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corp.hertshtengroup.com\Users\India\Data\tushar.mishra.1\Desktop\"/>
    </mc:Choice>
  </mc:AlternateContent>
  <xr:revisionPtr revIDLastSave="0" documentId="13_ncr:1_{A3584042-F6C1-4E73-A8A6-BA845CE8EBBE}" xr6:coauthVersionLast="47" xr6:coauthVersionMax="47" xr10:uidLastSave="{00000000-0000-0000-0000-000000000000}"/>
  <bookViews>
    <workbookView xWindow="-120" yWindow="-120" windowWidth="38640" windowHeight="21240" firstSheet="1" activeTab="3" xr2:uid="{00000000-000D-0000-FFFF-FFFF00000000}"/>
  </bookViews>
  <sheets>
    <sheet name="Sheet1" sheetId="23" r:id="rId1"/>
    <sheet name="Dashboard" sheetId="5" r:id="rId2"/>
    <sheet name="Fill Book" sheetId="2" r:id="rId3"/>
    <sheet name="Mapping" sheetId="1" r:id="rId4"/>
    <sheet name="Daily Fill Book" sheetId="15" r:id="rId5"/>
    <sheet name="DailyMapping" sheetId="16" r:id="rId6"/>
    <sheet name="SODFillBook" sheetId="19" r:id="rId7"/>
    <sheet name="SODMapping" sheetId="20" r:id="rId8"/>
    <sheet name="ASE Mapping" sheetId="22" r:id="rId9"/>
    <sheet name="Ref" sheetId="4" r:id="rId10"/>
    <sheet name="Sheet2" sheetId="24" r:id="rId11"/>
  </sheets>
  <definedNames>
    <definedName name="_xlnm._FilterDatabase" localSheetId="4" hidden="1">'Daily Fill Book'!$A$2:$Q$2195</definedName>
    <definedName name="_xlnm._FilterDatabase" localSheetId="2" hidden="1">'Fill Book'!$E$1:$E$10055</definedName>
    <definedName name="_xlnm._FilterDatabase" localSheetId="6" hidden="1">SODFillBook!$A$2:$Q$2195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5" l="1"/>
  <c r="H14" i="5"/>
  <c r="H8" i="5"/>
  <c r="H6" i="5"/>
  <c r="H16" i="5"/>
  <c r="H12" i="5"/>
  <c r="H10" i="5"/>
  <c r="H20" i="5"/>
  <c r="Q507" i="2"/>
  <c r="J338" i="5"/>
  <c r="J339" i="5"/>
  <c r="J340" i="5"/>
  <c r="J341" i="5"/>
  <c r="J342" i="5"/>
  <c r="I342" i="5"/>
  <c r="I341" i="5"/>
  <c r="I340" i="5"/>
  <c r="Q123" i="2"/>
  <c r="A123" i="2"/>
  <c r="A253" i="2"/>
  <c r="Q253" i="2"/>
  <c r="A245" i="2"/>
  <c r="Q245" i="2"/>
  <c r="A240" i="2"/>
  <c r="Q240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1" i="2"/>
  <c r="Q242" i="2"/>
  <c r="Q243" i="2"/>
  <c r="Q244" i="2"/>
  <c r="Q246" i="2"/>
  <c r="Q247" i="2"/>
  <c r="Q248" i="2"/>
  <c r="Q249" i="2"/>
  <c r="Q250" i="2"/>
  <c r="Q251" i="2"/>
  <c r="Q252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L107" i="5"/>
  <c r="L108" i="5"/>
  <c r="L109" i="5"/>
  <c r="L110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55" i="5"/>
  <c r="L156" i="5"/>
  <c r="L157" i="5"/>
  <c r="L158" i="5"/>
  <c r="L159" i="5"/>
  <c r="L160" i="5"/>
  <c r="L161" i="5"/>
  <c r="L162" i="5"/>
  <c r="L163" i="5"/>
  <c r="L164" i="5"/>
  <c r="L168" i="5"/>
  <c r="L169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K107" i="5"/>
  <c r="K108" i="5"/>
  <c r="K109" i="5"/>
  <c r="K110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55" i="5"/>
  <c r="K156" i="5"/>
  <c r="K157" i="5"/>
  <c r="K158" i="5"/>
  <c r="K159" i="5"/>
  <c r="K160" i="5"/>
  <c r="K161" i="5"/>
  <c r="K162" i="5"/>
  <c r="K163" i="5"/>
  <c r="K164" i="5"/>
  <c r="K168" i="5"/>
  <c r="K169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J107" i="5"/>
  <c r="J108" i="5"/>
  <c r="J109" i="5"/>
  <c r="J110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55" i="5"/>
  <c r="J156" i="5"/>
  <c r="J157" i="5"/>
  <c r="J158" i="5"/>
  <c r="J159" i="5"/>
  <c r="J160" i="5"/>
  <c r="J161" i="5"/>
  <c r="J162" i="5"/>
  <c r="J163" i="5"/>
  <c r="J164" i="5"/>
  <c r="J168" i="5"/>
  <c r="J169" i="5"/>
  <c r="J173" i="5"/>
  <c r="J174" i="5"/>
  <c r="J175" i="5"/>
  <c r="J176" i="5"/>
  <c r="J177" i="5"/>
  <c r="J178" i="5"/>
  <c r="J179" i="5"/>
  <c r="J180" i="5"/>
  <c r="J181" i="5"/>
  <c r="I107" i="5"/>
  <c r="I108" i="5"/>
  <c r="I109" i="5"/>
  <c r="I110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55" i="5"/>
  <c r="I156" i="5"/>
  <c r="I157" i="5"/>
  <c r="I158" i="5"/>
  <c r="I159" i="5"/>
  <c r="I160" i="5"/>
  <c r="I161" i="5"/>
  <c r="I162" i="5"/>
  <c r="I163" i="5"/>
  <c r="I164" i="5"/>
  <c r="I168" i="5"/>
  <c r="I169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H107" i="5"/>
  <c r="H108" i="5"/>
  <c r="H109" i="5"/>
  <c r="H110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55" i="5"/>
  <c r="H156" i="5"/>
  <c r="H157" i="5"/>
  <c r="H158" i="5"/>
  <c r="H159" i="5"/>
  <c r="H160" i="5"/>
  <c r="H161" i="5"/>
  <c r="H162" i="5"/>
  <c r="H163" i="5"/>
  <c r="H164" i="5"/>
  <c r="H168" i="5"/>
  <c r="H169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G107" i="5"/>
  <c r="G108" i="5"/>
  <c r="G109" i="5"/>
  <c r="G110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55" i="5"/>
  <c r="G156" i="5"/>
  <c r="G157" i="5"/>
  <c r="G158" i="5"/>
  <c r="G159" i="5"/>
  <c r="G160" i="5"/>
  <c r="G161" i="5"/>
  <c r="G162" i="5"/>
  <c r="G163" i="5"/>
  <c r="G164" i="5"/>
  <c r="G168" i="5"/>
  <c r="G169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F107" i="5"/>
  <c r="F108" i="5"/>
  <c r="F109" i="5"/>
  <c r="F110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55" i="5"/>
  <c r="F156" i="5"/>
  <c r="F157" i="5"/>
  <c r="F158" i="5"/>
  <c r="F159" i="5"/>
  <c r="F160" i="5"/>
  <c r="F161" i="5"/>
  <c r="F162" i="5"/>
  <c r="F163" i="5"/>
  <c r="F164" i="5"/>
  <c r="F168" i="5"/>
  <c r="F169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A164" i="2"/>
  <c r="K21" i="1"/>
  <c r="A103" i="2"/>
  <c r="A104" i="2"/>
  <c r="G106" i="5"/>
  <c r="G89" i="5"/>
  <c r="G90" i="5"/>
  <c r="G91" i="5"/>
  <c r="G92" i="5"/>
  <c r="F92" i="5"/>
  <c r="F95" i="5"/>
  <c r="F96" i="5"/>
  <c r="F97" i="5"/>
  <c r="F98" i="5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1" i="2"/>
  <c r="A242" i="2"/>
  <c r="A243" i="2"/>
  <c r="A244" i="2"/>
  <c r="A246" i="2"/>
  <c r="A247" i="2"/>
  <c r="A248" i="2"/>
  <c r="A249" i="2"/>
  <c r="A250" i="2"/>
  <c r="A251" i="2"/>
  <c r="A252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25" i="2"/>
  <c r="Q24" i="2"/>
  <c r="A24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3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  <c r="A8739" i="2"/>
  <c r="A8740" i="2"/>
  <c r="A8741" i="2"/>
  <c r="A8742" i="2"/>
  <c r="A8743" i="2"/>
  <c r="A8744" i="2"/>
  <c r="A8745" i="2"/>
  <c r="A8746" i="2"/>
  <c r="A8747" i="2"/>
  <c r="A8748" i="2"/>
  <c r="A8749" i="2"/>
  <c r="A8750" i="2"/>
  <c r="A8751" i="2"/>
  <c r="A8752" i="2"/>
  <c r="A8753" i="2"/>
  <c r="A8754" i="2"/>
  <c r="A8755" i="2"/>
  <c r="A8756" i="2"/>
  <c r="A8757" i="2"/>
  <c r="A8758" i="2"/>
  <c r="A8759" i="2"/>
  <c r="A8760" i="2"/>
  <c r="A8761" i="2"/>
  <c r="A8762" i="2"/>
  <c r="A8763" i="2"/>
  <c r="A8764" i="2"/>
  <c r="A8765" i="2"/>
  <c r="A8766" i="2"/>
  <c r="A8767" i="2"/>
  <c r="A8768" i="2"/>
  <c r="A8769" i="2"/>
  <c r="A8770" i="2"/>
  <c r="A8771" i="2"/>
  <c r="A8772" i="2"/>
  <c r="A8773" i="2"/>
  <c r="A8774" i="2"/>
  <c r="A8775" i="2"/>
  <c r="A8776" i="2"/>
  <c r="A8777" i="2"/>
  <c r="A8778" i="2"/>
  <c r="A8779" i="2"/>
  <c r="A8780" i="2"/>
  <c r="A8781" i="2"/>
  <c r="A8782" i="2"/>
  <c r="A8783" i="2"/>
  <c r="A8784" i="2"/>
  <c r="A8785" i="2"/>
  <c r="A8786" i="2"/>
  <c r="A8787" i="2"/>
  <c r="A8788" i="2"/>
  <c r="A8789" i="2"/>
  <c r="A8790" i="2"/>
  <c r="A8791" i="2"/>
  <c r="A8792" i="2"/>
  <c r="A8793" i="2"/>
  <c r="A8794" i="2"/>
  <c r="A8795" i="2"/>
  <c r="A8796" i="2"/>
  <c r="A8797" i="2"/>
  <c r="A8798" i="2"/>
  <c r="A8799" i="2"/>
  <c r="A8800" i="2"/>
  <c r="A8801" i="2"/>
  <c r="A8802" i="2"/>
  <c r="A8803" i="2"/>
  <c r="A8804" i="2"/>
  <c r="A8805" i="2"/>
  <c r="A8806" i="2"/>
  <c r="A8807" i="2"/>
  <c r="A8808" i="2"/>
  <c r="A8809" i="2"/>
  <c r="A8810" i="2"/>
  <c r="A8811" i="2"/>
  <c r="A8812" i="2"/>
  <c r="A8813" i="2"/>
  <c r="A8814" i="2"/>
  <c r="A8815" i="2"/>
  <c r="A8816" i="2"/>
  <c r="A8817" i="2"/>
  <c r="A8818" i="2"/>
  <c r="A8819" i="2"/>
  <c r="A8820" i="2"/>
  <c r="A8821" i="2"/>
  <c r="A8822" i="2"/>
  <c r="A8823" i="2"/>
  <c r="A8824" i="2"/>
  <c r="A8825" i="2"/>
  <c r="A8826" i="2"/>
  <c r="A8827" i="2"/>
  <c r="A8828" i="2"/>
  <c r="A8829" i="2"/>
  <c r="A8830" i="2"/>
  <c r="A8831" i="2"/>
  <c r="A8832" i="2"/>
  <c r="A8833" i="2"/>
  <c r="A8834" i="2"/>
  <c r="A8835" i="2"/>
  <c r="A8836" i="2"/>
  <c r="A8837" i="2"/>
  <c r="A8838" i="2"/>
  <c r="A8839" i="2"/>
  <c r="A8840" i="2"/>
  <c r="A8841" i="2"/>
  <c r="A8842" i="2"/>
  <c r="A8843" i="2"/>
  <c r="A8844" i="2"/>
  <c r="A8845" i="2"/>
  <c r="A8846" i="2"/>
  <c r="A8847" i="2"/>
  <c r="A8848" i="2"/>
  <c r="A8849" i="2"/>
  <c r="A8850" i="2"/>
  <c r="A8851" i="2"/>
  <c r="A8852" i="2"/>
  <c r="A8853" i="2"/>
  <c r="A8854" i="2"/>
  <c r="A8855" i="2"/>
  <c r="A8856" i="2"/>
  <c r="A8857" i="2"/>
  <c r="A8858" i="2"/>
  <c r="A8859" i="2"/>
  <c r="A8860" i="2"/>
  <c r="A8861" i="2"/>
  <c r="A8862" i="2"/>
  <c r="A8863" i="2"/>
  <c r="A8864" i="2"/>
  <c r="A8865" i="2"/>
  <c r="A8866" i="2"/>
  <c r="A8867" i="2"/>
  <c r="A8868" i="2"/>
  <c r="A8869" i="2"/>
  <c r="A8870" i="2"/>
  <c r="A8871" i="2"/>
  <c r="A8872" i="2"/>
  <c r="A8873" i="2"/>
  <c r="A8874" i="2"/>
  <c r="A8875" i="2"/>
  <c r="A8876" i="2"/>
  <c r="A8877" i="2"/>
  <c r="A8878" i="2"/>
  <c r="A8879" i="2"/>
  <c r="A8880" i="2"/>
  <c r="A8881" i="2"/>
  <c r="A8882" i="2"/>
  <c r="A8883" i="2"/>
  <c r="A8884" i="2"/>
  <c r="A8885" i="2"/>
  <c r="A8886" i="2"/>
  <c r="A8887" i="2"/>
  <c r="A8888" i="2"/>
  <c r="A8889" i="2"/>
  <c r="A8890" i="2"/>
  <c r="A8891" i="2"/>
  <c r="A8892" i="2"/>
  <c r="A8893" i="2"/>
  <c r="A8894" i="2"/>
  <c r="A8895" i="2"/>
  <c r="A8896" i="2"/>
  <c r="A8897" i="2"/>
  <c r="A8898" i="2"/>
  <c r="A8899" i="2"/>
  <c r="A8900" i="2"/>
  <c r="A8901" i="2"/>
  <c r="A8902" i="2"/>
  <c r="A8903" i="2"/>
  <c r="A8904" i="2"/>
  <c r="A8905" i="2"/>
  <c r="A8906" i="2"/>
  <c r="A8907" i="2"/>
  <c r="A8908" i="2"/>
  <c r="A8909" i="2"/>
  <c r="A8910" i="2"/>
  <c r="A8911" i="2"/>
  <c r="A8912" i="2"/>
  <c r="A8913" i="2"/>
  <c r="A8914" i="2"/>
  <c r="A8915" i="2"/>
  <c r="A8916" i="2"/>
  <c r="A8917" i="2"/>
  <c r="A8918" i="2"/>
  <c r="A8919" i="2"/>
  <c r="A8920" i="2"/>
  <c r="A8921" i="2"/>
  <c r="A8922" i="2"/>
  <c r="A8923" i="2"/>
  <c r="A8924" i="2"/>
  <c r="A8925" i="2"/>
  <c r="A8926" i="2"/>
  <c r="A8927" i="2"/>
  <c r="A8928" i="2"/>
  <c r="A8929" i="2"/>
  <c r="A8930" i="2"/>
  <c r="A8931" i="2"/>
  <c r="A8932" i="2"/>
  <c r="A8933" i="2"/>
  <c r="A8934" i="2"/>
  <c r="A8935" i="2"/>
  <c r="A8936" i="2"/>
  <c r="A8937" i="2"/>
  <c r="A8938" i="2"/>
  <c r="A8939" i="2"/>
  <c r="A8940" i="2"/>
  <c r="A8941" i="2"/>
  <c r="A8942" i="2"/>
  <c r="A8943" i="2"/>
  <c r="A8944" i="2"/>
  <c r="A8945" i="2"/>
  <c r="A8946" i="2"/>
  <c r="A8947" i="2"/>
  <c r="A8948" i="2"/>
  <c r="A8949" i="2"/>
  <c r="A8950" i="2"/>
  <c r="A8951" i="2"/>
  <c r="A8952" i="2"/>
  <c r="A8953" i="2"/>
  <c r="A8954" i="2"/>
  <c r="A8955" i="2"/>
  <c r="A8956" i="2"/>
  <c r="A8957" i="2"/>
  <c r="A8958" i="2"/>
  <c r="A8959" i="2"/>
  <c r="A8960" i="2"/>
  <c r="A8961" i="2"/>
  <c r="A8962" i="2"/>
  <c r="A8963" i="2"/>
  <c r="A8964" i="2"/>
  <c r="A8965" i="2"/>
  <c r="A8966" i="2"/>
  <c r="A8967" i="2"/>
  <c r="A8968" i="2"/>
  <c r="A8969" i="2"/>
  <c r="A8970" i="2"/>
  <c r="A8971" i="2"/>
  <c r="A8972" i="2"/>
  <c r="A8973" i="2"/>
  <c r="A8974" i="2"/>
  <c r="A8975" i="2"/>
  <c r="A8976" i="2"/>
  <c r="A8977" i="2"/>
  <c r="A8978" i="2"/>
  <c r="A8979" i="2"/>
  <c r="A8980" i="2"/>
  <c r="A8981" i="2"/>
  <c r="A8982" i="2"/>
  <c r="A8983" i="2"/>
  <c r="A8984" i="2"/>
  <c r="A8985" i="2"/>
  <c r="A8986" i="2"/>
  <c r="A8987" i="2"/>
  <c r="A8988" i="2"/>
  <c r="A8989" i="2"/>
  <c r="A8990" i="2"/>
  <c r="A8991" i="2"/>
  <c r="A8992" i="2"/>
  <c r="A8993" i="2"/>
  <c r="A8994" i="2"/>
  <c r="A8995" i="2"/>
  <c r="A8996" i="2"/>
  <c r="A8997" i="2"/>
  <c r="A8998" i="2"/>
  <c r="A8999" i="2"/>
  <c r="A9000" i="2"/>
  <c r="A9001" i="2"/>
  <c r="A9002" i="2"/>
  <c r="A9003" i="2"/>
  <c r="A9004" i="2"/>
  <c r="A9005" i="2"/>
  <c r="A9006" i="2"/>
  <c r="A9007" i="2"/>
  <c r="A9008" i="2"/>
  <c r="A9009" i="2"/>
  <c r="A9010" i="2"/>
  <c r="A9011" i="2"/>
  <c r="A9012" i="2"/>
  <c r="A9013" i="2"/>
  <c r="A9014" i="2"/>
  <c r="A9015" i="2"/>
  <c r="A9016" i="2"/>
  <c r="A9017" i="2"/>
  <c r="A9018" i="2"/>
  <c r="A9019" i="2"/>
  <c r="A9020" i="2"/>
  <c r="A9021" i="2"/>
  <c r="A9022" i="2"/>
  <c r="A9023" i="2"/>
  <c r="A9024" i="2"/>
  <c r="A9025" i="2"/>
  <c r="A9026" i="2"/>
  <c r="A9027" i="2"/>
  <c r="A9028" i="2"/>
  <c r="A9029" i="2"/>
  <c r="A9030" i="2"/>
  <c r="A9031" i="2"/>
  <c r="A9032" i="2"/>
  <c r="A9033" i="2"/>
  <c r="A9034" i="2"/>
  <c r="A9035" i="2"/>
  <c r="A9036" i="2"/>
  <c r="A9037" i="2"/>
  <c r="A9038" i="2"/>
  <c r="A9039" i="2"/>
  <c r="A9040" i="2"/>
  <c r="A9041" i="2"/>
  <c r="A9042" i="2"/>
  <c r="A9043" i="2"/>
  <c r="A9044" i="2"/>
  <c r="A9045" i="2"/>
  <c r="A9046" i="2"/>
  <c r="A9047" i="2"/>
  <c r="A9048" i="2"/>
  <c r="A9049" i="2"/>
  <c r="A9050" i="2"/>
  <c r="A9051" i="2"/>
  <c r="A9052" i="2"/>
  <c r="A9053" i="2"/>
  <c r="A9054" i="2"/>
  <c r="A9055" i="2"/>
  <c r="A9056" i="2"/>
  <c r="A9057" i="2"/>
  <c r="A9058" i="2"/>
  <c r="A9059" i="2"/>
  <c r="A9060" i="2"/>
  <c r="A9061" i="2"/>
  <c r="A9062" i="2"/>
  <c r="A9063" i="2"/>
  <c r="A9064" i="2"/>
  <c r="A9065" i="2"/>
  <c r="A9066" i="2"/>
  <c r="A9067" i="2"/>
  <c r="A9068" i="2"/>
  <c r="A9069" i="2"/>
  <c r="A9070" i="2"/>
  <c r="A9071" i="2"/>
  <c r="A9072" i="2"/>
  <c r="A9073" i="2"/>
  <c r="A9074" i="2"/>
  <c r="A9075" i="2"/>
  <c r="A9076" i="2"/>
  <c r="A9077" i="2"/>
  <c r="A9078" i="2"/>
  <c r="A9079" i="2"/>
  <c r="A9080" i="2"/>
  <c r="A9081" i="2"/>
  <c r="A9082" i="2"/>
  <c r="A9083" i="2"/>
  <c r="A9084" i="2"/>
  <c r="A9085" i="2"/>
  <c r="A9086" i="2"/>
  <c r="A9087" i="2"/>
  <c r="A9088" i="2"/>
  <c r="A9089" i="2"/>
  <c r="A9090" i="2"/>
  <c r="A9091" i="2"/>
  <c r="A9092" i="2"/>
  <c r="A9093" i="2"/>
  <c r="A9094" i="2"/>
  <c r="A9095" i="2"/>
  <c r="A9096" i="2"/>
  <c r="A9097" i="2"/>
  <c r="A9098" i="2"/>
  <c r="A9099" i="2"/>
  <c r="A9100" i="2"/>
  <c r="A9101" i="2"/>
  <c r="A9102" i="2"/>
  <c r="A9103" i="2"/>
  <c r="A9104" i="2"/>
  <c r="A9105" i="2"/>
  <c r="A9106" i="2"/>
  <c r="A9107" i="2"/>
  <c r="A9108" i="2"/>
  <c r="A9109" i="2"/>
  <c r="A9110" i="2"/>
  <c r="A9111" i="2"/>
  <c r="A9112" i="2"/>
  <c r="A9113" i="2"/>
  <c r="A9114" i="2"/>
  <c r="A9115" i="2"/>
  <c r="A9116" i="2"/>
  <c r="A9117" i="2"/>
  <c r="A9118" i="2"/>
  <c r="A9119" i="2"/>
  <c r="A9120" i="2"/>
  <c r="A9121" i="2"/>
  <c r="A9122" i="2"/>
  <c r="A9123" i="2"/>
  <c r="A9124" i="2"/>
  <c r="A9125" i="2"/>
  <c r="A9126" i="2"/>
  <c r="A9127" i="2"/>
  <c r="A9128" i="2"/>
  <c r="A9129" i="2"/>
  <c r="A9130" i="2"/>
  <c r="A9131" i="2"/>
  <c r="A9132" i="2"/>
  <c r="A9133" i="2"/>
  <c r="A9134" i="2"/>
  <c r="A9135" i="2"/>
  <c r="A9136" i="2"/>
  <c r="A9137" i="2"/>
  <c r="A9138" i="2"/>
  <c r="A9139" i="2"/>
  <c r="A9140" i="2"/>
  <c r="A9141" i="2"/>
  <c r="A9142" i="2"/>
  <c r="A9143" i="2"/>
  <c r="A9144" i="2"/>
  <c r="A9145" i="2"/>
  <c r="A9146" i="2"/>
  <c r="A9147" i="2"/>
  <c r="A9148" i="2"/>
  <c r="A9149" i="2"/>
  <c r="A9150" i="2"/>
  <c r="A9151" i="2"/>
  <c r="A9152" i="2"/>
  <c r="A9153" i="2"/>
  <c r="A9154" i="2"/>
  <c r="A9155" i="2"/>
  <c r="A9156" i="2"/>
  <c r="A9157" i="2"/>
  <c r="A9158" i="2"/>
  <c r="A9159" i="2"/>
  <c r="A9160" i="2"/>
  <c r="A9161" i="2"/>
  <c r="A9162" i="2"/>
  <c r="A9163" i="2"/>
  <c r="A9164" i="2"/>
  <c r="A9165" i="2"/>
  <c r="A9166" i="2"/>
  <c r="A9167" i="2"/>
  <c r="A9168" i="2"/>
  <c r="A9169" i="2"/>
  <c r="A9170" i="2"/>
  <c r="A9171" i="2"/>
  <c r="A9172" i="2"/>
  <c r="A9173" i="2"/>
  <c r="A9174" i="2"/>
  <c r="A9175" i="2"/>
  <c r="A9176" i="2"/>
  <c r="A9177" i="2"/>
  <c r="A9178" i="2"/>
  <c r="A9179" i="2"/>
  <c r="A9180" i="2"/>
  <c r="A9181" i="2"/>
  <c r="A9182" i="2"/>
  <c r="A9183" i="2"/>
  <c r="A9184" i="2"/>
  <c r="A9185" i="2"/>
  <c r="A9186" i="2"/>
  <c r="A9187" i="2"/>
  <c r="A9188" i="2"/>
  <c r="A9189" i="2"/>
  <c r="A9190" i="2"/>
  <c r="A9191" i="2"/>
  <c r="A9192" i="2"/>
  <c r="A9193" i="2"/>
  <c r="A9194" i="2"/>
  <c r="A9195" i="2"/>
  <c r="A9196" i="2"/>
  <c r="A9197" i="2"/>
  <c r="A9198" i="2"/>
  <c r="A9199" i="2"/>
  <c r="A9200" i="2"/>
  <c r="A9201" i="2"/>
  <c r="A9202" i="2"/>
  <c r="A9203" i="2"/>
  <c r="A9204" i="2"/>
  <c r="A9205" i="2"/>
  <c r="A9206" i="2"/>
  <c r="A9207" i="2"/>
  <c r="A9208" i="2"/>
  <c r="A9209" i="2"/>
  <c r="A9210" i="2"/>
  <c r="A9211" i="2"/>
  <c r="A9212" i="2"/>
  <c r="A9213" i="2"/>
  <c r="A9214" i="2"/>
  <c r="A9215" i="2"/>
  <c r="A9216" i="2"/>
  <c r="A9217" i="2"/>
  <c r="A9218" i="2"/>
  <c r="A9219" i="2"/>
  <c r="A9220" i="2"/>
  <c r="A9221" i="2"/>
  <c r="A9222" i="2"/>
  <c r="A9223" i="2"/>
  <c r="A9224" i="2"/>
  <c r="A9225" i="2"/>
  <c r="A9226" i="2"/>
  <c r="A9227" i="2"/>
  <c r="A9228" i="2"/>
  <c r="A9229" i="2"/>
  <c r="A9230" i="2"/>
  <c r="A9231" i="2"/>
  <c r="A9232" i="2"/>
  <c r="A9233" i="2"/>
  <c r="A9234" i="2"/>
  <c r="A9235" i="2"/>
  <c r="A9236" i="2"/>
  <c r="A9237" i="2"/>
  <c r="A9238" i="2"/>
  <c r="A9239" i="2"/>
  <c r="A9240" i="2"/>
  <c r="A9241" i="2"/>
  <c r="A9242" i="2"/>
  <c r="A9243" i="2"/>
  <c r="A9244" i="2"/>
  <c r="A9245" i="2"/>
  <c r="A9246" i="2"/>
  <c r="A9247" i="2"/>
  <c r="A9248" i="2"/>
  <c r="A9249" i="2"/>
  <c r="A9250" i="2"/>
  <c r="A9251" i="2"/>
  <c r="A9252" i="2"/>
  <c r="A9253" i="2"/>
  <c r="A9254" i="2"/>
  <c r="A9255" i="2"/>
  <c r="A9256" i="2"/>
  <c r="A9257" i="2"/>
  <c r="A9258" i="2"/>
  <c r="A9259" i="2"/>
  <c r="A9260" i="2"/>
  <c r="A9261" i="2"/>
  <c r="A9262" i="2"/>
  <c r="A9263" i="2"/>
  <c r="A9264" i="2"/>
  <c r="A9265" i="2"/>
  <c r="A9266" i="2"/>
  <c r="A9267" i="2"/>
  <c r="A9268" i="2"/>
  <c r="A9269" i="2"/>
  <c r="A9270" i="2"/>
  <c r="A9271" i="2"/>
  <c r="A9272" i="2"/>
  <c r="A9273" i="2"/>
  <c r="A9274" i="2"/>
  <c r="A9275" i="2"/>
  <c r="A9276" i="2"/>
  <c r="A9277" i="2"/>
  <c r="A9278" i="2"/>
  <c r="A9279" i="2"/>
  <c r="A9280" i="2"/>
  <c r="A9281" i="2"/>
  <c r="A9282" i="2"/>
  <c r="A9283" i="2"/>
  <c r="A9284" i="2"/>
  <c r="A9285" i="2"/>
  <c r="A9286" i="2"/>
  <c r="A9287" i="2"/>
  <c r="A9288" i="2"/>
  <c r="A9289" i="2"/>
  <c r="A9290" i="2"/>
  <c r="A9291" i="2"/>
  <c r="A9292" i="2"/>
  <c r="A9293" i="2"/>
  <c r="A9294" i="2"/>
  <c r="A9295" i="2"/>
  <c r="A9296" i="2"/>
  <c r="A9297" i="2"/>
  <c r="A9298" i="2"/>
  <c r="A9299" i="2"/>
  <c r="A9300" i="2"/>
  <c r="A9301" i="2"/>
  <c r="A9302" i="2"/>
  <c r="A9303" i="2"/>
  <c r="A9304" i="2"/>
  <c r="A9305" i="2"/>
  <c r="A9306" i="2"/>
  <c r="A9307" i="2"/>
  <c r="A9308" i="2"/>
  <c r="A9309" i="2"/>
  <c r="A9310" i="2"/>
  <c r="A9311" i="2"/>
  <c r="A9312" i="2"/>
  <c r="A9313" i="2"/>
  <c r="A9314" i="2"/>
  <c r="A9315" i="2"/>
  <c r="A9316" i="2"/>
  <c r="A9317" i="2"/>
  <c r="A9318" i="2"/>
  <c r="A9319" i="2"/>
  <c r="A9320" i="2"/>
  <c r="A9321" i="2"/>
  <c r="A9322" i="2"/>
  <c r="A9323" i="2"/>
  <c r="A9324" i="2"/>
  <c r="A9325" i="2"/>
  <c r="A9326" i="2"/>
  <c r="A9327" i="2"/>
  <c r="A9328" i="2"/>
  <c r="A9329" i="2"/>
  <c r="A9330" i="2"/>
  <c r="A9331" i="2"/>
  <c r="A9332" i="2"/>
  <c r="A9333" i="2"/>
  <c r="A9334" i="2"/>
  <c r="A9335" i="2"/>
  <c r="A9336" i="2"/>
  <c r="A9337" i="2"/>
  <c r="A9338" i="2"/>
  <c r="A9339" i="2"/>
  <c r="A9340" i="2"/>
  <c r="A9341" i="2"/>
  <c r="A9342" i="2"/>
  <c r="A9343" i="2"/>
  <c r="A9344" i="2"/>
  <c r="A9345" i="2"/>
  <c r="A9346" i="2"/>
  <c r="A9347" i="2"/>
  <c r="A9348" i="2"/>
  <c r="A9349" i="2"/>
  <c r="A9350" i="2"/>
  <c r="A9351" i="2"/>
  <c r="A9352" i="2"/>
  <c r="A9353" i="2"/>
  <c r="A9354" i="2"/>
  <c r="A9355" i="2"/>
  <c r="A9356" i="2"/>
  <c r="A9357" i="2"/>
  <c r="A9358" i="2"/>
  <c r="A9359" i="2"/>
  <c r="A9360" i="2"/>
  <c r="A9361" i="2"/>
  <c r="A9362" i="2"/>
  <c r="A9363" i="2"/>
  <c r="A9364" i="2"/>
  <c r="A9365" i="2"/>
  <c r="A9366" i="2"/>
  <c r="A9367" i="2"/>
  <c r="A9368" i="2"/>
  <c r="A9369" i="2"/>
  <c r="A9370" i="2"/>
  <c r="A9371" i="2"/>
  <c r="A9372" i="2"/>
  <c r="A9373" i="2"/>
  <c r="A9374" i="2"/>
  <c r="A9375" i="2"/>
  <c r="A9376" i="2"/>
  <c r="A9377" i="2"/>
  <c r="A9378" i="2"/>
  <c r="A9379" i="2"/>
  <c r="A9380" i="2"/>
  <c r="A9381" i="2"/>
  <c r="A9382" i="2"/>
  <c r="A9383" i="2"/>
  <c r="A9384" i="2"/>
  <c r="A9385" i="2"/>
  <c r="A9386" i="2"/>
  <c r="A9387" i="2"/>
  <c r="A9388" i="2"/>
  <c r="A9389" i="2"/>
  <c r="A9390" i="2"/>
  <c r="A9391" i="2"/>
  <c r="A9392" i="2"/>
  <c r="A9393" i="2"/>
  <c r="A9394" i="2"/>
  <c r="A9395" i="2"/>
  <c r="A9396" i="2"/>
  <c r="A9397" i="2"/>
  <c r="A9398" i="2"/>
  <c r="A9399" i="2"/>
  <c r="A9400" i="2"/>
  <c r="A9401" i="2"/>
  <c r="A9402" i="2"/>
  <c r="A9403" i="2"/>
  <c r="A9404" i="2"/>
  <c r="A9405" i="2"/>
  <c r="A9406" i="2"/>
  <c r="A9407" i="2"/>
  <c r="A9408" i="2"/>
  <c r="A9409" i="2"/>
  <c r="A9410" i="2"/>
  <c r="A9411" i="2"/>
  <c r="A9412" i="2"/>
  <c r="A9413" i="2"/>
  <c r="A9414" i="2"/>
  <c r="A9415" i="2"/>
  <c r="A9416" i="2"/>
  <c r="A9417" i="2"/>
  <c r="A9418" i="2"/>
  <c r="A9419" i="2"/>
  <c r="A9420" i="2"/>
  <c r="A9421" i="2"/>
  <c r="A9422" i="2"/>
  <c r="A9423" i="2"/>
  <c r="A9424" i="2"/>
  <c r="A9425" i="2"/>
  <c r="A9426" i="2"/>
  <c r="A9427" i="2"/>
  <c r="A9428" i="2"/>
  <c r="A9429" i="2"/>
  <c r="A9430" i="2"/>
  <c r="A9431" i="2"/>
  <c r="A9432" i="2"/>
  <c r="A9433" i="2"/>
  <c r="A9434" i="2"/>
  <c r="A9435" i="2"/>
  <c r="A9436" i="2"/>
  <c r="A9437" i="2"/>
  <c r="A9438" i="2"/>
  <c r="A9439" i="2"/>
  <c r="A9440" i="2"/>
  <c r="A9441" i="2"/>
  <c r="A9442" i="2"/>
  <c r="A9443" i="2"/>
  <c r="A9444" i="2"/>
  <c r="A9445" i="2"/>
  <c r="A9446" i="2"/>
  <c r="A9447" i="2"/>
  <c r="A9448" i="2"/>
  <c r="A9449" i="2"/>
  <c r="A9450" i="2"/>
  <c r="A9451" i="2"/>
  <c r="A9452" i="2"/>
  <c r="A9453" i="2"/>
  <c r="A9454" i="2"/>
  <c r="A9455" i="2"/>
  <c r="A9456" i="2"/>
  <c r="A9457" i="2"/>
  <c r="A9458" i="2"/>
  <c r="A9459" i="2"/>
  <c r="A9460" i="2"/>
  <c r="A9461" i="2"/>
  <c r="A9462" i="2"/>
  <c r="A9463" i="2"/>
  <c r="A9464" i="2"/>
  <c r="A9465" i="2"/>
  <c r="A9466" i="2"/>
  <c r="A9467" i="2"/>
  <c r="A9468" i="2"/>
  <c r="A9469" i="2"/>
  <c r="A9470" i="2"/>
  <c r="A9471" i="2"/>
  <c r="A9472" i="2"/>
  <c r="A9473" i="2"/>
  <c r="A9474" i="2"/>
  <c r="A9475" i="2"/>
  <c r="A9476" i="2"/>
  <c r="A9477" i="2"/>
  <c r="A9478" i="2"/>
  <c r="A9479" i="2"/>
  <c r="A9480" i="2"/>
  <c r="A9481" i="2"/>
  <c r="A9482" i="2"/>
  <c r="A9483" i="2"/>
  <c r="A9484" i="2"/>
  <c r="A9485" i="2"/>
  <c r="A9486" i="2"/>
  <c r="A9487" i="2"/>
  <c r="A9488" i="2"/>
  <c r="A9489" i="2"/>
  <c r="A9490" i="2"/>
  <c r="A9491" i="2"/>
  <c r="A9492" i="2"/>
  <c r="A9493" i="2"/>
  <c r="A9494" i="2"/>
  <c r="A9495" i="2"/>
  <c r="A9496" i="2"/>
  <c r="A9497" i="2"/>
  <c r="A9498" i="2"/>
  <c r="A9499" i="2"/>
  <c r="A9500" i="2"/>
  <c r="A9501" i="2"/>
  <c r="A9502" i="2"/>
  <c r="A9503" i="2"/>
  <c r="A9504" i="2"/>
  <c r="A9505" i="2"/>
  <c r="A9506" i="2"/>
  <c r="A9507" i="2"/>
  <c r="A9508" i="2"/>
  <c r="A9509" i="2"/>
  <c r="A9510" i="2"/>
  <c r="A9511" i="2"/>
  <c r="A9512" i="2"/>
  <c r="A9513" i="2"/>
  <c r="A9514" i="2"/>
  <c r="A9515" i="2"/>
  <c r="A9516" i="2"/>
  <c r="A9517" i="2"/>
  <c r="A9518" i="2"/>
  <c r="A9519" i="2"/>
  <c r="A9520" i="2"/>
  <c r="A9521" i="2"/>
  <c r="A9522" i="2"/>
  <c r="A9523" i="2"/>
  <c r="A9524" i="2"/>
  <c r="A9525" i="2"/>
  <c r="A9526" i="2"/>
  <c r="A9527" i="2"/>
  <c r="A9528" i="2"/>
  <c r="A9529" i="2"/>
  <c r="A9530" i="2"/>
  <c r="A9531" i="2"/>
  <c r="A9532" i="2"/>
  <c r="A9533" i="2"/>
  <c r="A9534" i="2"/>
  <c r="A9535" i="2"/>
  <c r="A9536" i="2"/>
  <c r="A9537" i="2"/>
  <c r="A9538" i="2"/>
  <c r="A9539" i="2"/>
  <c r="A9540" i="2"/>
  <c r="A9541" i="2"/>
  <c r="A9542" i="2"/>
  <c r="A9543" i="2"/>
  <c r="A9544" i="2"/>
  <c r="A9545" i="2"/>
  <c r="A9546" i="2"/>
  <c r="A9547" i="2"/>
  <c r="A9548" i="2"/>
  <c r="A9549" i="2"/>
  <c r="A9550" i="2"/>
  <c r="A9551" i="2"/>
  <c r="A9552" i="2"/>
  <c r="A9553" i="2"/>
  <c r="A9554" i="2"/>
  <c r="A9555" i="2"/>
  <c r="A9556" i="2"/>
  <c r="A9557" i="2"/>
  <c r="A9558" i="2"/>
  <c r="A9559" i="2"/>
  <c r="A9560" i="2"/>
  <c r="A9561" i="2"/>
  <c r="A9562" i="2"/>
  <c r="A9563" i="2"/>
  <c r="A9564" i="2"/>
  <c r="A9565" i="2"/>
  <c r="A9566" i="2"/>
  <c r="A9567" i="2"/>
  <c r="A9568" i="2"/>
  <c r="A9569" i="2"/>
  <c r="A9570" i="2"/>
  <c r="A9571" i="2"/>
  <c r="A9572" i="2"/>
  <c r="A9573" i="2"/>
  <c r="A9574" i="2"/>
  <c r="A9575" i="2"/>
  <c r="A9576" i="2"/>
  <c r="A9577" i="2"/>
  <c r="A9578" i="2"/>
  <c r="A9579" i="2"/>
  <c r="A9580" i="2"/>
  <c r="A9581" i="2"/>
  <c r="A9582" i="2"/>
  <c r="A9583" i="2"/>
  <c r="A9584" i="2"/>
  <c r="A9585" i="2"/>
  <c r="A9586" i="2"/>
  <c r="A9587" i="2"/>
  <c r="A9588" i="2"/>
  <c r="A9589" i="2"/>
  <c r="A9590" i="2"/>
  <c r="A9591" i="2"/>
  <c r="A9592" i="2"/>
  <c r="A9593" i="2"/>
  <c r="A9594" i="2"/>
  <c r="A9595" i="2"/>
  <c r="A9596" i="2"/>
  <c r="A9597" i="2"/>
  <c r="A9598" i="2"/>
  <c r="A9599" i="2"/>
  <c r="A9600" i="2"/>
  <c r="A9601" i="2"/>
  <c r="A9602" i="2"/>
  <c r="A9603" i="2"/>
  <c r="A9604" i="2"/>
  <c r="A9605" i="2"/>
  <c r="A9606" i="2"/>
  <c r="A9607" i="2"/>
  <c r="A9608" i="2"/>
  <c r="A9609" i="2"/>
  <c r="A9610" i="2"/>
  <c r="A9611" i="2"/>
  <c r="A9612" i="2"/>
  <c r="A9613" i="2"/>
  <c r="A9614" i="2"/>
  <c r="A9615" i="2"/>
  <c r="A9616" i="2"/>
  <c r="A9617" i="2"/>
  <c r="A9618" i="2"/>
  <c r="A9619" i="2"/>
  <c r="A9620" i="2"/>
  <c r="A9621" i="2"/>
  <c r="A9622" i="2"/>
  <c r="A9623" i="2"/>
  <c r="A9624" i="2"/>
  <c r="A9625" i="2"/>
  <c r="A9626" i="2"/>
  <c r="A9627" i="2"/>
  <c r="A9628" i="2"/>
  <c r="A9629" i="2"/>
  <c r="A9630" i="2"/>
  <c r="A9631" i="2"/>
  <c r="A9632" i="2"/>
  <c r="A9633" i="2"/>
  <c r="A9634" i="2"/>
  <c r="A9635" i="2"/>
  <c r="A9636" i="2"/>
  <c r="A9637" i="2"/>
  <c r="A9638" i="2"/>
  <c r="A9639" i="2"/>
  <c r="A9640" i="2"/>
  <c r="A9641" i="2"/>
  <c r="A9642" i="2"/>
  <c r="A9643" i="2"/>
  <c r="A9644" i="2"/>
  <c r="A9645" i="2"/>
  <c r="A9646" i="2"/>
  <c r="A9647" i="2"/>
  <c r="A9648" i="2"/>
  <c r="A9649" i="2"/>
  <c r="A9650" i="2"/>
  <c r="A9651" i="2"/>
  <c r="A9652" i="2"/>
  <c r="A9653" i="2"/>
  <c r="A9654" i="2"/>
  <c r="A9655" i="2"/>
  <c r="A9656" i="2"/>
  <c r="A9657" i="2"/>
  <c r="A9658" i="2"/>
  <c r="A9659" i="2"/>
  <c r="A9660" i="2"/>
  <c r="A9661" i="2"/>
  <c r="A9662" i="2"/>
  <c r="A9663" i="2"/>
  <c r="A9664" i="2"/>
  <c r="A9665" i="2"/>
  <c r="A9666" i="2"/>
  <c r="A9667" i="2"/>
  <c r="A9668" i="2"/>
  <c r="A9669" i="2"/>
  <c r="A9670" i="2"/>
  <c r="A9671" i="2"/>
  <c r="A9672" i="2"/>
  <c r="A9673" i="2"/>
  <c r="A9674" i="2"/>
  <c r="A9675" i="2"/>
  <c r="A9676" i="2"/>
  <c r="A9677" i="2"/>
  <c r="A9678" i="2"/>
  <c r="A9679" i="2"/>
  <c r="A9680" i="2"/>
  <c r="A9681" i="2"/>
  <c r="A9682" i="2"/>
  <c r="A9683" i="2"/>
  <c r="A9684" i="2"/>
  <c r="A9685" i="2"/>
  <c r="A9686" i="2"/>
  <c r="A9687" i="2"/>
  <c r="A9688" i="2"/>
  <c r="A9689" i="2"/>
  <c r="A9690" i="2"/>
  <c r="A9691" i="2"/>
  <c r="A9692" i="2"/>
  <c r="A9693" i="2"/>
  <c r="A9694" i="2"/>
  <c r="A9695" i="2"/>
  <c r="A9696" i="2"/>
  <c r="A9697" i="2"/>
  <c r="A9698" i="2"/>
  <c r="A9699" i="2"/>
  <c r="A9700" i="2"/>
  <c r="A9701" i="2"/>
  <c r="A9702" i="2"/>
  <c r="A9703" i="2"/>
  <c r="A9704" i="2"/>
  <c r="A9705" i="2"/>
  <c r="A9706" i="2"/>
  <c r="A9707" i="2"/>
  <c r="A9708" i="2"/>
  <c r="A9709" i="2"/>
  <c r="A9710" i="2"/>
  <c r="A9711" i="2"/>
  <c r="A9712" i="2"/>
  <c r="A9713" i="2"/>
  <c r="A9714" i="2"/>
  <c r="A9715" i="2"/>
  <c r="A9716" i="2"/>
  <c r="A9717" i="2"/>
  <c r="A9718" i="2"/>
  <c r="A9719" i="2"/>
  <c r="A9720" i="2"/>
  <c r="A9721" i="2"/>
  <c r="A9722" i="2"/>
  <c r="A9723" i="2"/>
  <c r="A9724" i="2"/>
  <c r="A9725" i="2"/>
  <c r="A9726" i="2"/>
  <c r="A9727" i="2"/>
  <c r="A9728" i="2"/>
  <c r="A9729" i="2"/>
  <c r="A9730" i="2"/>
  <c r="A9731" i="2"/>
  <c r="A9732" i="2"/>
  <c r="A9733" i="2"/>
  <c r="A9734" i="2"/>
  <c r="A9735" i="2"/>
  <c r="A9736" i="2"/>
  <c r="A9737" i="2"/>
  <c r="A9738" i="2"/>
  <c r="A9739" i="2"/>
  <c r="A9740" i="2"/>
  <c r="A9741" i="2"/>
  <c r="A9742" i="2"/>
  <c r="A9743" i="2"/>
  <c r="A9744" i="2"/>
  <c r="A9745" i="2"/>
  <c r="A9746" i="2"/>
  <c r="A9747" i="2"/>
  <c r="A9748" i="2"/>
  <c r="A9749" i="2"/>
  <c r="A9750" i="2"/>
  <c r="A9751" i="2"/>
  <c r="A9752" i="2"/>
  <c r="A9753" i="2"/>
  <c r="A9754" i="2"/>
  <c r="A9755" i="2"/>
  <c r="A9756" i="2"/>
  <c r="A9757" i="2"/>
  <c r="A9758" i="2"/>
  <c r="A9759" i="2"/>
  <c r="A9760" i="2"/>
  <c r="A9761" i="2"/>
  <c r="A9762" i="2"/>
  <c r="A9763" i="2"/>
  <c r="A9764" i="2"/>
  <c r="A9765" i="2"/>
  <c r="A9766" i="2"/>
  <c r="A9767" i="2"/>
  <c r="A9768" i="2"/>
  <c r="A9769" i="2"/>
  <c r="A9770" i="2"/>
  <c r="A9771" i="2"/>
  <c r="A9772" i="2"/>
  <c r="A9773" i="2"/>
  <c r="A9774" i="2"/>
  <c r="A9775" i="2"/>
  <c r="A9776" i="2"/>
  <c r="A9777" i="2"/>
  <c r="A9778" i="2"/>
  <c r="A9779" i="2"/>
  <c r="A9780" i="2"/>
  <c r="A9781" i="2"/>
  <c r="A9782" i="2"/>
  <c r="A9783" i="2"/>
  <c r="A9784" i="2"/>
  <c r="A9785" i="2"/>
  <c r="A9786" i="2"/>
  <c r="A9787" i="2"/>
  <c r="A9788" i="2"/>
  <c r="A9789" i="2"/>
  <c r="A9790" i="2"/>
  <c r="A9791" i="2"/>
  <c r="A9792" i="2"/>
  <c r="A9793" i="2"/>
  <c r="A9794" i="2"/>
  <c r="A9795" i="2"/>
  <c r="A9796" i="2"/>
  <c r="A9797" i="2"/>
  <c r="A9798" i="2"/>
  <c r="A9799" i="2"/>
  <c r="A9800" i="2"/>
  <c r="A9801" i="2"/>
  <c r="A9802" i="2"/>
  <c r="A9803" i="2"/>
  <c r="A9804" i="2"/>
  <c r="A9805" i="2"/>
  <c r="A9806" i="2"/>
  <c r="A9807" i="2"/>
  <c r="A9808" i="2"/>
  <c r="A9809" i="2"/>
  <c r="A9810" i="2"/>
  <c r="A9811" i="2"/>
  <c r="A9812" i="2"/>
  <c r="A9813" i="2"/>
  <c r="A9814" i="2"/>
  <c r="A9815" i="2"/>
  <c r="A9816" i="2"/>
  <c r="A9817" i="2"/>
  <c r="A9818" i="2"/>
  <c r="A9819" i="2"/>
  <c r="A9820" i="2"/>
  <c r="A9821" i="2"/>
  <c r="A9822" i="2"/>
  <c r="A9823" i="2"/>
  <c r="A9824" i="2"/>
  <c r="A9825" i="2"/>
  <c r="A9826" i="2"/>
  <c r="A9827" i="2"/>
  <c r="A9828" i="2"/>
  <c r="A9829" i="2"/>
  <c r="A9830" i="2"/>
  <c r="A9831" i="2"/>
  <c r="A9832" i="2"/>
  <c r="A9833" i="2"/>
  <c r="A9834" i="2"/>
  <c r="A9835" i="2"/>
  <c r="A9836" i="2"/>
  <c r="A9837" i="2"/>
  <c r="A9838" i="2"/>
  <c r="A9839" i="2"/>
  <c r="A9840" i="2"/>
  <c r="A9841" i="2"/>
  <c r="A9842" i="2"/>
  <c r="A9843" i="2"/>
  <c r="A9844" i="2"/>
  <c r="A9845" i="2"/>
  <c r="A9846" i="2"/>
  <c r="A9847" i="2"/>
  <c r="A9848" i="2"/>
  <c r="A9849" i="2"/>
  <c r="A9850" i="2"/>
  <c r="A9851" i="2"/>
  <c r="A9852" i="2"/>
  <c r="A9853" i="2"/>
  <c r="A9854" i="2"/>
  <c r="A9855" i="2"/>
  <c r="A9856" i="2"/>
  <c r="A9857" i="2"/>
  <c r="A9858" i="2"/>
  <c r="A9859" i="2"/>
  <c r="A9860" i="2"/>
  <c r="A9861" i="2"/>
  <c r="A9862" i="2"/>
  <c r="A9863" i="2"/>
  <c r="A9864" i="2"/>
  <c r="A9865" i="2"/>
  <c r="A9866" i="2"/>
  <c r="A9867" i="2"/>
  <c r="A9868" i="2"/>
  <c r="A9869" i="2"/>
  <c r="A9870" i="2"/>
  <c r="A9871" i="2"/>
  <c r="A9872" i="2"/>
  <c r="A9873" i="2"/>
  <c r="A9874" i="2"/>
  <c r="A9875" i="2"/>
  <c r="A9876" i="2"/>
  <c r="A9877" i="2"/>
  <c r="A9878" i="2"/>
  <c r="A9879" i="2"/>
  <c r="A9880" i="2"/>
  <c r="A9881" i="2"/>
  <c r="A9882" i="2"/>
  <c r="A9883" i="2"/>
  <c r="A9884" i="2"/>
  <c r="A9885" i="2"/>
  <c r="A9886" i="2"/>
  <c r="A9887" i="2"/>
  <c r="A9888" i="2"/>
  <c r="A9889" i="2"/>
  <c r="A9890" i="2"/>
  <c r="A9891" i="2"/>
  <c r="A9892" i="2"/>
  <c r="A9893" i="2"/>
  <c r="A9894" i="2"/>
  <c r="A9895" i="2"/>
  <c r="A9896" i="2"/>
  <c r="A9897" i="2"/>
  <c r="A9898" i="2"/>
  <c r="A9899" i="2"/>
  <c r="A9900" i="2"/>
  <c r="A9901" i="2"/>
  <c r="A9902" i="2"/>
  <c r="A9903" i="2"/>
  <c r="A9904" i="2"/>
  <c r="A9905" i="2"/>
  <c r="A9906" i="2"/>
  <c r="A9907" i="2"/>
  <c r="A9908" i="2"/>
  <c r="A9909" i="2"/>
  <c r="A9910" i="2"/>
  <c r="A9911" i="2"/>
  <c r="A9912" i="2"/>
  <c r="A9913" i="2"/>
  <c r="A9914" i="2"/>
  <c r="A9915" i="2"/>
  <c r="A9916" i="2"/>
  <c r="A9917" i="2"/>
  <c r="A9918" i="2"/>
  <c r="A9919" i="2"/>
  <c r="A9920" i="2"/>
  <c r="A9921" i="2"/>
  <c r="A9922" i="2"/>
  <c r="A9923" i="2"/>
  <c r="A9924" i="2"/>
  <c r="A9925" i="2"/>
  <c r="A9926" i="2"/>
  <c r="A9927" i="2"/>
  <c r="A9928" i="2"/>
  <c r="A9929" i="2"/>
  <c r="A9930" i="2"/>
  <c r="A9931" i="2"/>
  <c r="A9932" i="2"/>
  <c r="A9933" i="2"/>
  <c r="A9934" i="2"/>
  <c r="A9935" i="2"/>
  <c r="A9936" i="2"/>
  <c r="A9937" i="2"/>
  <c r="A9938" i="2"/>
  <c r="A9939" i="2"/>
  <c r="A9940" i="2"/>
  <c r="A9941" i="2"/>
  <c r="A9942" i="2"/>
  <c r="A9943" i="2"/>
  <c r="A9944" i="2"/>
  <c r="A9945" i="2"/>
  <c r="A9946" i="2"/>
  <c r="A9947" i="2"/>
  <c r="A9948" i="2"/>
  <c r="A9949" i="2"/>
  <c r="A9950" i="2"/>
  <c r="A9951" i="2"/>
  <c r="A9952" i="2"/>
  <c r="A9953" i="2"/>
  <c r="A9954" i="2"/>
  <c r="A9955" i="2"/>
  <c r="A9956" i="2"/>
  <c r="A9957" i="2"/>
  <c r="A9958" i="2"/>
  <c r="A9959" i="2"/>
  <c r="A9960" i="2"/>
  <c r="A9961" i="2"/>
  <c r="A9962" i="2"/>
  <c r="A9963" i="2"/>
  <c r="A9964" i="2"/>
  <c r="A9965" i="2"/>
  <c r="A9966" i="2"/>
  <c r="A9967" i="2"/>
  <c r="A9968" i="2"/>
  <c r="A9969" i="2"/>
  <c r="A9970" i="2"/>
  <c r="A9971" i="2"/>
  <c r="A9972" i="2"/>
  <c r="A9973" i="2"/>
  <c r="A9974" i="2"/>
  <c r="A9975" i="2"/>
  <c r="A9976" i="2"/>
  <c r="A9977" i="2"/>
  <c r="A9978" i="2"/>
  <c r="A9979" i="2"/>
  <c r="A9980" i="2"/>
  <c r="A9981" i="2"/>
  <c r="A9982" i="2"/>
  <c r="A9983" i="2"/>
  <c r="A9984" i="2"/>
  <c r="A9985" i="2"/>
  <c r="A9986" i="2"/>
  <c r="A9987" i="2"/>
  <c r="A9988" i="2"/>
  <c r="A9989" i="2"/>
  <c r="A9990" i="2"/>
  <c r="A9991" i="2"/>
  <c r="A9992" i="2"/>
  <c r="A9993" i="2"/>
  <c r="A9994" i="2"/>
  <c r="A9995" i="2"/>
  <c r="A9996" i="2"/>
  <c r="A9997" i="2"/>
  <c r="A9998" i="2"/>
  <c r="A9999" i="2"/>
  <c r="A10000" i="2"/>
  <c r="A10001" i="2"/>
  <c r="A10002" i="2"/>
  <c r="A10003" i="2"/>
  <c r="A10004" i="2"/>
  <c r="A10005" i="2"/>
  <c r="A10006" i="2"/>
  <c r="A10007" i="2"/>
  <c r="A10008" i="2"/>
  <c r="A10009" i="2"/>
  <c r="A10010" i="2"/>
  <c r="A10011" i="2"/>
  <c r="A10012" i="2"/>
  <c r="A10013" i="2"/>
  <c r="A10014" i="2"/>
  <c r="A10015" i="2"/>
  <c r="A10016" i="2"/>
  <c r="A10017" i="2"/>
  <c r="A10018" i="2"/>
  <c r="A10019" i="2"/>
  <c r="A10020" i="2"/>
  <c r="A10021" i="2"/>
  <c r="A10022" i="2"/>
  <c r="A10023" i="2"/>
  <c r="A10024" i="2"/>
  <c r="A10025" i="2"/>
  <c r="A10026" i="2"/>
  <c r="A10027" i="2"/>
  <c r="A10028" i="2"/>
  <c r="A10029" i="2"/>
  <c r="A10030" i="2"/>
  <c r="A10031" i="2"/>
  <c r="A10032" i="2"/>
  <c r="A10033" i="2"/>
  <c r="A10034" i="2"/>
  <c r="A10035" i="2"/>
  <c r="A10036" i="2"/>
  <c r="A10037" i="2"/>
  <c r="A10038" i="2"/>
  <c r="A10039" i="2"/>
  <c r="A10040" i="2"/>
  <c r="A10041" i="2"/>
  <c r="A10042" i="2"/>
  <c r="A10043" i="2"/>
  <c r="A10044" i="2"/>
  <c r="A10045" i="2"/>
  <c r="A10046" i="2"/>
  <c r="A10047" i="2"/>
  <c r="A10048" i="2"/>
  <c r="A10049" i="2"/>
  <c r="A10050" i="2"/>
  <c r="A10051" i="2"/>
  <c r="A10052" i="2"/>
  <c r="A10053" i="2"/>
  <c r="A10054" i="2"/>
  <c r="H5" i="24"/>
  <c r="H6" i="24"/>
  <c r="H7" i="24"/>
  <c r="H8" i="24"/>
  <c r="H9" i="24"/>
  <c r="H10" i="24"/>
  <c r="H11" i="24"/>
  <c r="H12" i="24"/>
  <c r="H13" i="24"/>
  <c r="H4" i="24"/>
  <c r="C3" i="24"/>
  <c r="M110" i="5" l="1"/>
  <c r="M108" i="5"/>
  <c r="M107" i="5"/>
  <c r="M109" i="5"/>
  <c r="M330" i="5"/>
  <c r="M310" i="5"/>
  <c r="M290" i="5"/>
  <c r="M270" i="5"/>
  <c r="M250" i="5"/>
  <c r="M230" i="5"/>
  <c r="M210" i="5"/>
  <c r="M190" i="5"/>
  <c r="M130" i="5"/>
  <c r="M329" i="5"/>
  <c r="M309" i="5"/>
  <c r="M289" i="5"/>
  <c r="M269" i="5"/>
  <c r="M249" i="5"/>
  <c r="M229" i="5"/>
  <c r="M209" i="5"/>
  <c r="M189" i="5"/>
  <c r="M169" i="5"/>
  <c r="M129" i="5"/>
  <c r="M328" i="5"/>
  <c r="M308" i="5"/>
  <c r="M288" i="5"/>
  <c r="M268" i="5"/>
  <c r="M248" i="5"/>
  <c r="M228" i="5"/>
  <c r="M208" i="5"/>
  <c r="M188" i="5"/>
  <c r="M168" i="5"/>
  <c r="M148" i="5"/>
  <c r="M128" i="5"/>
  <c r="M327" i="5"/>
  <c r="M307" i="5"/>
  <c r="M287" i="5"/>
  <c r="M267" i="5"/>
  <c r="M247" i="5"/>
  <c r="M227" i="5"/>
  <c r="M207" i="5"/>
  <c r="M187" i="5"/>
  <c r="M147" i="5"/>
  <c r="M127" i="5"/>
  <c r="M319" i="5"/>
  <c r="M199" i="5"/>
  <c r="M119" i="5"/>
  <c r="M299" i="5"/>
  <c r="M139" i="5"/>
  <c r="M273" i="5"/>
  <c r="M132" i="5"/>
  <c r="M320" i="5"/>
  <c r="M300" i="5"/>
  <c r="M200" i="5"/>
  <c r="M140" i="5"/>
  <c r="M120" i="5"/>
  <c r="M331" i="5"/>
  <c r="M311" i="5"/>
  <c r="M271" i="5"/>
  <c r="M231" i="5"/>
  <c r="M211" i="5"/>
  <c r="M191" i="5"/>
  <c r="M131" i="5"/>
  <c r="M275" i="5"/>
  <c r="M243" i="5"/>
  <c r="M242" i="5"/>
  <c r="M293" i="5"/>
  <c r="M253" i="5"/>
  <c r="M193" i="5"/>
  <c r="M241" i="5"/>
  <c r="M240" i="5"/>
  <c r="M220" i="5"/>
  <c r="M279" i="5"/>
  <c r="M219" i="5"/>
  <c r="M338" i="5"/>
  <c r="M278" i="5"/>
  <c r="M238" i="5"/>
  <c r="M218" i="5"/>
  <c r="M178" i="5"/>
  <c r="M337" i="5"/>
  <c r="M317" i="5"/>
  <c r="M277" i="5"/>
  <c r="M237" i="5"/>
  <c r="M217" i="5"/>
  <c r="M177" i="5"/>
  <c r="M316" i="5"/>
  <c r="M276" i="5"/>
  <c r="M236" i="5"/>
  <c r="M216" i="5"/>
  <c r="M291" i="5"/>
  <c r="M251" i="5"/>
  <c r="M315" i="5"/>
  <c r="M235" i="5"/>
  <c r="M215" i="5"/>
  <c r="M175" i="5"/>
  <c r="M234" i="5"/>
  <c r="M214" i="5"/>
  <c r="M333" i="5"/>
  <c r="M313" i="5"/>
  <c r="M233" i="5"/>
  <c r="M213" i="5"/>
  <c r="M173" i="5"/>
  <c r="M332" i="5"/>
  <c r="M312" i="5"/>
  <c r="M292" i="5"/>
  <c r="M272" i="5"/>
  <c r="M252" i="5"/>
  <c r="M232" i="5"/>
  <c r="M212" i="5"/>
  <c r="M192" i="5"/>
  <c r="M318" i="5"/>
  <c r="M298" i="5"/>
  <c r="M258" i="5"/>
  <c r="M198" i="5"/>
  <c r="M158" i="5"/>
  <c r="M138" i="5"/>
  <c r="M118" i="5"/>
  <c r="M297" i="5"/>
  <c r="M257" i="5"/>
  <c r="M197" i="5"/>
  <c r="M157" i="5"/>
  <c r="M137" i="5"/>
  <c r="M117" i="5"/>
  <c r="M296" i="5"/>
  <c r="M196" i="5"/>
  <c r="M136" i="5"/>
  <c r="M116" i="5"/>
  <c r="M195" i="5"/>
  <c r="M115" i="5"/>
  <c r="M254" i="5"/>
  <c r="M194" i="5"/>
  <c r="M174" i="5"/>
  <c r="M321" i="5"/>
  <c r="M301" i="5"/>
  <c r="M221" i="5"/>
  <c r="M201" i="5"/>
  <c r="M141" i="5"/>
  <c r="M121" i="5"/>
  <c r="M323" i="5"/>
  <c r="M223" i="5"/>
  <c r="M143" i="5"/>
  <c r="M123" i="5"/>
  <c r="M322" i="5"/>
  <c r="M302" i="5"/>
  <c r="M222" i="5"/>
  <c r="M142" i="5"/>
  <c r="M122" i="5"/>
  <c r="M326" i="5"/>
  <c r="M306" i="5"/>
  <c r="M286" i="5"/>
  <c r="M266" i="5"/>
  <c r="M246" i="5"/>
  <c r="M226" i="5"/>
  <c r="M206" i="5"/>
  <c r="M186" i="5"/>
  <c r="M146" i="5"/>
  <c r="M126" i="5"/>
  <c r="M325" i="5"/>
  <c r="M305" i="5"/>
  <c r="M285" i="5"/>
  <c r="M265" i="5"/>
  <c r="M245" i="5"/>
  <c r="M225" i="5"/>
  <c r="M205" i="5"/>
  <c r="M185" i="5"/>
  <c r="M145" i="5"/>
  <c r="M125" i="5"/>
  <c r="M324" i="5"/>
  <c r="M304" i="5"/>
  <c r="M284" i="5"/>
  <c r="M264" i="5"/>
  <c r="M244" i="5"/>
  <c r="M224" i="5"/>
  <c r="M204" i="5"/>
  <c r="M184" i="5"/>
  <c r="M164" i="5"/>
  <c r="M144" i="5"/>
  <c r="M124" i="5"/>
  <c r="M303" i="5"/>
  <c r="M283" i="5"/>
  <c r="M263" i="5"/>
  <c r="M203" i="5"/>
  <c r="M183" i="5"/>
  <c r="M163" i="5"/>
  <c r="M342" i="5"/>
  <c r="M282" i="5"/>
  <c r="M262" i="5"/>
  <c r="M202" i="5"/>
  <c r="M182" i="5"/>
  <c r="M162" i="5"/>
  <c r="M341" i="5"/>
  <c r="M281" i="5"/>
  <c r="M261" i="5"/>
  <c r="M181" i="5"/>
  <c r="M161" i="5"/>
  <c r="M340" i="5"/>
  <c r="M280" i="5"/>
  <c r="M260" i="5"/>
  <c r="M180" i="5"/>
  <c r="M160" i="5"/>
  <c r="M339" i="5"/>
  <c r="M259" i="5"/>
  <c r="M239" i="5"/>
  <c r="M179" i="5"/>
  <c r="M159" i="5"/>
  <c r="M256" i="5"/>
  <c r="M335" i="5"/>
  <c r="M295" i="5"/>
  <c r="M255" i="5"/>
  <c r="M155" i="5"/>
  <c r="M334" i="5"/>
  <c r="M314" i="5"/>
  <c r="M294" i="5"/>
  <c r="M274" i="5"/>
  <c r="M176" i="5"/>
  <c r="M336" i="5"/>
  <c r="M156" i="5"/>
  <c r="F99" i="5"/>
  <c r="F100" i="5"/>
  <c r="F101" i="5"/>
  <c r="F102" i="5"/>
  <c r="F103" i="5"/>
  <c r="F104" i="5"/>
  <c r="F105" i="5"/>
  <c r="F106" i="5"/>
  <c r="F89" i="5"/>
  <c r="F90" i="5"/>
  <c r="F91" i="5"/>
  <c r="G95" i="5"/>
  <c r="G96" i="5"/>
  <c r="G97" i="5"/>
  <c r="G98" i="5"/>
  <c r="G99" i="5"/>
  <c r="G100" i="5"/>
  <c r="G101" i="5"/>
  <c r="G102" i="5"/>
  <c r="G103" i="5"/>
  <c r="G104" i="5"/>
  <c r="G105" i="5"/>
  <c r="K40" i="1"/>
  <c r="F53" i="5"/>
  <c r="G53" i="5"/>
  <c r="F54" i="5"/>
  <c r="G54" i="5"/>
  <c r="F55" i="5"/>
  <c r="G55" i="5"/>
  <c r="AF44" i="5"/>
  <c r="AG44" i="5"/>
  <c r="AF45" i="5"/>
  <c r="AG45" i="5"/>
  <c r="AF46" i="5"/>
  <c r="AG46" i="5"/>
  <c r="R44" i="5"/>
  <c r="S44" i="5"/>
  <c r="T44" i="5"/>
  <c r="U44" i="5"/>
  <c r="V44" i="5"/>
  <c r="W44" i="5"/>
  <c r="X44" i="5"/>
  <c r="R45" i="5"/>
  <c r="S45" i="5"/>
  <c r="T45" i="5"/>
  <c r="U45" i="5"/>
  <c r="V45" i="5"/>
  <c r="W45" i="5"/>
  <c r="X45" i="5"/>
  <c r="R46" i="5"/>
  <c r="S46" i="5"/>
  <c r="T46" i="5"/>
  <c r="U46" i="5"/>
  <c r="V46" i="5"/>
  <c r="W46" i="5"/>
  <c r="X46" i="5"/>
  <c r="F46" i="5"/>
  <c r="G46" i="5"/>
  <c r="Q5060" i="2"/>
  <c r="Q5061" i="2"/>
  <c r="Q5062" i="2"/>
  <c r="Q5063" i="2"/>
  <c r="Q5064" i="2"/>
  <c r="Q5065" i="2"/>
  <c r="Q5066" i="2"/>
  <c r="Q5067" i="2"/>
  <c r="Q5068" i="2"/>
  <c r="Q5069" i="2"/>
  <c r="Q5070" i="2"/>
  <c r="Q5071" i="2"/>
  <c r="Q5072" i="2"/>
  <c r="Q5073" i="2"/>
  <c r="Q5074" i="2"/>
  <c r="Q5075" i="2"/>
  <c r="Q5076" i="2"/>
  <c r="Q5077" i="2"/>
  <c r="Q5078" i="2"/>
  <c r="Q5079" i="2"/>
  <c r="Q5080" i="2"/>
  <c r="Q5081" i="2"/>
  <c r="Q5082" i="2"/>
  <c r="Q5083" i="2"/>
  <c r="Q5084" i="2"/>
  <c r="Q5085" i="2"/>
  <c r="Q5086" i="2"/>
  <c r="Q5087" i="2"/>
  <c r="Q5088" i="2"/>
  <c r="Q5089" i="2"/>
  <c r="Q5090" i="2"/>
  <c r="Q5091" i="2"/>
  <c r="Q5092" i="2"/>
  <c r="Q5093" i="2"/>
  <c r="Q5094" i="2"/>
  <c r="Q5095" i="2"/>
  <c r="Q5096" i="2"/>
  <c r="Q5097" i="2"/>
  <c r="Q5098" i="2"/>
  <c r="Q5099" i="2"/>
  <c r="Q5100" i="2"/>
  <c r="Q5101" i="2"/>
  <c r="Q5102" i="2"/>
  <c r="Q5103" i="2"/>
  <c r="Q5104" i="2"/>
  <c r="Q5105" i="2"/>
  <c r="Q5106" i="2"/>
  <c r="Q5107" i="2"/>
  <c r="Q5108" i="2"/>
  <c r="Q5109" i="2"/>
  <c r="Q5110" i="2"/>
  <c r="Q5111" i="2"/>
  <c r="Q5112" i="2"/>
  <c r="Q5113" i="2"/>
  <c r="Q5114" i="2"/>
  <c r="Q5115" i="2"/>
  <c r="Q5116" i="2"/>
  <c r="Q5117" i="2"/>
  <c r="Q5118" i="2"/>
  <c r="Q5119" i="2"/>
  <c r="Q5120" i="2"/>
  <c r="Q5121" i="2"/>
  <c r="Q5122" i="2"/>
  <c r="Q5123" i="2"/>
  <c r="Q5124" i="2"/>
  <c r="Q5125" i="2"/>
  <c r="Q5126" i="2"/>
  <c r="Q5127" i="2"/>
  <c r="Q5128" i="2"/>
  <c r="Q5129" i="2"/>
  <c r="Q5130" i="2"/>
  <c r="Q5131" i="2"/>
  <c r="Q5132" i="2"/>
  <c r="Q5133" i="2"/>
  <c r="Q5134" i="2"/>
  <c r="Q5135" i="2"/>
  <c r="Q5136" i="2"/>
  <c r="Q5137" i="2"/>
  <c r="Q5138" i="2"/>
  <c r="Q5139" i="2"/>
  <c r="Q5140" i="2"/>
  <c r="Q5141" i="2"/>
  <c r="Q5142" i="2"/>
  <c r="Q5143" i="2"/>
  <c r="Q5144" i="2"/>
  <c r="Q5145" i="2"/>
  <c r="Q5146" i="2"/>
  <c r="Q5147" i="2"/>
  <c r="Q5148" i="2"/>
  <c r="Q5149" i="2"/>
  <c r="Q5150" i="2"/>
  <c r="Q5151" i="2"/>
  <c r="Q5152" i="2"/>
  <c r="Q5153" i="2"/>
  <c r="Q5154" i="2"/>
  <c r="Q5155" i="2"/>
  <c r="Q5156" i="2"/>
  <c r="Q5157" i="2"/>
  <c r="Q5158" i="2"/>
  <c r="Q5159" i="2"/>
  <c r="Q5160" i="2"/>
  <c r="Q5161" i="2"/>
  <c r="Q5162" i="2"/>
  <c r="Q5163" i="2"/>
  <c r="Q5164" i="2"/>
  <c r="Q5165" i="2"/>
  <c r="Q5166" i="2"/>
  <c r="Q5167" i="2"/>
  <c r="Q5168" i="2"/>
  <c r="Q5169" i="2"/>
  <c r="Q5170" i="2"/>
  <c r="Q5171" i="2"/>
  <c r="Q5172" i="2"/>
  <c r="Q5173" i="2"/>
  <c r="Q5174" i="2"/>
  <c r="Q5175" i="2"/>
  <c r="Q5176" i="2"/>
  <c r="Q5177" i="2"/>
  <c r="Q5178" i="2"/>
  <c r="Q5179" i="2"/>
  <c r="Q5180" i="2"/>
  <c r="Q5181" i="2"/>
  <c r="Q5182" i="2"/>
  <c r="Q5183" i="2"/>
  <c r="Q5184" i="2"/>
  <c r="Q5185" i="2"/>
  <c r="Q5186" i="2"/>
  <c r="Q5187" i="2"/>
  <c r="Q5188" i="2"/>
  <c r="Q5189" i="2"/>
  <c r="Q5190" i="2"/>
  <c r="Q5191" i="2"/>
  <c r="Q5192" i="2"/>
  <c r="Q5193" i="2"/>
  <c r="Q5194" i="2"/>
  <c r="Q5195" i="2"/>
  <c r="Q5196" i="2"/>
  <c r="Q5197" i="2"/>
  <c r="Q5198" i="2"/>
  <c r="Q5199" i="2"/>
  <c r="Q5200" i="2"/>
  <c r="Q5201" i="2"/>
  <c r="Q5202" i="2"/>
  <c r="Q5203" i="2"/>
  <c r="Q5204" i="2"/>
  <c r="Q5205" i="2"/>
  <c r="Q5206" i="2"/>
  <c r="Q5207" i="2"/>
  <c r="Q5208" i="2"/>
  <c r="Q5209" i="2"/>
  <c r="Q5210" i="2"/>
  <c r="Q5211" i="2"/>
  <c r="Q5212" i="2"/>
  <c r="Q5213" i="2"/>
  <c r="Q5214" i="2"/>
  <c r="Q5215" i="2"/>
  <c r="Q5216" i="2"/>
  <c r="Q5217" i="2"/>
  <c r="Q5218" i="2"/>
  <c r="Q5219" i="2"/>
  <c r="Q5220" i="2"/>
  <c r="Q5221" i="2"/>
  <c r="Q5222" i="2"/>
  <c r="Q5223" i="2"/>
  <c r="Q5224" i="2"/>
  <c r="Q5225" i="2"/>
  <c r="Q5226" i="2"/>
  <c r="Q5227" i="2"/>
  <c r="Q5228" i="2"/>
  <c r="Q5229" i="2"/>
  <c r="Q5230" i="2"/>
  <c r="Q5231" i="2"/>
  <c r="Q5232" i="2"/>
  <c r="Q5233" i="2"/>
  <c r="Q5234" i="2"/>
  <c r="Q5235" i="2"/>
  <c r="Q5236" i="2"/>
  <c r="Q5237" i="2"/>
  <c r="Q5238" i="2"/>
  <c r="Q5239" i="2"/>
  <c r="Q5240" i="2"/>
  <c r="Q5241" i="2"/>
  <c r="Q5242" i="2"/>
  <c r="Q5243" i="2"/>
  <c r="Q5244" i="2"/>
  <c r="Q5245" i="2"/>
  <c r="Q5246" i="2"/>
  <c r="Q5247" i="2"/>
  <c r="Q5248" i="2"/>
  <c r="Q5249" i="2"/>
  <c r="Q5250" i="2"/>
  <c r="Q5251" i="2"/>
  <c r="Q5252" i="2"/>
  <c r="Q5253" i="2"/>
  <c r="Q5254" i="2"/>
  <c r="Q5255" i="2"/>
  <c r="Q5256" i="2"/>
  <c r="Q5257" i="2"/>
  <c r="Q5258" i="2"/>
  <c r="Q5259" i="2"/>
  <c r="Q5260" i="2"/>
  <c r="Q5261" i="2"/>
  <c r="Q5262" i="2"/>
  <c r="Q5263" i="2"/>
  <c r="Q5264" i="2"/>
  <c r="Q5265" i="2"/>
  <c r="Q5266" i="2"/>
  <c r="Q5267" i="2"/>
  <c r="Q5268" i="2"/>
  <c r="Q5269" i="2"/>
  <c r="Q5270" i="2"/>
  <c r="Q5271" i="2"/>
  <c r="Q5272" i="2"/>
  <c r="Q5273" i="2"/>
  <c r="Q5274" i="2"/>
  <c r="Q5275" i="2"/>
  <c r="Q5276" i="2"/>
  <c r="Q5277" i="2"/>
  <c r="Q5278" i="2"/>
  <c r="Q5279" i="2"/>
  <c r="Q5280" i="2"/>
  <c r="Q5281" i="2"/>
  <c r="Q5282" i="2"/>
  <c r="Q5283" i="2"/>
  <c r="Q5284" i="2"/>
  <c r="Q5285" i="2"/>
  <c r="Q5286" i="2"/>
  <c r="Q5287" i="2"/>
  <c r="Q5288" i="2"/>
  <c r="Q5289" i="2"/>
  <c r="Q5290" i="2"/>
  <c r="Q5291" i="2"/>
  <c r="Q5292" i="2"/>
  <c r="Q5293" i="2"/>
  <c r="Q5294" i="2"/>
  <c r="Q5295" i="2"/>
  <c r="Q5296" i="2"/>
  <c r="Q5297" i="2"/>
  <c r="Q5298" i="2"/>
  <c r="Q5299" i="2"/>
  <c r="Q5300" i="2"/>
  <c r="Q5301" i="2"/>
  <c r="Q5302" i="2"/>
  <c r="Q5303" i="2"/>
  <c r="Q5304" i="2"/>
  <c r="Q5305" i="2"/>
  <c r="Q5306" i="2"/>
  <c r="Q5307" i="2"/>
  <c r="Q5308" i="2"/>
  <c r="Q5309" i="2"/>
  <c r="Q5310" i="2"/>
  <c r="Q5311" i="2"/>
  <c r="Q5312" i="2"/>
  <c r="Q5313" i="2"/>
  <c r="Q5314" i="2"/>
  <c r="Q5315" i="2"/>
  <c r="Q5316" i="2"/>
  <c r="Q5317" i="2"/>
  <c r="Q5318" i="2"/>
  <c r="Q5319" i="2"/>
  <c r="Q5320" i="2"/>
  <c r="Q5321" i="2"/>
  <c r="Q5322" i="2"/>
  <c r="Q5323" i="2"/>
  <c r="Q5324" i="2"/>
  <c r="Q5325" i="2"/>
  <c r="Q5326" i="2"/>
  <c r="Q5327" i="2"/>
  <c r="Q5328" i="2"/>
  <c r="Q5329" i="2"/>
  <c r="Q5330" i="2"/>
  <c r="Q5331" i="2"/>
  <c r="Q5332" i="2"/>
  <c r="Q5333" i="2"/>
  <c r="Q5334" i="2"/>
  <c r="Q5335" i="2"/>
  <c r="Q5336" i="2"/>
  <c r="Q5337" i="2"/>
  <c r="Q5338" i="2"/>
  <c r="Q5339" i="2"/>
  <c r="Q5340" i="2"/>
  <c r="Q5341" i="2"/>
  <c r="Q5342" i="2"/>
  <c r="Q5343" i="2"/>
  <c r="Q5344" i="2"/>
  <c r="Q5345" i="2"/>
  <c r="Q5346" i="2"/>
  <c r="Q5347" i="2"/>
  <c r="Q5348" i="2"/>
  <c r="Q5349" i="2"/>
  <c r="Q5350" i="2"/>
  <c r="Q5351" i="2"/>
  <c r="Q5352" i="2"/>
  <c r="Q5353" i="2"/>
  <c r="Q5354" i="2"/>
  <c r="Q5355" i="2"/>
  <c r="Q5356" i="2"/>
  <c r="Q5357" i="2"/>
  <c r="Q5358" i="2"/>
  <c r="Q5359" i="2"/>
  <c r="Q5360" i="2"/>
  <c r="Q5361" i="2"/>
  <c r="Q5362" i="2"/>
  <c r="Q5363" i="2"/>
  <c r="Q5364" i="2"/>
  <c r="Q5365" i="2"/>
  <c r="Q5366" i="2"/>
  <c r="Q5367" i="2"/>
  <c r="Q5368" i="2"/>
  <c r="Q5369" i="2"/>
  <c r="Q5370" i="2"/>
  <c r="Q5371" i="2"/>
  <c r="Q5372" i="2"/>
  <c r="Q5373" i="2"/>
  <c r="Q5374" i="2"/>
  <c r="Q5375" i="2"/>
  <c r="Q5376" i="2"/>
  <c r="Q5377" i="2"/>
  <c r="Q5378" i="2"/>
  <c r="Q5379" i="2"/>
  <c r="Q5380" i="2"/>
  <c r="Q5381" i="2"/>
  <c r="Q5382" i="2"/>
  <c r="Q5383" i="2"/>
  <c r="Q5384" i="2"/>
  <c r="Q5385" i="2"/>
  <c r="Q5386" i="2"/>
  <c r="Q5387" i="2"/>
  <c r="Q5388" i="2"/>
  <c r="Q5389" i="2"/>
  <c r="Q5390" i="2"/>
  <c r="Q5391" i="2"/>
  <c r="Q5392" i="2"/>
  <c r="Q5393" i="2"/>
  <c r="Q5394" i="2"/>
  <c r="Q5395" i="2"/>
  <c r="Q5396" i="2"/>
  <c r="Q5397" i="2"/>
  <c r="Q5398" i="2"/>
  <c r="Q5399" i="2"/>
  <c r="Q5400" i="2"/>
  <c r="Q5401" i="2"/>
  <c r="Q5402" i="2"/>
  <c r="Q5403" i="2"/>
  <c r="Q5404" i="2"/>
  <c r="Q5405" i="2"/>
  <c r="Q5406" i="2"/>
  <c r="Q5407" i="2"/>
  <c r="Q5408" i="2"/>
  <c r="Q5409" i="2"/>
  <c r="Q5410" i="2"/>
  <c r="Q5411" i="2"/>
  <c r="Q5412" i="2"/>
  <c r="Q5413" i="2"/>
  <c r="Q5414" i="2"/>
  <c r="Q5415" i="2"/>
  <c r="Q5416" i="2"/>
  <c r="Q5417" i="2"/>
  <c r="Q5418" i="2"/>
  <c r="Q5419" i="2"/>
  <c r="Q5420" i="2"/>
  <c r="Q5421" i="2"/>
  <c r="Q5422" i="2"/>
  <c r="Q5423" i="2"/>
  <c r="Q5424" i="2"/>
  <c r="Q5425" i="2"/>
  <c r="Q5426" i="2"/>
  <c r="Q5427" i="2"/>
  <c r="Q5428" i="2"/>
  <c r="Q5429" i="2"/>
  <c r="Q5430" i="2"/>
  <c r="Q5431" i="2"/>
  <c r="Q5432" i="2"/>
  <c r="Q5433" i="2"/>
  <c r="Q5434" i="2"/>
  <c r="Q5435" i="2"/>
  <c r="Q5436" i="2"/>
  <c r="Q5437" i="2"/>
  <c r="Q5438" i="2"/>
  <c r="Q5439" i="2"/>
  <c r="Q5440" i="2"/>
  <c r="Q5441" i="2"/>
  <c r="Q5442" i="2"/>
  <c r="Q5443" i="2"/>
  <c r="Q5444" i="2"/>
  <c r="Q5445" i="2"/>
  <c r="Q5446" i="2"/>
  <c r="Q5447" i="2"/>
  <c r="Q5448" i="2"/>
  <c r="Q5449" i="2"/>
  <c r="Q5450" i="2"/>
  <c r="Q5451" i="2"/>
  <c r="Q5452" i="2"/>
  <c r="Q5453" i="2"/>
  <c r="Q5454" i="2"/>
  <c r="Q5455" i="2"/>
  <c r="Q5456" i="2"/>
  <c r="Q5457" i="2"/>
  <c r="Q5458" i="2"/>
  <c r="Q5459" i="2"/>
  <c r="Q5460" i="2"/>
  <c r="Q5461" i="2"/>
  <c r="Q5462" i="2"/>
  <c r="Q5463" i="2"/>
  <c r="Q5464" i="2"/>
  <c r="Q5465" i="2"/>
  <c r="Q5466" i="2"/>
  <c r="Q5467" i="2"/>
  <c r="Q5468" i="2"/>
  <c r="Q5469" i="2"/>
  <c r="Q5470" i="2"/>
  <c r="Q5471" i="2"/>
  <c r="Q5472" i="2"/>
  <c r="Q5473" i="2"/>
  <c r="Q5474" i="2"/>
  <c r="Q5475" i="2"/>
  <c r="Q5476" i="2"/>
  <c r="Q5477" i="2"/>
  <c r="Q5478" i="2"/>
  <c r="Q5479" i="2"/>
  <c r="Q5480" i="2"/>
  <c r="Q5481" i="2"/>
  <c r="Q5482" i="2"/>
  <c r="Q5483" i="2"/>
  <c r="Q5484" i="2"/>
  <c r="Q5485" i="2"/>
  <c r="Q5486" i="2"/>
  <c r="Q5487" i="2"/>
  <c r="Q5488" i="2"/>
  <c r="Q5489" i="2"/>
  <c r="Q5490" i="2"/>
  <c r="Q5491" i="2"/>
  <c r="Q5492" i="2"/>
  <c r="Q5493" i="2"/>
  <c r="Q5494" i="2"/>
  <c r="Q5495" i="2"/>
  <c r="Q5496" i="2"/>
  <c r="Q5497" i="2"/>
  <c r="Q5498" i="2"/>
  <c r="Q5499" i="2"/>
  <c r="Q5500" i="2"/>
  <c r="Q5501" i="2"/>
  <c r="Q5502" i="2"/>
  <c r="Q5503" i="2"/>
  <c r="Q5504" i="2"/>
  <c r="Q5505" i="2"/>
  <c r="Q5506" i="2"/>
  <c r="Q5507" i="2"/>
  <c r="Q5508" i="2"/>
  <c r="Q5509" i="2"/>
  <c r="Q5510" i="2"/>
  <c r="Q5511" i="2"/>
  <c r="Q5512" i="2"/>
  <c r="Q5513" i="2"/>
  <c r="Q5514" i="2"/>
  <c r="Q5515" i="2"/>
  <c r="Q5516" i="2"/>
  <c r="Q5517" i="2"/>
  <c r="Q5518" i="2"/>
  <c r="Q5519" i="2"/>
  <c r="Q5520" i="2"/>
  <c r="Q5521" i="2"/>
  <c r="Q5522" i="2"/>
  <c r="Q5523" i="2"/>
  <c r="Q5524" i="2"/>
  <c r="Q5525" i="2"/>
  <c r="Q5526" i="2"/>
  <c r="Q5527" i="2"/>
  <c r="Q5528" i="2"/>
  <c r="Q5529" i="2"/>
  <c r="Q5530" i="2"/>
  <c r="Q5531" i="2"/>
  <c r="Q5532" i="2"/>
  <c r="Q5533" i="2"/>
  <c r="Q5534" i="2"/>
  <c r="Q5535" i="2"/>
  <c r="Q5536" i="2"/>
  <c r="Q5537" i="2"/>
  <c r="Q5538" i="2"/>
  <c r="Q5539" i="2"/>
  <c r="Q5540" i="2"/>
  <c r="Q5541" i="2"/>
  <c r="Q5542" i="2"/>
  <c r="Q5543" i="2"/>
  <c r="Q5544" i="2"/>
  <c r="Q5545" i="2"/>
  <c r="Q5546" i="2"/>
  <c r="Q5547" i="2"/>
  <c r="Q5548" i="2"/>
  <c r="Q5549" i="2"/>
  <c r="Q5550" i="2"/>
  <c r="Q5551" i="2"/>
  <c r="Q5552" i="2"/>
  <c r="Q5553" i="2"/>
  <c r="Q5554" i="2"/>
  <c r="Q5555" i="2"/>
  <c r="Q5556" i="2"/>
  <c r="Q5557" i="2"/>
  <c r="Q5558" i="2"/>
  <c r="Q5559" i="2"/>
  <c r="Q5560" i="2"/>
  <c r="Q5561" i="2"/>
  <c r="Q5562" i="2"/>
  <c r="Q5563" i="2"/>
  <c r="Q5564" i="2"/>
  <c r="Q5565" i="2"/>
  <c r="Q5566" i="2"/>
  <c r="Q5567" i="2"/>
  <c r="Q5568" i="2"/>
  <c r="Q5569" i="2"/>
  <c r="Q5570" i="2"/>
  <c r="Q5571" i="2"/>
  <c r="Q5572" i="2"/>
  <c r="Q5573" i="2"/>
  <c r="Q5574" i="2"/>
  <c r="Q5575" i="2"/>
  <c r="Q5576" i="2"/>
  <c r="Q5577" i="2"/>
  <c r="Q5578" i="2"/>
  <c r="Q5579" i="2"/>
  <c r="Q5580" i="2"/>
  <c r="Q5581" i="2"/>
  <c r="Q5582" i="2"/>
  <c r="Q5583" i="2"/>
  <c r="Q5584" i="2"/>
  <c r="Q5585" i="2"/>
  <c r="Q5586" i="2"/>
  <c r="Q5587" i="2"/>
  <c r="Q5588" i="2"/>
  <c r="Q5589" i="2"/>
  <c r="Q5590" i="2"/>
  <c r="Q5591" i="2"/>
  <c r="Q5592" i="2"/>
  <c r="Q5593" i="2"/>
  <c r="Q5594" i="2"/>
  <c r="Q5595" i="2"/>
  <c r="Q5596" i="2"/>
  <c r="Q5597" i="2"/>
  <c r="Q5598" i="2"/>
  <c r="Q5599" i="2"/>
  <c r="Q5600" i="2"/>
  <c r="Q5601" i="2"/>
  <c r="Q5602" i="2"/>
  <c r="Q5603" i="2"/>
  <c r="Q5604" i="2"/>
  <c r="Q5605" i="2"/>
  <c r="Q5606" i="2"/>
  <c r="Q5607" i="2"/>
  <c r="Q5608" i="2"/>
  <c r="Q5609" i="2"/>
  <c r="Q5610" i="2"/>
  <c r="Q5611" i="2"/>
  <c r="Q5612" i="2"/>
  <c r="Q5613" i="2"/>
  <c r="Q5614" i="2"/>
  <c r="Q5615" i="2"/>
  <c r="Q5616" i="2"/>
  <c r="Q5617" i="2"/>
  <c r="Q5618" i="2"/>
  <c r="Q5619" i="2"/>
  <c r="Q5620" i="2"/>
  <c r="Q5621" i="2"/>
  <c r="Q5622" i="2"/>
  <c r="Q5623" i="2"/>
  <c r="Q5624" i="2"/>
  <c r="Q5625" i="2"/>
  <c r="Q5626" i="2"/>
  <c r="Q5627" i="2"/>
  <c r="Q5628" i="2"/>
  <c r="Q5629" i="2"/>
  <c r="Q5630" i="2"/>
  <c r="Q5631" i="2"/>
  <c r="Q5632" i="2"/>
  <c r="Q5633" i="2"/>
  <c r="Q5634" i="2"/>
  <c r="Q5635" i="2"/>
  <c r="Q5636" i="2"/>
  <c r="Q5637" i="2"/>
  <c r="Q5638" i="2"/>
  <c r="Q5639" i="2"/>
  <c r="Q5640" i="2"/>
  <c r="Q5641" i="2"/>
  <c r="Q5642" i="2"/>
  <c r="Q5643" i="2"/>
  <c r="Q5644" i="2"/>
  <c r="Q5645" i="2"/>
  <c r="Q5646" i="2"/>
  <c r="Q5647" i="2"/>
  <c r="Q5648" i="2"/>
  <c r="Q5649" i="2"/>
  <c r="Q5650" i="2"/>
  <c r="Q5651" i="2"/>
  <c r="Q5652" i="2"/>
  <c r="Q5653" i="2"/>
  <c r="Q5654" i="2"/>
  <c r="Q5655" i="2"/>
  <c r="Q5656" i="2"/>
  <c r="Q5657" i="2"/>
  <c r="Q5658" i="2"/>
  <c r="Q5659" i="2"/>
  <c r="Q5660" i="2"/>
  <c r="Q5661" i="2"/>
  <c r="Q5662" i="2"/>
  <c r="Q5663" i="2"/>
  <c r="Q5664" i="2"/>
  <c r="Q5665" i="2"/>
  <c r="Q5666" i="2"/>
  <c r="Q5667" i="2"/>
  <c r="Q5668" i="2"/>
  <c r="Q5669" i="2"/>
  <c r="Q5670" i="2"/>
  <c r="Q5671" i="2"/>
  <c r="Q5672" i="2"/>
  <c r="Q5673" i="2"/>
  <c r="Q5674" i="2"/>
  <c r="Q5675" i="2"/>
  <c r="Q5676" i="2"/>
  <c r="Q5677" i="2"/>
  <c r="Q5678" i="2"/>
  <c r="Q5679" i="2"/>
  <c r="Q5680" i="2"/>
  <c r="Q5681" i="2"/>
  <c r="Q5682" i="2"/>
  <c r="Q5683" i="2"/>
  <c r="Q5684" i="2"/>
  <c r="Q5685" i="2"/>
  <c r="Q5686" i="2"/>
  <c r="Q5687" i="2"/>
  <c r="Q5688" i="2"/>
  <c r="Q5689" i="2"/>
  <c r="Q5690" i="2"/>
  <c r="Q5691" i="2"/>
  <c r="Q5692" i="2"/>
  <c r="Q5693" i="2"/>
  <c r="Q5694" i="2"/>
  <c r="Q5695" i="2"/>
  <c r="Q5696" i="2"/>
  <c r="Q5697" i="2"/>
  <c r="Q5698" i="2"/>
  <c r="Q5699" i="2"/>
  <c r="Q5700" i="2"/>
  <c r="Q5701" i="2"/>
  <c r="Q5702" i="2"/>
  <c r="Q5703" i="2"/>
  <c r="Q5704" i="2"/>
  <c r="Q5705" i="2"/>
  <c r="Q5706" i="2"/>
  <c r="Q5707" i="2"/>
  <c r="Q5708" i="2"/>
  <c r="Q5709" i="2"/>
  <c r="Q5710" i="2"/>
  <c r="Q5711" i="2"/>
  <c r="Q5712" i="2"/>
  <c r="Q5713" i="2"/>
  <c r="Q5714" i="2"/>
  <c r="Q5715" i="2"/>
  <c r="Q5716" i="2"/>
  <c r="Q5717" i="2"/>
  <c r="Q5718" i="2"/>
  <c r="Q5719" i="2"/>
  <c r="Q5720" i="2"/>
  <c r="Q5721" i="2"/>
  <c r="Q5722" i="2"/>
  <c r="Q5723" i="2"/>
  <c r="Q5724" i="2"/>
  <c r="Q5725" i="2"/>
  <c r="Q5726" i="2"/>
  <c r="Q5727" i="2"/>
  <c r="Q5728" i="2"/>
  <c r="Q5729" i="2"/>
  <c r="Q5730" i="2"/>
  <c r="Q5731" i="2"/>
  <c r="Q5732" i="2"/>
  <c r="Q5733" i="2"/>
  <c r="Q5734" i="2"/>
  <c r="Q5735" i="2"/>
  <c r="Q5736" i="2"/>
  <c r="Q5737" i="2"/>
  <c r="Q5738" i="2"/>
  <c r="Q5739" i="2"/>
  <c r="Q5740" i="2"/>
  <c r="Q5741" i="2"/>
  <c r="Q5742" i="2"/>
  <c r="Q5743" i="2"/>
  <c r="Q5744" i="2"/>
  <c r="Q5745" i="2"/>
  <c r="Q5746" i="2"/>
  <c r="Q5747" i="2"/>
  <c r="Q5748" i="2"/>
  <c r="Q5749" i="2"/>
  <c r="Q5750" i="2"/>
  <c r="Q5751" i="2"/>
  <c r="Q5752" i="2"/>
  <c r="Q5753" i="2"/>
  <c r="Q5754" i="2"/>
  <c r="Q5755" i="2"/>
  <c r="Q5756" i="2"/>
  <c r="Q5757" i="2"/>
  <c r="Q5758" i="2"/>
  <c r="Q5759" i="2"/>
  <c r="Q5760" i="2"/>
  <c r="Q5761" i="2"/>
  <c r="Q5762" i="2"/>
  <c r="Q5763" i="2"/>
  <c r="Q5764" i="2"/>
  <c r="Q5765" i="2"/>
  <c r="Q5766" i="2"/>
  <c r="Q5767" i="2"/>
  <c r="Q5768" i="2"/>
  <c r="Q5769" i="2"/>
  <c r="Q5770" i="2"/>
  <c r="Q5771" i="2"/>
  <c r="Q5772" i="2"/>
  <c r="Q5773" i="2"/>
  <c r="Q5774" i="2"/>
  <c r="Q5775" i="2"/>
  <c r="Q5776" i="2"/>
  <c r="Q5777" i="2"/>
  <c r="Q5778" i="2"/>
  <c r="Q5779" i="2"/>
  <c r="Q5780" i="2"/>
  <c r="Q5781" i="2"/>
  <c r="Q5782" i="2"/>
  <c r="Q5783" i="2"/>
  <c r="Q5784" i="2"/>
  <c r="Q5785" i="2"/>
  <c r="Q5786" i="2"/>
  <c r="Q5787" i="2"/>
  <c r="Q5788" i="2"/>
  <c r="Q5789" i="2"/>
  <c r="Q5790" i="2"/>
  <c r="Q5791" i="2"/>
  <c r="Q5792" i="2"/>
  <c r="Q5793" i="2"/>
  <c r="Q5794" i="2"/>
  <c r="Q5795" i="2"/>
  <c r="Q5796" i="2"/>
  <c r="Q5797" i="2"/>
  <c r="Q5798" i="2"/>
  <c r="Q5799" i="2"/>
  <c r="Q5800" i="2"/>
  <c r="Q5801" i="2"/>
  <c r="Q5802" i="2"/>
  <c r="Q5803" i="2"/>
  <c r="Q5804" i="2"/>
  <c r="Q5805" i="2"/>
  <c r="Q5806" i="2"/>
  <c r="Q5807" i="2"/>
  <c r="Q5808" i="2"/>
  <c r="Q5809" i="2"/>
  <c r="Q5810" i="2"/>
  <c r="Q5811" i="2"/>
  <c r="Q5812" i="2"/>
  <c r="Q5813" i="2"/>
  <c r="Q5814" i="2"/>
  <c r="Q5815" i="2"/>
  <c r="Q5816" i="2"/>
  <c r="Q5817" i="2"/>
  <c r="Q5818" i="2"/>
  <c r="Q5819" i="2"/>
  <c r="Q5820" i="2"/>
  <c r="Q5821" i="2"/>
  <c r="Q5822" i="2"/>
  <c r="Q5823" i="2"/>
  <c r="Q5824" i="2"/>
  <c r="Q5825" i="2"/>
  <c r="Q5826" i="2"/>
  <c r="Q5827" i="2"/>
  <c r="Q5828" i="2"/>
  <c r="Q5829" i="2"/>
  <c r="Q5830" i="2"/>
  <c r="Q5831" i="2"/>
  <c r="Q5832" i="2"/>
  <c r="Q5833" i="2"/>
  <c r="Q5834" i="2"/>
  <c r="Q5835" i="2"/>
  <c r="Q5836" i="2"/>
  <c r="Q5837" i="2"/>
  <c r="Q5838" i="2"/>
  <c r="Q5839" i="2"/>
  <c r="Q5840" i="2"/>
  <c r="Q5841" i="2"/>
  <c r="Q5842" i="2"/>
  <c r="Q5843" i="2"/>
  <c r="Q5844" i="2"/>
  <c r="Q5845" i="2"/>
  <c r="Q5846" i="2"/>
  <c r="Q5847" i="2"/>
  <c r="Q5848" i="2"/>
  <c r="Q5849" i="2"/>
  <c r="Q5850" i="2"/>
  <c r="Q5851" i="2"/>
  <c r="Q5852" i="2"/>
  <c r="Q5853" i="2"/>
  <c r="Q5854" i="2"/>
  <c r="Q5855" i="2"/>
  <c r="Q5856" i="2"/>
  <c r="Q5857" i="2"/>
  <c r="Q5858" i="2"/>
  <c r="Q5859" i="2"/>
  <c r="Q5860" i="2"/>
  <c r="Q5861" i="2"/>
  <c r="Q5862" i="2"/>
  <c r="Q5863" i="2"/>
  <c r="Q5864" i="2"/>
  <c r="Q5865" i="2"/>
  <c r="Q5866" i="2"/>
  <c r="Q5867" i="2"/>
  <c r="Q5868" i="2"/>
  <c r="Q5869" i="2"/>
  <c r="Q5870" i="2"/>
  <c r="Q5871" i="2"/>
  <c r="Q5872" i="2"/>
  <c r="Q5873" i="2"/>
  <c r="Q5874" i="2"/>
  <c r="Q5875" i="2"/>
  <c r="Q5876" i="2"/>
  <c r="Q5877" i="2"/>
  <c r="Q5878" i="2"/>
  <c r="Q5879" i="2"/>
  <c r="Q5880" i="2"/>
  <c r="Q5881" i="2"/>
  <c r="Q5882" i="2"/>
  <c r="Q5883" i="2"/>
  <c r="Q5884" i="2"/>
  <c r="Q5885" i="2"/>
  <c r="Q5886" i="2"/>
  <c r="Q5887" i="2"/>
  <c r="Q5888" i="2"/>
  <c r="Q5889" i="2"/>
  <c r="Q5890" i="2"/>
  <c r="Q5891" i="2"/>
  <c r="Q5892" i="2"/>
  <c r="Q5893" i="2"/>
  <c r="Q5894" i="2"/>
  <c r="Q5895" i="2"/>
  <c r="Q5896" i="2"/>
  <c r="Q5897" i="2"/>
  <c r="Q5898" i="2"/>
  <c r="Q5899" i="2"/>
  <c r="Q5900" i="2"/>
  <c r="Q5901" i="2"/>
  <c r="Q5902" i="2"/>
  <c r="Q5903" i="2"/>
  <c r="Q5904" i="2"/>
  <c r="Q5905" i="2"/>
  <c r="Q5906" i="2"/>
  <c r="Q5907" i="2"/>
  <c r="Q5908" i="2"/>
  <c r="Q5909" i="2"/>
  <c r="Q5910" i="2"/>
  <c r="Q5911" i="2"/>
  <c r="Q5912" i="2"/>
  <c r="Q5913" i="2"/>
  <c r="Q5914" i="2"/>
  <c r="Q5915" i="2"/>
  <c r="Q5916" i="2"/>
  <c r="Q5917" i="2"/>
  <c r="Q5918" i="2"/>
  <c r="Q5919" i="2"/>
  <c r="Q5920" i="2"/>
  <c r="Q5921" i="2"/>
  <c r="Q5922" i="2"/>
  <c r="Q5923" i="2"/>
  <c r="Q5924" i="2"/>
  <c r="Q5925" i="2"/>
  <c r="Q5926" i="2"/>
  <c r="Q5927" i="2"/>
  <c r="Q5928" i="2"/>
  <c r="Q5929" i="2"/>
  <c r="Q5930" i="2"/>
  <c r="Q5931" i="2"/>
  <c r="Q5932" i="2"/>
  <c r="Q5933" i="2"/>
  <c r="Q5934" i="2"/>
  <c r="Q5935" i="2"/>
  <c r="Q5936" i="2"/>
  <c r="Q5937" i="2"/>
  <c r="Q5938" i="2"/>
  <c r="Q5939" i="2"/>
  <c r="Q5940" i="2"/>
  <c r="Q5941" i="2"/>
  <c r="Q5942" i="2"/>
  <c r="Q5943" i="2"/>
  <c r="Q5944" i="2"/>
  <c r="Q5945" i="2"/>
  <c r="Q5946" i="2"/>
  <c r="Q5947" i="2"/>
  <c r="Q5948" i="2"/>
  <c r="Q5949" i="2"/>
  <c r="Q5950" i="2"/>
  <c r="Q5951" i="2"/>
  <c r="Q5952" i="2"/>
  <c r="Q5953" i="2"/>
  <c r="Q5954" i="2"/>
  <c r="Q5955" i="2"/>
  <c r="Q5956" i="2"/>
  <c r="Q5957" i="2"/>
  <c r="Q5958" i="2"/>
  <c r="Q5959" i="2"/>
  <c r="Q5960" i="2"/>
  <c r="Q5961" i="2"/>
  <c r="Q5962" i="2"/>
  <c r="Q5963" i="2"/>
  <c r="Q5964" i="2"/>
  <c r="Q5965" i="2"/>
  <c r="Q5966" i="2"/>
  <c r="Q5967" i="2"/>
  <c r="Q5968" i="2"/>
  <c r="Q5969" i="2"/>
  <c r="Q5970" i="2"/>
  <c r="Q5971" i="2"/>
  <c r="Q5972" i="2"/>
  <c r="Q5973" i="2"/>
  <c r="Q5974" i="2"/>
  <c r="Q5975" i="2"/>
  <c r="Q5976" i="2"/>
  <c r="Q5977" i="2"/>
  <c r="Q5978" i="2"/>
  <c r="Q5979" i="2"/>
  <c r="Q5980" i="2"/>
  <c r="Q5981" i="2"/>
  <c r="Q5982" i="2"/>
  <c r="Q5983" i="2"/>
  <c r="Q5984" i="2"/>
  <c r="Q5985" i="2"/>
  <c r="Q5986" i="2"/>
  <c r="Q5987" i="2"/>
  <c r="Q5988" i="2"/>
  <c r="Q5989" i="2"/>
  <c r="Q5990" i="2"/>
  <c r="Q5991" i="2"/>
  <c r="Q5992" i="2"/>
  <c r="Q5993" i="2"/>
  <c r="Q5994" i="2"/>
  <c r="Q5995" i="2"/>
  <c r="Q5996" i="2"/>
  <c r="Q5997" i="2"/>
  <c r="Q5998" i="2"/>
  <c r="Q5999" i="2"/>
  <c r="Q6000" i="2"/>
  <c r="Q6001" i="2"/>
  <c r="Q6002" i="2"/>
  <c r="Q6003" i="2"/>
  <c r="Q6004" i="2"/>
  <c r="Q6005" i="2"/>
  <c r="Q6006" i="2"/>
  <c r="Q6007" i="2"/>
  <c r="Q6008" i="2"/>
  <c r="Q6009" i="2"/>
  <c r="Q6010" i="2"/>
  <c r="Q6011" i="2"/>
  <c r="Q6012" i="2"/>
  <c r="Q6013" i="2"/>
  <c r="Q6014" i="2"/>
  <c r="Q6015" i="2"/>
  <c r="Q6016" i="2"/>
  <c r="Q6017" i="2"/>
  <c r="Q6018" i="2"/>
  <c r="Q6019" i="2"/>
  <c r="Q6020" i="2"/>
  <c r="Q6021" i="2"/>
  <c r="Q6022" i="2"/>
  <c r="Q6023" i="2"/>
  <c r="Q6024" i="2"/>
  <c r="Q6025" i="2"/>
  <c r="Q6026" i="2"/>
  <c r="Q6027" i="2"/>
  <c r="Q6028" i="2"/>
  <c r="Q6029" i="2"/>
  <c r="Q6030" i="2"/>
  <c r="Q6031" i="2"/>
  <c r="Q6032" i="2"/>
  <c r="Q6033" i="2"/>
  <c r="Q6034" i="2"/>
  <c r="Q6035" i="2"/>
  <c r="Q6036" i="2"/>
  <c r="Q6037" i="2"/>
  <c r="Q6038" i="2"/>
  <c r="Q6039" i="2"/>
  <c r="Q6040" i="2"/>
  <c r="Q6041" i="2"/>
  <c r="Q6042" i="2"/>
  <c r="Q6043" i="2"/>
  <c r="Q6044" i="2"/>
  <c r="Q6045" i="2"/>
  <c r="Q6046" i="2"/>
  <c r="Q6047" i="2"/>
  <c r="Q6048" i="2"/>
  <c r="Q6049" i="2"/>
  <c r="Q6050" i="2"/>
  <c r="Q6051" i="2"/>
  <c r="Q6052" i="2"/>
  <c r="Q6053" i="2"/>
  <c r="Q6054" i="2"/>
  <c r="Q6055" i="2"/>
  <c r="Q6056" i="2"/>
  <c r="Q6057" i="2"/>
  <c r="Q6058" i="2"/>
  <c r="Q6059" i="2"/>
  <c r="Q6060" i="2"/>
  <c r="Q6061" i="2"/>
  <c r="Q6062" i="2"/>
  <c r="Q6063" i="2"/>
  <c r="Q6064" i="2"/>
  <c r="Q6065" i="2"/>
  <c r="Q6066" i="2"/>
  <c r="Q6067" i="2"/>
  <c r="Q6068" i="2"/>
  <c r="Q6069" i="2"/>
  <c r="Q6070" i="2"/>
  <c r="Q6071" i="2"/>
  <c r="Q6072" i="2"/>
  <c r="Q6073" i="2"/>
  <c r="Q6074" i="2"/>
  <c r="Q6075" i="2"/>
  <c r="Q6076" i="2"/>
  <c r="Q6077" i="2"/>
  <c r="Q6078" i="2"/>
  <c r="Q6079" i="2"/>
  <c r="Q6080" i="2"/>
  <c r="Q6081" i="2"/>
  <c r="Q6082" i="2"/>
  <c r="Q6083" i="2"/>
  <c r="Q6084" i="2"/>
  <c r="Q6085" i="2"/>
  <c r="Q6086" i="2"/>
  <c r="Q6087" i="2"/>
  <c r="Q6088" i="2"/>
  <c r="Q6089" i="2"/>
  <c r="Q6090" i="2"/>
  <c r="Q6091" i="2"/>
  <c r="Q6092" i="2"/>
  <c r="Q6093" i="2"/>
  <c r="Q6094" i="2"/>
  <c r="Q6095" i="2"/>
  <c r="Q6096" i="2"/>
  <c r="Q6097" i="2"/>
  <c r="Q6098" i="2"/>
  <c r="Q6099" i="2"/>
  <c r="Q6100" i="2"/>
  <c r="Q6101" i="2"/>
  <c r="Q6102" i="2"/>
  <c r="Q6103" i="2"/>
  <c r="Q6104" i="2"/>
  <c r="Q6105" i="2"/>
  <c r="Q6106" i="2"/>
  <c r="Q6107" i="2"/>
  <c r="Q6108" i="2"/>
  <c r="Q6109" i="2"/>
  <c r="Q6110" i="2"/>
  <c r="Q6111" i="2"/>
  <c r="Q6112" i="2"/>
  <c r="Q6113" i="2"/>
  <c r="Q6114" i="2"/>
  <c r="Q6115" i="2"/>
  <c r="Q6116" i="2"/>
  <c r="Q6117" i="2"/>
  <c r="Q6118" i="2"/>
  <c r="Q6119" i="2"/>
  <c r="Q6120" i="2"/>
  <c r="Q6121" i="2"/>
  <c r="Q6122" i="2"/>
  <c r="Q6123" i="2"/>
  <c r="Q6124" i="2"/>
  <c r="Q6125" i="2"/>
  <c r="Q6126" i="2"/>
  <c r="Q6127" i="2"/>
  <c r="Q6128" i="2"/>
  <c r="Q6129" i="2"/>
  <c r="Q6130" i="2"/>
  <c r="Q6131" i="2"/>
  <c r="Q6132" i="2"/>
  <c r="Q6133" i="2"/>
  <c r="Q6134" i="2"/>
  <c r="Q6135" i="2"/>
  <c r="Q6136" i="2"/>
  <c r="Q6137" i="2"/>
  <c r="Q6138" i="2"/>
  <c r="Q6139" i="2"/>
  <c r="Q6140" i="2"/>
  <c r="Q6141" i="2"/>
  <c r="Q6142" i="2"/>
  <c r="Q6143" i="2"/>
  <c r="Q6144" i="2"/>
  <c r="Q6145" i="2"/>
  <c r="Q6146" i="2"/>
  <c r="Q6147" i="2"/>
  <c r="Q6148" i="2"/>
  <c r="Q6149" i="2"/>
  <c r="Q6150" i="2"/>
  <c r="Q6151" i="2"/>
  <c r="Q6152" i="2"/>
  <c r="Q6153" i="2"/>
  <c r="Q6154" i="2"/>
  <c r="Q6155" i="2"/>
  <c r="Q6156" i="2"/>
  <c r="Q6157" i="2"/>
  <c r="Q6158" i="2"/>
  <c r="Q6159" i="2"/>
  <c r="Q6160" i="2"/>
  <c r="Q6161" i="2"/>
  <c r="Q6162" i="2"/>
  <c r="Q6163" i="2"/>
  <c r="Q6164" i="2"/>
  <c r="Q6165" i="2"/>
  <c r="Q6166" i="2"/>
  <c r="Q6167" i="2"/>
  <c r="Q6168" i="2"/>
  <c r="Q6169" i="2"/>
  <c r="Q6170" i="2"/>
  <c r="Q6171" i="2"/>
  <c r="Q6172" i="2"/>
  <c r="Q6173" i="2"/>
  <c r="Q6174" i="2"/>
  <c r="Q6175" i="2"/>
  <c r="Q6176" i="2"/>
  <c r="Q6177" i="2"/>
  <c r="Q6178" i="2"/>
  <c r="Q6179" i="2"/>
  <c r="Q6180" i="2"/>
  <c r="Q6181" i="2"/>
  <c r="Q6182" i="2"/>
  <c r="Q6183" i="2"/>
  <c r="Q6184" i="2"/>
  <c r="Q6185" i="2"/>
  <c r="Q6186" i="2"/>
  <c r="Q6187" i="2"/>
  <c r="Q6188" i="2"/>
  <c r="Q6189" i="2"/>
  <c r="Q6190" i="2"/>
  <c r="Q6191" i="2"/>
  <c r="Q6192" i="2"/>
  <c r="Q6193" i="2"/>
  <c r="Q6194" i="2"/>
  <c r="Q6195" i="2"/>
  <c r="Q6196" i="2"/>
  <c r="Q6197" i="2"/>
  <c r="Q6198" i="2"/>
  <c r="Q6199" i="2"/>
  <c r="Q6200" i="2"/>
  <c r="Q6201" i="2"/>
  <c r="Q6202" i="2"/>
  <c r="Q6203" i="2"/>
  <c r="Q6204" i="2"/>
  <c r="Q6205" i="2"/>
  <c r="Q6206" i="2"/>
  <c r="Q6207" i="2"/>
  <c r="Q6208" i="2"/>
  <c r="Q6209" i="2"/>
  <c r="Q6210" i="2"/>
  <c r="Q6211" i="2"/>
  <c r="Q6212" i="2"/>
  <c r="Q6213" i="2"/>
  <c r="Q6214" i="2"/>
  <c r="Q6215" i="2"/>
  <c r="Q6216" i="2"/>
  <c r="Q6217" i="2"/>
  <c r="Q6218" i="2"/>
  <c r="Q6219" i="2"/>
  <c r="Q6220" i="2"/>
  <c r="Q6221" i="2"/>
  <c r="Q6222" i="2"/>
  <c r="Q6223" i="2"/>
  <c r="Q6224" i="2"/>
  <c r="Q6225" i="2"/>
  <c r="Q6226" i="2"/>
  <c r="Q6227" i="2"/>
  <c r="Q6228" i="2"/>
  <c r="Q6229" i="2"/>
  <c r="Q6230" i="2"/>
  <c r="Q6231" i="2"/>
  <c r="Q6232" i="2"/>
  <c r="Q6233" i="2"/>
  <c r="Q6234" i="2"/>
  <c r="Q6235" i="2"/>
  <c r="Q6236" i="2"/>
  <c r="Q6237" i="2"/>
  <c r="Q6238" i="2"/>
  <c r="Q6239" i="2"/>
  <c r="Q6240" i="2"/>
  <c r="Q6241" i="2"/>
  <c r="Q6242" i="2"/>
  <c r="Q6243" i="2"/>
  <c r="Q6244" i="2"/>
  <c r="Q6245" i="2"/>
  <c r="Q6246" i="2"/>
  <c r="Q6247" i="2"/>
  <c r="Q6248" i="2"/>
  <c r="Q6249" i="2"/>
  <c r="Q6250" i="2"/>
  <c r="Q6251" i="2"/>
  <c r="Q6252" i="2"/>
  <c r="Q6253" i="2"/>
  <c r="Q6254" i="2"/>
  <c r="Q6255" i="2"/>
  <c r="Q6256" i="2"/>
  <c r="Q6257" i="2"/>
  <c r="Q6258" i="2"/>
  <c r="Q6259" i="2"/>
  <c r="Q6260" i="2"/>
  <c r="Q6261" i="2"/>
  <c r="Q6262" i="2"/>
  <c r="Q6263" i="2"/>
  <c r="Q6264" i="2"/>
  <c r="Q6265" i="2"/>
  <c r="Q6266" i="2"/>
  <c r="Q6267" i="2"/>
  <c r="Q6268" i="2"/>
  <c r="Q6269" i="2"/>
  <c r="Q6270" i="2"/>
  <c r="Q6271" i="2"/>
  <c r="Q6272" i="2"/>
  <c r="Q6273" i="2"/>
  <c r="Q6274" i="2"/>
  <c r="Q6275" i="2"/>
  <c r="Q6276" i="2"/>
  <c r="Q6277" i="2"/>
  <c r="Q6278" i="2"/>
  <c r="Q6279" i="2"/>
  <c r="Q6280" i="2"/>
  <c r="Q6281" i="2"/>
  <c r="Q6282" i="2"/>
  <c r="Q6283" i="2"/>
  <c r="Q6284" i="2"/>
  <c r="Q6285" i="2"/>
  <c r="Q6286" i="2"/>
  <c r="Q6287" i="2"/>
  <c r="Q6288" i="2"/>
  <c r="Q6289" i="2"/>
  <c r="Q6290" i="2"/>
  <c r="Q6291" i="2"/>
  <c r="Q6292" i="2"/>
  <c r="Q6293" i="2"/>
  <c r="Q6294" i="2"/>
  <c r="Q6295" i="2"/>
  <c r="Q6296" i="2"/>
  <c r="Q6297" i="2"/>
  <c r="Q6298" i="2"/>
  <c r="Q6299" i="2"/>
  <c r="Q6300" i="2"/>
  <c r="Q6301" i="2"/>
  <c r="Q6302" i="2"/>
  <c r="Q6303" i="2"/>
  <c r="Q6304" i="2"/>
  <c r="Q6305" i="2"/>
  <c r="Q6306" i="2"/>
  <c r="Q6307" i="2"/>
  <c r="Q6308" i="2"/>
  <c r="Q6309" i="2"/>
  <c r="Q6310" i="2"/>
  <c r="Q6311" i="2"/>
  <c r="Q6312" i="2"/>
  <c r="Q6313" i="2"/>
  <c r="Q6314" i="2"/>
  <c r="Q6315" i="2"/>
  <c r="Q6316" i="2"/>
  <c r="Q6317" i="2"/>
  <c r="Q6318" i="2"/>
  <c r="Q6319" i="2"/>
  <c r="Q6320" i="2"/>
  <c r="Q6321" i="2"/>
  <c r="Q6322" i="2"/>
  <c r="Q6323" i="2"/>
  <c r="Q6324" i="2"/>
  <c r="Q6325" i="2"/>
  <c r="Q6326" i="2"/>
  <c r="Q6327" i="2"/>
  <c r="Q6328" i="2"/>
  <c r="Q6329" i="2"/>
  <c r="Q6330" i="2"/>
  <c r="Q6331" i="2"/>
  <c r="Q6332" i="2"/>
  <c r="Q6333" i="2"/>
  <c r="Q6334" i="2"/>
  <c r="Q6335" i="2"/>
  <c r="Q6336" i="2"/>
  <c r="Q6337" i="2"/>
  <c r="Q6338" i="2"/>
  <c r="Q6339" i="2"/>
  <c r="Q6340" i="2"/>
  <c r="Q6341" i="2"/>
  <c r="Q6342" i="2"/>
  <c r="Q6343" i="2"/>
  <c r="Q6344" i="2"/>
  <c r="Q6345" i="2"/>
  <c r="Q6346" i="2"/>
  <c r="Q6347" i="2"/>
  <c r="Q6348" i="2"/>
  <c r="Q6349" i="2"/>
  <c r="Q6350" i="2"/>
  <c r="Q6351" i="2"/>
  <c r="Q6352" i="2"/>
  <c r="Q6353" i="2"/>
  <c r="Q6354" i="2"/>
  <c r="Q6355" i="2"/>
  <c r="Q6356" i="2"/>
  <c r="Q6357" i="2"/>
  <c r="Q6358" i="2"/>
  <c r="Q6359" i="2"/>
  <c r="Q6360" i="2"/>
  <c r="Q6361" i="2"/>
  <c r="Q6362" i="2"/>
  <c r="Q6363" i="2"/>
  <c r="Q6364" i="2"/>
  <c r="Q6365" i="2"/>
  <c r="Q6366" i="2"/>
  <c r="Q6367" i="2"/>
  <c r="Q6368" i="2"/>
  <c r="Q6369" i="2"/>
  <c r="Q6370" i="2"/>
  <c r="Q6371" i="2"/>
  <c r="Q6372" i="2"/>
  <c r="Q6373" i="2"/>
  <c r="Q6374" i="2"/>
  <c r="Q6375" i="2"/>
  <c r="Q6376" i="2"/>
  <c r="Q6377" i="2"/>
  <c r="Q6378" i="2"/>
  <c r="Q6379" i="2"/>
  <c r="Q6380" i="2"/>
  <c r="Q6381" i="2"/>
  <c r="Q6382" i="2"/>
  <c r="Q6383" i="2"/>
  <c r="Q6384" i="2"/>
  <c r="Q6385" i="2"/>
  <c r="Q6386" i="2"/>
  <c r="Q6387" i="2"/>
  <c r="Q6388" i="2"/>
  <c r="Q6389" i="2"/>
  <c r="Q6390" i="2"/>
  <c r="Q6391" i="2"/>
  <c r="Q6392" i="2"/>
  <c r="Q6393" i="2"/>
  <c r="Q6394" i="2"/>
  <c r="Q6395" i="2"/>
  <c r="Q6396" i="2"/>
  <c r="Q6397" i="2"/>
  <c r="Q6398" i="2"/>
  <c r="Q6399" i="2"/>
  <c r="Q6400" i="2"/>
  <c r="Q6401" i="2"/>
  <c r="Q6402" i="2"/>
  <c r="Q6403" i="2"/>
  <c r="Q6404" i="2"/>
  <c r="Q6405" i="2"/>
  <c r="Q6406" i="2"/>
  <c r="Q6407" i="2"/>
  <c r="Q6408" i="2"/>
  <c r="Q6409" i="2"/>
  <c r="Q6410" i="2"/>
  <c r="Q6411" i="2"/>
  <c r="Q6412" i="2"/>
  <c r="Q6413" i="2"/>
  <c r="Q6414" i="2"/>
  <c r="Q6415" i="2"/>
  <c r="Q6416" i="2"/>
  <c r="Q6417" i="2"/>
  <c r="Q6418" i="2"/>
  <c r="Q6419" i="2"/>
  <c r="Q6420" i="2"/>
  <c r="Q6421" i="2"/>
  <c r="Q6422" i="2"/>
  <c r="Q6423" i="2"/>
  <c r="Q6424" i="2"/>
  <c r="Q6425" i="2"/>
  <c r="Q6426" i="2"/>
  <c r="Q6427" i="2"/>
  <c r="Q6428" i="2"/>
  <c r="Q6429" i="2"/>
  <c r="Q6430" i="2"/>
  <c r="Q6431" i="2"/>
  <c r="Q6432" i="2"/>
  <c r="Q6433" i="2"/>
  <c r="Q6434" i="2"/>
  <c r="Q6435" i="2"/>
  <c r="Q6436" i="2"/>
  <c r="Q6437" i="2"/>
  <c r="Q6438" i="2"/>
  <c r="Q6439" i="2"/>
  <c r="Q6440" i="2"/>
  <c r="Q6441" i="2"/>
  <c r="Q6442" i="2"/>
  <c r="Q6443" i="2"/>
  <c r="Q6444" i="2"/>
  <c r="Q6445" i="2"/>
  <c r="Q6446" i="2"/>
  <c r="Q6447" i="2"/>
  <c r="Q6448" i="2"/>
  <c r="Q6449" i="2"/>
  <c r="Q6450" i="2"/>
  <c r="Q6451" i="2"/>
  <c r="Q6452" i="2"/>
  <c r="Q6453" i="2"/>
  <c r="Q6454" i="2"/>
  <c r="Q6455" i="2"/>
  <c r="Q6456" i="2"/>
  <c r="Q6457" i="2"/>
  <c r="Q6458" i="2"/>
  <c r="Q6459" i="2"/>
  <c r="Q6460" i="2"/>
  <c r="Q6461" i="2"/>
  <c r="Q6462" i="2"/>
  <c r="Q6463" i="2"/>
  <c r="Q6464" i="2"/>
  <c r="Q6465" i="2"/>
  <c r="Q6466" i="2"/>
  <c r="Q6467" i="2"/>
  <c r="Q6468" i="2"/>
  <c r="Q6469" i="2"/>
  <c r="Q6470" i="2"/>
  <c r="Q6471" i="2"/>
  <c r="Q6472" i="2"/>
  <c r="Q6473" i="2"/>
  <c r="Q6474" i="2"/>
  <c r="Q6475" i="2"/>
  <c r="Q6476" i="2"/>
  <c r="Q6477" i="2"/>
  <c r="Q6478" i="2"/>
  <c r="Q6479" i="2"/>
  <c r="Q6480" i="2"/>
  <c r="Q6481" i="2"/>
  <c r="Q6482" i="2"/>
  <c r="Q6483" i="2"/>
  <c r="Q6484" i="2"/>
  <c r="Q6485" i="2"/>
  <c r="Q6486" i="2"/>
  <c r="Q6487" i="2"/>
  <c r="Q6488" i="2"/>
  <c r="Q6489" i="2"/>
  <c r="Q6490" i="2"/>
  <c r="Q6491" i="2"/>
  <c r="Q6492" i="2"/>
  <c r="Q6493" i="2"/>
  <c r="Q6494" i="2"/>
  <c r="Q6495" i="2"/>
  <c r="Q6496" i="2"/>
  <c r="Q6497" i="2"/>
  <c r="Q6498" i="2"/>
  <c r="Q6499" i="2"/>
  <c r="Q6500" i="2"/>
  <c r="Q6501" i="2"/>
  <c r="Q6502" i="2"/>
  <c r="Q6503" i="2"/>
  <c r="Q6504" i="2"/>
  <c r="Q6505" i="2"/>
  <c r="Q6506" i="2"/>
  <c r="Q6507" i="2"/>
  <c r="Q6508" i="2"/>
  <c r="Q6509" i="2"/>
  <c r="Q6510" i="2"/>
  <c r="Q6511" i="2"/>
  <c r="Q6512" i="2"/>
  <c r="Q6513" i="2"/>
  <c r="Q6514" i="2"/>
  <c r="Q6515" i="2"/>
  <c r="Q6516" i="2"/>
  <c r="Q6517" i="2"/>
  <c r="Q6518" i="2"/>
  <c r="Q6519" i="2"/>
  <c r="Q6520" i="2"/>
  <c r="Q6521" i="2"/>
  <c r="Q6522" i="2"/>
  <c r="Q6523" i="2"/>
  <c r="Q6524" i="2"/>
  <c r="Q6525" i="2"/>
  <c r="Q6526" i="2"/>
  <c r="Q6527" i="2"/>
  <c r="Q6528" i="2"/>
  <c r="Q6529" i="2"/>
  <c r="Q6530" i="2"/>
  <c r="Q6531" i="2"/>
  <c r="Q6532" i="2"/>
  <c r="Q6533" i="2"/>
  <c r="Q6534" i="2"/>
  <c r="Q6535" i="2"/>
  <c r="Q6536" i="2"/>
  <c r="Q6537" i="2"/>
  <c r="Q6538" i="2"/>
  <c r="Q6539" i="2"/>
  <c r="Q6540" i="2"/>
  <c r="Q6541" i="2"/>
  <c r="Q6542" i="2"/>
  <c r="Q6543" i="2"/>
  <c r="Q6544" i="2"/>
  <c r="Q6545" i="2"/>
  <c r="Q6546" i="2"/>
  <c r="Q6547" i="2"/>
  <c r="Q6548" i="2"/>
  <c r="Q6549" i="2"/>
  <c r="Q6550" i="2"/>
  <c r="Q6551" i="2"/>
  <c r="Q6552" i="2"/>
  <c r="Q6553" i="2"/>
  <c r="Q6554" i="2"/>
  <c r="Q6555" i="2"/>
  <c r="Q6556" i="2"/>
  <c r="Q6557" i="2"/>
  <c r="Q6558" i="2"/>
  <c r="Q6559" i="2"/>
  <c r="Q6560" i="2"/>
  <c r="Q6561" i="2"/>
  <c r="Q6562" i="2"/>
  <c r="Q6563" i="2"/>
  <c r="Q6564" i="2"/>
  <c r="Q6565" i="2"/>
  <c r="Q6566" i="2"/>
  <c r="Q6567" i="2"/>
  <c r="Q6568" i="2"/>
  <c r="Q6569" i="2"/>
  <c r="Q6570" i="2"/>
  <c r="Q6571" i="2"/>
  <c r="Q6572" i="2"/>
  <c r="Q6573" i="2"/>
  <c r="Q6574" i="2"/>
  <c r="Q6575" i="2"/>
  <c r="Q6576" i="2"/>
  <c r="Q6577" i="2"/>
  <c r="Q6578" i="2"/>
  <c r="Q6579" i="2"/>
  <c r="Q6580" i="2"/>
  <c r="Q6581" i="2"/>
  <c r="Q6582" i="2"/>
  <c r="Q6583" i="2"/>
  <c r="Q6584" i="2"/>
  <c r="Q6585" i="2"/>
  <c r="Q6586" i="2"/>
  <c r="Q6587" i="2"/>
  <c r="Q6588" i="2"/>
  <c r="Q6589" i="2"/>
  <c r="Q6590" i="2"/>
  <c r="Q6591" i="2"/>
  <c r="Q6592" i="2"/>
  <c r="Q6593" i="2"/>
  <c r="Q6594" i="2"/>
  <c r="Q6595" i="2"/>
  <c r="Q6596" i="2"/>
  <c r="Q6597" i="2"/>
  <c r="Q6598" i="2"/>
  <c r="Q6599" i="2"/>
  <c r="Q6600" i="2"/>
  <c r="Q6601" i="2"/>
  <c r="Q6602" i="2"/>
  <c r="Q6603" i="2"/>
  <c r="Q6604" i="2"/>
  <c r="Q6605" i="2"/>
  <c r="Q6606" i="2"/>
  <c r="Q6607" i="2"/>
  <c r="Q6608" i="2"/>
  <c r="Q6609" i="2"/>
  <c r="Q6610" i="2"/>
  <c r="Q6611" i="2"/>
  <c r="Q6612" i="2"/>
  <c r="Q6613" i="2"/>
  <c r="Q6614" i="2"/>
  <c r="Q6615" i="2"/>
  <c r="Q6616" i="2"/>
  <c r="Q6617" i="2"/>
  <c r="Q6618" i="2"/>
  <c r="Q6619" i="2"/>
  <c r="Q6620" i="2"/>
  <c r="Q6621" i="2"/>
  <c r="Q6622" i="2"/>
  <c r="Q6623" i="2"/>
  <c r="Q6624" i="2"/>
  <c r="Q6625" i="2"/>
  <c r="Q6626" i="2"/>
  <c r="Q6627" i="2"/>
  <c r="Q6628" i="2"/>
  <c r="Q6629" i="2"/>
  <c r="Q6630" i="2"/>
  <c r="Q6631" i="2"/>
  <c r="Q6632" i="2"/>
  <c r="Q6633" i="2"/>
  <c r="Q6634" i="2"/>
  <c r="Q6635" i="2"/>
  <c r="Q6636" i="2"/>
  <c r="Q6637" i="2"/>
  <c r="Q6638" i="2"/>
  <c r="Q6639" i="2"/>
  <c r="Q6640" i="2"/>
  <c r="Q6641" i="2"/>
  <c r="Q6642" i="2"/>
  <c r="Q6643" i="2"/>
  <c r="Q6644" i="2"/>
  <c r="Q6645" i="2"/>
  <c r="Q6646" i="2"/>
  <c r="Q6647" i="2"/>
  <c r="Q6648" i="2"/>
  <c r="Q6649" i="2"/>
  <c r="Q6650" i="2"/>
  <c r="Q6651" i="2"/>
  <c r="Q6652" i="2"/>
  <c r="Q6653" i="2"/>
  <c r="Q6654" i="2"/>
  <c r="Q6655" i="2"/>
  <c r="Q6656" i="2"/>
  <c r="Q6657" i="2"/>
  <c r="Q6658" i="2"/>
  <c r="Q6659" i="2"/>
  <c r="Q6660" i="2"/>
  <c r="Q6661" i="2"/>
  <c r="Q6662" i="2"/>
  <c r="Q6663" i="2"/>
  <c r="Q6664" i="2"/>
  <c r="Q6665" i="2"/>
  <c r="Q6666" i="2"/>
  <c r="Q6667" i="2"/>
  <c r="Q6668" i="2"/>
  <c r="Q6669" i="2"/>
  <c r="Q6670" i="2"/>
  <c r="Q6671" i="2"/>
  <c r="Q6672" i="2"/>
  <c r="Q6673" i="2"/>
  <c r="Q6674" i="2"/>
  <c r="Q6675" i="2"/>
  <c r="Q6676" i="2"/>
  <c r="Q6677" i="2"/>
  <c r="Q6678" i="2"/>
  <c r="Q6679" i="2"/>
  <c r="Q6680" i="2"/>
  <c r="Q6681" i="2"/>
  <c r="Q6682" i="2"/>
  <c r="Q6683" i="2"/>
  <c r="Q6684" i="2"/>
  <c r="Q6685" i="2"/>
  <c r="Q6686" i="2"/>
  <c r="Q6687" i="2"/>
  <c r="Q6688" i="2"/>
  <c r="Q6689" i="2"/>
  <c r="Q6690" i="2"/>
  <c r="Q6691" i="2"/>
  <c r="Q6692" i="2"/>
  <c r="Q6693" i="2"/>
  <c r="Q6694" i="2"/>
  <c r="Q6695" i="2"/>
  <c r="Q6696" i="2"/>
  <c r="Q6697" i="2"/>
  <c r="Q6698" i="2"/>
  <c r="Q6699" i="2"/>
  <c r="Q6700" i="2"/>
  <c r="Q6701" i="2"/>
  <c r="Q6702" i="2"/>
  <c r="Q6703" i="2"/>
  <c r="Q6704" i="2"/>
  <c r="Q6705" i="2"/>
  <c r="Q6706" i="2"/>
  <c r="Q6707" i="2"/>
  <c r="Q6708" i="2"/>
  <c r="Q6709" i="2"/>
  <c r="Q6710" i="2"/>
  <c r="Q6711" i="2"/>
  <c r="Q6712" i="2"/>
  <c r="Q6713" i="2"/>
  <c r="Q6714" i="2"/>
  <c r="Q6715" i="2"/>
  <c r="Q6716" i="2"/>
  <c r="Q6717" i="2"/>
  <c r="Q6718" i="2"/>
  <c r="Q6719" i="2"/>
  <c r="Q6720" i="2"/>
  <c r="Q6721" i="2"/>
  <c r="Q6722" i="2"/>
  <c r="Q6723" i="2"/>
  <c r="Q6724" i="2"/>
  <c r="Q6725" i="2"/>
  <c r="Q6726" i="2"/>
  <c r="Q6727" i="2"/>
  <c r="Q6728" i="2"/>
  <c r="Q6729" i="2"/>
  <c r="Q6730" i="2"/>
  <c r="Q6731" i="2"/>
  <c r="Q6732" i="2"/>
  <c r="Q6733" i="2"/>
  <c r="Q6734" i="2"/>
  <c r="Q6735" i="2"/>
  <c r="Q6736" i="2"/>
  <c r="Q6737" i="2"/>
  <c r="Q6738" i="2"/>
  <c r="Q6739" i="2"/>
  <c r="Q6740" i="2"/>
  <c r="Q6741" i="2"/>
  <c r="Q6742" i="2"/>
  <c r="Q6743" i="2"/>
  <c r="Q6744" i="2"/>
  <c r="Q6745" i="2"/>
  <c r="Q6746" i="2"/>
  <c r="Q6747" i="2"/>
  <c r="Q6748" i="2"/>
  <c r="Q6749" i="2"/>
  <c r="Q6750" i="2"/>
  <c r="Q6751" i="2"/>
  <c r="Q6752" i="2"/>
  <c r="Q6753" i="2"/>
  <c r="Q6754" i="2"/>
  <c r="Q6755" i="2"/>
  <c r="Q6756" i="2"/>
  <c r="Q6757" i="2"/>
  <c r="Q6758" i="2"/>
  <c r="Q6759" i="2"/>
  <c r="Q6760" i="2"/>
  <c r="Q6761" i="2"/>
  <c r="Q6762" i="2"/>
  <c r="Q6763" i="2"/>
  <c r="Q6764" i="2"/>
  <c r="Q6765" i="2"/>
  <c r="Q6766" i="2"/>
  <c r="Q6767" i="2"/>
  <c r="Q6768" i="2"/>
  <c r="Q6769" i="2"/>
  <c r="Q6770" i="2"/>
  <c r="Q6771" i="2"/>
  <c r="Q6772" i="2"/>
  <c r="Q6773" i="2"/>
  <c r="Q6774" i="2"/>
  <c r="Q6775" i="2"/>
  <c r="Q6776" i="2"/>
  <c r="Q6777" i="2"/>
  <c r="Q6778" i="2"/>
  <c r="Q6779" i="2"/>
  <c r="Q6780" i="2"/>
  <c r="Q6781" i="2"/>
  <c r="Q6782" i="2"/>
  <c r="Q6783" i="2"/>
  <c r="Q6784" i="2"/>
  <c r="Q6785" i="2"/>
  <c r="Q6786" i="2"/>
  <c r="Q6787" i="2"/>
  <c r="Q6788" i="2"/>
  <c r="Q6789" i="2"/>
  <c r="Q6790" i="2"/>
  <c r="Q6791" i="2"/>
  <c r="Q6792" i="2"/>
  <c r="Q6793" i="2"/>
  <c r="Q6794" i="2"/>
  <c r="Q6795" i="2"/>
  <c r="Q6796" i="2"/>
  <c r="Q6797" i="2"/>
  <c r="Q6798" i="2"/>
  <c r="Q6799" i="2"/>
  <c r="Q6800" i="2"/>
  <c r="Q6801" i="2"/>
  <c r="Q6802" i="2"/>
  <c r="Q6803" i="2"/>
  <c r="Q6804" i="2"/>
  <c r="Q6805" i="2"/>
  <c r="Q6806" i="2"/>
  <c r="Q6807" i="2"/>
  <c r="Q6808" i="2"/>
  <c r="Q6809" i="2"/>
  <c r="Q6810" i="2"/>
  <c r="Q6811" i="2"/>
  <c r="Q6812" i="2"/>
  <c r="Q6813" i="2"/>
  <c r="Q6814" i="2"/>
  <c r="Q6815" i="2"/>
  <c r="Q6816" i="2"/>
  <c r="Q6817" i="2"/>
  <c r="Q6818" i="2"/>
  <c r="Q6819" i="2"/>
  <c r="Q6820" i="2"/>
  <c r="Q6821" i="2"/>
  <c r="Q6822" i="2"/>
  <c r="Q6823" i="2"/>
  <c r="Q6824" i="2"/>
  <c r="Q6825" i="2"/>
  <c r="Q6826" i="2"/>
  <c r="Q6827" i="2"/>
  <c r="Q6828" i="2"/>
  <c r="Q6829" i="2"/>
  <c r="Q6830" i="2"/>
  <c r="Q6831" i="2"/>
  <c r="Q6832" i="2"/>
  <c r="Q6833" i="2"/>
  <c r="Q6834" i="2"/>
  <c r="Q6835" i="2"/>
  <c r="Q6836" i="2"/>
  <c r="Q6837" i="2"/>
  <c r="Q6838" i="2"/>
  <c r="Q6839" i="2"/>
  <c r="Q6840" i="2"/>
  <c r="Q6841" i="2"/>
  <c r="Q6842" i="2"/>
  <c r="Q6843" i="2"/>
  <c r="Q6844" i="2"/>
  <c r="Q6845" i="2"/>
  <c r="Q6846" i="2"/>
  <c r="Q6847" i="2"/>
  <c r="Q6848" i="2"/>
  <c r="Q6849" i="2"/>
  <c r="Q6850" i="2"/>
  <c r="Q6851" i="2"/>
  <c r="Q6852" i="2"/>
  <c r="Q6853" i="2"/>
  <c r="Q6854" i="2"/>
  <c r="Q6855" i="2"/>
  <c r="Q6856" i="2"/>
  <c r="Q6857" i="2"/>
  <c r="Q6858" i="2"/>
  <c r="Q6859" i="2"/>
  <c r="Q6860" i="2"/>
  <c r="Q6861" i="2"/>
  <c r="Q6862" i="2"/>
  <c r="Q6863" i="2"/>
  <c r="Q6864" i="2"/>
  <c r="Q6865" i="2"/>
  <c r="Q6866" i="2"/>
  <c r="Q6867" i="2"/>
  <c r="Q6868" i="2"/>
  <c r="Q6869" i="2"/>
  <c r="Q6870" i="2"/>
  <c r="Q6871" i="2"/>
  <c r="Q6872" i="2"/>
  <c r="Q6873" i="2"/>
  <c r="Q6874" i="2"/>
  <c r="Q6875" i="2"/>
  <c r="Q6876" i="2"/>
  <c r="Q6877" i="2"/>
  <c r="Q6878" i="2"/>
  <c r="Q6879" i="2"/>
  <c r="Q6880" i="2"/>
  <c r="Q6881" i="2"/>
  <c r="Q6882" i="2"/>
  <c r="Q6883" i="2"/>
  <c r="Q6884" i="2"/>
  <c r="Q6885" i="2"/>
  <c r="Q6886" i="2"/>
  <c r="Q6887" i="2"/>
  <c r="Q6888" i="2"/>
  <c r="Q6889" i="2"/>
  <c r="Q6890" i="2"/>
  <c r="Q6891" i="2"/>
  <c r="Q6892" i="2"/>
  <c r="Q6893" i="2"/>
  <c r="Q6894" i="2"/>
  <c r="Q6895" i="2"/>
  <c r="Q6896" i="2"/>
  <c r="Q6897" i="2"/>
  <c r="Q6898" i="2"/>
  <c r="Q6899" i="2"/>
  <c r="Q6900" i="2"/>
  <c r="Q6901" i="2"/>
  <c r="Q6902" i="2"/>
  <c r="Q6903" i="2"/>
  <c r="Q6904" i="2"/>
  <c r="Q6905" i="2"/>
  <c r="Q6906" i="2"/>
  <c r="Q6907" i="2"/>
  <c r="Q6908" i="2"/>
  <c r="Q6909" i="2"/>
  <c r="Q6910" i="2"/>
  <c r="Q6911" i="2"/>
  <c r="Q6912" i="2"/>
  <c r="Q6913" i="2"/>
  <c r="Q6914" i="2"/>
  <c r="Q6915" i="2"/>
  <c r="Q6916" i="2"/>
  <c r="Q6917" i="2"/>
  <c r="Q6918" i="2"/>
  <c r="Q6919" i="2"/>
  <c r="Q6920" i="2"/>
  <c r="Q6921" i="2"/>
  <c r="Q6922" i="2"/>
  <c r="Q6923" i="2"/>
  <c r="Q6924" i="2"/>
  <c r="Q6925" i="2"/>
  <c r="Q6926" i="2"/>
  <c r="Q6927" i="2"/>
  <c r="Q6928" i="2"/>
  <c r="Q6929" i="2"/>
  <c r="Q6930" i="2"/>
  <c r="Q6931" i="2"/>
  <c r="Q6932" i="2"/>
  <c r="Q6933" i="2"/>
  <c r="Q6934" i="2"/>
  <c r="Q6935" i="2"/>
  <c r="Q6936" i="2"/>
  <c r="Q6937" i="2"/>
  <c r="Q6938" i="2"/>
  <c r="Q6939" i="2"/>
  <c r="Q6940" i="2"/>
  <c r="Q6941" i="2"/>
  <c r="Q6942" i="2"/>
  <c r="Q6943" i="2"/>
  <c r="Q6944" i="2"/>
  <c r="Q6945" i="2"/>
  <c r="Q6946" i="2"/>
  <c r="Q6947" i="2"/>
  <c r="Q6948" i="2"/>
  <c r="Q6949" i="2"/>
  <c r="Q6950" i="2"/>
  <c r="Q6951" i="2"/>
  <c r="Q6952" i="2"/>
  <c r="Q6953" i="2"/>
  <c r="Q6954" i="2"/>
  <c r="Q6955" i="2"/>
  <c r="Q6956" i="2"/>
  <c r="Q6957" i="2"/>
  <c r="Q6958" i="2"/>
  <c r="Q6959" i="2"/>
  <c r="Q6960" i="2"/>
  <c r="Q6961" i="2"/>
  <c r="Q6962" i="2"/>
  <c r="Q6963" i="2"/>
  <c r="Q6964" i="2"/>
  <c r="Q6965" i="2"/>
  <c r="Q6966" i="2"/>
  <c r="Q6967" i="2"/>
  <c r="Q6968" i="2"/>
  <c r="Q6969" i="2"/>
  <c r="Q6970" i="2"/>
  <c r="Q6971" i="2"/>
  <c r="Q6972" i="2"/>
  <c r="Q6973" i="2"/>
  <c r="Q6974" i="2"/>
  <c r="Q6975" i="2"/>
  <c r="Q6976" i="2"/>
  <c r="Q6977" i="2"/>
  <c r="Q6978" i="2"/>
  <c r="Q6979" i="2"/>
  <c r="Q6980" i="2"/>
  <c r="Q6981" i="2"/>
  <c r="Q6982" i="2"/>
  <c r="Q6983" i="2"/>
  <c r="Q6984" i="2"/>
  <c r="Q6985" i="2"/>
  <c r="Q6986" i="2"/>
  <c r="Q6987" i="2"/>
  <c r="Q6988" i="2"/>
  <c r="Q6989" i="2"/>
  <c r="Q6990" i="2"/>
  <c r="Q6991" i="2"/>
  <c r="Q6992" i="2"/>
  <c r="Q6993" i="2"/>
  <c r="Q6994" i="2"/>
  <c r="Q6995" i="2"/>
  <c r="Q6996" i="2"/>
  <c r="Q6997" i="2"/>
  <c r="Q6998" i="2"/>
  <c r="Q6999" i="2"/>
  <c r="Q7000" i="2"/>
  <c r="Q7001" i="2"/>
  <c r="Q7002" i="2"/>
  <c r="Q7003" i="2"/>
  <c r="Q7004" i="2"/>
  <c r="Q7005" i="2"/>
  <c r="Q7006" i="2"/>
  <c r="Q7007" i="2"/>
  <c r="Q7008" i="2"/>
  <c r="Q7009" i="2"/>
  <c r="Q7010" i="2"/>
  <c r="Q7011" i="2"/>
  <c r="Q7012" i="2"/>
  <c r="Q7013" i="2"/>
  <c r="Q7014" i="2"/>
  <c r="Q7015" i="2"/>
  <c r="Q7016" i="2"/>
  <c r="Q7017" i="2"/>
  <c r="Q7018" i="2"/>
  <c r="Q7019" i="2"/>
  <c r="Q7020" i="2"/>
  <c r="Q7021" i="2"/>
  <c r="Q7022" i="2"/>
  <c r="Q7023" i="2"/>
  <c r="Q7024" i="2"/>
  <c r="Q7025" i="2"/>
  <c r="Q7026" i="2"/>
  <c r="Q7027" i="2"/>
  <c r="Q7028" i="2"/>
  <c r="Q7029" i="2"/>
  <c r="Q7030" i="2"/>
  <c r="Q7031" i="2"/>
  <c r="Q7032" i="2"/>
  <c r="Q7033" i="2"/>
  <c r="Q7034" i="2"/>
  <c r="Q7035" i="2"/>
  <c r="Q7036" i="2"/>
  <c r="Q7037" i="2"/>
  <c r="Q7038" i="2"/>
  <c r="Q7039" i="2"/>
  <c r="Q7040" i="2"/>
  <c r="Q7041" i="2"/>
  <c r="Q7042" i="2"/>
  <c r="Q7043" i="2"/>
  <c r="Q7044" i="2"/>
  <c r="Q7045" i="2"/>
  <c r="Q7046" i="2"/>
  <c r="Q7047" i="2"/>
  <c r="Q7048" i="2"/>
  <c r="Q7049" i="2"/>
  <c r="Q7050" i="2"/>
  <c r="Q7051" i="2"/>
  <c r="Q7052" i="2"/>
  <c r="Q7053" i="2"/>
  <c r="Q7054" i="2"/>
  <c r="Q7055" i="2"/>
  <c r="Q7056" i="2"/>
  <c r="Q7057" i="2"/>
  <c r="Q7058" i="2"/>
  <c r="Q7059" i="2"/>
  <c r="Q7060" i="2"/>
  <c r="Q7061" i="2"/>
  <c r="Q7062" i="2"/>
  <c r="Q7063" i="2"/>
  <c r="Q7064" i="2"/>
  <c r="Q7065" i="2"/>
  <c r="Q7066" i="2"/>
  <c r="Q7067" i="2"/>
  <c r="Q7068" i="2"/>
  <c r="Q7069" i="2"/>
  <c r="Q7070" i="2"/>
  <c r="Q7071" i="2"/>
  <c r="Q7072" i="2"/>
  <c r="Q7073" i="2"/>
  <c r="Q7074" i="2"/>
  <c r="Q7075" i="2"/>
  <c r="Q7076" i="2"/>
  <c r="Q7077" i="2"/>
  <c r="Q7078" i="2"/>
  <c r="Q7079" i="2"/>
  <c r="Q7080" i="2"/>
  <c r="Q7081" i="2"/>
  <c r="Q7082" i="2"/>
  <c r="Q7083" i="2"/>
  <c r="Q7084" i="2"/>
  <c r="Q7085" i="2"/>
  <c r="Q7086" i="2"/>
  <c r="Q7087" i="2"/>
  <c r="Q7088" i="2"/>
  <c r="Q7089" i="2"/>
  <c r="Q7090" i="2"/>
  <c r="Q7091" i="2"/>
  <c r="Q7092" i="2"/>
  <c r="Q7093" i="2"/>
  <c r="Q7094" i="2"/>
  <c r="Q7095" i="2"/>
  <c r="Q7096" i="2"/>
  <c r="Q7097" i="2"/>
  <c r="Q7098" i="2"/>
  <c r="Q7099" i="2"/>
  <c r="Q7100" i="2"/>
  <c r="Q7101" i="2"/>
  <c r="Q7102" i="2"/>
  <c r="Q7103" i="2"/>
  <c r="Q7104" i="2"/>
  <c r="Q7105" i="2"/>
  <c r="Q7106" i="2"/>
  <c r="Q7107" i="2"/>
  <c r="Q7108" i="2"/>
  <c r="Q7109" i="2"/>
  <c r="Q7110" i="2"/>
  <c r="Q7111" i="2"/>
  <c r="Q7112" i="2"/>
  <c r="Q7113" i="2"/>
  <c r="Q7114" i="2"/>
  <c r="Q7115" i="2"/>
  <c r="Q7116" i="2"/>
  <c r="Q7117" i="2"/>
  <c r="Q7118" i="2"/>
  <c r="Q7119" i="2"/>
  <c r="Q7120" i="2"/>
  <c r="Q7121" i="2"/>
  <c r="Q7122" i="2"/>
  <c r="Q7123" i="2"/>
  <c r="Q7124" i="2"/>
  <c r="Q7125" i="2"/>
  <c r="Q7126" i="2"/>
  <c r="Q7127" i="2"/>
  <c r="Q7128" i="2"/>
  <c r="Q7129" i="2"/>
  <c r="Q7130" i="2"/>
  <c r="Q7131" i="2"/>
  <c r="Q7132" i="2"/>
  <c r="Q7133" i="2"/>
  <c r="Q7134" i="2"/>
  <c r="Q7135" i="2"/>
  <c r="Q7136" i="2"/>
  <c r="Q7137" i="2"/>
  <c r="Q7138" i="2"/>
  <c r="Q7139" i="2"/>
  <c r="Q7140" i="2"/>
  <c r="Q7141" i="2"/>
  <c r="Q7142" i="2"/>
  <c r="Q7143" i="2"/>
  <c r="Q7144" i="2"/>
  <c r="Q7145" i="2"/>
  <c r="Q7146" i="2"/>
  <c r="Q7147" i="2"/>
  <c r="Q7148" i="2"/>
  <c r="Q7149" i="2"/>
  <c r="Q7150" i="2"/>
  <c r="Q7151" i="2"/>
  <c r="Q7152" i="2"/>
  <c r="Q7153" i="2"/>
  <c r="Q7154" i="2"/>
  <c r="Q7155" i="2"/>
  <c r="Q7156" i="2"/>
  <c r="Q7157" i="2"/>
  <c r="Q7158" i="2"/>
  <c r="Q7159" i="2"/>
  <c r="Q7160" i="2"/>
  <c r="Q7161" i="2"/>
  <c r="Q7162" i="2"/>
  <c r="Q7163" i="2"/>
  <c r="Q7164" i="2"/>
  <c r="Q7165" i="2"/>
  <c r="Q7166" i="2"/>
  <c r="Q7167" i="2"/>
  <c r="Q7168" i="2"/>
  <c r="Q7169" i="2"/>
  <c r="Q7170" i="2"/>
  <c r="Q7171" i="2"/>
  <c r="Q7172" i="2"/>
  <c r="Q7173" i="2"/>
  <c r="Q7174" i="2"/>
  <c r="Q7175" i="2"/>
  <c r="Q7176" i="2"/>
  <c r="Q7177" i="2"/>
  <c r="Q7178" i="2"/>
  <c r="Q7179" i="2"/>
  <c r="Q7180" i="2"/>
  <c r="Q7181" i="2"/>
  <c r="Q7182" i="2"/>
  <c r="Q7183" i="2"/>
  <c r="Q7184" i="2"/>
  <c r="Q7185" i="2"/>
  <c r="Q7186" i="2"/>
  <c r="Q7187" i="2"/>
  <c r="Q7188" i="2"/>
  <c r="Q7189" i="2"/>
  <c r="Q7190" i="2"/>
  <c r="Q7191" i="2"/>
  <c r="Q7192" i="2"/>
  <c r="Q7193" i="2"/>
  <c r="Q7194" i="2"/>
  <c r="Q7195" i="2"/>
  <c r="Q7196" i="2"/>
  <c r="Q7197" i="2"/>
  <c r="Q7198" i="2"/>
  <c r="Q7199" i="2"/>
  <c r="Q7200" i="2"/>
  <c r="Q7201" i="2"/>
  <c r="Q7202" i="2"/>
  <c r="Q7203" i="2"/>
  <c r="Q7204" i="2"/>
  <c r="Q7205" i="2"/>
  <c r="Q7206" i="2"/>
  <c r="Q7207" i="2"/>
  <c r="Q7208" i="2"/>
  <c r="Q7209" i="2"/>
  <c r="Q7210" i="2"/>
  <c r="Q7211" i="2"/>
  <c r="Q7212" i="2"/>
  <c r="Q7213" i="2"/>
  <c r="Q7214" i="2"/>
  <c r="Q7215" i="2"/>
  <c r="Q7216" i="2"/>
  <c r="Q7217" i="2"/>
  <c r="Q7218" i="2"/>
  <c r="Q7219" i="2"/>
  <c r="Q7220" i="2"/>
  <c r="Q7221" i="2"/>
  <c r="Q7222" i="2"/>
  <c r="Q7223" i="2"/>
  <c r="Q7224" i="2"/>
  <c r="Q7225" i="2"/>
  <c r="Q7226" i="2"/>
  <c r="Q7227" i="2"/>
  <c r="Q7228" i="2"/>
  <c r="Q7229" i="2"/>
  <c r="Q7230" i="2"/>
  <c r="Q7231" i="2"/>
  <c r="Q7232" i="2"/>
  <c r="Q7233" i="2"/>
  <c r="Q7234" i="2"/>
  <c r="Q7235" i="2"/>
  <c r="Q7236" i="2"/>
  <c r="Q7237" i="2"/>
  <c r="Q7238" i="2"/>
  <c r="Q7239" i="2"/>
  <c r="Q7240" i="2"/>
  <c r="Q7241" i="2"/>
  <c r="Q7242" i="2"/>
  <c r="Q7243" i="2"/>
  <c r="Q7244" i="2"/>
  <c r="Q7245" i="2"/>
  <c r="Q7246" i="2"/>
  <c r="Q7247" i="2"/>
  <c r="Q7248" i="2"/>
  <c r="Q7249" i="2"/>
  <c r="Q7250" i="2"/>
  <c r="Q7251" i="2"/>
  <c r="Q7252" i="2"/>
  <c r="Q7253" i="2"/>
  <c r="Q7254" i="2"/>
  <c r="Q7255" i="2"/>
  <c r="Q7256" i="2"/>
  <c r="Q7257" i="2"/>
  <c r="Q7258" i="2"/>
  <c r="Q7259" i="2"/>
  <c r="Q7260" i="2"/>
  <c r="Q7261" i="2"/>
  <c r="Q7262" i="2"/>
  <c r="Q7263" i="2"/>
  <c r="Q7264" i="2"/>
  <c r="Q7265" i="2"/>
  <c r="Q7266" i="2"/>
  <c r="Q7267" i="2"/>
  <c r="Q7268" i="2"/>
  <c r="Q7269" i="2"/>
  <c r="Q7270" i="2"/>
  <c r="Q7271" i="2"/>
  <c r="Q7272" i="2"/>
  <c r="Q7273" i="2"/>
  <c r="Q7274" i="2"/>
  <c r="Q7275" i="2"/>
  <c r="Q7276" i="2"/>
  <c r="Q7277" i="2"/>
  <c r="Q7278" i="2"/>
  <c r="Q7279" i="2"/>
  <c r="Q7280" i="2"/>
  <c r="Q7281" i="2"/>
  <c r="Q7282" i="2"/>
  <c r="Q7283" i="2"/>
  <c r="Q7284" i="2"/>
  <c r="Q7285" i="2"/>
  <c r="Q7286" i="2"/>
  <c r="Q7287" i="2"/>
  <c r="Q7288" i="2"/>
  <c r="Q7289" i="2"/>
  <c r="Q7290" i="2"/>
  <c r="Q7291" i="2"/>
  <c r="Q7292" i="2"/>
  <c r="Q7293" i="2"/>
  <c r="Q7294" i="2"/>
  <c r="Q7295" i="2"/>
  <c r="Q7296" i="2"/>
  <c r="Q7297" i="2"/>
  <c r="Q7298" i="2"/>
  <c r="Q7299" i="2"/>
  <c r="Q7300" i="2"/>
  <c r="Q7301" i="2"/>
  <c r="Q7302" i="2"/>
  <c r="Q7303" i="2"/>
  <c r="Q7304" i="2"/>
  <c r="Q7305" i="2"/>
  <c r="Q7306" i="2"/>
  <c r="Q7307" i="2"/>
  <c r="Q7308" i="2"/>
  <c r="Q7309" i="2"/>
  <c r="Q7310" i="2"/>
  <c r="Q7311" i="2"/>
  <c r="Q7312" i="2"/>
  <c r="Q7313" i="2"/>
  <c r="Q7314" i="2"/>
  <c r="Q7315" i="2"/>
  <c r="Q7316" i="2"/>
  <c r="Q7317" i="2"/>
  <c r="Q7318" i="2"/>
  <c r="Q7319" i="2"/>
  <c r="Q7320" i="2"/>
  <c r="Q7321" i="2"/>
  <c r="Q7322" i="2"/>
  <c r="Q7323" i="2"/>
  <c r="Q7324" i="2"/>
  <c r="Q7325" i="2"/>
  <c r="Q7326" i="2"/>
  <c r="Q7327" i="2"/>
  <c r="Q7328" i="2"/>
  <c r="Q7329" i="2"/>
  <c r="Q7330" i="2"/>
  <c r="Q7331" i="2"/>
  <c r="Q7332" i="2"/>
  <c r="Q7333" i="2"/>
  <c r="Q7334" i="2"/>
  <c r="Q7335" i="2"/>
  <c r="Q7336" i="2"/>
  <c r="Q7337" i="2"/>
  <c r="Q7338" i="2"/>
  <c r="Q7339" i="2"/>
  <c r="Q7340" i="2"/>
  <c r="Q7341" i="2"/>
  <c r="Q7342" i="2"/>
  <c r="Q7343" i="2"/>
  <c r="Q7344" i="2"/>
  <c r="Q7345" i="2"/>
  <c r="Q7346" i="2"/>
  <c r="Q7347" i="2"/>
  <c r="Q7348" i="2"/>
  <c r="Q7349" i="2"/>
  <c r="Q7350" i="2"/>
  <c r="Q7351" i="2"/>
  <c r="Q7352" i="2"/>
  <c r="Q7353" i="2"/>
  <c r="Q7354" i="2"/>
  <c r="Q7355" i="2"/>
  <c r="Q7356" i="2"/>
  <c r="Q7357" i="2"/>
  <c r="Q7358" i="2"/>
  <c r="Q7359" i="2"/>
  <c r="Q7360" i="2"/>
  <c r="Q7361" i="2"/>
  <c r="Q7362" i="2"/>
  <c r="Q7363" i="2"/>
  <c r="Q7364" i="2"/>
  <c r="Q7365" i="2"/>
  <c r="Q7366" i="2"/>
  <c r="Q7367" i="2"/>
  <c r="Q7368" i="2"/>
  <c r="Q7369" i="2"/>
  <c r="Q7370" i="2"/>
  <c r="Q7371" i="2"/>
  <c r="Q7372" i="2"/>
  <c r="Q7373" i="2"/>
  <c r="Q7374" i="2"/>
  <c r="Q7375" i="2"/>
  <c r="Q7376" i="2"/>
  <c r="Q7377" i="2"/>
  <c r="Q7378" i="2"/>
  <c r="Q7379" i="2"/>
  <c r="Q7380" i="2"/>
  <c r="Q7381" i="2"/>
  <c r="Q7382" i="2"/>
  <c r="Q7383" i="2"/>
  <c r="Q7384" i="2"/>
  <c r="Q7385" i="2"/>
  <c r="Q7386" i="2"/>
  <c r="Q7387" i="2"/>
  <c r="Q7388" i="2"/>
  <c r="Q7389" i="2"/>
  <c r="Q7390" i="2"/>
  <c r="Q7391" i="2"/>
  <c r="Q7392" i="2"/>
  <c r="Q7393" i="2"/>
  <c r="Q7394" i="2"/>
  <c r="Q7395" i="2"/>
  <c r="Q7396" i="2"/>
  <c r="Q7397" i="2"/>
  <c r="Q7398" i="2"/>
  <c r="Q7399" i="2"/>
  <c r="Q7400" i="2"/>
  <c r="Q7401" i="2"/>
  <c r="Q7402" i="2"/>
  <c r="Q7403" i="2"/>
  <c r="Q7404" i="2"/>
  <c r="Q7405" i="2"/>
  <c r="Q7406" i="2"/>
  <c r="Q7407" i="2"/>
  <c r="Q7408" i="2"/>
  <c r="Q7409" i="2"/>
  <c r="Q7410" i="2"/>
  <c r="Q7411" i="2"/>
  <c r="Q7412" i="2"/>
  <c r="Q7413" i="2"/>
  <c r="Q7414" i="2"/>
  <c r="Q7415" i="2"/>
  <c r="Q7416" i="2"/>
  <c r="Q7417" i="2"/>
  <c r="Q7418" i="2"/>
  <c r="Q7419" i="2"/>
  <c r="Q7420" i="2"/>
  <c r="Q7421" i="2"/>
  <c r="Q7422" i="2"/>
  <c r="Q7423" i="2"/>
  <c r="Q7424" i="2"/>
  <c r="Q7425" i="2"/>
  <c r="Q7426" i="2"/>
  <c r="Q7427" i="2"/>
  <c r="Q7428" i="2"/>
  <c r="Q7429" i="2"/>
  <c r="Q7430" i="2"/>
  <c r="Q7431" i="2"/>
  <c r="Q7432" i="2"/>
  <c r="Q7433" i="2"/>
  <c r="Q7434" i="2"/>
  <c r="Q7435" i="2"/>
  <c r="Q7436" i="2"/>
  <c r="Q7437" i="2"/>
  <c r="Q7438" i="2"/>
  <c r="Q7439" i="2"/>
  <c r="Q7440" i="2"/>
  <c r="Q7441" i="2"/>
  <c r="Q7442" i="2"/>
  <c r="Q7443" i="2"/>
  <c r="Q7444" i="2"/>
  <c r="Q7445" i="2"/>
  <c r="Q7446" i="2"/>
  <c r="Q7447" i="2"/>
  <c r="Q7448" i="2"/>
  <c r="Q7449" i="2"/>
  <c r="Q7450" i="2"/>
  <c r="Q7451" i="2"/>
  <c r="Q7452" i="2"/>
  <c r="Q7453" i="2"/>
  <c r="Q7454" i="2"/>
  <c r="Q7455" i="2"/>
  <c r="Q7456" i="2"/>
  <c r="Q7457" i="2"/>
  <c r="Q7458" i="2"/>
  <c r="Q7459" i="2"/>
  <c r="Q7460" i="2"/>
  <c r="Q7461" i="2"/>
  <c r="Q7462" i="2"/>
  <c r="Q7463" i="2"/>
  <c r="Q7464" i="2"/>
  <c r="Q7465" i="2"/>
  <c r="Q7466" i="2"/>
  <c r="Q7467" i="2"/>
  <c r="Q7468" i="2"/>
  <c r="Q7469" i="2"/>
  <c r="Q7470" i="2"/>
  <c r="Q7471" i="2"/>
  <c r="Q7472" i="2"/>
  <c r="Q7473" i="2"/>
  <c r="Q7474" i="2"/>
  <c r="Q7475" i="2"/>
  <c r="Q7476" i="2"/>
  <c r="Q7477" i="2"/>
  <c r="Q7478" i="2"/>
  <c r="Q7479" i="2"/>
  <c r="Q7480" i="2"/>
  <c r="Q7481" i="2"/>
  <c r="Q7482" i="2"/>
  <c r="Q7483" i="2"/>
  <c r="Q7484" i="2"/>
  <c r="Q7485" i="2"/>
  <c r="Q7486" i="2"/>
  <c r="Q7487" i="2"/>
  <c r="Q7488" i="2"/>
  <c r="Q7489" i="2"/>
  <c r="Q7490" i="2"/>
  <c r="Q7491" i="2"/>
  <c r="Q7492" i="2"/>
  <c r="Q7493" i="2"/>
  <c r="Q7494" i="2"/>
  <c r="Q7495" i="2"/>
  <c r="Q7496" i="2"/>
  <c r="Q7497" i="2"/>
  <c r="Q7498" i="2"/>
  <c r="Q7499" i="2"/>
  <c r="Q7500" i="2"/>
  <c r="Q7501" i="2"/>
  <c r="Q7502" i="2"/>
  <c r="Q7503" i="2"/>
  <c r="Q7504" i="2"/>
  <c r="Q7505" i="2"/>
  <c r="Q7506" i="2"/>
  <c r="Q7507" i="2"/>
  <c r="Q7508" i="2"/>
  <c r="Q7509" i="2"/>
  <c r="Q7510" i="2"/>
  <c r="Q7511" i="2"/>
  <c r="Q7512" i="2"/>
  <c r="Q7513" i="2"/>
  <c r="Q7514" i="2"/>
  <c r="Q7515" i="2"/>
  <c r="Q7516" i="2"/>
  <c r="Q7517" i="2"/>
  <c r="Q7518" i="2"/>
  <c r="Q7519" i="2"/>
  <c r="Q7520" i="2"/>
  <c r="Q7521" i="2"/>
  <c r="Q7522" i="2"/>
  <c r="Q7523" i="2"/>
  <c r="Q7524" i="2"/>
  <c r="Q7525" i="2"/>
  <c r="Q7526" i="2"/>
  <c r="Q7527" i="2"/>
  <c r="Q7528" i="2"/>
  <c r="Q7529" i="2"/>
  <c r="Q7530" i="2"/>
  <c r="Q7531" i="2"/>
  <c r="Q7532" i="2"/>
  <c r="Q7533" i="2"/>
  <c r="Q7534" i="2"/>
  <c r="Q7535" i="2"/>
  <c r="Q7536" i="2"/>
  <c r="Q7537" i="2"/>
  <c r="Q7538" i="2"/>
  <c r="Q7539" i="2"/>
  <c r="Q7540" i="2"/>
  <c r="Q7541" i="2"/>
  <c r="Q7542" i="2"/>
  <c r="Q7543" i="2"/>
  <c r="Q7544" i="2"/>
  <c r="Q7545" i="2"/>
  <c r="Q7546" i="2"/>
  <c r="Q7547" i="2"/>
  <c r="Q7548" i="2"/>
  <c r="Q7549" i="2"/>
  <c r="Q7550" i="2"/>
  <c r="Q7551" i="2"/>
  <c r="Q7552" i="2"/>
  <c r="Q7553" i="2"/>
  <c r="Q7554" i="2"/>
  <c r="Q7555" i="2"/>
  <c r="Q7556" i="2"/>
  <c r="Q7557" i="2"/>
  <c r="Q7558" i="2"/>
  <c r="Q7559" i="2"/>
  <c r="Q7560" i="2"/>
  <c r="Q7561" i="2"/>
  <c r="Q7562" i="2"/>
  <c r="Q7563" i="2"/>
  <c r="Q7564" i="2"/>
  <c r="Q7565" i="2"/>
  <c r="Q7566" i="2"/>
  <c r="Q7567" i="2"/>
  <c r="Q7568" i="2"/>
  <c r="Q7569" i="2"/>
  <c r="Q7570" i="2"/>
  <c r="Q7571" i="2"/>
  <c r="Q7572" i="2"/>
  <c r="Q7573" i="2"/>
  <c r="Q7574" i="2"/>
  <c r="Q7575" i="2"/>
  <c r="Q7576" i="2"/>
  <c r="Q7577" i="2"/>
  <c r="Q7578" i="2"/>
  <c r="Q7579" i="2"/>
  <c r="Q7580" i="2"/>
  <c r="Q7581" i="2"/>
  <c r="Q7582" i="2"/>
  <c r="Q7583" i="2"/>
  <c r="Q7584" i="2"/>
  <c r="Q7585" i="2"/>
  <c r="Q7586" i="2"/>
  <c r="Q7587" i="2"/>
  <c r="Q7588" i="2"/>
  <c r="Q7589" i="2"/>
  <c r="Q7590" i="2"/>
  <c r="Q7591" i="2"/>
  <c r="Q7592" i="2"/>
  <c r="Q7593" i="2"/>
  <c r="Q7594" i="2"/>
  <c r="Q7595" i="2"/>
  <c r="Q7596" i="2"/>
  <c r="Q7597" i="2"/>
  <c r="Q7598" i="2"/>
  <c r="Q7599" i="2"/>
  <c r="Q7600" i="2"/>
  <c r="Q7601" i="2"/>
  <c r="Q7602" i="2"/>
  <c r="Q7603" i="2"/>
  <c r="Q7604" i="2"/>
  <c r="Q7605" i="2"/>
  <c r="Q7606" i="2"/>
  <c r="Q7607" i="2"/>
  <c r="Q7608" i="2"/>
  <c r="Q7609" i="2"/>
  <c r="Q7610" i="2"/>
  <c r="Q7611" i="2"/>
  <c r="Q7612" i="2"/>
  <c r="Q7613" i="2"/>
  <c r="Q7614" i="2"/>
  <c r="Q7615" i="2"/>
  <c r="Q7616" i="2"/>
  <c r="Q7617" i="2"/>
  <c r="Q7618" i="2"/>
  <c r="Q7619" i="2"/>
  <c r="Q7620" i="2"/>
  <c r="Q7621" i="2"/>
  <c r="Q7622" i="2"/>
  <c r="Q7623" i="2"/>
  <c r="Q7624" i="2"/>
  <c r="Q7625" i="2"/>
  <c r="Q7626" i="2"/>
  <c r="Q7627" i="2"/>
  <c r="Q7628" i="2"/>
  <c r="Q7629" i="2"/>
  <c r="Q7630" i="2"/>
  <c r="Q7631" i="2"/>
  <c r="Q7632" i="2"/>
  <c r="Q7633" i="2"/>
  <c r="Q7634" i="2"/>
  <c r="Q7635" i="2"/>
  <c r="Q7636" i="2"/>
  <c r="Q7637" i="2"/>
  <c r="Q7638" i="2"/>
  <c r="Q7639" i="2"/>
  <c r="Q7640" i="2"/>
  <c r="Q7641" i="2"/>
  <c r="Q7642" i="2"/>
  <c r="Q7643" i="2"/>
  <c r="Q7644" i="2"/>
  <c r="Q7645" i="2"/>
  <c r="Q7646" i="2"/>
  <c r="Q7647" i="2"/>
  <c r="Q7648" i="2"/>
  <c r="Q7649" i="2"/>
  <c r="Q7650" i="2"/>
  <c r="Q7651" i="2"/>
  <c r="Q7652" i="2"/>
  <c r="Q7653" i="2"/>
  <c r="Q7654" i="2"/>
  <c r="Q7655" i="2"/>
  <c r="Q7656" i="2"/>
  <c r="Q7657" i="2"/>
  <c r="Q7658" i="2"/>
  <c r="Q7659" i="2"/>
  <c r="Q7660" i="2"/>
  <c r="Q7661" i="2"/>
  <c r="Q7662" i="2"/>
  <c r="Q7663" i="2"/>
  <c r="Q7664" i="2"/>
  <c r="Q7665" i="2"/>
  <c r="Q7666" i="2"/>
  <c r="Q7667" i="2"/>
  <c r="Q7668" i="2"/>
  <c r="Q7669" i="2"/>
  <c r="Q7670" i="2"/>
  <c r="Q7671" i="2"/>
  <c r="Q7672" i="2"/>
  <c r="Q7673" i="2"/>
  <c r="Q7674" i="2"/>
  <c r="Q7675" i="2"/>
  <c r="Q7676" i="2"/>
  <c r="Q7677" i="2"/>
  <c r="Q7678" i="2"/>
  <c r="Q7679" i="2"/>
  <c r="Q7680" i="2"/>
  <c r="Q7681" i="2"/>
  <c r="Q7682" i="2"/>
  <c r="Q7683" i="2"/>
  <c r="Q7684" i="2"/>
  <c r="Q7685" i="2"/>
  <c r="Q7686" i="2"/>
  <c r="Q7687" i="2"/>
  <c r="Q7688" i="2"/>
  <c r="Q7689" i="2"/>
  <c r="Q7690" i="2"/>
  <c r="Q7691" i="2"/>
  <c r="Q7692" i="2"/>
  <c r="Q7693" i="2"/>
  <c r="Q7694" i="2"/>
  <c r="Q7695" i="2"/>
  <c r="Q7696" i="2"/>
  <c r="Q7697" i="2"/>
  <c r="Q7698" i="2"/>
  <c r="Q7699" i="2"/>
  <c r="Q7700" i="2"/>
  <c r="Q7701" i="2"/>
  <c r="Q7702" i="2"/>
  <c r="Q7703" i="2"/>
  <c r="Q7704" i="2"/>
  <c r="Q7705" i="2"/>
  <c r="Q7706" i="2"/>
  <c r="Q7707" i="2"/>
  <c r="Q7708" i="2"/>
  <c r="Q7709" i="2"/>
  <c r="Q7710" i="2"/>
  <c r="Q7711" i="2"/>
  <c r="Q7712" i="2"/>
  <c r="Q7713" i="2"/>
  <c r="Q7714" i="2"/>
  <c r="Q7715" i="2"/>
  <c r="Q7716" i="2"/>
  <c r="Q7717" i="2"/>
  <c r="Q7718" i="2"/>
  <c r="Q7719" i="2"/>
  <c r="Q7720" i="2"/>
  <c r="Q7721" i="2"/>
  <c r="Q7722" i="2"/>
  <c r="Q7723" i="2"/>
  <c r="Q7724" i="2"/>
  <c r="Q7725" i="2"/>
  <c r="Q7726" i="2"/>
  <c r="Q7727" i="2"/>
  <c r="Q7728" i="2"/>
  <c r="Q7729" i="2"/>
  <c r="Q7730" i="2"/>
  <c r="Q7731" i="2"/>
  <c r="Q7732" i="2"/>
  <c r="Q7733" i="2"/>
  <c r="Q7734" i="2"/>
  <c r="Q7735" i="2"/>
  <c r="Q7736" i="2"/>
  <c r="Q7737" i="2"/>
  <c r="Q7738" i="2"/>
  <c r="Q7739" i="2"/>
  <c r="Q7740" i="2"/>
  <c r="Q7741" i="2"/>
  <c r="Q7742" i="2"/>
  <c r="Q7743" i="2"/>
  <c r="Q7744" i="2"/>
  <c r="Q7745" i="2"/>
  <c r="Q7746" i="2"/>
  <c r="Q7747" i="2"/>
  <c r="Q7748" i="2"/>
  <c r="Q7749" i="2"/>
  <c r="Q7750" i="2"/>
  <c r="Q7751" i="2"/>
  <c r="Q7752" i="2"/>
  <c r="Q7753" i="2"/>
  <c r="Q7754" i="2"/>
  <c r="Q7755" i="2"/>
  <c r="Q7756" i="2"/>
  <c r="Q7757" i="2"/>
  <c r="Q7758" i="2"/>
  <c r="Q7759" i="2"/>
  <c r="Q7760" i="2"/>
  <c r="Q7761" i="2"/>
  <c r="Q7762" i="2"/>
  <c r="Q7763" i="2"/>
  <c r="Q7764" i="2"/>
  <c r="Q7765" i="2"/>
  <c r="Q7766" i="2"/>
  <c r="Q7767" i="2"/>
  <c r="Q7768" i="2"/>
  <c r="Q7769" i="2"/>
  <c r="Q7770" i="2"/>
  <c r="Q7771" i="2"/>
  <c r="Q7772" i="2"/>
  <c r="Q7773" i="2"/>
  <c r="Q7774" i="2"/>
  <c r="Q7775" i="2"/>
  <c r="Q7776" i="2"/>
  <c r="Q7777" i="2"/>
  <c r="Q7778" i="2"/>
  <c r="Q7779" i="2"/>
  <c r="Q7780" i="2"/>
  <c r="Q7781" i="2"/>
  <c r="Q7782" i="2"/>
  <c r="Q7783" i="2"/>
  <c r="Q7784" i="2"/>
  <c r="Q7785" i="2"/>
  <c r="Q7786" i="2"/>
  <c r="Q7787" i="2"/>
  <c r="Q7788" i="2"/>
  <c r="Q7789" i="2"/>
  <c r="Q7790" i="2"/>
  <c r="Q7791" i="2"/>
  <c r="Q7792" i="2"/>
  <c r="Q7793" i="2"/>
  <c r="Q7794" i="2"/>
  <c r="Q7795" i="2"/>
  <c r="Q7796" i="2"/>
  <c r="Q7797" i="2"/>
  <c r="Q7798" i="2"/>
  <c r="Q7799" i="2"/>
  <c r="Q7800" i="2"/>
  <c r="Q7801" i="2"/>
  <c r="Q7802" i="2"/>
  <c r="Q7803" i="2"/>
  <c r="Q7804" i="2"/>
  <c r="Q7805" i="2"/>
  <c r="Q7806" i="2"/>
  <c r="Q7807" i="2"/>
  <c r="Q7808" i="2"/>
  <c r="Q7809" i="2"/>
  <c r="Q7810" i="2"/>
  <c r="Q7811" i="2"/>
  <c r="Q7812" i="2"/>
  <c r="Q7813" i="2"/>
  <c r="Q7814" i="2"/>
  <c r="Q7815" i="2"/>
  <c r="Q7816" i="2"/>
  <c r="Q7817" i="2"/>
  <c r="Q7818" i="2"/>
  <c r="Q7819" i="2"/>
  <c r="Q7820" i="2"/>
  <c r="Q7821" i="2"/>
  <c r="Q7822" i="2"/>
  <c r="Q7823" i="2"/>
  <c r="Q7824" i="2"/>
  <c r="Q7825" i="2"/>
  <c r="Q7826" i="2"/>
  <c r="Q7827" i="2"/>
  <c r="Q7828" i="2"/>
  <c r="Q7829" i="2"/>
  <c r="Q7830" i="2"/>
  <c r="Q7831" i="2"/>
  <c r="Q7832" i="2"/>
  <c r="Q7833" i="2"/>
  <c r="Q7834" i="2"/>
  <c r="Q7835" i="2"/>
  <c r="Q7836" i="2"/>
  <c r="Q7837" i="2"/>
  <c r="Q7838" i="2"/>
  <c r="Q7839" i="2"/>
  <c r="Q7840" i="2"/>
  <c r="Q7841" i="2"/>
  <c r="Q7842" i="2"/>
  <c r="Q7843" i="2"/>
  <c r="Q7844" i="2"/>
  <c r="Q7845" i="2"/>
  <c r="Q7846" i="2"/>
  <c r="Q7847" i="2"/>
  <c r="Q7848" i="2"/>
  <c r="Q7849" i="2"/>
  <c r="Q7850" i="2"/>
  <c r="Q7851" i="2"/>
  <c r="Q7852" i="2"/>
  <c r="Q7853" i="2"/>
  <c r="Q7854" i="2"/>
  <c r="Q7855" i="2"/>
  <c r="Q7856" i="2"/>
  <c r="Q7857" i="2"/>
  <c r="Q7858" i="2"/>
  <c r="Q7859" i="2"/>
  <c r="Q7860" i="2"/>
  <c r="Q7861" i="2"/>
  <c r="Q7862" i="2"/>
  <c r="Q7863" i="2"/>
  <c r="Q7864" i="2"/>
  <c r="Q7865" i="2"/>
  <c r="Q7866" i="2"/>
  <c r="Q7867" i="2"/>
  <c r="Q7868" i="2"/>
  <c r="Q7869" i="2"/>
  <c r="Q7870" i="2"/>
  <c r="Q7871" i="2"/>
  <c r="Q7872" i="2"/>
  <c r="Q7873" i="2"/>
  <c r="Q7874" i="2"/>
  <c r="Q7875" i="2"/>
  <c r="Q7876" i="2"/>
  <c r="Q7877" i="2"/>
  <c r="Q7878" i="2"/>
  <c r="Q7879" i="2"/>
  <c r="Q7880" i="2"/>
  <c r="Q7881" i="2"/>
  <c r="Q7882" i="2"/>
  <c r="Q7883" i="2"/>
  <c r="Q7884" i="2"/>
  <c r="Q7885" i="2"/>
  <c r="Q7886" i="2"/>
  <c r="Q7887" i="2"/>
  <c r="Q7888" i="2"/>
  <c r="Q7889" i="2"/>
  <c r="Q7890" i="2"/>
  <c r="Q7891" i="2"/>
  <c r="Q7892" i="2"/>
  <c r="Q7893" i="2"/>
  <c r="Q7894" i="2"/>
  <c r="Q7895" i="2"/>
  <c r="Q7896" i="2"/>
  <c r="Q7897" i="2"/>
  <c r="Q7898" i="2"/>
  <c r="Q7899" i="2"/>
  <c r="Q7900" i="2"/>
  <c r="Q7901" i="2"/>
  <c r="Q7902" i="2"/>
  <c r="Q7903" i="2"/>
  <c r="Q7904" i="2"/>
  <c r="Q7905" i="2"/>
  <c r="Q7906" i="2"/>
  <c r="Q7907" i="2"/>
  <c r="Q7908" i="2"/>
  <c r="Q7909" i="2"/>
  <c r="Q7910" i="2"/>
  <c r="Q7911" i="2"/>
  <c r="Q7912" i="2"/>
  <c r="Q7913" i="2"/>
  <c r="Q7914" i="2"/>
  <c r="Q7915" i="2"/>
  <c r="Q7916" i="2"/>
  <c r="Q7917" i="2"/>
  <c r="Q7918" i="2"/>
  <c r="Q7919" i="2"/>
  <c r="Q7920" i="2"/>
  <c r="Q7921" i="2"/>
  <c r="Q7922" i="2"/>
  <c r="Q7923" i="2"/>
  <c r="Q7924" i="2"/>
  <c r="Q7925" i="2"/>
  <c r="Q7926" i="2"/>
  <c r="Q7927" i="2"/>
  <c r="Q7928" i="2"/>
  <c r="Q7929" i="2"/>
  <c r="Q7930" i="2"/>
  <c r="Q7931" i="2"/>
  <c r="Q7932" i="2"/>
  <c r="Q7933" i="2"/>
  <c r="Q7934" i="2"/>
  <c r="Q7935" i="2"/>
  <c r="Q7936" i="2"/>
  <c r="Q7937" i="2"/>
  <c r="Q7938" i="2"/>
  <c r="Q7939" i="2"/>
  <c r="Q7940" i="2"/>
  <c r="Q7941" i="2"/>
  <c r="Q7942" i="2"/>
  <c r="Q7943" i="2"/>
  <c r="Q7944" i="2"/>
  <c r="Q7945" i="2"/>
  <c r="Q7946" i="2"/>
  <c r="Q7947" i="2"/>
  <c r="Q7948" i="2"/>
  <c r="Q7949" i="2"/>
  <c r="Q7950" i="2"/>
  <c r="Q7951" i="2"/>
  <c r="Q7952" i="2"/>
  <c r="Q7953" i="2"/>
  <c r="Q7954" i="2"/>
  <c r="Q7955" i="2"/>
  <c r="Q7956" i="2"/>
  <c r="Q7957" i="2"/>
  <c r="Q7958" i="2"/>
  <c r="Q7959" i="2"/>
  <c r="Q7960" i="2"/>
  <c r="Q7961" i="2"/>
  <c r="Q7962" i="2"/>
  <c r="Q7963" i="2"/>
  <c r="Q7964" i="2"/>
  <c r="Q7965" i="2"/>
  <c r="Q7966" i="2"/>
  <c r="Q7967" i="2"/>
  <c r="Q7968" i="2"/>
  <c r="Q7969" i="2"/>
  <c r="Q7970" i="2"/>
  <c r="Q7971" i="2"/>
  <c r="Q7972" i="2"/>
  <c r="Q7973" i="2"/>
  <c r="Q7974" i="2"/>
  <c r="Q7975" i="2"/>
  <c r="Q7976" i="2"/>
  <c r="Q7977" i="2"/>
  <c r="Q7978" i="2"/>
  <c r="Q7979" i="2"/>
  <c r="Q7980" i="2"/>
  <c r="Q7981" i="2"/>
  <c r="Q7982" i="2"/>
  <c r="Q7983" i="2"/>
  <c r="Q7984" i="2"/>
  <c r="Q7985" i="2"/>
  <c r="Q7986" i="2"/>
  <c r="Q7987" i="2"/>
  <c r="Q7988" i="2"/>
  <c r="Q7989" i="2"/>
  <c r="Q7990" i="2"/>
  <c r="Q7991" i="2"/>
  <c r="Q7992" i="2"/>
  <c r="Q7993" i="2"/>
  <c r="Q7994" i="2"/>
  <c r="Q7995" i="2"/>
  <c r="Q7996" i="2"/>
  <c r="Q7997" i="2"/>
  <c r="Q7998" i="2"/>
  <c r="Q7999" i="2"/>
  <c r="Q8000" i="2"/>
  <c r="Q8001" i="2"/>
  <c r="Q8002" i="2"/>
  <c r="Q8003" i="2"/>
  <c r="Q8004" i="2"/>
  <c r="Q8005" i="2"/>
  <c r="Q8006" i="2"/>
  <c r="Q8007" i="2"/>
  <c r="Q8008" i="2"/>
  <c r="Q8009" i="2"/>
  <c r="Q8010" i="2"/>
  <c r="Q8011" i="2"/>
  <c r="Q8012" i="2"/>
  <c r="Q8013" i="2"/>
  <c r="Q8014" i="2"/>
  <c r="Q8015" i="2"/>
  <c r="Q8016" i="2"/>
  <c r="Q8017" i="2"/>
  <c r="Q8018" i="2"/>
  <c r="Q8019" i="2"/>
  <c r="Q8020" i="2"/>
  <c r="Q8021" i="2"/>
  <c r="Q8022" i="2"/>
  <c r="Q8023" i="2"/>
  <c r="Q8024" i="2"/>
  <c r="Q8025" i="2"/>
  <c r="Q8026" i="2"/>
  <c r="Q8027" i="2"/>
  <c r="Q8028" i="2"/>
  <c r="Q8029" i="2"/>
  <c r="Q8030" i="2"/>
  <c r="Q8031" i="2"/>
  <c r="Q8032" i="2"/>
  <c r="Q8033" i="2"/>
  <c r="Q8034" i="2"/>
  <c r="Q8035" i="2"/>
  <c r="Q8036" i="2"/>
  <c r="Q8037" i="2"/>
  <c r="Q8038" i="2"/>
  <c r="Q8039" i="2"/>
  <c r="Q8040" i="2"/>
  <c r="Q8041" i="2"/>
  <c r="Q8042" i="2"/>
  <c r="Q8043" i="2"/>
  <c r="Q8044" i="2"/>
  <c r="Q8045" i="2"/>
  <c r="Q8046" i="2"/>
  <c r="Q8047" i="2"/>
  <c r="Q8048" i="2"/>
  <c r="Q8049" i="2"/>
  <c r="Q8050" i="2"/>
  <c r="Q8051" i="2"/>
  <c r="Q8052" i="2"/>
  <c r="Q8053" i="2"/>
  <c r="Q8054" i="2"/>
  <c r="Q8055" i="2"/>
  <c r="Q8056" i="2"/>
  <c r="Q8057" i="2"/>
  <c r="Q8058" i="2"/>
  <c r="Q8059" i="2"/>
  <c r="Q8060" i="2"/>
  <c r="Q8061" i="2"/>
  <c r="Q8062" i="2"/>
  <c r="Q8063" i="2"/>
  <c r="Q8064" i="2"/>
  <c r="Q8065" i="2"/>
  <c r="Q8066" i="2"/>
  <c r="Q8067" i="2"/>
  <c r="Q8068" i="2"/>
  <c r="Q8069" i="2"/>
  <c r="Q8070" i="2"/>
  <c r="Q8071" i="2"/>
  <c r="Q8072" i="2"/>
  <c r="Q8073" i="2"/>
  <c r="Q8074" i="2"/>
  <c r="Q8075" i="2"/>
  <c r="Q8076" i="2"/>
  <c r="Q8077" i="2"/>
  <c r="Q8078" i="2"/>
  <c r="Q8079" i="2"/>
  <c r="Q8080" i="2"/>
  <c r="Q8081" i="2"/>
  <c r="Q8082" i="2"/>
  <c r="Q8083" i="2"/>
  <c r="Q8084" i="2"/>
  <c r="Q8085" i="2"/>
  <c r="Q8086" i="2"/>
  <c r="Q8087" i="2"/>
  <c r="Q8088" i="2"/>
  <c r="Q8089" i="2"/>
  <c r="Q8090" i="2"/>
  <c r="Q8091" i="2"/>
  <c r="Q8092" i="2"/>
  <c r="Q8093" i="2"/>
  <c r="Q8094" i="2"/>
  <c r="Q8095" i="2"/>
  <c r="Q8096" i="2"/>
  <c r="Q8097" i="2"/>
  <c r="Q8098" i="2"/>
  <c r="Q8099" i="2"/>
  <c r="Q8100" i="2"/>
  <c r="Q8101" i="2"/>
  <c r="Q8102" i="2"/>
  <c r="Q8103" i="2"/>
  <c r="Q8104" i="2"/>
  <c r="Q8105" i="2"/>
  <c r="Q8106" i="2"/>
  <c r="Q8107" i="2"/>
  <c r="Q8108" i="2"/>
  <c r="Q8109" i="2"/>
  <c r="Q8110" i="2"/>
  <c r="Q8111" i="2"/>
  <c r="Q8112" i="2"/>
  <c r="Q8113" i="2"/>
  <c r="Q8114" i="2"/>
  <c r="Q8115" i="2"/>
  <c r="Q8116" i="2"/>
  <c r="Q8117" i="2"/>
  <c r="Q8118" i="2"/>
  <c r="Q8119" i="2"/>
  <c r="Q8120" i="2"/>
  <c r="Q8121" i="2"/>
  <c r="Q8122" i="2"/>
  <c r="Q8123" i="2"/>
  <c r="Q8124" i="2"/>
  <c r="Q8125" i="2"/>
  <c r="Q8126" i="2"/>
  <c r="Q8127" i="2"/>
  <c r="Q8128" i="2"/>
  <c r="Q8129" i="2"/>
  <c r="Q8130" i="2"/>
  <c r="Q8131" i="2"/>
  <c r="Q8132" i="2"/>
  <c r="Q8133" i="2"/>
  <c r="Q8134" i="2"/>
  <c r="Q8135" i="2"/>
  <c r="Q8136" i="2"/>
  <c r="Q8137" i="2"/>
  <c r="Q8138" i="2"/>
  <c r="Q8139" i="2"/>
  <c r="Q8140" i="2"/>
  <c r="Q8141" i="2"/>
  <c r="Q8142" i="2"/>
  <c r="Q8143" i="2"/>
  <c r="Q8144" i="2"/>
  <c r="Q8145" i="2"/>
  <c r="Q8146" i="2"/>
  <c r="Q8147" i="2"/>
  <c r="Q8148" i="2"/>
  <c r="Q8149" i="2"/>
  <c r="Q8150" i="2"/>
  <c r="Q8151" i="2"/>
  <c r="Q8152" i="2"/>
  <c r="Q8153" i="2"/>
  <c r="Q8154" i="2"/>
  <c r="Q8155" i="2"/>
  <c r="Q8156" i="2"/>
  <c r="Q8157" i="2"/>
  <c r="Q8158" i="2"/>
  <c r="Q8159" i="2"/>
  <c r="Q8160" i="2"/>
  <c r="Q8161" i="2"/>
  <c r="Q8162" i="2"/>
  <c r="Q8163" i="2"/>
  <c r="Q8164" i="2"/>
  <c r="Q8165" i="2"/>
  <c r="Q8166" i="2"/>
  <c r="Q8167" i="2"/>
  <c r="Q8168" i="2"/>
  <c r="Q8169" i="2"/>
  <c r="Q8170" i="2"/>
  <c r="Q8171" i="2"/>
  <c r="Q8172" i="2"/>
  <c r="Q8173" i="2"/>
  <c r="Q8174" i="2"/>
  <c r="Q8175" i="2"/>
  <c r="Q8176" i="2"/>
  <c r="Q8177" i="2"/>
  <c r="Q8178" i="2"/>
  <c r="Q8179" i="2"/>
  <c r="Q8180" i="2"/>
  <c r="Q8181" i="2"/>
  <c r="Q8182" i="2"/>
  <c r="Q8183" i="2"/>
  <c r="Q8184" i="2"/>
  <c r="Q8185" i="2"/>
  <c r="Q8186" i="2"/>
  <c r="Q8187" i="2"/>
  <c r="Q8188" i="2"/>
  <c r="Q8189" i="2"/>
  <c r="Q8190" i="2"/>
  <c r="Q8191" i="2"/>
  <c r="Q8192" i="2"/>
  <c r="Q8193" i="2"/>
  <c r="Q8194" i="2"/>
  <c r="Q8195" i="2"/>
  <c r="Q8196" i="2"/>
  <c r="Q8197" i="2"/>
  <c r="Q8198" i="2"/>
  <c r="Q8199" i="2"/>
  <c r="Q8200" i="2"/>
  <c r="Q8201" i="2"/>
  <c r="Q8202" i="2"/>
  <c r="Q8203" i="2"/>
  <c r="Q8204" i="2"/>
  <c r="Q8205" i="2"/>
  <c r="Q8206" i="2"/>
  <c r="Q8207" i="2"/>
  <c r="Q8208" i="2"/>
  <c r="Q8209" i="2"/>
  <c r="Q8210" i="2"/>
  <c r="Q8211" i="2"/>
  <c r="Q8212" i="2"/>
  <c r="Q8213" i="2"/>
  <c r="Q8214" i="2"/>
  <c r="Q8215" i="2"/>
  <c r="Q8216" i="2"/>
  <c r="Q8217" i="2"/>
  <c r="Q8218" i="2"/>
  <c r="Q8219" i="2"/>
  <c r="Q8220" i="2"/>
  <c r="Q8221" i="2"/>
  <c r="Q8222" i="2"/>
  <c r="Q8223" i="2"/>
  <c r="Q8224" i="2"/>
  <c r="Q8225" i="2"/>
  <c r="Q8226" i="2"/>
  <c r="Q8227" i="2"/>
  <c r="Q8228" i="2"/>
  <c r="Q8229" i="2"/>
  <c r="Q8230" i="2"/>
  <c r="Q8231" i="2"/>
  <c r="Q8232" i="2"/>
  <c r="Q8233" i="2"/>
  <c r="Q8234" i="2"/>
  <c r="Q8235" i="2"/>
  <c r="Q8236" i="2"/>
  <c r="Q8237" i="2"/>
  <c r="Q8238" i="2"/>
  <c r="Q8239" i="2"/>
  <c r="Q8240" i="2"/>
  <c r="Q8241" i="2"/>
  <c r="Q8242" i="2"/>
  <c r="Q8243" i="2"/>
  <c r="Q8244" i="2"/>
  <c r="Q8245" i="2"/>
  <c r="Q8246" i="2"/>
  <c r="Q8247" i="2"/>
  <c r="Q8248" i="2"/>
  <c r="Q8249" i="2"/>
  <c r="Q8250" i="2"/>
  <c r="Q8251" i="2"/>
  <c r="Q8252" i="2"/>
  <c r="Q8253" i="2"/>
  <c r="Q8254" i="2"/>
  <c r="Q8255" i="2"/>
  <c r="Q8256" i="2"/>
  <c r="Q8257" i="2"/>
  <c r="Q8258" i="2"/>
  <c r="Q8259" i="2"/>
  <c r="Q8260" i="2"/>
  <c r="Q8261" i="2"/>
  <c r="Q8262" i="2"/>
  <c r="Q8263" i="2"/>
  <c r="Q8264" i="2"/>
  <c r="Q8265" i="2"/>
  <c r="Q8266" i="2"/>
  <c r="Q8267" i="2"/>
  <c r="Q8268" i="2"/>
  <c r="Q8269" i="2"/>
  <c r="Q8270" i="2"/>
  <c r="Q8271" i="2"/>
  <c r="Q8272" i="2"/>
  <c r="Q8273" i="2"/>
  <c r="Q8274" i="2"/>
  <c r="Q8275" i="2"/>
  <c r="Q8276" i="2"/>
  <c r="Q8277" i="2"/>
  <c r="Q8278" i="2"/>
  <c r="Q8279" i="2"/>
  <c r="Q8280" i="2"/>
  <c r="Q8281" i="2"/>
  <c r="Q8282" i="2"/>
  <c r="Q8283" i="2"/>
  <c r="Q8284" i="2"/>
  <c r="Q8285" i="2"/>
  <c r="Q8286" i="2"/>
  <c r="Q8287" i="2"/>
  <c r="Q8288" i="2"/>
  <c r="Q8289" i="2"/>
  <c r="Q8290" i="2"/>
  <c r="Q8291" i="2"/>
  <c r="Q8292" i="2"/>
  <c r="Q8293" i="2"/>
  <c r="Q8294" i="2"/>
  <c r="Q8295" i="2"/>
  <c r="Q8296" i="2"/>
  <c r="Q8297" i="2"/>
  <c r="Q8298" i="2"/>
  <c r="Q8299" i="2"/>
  <c r="Q8300" i="2"/>
  <c r="Q8301" i="2"/>
  <c r="Q8302" i="2"/>
  <c r="Q8303" i="2"/>
  <c r="Q8304" i="2"/>
  <c r="Q8305" i="2"/>
  <c r="Q8306" i="2"/>
  <c r="Q8307" i="2"/>
  <c r="Q8308" i="2"/>
  <c r="Q8309" i="2"/>
  <c r="Q8310" i="2"/>
  <c r="Q8311" i="2"/>
  <c r="Q8312" i="2"/>
  <c r="Q8313" i="2"/>
  <c r="Q8314" i="2"/>
  <c r="Q8315" i="2"/>
  <c r="Q8316" i="2"/>
  <c r="Q8317" i="2"/>
  <c r="Q8318" i="2"/>
  <c r="Q8319" i="2"/>
  <c r="Q8320" i="2"/>
  <c r="Q8321" i="2"/>
  <c r="Q8322" i="2"/>
  <c r="Q8323" i="2"/>
  <c r="Q8324" i="2"/>
  <c r="Q8325" i="2"/>
  <c r="Q8326" i="2"/>
  <c r="Q8327" i="2"/>
  <c r="Q8328" i="2"/>
  <c r="Q8329" i="2"/>
  <c r="Q8330" i="2"/>
  <c r="Q8331" i="2"/>
  <c r="Q8332" i="2"/>
  <c r="Q8333" i="2"/>
  <c r="Q8334" i="2"/>
  <c r="Q8335" i="2"/>
  <c r="Q8336" i="2"/>
  <c r="Q8337" i="2"/>
  <c r="Q8338" i="2"/>
  <c r="Q8339" i="2"/>
  <c r="Q8340" i="2"/>
  <c r="Q8341" i="2"/>
  <c r="Q8342" i="2"/>
  <c r="Q8343" i="2"/>
  <c r="Q8344" i="2"/>
  <c r="Q8345" i="2"/>
  <c r="Q8346" i="2"/>
  <c r="Q8347" i="2"/>
  <c r="Q8348" i="2"/>
  <c r="Q8349" i="2"/>
  <c r="Q8350" i="2"/>
  <c r="Q8351" i="2"/>
  <c r="Q8352" i="2"/>
  <c r="Q8353" i="2"/>
  <c r="Q8354" i="2"/>
  <c r="Q8355" i="2"/>
  <c r="Q8356" i="2"/>
  <c r="Q8357" i="2"/>
  <c r="Q8358" i="2"/>
  <c r="Q8359" i="2"/>
  <c r="Q8360" i="2"/>
  <c r="Q8361" i="2"/>
  <c r="Q8362" i="2"/>
  <c r="Q8363" i="2"/>
  <c r="Q8364" i="2"/>
  <c r="Q8365" i="2"/>
  <c r="Q8366" i="2"/>
  <c r="Q8367" i="2"/>
  <c r="Q8368" i="2"/>
  <c r="Q8369" i="2"/>
  <c r="Q8370" i="2"/>
  <c r="Q8371" i="2"/>
  <c r="Q8372" i="2"/>
  <c r="Q8373" i="2"/>
  <c r="Q8374" i="2"/>
  <c r="Q8375" i="2"/>
  <c r="Q8376" i="2"/>
  <c r="Q8377" i="2"/>
  <c r="Q8378" i="2"/>
  <c r="Q8379" i="2"/>
  <c r="Q8380" i="2"/>
  <c r="Q8381" i="2"/>
  <c r="Q8382" i="2"/>
  <c r="Q8383" i="2"/>
  <c r="Q8384" i="2"/>
  <c r="Q8385" i="2"/>
  <c r="Q8386" i="2"/>
  <c r="Q8387" i="2"/>
  <c r="Q8388" i="2"/>
  <c r="Q8389" i="2"/>
  <c r="Q8390" i="2"/>
  <c r="Q8391" i="2"/>
  <c r="Q8392" i="2"/>
  <c r="Q8393" i="2"/>
  <c r="Q8394" i="2"/>
  <c r="Q8395" i="2"/>
  <c r="Q8396" i="2"/>
  <c r="Q8397" i="2"/>
  <c r="Q8398" i="2"/>
  <c r="Q8399" i="2"/>
  <c r="Q8400" i="2"/>
  <c r="Q8401" i="2"/>
  <c r="Q8402" i="2"/>
  <c r="Q8403" i="2"/>
  <c r="Q8404" i="2"/>
  <c r="Q8405" i="2"/>
  <c r="Q8406" i="2"/>
  <c r="Q8407" i="2"/>
  <c r="Q8408" i="2"/>
  <c r="Q8409" i="2"/>
  <c r="Q8410" i="2"/>
  <c r="Q8411" i="2"/>
  <c r="Q8412" i="2"/>
  <c r="Q8413" i="2"/>
  <c r="Q8414" i="2"/>
  <c r="Q8415" i="2"/>
  <c r="Q8416" i="2"/>
  <c r="Q8417" i="2"/>
  <c r="Q8418" i="2"/>
  <c r="Q8419" i="2"/>
  <c r="Q8420" i="2"/>
  <c r="Q8421" i="2"/>
  <c r="Q8422" i="2"/>
  <c r="Q8423" i="2"/>
  <c r="Q8424" i="2"/>
  <c r="Q8425" i="2"/>
  <c r="Q8426" i="2"/>
  <c r="Q8427" i="2"/>
  <c r="Q8428" i="2"/>
  <c r="Q8429" i="2"/>
  <c r="Q8430" i="2"/>
  <c r="Q8431" i="2"/>
  <c r="Q8432" i="2"/>
  <c r="Q8433" i="2"/>
  <c r="Q8434" i="2"/>
  <c r="Q8435" i="2"/>
  <c r="Q8436" i="2"/>
  <c r="Q8437" i="2"/>
  <c r="Q8438" i="2"/>
  <c r="Q8439" i="2"/>
  <c r="Q8440" i="2"/>
  <c r="Q8441" i="2"/>
  <c r="Q8442" i="2"/>
  <c r="Q8443" i="2"/>
  <c r="Q8444" i="2"/>
  <c r="Q8445" i="2"/>
  <c r="Q8446" i="2"/>
  <c r="Q8447" i="2"/>
  <c r="Q8448" i="2"/>
  <c r="Q8449" i="2"/>
  <c r="Q8450" i="2"/>
  <c r="Q8451" i="2"/>
  <c r="Q8452" i="2"/>
  <c r="Q8453" i="2"/>
  <c r="Q8454" i="2"/>
  <c r="Q8455" i="2"/>
  <c r="Q8456" i="2"/>
  <c r="Q8457" i="2"/>
  <c r="Q8458" i="2"/>
  <c r="Q8459" i="2"/>
  <c r="Q8460" i="2"/>
  <c r="Q8461" i="2"/>
  <c r="Q8462" i="2"/>
  <c r="Q8463" i="2"/>
  <c r="Q8464" i="2"/>
  <c r="Q8465" i="2"/>
  <c r="Q8466" i="2"/>
  <c r="Q8467" i="2"/>
  <c r="Q8468" i="2"/>
  <c r="Q8469" i="2"/>
  <c r="Q8470" i="2"/>
  <c r="Q8471" i="2"/>
  <c r="Q8472" i="2"/>
  <c r="Q8473" i="2"/>
  <c r="Q8474" i="2"/>
  <c r="Q8475" i="2"/>
  <c r="Q8476" i="2"/>
  <c r="Q8477" i="2"/>
  <c r="Q8478" i="2"/>
  <c r="Q8479" i="2"/>
  <c r="Q8480" i="2"/>
  <c r="Q8481" i="2"/>
  <c r="Q8482" i="2"/>
  <c r="Q8483" i="2"/>
  <c r="Q8484" i="2"/>
  <c r="Q8485" i="2"/>
  <c r="Q8486" i="2"/>
  <c r="Q8487" i="2"/>
  <c r="Q8488" i="2"/>
  <c r="Q8489" i="2"/>
  <c r="Q8490" i="2"/>
  <c r="Q8491" i="2"/>
  <c r="Q8492" i="2"/>
  <c r="Q8493" i="2"/>
  <c r="Q8494" i="2"/>
  <c r="Q8495" i="2"/>
  <c r="Q8496" i="2"/>
  <c r="Q8497" i="2"/>
  <c r="Q8498" i="2"/>
  <c r="Q8499" i="2"/>
  <c r="Q8500" i="2"/>
  <c r="Q8501" i="2"/>
  <c r="Q8502" i="2"/>
  <c r="Q8503" i="2"/>
  <c r="Q8504" i="2"/>
  <c r="Q8505" i="2"/>
  <c r="Q8506" i="2"/>
  <c r="Q8507" i="2"/>
  <c r="Q8508" i="2"/>
  <c r="Q8509" i="2"/>
  <c r="Q8510" i="2"/>
  <c r="Q8511" i="2"/>
  <c r="Q8512" i="2"/>
  <c r="Q8513" i="2"/>
  <c r="Q8514" i="2"/>
  <c r="Q8515" i="2"/>
  <c r="Q8516" i="2"/>
  <c r="Q8517" i="2"/>
  <c r="Q8518" i="2"/>
  <c r="Q8519" i="2"/>
  <c r="Q8520" i="2"/>
  <c r="Q8521" i="2"/>
  <c r="Q8522" i="2"/>
  <c r="Q8523" i="2"/>
  <c r="Q8524" i="2"/>
  <c r="Q8525" i="2"/>
  <c r="Q8526" i="2"/>
  <c r="Q8527" i="2"/>
  <c r="Q8528" i="2"/>
  <c r="Q8529" i="2"/>
  <c r="Q8530" i="2"/>
  <c r="Q8531" i="2"/>
  <c r="Q8532" i="2"/>
  <c r="Q8533" i="2"/>
  <c r="Q8534" i="2"/>
  <c r="Q8535" i="2"/>
  <c r="Q8536" i="2"/>
  <c r="Q8537" i="2"/>
  <c r="Q8538" i="2"/>
  <c r="Q8539" i="2"/>
  <c r="Q8540" i="2"/>
  <c r="Q8541" i="2"/>
  <c r="Q8542" i="2"/>
  <c r="Q8543" i="2"/>
  <c r="Q8544" i="2"/>
  <c r="Q8545" i="2"/>
  <c r="Q8546" i="2"/>
  <c r="Q8547" i="2"/>
  <c r="Q8548" i="2"/>
  <c r="Q8549" i="2"/>
  <c r="Q8550" i="2"/>
  <c r="Q8551" i="2"/>
  <c r="Q8552" i="2"/>
  <c r="Q8553" i="2"/>
  <c r="Q8554" i="2"/>
  <c r="Q8555" i="2"/>
  <c r="Q8556" i="2"/>
  <c r="Q8557" i="2"/>
  <c r="Q8558" i="2"/>
  <c r="Q8559" i="2"/>
  <c r="Q8560" i="2"/>
  <c r="Q8561" i="2"/>
  <c r="Q8562" i="2"/>
  <c r="Q8563" i="2"/>
  <c r="Q8564" i="2"/>
  <c r="Q8565" i="2"/>
  <c r="Q8566" i="2"/>
  <c r="Q8567" i="2"/>
  <c r="Q8568" i="2"/>
  <c r="Q8569" i="2"/>
  <c r="Q8570" i="2"/>
  <c r="Q8571" i="2"/>
  <c r="Q8572" i="2"/>
  <c r="Q8573" i="2"/>
  <c r="Q8574" i="2"/>
  <c r="Q8575" i="2"/>
  <c r="Q8576" i="2"/>
  <c r="Q8577" i="2"/>
  <c r="Q8578" i="2"/>
  <c r="Q8579" i="2"/>
  <c r="Q8580" i="2"/>
  <c r="Q8581" i="2"/>
  <c r="Q8582" i="2"/>
  <c r="Q8583" i="2"/>
  <c r="Q8584" i="2"/>
  <c r="Q8585" i="2"/>
  <c r="Q8586" i="2"/>
  <c r="Q8587" i="2"/>
  <c r="Q8588" i="2"/>
  <c r="Q8589" i="2"/>
  <c r="Q8590" i="2"/>
  <c r="Q8591" i="2"/>
  <c r="Q8592" i="2"/>
  <c r="Q8593" i="2"/>
  <c r="Q8594" i="2"/>
  <c r="Q8595" i="2"/>
  <c r="Q8596" i="2"/>
  <c r="Q8597" i="2"/>
  <c r="Q8598" i="2"/>
  <c r="Q8599" i="2"/>
  <c r="Q8600" i="2"/>
  <c r="Q8601" i="2"/>
  <c r="Q8602" i="2"/>
  <c r="Q8603" i="2"/>
  <c r="Q8604" i="2"/>
  <c r="Q8605" i="2"/>
  <c r="Q8606" i="2"/>
  <c r="Q8607" i="2"/>
  <c r="Q8608" i="2"/>
  <c r="Q8609" i="2"/>
  <c r="Q8610" i="2"/>
  <c r="Q8611" i="2"/>
  <c r="Q8612" i="2"/>
  <c r="Q8613" i="2"/>
  <c r="Q8614" i="2"/>
  <c r="Q8615" i="2"/>
  <c r="Q8616" i="2"/>
  <c r="Q8617" i="2"/>
  <c r="Q8618" i="2"/>
  <c r="Q8619" i="2"/>
  <c r="Q8620" i="2"/>
  <c r="Q8621" i="2"/>
  <c r="Q8622" i="2"/>
  <c r="Q8623" i="2"/>
  <c r="Q8624" i="2"/>
  <c r="Q8625" i="2"/>
  <c r="Q8626" i="2"/>
  <c r="Q8627" i="2"/>
  <c r="Q8628" i="2"/>
  <c r="Q8629" i="2"/>
  <c r="Q8630" i="2"/>
  <c r="Q8631" i="2"/>
  <c r="Q8632" i="2"/>
  <c r="Q8633" i="2"/>
  <c r="Q8634" i="2"/>
  <c r="Q8635" i="2"/>
  <c r="Q8636" i="2"/>
  <c r="Q8637" i="2"/>
  <c r="Q8638" i="2"/>
  <c r="Q8639" i="2"/>
  <c r="Q8640" i="2"/>
  <c r="Q8641" i="2"/>
  <c r="Q8642" i="2"/>
  <c r="Q8643" i="2"/>
  <c r="Q8644" i="2"/>
  <c r="Q8645" i="2"/>
  <c r="Q8646" i="2"/>
  <c r="Q8647" i="2"/>
  <c r="Q8648" i="2"/>
  <c r="Q8649" i="2"/>
  <c r="Q8650" i="2"/>
  <c r="Q8651" i="2"/>
  <c r="Q8652" i="2"/>
  <c r="Q8653" i="2"/>
  <c r="Q8654" i="2"/>
  <c r="Q8655" i="2"/>
  <c r="Q8656" i="2"/>
  <c r="Q8657" i="2"/>
  <c r="Q8658" i="2"/>
  <c r="Q8659" i="2"/>
  <c r="Q8660" i="2"/>
  <c r="Q8661" i="2"/>
  <c r="Q8662" i="2"/>
  <c r="Q8663" i="2"/>
  <c r="Q8664" i="2"/>
  <c r="Q8665" i="2"/>
  <c r="Q8666" i="2"/>
  <c r="Q8667" i="2"/>
  <c r="Q8668" i="2"/>
  <c r="Q8669" i="2"/>
  <c r="Q8670" i="2"/>
  <c r="Q8671" i="2"/>
  <c r="Q8672" i="2"/>
  <c r="Q8673" i="2"/>
  <c r="Q8674" i="2"/>
  <c r="Q8675" i="2"/>
  <c r="Q8676" i="2"/>
  <c r="Q8677" i="2"/>
  <c r="Q8678" i="2"/>
  <c r="Q8679" i="2"/>
  <c r="Q8680" i="2"/>
  <c r="Q8681" i="2"/>
  <c r="Q8682" i="2"/>
  <c r="Q8683" i="2"/>
  <c r="Q8684" i="2"/>
  <c r="Q8685" i="2"/>
  <c r="Q8686" i="2"/>
  <c r="Q8687" i="2"/>
  <c r="Q8688" i="2"/>
  <c r="Q8689" i="2"/>
  <c r="Q8690" i="2"/>
  <c r="Q8691" i="2"/>
  <c r="Q8692" i="2"/>
  <c r="Q8693" i="2"/>
  <c r="Q8694" i="2"/>
  <c r="Q8695" i="2"/>
  <c r="Q8696" i="2"/>
  <c r="Q8697" i="2"/>
  <c r="Q8698" i="2"/>
  <c r="Q8699" i="2"/>
  <c r="Q8700" i="2"/>
  <c r="Q8701" i="2"/>
  <c r="Q8702" i="2"/>
  <c r="Q8703" i="2"/>
  <c r="Q8704" i="2"/>
  <c r="Q8705" i="2"/>
  <c r="Q8706" i="2"/>
  <c r="Q8707" i="2"/>
  <c r="Q8708" i="2"/>
  <c r="Q8709" i="2"/>
  <c r="Q8710" i="2"/>
  <c r="Q8711" i="2"/>
  <c r="Q8712" i="2"/>
  <c r="Q8713" i="2"/>
  <c r="Q8714" i="2"/>
  <c r="Q8715" i="2"/>
  <c r="Q8716" i="2"/>
  <c r="Q8717" i="2"/>
  <c r="Q8718" i="2"/>
  <c r="Q8719" i="2"/>
  <c r="Q8720" i="2"/>
  <c r="Q8721" i="2"/>
  <c r="Q8722" i="2"/>
  <c r="Q8723" i="2"/>
  <c r="Q8724" i="2"/>
  <c r="Q8725" i="2"/>
  <c r="Q8726" i="2"/>
  <c r="Q8727" i="2"/>
  <c r="Q8728" i="2"/>
  <c r="Q8729" i="2"/>
  <c r="Q8730" i="2"/>
  <c r="Q8731" i="2"/>
  <c r="Q8732" i="2"/>
  <c r="Q8733" i="2"/>
  <c r="Q8734" i="2"/>
  <c r="Q8735" i="2"/>
  <c r="Q8736" i="2"/>
  <c r="Q8737" i="2"/>
  <c r="Q8738" i="2"/>
  <c r="Q8739" i="2"/>
  <c r="Q8740" i="2"/>
  <c r="Q8741" i="2"/>
  <c r="Q8742" i="2"/>
  <c r="Q8743" i="2"/>
  <c r="Q8744" i="2"/>
  <c r="Q8745" i="2"/>
  <c r="Q8746" i="2"/>
  <c r="Q8747" i="2"/>
  <c r="Q8748" i="2"/>
  <c r="Q8749" i="2"/>
  <c r="Q8750" i="2"/>
  <c r="Q8751" i="2"/>
  <c r="Q8752" i="2"/>
  <c r="Q8753" i="2"/>
  <c r="Q8754" i="2"/>
  <c r="Q8755" i="2"/>
  <c r="Q8756" i="2"/>
  <c r="Q8757" i="2"/>
  <c r="Q8758" i="2"/>
  <c r="Q8759" i="2"/>
  <c r="Q8760" i="2"/>
  <c r="Q8761" i="2"/>
  <c r="Q8762" i="2"/>
  <c r="Q8763" i="2"/>
  <c r="Q8764" i="2"/>
  <c r="Q8765" i="2"/>
  <c r="Q8766" i="2"/>
  <c r="Q8767" i="2"/>
  <c r="Q8768" i="2"/>
  <c r="Q8769" i="2"/>
  <c r="Q8770" i="2"/>
  <c r="Q8771" i="2"/>
  <c r="Q8772" i="2"/>
  <c r="Q8773" i="2"/>
  <c r="Q8774" i="2"/>
  <c r="Q8775" i="2"/>
  <c r="Q8776" i="2"/>
  <c r="Q8777" i="2"/>
  <c r="Q8778" i="2"/>
  <c r="Q8779" i="2"/>
  <c r="Q8780" i="2"/>
  <c r="Q8781" i="2"/>
  <c r="Q8782" i="2"/>
  <c r="Q8783" i="2"/>
  <c r="Q8784" i="2"/>
  <c r="Q8785" i="2"/>
  <c r="Q8786" i="2"/>
  <c r="Q8787" i="2"/>
  <c r="Q8788" i="2"/>
  <c r="Q8789" i="2"/>
  <c r="Q8790" i="2"/>
  <c r="Q8791" i="2"/>
  <c r="Q8792" i="2"/>
  <c r="Q8793" i="2"/>
  <c r="Q8794" i="2"/>
  <c r="Q8795" i="2"/>
  <c r="Q8796" i="2"/>
  <c r="Q8797" i="2"/>
  <c r="Q8798" i="2"/>
  <c r="Q8799" i="2"/>
  <c r="Q8800" i="2"/>
  <c r="Q8801" i="2"/>
  <c r="Q8802" i="2"/>
  <c r="Q8803" i="2"/>
  <c r="Q8804" i="2"/>
  <c r="Q8805" i="2"/>
  <c r="Q8806" i="2"/>
  <c r="Q8807" i="2"/>
  <c r="Q8808" i="2"/>
  <c r="Q8809" i="2"/>
  <c r="Q8810" i="2"/>
  <c r="Q8811" i="2"/>
  <c r="Q8812" i="2"/>
  <c r="Q8813" i="2"/>
  <c r="Q8814" i="2"/>
  <c r="Q8815" i="2"/>
  <c r="Q8816" i="2"/>
  <c r="Q8817" i="2"/>
  <c r="Q8818" i="2"/>
  <c r="Q8819" i="2"/>
  <c r="Q8820" i="2"/>
  <c r="Q8821" i="2"/>
  <c r="Q8822" i="2"/>
  <c r="Q8823" i="2"/>
  <c r="Q8824" i="2"/>
  <c r="Q8825" i="2"/>
  <c r="Q8826" i="2"/>
  <c r="Q8827" i="2"/>
  <c r="Q8828" i="2"/>
  <c r="Q8829" i="2"/>
  <c r="Q8830" i="2"/>
  <c r="Q8831" i="2"/>
  <c r="Q8832" i="2"/>
  <c r="Q8833" i="2"/>
  <c r="Q8834" i="2"/>
  <c r="Q8835" i="2"/>
  <c r="Q8836" i="2"/>
  <c r="Q8837" i="2"/>
  <c r="Q8838" i="2"/>
  <c r="Q8839" i="2"/>
  <c r="Q8840" i="2"/>
  <c r="Q8841" i="2"/>
  <c r="Q8842" i="2"/>
  <c r="Q8843" i="2"/>
  <c r="Q8844" i="2"/>
  <c r="Q8845" i="2"/>
  <c r="Q8846" i="2"/>
  <c r="Q8847" i="2"/>
  <c r="Q8848" i="2"/>
  <c r="Q8849" i="2"/>
  <c r="Q8850" i="2"/>
  <c r="Q8851" i="2"/>
  <c r="Q8852" i="2"/>
  <c r="Q8853" i="2"/>
  <c r="Q8854" i="2"/>
  <c r="Q8855" i="2"/>
  <c r="Q8856" i="2"/>
  <c r="Q8857" i="2"/>
  <c r="Q8858" i="2"/>
  <c r="Q8859" i="2"/>
  <c r="Q8860" i="2"/>
  <c r="Q8861" i="2"/>
  <c r="Q8862" i="2"/>
  <c r="Q8863" i="2"/>
  <c r="Q8864" i="2"/>
  <c r="Q8865" i="2"/>
  <c r="Q8866" i="2"/>
  <c r="Q8867" i="2"/>
  <c r="Q8868" i="2"/>
  <c r="Q8869" i="2"/>
  <c r="Q8870" i="2"/>
  <c r="Q8871" i="2"/>
  <c r="Q8872" i="2"/>
  <c r="Q8873" i="2"/>
  <c r="Q8874" i="2"/>
  <c r="Q8875" i="2"/>
  <c r="Q8876" i="2"/>
  <c r="Q8877" i="2"/>
  <c r="Q8878" i="2"/>
  <c r="Q8879" i="2"/>
  <c r="Q8880" i="2"/>
  <c r="Q8881" i="2"/>
  <c r="Q8882" i="2"/>
  <c r="Q8883" i="2"/>
  <c r="Q8884" i="2"/>
  <c r="Q8885" i="2"/>
  <c r="Q8886" i="2"/>
  <c r="Q8887" i="2"/>
  <c r="Q8888" i="2"/>
  <c r="Q8889" i="2"/>
  <c r="Q8890" i="2"/>
  <c r="Q8891" i="2"/>
  <c r="Q8892" i="2"/>
  <c r="Q8893" i="2"/>
  <c r="Q8894" i="2"/>
  <c r="Q8895" i="2"/>
  <c r="Q8896" i="2"/>
  <c r="Q8897" i="2"/>
  <c r="Q8898" i="2"/>
  <c r="Q8899" i="2"/>
  <c r="Q8900" i="2"/>
  <c r="Q8901" i="2"/>
  <c r="Q8902" i="2"/>
  <c r="Q8903" i="2"/>
  <c r="Q8904" i="2"/>
  <c r="Q8905" i="2"/>
  <c r="Q8906" i="2"/>
  <c r="Q8907" i="2"/>
  <c r="Q8908" i="2"/>
  <c r="Q8909" i="2"/>
  <c r="Q8910" i="2"/>
  <c r="Q8911" i="2"/>
  <c r="Q8912" i="2"/>
  <c r="Q8913" i="2"/>
  <c r="Q8914" i="2"/>
  <c r="Q8915" i="2"/>
  <c r="Q8916" i="2"/>
  <c r="Q8917" i="2"/>
  <c r="Q8918" i="2"/>
  <c r="Q8919" i="2"/>
  <c r="Q8920" i="2"/>
  <c r="Q8921" i="2"/>
  <c r="Q8922" i="2"/>
  <c r="Q8923" i="2"/>
  <c r="Q8924" i="2"/>
  <c r="Q8925" i="2"/>
  <c r="Q8926" i="2"/>
  <c r="Q8927" i="2"/>
  <c r="Q8928" i="2"/>
  <c r="Q8929" i="2"/>
  <c r="Q8930" i="2"/>
  <c r="Q8931" i="2"/>
  <c r="Q8932" i="2"/>
  <c r="Q8933" i="2"/>
  <c r="Q8934" i="2"/>
  <c r="Q8935" i="2"/>
  <c r="Q8936" i="2"/>
  <c r="Q8937" i="2"/>
  <c r="Q8938" i="2"/>
  <c r="Q8939" i="2"/>
  <c r="Q8940" i="2"/>
  <c r="Q8941" i="2"/>
  <c r="Q8942" i="2"/>
  <c r="Q8943" i="2"/>
  <c r="Q8944" i="2"/>
  <c r="Q8945" i="2"/>
  <c r="Q8946" i="2"/>
  <c r="Q8947" i="2"/>
  <c r="Q8948" i="2"/>
  <c r="Q8949" i="2"/>
  <c r="Q8950" i="2"/>
  <c r="Q8951" i="2"/>
  <c r="Q8952" i="2"/>
  <c r="Q8953" i="2"/>
  <c r="Q8954" i="2"/>
  <c r="Q8955" i="2"/>
  <c r="Q8956" i="2"/>
  <c r="Q8957" i="2"/>
  <c r="Q8958" i="2"/>
  <c r="Q8959" i="2"/>
  <c r="Q8960" i="2"/>
  <c r="Q8961" i="2"/>
  <c r="Q8962" i="2"/>
  <c r="Q8963" i="2"/>
  <c r="Q8964" i="2"/>
  <c r="Q8965" i="2"/>
  <c r="Q8966" i="2"/>
  <c r="Q8967" i="2"/>
  <c r="Q8968" i="2"/>
  <c r="Q8969" i="2"/>
  <c r="Q8970" i="2"/>
  <c r="Q8971" i="2"/>
  <c r="Q8972" i="2"/>
  <c r="Q8973" i="2"/>
  <c r="Q8974" i="2"/>
  <c r="Q8975" i="2"/>
  <c r="Q8976" i="2"/>
  <c r="Q8977" i="2"/>
  <c r="Q8978" i="2"/>
  <c r="Q8979" i="2"/>
  <c r="Q8980" i="2"/>
  <c r="Q8981" i="2"/>
  <c r="Q8982" i="2"/>
  <c r="Q8983" i="2"/>
  <c r="Q8984" i="2"/>
  <c r="Q8985" i="2"/>
  <c r="Q8986" i="2"/>
  <c r="Q8987" i="2"/>
  <c r="Q8988" i="2"/>
  <c r="Q8989" i="2"/>
  <c r="Q8990" i="2"/>
  <c r="Q8991" i="2"/>
  <c r="Q8992" i="2"/>
  <c r="Q8993" i="2"/>
  <c r="Q8994" i="2"/>
  <c r="Q8995" i="2"/>
  <c r="Q8996" i="2"/>
  <c r="Q8997" i="2"/>
  <c r="Q8998" i="2"/>
  <c r="Q8999" i="2"/>
  <c r="Q9000" i="2"/>
  <c r="Q9001" i="2"/>
  <c r="Q9002" i="2"/>
  <c r="Q9003" i="2"/>
  <c r="Q9004" i="2"/>
  <c r="Q9005" i="2"/>
  <c r="Q9006" i="2"/>
  <c r="Q9007" i="2"/>
  <c r="Q9008" i="2"/>
  <c r="Q9009" i="2"/>
  <c r="Q9010" i="2"/>
  <c r="Q9011" i="2"/>
  <c r="Q9012" i="2"/>
  <c r="Q9013" i="2"/>
  <c r="Q9014" i="2"/>
  <c r="Q9015" i="2"/>
  <c r="Q9016" i="2"/>
  <c r="Q9017" i="2"/>
  <c r="Q9018" i="2"/>
  <c r="Q9019" i="2"/>
  <c r="Q9020" i="2"/>
  <c r="Q9021" i="2"/>
  <c r="Q9022" i="2"/>
  <c r="Q9023" i="2"/>
  <c r="Q9024" i="2"/>
  <c r="Q9025" i="2"/>
  <c r="Q9026" i="2"/>
  <c r="Q9027" i="2"/>
  <c r="Q9028" i="2"/>
  <c r="Q9029" i="2"/>
  <c r="Q9030" i="2"/>
  <c r="Q9031" i="2"/>
  <c r="Q9032" i="2"/>
  <c r="Q9033" i="2"/>
  <c r="Q9034" i="2"/>
  <c r="Q9035" i="2"/>
  <c r="Q9036" i="2"/>
  <c r="Q9037" i="2"/>
  <c r="Q9038" i="2"/>
  <c r="Q9039" i="2"/>
  <c r="Q9040" i="2"/>
  <c r="Q9041" i="2"/>
  <c r="Q9042" i="2"/>
  <c r="Q9043" i="2"/>
  <c r="Q9044" i="2"/>
  <c r="Q9045" i="2"/>
  <c r="Q9046" i="2"/>
  <c r="Q9047" i="2"/>
  <c r="Q9048" i="2"/>
  <c r="Q9049" i="2"/>
  <c r="Q9050" i="2"/>
  <c r="Q9051" i="2"/>
  <c r="Q9052" i="2"/>
  <c r="Q9053" i="2"/>
  <c r="Q9054" i="2"/>
  <c r="Q9055" i="2"/>
  <c r="Q9056" i="2"/>
  <c r="Q9057" i="2"/>
  <c r="Q9058" i="2"/>
  <c r="Q9059" i="2"/>
  <c r="Q9060" i="2"/>
  <c r="Q9061" i="2"/>
  <c r="Q9062" i="2"/>
  <c r="Q9063" i="2"/>
  <c r="Q9064" i="2"/>
  <c r="Q9065" i="2"/>
  <c r="Q9066" i="2"/>
  <c r="Q9067" i="2"/>
  <c r="Q9068" i="2"/>
  <c r="Q9069" i="2"/>
  <c r="Q9070" i="2"/>
  <c r="Q9071" i="2"/>
  <c r="Q9072" i="2"/>
  <c r="Q9073" i="2"/>
  <c r="Q9074" i="2"/>
  <c r="Q9075" i="2"/>
  <c r="Q9076" i="2"/>
  <c r="Q9077" i="2"/>
  <c r="Q9078" i="2"/>
  <c r="Q9079" i="2"/>
  <c r="Q9080" i="2"/>
  <c r="Q9081" i="2"/>
  <c r="Q9082" i="2"/>
  <c r="Q9083" i="2"/>
  <c r="Q9084" i="2"/>
  <c r="Q9085" i="2"/>
  <c r="Q9086" i="2"/>
  <c r="Q9087" i="2"/>
  <c r="Q9088" i="2"/>
  <c r="Q9089" i="2"/>
  <c r="Q9090" i="2"/>
  <c r="Q9091" i="2"/>
  <c r="Q9092" i="2"/>
  <c r="Q9093" i="2"/>
  <c r="Q9094" i="2"/>
  <c r="Q9095" i="2"/>
  <c r="Q9096" i="2"/>
  <c r="Q9097" i="2"/>
  <c r="Q9098" i="2"/>
  <c r="Q9099" i="2"/>
  <c r="Q9100" i="2"/>
  <c r="Q9101" i="2"/>
  <c r="Q9102" i="2"/>
  <c r="Q9103" i="2"/>
  <c r="Q9104" i="2"/>
  <c r="Q9105" i="2"/>
  <c r="Q9106" i="2"/>
  <c r="Q9107" i="2"/>
  <c r="Q9108" i="2"/>
  <c r="Q9109" i="2"/>
  <c r="Q9110" i="2"/>
  <c r="Q9111" i="2"/>
  <c r="Q9112" i="2"/>
  <c r="Q9113" i="2"/>
  <c r="Q9114" i="2"/>
  <c r="Q9115" i="2"/>
  <c r="Q9116" i="2"/>
  <c r="Q9117" i="2"/>
  <c r="Q9118" i="2"/>
  <c r="Q9119" i="2"/>
  <c r="Q9120" i="2"/>
  <c r="Q9121" i="2"/>
  <c r="Q9122" i="2"/>
  <c r="Q9123" i="2"/>
  <c r="Q9124" i="2"/>
  <c r="Q9125" i="2"/>
  <c r="Q9126" i="2"/>
  <c r="Q9127" i="2"/>
  <c r="Q9128" i="2"/>
  <c r="Q9129" i="2"/>
  <c r="Q9130" i="2"/>
  <c r="Q9131" i="2"/>
  <c r="Q9132" i="2"/>
  <c r="Q9133" i="2"/>
  <c r="Q9134" i="2"/>
  <c r="Q9135" i="2"/>
  <c r="Q9136" i="2"/>
  <c r="Q9137" i="2"/>
  <c r="Q9138" i="2"/>
  <c r="Q9139" i="2"/>
  <c r="Q9140" i="2"/>
  <c r="Q9141" i="2"/>
  <c r="Q9142" i="2"/>
  <c r="Q9143" i="2"/>
  <c r="Q9144" i="2"/>
  <c r="Q9145" i="2"/>
  <c r="Q9146" i="2"/>
  <c r="Q9147" i="2"/>
  <c r="Q9148" i="2"/>
  <c r="Q9149" i="2"/>
  <c r="Q9150" i="2"/>
  <c r="Q9151" i="2"/>
  <c r="Q9152" i="2"/>
  <c r="Q9153" i="2"/>
  <c r="Q9154" i="2"/>
  <c r="Q9155" i="2"/>
  <c r="Q9156" i="2"/>
  <c r="Q9157" i="2"/>
  <c r="Q9158" i="2"/>
  <c r="Q9159" i="2"/>
  <c r="Q9160" i="2"/>
  <c r="Q9161" i="2"/>
  <c r="Q9162" i="2"/>
  <c r="Q9163" i="2"/>
  <c r="Q9164" i="2"/>
  <c r="Q9165" i="2"/>
  <c r="Q9166" i="2"/>
  <c r="Q9167" i="2"/>
  <c r="Q9168" i="2"/>
  <c r="Q9169" i="2"/>
  <c r="Q9170" i="2"/>
  <c r="Q9171" i="2"/>
  <c r="Q9172" i="2"/>
  <c r="Q9173" i="2"/>
  <c r="Q9174" i="2"/>
  <c r="Q9175" i="2"/>
  <c r="Q9176" i="2"/>
  <c r="Q9177" i="2"/>
  <c r="Q9178" i="2"/>
  <c r="Q9179" i="2"/>
  <c r="Q9180" i="2"/>
  <c r="Q9181" i="2"/>
  <c r="Q9182" i="2"/>
  <c r="Q9183" i="2"/>
  <c r="Q9184" i="2"/>
  <c r="Q9185" i="2"/>
  <c r="Q9186" i="2"/>
  <c r="Q9187" i="2"/>
  <c r="Q9188" i="2"/>
  <c r="Q9189" i="2"/>
  <c r="Q9190" i="2"/>
  <c r="Q9191" i="2"/>
  <c r="Q9192" i="2"/>
  <c r="Q9193" i="2"/>
  <c r="Q9194" i="2"/>
  <c r="Q9195" i="2"/>
  <c r="Q9196" i="2"/>
  <c r="Q9197" i="2"/>
  <c r="Q9198" i="2"/>
  <c r="Q9199" i="2"/>
  <c r="Q9200" i="2"/>
  <c r="Q9201" i="2"/>
  <c r="Q9202" i="2"/>
  <c r="Q9203" i="2"/>
  <c r="Q9204" i="2"/>
  <c r="Q9205" i="2"/>
  <c r="Q9206" i="2"/>
  <c r="Q9207" i="2"/>
  <c r="Q9208" i="2"/>
  <c r="Q9209" i="2"/>
  <c r="Q9210" i="2"/>
  <c r="Q9211" i="2"/>
  <c r="Q9212" i="2"/>
  <c r="Q9213" i="2"/>
  <c r="Q9214" i="2"/>
  <c r="Q9215" i="2"/>
  <c r="Q9216" i="2"/>
  <c r="Q9217" i="2"/>
  <c r="Q9218" i="2"/>
  <c r="Q9219" i="2"/>
  <c r="Q9220" i="2"/>
  <c r="Q9221" i="2"/>
  <c r="Q9222" i="2"/>
  <c r="Q9223" i="2"/>
  <c r="Q9224" i="2"/>
  <c r="Q9225" i="2"/>
  <c r="Q9226" i="2"/>
  <c r="Q9227" i="2"/>
  <c r="Q9228" i="2"/>
  <c r="Q9229" i="2"/>
  <c r="Q9230" i="2"/>
  <c r="Q9231" i="2"/>
  <c r="Q9232" i="2"/>
  <c r="Q9233" i="2"/>
  <c r="Q9234" i="2"/>
  <c r="Q9235" i="2"/>
  <c r="Q9236" i="2"/>
  <c r="Q9237" i="2"/>
  <c r="Q9238" i="2"/>
  <c r="Q9239" i="2"/>
  <c r="Q9240" i="2"/>
  <c r="Q9241" i="2"/>
  <c r="Q9242" i="2"/>
  <c r="Q9243" i="2"/>
  <c r="Q9244" i="2"/>
  <c r="Q9245" i="2"/>
  <c r="Q9246" i="2"/>
  <c r="Q9247" i="2"/>
  <c r="Q9248" i="2"/>
  <c r="Q9249" i="2"/>
  <c r="Q9250" i="2"/>
  <c r="Q9251" i="2"/>
  <c r="Q9252" i="2"/>
  <c r="Q9253" i="2"/>
  <c r="Q9254" i="2"/>
  <c r="Q9255" i="2"/>
  <c r="Q9256" i="2"/>
  <c r="Q9257" i="2"/>
  <c r="Q9258" i="2"/>
  <c r="Q9259" i="2"/>
  <c r="Q9260" i="2"/>
  <c r="Q9261" i="2"/>
  <c r="Q9262" i="2"/>
  <c r="Q9263" i="2"/>
  <c r="Q9264" i="2"/>
  <c r="Q9265" i="2"/>
  <c r="Q9266" i="2"/>
  <c r="Q9267" i="2"/>
  <c r="Q9268" i="2"/>
  <c r="Q9269" i="2"/>
  <c r="Q9270" i="2"/>
  <c r="Q9271" i="2"/>
  <c r="Q9272" i="2"/>
  <c r="Q9273" i="2"/>
  <c r="Q9274" i="2"/>
  <c r="Q9275" i="2"/>
  <c r="Q9276" i="2"/>
  <c r="Q9277" i="2"/>
  <c r="Q9278" i="2"/>
  <c r="Q9279" i="2"/>
  <c r="Q9280" i="2"/>
  <c r="Q9281" i="2"/>
  <c r="Q9282" i="2"/>
  <c r="Q9283" i="2"/>
  <c r="Q9284" i="2"/>
  <c r="Q9285" i="2"/>
  <c r="Q9286" i="2"/>
  <c r="Q9287" i="2"/>
  <c r="Q9288" i="2"/>
  <c r="Q9289" i="2"/>
  <c r="Q9290" i="2"/>
  <c r="Q9291" i="2"/>
  <c r="Q9292" i="2"/>
  <c r="Q9293" i="2"/>
  <c r="Q9294" i="2"/>
  <c r="Q9295" i="2"/>
  <c r="Q9296" i="2"/>
  <c r="Q9297" i="2"/>
  <c r="Q9298" i="2"/>
  <c r="Q9299" i="2"/>
  <c r="Q9300" i="2"/>
  <c r="Q9301" i="2"/>
  <c r="Q9302" i="2"/>
  <c r="Q9303" i="2"/>
  <c r="Q9304" i="2"/>
  <c r="Q9305" i="2"/>
  <c r="Q9306" i="2"/>
  <c r="Q9307" i="2"/>
  <c r="Q9308" i="2"/>
  <c r="Q9309" i="2"/>
  <c r="Q9310" i="2"/>
  <c r="Q9311" i="2"/>
  <c r="Q9312" i="2"/>
  <c r="Q9313" i="2"/>
  <c r="Q9314" i="2"/>
  <c r="Q9315" i="2"/>
  <c r="Q9316" i="2"/>
  <c r="Q9317" i="2"/>
  <c r="Q9318" i="2"/>
  <c r="Q9319" i="2"/>
  <c r="Q9320" i="2"/>
  <c r="Q9321" i="2"/>
  <c r="Q9322" i="2"/>
  <c r="Q9323" i="2"/>
  <c r="Q9324" i="2"/>
  <c r="Q9325" i="2"/>
  <c r="Q9326" i="2"/>
  <c r="Q9327" i="2"/>
  <c r="Q9328" i="2"/>
  <c r="Q9329" i="2"/>
  <c r="Q9330" i="2"/>
  <c r="Q9331" i="2"/>
  <c r="Q9332" i="2"/>
  <c r="Q9333" i="2"/>
  <c r="Q9334" i="2"/>
  <c r="Q9335" i="2"/>
  <c r="Q9336" i="2"/>
  <c r="Q9337" i="2"/>
  <c r="Q9338" i="2"/>
  <c r="Q9339" i="2"/>
  <c r="Q9340" i="2"/>
  <c r="Q9341" i="2"/>
  <c r="Q9342" i="2"/>
  <c r="Q9343" i="2"/>
  <c r="Q9344" i="2"/>
  <c r="Q9345" i="2"/>
  <c r="Q9346" i="2"/>
  <c r="Q9347" i="2"/>
  <c r="Q9348" i="2"/>
  <c r="Q9349" i="2"/>
  <c r="Q9350" i="2"/>
  <c r="Q9351" i="2"/>
  <c r="Q9352" i="2"/>
  <c r="Q9353" i="2"/>
  <c r="Q9354" i="2"/>
  <c r="Q9355" i="2"/>
  <c r="Q9356" i="2"/>
  <c r="Q9357" i="2"/>
  <c r="Q9358" i="2"/>
  <c r="Q9359" i="2"/>
  <c r="Q9360" i="2"/>
  <c r="Q9361" i="2"/>
  <c r="Q9362" i="2"/>
  <c r="Q9363" i="2"/>
  <c r="Q9364" i="2"/>
  <c r="Q9365" i="2"/>
  <c r="Q9366" i="2"/>
  <c r="Q9367" i="2"/>
  <c r="Q9368" i="2"/>
  <c r="Q9369" i="2"/>
  <c r="Q9370" i="2"/>
  <c r="Q9371" i="2"/>
  <c r="Q9372" i="2"/>
  <c r="Q9373" i="2"/>
  <c r="Q9374" i="2"/>
  <c r="Q9375" i="2"/>
  <c r="Q9376" i="2"/>
  <c r="Q9377" i="2"/>
  <c r="Q9378" i="2"/>
  <c r="Q9379" i="2"/>
  <c r="Q9380" i="2"/>
  <c r="Q9381" i="2"/>
  <c r="Q9382" i="2"/>
  <c r="Q9383" i="2"/>
  <c r="Q9384" i="2"/>
  <c r="Q9385" i="2"/>
  <c r="Q9386" i="2"/>
  <c r="Q9387" i="2"/>
  <c r="Q9388" i="2"/>
  <c r="Q9389" i="2"/>
  <c r="Q9390" i="2"/>
  <c r="Q9391" i="2"/>
  <c r="Q9392" i="2"/>
  <c r="Q9393" i="2"/>
  <c r="Q9394" i="2"/>
  <c r="Q9395" i="2"/>
  <c r="Q9396" i="2"/>
  <c r="Q9397" i="2"/>
  <c r="Q9398" i="2"/>
  <c r="Q9399" i="2"/>
  <c r="Q9400" i="2"/>
  <c r="Q9401" i="2"/>
  <c r="Q9402" i="2"/>
  <c r="Q9403" i="2"/>
  <c r="Q9404" i="2"/>
  <c r="Q9405" i="2"/>
  <c r="Q9406" i="2"/>
  <c r="Q9407" i="2"/>
  <c r="Q9408" i="2"/>
  <c r="Q9409" i="2"/>
  <c r="Q9410" i="2"/>
  <c r="Q9411" i="2"/>
  <c r="Q9412" i="2"/>
  <c r="Q9413" i="2"/>
  <c r="Q9414" i="2"/>
  <c r="Q9415" i="2"/>
  <c r="Q9416" i="2"/>
  <c r="Q9417" i="2"/>
  <c r="Q9418" i="2"/>
  <c r="Q9419" i="2"/>
  <c r="Q9420" i="2"/>
  <c r="Q9421" i="2"/>
  <c r="Q9422" i="2"/>
  <c r="Q9423" i="2"/>
  <c r="Q9424" i="2"/>
  <c r="Q9425" i="2"/>
  <c r="Q9426" i="2"/>
  <c r="Q9427" i="2"/>
  <c r="Q9428" i="2"/>
  <c r="Q9429" i="2"/>
  <c r="Q9430" i="2"/>
  <c r="Q9431" i="2"/>
  <c r="Q9432" i="2"/>
  <c r="Q9433" i="2"/>
  <c r="Q9434" i="2"/>
  <c r="Q9435" i="2"/>
  <c r="Q9436" i="2"/>
  <c r="Q9437" i="2"/>
  <c r="Q9438" i="2"/>
  <c r="Q9439" i="2"/>
  <c r="Q9440" i="2"/>
  <c r="Q9441" i="2"/>
  <c r="Q9442" i="2"/>
  <c r="Q9443" i="2"/>
  <c r="Q9444" i="2"/>
  <c r="Q9445" i="2"/>
  <c r="Q9446" i="2"/>
  <c r="Q9447" i="2"/>
  <c r="Q9448" i="2"/>
  <c r="Q9449" i="2"/>
  <c r="Q9450" i="2"/>
  <c r="Q9451" i="2"/>
  <c r="Q9452" i="2"/>
  <c r="Q9453" i="2"/>
  <c r="Q9454" i="2"/>
  <c r="Q9455" i="2"/>
  <c r="Q9456" i="2"/>
  <c r="Q9457" i="2"/>
  <c r="Q9458" i="2"/>
  <c r="Q9459" i="2"/>
  <c r="Q9460" i="2"/>
  <c r="Q9461" i="2"/>
  <c r="Q9462" i="2"/>
  <c r="Q9463" i="2"/>
  <c r="Q9464" i="2"/>
  <c r="Q9465" i="2"/>
  <c r="Q9466" i="2"/>
  <c r="Q9467" i="2"/>
  <c r="Q9468" i="2"/>
  <c r="Q9469" i="2"/>
  <c r="Q9470" i="2"/>
  <c r="Q9471" i="2"/>
  <c r="Q9472" i="2"/>
  <c r="Q9473" i="2"/>
  <c r="Q9474" i="2"/>
  <c r="Q9475" i="2"/>
  <c r="Q9476" i="2"/>
  <c r="Q9477" i="2"/>
  <c r="Q9478" i="2"/>
  <c r="Q9479" i="2"/>
  <c r="Q9480" i="2"/>
  <c r="Q9481" i="2"/>
  <c r="Q9482" i="2"/>
  <c r="Q9483" i="2"/>
  <c r="Q9484" i="2"/>
  <c r="Q9485" i="2"/>
  <c r="Q9486" i="2"/>
  <c r="Q9487" i="2"/>
  <c r="Q9488" i="2"/>
  <c r="Q9489" i="2"/>
  <c r="Q9490" i="2"/>
  <c r="Q9491" i="2"/>
  <c r="Q9492" i="2"/>
  <c r="Q9493" i="2"/>
  <c r="Q9494" i="2"/>
  <c r="Q9495" i="2"/>
  <c r="Q9496" i="2"/>
  <c r="Q9497" i="2"/>
  <c r="Q9498" i="2"/>
  <c r="Q9499" i="2"/>
  <c r="Q9500" i="2"/>
  <c r="Q9501" i="2"/>
  <c r="Q9502" i="2"/>
  <c r="Q9503" i="2"/>
  <c r="Q9504" i="2"/>
  <c r="Q9505" i="2"/>
  <c r="Q9506" i="2"/>
  <c r="Q9507" i="2"/>
  <c r="Q9508" i="2"/>
  <c r="Q9509" i="2"/>
  <c r="Q9510" i="2"/>
  <c r="Q9511" i="2"/>
  <c r="Q9512" i="2"/>
  <c r="Q9513" i="2"/>
  <c r="Q9514" i="2"/>
  <c r="Q9515" i="2"/>
  <c r="Q9516" i="2"/>
  <c r="Q9517" i="2"/>
  <c r="Q9518" i="2"/>
  <c r="Q9519" i="2"/>
  <c r="Q9520" i="2"/>
  <c r="Q9521" i="2"/>
  <c r="Q9522" i="2"/>
  <c r="Q9523" i="2"/>
  <c r="Q9524" i="2"/>
  <c r="Q9525" i="2"/>
  <c r="Q9526" i="2"/>
  <c r="Q9527" i="2"/>
  <c r="Q9528" i="2"/>
  <c r="Q9529" i="2"/>
  <c r="Q9530" i="2"/>
  <c r="Q9531" i="2"/>
  <c r="Q9532" i="2"/>
  <c r="Q9533" i="2"/>
  <c r="Q9534" i="2"/>
  <c r="Q9535" i="2"/>
  <c r="Q9536" i="2"/>
  <c r="Q9537" i="2"/>
  <c r="Q9538" i="2"/>
  <c r="Q9539" i="2"/>
  <c r="Q9540" i="2"/>
  <c r="Q9541" i="2"/>
  <c r="Q9542" i="2"/>
  <c r="Q9543" i="2"/>
  <c r="Q9544" i="2"/>
  <c r="Q9545" i="2"/>
  <c r="Q9546" i="2"/>
  <c r="Q9547" i="2"/>
  <c r="Q9548" i="2"/>
  <c r="Q9549" i="2"/>
  <c r="Q9550" i="2"/>
  <c r="Q9551" i="2"/>
  <c r="Q9552" i="2"/>
  <c r="Q9553" i="2"/>
  <c r="Q9554" i="2"/>
  <c r="Q9555" i="2"/>
  <c r="Q9556" i="2"/>
  <c r="Q9557" i="2"/>
  <c r="Q9558" i="2"/>
  <c r="Q9559" i="2"/>
  <c r="Q9560" i="2"/>
  <c r="Q9561" i="2"/>
  <c r="Q9562" i="2"/>
  <c r="Q9563" i="2"/>
  <c r="Q9564" i="2"/>
  <c r="Q9565" i="2"/>
  <c r="Q9566" i="2"/>
  <c r="Q9567" i="2"/>
  <c r="Q9568" i="2"/>
  <c r="Q9569" i="2"/>
  <c r="Q9570" i="2"/>
  <c r="Q9571" i="2"/>
  <c r="Q9572" i="2"/>
  <c r="Q9573" i="2"/>
  <c r="Q9574" i="2"/>
  <c r="Q9575" i="2"/>
  <c r="Q9576" i="2"/>
  <c r="Q9577" i="2"/>
  <c r="Q9578" i="2"/>
  <c r="Q9579" i="2"/>
  <c r="Q9580" i="2"/>
  <c r="Q9581" i="2"/>
  <c r="Q9582" i="2"/>
  <c r="Q9583" i="2"/>
  <c r="Q9584" i="2"/>
  <c r="Q9585" i="2"/>
  <c r="Q9586" i="2"/>
  <c r="Q9587" i="2"/>
  <c r="Q9588" i="2"/>
  <c r="Q9589" i="2"/>
  <c r="Q9590" i="2"/>
  <c r="Q9591" i="2"/>
  <c r="Q9592" i="2"/>
  <c r="Q9593" i="2"/>
  <c r="Q9594" i="2"/>
  <c r="Q9595" i="2"/>
  <c r="Q9596" i="2"/>
  <c r="Q9597" i="2"/>
  <c r="Q9598" i="2"/>
  <c r="Q9599" i="2"/>
  <c r="Q9600" i="2"/>
  <c r="Q9601" i="2"/>
  <c r="Q9602" i="2"/>
  <c r="Q9603" i="2"/>
  <c r="Q9604" i="2"/>
  <c r="Q9605" i="2"/>
  <c r="Q9606" i="2"/>
  <c r="Q9607" i="2"/>
  <c r="Q9608" i="2"/>
  <c r="Q9609" i="2"/>
  <c r="Q9610" i="2"/>
  <c r="Q9611" i="2"/>
  <c r="Q9612" i="2"/>
  <c r="Q9613" i="2"/>
  <c r="Q9614" i="2"/>
  <c r="Q9615" i="2"/>
  <c r="Q9616" i="2"/>
  <c r="Q9617" i="2"/>
  <c r="Q9618" i="2"/>
  <c r="Q9619" i="2"/>
  <c r="Q9620" i="2"/>
  <c r="Q9621" i="2"/>
  <c r="Q9622" i="2"/>
  <c r="Q9623" i="2"/>
  <c r="Q9624" i="2"/>
  <c r="Q9625" i="2"/>
  <c r="Q9626" i="2"/>
  <c r="Q9627" i="2"/>
  <c r="Q9628" i="2"/>
  <c r="Q9629" i="2"/>
  <c r="Q9630" i="2"/>
  <c r="Q9631" i="2"/>
  <c r="Q9632" i="2"/>
  <c r="Q9633" i="2"/>
  <c r="Q9634" i="2"/>
  <c r="Q9635" i="2"/>
  <c r="Q9636" i="2"/>
  <c r="Q9637" i="2"/>
  <c r="Q9638" i="2"/>
  <c r="Q9639" i="2"/>
  <c r="Q9640" i="2"/>
  <c r="Q9641" i="2"/>
  <c r="Q9642" i="2"/>
  <c r="Q9643" i="2"/>
  <c r="Q9644" i="2"/>
  <c r="Q9645" i="2"/>
  <c r="Q9646" i="2"/>
  <c r="Q9647" i="2"/>
  <c r="Q9648" i="2"/>
  <c r="Q9649" i="2"/>
  <c r="Q9650" i="2"/>
  <c r="Q9651" i="2"/>
  <c r="Q9652" i="2"/>
  <c r="Q9653" i="2"/>
  <c r="Q9654" i="2"/>
  <c r="Q9655" i="2"/>
  <c r="Q9656" i="2"/>
  <c r="Q9657" i="2"/>
  <c r="Q9658" i="2"/>
  <c r="Q9659" i="2"/>
  <c r="Q9660" i="2"/>
  <c r="Q9661" i="2"/>
  <c r="Q9662" i="2"/>
  <c r="Q9663" i="2"/>
  <c r="Q9664" i="2"/>
  <c r="Q9665" i="2"/>
  <c r="Q9666" i="2"/>
  <c r="Q9667" i="2"/>
  <c r="Q9668" i="2"/>
  <c r="Q9669" i="2"/>
  <c r="Q9670" i="2"/>
  <c r="Q9671" i="2"/>
  <c r="Q9672" i="2"/>
  <c r="Q9673" i="2"/>
  <c r="Q9674" i="2"/>
  <c r="Q9675" i="2"/>
  <c r="Q9676" i="2"/>
  <c r="Q9677" i="2"/>
  <c r="Q9678" i="2"/>
  <c r="Q9679" i="2"/>
  <c r="Q9680" i="2"/>
  <c r="Q9681" i="2"/>
  <c r="Q9682" i="2"/>
  <c r="Q9683" i="2"/>
  <c r="Q9684" i="2"/>
  <c r="Q9685" i="2"/>
  <c r="Q9686" i="2"/>
  <c r="Q9687" i="2"/>
  <c r="Q9688" i="2"/>
  <c r="Q9689" i="2"/>
  <c r="Q9690" i="2"/>
  <c r="Q9691" i="2"/>
  <c r="Q9692" i="2"/>
  <c r="Q9693" i="2"/>
  <c r="Q9694" i="2"/>
  <c r="Q9695" i="2"/>
  <c r="Q9696" i="2"/>
  <c r="Q9697" i="2"/>
  <c r="Q9698" i="2"/>
  <c r="Q9699" i="2"/>
  <c r="Q9700" i="2"/>
  <c r="Q9701" i="2"/>
  <c r="Q9702" i="2"/>
  <c r="Q9703" i="2"/>
  <c r="Q9704" i="2"/>
  <c r="Q9705" i="2"/>
  <c r="Q9706" i="2"/>
  <c r="Q9707" i="2"/>
  <c r="Q9708" i="2"/>
  <c r="Q9709" i="2"/>
  <c r="Q9710" i="2"/>
  <c r="Q9711" i="2"/>
  <c r="Q9712" i="2"/>
  <c r="Q9713" i="2"/>
  <c r="Q9714" i="2"/>
  <c r="Q9715" i="2"/>
  <c r="Q9716" i="2"/>
  <c r="Q9717" i="2"/>
  <c r="Q9718" i="2"/>
  <c r="Q9719" i="2"/>
  <c r="Q9720" i="2"/>
  <c r="Q9721" i="2"/>
  <c r="Q9722" i="2"/>
  <c r="Q9723" i="2"/>
  <c r="Q9724" i="2"/>
  <c r="Q9725" i="2"/>
  <c r="Q9726" i="2"/>
  <c r="Q9727" i="2"/>
  <c r="Q9728" i="2"/>
  <c r="Q9729" i="2"/>
  <c r="Q9730" i="2"/>
  <c r="Q9731" i="2"/>
  <c r="Q9732" i="2"/>
  <c r="Q9733" i="2"/>
  <c r="Q9734" i="2"/>
  <c r="Q9735" i="2"/>
  <c r="Q9736" i="2"/>
  <c r="Q9737" i="2"/>
  <c r="Q9738" i="2"/>
  <c r="Q9739" i="2"/>
  <c r="Q9740" i="2"/>
  <c r="Q9741" i="2"/>
  <c r="Q9742" i="2"/>
  <c r="Q9743" i="2"/>
  <c r="Q9744" i="2"/>
  <c r="Q9745" i="2"/>
  <c r="Q9746" i="2"/>
  <c r="Q9747" i="2"/>
  <c r="Q9748" i="2"/>
  <c r="Q9749" i="2"/>
  <c r="Q9750" i="2"/>
  <c r="Q9751" i="2"/>
  <c r="Q9752" i="2"/>
  <c r="Q9753" i="2"/>
  <c r="Q9754" i="2"/>
  <c r="Q9755" i="2"/>
  <c r="Q9756" i="2"/>
  <c r="Q9757" i="2"/>
  <c r="Q9758" i="2"/>
  <c r="Q9759" i="2"/>
  <c r="Q9760" i="2"/>
  <c r="Q9761" i="2"/>
  <c r="Q9762" i="2"/>
  <c r="Q9763" i="2"/>
  <c r="Q9764" i="2"/>
  <c r="Q9765" i="2"/>
  <c r="Q9766" i="2"/>
  <c r="Q9767" i="2"/>
  <c r="Q9768" i="2"/>
  <c r="Q9769" i="2"/>
  <c r="Q9770" i="2"/>
  <c r="Q9771" i="2"/>
  <c r="Q9772" i="2"/>
  <c r="Q9773" i="2"/>
  <c r="Q9774" i="2"/>
  <c r="Q9775" i="2"/>
  <c r="Q9776" i="2"/>
  <c r="Q9777" i="2"/>
  <c r="Q9778" i="2"/>
  <c r="Q9779" i="2"/>
  <c r="Q9780" i="2"/>
  <c r="Q9781" i="2"/>
  <c r="Q9782" i="2"/>
  <c r="Q9783" i="2"/>
  <c r="Q9784" i="2"/>
  <c r="Q9785" i="2"/>
  <c r="Q9786" i="2"/>
  <c r="Q9787" i="2"/>
  <c r="Q9788" i="2"/>
  <c r="Q9789" i="2"/>
  <c r="Q9790" i="2"/>
  <c r="Q9791" i="2"/>
  <c r="Q9792" i="2"/>
  <c r="Q9793" i="2"/>
  <c r="Q9794" i="2"/>
  <c r="Q9795" i="2"/>
  <c r="Q9796" i="2"/>
  <c r="Q9797" i="2"/>
  <c r="Q9798" i="2"/>
  <c r="Q9799" i="2"/>
  <c r="Q9800" i="2"/>
  <c r="Q9801" i="2"/>
  <c r="Q9802" i="2"/>
  <c r="Q9803" i="2"/>
  <c r="Q9804" i="2"/>
  <c r="Q9805" i="2"/>
  <c r="Q9806" i="2"/>
  <c r="Q9807" i="2"/>
  <c r="Q9808" i="2"/>
  <c r="Q9809" i="2"/>
  <c r="Q9810" i="2"/>
  <c r="Q9811" i="2"/>
  <c r="Q9812" i="2"/>
  <c r="Q9813" i="2"/>
  <c r="Q9814" i="2"/>
  <c r="Q9815" i="2"/>
  <c r="Q9816" i="2"/>
  <c r="Q9817" i="2"/>
  <c r="Q9818" i="2"/>
  <c r="Q9819" i="2"/>
  <c r="Q9820" i="2"/>
  <c r="Q9821" i="2"/>
  <c r="Q9822" i="2"/>
  <c r="Q9823" i="2"/>
  <c r="Q9824" i="2"/>
  <c r="Q9825" i="2"/>
  <c r="Q9826" i="2"/>
  <c r="Q9827" i="2"/>
  <c r="Q9828" i="2"/>
  <c r="Q9829" i="2"/>
  <c r="Q9830" i="2"/>
  <c r="Q9831" i="2"/>
  <c r="Q9832" i="2"/>
  <c r="Q9833" i="2"/>
  <c r="Q9834" i="2"/>
  <c r="Q9835" i="2"/>
  <c r="Q9836" i="2"/>
  <c r="Q9837" i="2"/>
  <c r="Q9838" i="2"/>
  <c r="Q9839" i="2"/>
  <c r="Q9840" i="2"/>
  <c r="Q9841" i="2"/>
  <c r="Q9842" i="2"/>
  <c r="Q9843" i="2"/>
  <c r="Q9844" i="2"/>
  <c r="Q9845" i="2"/>
  <c r="Q9846" i="2"/>
  <c r="Q9847" i="2"/>
  <c r="Q9848" i="2"/>
  <c r="Q9849" i="2"/>
  <c r="Q9850" i="2"/>
  <c r="Q9851" i="2"/>
  <c r="Q9852" i="2"/>
  <c r="Q9853" i="2"/>
  <c r="Q9854" i="2"/>
  <c r="Q9855" i="2"/>
  <c r="Q9856" i="2"/>
  <c r="Q9857" i="2"/>
  <c r="Q9858" i="2"/>
  <c r="Q9859" i="2"/>
  <c r="Q9860" i="2"/>
  <c r="Q9861" i="2"/>
  <c r="Q9862" i="2"/>
  <c r="Q9863" i="2"/>
  <c r="Q9864" i="2"/>
  <c r="Q9865" i="2"/>
  <c r="Q9866" i="2"/>
  <c r="Q9867" i="2"/>
  <c r="Q9868" i="2"/>
  <c r="Q9869" i="2"/>
  <c r="Q9870" i="2"/>
  <c r="Q9871" i="2"/>
  <c r="Q9872" i="2"/>
  <c r="Q9873" i="2"/>
  <c r="Q9874" i="2"/>
  <c r="Q9875" i="2"/>
  <c r="Q9876" i="2"/>
  <c r="Q9877" i="2"/>
  <c r="Q9878" i="2"/>
  <c r="Q9879" i="2"/>
  <c r="Q9880" i="2"/>
  <c r="Q9881" i="2"/>
  <c r="Q9882" i="2"/>
  <c r="Q9883" i="2"/>
  <c r="Q9884" i="2"/>
  <c r="Q9885" i="2"/>
  <c r="Q9886" i="2"/>
  <c r="Q9887" i="2"/>
  <c r="Q9888" i="2"/>
  <c r="Q9889" i="2"/>
  <c r="Q9890" i="2"/>
  <c r="Q9891" i="2"/>
  <c r="Q9892" i="2"/>
  <c r="Q9893" i="2"/>
  <c r="Q9894" i="2"/>
  <c r="Q9895" i="2"/>
  <c r="Q9896" i="2"/>
  <c r="Q9897" i="2"/>
  <c r="Q9898" i="2"/>
  <c r="Q9899" i="2"/>
  <c r="Q9900" i="2"/>
  <c r="Q9901" i="2"/>
  <c r="Q9902" i="2"/>
  <c r="Q9903" i="2"/>
  <c r="Q9904" i="2"/>
  <c r="Q9905" i="2"/>
  <c r="Q9906" i="2"/>
  <c r="Q9907" i="2"/>
  <c r="Q9908" i="2"/>
  <c r="Q9909" i="2"/>
  <c r="Q9910" i="2"/>
  <c r="Q9911" i="2"/>
  <c r="Q9912" i="2"/>
  <c r="Q9913" i="2"/>
  <c r="Q9914" i="2"/>
  <c r="Q9915" i="2"/>
  <c r="Q9916" i="2"/>
  <c r="Q9917" i="2"/>
  <c r="Q9918" i="2"/>
  <c r="Q9919" i="2"/>
  <c r="Q9920" i="2"/>
  <c r="Q9921" i="2"/>
  <c r="Q9922" i="2"/>
  <c r="Q9923" i="2"/>
  <c r="Q9924" i="2"/>
  <c r="Q9925" i="2"/>
  <c r="Q9926" i="2"/>
  <c r="Q9927" i="2"/>
  <c r="Q9928" i="2"/>
  <c r="Q9929" i="2"/>
  <c r="Q9930" i="2"/>
  <c r="Q9931" i="2"/>
  <c r="Q9932" i="2"/>
  <c r="Q9933" i="2"/>
  <c r="Q9934" i="2"/>
  <c r="Q9935" i="2"/>
  <c r="Q9936" i="2"/>
  <c r="Q9937" i="2"/>
  <c r="Q9938" i="2"/>
  <c r="Q9939" i="2"/>
  <c r="Q9940" i="2"/>
  <c r="Q9941" i="2"/>
  <c r="Q9942" i="2"/>
  <c r="Q9943" i="2"/>
  <c r="Q9944" i="2"/>
  <c r="Q9945" i="2"/>
  <c r="Q9946" i="2"/>
  <c r="Q9947" i="2"/>
  <c r="Q9948" i="2"/>
  <c r="Q9949" i="2"/>
  <c r="Q9950" i="2"/>
  <c r="Q9951" i="2"/>
  <c r="Q9952" i="2"/>
  <c r="Q9953" i="2"/>
  <c r="Q9954" i="2"/>
  <c r="Q9955" i="2"/>
  <c r="Q9956" i="2"/>
  <c r="Q9957" i="2"/>
  <c r="Q9958" i="2"/>
  <c r="Q9959" i="2"/>
  <c r="Q9960" i="2"/>
  <c r="Q9961" i="2"/>
  <c r="Q9962" i="2"/>
  <c r="Q9963" i="2"/>
  <c r="Q9964" i="2"/>
  <c r="Q9965" i="2"/>
  <c r="Q9966" i="2"/>
  <c r="Q9967" i="2"/>
  <c r="Q9968" i="2"/>
  <c r="Q9969" i="2"/>
  <c r="Q9970" i="2"/>
  <c r="Q9971" i="2"/>
  <c r="Q9972" i="2"/>
  <c r="Q9973" i="2"/>
  <c r="Q9974" i="2"/>
  <c r="Q9975" i="2"/>
  <c r="Q9976" i="2"/>
  <c r="Q9977" i="2"/>
  <c r="Q9978" i="2"/>
  <c r="Q9979" i="2"/>
  <c r="Q9980" i="2"/>
  <c r="Q9981" i="2"/>
  <c r="Q9982" i="2"/>
  <c r="Q9983" i="2"/>
  <c r="Q9984" i="2"/>
  <c r="Q9985" i="2"/>
  <c r="Q9986" i="2"/>
  <c r="Q9987" i="2"/>
  <c r="Q9988" i="2"/>
  <c r="Q9989" i="2"/>
  <c r="Q9990" i="2"/>
  <c r="Q9991" i="2"/>
  <c r="Q9992" i="2"/>
  <c r="Q9993" i="2"/>
  <c r="Q9994" i="2"/>
  <c r="Q9995" i="2"/>
  <c r="Q9996" i="2"/>
  <c r="Q9997" i="2"/>
  <c r="Q9998" i="2"/>
  <c r="Q9999" i="2"/>
  <c r="Q10000" i="2"/>
  <c r="Q10001" i="2"/>
  <c r="Q10002" i="2"/>
  <c r="Q10003" i="2"/>
  <c r="Q10004" i="2"/>
  <c r="Q10005" i="2"/>
  <c r="Q10006" i="2"/>
  <c r="Q10007" i="2"/>
  <c r="Q10008" i="2"/>
  <c r="Q10009" i="2"/>
  <c r="Q10010" i="2"/>
  <c r="Q10011" i="2"/>
  <c r="Q10012" i="2"/>
  <c r="Q10013" i="2"/>
  <c r="Q10014" i="2"/>
  <c r="Q10015" i="2"/>
  <c r="Q10016" i="2"/>
  <c r="Q10017" i="2"/>
  <c r="Q10018" i="2"/>
  <c r="Q10019" i="2"/>
  <c r="Q10020" i="2"/>
  <c r="Q10021" i="2"/>
  <c r="Q10022" i="2"/>
  <c r="Q10023" i="2"/>
  <c r="Q10024" i="2"/>
  <c r="Q10025" i="2"/>
  <c r="Q10026" i="2"/>
  <c r="Q10027" i="2"/>
  <c r="Q10028" i="2"/>
  <c r="Q10029" i="2"/>
  <c r="Q10030" i="2"/>
  <c r="Q10031" i="2"/>
  <c r="Q10032" i="2"/>
  <c r="Q10033" i="2"/>
  <c r="Q10034" i="2"/>
  <c r="Q10035" i="2"/>
  <c r="Q10036" i="2"/>
  <c r="Q10037" i="2"/>
  <c r="Q10038" i="2"/>
  <c r="Q10039" i="2"/>
  <c r="Q10040" i="2"/>
  <c r="Q10041" i="2"/>
  <c r="Q10042" i="2"/>
  <c r="Q10043" i="2"/>
  <c r="Q10044" i="2"/>
  <c r="Q10045" i="2"/>
  <c r="Q10046" i="2"/>
  <c r="Q10047" i="2"/>
  <c r="Q10048" i="2"/>
  <c r="Q10049" i="2"/>
  <c r="Q10050" i="2"/>
  <c r="Q10051" i="2"/>
  <c r="Q10052" i="2"/>
  <c r="Q10053" i="2"/>
  <c r="Q10054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L40" i="1" l="1" a="1"/>
  <c r="L40" i="1" s="1"/>
  <c r="O40" i="1" a="1"/>
  <c r="O40" i="1" s="1"/>
  <c r="N40" i="1" a="1"/>
  <c r="N40" i="1" s="1"/>
  <c r="M40" i="1" a="1"/>
  <c r="M40" i="1" s="1"/>
  <c r="Y46" i="5"/>
  <c r="Y44" i="5"/>
  <c r="Y45" i="5"/>
  <c r="S21" i="5"/>
  <c r="T21" i="5" s="1"/>
  <c r="S6" i="5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O225" i="16" a="1"/>
  <c r="O225" i="16" s="1"/>
  <c r="N225" i="16" a="1"/>
  <c r="N225" i="16" s="1"/>
  <c r="M225" i="16"/>
  <c r="M225" i="16" a="1"/>
  <c r="L225" i="16"/>
  <c r="L225" i="16" a="1"/>
  <c r="K225" i="16"/>
  <c r="O224" i="16" a="1"/>
  <c r="O224" i="16" s="1"/>
  <c r="N224" i="16" a="1"/>
  <c r="N224" i="16" s="1"/>
  <c r="M224" i="16" a="1"/>
  <c r="M224" i="16" s="1"/>
  <c r="L224" i="16" a="1"/>
  <c r="L224" i="16" s="1"/>
  <c r="K224" i="16"/>
  <c r="O223" i="16" a="1"/>
  <c r="O223" i="16" s="1"/>
  <c r="N223" i="16" a="1"/>
  <c r="N223" i="16" s="1"/>
  <c r="T223" i="16" s="1"/>
  <c r="M223" i="16" a="1"/>
  <c r="M223" i="16" s="1"/>
  <c r="L223" i="16" a="1"/>
  <c r="L223" i="16" s="1"/>
  <c r="K223" i="16"/>
  <c r="O222" i="16" a="1"/>
  <c r="O222" i="16" s="1"/>
  <c r="T222" i="16" s="1"/>
  <c r="N222" i="16" a="1"/>
  <c r="N222" i="16" s="1"/>
  <c r="M222" i="16" a="1"/>
  <c r="M222" i="16" s="1"/>
  <c r="L222" i="16" a="1"/>
  <c r="L222" i="16" s="1"/>
  <c r="K222" i="16"/>
  <c r="R221" i="16"/>
  <c r="Q221" i="16"/>
  <c r="P221" i="16"/>
  <c r="O221" i="16" a="1"/>
  <c r="O221" i="16" s="1"/>
  <c r="T221" i="16" s="1"/>
  <c r="N221" i="16" a="1"/>
  <c r="N221" i="16" s="1"/>
  <c r="M221" i="16" a="1"/>
  <c r="M221" i="16" s="1"/>
  <c r="L221" i="16" a="1"/>
  <c r="L221" i="16" s="1"/>
  <c r="S221" i="16" s="1"/>
  <c r="K221" i="16"/>
  <c r="O220" i="16"/>
  <c r="T220" i="16" s="1"/>
  <c r="O220" i="16" a="1"/>
  <c r="N220" i="16" a="1"/>
  <c r="N220" i="16" s="1"/>
  <c r="M220" i="16" a="1"/>
  <c r="M220" i="16" s="1"/>
  <c r="L220" i="16" a="1"/>
  <c r="L220" i="16" s="1"/>
  <c r="S220" i="16" s="1"/>
  <c r="K220" i="16"/>
  <c r="O219" i="16" a="1"/>
  <c r="O219" i="16" s="1"/>
  <c r="N219" i="16" a="1"/>
  <c r="N219" i="16" s="1"/>
  <c r="P219" i="16" s="1"/>
  <c r="M219" i="16" a="1"/>
  <c r="M219" i="16" s="1"/>
  <c r="L219" i="16" a="1"/>
  <c r="L219" i="16" s="1"/>
  <c r="K219" i="16"/>
  <c r="O218" i="16" a="1"/>
  <c r="O218" i="16" s="1"/>
  <c r="T218" i="16" s="1"/>
  <c r="N218" i="16"/>
  <c r="N218" i="16" a="1"/>
  <c r="M218" i="16"/>
  <c r="M218" i="16" a="1"/>
  <c r="L218" i="16" a="1"/>
  <c r="L218" i="16" s="1"/>
  <c r="P218" i="16" s="1"/>
  <c r="K218" i="16"/>
  <c r="O217" i="16" a="1"/>
  <c r="O217" i="16" s="1"/>
  <c r="T217" i="16" s="1"/>
  <c r="N217" i="16" a="1"/>
  <c r="N217" i="16" s="1"/>
  <c r="M217" i="16" a="1"/>
  <c r="M217" i="16" s="1"/>
  <c r="L217" i="16"/>
  <c r="L217" i="16" a="1"/>
  <c r="K217" i="16"/>
  <c r="T216" i="16"/>
  <c r="R216" i="16"/>
  <c r="P216" i="16"/>
  <c r="O216" i="16" a="1"/>
  <c r="O216" i="16" s="1"/>
  <c r="N216" i="16" a="1"/>
  <c r="N216" i="16" s="1"/>
  <c r="M216" i="16" a="1"/>
  <c r="M216" i="16" s="1"/>
  <c r="L216" i="16"/>
  <c r="L216" i="16" a="1"/>
  <c r="K216" i="16"/>
  <c r="O215" i="16" a="1"/>
  <c r="O215" i="16" s="1"/>
  <c r="T215" i="16" s="1"/>
  <c r="N215" i="16" a="1"/>
  <c r="N215" i="16" s="1"/>
  <c r="M215" i="16" a="1"/>
  <c r="M215" i="16" s="1"/>
  <c r="L215" i="16" a="1"/>
  <c r="L215" i="16" s="1"/>
  <c r="K215" i="16"/>
  <c r="T214" i="16"/>
  <c r="S214" i="16"/>
  <c r="O214" i="16" a="1"/>
  <c r="O214" i="16" s="1"/>
  <c r="R214" i="16" s="1"/>
  <c r="N214" i="16" a="1"/>
  <c r="N214" i="16" s="1"/>
  <c r="P214" i="16" s="1"/>
  <c r="M214" i="16" a="1"/>
  <c r="M214" i="16" s="1"/>
  <c r="L214" i="16" a="1"/>
  <c r="L214" i="16" s="1"/>
  <c r="K214" i="16"/>
  <c r="O213" i="16" a="1"/>
  <c r="O213" i="16" s="1"/>
  <c r="T213" i="16" s="1"/>
  <c r="N213" i="16" a="1"/>
  <c r="N213" i="16" s="1"/>
  <c r="M213" i="16" a="1"/>
  <c r="M213" i="16" s="1"/>
  <c r="R213" i="16" s="1"/>
  <c r="L213" i="16" a="1"/>
  <c r="L213" i="16" s="1"/>
  <c r="S213" i="16" s="1"/>
  <c r="K213" i="16"/>
  <c r="O212" i="16" a="1"/>
  <c r="O212" i="16" s="1"/>
  <c r="N212" i="16" a="1"/>
  <c r="N212" i="16" s="1"/>
  <c r="M212" i="16" a="1"/>
  <c r="M212" i="16" s="1"/>
  <c r="L212" i="16" a="1"/>
  <c r="L212" i="16" s="1"/>
  <c r="S212" i="16" s="1"/>
  <c r="K212" i="16"/>
  <c r="P211" i="16"/>
  <c r="O211" i="16" a="1"/>
  <c r="O211" i="16" s="1"/>
  <c r="N211" i="16"/>
  <c r="N211" i="16" a="1"/>
  <c r="M211" i="16" a="1"/>
  <c r="M211" i="16" s="1"/>
  <c r="L211" i="16" a="1"/>
  <c r="L211" i="16" s="1"/>
  <c r="K211" i="16"/>
  <c r="O210" i="16" a="1"/>
  <c r="O210" i="16" s="1"/>
  <c r="N210" i="16"/>
  <c r="N210" i="16" a="1"/>
  <c r="M210" i="16" a="1"/>
  <c r="M210" i="16" s="1"/>
  <c r="L210" i="16" a="1"/>
  <c r="L210" i="16" s="1"/>
  <c r="K210" i="16"/>
  <c r="O209" i="16" a="1"/>
  <c r="O209" i="16" s="1"/>
  <c r="R209" i="16" s="1"/>
  <c r="N209" i="16" a="1"/>
  <c r="N209" i="16" s="1"/>
  <c r="M209" i="16" a="1"/>
  <c r="M209" i="16" s="1"/>
  <c r="L209" i="16"/>
  <c r="L209" i="16" a="1"/>
  <c r="K209" i="16"/>
  <c r="O208" i="16" a="1"/>
  <c r="O208" i="16" s="1"/>
  <c r="T208" i="16" s="1"/>
  <c r="N208" i="16" a="1"/>
  <c r="N208" i="16" s="1"/>
  <c r="M208" i="16" a="1"/>
  <c r="M208" i="16" s="1"/>
  <c r="L208" i="16"/>
  <c r="L208" i="16" a="1"/>
  <c r="K208" i="16"/>
  <c r="T207" i="16"/>
  <c r="O207" i="16" a="1"/>
  <c r="O207" i="16" s="1"/>
  <c r="R207" i="16" s="1"/>
  <c r="N207" i="16" a="1"/>
  <c r="N207" i="16" s="1"/>
  <c r="M207" i="16" a="1"/>
  <c r="M207" i="16" s="1"/>
  <c r="L207" i="16" a="1"/>
  <c r="L207" i="16" s="1"/>
  <c r="K207" i="16"/>
  <c r="O206" i="16" a="1"/>
  <c r="O206" i="16" s="1"/>
  <c r="T206" i="16" s="1"/>
  <c r="N206" i="16" a="1"/>
  <c r="N206" i="16" s="1"/>
  <c r="S206" i="16" s="1"/>
  <c r="M206" i="16" a="1"/>
  <c r="M206" i="16" s="1"/>
  <c r="L206" i="16" a="1"/>
  <c r="L206" i="16" s="1"/>
  <c r="K206" i="16"/>
  <c r="O205" i="16" a="1"/>
  <c r="O205" i="16" s="1"/>
  <c r="T205" i="16" s="1"/>
  <c r="N205" i="16" a="1"/>
  <c r="N205" i="16" s="1"/>
  <c r="Q205" i="16" s="1"/>
  <c r="M205" i="16" a="1"/>
  <c r="M205" i="16" s="1"/>
  <c r="L205" i="16" a="1"/>
  <c r="L205" i="16" s="1"/>
  <c r="S205" i="16" s="1"/>
  <c r="K205" i="16"/>
  <c r="Q204" i="16"/>
  <c r="P204" i="16"/>
  <c r="O204" i="16" a="1"/>
  <c r="O204" i="16" s="1"/>
  <c r="N204" i="16" a="1"/>
  <c r="N204" i="16" s="1"/>
  <c r="M204" i="16" a="1"/>
  <c r="M204" i="16" s="1"/>
  <c r="L204" i="16" a="1"/>
  <c r="L204" i="16" s="1"/>
  <c r="S204" i="16" s="1"/>
  <c r="K204" i="16"/>
  <c r="O203" i="16" a="1"/>
  <c r="O203" i="16" s="1"/>
  <c r="N203" i="16"/>
  <c r="N203" i="16" a="1"/>
  <c r="M203" i="16" a="1"/>
  <c r="M203" i="16" s="1"/>
  <c r="L203" i="16" a="1"/>
  <c r="L203" i="16" s="1"/>
  <c r="K203" i="16"/>
  <c r="O202" i="16" a="1"/>
  <c r="O202" i="16" s="1"/>
  <c r="N202" i="16" a="1"/>
  <c r="N202" i="16" s="1"/>
  <c r="M202" i="16" a="1"/>
  <c r="M202" i="16" s="1"/>
  <c r="R202" i="16" s="1"/>
  <c r="L202" i="16" a="1"/>
  <c r="L202" i="16" s="1"/>
  <c r="K202" i="16"/>
  <c r="O201" i="16" a="1"/>
  <c r="O201" i="16" s="1"/>
  <c r="N201" i="16" a="1"/>
  <c r="N201" i="16" s="1"/>
  <c r="M201" i="16"/>
  <c r="M201" i="16" a="1"/>
  <c r="L201" i="16"/>
  <c r="L201" i="16" a="1"/>
  <c r="K201" i="16"/>
  <c r="O200" i="16" a="1"/>
  <c r="O200" i="16" s="1"/>
  <c r="N200" i="16" a="1"/>
  <c r="N200" i="16" s="1"/>
  <c r="M200" i="16" a="1"/>
  <c r="M200" i="16" s="1"/>
  <c r="L200" i="16" a="1"/>
  <c r="L200" i="16" s="1"/>
  <c r="K200" i="16"/>
  <c r="O199" i="16" a="1"/>
  <c r="O199" i="16" s="1"/>
  <c r="N199" i="16" a="1"/>
  <c r="N199" i="16" s="1"/>
  <c r="M199" i="16" a="1"/>
  <c r="M199" i="16" s="1"/>
  <c r="L199" i="16" a="1"/>
  <c r="L199" i="16" s="1"/>
  <c r="K199" i="16"/>
  <c r="R198" i="16"/>
  <c r="P198" i="16"/>
  <c r="O198" i="16" a="1"/>
  <c r="O198" i="16" s="1"/>
  <c r="T198" i="16" s="1"/>
  <c r="N198" i="16" a="1"/>
  <c r="N198" i="16" s="1"/>
  <c r="M198" i="16" a="1"/>
  <c r="M198" i="16" s="1"/>
  <c r="L198" i="16" a="1"/>
  <c r="L198" i="16" s="1"/>
  <c r="Q198" i="16" s="1"/>
  <c r="K198" i="16"/>
  <c r="T197" i="16"/>
  <c r="S197" i="16"/>
  <c r="Q197" i="16"/>
  <c r="P197" i="16"/>
  <c r="O197" i="16" a="1"/>
  <c r="O197" i="16" s="1"/>
  <c r="R197" i="16" s="1"/>
  <c r="N197" i="16" a="1"/>
  <c r="N197" i="16" s="1"/>
  <c r="M197" i="16" a="1"/>
  <c r="M197" i="16" s="1"/>
  <c r="L197" i="16" a="1"/>
  <c r="L197" i="16" s="1"/>
  <c r="K197" i="16"/>
  <c r="O196" i="16" a="1"/>
  <c r="O196" i="16" s="1"/>
  <c r="N196" i="16" a="1"/>
  <c r="N196" i="16" s="1"/>
  <c r="P196" i="16" s="1"/>
  <c r="M196" i="16" a="1"/>
  <c r="M196" i="16" s="1"/>
  <c r="L196" i="16" a="1"/>
  <c r="L196" i="16" s="1"/>
  <c r="Q196" i="16" s="1"/>
  <c r="K196" i="16"/>
  <c r="O195" i="16"/>
  <c r="T195" i="16" s="1"/>
  <c r="O195" i="16" a="1"/>
  <c r="N195" i="16" a="1"/>
  <c r="N195" i="16" s="1"/>
  <c r="M195" i="16" a="1"/>
  <c r="M195" i="16" s="1"/>
  <c r="R195" i="16" s="1"/>
  <c r="L195" i="16" a="1"/>
  <c r="L195" i="16" s="1"/>
  <c r="K195" i="16"/>
  <c r="O194" i="16" a="1"/>
  <c r="O194" i="16" s="1"/>
  <c r="T194" i="16" s="1"/>
  <c r="N194" i="16" a="1"/>
  <c r="N194" i="16" s="1"/>
  <c r="P194" i="16" s="1"/>
  <c r="M194" i="16" a="1"/>
  <c r="M194" i="16" s="1"/>
  <c r="L194" i="16" a="1"/>
  <c r="L194" i="16" s="1"/>
  <c r="K194" i="16"/>
  <c r="O193" i="16" a="1"/>
  <c r="O193" i="16" s="1"/>
  <c r="N193" i="16" a="1"/>
  <c r="N193" i="16" s="1"/>
  <c r="M193" i="16"/>
  <c r="M193" i="16" a="1"/>
  <c r="L193" i="16"/>
  <c r="L193" i="16" a="1"/>
  <c r="K193" i="16"/>
  <c r="O192" i="16" a="1"/>
  <c r="O192" i="16" s="1"/>
  <c r="N192" i="16" a="1"/>
  <c r="N192" i="16" s="1"/>
  <c r="M192" i="16" a="1"/>
  <c r="M192" i="16" s="1"/>
  <c r="L192" i="16" a="1"/>
  <c r="L192" i="16" s="1"/>
  <c r="R192" i="16" s="1"/>
  <c r="K192" i="16"/>
  <c r="O191" i="16" a="1"/>
  <c r="O191" i="16" s="1"/>
  <c r="N191" i="16" a="1"/>
  <c r="N191" i="16" s="1"/>
  <c r="M191" i="16" a="1"/>
  <c r="M191" i="16" s="1"/>
  <c r="L191" i="16" a="1"/>
  <c r="L191" i="16" s="1"/>
  <c r="K191" i="16"/>
  <c r="O190" i="16" a="1"/>
  <c r="O190" i="16" s="1"/>
  <c r="N190" i="16" a="1"/>
  <c r="N190" i="16" s="1"/>
  <c r="M190" i="16" a="1"/>
  <c r="M190" i="16" s="1"/>
  <c r="L190" i="16" a="1"/>
  <c r="L190" i="16" s="1"/>
  <c r="K190" i="16"/>
  <c r="S189" i="16"/>
  <c r="Q189" i="16"/>
  <c r="P189" i="16"/>
  <c r="O189" i="16" a="1"/>
  <c r="O189" i="16" s="1"/>
  <c r="N189" i="16" a="1"/>
  <c r="N189" i="16" s="1"/>
  <c r="M189" i="16" a="1"/>
  <c r="M189" i="16" s="1"/>
  <c r="L189" i="16" a="1"/>
  <c r="L189" i="16" s="1"/>
  <c r="K189" i="16"/>
  <c r="P188" i="16"/>
  <c r="O188" i="16"/>
  <c r="O188" i="16" a="1"/>
  <c r="N188" i="16" a="1"/>
  <c r="N188" i="16" s="1"/>
  <c r="M188" i="16" a="1"/>
  <c r="M188" i="16" s="1"/>
  <c r="L188" i="16" a="1"/>
  <c r="L188" i="16" s="1"/>
  <c r="S188" i="16" s="1"/>
  <c r="K188" i="16"/>
  <c r="O187" i="16"/>
  <c r="T187" i="16" s="1"/>
  <c r="O187" i="16" a="1"/>
  <c r="N187" i="16"/>
  <c r="P187" i="16" s="1"/>
  <c r="N187" i="16" a="1"/>
  <c r="M187" i="16" a="1"/>
  <c r="M187" i="16" s="1"/>
  <c r="L187" i="16" a="1"/>
  <c r="L187" i="16" s="1"/>
  <c r="K187" i="16"/>
  <c r="O186" i="16" a="1"/>
  <c r="O186" i="16" s="1"/>
  <c r="N186" i="16" a="1"/>
  <c r="N186" i="16" s="1"/>
  <c r="M186" i="16" a="1"/>
  <c r="M186" i="16" s="1"/>
  <c r="T186" i="16" s="1"/>
  <c r="L186" i="16" a="1"/>
  <c r="L186" i="16" s="1"/>
  <c r="K186" i="16"/>
  <c r="O185" i="16" a="1"/>
  <c r="O185" i="16" s="1"/>
  <c r="N185" i="16" a="1"/>
  <c r="N185" i="16" s="1"/>
  <c r="M185" i="16" a="1"/>
  <c r="M185" i="16" s="1"/>
  <c r="L185" i="16"/>
  <c r="L185" i="16" a="1"/>
  <c r="K185" i="16"/>
  <c r="R184" i="16"/>
  <c r="P184" i="16"/>
  <c r="O184" i="16" a="1"/>
  <c r="O184" i="16" s="1"/>
  <c r="T184" i="16" s="1"/>
  <c r="N184" i="16" a="1"/>
  <c r="N184" i="16" s="1"/>
  <c r="M184" i="16" a="1"/>
  <c r="M184" i="16" s="1"/>
  <c r="L184" i="16" a="1"/>
  <c r="L184" i="16" s="1"/>
  <c r="K184" i="16"/>
  <c r="O183" i="16" a="1"/>
  <c r="O183" i="16" s="1"/>
  <c r="N183" i="16" a="1"/>
  <c r="N183" i="16" s="1"/>
  <c r="M183" i="16" a="1"/>
  <c r="M183" i="16" s="1"/>
  <c r="L183" i="16" a="1"/>
  <c r="L183" i="16" s="1"/>
  <c r="K183" i="16"/>
  <c r="T182" i="16"/>
  <c r="S182" i="16"/>
  <c r="O182" i="16" a="1"/>
  <c r="O182" i="16" s="1"/>
  <c r="R182" i="16" s="1"/>
  <c r="N182" i="16" a="1"/>
  <c r="N182" i="16" s="1"/>
  <c r="P182" i="16" s="1"/>
  <c r="M182" i="16" a="1"/>
  <c r="M182" i="16" s="1"/>
  <c r="L182" i="16" a="1"/>
  <c r="L182" i="16" s="1"/>
  <c r="K182" i="16"/>
  <c r="O181" i="16" a="1"/>
  <c r="O181" i="16" s="1"/>
  <c r="N181" i="16" a="1"/>
  <c r="N181" i="16" s="1"/>
  <c r="M181" i="16" a="1"/>
  <c r="M181" i="16" s="1"/>
  <c r="R181" i="16" s="1"/>
  <c r="L181" i="16" a="1"/>
  <c r="L181" i="16" s="1"/>
  <c r="K181" i="16"/>
  <c r="O180" i="16" a="1"/>
  <c r="O180" i="16" s="1"/>
  <c r="N180" i="16" a="1"/>
  <c r="N180" i="16" s="1"/>
  <c r="M180" i="16" a="1"/>
  <c r="M180" i="16" s="1"/>
  <c r="L180" i="16" a="1"/>
  <c r="L180" i="16" s="1"/>
  <c r="K180" i="16"/>
  <c r="O179" i="16" a="1"/>
  <c r="O179" i="16" s="1"/>
  <c r="N179" i="16"/>
  <c r="P179" i="16" s="1"/>
  <c r="N179" i="16" a="1"/>
  <c r="M179" i="16" a="1"/>
  <c r="M179" i="16" s="1"/>
  <c r="L179" i="16" a="1"/>
  <c r="L179" i="16" s="1"/>
  <c r="K179" i="16"/>
  <c r="O178" i="16" a="1"/>
  <c r="O178" i="16" s="1"/>
  <c r="N178" i="16"/>
  <c r="N178" i="16" a="1"/>
  <c r="M178" i="16" a="1"/>
  <c r="M178" i="16" s="1"/>
  <c r="L178" i="16" a="1"/>
  <c r="L178" i="16" s="1"/>
  <c r="K178" i="16"/>
  <c r="O177" i="16" a="1"/>
  <c r="O177" i="16" s="1"/>
  <c r="T177" i="16" s="1"/>
  <c r="N177" i="16" a="1"/>
  <c r="N177" i="16" s="1"/>
  <c r="M177" i="16"/>
  <c r="M177" i="16" a="1"/>
  <c r="L177" i="16"/>
  <c r="L177" i="16" a="1"/>
  <c r="K177" i="16"/>
  <c r="O176" i="16" a="1"/>
  <c r="O176" i="16" s="1"/>
  <c r="N176" i="16" a="1"/>
  <c r="N176" i="16" s="1"/>
  <c r="M176" i="16" a="1"/>
  <c r="M176" i="16" s="1"/>
  <c r="L176" i="16"/>
  <c r="L176" i="16" a="1"/>
  <c r="K176" i="16"/>
  <c r="O175" i="16" a="1"/>
  <c r="O175" i="16" s="1"/>
  <c r="N175" i="16" a="1"/>
  <c r="N175" i="16" s="1"/>
  <c r="M175" i="16" a="1"/>
  <c r="M175" i="16" s="1"/>
  <c r="L175" i="16" a="1"/>
  <c r="L175" i="16" s="1"/>
  <c r="K175" i="16"/>
  <c r="O174" i="16" a="1"/>
  <c r="O174" i="16" s="1"/>
  <c r="N174" i="16" a="1"/>
  <c r="N174" i="16" s="1"/>
  <c r="M174" i="16" a="1"/>
  <c r="M174" i="16" s="1"/>
  <c r="L174" i="16" a="1"/>
  <c r="L174" i="16" s="1"/>
  <c r="K174" i="16"/>
  <c r="O173" i="16" a="1"/>
  <c r="O173" i="16" s="1"/>
  <c r="N173" i="16" a="1"/>
  <c r="N173" i="16" s="1"/>
  <c r="M173" i="16" a="1"/>
  <c r="M173" i="16" s="1"/>
  <c r="L173" i="16" a="1"/>
  <c r="L173" i="16" s="1"/>
  <c r="P173" i="16" s="1"/>
  <c r="K173" i="16"/>
  <c r="Q172" i="16"/>
  <c r="O172" i="16" a="1"/>
  <c r="O172" i="16" s="1"/>
  <c r="T172" i="16" s="1"/>
  <c r="N172" i="16" a="1"/>
  <c r="N172" i="16" s="1"/>
  <c r="M172" i="16" a="1"/>
  <c r="M172" i="16" s="1"/>
  <c r="L172" i="16" a="1"/>
  <c r="L172" i="16" s="1"/>
  <c r="S172" i="16" s="1"/>
  <c r="K172" i="16"/>
  <c r="O171" i="16"/>
  <c r="O171" i="16" a="1"/>
  <c r="N171" i="16"/>
  <c r="N171" i="16" a="1"/>
  <c r="M171" i="16" a="1"/>
  <c r="M171" i="16" s="1"/>
  <c r="R171" i="16" s="1"/>
  <c r="L171" i="16" a="1"/>
  <c r="L171" i="16" s="1"/>
  <c r="P171" i="16" s="1"/>
  <c r="K171" i="16"/>
  <c r="O170" i="16" a="1"/>
  <c r="O170" i="16" s="1"/>
  <c r="N170" i="16"/>
  <c r="N170" i="16" a="1"/>
  <c r="M170" i="16" a="1"/>
  <c r="M170" i="16" s="1"/>
  <c r="L170" i="16" a="1"/>
  <c r="L170" i="16" s="1"/>
  <c r="K170" i="16"/>
  <c r="R169" i="16"/>
  <c r="O169" i="16" a="1"/>
  <c r="O169" i="16" s="1"/>
  <c r="N169" i="16" a="1"/>
  <c r="N169" i="16" s="1"/>
  <c r="M169" i="16"/>
  <c r="M169" i="16" a="1"/>
  <c r="L169" i="16"/>
  <c r="L169" i="16" a="1"/>
  <c r="K169" i="16"/>
  <c r="O168" i="16" a="1"/>
  <c r="O168" i="16" s="1"/>
  <c r="R168" i="16" s="1"/>
  <c r="N168" i="16" a="1"/>
  <c r="N168" i="16" s="1"/>
  <c r="M168" i="16" a="1"/>
  <c r="M168" i="16" s="1"/>
  <c r="L168" i="16" a="1"/>
  <c r="L168" i="16" s="1"/>
  <c r="K168" i="16"/>
  <c r="T167" i="16"/>
  <c r="P167" i="16"/>
  <c r="O167" i="16" a="1"/>
  <c r="O167" i="16" s="1"/>
  <c r="N167" i="16" a="1"/>
  <c r="N167" i="16" s="1"/>
  <c r="R167" i="16" s="1"/>
  <c r="M167" i="16" a="1"/>
  <c r="M167" i="16" s="1"/>
  <c r="L167" i="16" a="1"/>
  <c r="L167" i="16" s="1"/>
  <c r="K167" i="16"/>
  <c r="R166" i="16"/>
  <c r="P166" i="16"/>
  <c r="O166" i="16" a="1"/>
  <c r="O166" i="16" s="1"/>
  <c r="N166" i="16" a="1"/>
  <c r="N166" i="16" s="1"/>
  <c r="M166" i="16" a="1"/>
  <c r="M166" i="16" s="1"/>
  <c r="L166" i="16" a="1"/>
  <c r="L166" i="16" s="1"/>
  <c r="Q166" i="16" s="1"/>
  <c r="K166" i="16"/>
  <c r="O165" i="16" a="1"/>
  <c r="O165" i="16" s="1"/>
  <c r="R165" i="16" s="1"/>
  <c r="N165" i="16" a="1"/>
  <c r="N165" i="16" s="1"/>
  <c r="P165" i="16" s="1"/>
  <c r="M165" i="16" a="1"/>
  <c r="M165" i="16" s="1"/>
  <c r="L165" i="16" a="1"/>
  <c r="L165" i="16" s="1"/>
  <c r="K165" i="16"/>
  <c r="T164" i="16"/>
  <c r="R164" i="16"/>
  <c r="O164" i="16" a="1"/>
  <c r="O164" i="16" s="1"/>
  <c r="N164" i="16" a="1"/>
  <c r="N164" i="16" s="1"/>
  <c r="P164" i="16" s="1"/>
  <c r="M164" i="16" a="1"/>
  <c r="M164" i="16" s="1"/>
  <c r="L164" i="16" a="1"/>
  <c r="L164" i="16" s="1"/>
  <c r="K164" i="16"/>
  <c r="O163" i="16"/>
  <c r="O163" i="16" a="1"/>
  <c r="N163" i="16"/>
  <c r="P163" i="16" s="1"/>
  <c r="N163" i="16" a="1"/>
  <c r="M163" i="16" a="1"/>
  <c r="M163" i="16" s="1"/>
  <c r="R163" i="16" s="1"/>
  <c r="L163" i="16" a="1"/>
  <c r="L163" i="16" s="1"/>
  <c r="K163" i="16"/>
  <c r="R162" i="16"/>
  <c r="O162" i="16" a="1"/>
  <c r="O162" i="16" s="1"/>
  <c r="N162" i="16" a="1"/>
  <c r="N162" i="16" s="1"/>
  <c r="M162" i="16" a="1"/>
  <c r="M162" i="16" s="1"/>
  <c r="L162" i="16" a="1"/>
  <c r="L162" i="16" s="1"/>
  <c r="K162" i="16"/>
  <c r="O161" i="16" a="1"/>
  <c r="O161" i="16" s="1"/>
  <c r="N161" i="16" a="1"/>
  <c r="N161" i="16" s="1"/>
  <c r="M161" i="16"/>
  <c r="R161" i="16" s="1"/>
  <c r="M161" i="16" a="1"/>
  <c r="L161" i="16" a="1"/>
  <c r="L161" i="16" s="1"/>
  <c r="K161" i="16"/>
  <c r="R160" i="16"/>
  <c r="O160" i="16" a="1"/>
  <c r="O160" i="16" s="1"/>
  <c r="N160" i="16" a="1"/>
  <c r="N160" i="16" s="1"/>
  <c r="M160" i="16" a="1"/>
  <c r="M160" i="16" s="1"/>
  <c r="L160" i="16" a="1"/>
  <c r="L160" i="16" s="1"/>
  <c r="K160" i="16"/>
  <c r="O159" i="16" a="1"/>
  <c r="O159" i="16" s="1"/>
  <c r="N159" i="16" a="1"/>
  <c r="N159" i="16" s="1"/>
  <c r="M159" i="16" a="1"/>
  <c r="M159" i="16" s="1"/>
  <c r="T159" i="16" s="1"/>
  <c r="L159" i="16" a="1"/>
  <c r="L159" i="16" s="1"/>
  <c r="K159" i="16"/>
  <c r="P158" i="16"/>
  <c r="O158" i="16" a="1"/>
  <c r="O158" i="16" s="1"/>
  <c r="T158" i="16" s="1"/>
  <c r="N158" i="16" a="1"/>
  <c r="N158" i="16" s="1"/>
  <c r="M158" i="16" a="1"/>
  <c r="M158" i="16" s="1"/>
  <c r="L158" i="16" a="1"/>
  <c r="L158" i="16" s="1"/>
  <c r="K158" i="16"/>
  <c r="S157" i="16"/>
  <c r="Q157" i="16"/>
  <c r="P157" i="16"/>
  <c r="O157" i="16" a="1"/>
  <c r="O157" i="16" s="1"/>
  <c r="N157" i="16" a="1"/>
  <c r="N157" i="16" s="1"/>
  <c r="M157" i="16" a="1"/>
  <c r="M157" i="16" s="1"/>
  <c r="L157" i="16" a="1"/>
  <c r="L157" i="16" s="1"/>
  <c r="K157" i="16"/>
  <c r="P156" i="16"/>
  <c r="O156" i="16"/>
  <c r="T156" i="16" s="1"/>
  <c r="O156" i="16" a="1"/>
  <c r="N156" i="16" a="1"/>
  <c r="N156" i="16" s="1"/>
  <c r="M156" i="16" a="1"/>
  <c r="M156" i="16" s="1"/>
  <c r="L156" i="16" a="1"/>
  <c r="L156" i="16" s="1"/>
  <c r="S156" i="16" s="1"/>
  <c r="K156" i="16"/>
  <c r="O155" i="16"/>
  <c r="T155" i="16" s="1"/>
  <c r="O155" i="16" a="1"/>
  <c r="N155" i="16"/>
  <c r="P155" i="16" s="1"/>
  <c r="N155" i="16" a="1"/>
  <c r="M155" i="16" a="1"/>
  <c r="M155" i="16" s="1"/>
  <c r="L155" i="16" a="1"/>
  <c r="L155" i="16" s="1"/>
  <c r="K155" i="16"/>
  <c r="R154" i="16"/>
  <c r="O154" i="16" a="1"/>
  <c r="O154" i="16" s="1"/>
  <c r="N154" i="16" a="1"/>
  <c r="N154" i="16" s="1"/>
  <c r="P154" i="16" s="1"/>
  <c r="M154" i="16"/>
  <c r="T154" i="16" s="1"/>
  <c r="M154" i="16" a="1"/>
  <c r="L154" i="16" a="1"/>
  <c r="L154" i="16" s="1"/>
  <c r="K154" i="16"/>
  <c r="P153" i="16"/>
  <c r="O153" i="16" a="1"/>
  <c r="O153" i="16" s="1"/>
  <c r="N153" i="16" a="1"/>
  <c r="N153" i="16" s="1"/>
  <c r="M153" i="16"/>
  <c r="M153" i="16" a="1"/>
  <c r="L153" i="16"/>
  <c r="L153" i="16" a="1"/>
  <c r="K153" i="16"/>
  <c r="R152" i="16"/>
  <c r="P152" i="16"/>
  <c r="O152" i="16" a="1"/>
  <c r="O152" i="16" s="1"/>
  <c r="N152" i="16" a="1"/>
  <c r="N152" i="16" s="1"/>
  <c r="M152" i="16" a="1"/>
  <c r="M152" i="16" s="1"/>
  <c r="L152" i="16" a="1"/>
  <c r="L152" i="16" s="1"/>
  <c r="K152" i="16"/>
  <c r="O151" i="16" a="1"/>
  <c r="O151" i="16" s="1"/>
  <c r="N151" i="16" a="1"/>
  <c r="N151" i="16" s="1"/>
  <c r="P151" i="16" s="1"/>
  <c r="M151" i="16" a="1"/>
  <c r="M151" i="16" s="1"/>
  <c r="L151" i="16" a="1"/>
  <c r="L151" i="16" s="1"/>
  <c r="K151" i="16"/>
  <c r="T150" i="16"/>
  <c r="R150" i="16"/>
  <c r="O150" i="16" a="1"/>
  <c r="O150" i="16" s="1"/>
  <c r="N150" i="16" a="1"/>
  <c r="N150" i="16" s="1"/>
  <c r="M150" i="16" a="1"/>
  <c r="M150" i="16" s="1"/>
  <c r="L150" i="16" a="1"/>
  <c r="L150" i="16" s="1"/>
  <c r="S150" i="16" s="1"/>
  <c r="K150" i="16"/>
  <c r="Q149" i="16"/>
  <c r="O149" i="16" a="1"/>
  <c r="O149" i="16" s="1"/>
  <c r="N149" i="16" a="1"/>
  <c r="N149" i="16" s="1"/>
  <c r="M149" i="16" a="1"/>
  <c r="M149" i="16" s="1"/>
  <c r="L149" i="16" a="1"/>
  <c r="L149" i="16" s="1"/>
  <c r="P149" i="16" s="1"/>
  <c r="K149" i="16"/>
  <c r="O148" i="16"/>
  <c r="T148" i="16" s="1"/>
  <c r="O148" i="16" a="1"/>
  <c r="N148" i="16" a="1"/>
  <c r="N148" i="16" s="1"/>
  <c r="M148" i="16" a="1"/>
  <c r="M148" i="16" s="1"/>
  <c r="L148" i="16" a="1"/>
  <c r="L148" i="16" s="1"/>
  <c r="P148" i="16" s="1"/>
  <c r="K148" i="16"/>
  <c r="O147" i="16" a="1"/>
  <c r="O147" i="16" s="1"/>
  <c r="N147" i="16"/>
  <c r="P147" i="16" s="1"/>
  <c r="N147" i="16" a="1"/>
  <c r="M147" i="16" a="1"/>
  <c r="M147" i="16" s="1"/>
  <c r="L147" i="16" a="1"/>
  <c r="L147" i="16" s="1"/>
  <c r="K147" i="16"/>
  <c r="O146" i="16" a="1"/>
  <c r="O146" i="16" s="1"/>
  <c r="N146" i="16" a="1"/>
  <c r="N146" i="16" s="1"/>
  <c r="M146" i="16" a="1"/>
  <c r="M146" i="16" s="1"/>
  <c r="L146" i="16" a="1"/>
  <c r="L146" i="16" s="1"/>
  <c r="K146" i="16"/>
  <c r="O145" i="16" a="1"/>
  <c r="O145" i="16" s="1"/>
  <c r="T145" i="16" s="1"/>
  <c r="N145" i="16" a="1"/>
  <c r="N145" i="16" s="1"/>
  <c r="M145" i="16"/>
  <c r="M145" i="16" a="1"/>
  <c r="L145" i="16"/>
  <c r="L145" i="16" a="1"/>
  <c r="K145" i="16"/>
  <c r="R144" i="16"/>
  <c r="O144" i="16" a="1"/>
  <c r="O144" i="16" s="1"/>
  <c r="T144" i="16" s="1"/>
  <c r="N144" i="16" a="1"/>
  <c r="N144" i="16" s="1"/>
  <c r="M144" i="16" a="1"/>
  <c r="M144" i="16" s="1"/>
  <c r="L144" i="16"/>
  <c r="L144" i="16" a="1"/>
  <c r="K144" i="16"/>
  <c r="O143" i="16" a="1"/>
  <c r="O143" i="16" s="1"/>
  <c r="N143" i="16" a="1"/>
  <c r="N143" i="16" s="1"/>
  <c r="P143" i="16" s="1"/>
  <c r="M143" i="16" a="1"/>
  <c r="M143" i="16" s="1"/>
  <c r="L143" i="16" a="1"/>
  <c r="L143" i="16" s="1"/>
  <c r="K143" i="16"/>
  <c r="P142" i="16"/>
  <c r="O142" i="16" a="1"/>
  <c r="O142" i="16" s="1"/>
  <c r="T142" i="16" s="1"/>
  <c r="N142" i="16" a="1"/>
  <c r="N142" i="16" s="1"/>
  <c r="S142" i="16" s="1"/>
  <c r="M142" i="16" a="1"/>
  <c r="M142" i="16" s="1"/>
  <c r="L142" i="16" a="1"/>
  <c r="L142" i="16" s="1"/>
  <c r="K142" i="16"/>
  <c r="O141" i="16" a="1"/>
  <c r="O141" i="16" s="1"/>
  <c r="N141" i="16" a="1"/>
  <c r="N141" i="16" s="1"/>
  <c r="S141" i="16" s="1"/>
  <c r="M141" i="16" a="1"/>
  <c r="M141" i="16" s="1"/>
  <c r="L141" i="16" a="1"/>
  <c r="L141" i="16" s="1"/>
  <c r="K141" i="16"/>
  <c r="Q140" i="16"/>
  <c r="P140" i="16"/>
  <c r="O140" i="16" a="1"/>
  <c r="O140" i="16" s="1"/>
  <c r="T140" i="16" s="1"/>
  <c r="N140" i="16" a="1"/>
  <c r="N140" i="16" s="1"/>
  <c r="M140" i="16" a="1"/>
  <c r="M140" i="16" s="1"/>
  <c r="L140" i="16" a="1"/>
  <c r="L140" i="16" s="1"/>
  <c r="S140" i="16" s="1"/>
  <c r="K140" i="16"/>
  <c r="O139" i="16"/>
  <c r="O139" i="16" a="1"/>
  <c r="N139" i="16"/>
  <c r="N139" i="16" a="1"/>
  <c r="M139" i="16" a="1"/>
  <c r="M139" i="16" s="1"/>
  <c r="L139" i="16" a="1"/>
  <c r="L139" i="16" s="1"/>
  <c r="K139" i="16"/>
  <c r="O138" i="16" a="1"/>
  <c r="O138" i="16" s="1"/>
  <c r="N138" i="16" a="1"/>
  <c r="N138" i="16" s="1"/>
  <c r="R138" i="16" s="1"/>
  <c r="M138" i="16" a="1"/>
  <c r="M138" i="16" s="1"/>
  <c r="L138" i="16" a="1"/>
  <c r="L138" i="16" s="1"/>
  <c r="K138" i="16"/>
  <c r="O137" i="16" a="1"/>
  <c r="O137" i="16" s="1"/>
  <c r="T137" i="16" s="1"/>
  <c r="N137" i="16" a="1"/>
  <c r="N137" i="16" s="1"/>
  <c r="M137" i="16"/>
  <c r="M137" i="16" a="1"/>
  <c r="L137" i="16"/>
  <c r="L137" i="16" a="1"/>
  <c r="K137" i="16"/>
  <c r="O136" i="16" a="1"/>
  <c r="O136" i="16" s="1"/>
  <c r="T136" i="16" s="1"/>
  <c r="N136" i="16" a="1"/>
  <c r="N136" i="16" s="1"/>
  <c r="M136" i="16" a="1"/>
  <c r="M136" i="16" s="1"/>
  <c r="L136" i="16" a="1"/>
  <c r="L136" i="16" s="1"/>
  <c r="K136" i="16"/>
  <c r="T135" i="16"/>
  <c r="R135" i="16"/>
  <c r="P135" i="16"/>
  <c r="O135" i="16" a="1"/>
  <c r="O135" i="16" s="1"/>
  <c r="N135" i="16" a="1"/>
  <c r="N135" i="16" s="1"/>
  <c r="M135" i="16" a="1"/>
  <c r="M135" i="16" s="1"/>
  <c r="L135" i="16" a="1"/>
  <c r="L135" i="16" s="1"/>
  <c r="K135" i="16"/>
  <c r="P134" i="16"/>
  <c r="O134" i="16" a="1"/>
  <c r="O134" i="16" s="1"/>
  <c r="T134" i="16" s="1"/>
  <c r="N134" i="16" a="1"/>
  <c r="N134" i="16" s="1"/>
  <c r="M134" i="16" a="1"/>
  <c r="M134" i="16" s="1"/>
  <c r="L134" i="16" a="1"/>
  <c r="L134" i="16" s="1"/>
  <c r="K134" i="16"/>
  <c r="S133" i="16"/>
  <c r="Q133" i="16"/>
  <c r="O133" i="16" a="1"/>
  <c r="O133" i="16" s="1"/>
  <c r="N133" i="16" a="1"/>
  <c r="N133" i="16" s="1"/>
  <c r="P133" i="16" s="1"/>
  <c r="M133" i="16" a="1"/>
  <c r="M133" i="16" s="1"/>
  <c r="T133" i="16" s="1"/>
  <c r="L133" i="16" a="1"/>
  <c r="L133" i="16" s="1"/>
  <c r="K133" i="16"/>
  <c r="T132" i="16"/>
  <c r="R132" i="16"/>
  <c r="Q132" i="16"/>
  <c r="P132" i="16"/>
  <c r="O132" i="16"/>
  <c r="O132" i="16" a="1"/>
  <c r="N132" i="16" a="1"/>
  <c r="N132" i="16" s="1"/>
  <c r="M132" i="16" a="1"/>
  <c r="M132" i="16" s="1"/>
  <c r="L132" i="16" a="1"/>
  <c r="L132" i="16" s="1"/>
  <c r="K132" i="16"/>
  <c r="O131" i="16"/>
  <c r="O131" i="16" a="1"/>
  <c r="N131" i="16" a="1"/>
  <c r="N131" i="16" s="1"/>
  <c r="M131" i="16" a="1"/>
  <c r="M131" i="16" s="1"/>
  <c r="R131" i="16" s="1"/>
  <c r="L131" i="16" a="1"/>
  <c r="L131" i="16" s="1"/>
  <c r="P131" i="16" s="1"/>
  <c r="K131" i="16"/>
  <c r="O130" i="16" a="1"/>
  <c r="O130" i="16" s="1"/>
  <c r="N130" i="16" a="1"/>
  <c r="N130" i="16" s="1"/>
  <c r="M130" i="16" a="1"/>
  <c r="M130" i="16" s="1"/>
  <c r="R130" i="16" s="1"/>
  <c r="L130" i="16" a="1"/>
  <c r="L130" i="16" s="1"/>
  <c r="K130" i="16"/>
  <c r="O129" i="16" a="1"/>
  <c r="O129" i="16" s="1"/>
  <c r="N129" i="16" a="1"/>
  <c r="N129" i="16" s="1"/>
  <c r="M129" i="16"/>
  <c r="M129" i="16" a="1"/>
  <c r="L129" i="16" a="1"/>
  <c r="L129" i="16" s="1"/>
  <c r="K129" i="16"/>
  <c r="O128" i="16" a="1"/>
  <c r="O128" i="16" s="1"/>
  <c r="N128" i="16" a="1"/>
  <c r="N128" i="16" s="1"/>
  <c r="M128" i="16" a="1"/>
  <c r="M128" i="16" s="1"/>
  <c r="R128" i="16" s="1"/>
  <c r="L128" i="16" a="1"/>
  <c r="L128" i="16" s="1"/>
  <c r="K128" i="16"/>
  <c r="O127" i="16" a="1"/>
  <c r="O127" i="16" s="1"/>
  <c r="T127" i="16" s="1"/>
  <c r="N127" i="16" a="1"/>
  <c r="N127" i="16" s="1"/>
  <c r="M127" i="16" a="1"/>
  <c r="M127" i="16" s="1"/>
  <c r="L127" i="16" a="1"/>
  <c r="L127" i="16" s="1"/>
  <c r="P127" i="16" s="1"/>
  <c r="K127" i="16"/>
  <c r="T126" i="16"/>
  <c r="R126" i="16"/>
  <c r="O126" i="16" a="1"/>
  <c r="O126" i="16" s="1"/>
  <c r="N126" i="16" a="1"/>
  <c r="N126" i="16" s="1"/>
  <c r="M126" i="16" a="1"/>
  <c r="M126" i="16" s="1"/>
  <c r="L126" i="16" a="1"/>
  <c r="L126" i="16" s="1"/>
  <c r="K126" i="16"/>
  <c r="S125" i="16"/>
  <c r="Q125" i="16"/>
  <c r="P125" i="16"/>
  <c r="O125" i="16" a="1"/>
  <c r="O125" i="16" s="1"/>
  <c r="T125" i="16" s="1"/>
  <c r="N125" i="16" a="1"/>
  <c r="N125" i="16" s="1"/>
  <c r="M125" i="16" a="1"/>
  <c r="M125" i="16" s="1"/>
  <c r="L125" i="16" a="1"/>
  <c r="L125" i="16" s="1"/>
  <c r="K125" i="16"/>
  <c r="O124" i="16" a="1"/>
  <c r="O124" i="16" s="1"/>
  <c r="N124" i="16" a="1"/>
  <c r="N124" i="16" s="1"/>
  <c r="M124" i="16" a="1"/>
  <c r="M124" i="16" s="1"/>
  <c r="L124" i="16" a="1"/>
  <c r="L124" i="16" s="1"/>
  <c r="K124" i="16"/>
  <c r="O123" i="16"/>
  <c r="T123" i="16" s="1"/>
  <c r="O123" i="16" a="1"/>
  <c r="N123" i="16" a="1"/>
  <c r="N123" i="16" s="1"/>
  <c r="P123" i="16" s="1"/>
  <c r="M123" i="16" a="1"/>
  <c r="M123" i="16" s="1"/>
  <c r="L123" i="16" a="1"/>
  <c r="L123" i="16" s="1"/>
  <c r="K123" i="16"/>
  <c r="O122" i="16" a="1"/>
  <c r="O122" i="16" s="1"/>
  <c r="T122" i="16" s="1"/>
  <c r="N122" i="16"/>
  <c r="P122" i="16" s="1"/>
  <c r="N122" i="16" a="1"/>
  <c r="M122" i="16" a="1"/>
  <c r="M122" i="16" s="1"/>
  <c r="L122" i="16" a="1"/>
  <c r="L122" i="16" s="1"/>
  <c r="K122" i="16"/>
  <c r="O121" i="16" a="1"/>
  <c r="O121" i="16" s="1"/>
  <c r="N121" i="16" a="1"/>
  <c r="N121" i="16" s="1"/>
  <c r="M121" i="16" a="1"/>
  <c r="M121" i="16" s="1"/>
  <c r="L121" i="16" a="1"/>
  <c r="L121" i="16" s="1"/>
  <c r="K121" i="16"/>
  <c r="O120" i="16" a="1"/>
  <c r="O120" i="16" s="1"/>
  <c r="N120" i="16" a="1"/>
  <c r="N120" i="16" s="1"/>
  <c r="M120" i="16" a="1"/>
  <c r="M120" i="16" s="1"/>
  <c r="L120" i="16" a="1"/>
  <c r="L120" i="16" s="1"/>
  <c r="K120" i="16"/>
  <c r="O119" i="16" a="1"/>
  <c r="O119" i="16" s="1"/>
  <c r="N119" i="16" a="1"/>
  <c r="N119" i="16" s="1"/>
  <c r="M119" i="16" a="1"/>
  <c r="M119" i="16" s="1"/>
  <c r="L119" i="16" a="1"/>
  <c r="L119" i="16" s="1"/>
  <c r="K119" i="16"/>
  <c r="S118" i="16"/>
  <c r="O118" i="16" a="1"/>
  <c r="O118" i="16" s="1"/>
  <c r="N118" i="16" a="1"/>
  <c r="N118" i="16" s="1"/>
  <c r="M118" i="16" a="1"/>
  <c r="M118" i="16" s="1"/>
  <c r="T118" i="16" s="1"/>
  <c r="L118" i="16" a="1"/>
  <c r="L118" i="16" s="1"/>
  <c r="K118" i="16"/>
  <c r="S117" i="16"/>
  <c r="Q117" i="16"/>
  <c r="P117" i="16"/>
  <c r="O117" i="16" a="1"/>
  <c r="O117" i="16" s="1"/>
  <c r="N117" i="16" a="1"/>
  <c r="N117" i="16" s="1"/>
  <c r="M117" i="16" a="1"/>
  <c r="M117" i="16" s="1"/>
  <c r="R117" i="16" s="1"/>
  <c r="L117" i="16" a="1"/>
  <c r="L117" i="16" s="1"/>
  <c r="K117" i="16"/>
  <c r="O116" i="16" a="1"/>
  <c r="O116" i="16" s="1"/>
  <c r="N116" i="16" a="1"/>
  <c r="N116" i="16" s="1"/>
  <c r="M116" i="16" a="1"/>
  <c r="M116" i="16" s="1"/>
  <c r="L116" i="16" a="1"/>
  <c r="L116" i="16" s="1"/>
  <c r="K116" i="16"/>
  <c r="O115" i="16" a="1"/>
  <c r="O115" i="16" s="1"/>
  <c r="N115" i="16"/>
  <c r="P115" i="16" s="1"/>
  <c r="N115" i="16" a="1"/>
  <c r="M115" i="16" a="1"/>
  <c r="M115" i="16" s="1"/>
  <c r="L115" i="16" a="1"/>
  <c r="L115" i="16" s="1"/>
  <c r="K115" i="16"/>
  <c r="O114" i="16" a="1"/>
  <c r="O114" i="16" s="1"/>
  <c r="T114" i="16" s="1"/>
  <c r="N114" i="16" a="1"/>
  <c r="N114" i="16" s="1"/>
  <c r="M114" i="16"/>
  <c r="M114" i="16" a="1"/>
  <c r="L114" i="16" a="1"/>
  <c r="L114" i="16" s="1"/>
  <c r="K114" i="16"/>
  <c r="P113" i="16"/>
  <c r="O113" i="16" a="1"/>
  <c r="O113" i="16" s="1"/>
  <c r="N113" i="16" a="1"/>
  <c r="N113" i="16" s="1"/>
  <c r="S113" i="16" s="1"/>
  <c r="M113" i="16" a="1"/>
  <c r="M113" i="16" s="1"/>
  <c r="L113" i="16" a="1"/>
  <c r="L113" i="16" s="1"/>
  <c r="K113" i="16"/>
  <c r="O112" i="16"/>
  <c r="O112" i="16" a="1"/>
  <c r="N112" i="16" a="1"/>
  <c r="N112" i="16" s="1"/>
  <c r="M112" i="16" a="1"/>
  <c r="M112" i="16" s="1"/>
  <c r="L112" i="16" a="1"/>
  <c r="L112" i="16" s="1"/>
  <c r="K112" i="16"/>
  <c r="O111" i="16"/>
  <c r="T111" i="16" s="1"/>
  <c r="O111" i="16" a="1"/>
  <c r="N111" i="16" a="1"/>
  <c r="N111" i="16" s="1"/>
  <c r="M111" i="16" a="1"/>
  <c r="M111" i="16" s="1"/>
  <c r="L111" i="16" a="1"/>
  <c r="L111" i="16" s="1"/>
  <c r="K111" i="16"/>
  <c r="P110" i="16"/>
  <c r="O110" i="16" a="1"/>
  <c r="O110" i="16" s="1"/>
  <c r="N110" i="16"/>
  <c r="Q110" i="16" s="1"/>
  <c r="N110" i="16" a="1"/>
  <c r="M110" i="16"/>
  <c r="M110" i="16" a="1"/>
  <c r="L110" i="16" a="1"/>
  <c r="L110" i="16" s="1"/>
  <c r="K110" i="16"/>
  <c r="O109" i="16" a="1"/>
  <c r="O109" i="16" s="1"/>
  <c r="N109" i="16" a="1"/>
  <c r="N109" i="16" s="1"/>
  <c r="P109" i="16" s="1"/>
  <c r="M109" i="16" a="1"/>
  <c r="M109" i="16" s="1"/>
  <c r="L109" i="16"/>
  <c r="L109" i="16" a="1"/>
  <c r="K109" i="16"/>
  <c r="Q108" i="16"/>
  <c r="O108" i="16" a="1"/>
  <c r="O108" i="16" s="1"/>
  <c r="N108" i="16"/>
  <c r="N108" i="16" a="1"/>
  <c r="M108" i="16" a="1"/>
  <c r="M108" i="16" s="1"/>
  <c r="L108" i="16"/>
  <c r="S108" i="16" s="1"/>
  <c r="L108" i="16" a="1"/>
  <c r="K108" i="16"/>
  <c r="O107" i="16" a="1"/>
  <c r="O107" i="16" s="1"/>
  <c r="N107" i="16" a="1"/>
  <c r="N107" i="16" s="1"/>
  <c r="M107" i="16" a="1"/>
  <c r="M107" i="16" s="1"/>
  <c r="L107" i="16"/>
  <c r="Q107" i="16" s="1"/>
  <c r="L107" i="16" a="1"/>
  <c r="K107" i="16"/>
  <c r="O106" i="16"/>
  <c r="R106" i="16" s="1"/>
  <c r="O106" i="16" a="1"/>
  <c r="N106" i="16"/>
  <c r="N106" i="16" a="1"/>
  <c r="M106" i="16" a="1"/>
  <c r="M106" i="16" s="1"/>
  <c r="L106" i="16" a="1"/>
  <c r="L106" i="16" s="1"/>
  <c r="K106" i="16"/>
  <c r="O105" i="16" a="1"/>
  <c r="O105" i="16" s="1"/>
  <c r="T105" i="16" s="1"/>
  <c r="N105" i="16" a="1"/>
  <c r="N105" i="16" s="1"/>
  <c r="S105" i="16" s="1"/>
  <c r="M105" i="16"/>
  <c r="M105" i="16" a="1"/>
  <c r="L105" i="16" a="1"/>
  <c r="L105" i="16" s="1"/>
  <c r="K105" i="16"/>
  <c r="O104" i="16"/>
  <c r="O104" i="16" a="1"/>
  <c r="N104" i="16" a="1"/>
  <c r="N104" i="16" s="1"/>
  <c r="M104" i="16" a="1"/>
  <c r="M104" i="16" s="1"/>
  <c r="R104" i="16" s="1"/>
  <c r="L104" i="16" a="1"/>
  <c r="L104" i="16" s="1"/>
  <c r="K104" i="16"/>
  <c r="O103" i="16"/>
  <c r="O103" i="16" a="1"/>
  <c r="N103" i="16" a="1"/>
  <c r="N103" i="16" s="1"/>
  <c r="M103" i="16" a="1"/>
  <c r="M103" i="16" s="1"/>
  <c r="L103" i="16" a="1"/>
  <c r="L103" i="16" s="1"/>
  <c r="K103" i="16"/>
  <c r="O102" i="16"/>
  <c r="T102" i="16" s="1"/>
  <c r="O102" i="16" a="1"/>
  <c r="N102" i="16" a="1"/>
  <c r="N102" i="16" s="1"/>
  <c r="Q102" i="16" s="1"/>
  <c r="M102" i="16"/>
  <c r="M102" i="16" a="1"/>
  <c r="L102" i="16" a="1"/>
  <c r="L102" i="16" s="1"/>
  <c r="P102" i="16" s="1"/>
  <c r="K102" i="16"/>
  <c r="O101" i="16" a="1"/>
  <c r="O101" i="16" s="1"/>
  <c r="N101" i="16"/>
  <c r="N101" i="16" a="1"/>
  <c r="M101" i="16"/>
  <c r="M101" i="16" a="1"/>
  <c r="L101" i="16" a="1"/>
  <c r="L101" i="16" s="1"/>
  <c r="K101" i="16"/>
  <c r="O100" i="16" a="1"/>
  <c r="O100" i="16" s="1"/>
  <c r="N100" i="16"/>
  <c r="N100" i="16" a="1"/>
  <c r="M100" i="16" a="1"/>
  <c r="M100" i="16" s="1"/>
  <c r="L100" i="16" a="1"/>
  <c r="L100" i="16" s="1"/>
  <c r="K100" i="16"/>
  <c r="Q99" i="16"/>
  <c r="O99" i="16" a="1"/>
  <c r="O99" i="16" s="1"/>
  <c r="N99" i="16" a="1"/>
  <c r="N99" i="16" s="1"/>
  <c r="M99" i="16" a="1"/>
  <c r="M99" i="16" s="1"/>
  <c r="L99" i="16"/>
  <c r="S99" i="16" s="1"/>
  <c r="L99" i="16" a="1"/>
  <c r="K99" i="16"/>
  <c r="O98" i="16" a="1"/>
  <c r="O98" i="16" s="1"/>
  <c r="N98" i="16"/>
  <c r="N98" i="16" a="1"/>
  <c r="M98" i="16" a="1"/>
  <c r="M98" i="16" s="1"/>
  <c r="L98" i="16"/>
  <c r="S98" i="16" s="1"/>
  <c r="L98" i="16" a="1"/>
  <c r="K98" i="16"/>
  <c r="O97" i="16" a="1"/>
  <c r="O97" i="16" s="1"/>
  <c r="N97" i="16"/>
  <c r="N97" i="16" a="1"/>
  <c r="M97" i="16" a="1"/>
  <c r="M97" i="16" s="1"/>
  <c r="T97" i="16" s="1"/>
  <c r="L97" i="16" a="1"/>
  <c r="L97" i="16" s="1"/>
  <c r="S97" i="16" s="1"/>
  <c r="K97" i="16"/>
  <c r="S96" i="16"/>
  <c r="O96" i="16"/>
  <c r="T96" i="16" s="1"/>
  <c r="O96" i="16" a="1"/>
  <c r="N96" i="16" a="1"/>
  <c r="N96" i="16" s="1"/>
  <c r="M96" i="16"/>
  <c r="M96" i="16" a="1"/>
  <c r="L96" i="16"/>
  <c r="Q96" i="16" s="1"/>
  <c r="L96" i="16" a="1"/>
  <c r="K96" i="16"/>
  <c r="O95" i="16" a="1"/>
  <c r="O95" i="16" s="1"/>
  <c r="N95" i="16" a="1"/>
  <c r="N95" i="16" s="1"/>
  <c r="M95" i="16" a="1"/>
  <c r="M95" i="16" s="1"/>
  <c r="L95" i="16" a="1"/>
  <c r="L95" i="16" s="1"/>
  <c r="K95" i="16"/>
  <c r="O94" i="16"/>
  <c r="R94" i="16" s="1"/>
  <c r="O94" i="16" a="1"/>
  <c r="N94" i="16" a="1"/>
  <c r="N94" i="16" s="1"/>
  <c r="P94" i="16" s="1"/>
  <c r="M94" i="16" a="1"/>
  <c r="M94" i="16" s="1"/>
  <c r="L94" i="16" a="1"/>
  <c r="L94" i="16" s="1"/>
  <c r="K94" i="16"/>
  <c r="O93" i="16"/>
  <c r="O93" i="16" a="1"/>
  <c r="N93" i="16" a="1"/>
  <c r="N93" i="16" s="1"/>
  <c r="M93" i="16"/>
  <c r="M93" i="16" a="1"/>
  <c r="L93" i="16" a="1"/>
  <c r="L93" i="16" s="1"/>
  <c r="K93" i="16"/>
  <c r="O92" i="16" a="1"/>
  <c r="O92" i="16" s="1"/>
  <c r="N92" i="16" a="1"/>
  <c r="N92" i="16" s="1"/>
  <c r="M92" i="16" a="1"/>
  <c r="M92" i="16" s="1"/>
  <c r="R92" i="16" s="1"/>
  <c r="L92" i="16" a="1"/>
  <c r="L92" i="16" s="1"/>
  <c r="K92" i="16"/>
  <c r="O91" i="16" a="1"/>
  <c r="O91" i="16" s="1"/>
  <c r="N91" i="16" a="1"/>
  <c r="N91" i="16" s="1"/>
  <c r="M91" i="16" a="1"/>
  <c r="M91" i="16" s="1"/>
  <c r="L91" i="16" a="1"/>
  <c r="L91" i="16" s="1"/>
  <c r="K91" i="16"/>
  <c r="O90" i="16" a="1"/>
  <c r="O90" i="16" s="1"/>
  <c r="N90" i="16" a="1"/>
  <c r="N90" i="16" s="1"/>
  <c r="P90" i="16" s="1"/>
  <c r="M90" i="16" a="1"/>
  <c r="M90" i="16" s="1"/>
  <c r="L90" i="16"/>
  <c r="L90" i="16" a="1"/>
  <c r="K90" i="16"/>
  <c r="O89" i="16" a="1"/>
  <c r="O89" i="16" s="1"/>
  <c r="N89" i="16"/>
  <c r="Q89" i="16" s="1"/>
  <c r="N89" i="16" a="1"/>
  <c r="M89" i="16" a="1"/>
  <c r="M89" i="16" s="1"/>
  <c r="R89" i="16" s="1"/>
  <c r="L89" i="16" a="1"/>
  <c r="L89" i="16" s="1"/>
  <c r="K89" i="16"/>
  <c r="O88" i="16" a="1"/>
  <c r="O88" i="16" s="1"/>
  <c r="N88" i="16" a="1"/>
  <c r="N88" i="16" s="1"/>
  <c r="M88" i="16" a="1"/>
  <c r="M88" i="16" s="1"/>
  <c r="L88" i="16"/>
  <c r="S88" i="16" s="1"/>
  <c r="L88" i="16" a="1"/>
  <c r="K88" i="16"/>
  <c r="O87" i="16" a="1"/>
  <c r="O87" i="16" s="1"/>
  <c r="N87" i="16"/>
  <c r="N87" i="16" a="1"/>
  <c r="M87" i="16" a="1"/>
  <c r="M87" i="16" s="1"/>
  <c r="L87" i="16" a="1"/>
  <c r="L87" i="16" s="1"/>
  <c r="K87" i="16"/>
  <c r="O86" i="16" a="1"/>
  <c r="O86" i="16" s="1"/>
  <c r="N86" i="16" a="1"/>
  <c r="N86" i="16" s="1"/>
  <c r="P86" i="16" s="1"/>
  <c r="M86" i="16" a="1"/>
  <c r="M86" i="16" s="1"/>
  <c r="L86" i="16" a="1"/>
  <c r="L86" i="16" s="1"/>
  <c r="K86" i="16"/>
  <c r="O85" i="16"/>
  <c r="O85" i="16" a="1"/>
  <c r="N85" i="16" a="1"/>
  <c r="N85" i="16" s="1"/>
  <c r="M85" i="16" a="1"/>
  <c r="M85" i="16" s="1"/>
  <c r="L85" i="16" a="1"/>
  <c r="L85" i="16" s="1"/>
  <c r="K85" i="16"/>
  <c r="O84" i="16" a="1"/>
  <c r="O84" i="16" s="1"/>
  <c r="R84" i="16" s="1"/>
  <c r="N84" i="16" a="1"/>
  <c r="N84" i="16" s="1"/>
  <c r="Q84" i="16" s="1"/>
  <c r="M84" i="16"/>
  <c r="T84" i="16" s="1"/>
  <c r="M84" i="16" a="1"/>
  <c r="L84" i="16"/>
  <c r="P84" i="16" s="1"/>
  <c r="L84" i="16" a="1"/>
  <c r="K84" i="16"/>
  <c r="O83" i="16"/>
  <c r="O83" i="16" a="1"/>
  <c r="N83" i="16" a="1"/>
  <c r="N83" i="16" s="1"/>
  <c r="M83" i="16" a="1"/>
  <c r="M83" i="16" s="1"/>
  <c r="L83" i="16" a="1"/>
  <c r="L83" i="16" s="1"/>
  <c r="K83" i="16"/>
  <c r="O82" i="16" a="1"/>
  <c r="O82" i="16" s="1"/>
  <c r="N82" i="16" a="1"/>
  <c r="N82" i="16" s="1"/>
  <c r="M82" i="16" a="1"/>
  <c r="M82" i="16" s="1"/>
  <c r="L82" i="16" a="1"/>
  <c r="L82" i="16" s="1"/>
  <c r="K82" i="16"/>
  <c r="O81" i="16" a="1"/>
  <c r="O81" i="16" s="1"/>
  <c r="T81" i="16" s="1"/>
  <c r="N81" i="16" a="1"/>
  <c r="N81" i="16" s="1"/>
  <c r="M81" i="16" a="1"/>
  <c r="M81" i="16" s="1"/>
  <c r="R81" i="16" s="1"/>
  <c r="L81" i="16" a="1"/>
  <c r="L81" i="16" s="1"/>
  <c r="K81" i="16"/>
  <c r="O80" i="16" a="1"/>
  <c r="O80" i="16" s="1"/>
  <c r="N80" i="16" a="1"/>
  <c r="N80" i="16" s="1"/>
  <c r="M80" i="16" a="1"/>
  <c r="M80" i="16" s="1"/>
  <c r="L80" i="16" a="1"/>
  <c r="L80" i="16" s="1"/>
  <c r="K80" i="16"/>
  <c r="O79" i="16"/>
  <c r="T79" i="16" s="1"/>
  <c r="O79" i="16" a="1"/>
  <c r="N79" i="16" a="1"/>
  <c r="N79" i="16" s="1"/>
  <c r="M79" i="16" a="1"/>
  <c r="M79" i="16" s="1"/>
  <c r="L79" i="16"/>
  <c r="S79" i="16" s="1"/>
  <c r="L79" i="16" a="1"/>
  <c r="K79" i="16"/>
  <c r="P78" i="16"/>
  <c r="O78" i="16" a="1"/>
  <c r="O78" i="16" s="1"/>
  <c r="N78" i="16"/>
  <c r="N78" i="16" a="1"/>
  <c r="M78" i="16"/>
  <c r="M78" i="16" a="1"/>
  <c r="L78" i="16" a="1"/>
  <c r="L78" i="16" s="1"/>
  <c r="S78" i="16" s="1"/>
  <c r="K78" i="16"/>
  <c r="O77" i="16" a="1"/>
  <c r="O77" i="16" s="1"/>
  <c r="N77" i="16" a="1"/>
  <c r="N77" i="16" s="1"/>
  <c r="M77" i="16" a="1"/>
  <c r="M77" i="16" s="1"/>
  <c r="L77" i="16"/>
  <c r="L77" i="16" a="1"/>
  <c r="K77" i="16"/>
  <c r="Q76" i="16"/>
  <c r="O76" i="16" a="1"/>
  <c r="O76" i="16" s="1"/>
  <c r="N76" i="16"/>
  <c r="P76" i="16" s="1"/>
  <c r="N76" i="16" a="1"/>
  <c r="M76" i="16"/>
  <c r="T76" i="16" s="1"/>
  <c r="M76" i="16" a="1"/>
  <c r="L76" i="16"/>
  <c r="S76" i="16" s="1"/>
  <c r="L76" i="16" a="1"/>
  <c r="K76" i="16"/>
  <c r="O75" i="16" a="1"/>
  <c r="O75" i="16" s="1"/>
  <c r="N75" i="16" a="1"/>
  <c r="N75" i="16" s="1"/>
  <c r="Q75" i="16" s="1"/>
  <c r="M75" i="16"/>
  <c r="M75" i="16" a="1"/>
  <c r="L75" i="16"/>
  <c r="L75" i="16" a="1"/>
  <c r="K75" i="16"/>
  <c r="O74" i="16"/>
  <c r="O74" i="16" a="1"/>
  <c r="N74" i="16"/>
  <c r="N74" i="16" a="1"/>
  <c r="M74" i="16" a="1"/>
  <c r="M74" i="16" s="1"/>
  <c r="T74" i="16" s="1"/>
  <c r="L74" i="16" a="1"/>
  <c r="L74" i="16" s="1"/>
  <c r="K74" i="16"/>
  <c r="O73" i="16" a="1"/>
  <c r="O73" i="16" s="1"/>
  <c r="T73" i="16" s="1"/>
  <c r="N73" i="16" a="1"/>
  <c r="N73" i="16" s="1"/>
  <c r="M73" i="16"/>
  <c r="M73" i="16" a="1"/>
  <c r="L73" i="16" a="1"/>
  <c r="L73" i="16" s="1"/>
  <c r="S73" i="16" s="1"/>
  <c r="K73" i="16"/>
  <c r="O72" i="16"/>
  <c r="O72" i="16" a="1"/>
  <c r="N72" i="16" a="1"/>
  <c r="N72" i="16" s="1"/>
  <c r="M72" i="16" a="1"/>
  <c r="M72" i="16" s="1"/>
  <c r="L72" i="16" a="1"/>
  <c r="L72" i="16" s="1"/>
  <c r="K72" i="16"/>
  <c r="O71" i="16"/>
  <c r="O71" i="16" a="1"/>
  <c r="N71" i="16" a="1"/>
  <c r="N71" i="16" s="1"/>
  <c r="S71" i="16" s="1"/>
  <c r="M71" i="16" a="1"/>
  <c r="M71" i="16" s="1"/>
  <c r="L71" i="16"/>
  <c r="L71" i="16" a="1"/>
  <c r="K71" i="16"/>
  <c r="O70" i="16"/>
  <c r="T70" i="16" s="1"/>
  <c r="O70" i="16" a="1"/>
  <c r="N70" i="16" a="1"/>
  <c r="N70" i="16" s="1"/>
  <c r="M70" i="16"/>
  <c r="M70" i="16" a="1"/>
  <c r="L70" i="16" a="1"/>
  <c r="L70" i="16" s="1"/>
  <c r="K70" i="16"/>
  <c r="O69" i="16" a="1"/>
  <c r="O69" i="16" s="1"/>
  <c r="N69" i="16"/>
  <c r="N69" i="16" a="1"/>
  <c r="M69" i="16"/>
  <c r="M69" i="16" a="1"/>
  <c r="L69" i="16" a="1"/>
  <c r="L69" i="16" s="1"/>
  <c r="K69" i="16"/>
  <c r="O68" i="16" a="1"/>
  <c r="O68" i="16" s="1"/>
  <c r="N68" i="16"/>
  <c r="N68" i="16" a="1"/>
  <c r="M68" i="16"/>
  <c r="M68" i="16" a="1"/>
  <c r="L68" i="16" a="1"/>
  <c r="L68" i="16" s="1"/>
  <c r="K68" i="16"/>
  <c r="Q67" i="16"/>
  <c r="P67" i="16"/>
  <c r="O67" i="16" a="1"/>
  <c r="O67" i="16" s="1"/>
  <c r="N67" i="16" a="1"/>
  <c r="N67" i="16" s="1"/>
  <c r="M67" i="16"/>
  <c r="M67" i="16" a="1"/>
  <c r="L67" i="16"/>
  <c r="S67" i="16" s="1"/>
  <c r="L67" i="16" a="1"/>
  <c r="K67" i="16"/>
  <c r="O66" i="16" a="1"/>
  <c r="O66" i="16" s="1"/>
  <c r="N66" i="16"/>
  <c r="N66" i="16" a="1"/>
  <c r="M66" i="16" a="1"/>
  <c r="M66" i="16" s="1"/>
  <c r="L66" i="16"/>
  <c r="S66" i="16" s="1"/>
  <c r="L66" i="16" a="1"/>
  <c r="K66" i="16"/>
  <c r="O65" i="16" a="1"/>
  <c r="O65" i="16" s="1"/>
  <c r="R65" i="16" s="1"/>
  <c r="N65" i="16"/>
  <c r="N65" i="16" a="1"/>
  <c r="M65" i="16" a="1"/>
  <c r="M65" i="16" s="1"/>
  <c r="T65" i="16" s="1"/>
  <c r="L65" i="16" a="1"/>
  <c r="L65" i="16" s="1"/>
  <c r="S65" i="16" s="1"/>
  <c r="K65" i="16"/>
  <c r="O64" i="16"/>
  <c r="T64" i="16" s="1"/>
  <c r="O64" i="16" a="1"/>
  <c r="N64" i="16" a="1"/>
  <c r="N64" i="16" s="1"/>
  <c r="M64" i="16"/>
  <c r="M64" i="16" a="1"/>
  <c r="L64" i="16"/>
  <c r="S64" i="16" s="1"/>
  <c r="L64" i="16" a="1"/>
  <c r="K64" i="16"/>
  <c r="O63" i="16" a="1"/>
  <c r="O63" i="16" s="1"/>
  <c r="N63" i="16" a="1"/>
  <c r="N63" i="16" s="1"/>
  <c r="M63" i="16" a="1"/>
  <c r="M63" i="16" s="1"/>
  <c r="L63" i="16"/>
  <c r="Q63" i="16" s="1"/>
  <c r="L63" i="16" a="1"/>
  <c r="K63" i="16"/>
  <c r="O62" i="16"/>
  <c r="O62" i="16" a="1"/>
  <c r="N62" i="16" a="1"/>
  <c r="N62" i="16" s="1"/>
  <c r="P62" i="16" s="1"/>
  <c r="M62" i="16" a="1"/>
  <c r="M62" i="16" s="1"/>
  <c r="L62" i="16" a="1"/>
  <c r="L62" i="16" s="1"/>
  <c r="K62" i="16"/>
  <c r="O61" i="16"/>
  <c r="O61" i="16" a="1"/>
  <c r="N61" i="16" a="1"/>
  <c r="N61" i="16" s="1"/>
  <c r="M61" i="16"/>
  <c r="M61" i="16" a="1"/>
  <c r="L61" i="16" a="1"/>
  <c r="L61" i="16" s="1"/>
  <c r="K61" i="16"/>
  <c r="O60" i="16" a="1"/>
  <c r="O60" i="16" s="1"/>
  <c r="N60" i="16" a="1"/>
  <c r="N60" i="16" s="1"/>
  <c r="M60" i="16"/>
  <c r="M60" i="16" a="1"/>
  <c r="L60" i="16" a="1"/>
  <c r="L60" i="16" s="1"/>
  <c r="K60" i="16"/>
  <c r="O59" i="16" a="1"/>
  <c r="O59" i="16" s="1"/>
  <c r="N59" i="16" a="1"/>
  <c r="N59" i="16" s="1"/>
  <c r="M59" i="16"/>
  <c r="M59" i="16" a="1"/>
  <c r="L59" i="16" a="1"/>
  <c r="L59" i="16" s="1"/>
  <c r="K59" i="16"/>
  <c r="O58" i="16" a="1"/>
  <c r="O58" i="16" s="1"/>
  <c r="N58" i="16" a="1"/>
  <c r="N58" i="16" s="1"/>
  <c r="P58" i="16" s="1"/>
  <c r="M58" i="16" a="1"/>
  <c r="M58" i="16" s="1"/>
  <c r="L58" i="16"/>
  <c r="L58" i="16" a="1"/>
  <c r="K58" i="16"/>
  <c r="O57" i="16" a="1"/>
  <c r="O57" i="16" s="1"/>
  <c r="N57" i="16"/>
  <c r="Q57" i="16" s="1"/>
  <c r="N57" i="16" a="1"/>
  <c r="M57" i="16" a="1"/>
  <c r="M57" i="16" s="1"/>
  <c r="R57" i="16" s="1"/>
  <c r="L57" i="16" a="1"/>
  <c r="L57" i="16" s="1"/>
  <c r="P57" i="16" s="1"/>
  <c r="K57" i="16"/>
  <c r="O56" i="16" a="1"/>
  <c r="O56" i="16" s="1"/>
  <c r="N56" i="16" a="1"/>
  <c r="N56" i="16" s="1"/>
  <c r="M56" i="16" a="1"/>
  <c r="M56" i="16" s="1"/>
  <c r="L56" i="16"/>
  <c r="S56" i="16" s="1"/>
  <c r="L56" i="16" a="1"/>
  <c r="K56" i="16"/>
  <c r="P55" i="16"/>
  <c r="O55" i="16" a="1"/>
  <c r="O55" i="16" s="1"/>
  <c r="N55" i="16"/>
  <c r="N55" i="16" a="1"/>
  <c r="M55" i="16" a="1"/>
  <c r="M55" i="16" s="1"/>
  <c r="L55" i="16"/>
  <c r="S55" i="16" s="1"/>
  <c r="L55" i="16" a="1"/>
  <c r="K55" i="16"/>
  <c r="O54" i="16" a="1"/>
  <c r="O54" i="16" s="1"/>
  <c r="N54" i="16" a="1"/>
  <c r="N54" i="16" s="1"/>
  <c r="P54" i="16" s="1"/>
  <c r="M54" i="16" a="1"/>
  <c r="M54" i="16" s="1"/>
  <c r="L54" i="16" a="1"/>
  <c r="L54" i="16" s="1"/>
  <c r="K54" i="16"/>
  <c r="O53" i="16"/>
  <c r="O53" i="16" a="1"/>
  <c r="N53" i="16" a="1"/>
  <c r="N53" i="16" s="1"/>
  <c r="M53" i="16" a="1"/>
  <c r="M53" i="16" s="1"/>
  <c r="L53" i="16" a="1"/>
  <c r="L53" i="16" s="1"/>
  <c r="K53" i="16"/>
  <c r="O52" i="16" a="1"/>
  <c r="O52" i="16" s="1"/>
  <c r="R52" i="16" s="1"/>
  <c r="N52" i="16" a="1"/>
  <c r="N52" i="16" s="1"/>
  <c r="Q52" i="16" s="1"/>
  <c r="M52" i="16"/>
  <c r="T52" i="16" s="1"/>
  <c r="M52" i="16" a="1"/>
  <c r="L52" i="16"/>
  <c r="P52" i="16" s="1"/>
  <c r="L52" i="16" a="1"/>
  <c r="K52" i="16"/>
  <c r="O51" i="16"/>
  <c r="O51" i="16" a="1"/>
  <c r="N51" i="16" a="1"/>
  <c r="N51" i="16" s="1"/>
  <c r="M51" i="16" a="1"/>
  <c r="M51" i="16" s="1"/>
  <c r="L51" i="16" a="1"/>
  <c r="L51" i="16" s="1"/>
  <c r="K51" i="16"/>
  <c r="Q50" i="16"/>
  <c r="O50" i="16"/>
  <c r="T50" i="16" s="1"/>
  <c r="O50" i="16" a="1"/>
  <c r="N50" i="16"/>
  <c r="N50" i="16" a="1"/>
  <c r="M50" i="16" a="1"/>
  <c r="M50" i="16" s="1"/>
  <c r="L50" i="16"/>
  <c r="S50" i="16" s="1"/>
  <c r="L50" i="16" a="1"/>
  <c r="K50" i="16"/>
  <c r="O49" i="16" a="1"/>
  <c r="O49" i="16" s="1"/>
  <c r="N49" i="16" a="1"/>
  <c r="N49" i="16" s="1"/>
  <c r="M49" i="16" a="1"/>
  <c r="M49" i="16" s="1"/>
  <c r="L49" i="16" a="1"/>
  <c r="L49" i="16" s="1"/>
  <c r="Q49" i="16" s="1"/>
  <c r="K49" i="16"/>
  <c r="Q48" i="16"/>
  <c r="P48" i="16"/>
  <c r="O48" i="16"/>
  <c r="R48" i="16" s="1"/>
  <c r="O48" i="16" a="1"/>
  <c r="N48" i="16"/>
  <c r="N48" i="16" a="1"/>
  <c r="M48" i="16"/>
  <c r="T48" i="16" s="1"/>
  <c r="M48" i="16" a="1"/>
  <c r="L48" i="16"/>
  <c r="S48" i="16" s="1"/>
  <c r="L48" i="16" a="1"/>
  <c r="K48" i="16"/>
  <c r="O47" i="16" a="1"/>
  <c r="O47" i="16" s="1"/>
  <c r="N47" i="16"/>
  <c r="N47" i="16" a="1"/>
  <c r="M47" i="16"/>
  <c r="M47" i="16" a="1"/>
  <c r="L47" i="16"/>
  <c r="L47" i="16" a="1"/>
  <c r="K47" i="16"/>
  <c r="O46" i="16"/>
  <c r="O46" i="16" a="1"/>
  <c r="N46" i="16" a="1"/>
  <c r="N46" i="16" s="1"/>
  <c r="M46" i="16"/>
  <c r="M46" i="16" a="1"/>
  <c r="L46" i="16" a="1"/>
  <c r="L46" i="16" s="1"/>
  <c r="K46" i="16"/>
  <c r="O45" i="16"/>
  <c r="O45" i="16" a="1"/>
  <c r="N45" i="16" a="1"/>
  <c r="N45" i="16" s="1"/>
  <c r="M45" i="16" a="1"/>
  <c r="M45" i="16" s="1"/>
  <c r="L45" i="16" a="1"/>
  <c r="L45" i="16" s="1"/>
  <c r="T45" i="16" s="1"/>
  <c r="K45" i="16"/>
  <c r="O44" i="16" a="1"/>
  <c r="O44" i="16" s="1"/>
  <c r="T44" i="16" s="1"/>
  <c r="N44" i="16" a="1"/>
  <c r="N44" i="16" s="1"/>
  <c r="Q44" i="16" s="1"/>
  <c r="M44" i="16"/>
  <c r="M44" i="16" a="1"/>
  <c r="L44" i="16"/>
  <c r="L44" i="16" a="1"/>
  <c r="K44" i="16"/>
  <c r="S43" i="16"/>
  <c r="P43" i="16"/>
  <c r="O43" i="16" a="1"/>
  <c r="O43" i="16" s="1"/>
  <c r="N43" i="16" a="1"/>
  <c r="N43" i="16" s="1"/>
  <c r="M43" i="16"/>
  <c r="M43" i="16" a="1"/>
  <c r="L43" i="16"/>
  <c r="Q43" i="16" s="1"/>
  <c r="L43" i="16" a="1"/>
  <c r="K43" i="16"/>
  <c r="P42" i="16"/>
  <c r="O42" i="16"/>
  <c r="O42" i="16" a="1"/>
  <c r="N42" i="16"/>
  <c r="N42" i="16" a="1"/>
  <c r="M42" i="16" a="1"/>
  <c r="M42" i="16" s="1"/>
  <c r="L42" i="16" a="1"/>
  <c r="L42" i="16" s="1"/>
  <c r="K42" i="16"/>
  <c r="O41" i="16" a="1"/>
  <c r="O41" i="16" s="1"/>
  <c r="N41" i="16"/>
  <c r="N41" i="16" a="1"/>
  <c r="M41" i="16" a="1"/>
  <c r="M41" i="16" s="1"/>
  <c r="L41" i="16" a="1"/>
  <c r="L41" i="16" s="1"/>
  <c r="K41" i="16"/>
  <c r="O40" i="16" a="1"/>
  <c r="O40" i="16" s="1"/>
  <c r="N40" i="16" a="1"/>
  <c r="N40" i="16" s="1"/>
  <c r="M40" i="16" a="1"/>
  <c r="M40" i="16" s="1"/>
  <c r="L40" i="16"/>
  <c r="L40" i="16" a="1"/>
  <c r="K40" i="16"/>
  <c r="O39" i="16"/>
  <c r="O39" i="16" a="1"/>
  <c r="N39" i="16" a="1"/>
  <c r="N39" i="16" s="1"/>
  <c r="M39" i="16" a="1"/>
  <c r="M39" i="16" s="1"/>
  <c r="L39" i="16" a="1"/>
  <c r="L39" i="16" s="1"/>
  <c r="K39" i="16"/>
  <c r="P38" i="16"/>
  <c r="O38" i="16" a="1"/>
  <c r="O38" i="16" s="1"/>
  <c r="N38" i="16" a="1"/>
  <c r="N38" i="16" s="1"/>
  <c r="M38" i="16"/>
  <c r="M38" i="16" a="1"/>
  <c r="L38" i="16"/>
  <c r="L38" i="16" a="1"/>
  <c r="K38" i="16"/>
  <c r="T37" i="16"/>
  <c r="S37" i="16"/>
  <c r="O37" i="16" a="1"/>
  <c r="O37" i="16" s="1"/>
  <c r="N37" i="16"/>
  <c r="N37" i="16" a="1"/>
  <c r="M37" i="16"/>
  <c r="M37" i="16" a="1"/>
  <c r="L37" i="16"/>
  <c r="L37" i="16" a="1"/>
  <c r="K37" i="16"/>
  <c r="P36" i="16"/>
  <c r="O36" i="16" a="1"/>
  <c r="O36" i="16" s="1"/>
  <c r="N36" i="16" a="1"/>
  <c r="N36" i="16" s="1"/>
  <c r="M36" i="16" a="1"/>
  <c r="M36" i="16" s="1"/>
  <c r="L36" i="16" a="1"/>
  <c r="L36" i="16" s="1"/>
  <c r="S36" i="16" s="1"/>
  <c r="K36" i="16"/>
  <c r="O35" i="16" a="1"/>
  <c r="O35" i="16" s="1"/>
  <c r="N35" i="16" a="1"/>
  <c r="N35" i="16" s="1"/>
  <c r="M35" i="16"/>
  <c r="M35" i="16" a="1"/>
  <c r="L35" i="16" a="1"/>
  <c r="L35" i="16" s="1"/>
  <c r="K35" i="16"/>
  <c r="O34" i="16" a="1"/>
  <c r="O34" i="16" s="1"/>
  <c r="N34" i="16" a="1"/>
  <c r="N34" i="16" s="1"/>
  <c r="M34" i="16" a="1"/>
  <c r="M34" i="16" s="1"/>
  <c r="L34" i="16" a="1"/>
  <c r="L34" i="16" s="1"/>
  <c r="K34" i="16"/>
  <c r="S33" i="16"/>
  <c r="R33" i="16"/>
  <c r="P33" i="16"/>
  <c r="O33" i="16" a="1"/>
  <c r="O33" i="16" s="1"/>
  <c r="T33" i="16" s="1"/>
  <c r="N33" i="16"/>
  <c r="N33" i="16" a="1"/>
  <c r="M33" i="16"/>
  <c r="M33" i="16" a="1"/>
  <c r="L33" i="16" a="1"/>
  <c r="L33" i="16" s="1"/>
  <c r="Q33" i="16" s="1"/>
  <c r="K33" i="16"/>
  <c r="S32" i="16"/>
  <c r="O32" i="16"/>
  <c r="R32" i="16" s="1"/>
  <c r="O32" i="16" a="1"/>
  <c r="N32" i="16"/>
  <c r="N32" i="16" a="1"/>
  <c r="M32" i="16"/>
  <c r="M32" i="16" a="1"/>
  <c r="L32" i="16" a="1"/>
  <c r="L32" i="16" s="1"/>
  <c r="K32" i="16"/>
  <c r="S31" i="16"/>
  <c r="Q31" i="16"/>
  <c r="O31" i="16" a="1"/>
  <c r="O31" i="16" s="1"/>
  <c r="T31" i="16" s="1"/>
  <c r="N31" i="16"/>
  <c r="N31" i="16" a="1"/>
  <c r="M31" i="16"/>
  <c r="M31" i="16" a="1"/>
  <c r="L31" i="16"/>
  <c r="P31" i="16" s="1"/>
  <c r="L31" i="16" a="1"/>
  <c r="K31" i="16"/>
  <c r="O30" i="16" a="1"/>
  <c r="O30" i="16" s="1"/>
  <c r="N30" i="16" a="1"/>
  <c r="N30" i="16" s="1"/>
  <c r="M30" i="16" a="1"/>
  <c r="M30" i="16" s="1"/>
  <c r="L30" i="16" a="1"/>
  <c r="L30" i="16" s="1"/>
  <c r="K30" i="16"/>
  <c r="O29" i="16" a="1"/>
  <c r="O29" i="16" s="1"/>
  <c r="N29" i="16"/>
  <c r="N29" i="16" a="1"/>
  <c r="M29" i="16"/>
  <c r="M29" i="16" a="1"/>
  <c r="L29" i="16" a="1"/>
  <c r="L29" i="16" s="1"/>
  <c r="K29" i="16"/>
  <c r="O28" i="16" a="1"/>
  <c r="O28" i="16" s="1"/>
  <c r="N28" i="16"/>
  <c r="N28" i="16" a="1"/>
  <c r="M28" i="16" a="1"/>
  <c r="M28" i="16" s="1"/>
  <c r="L28" i="16"/>
  <c r="L28" i="16" a="1"/>
  <c r="K28" i="16"/>
  <c r="R27" i="16"/>
  <c r="O27" i="16" a="1"/>
  <c r="O27" i="16" s="1"/>
  <c r="N27" i="16" a="1"/>
  <c r="N27" i="16" s="1"/>
  <c r="M27" i="16" a="1"/>
  <c r="M27" i="16" s="1"/>
  <c r="L27" i="16" a="1"/>
  <c r="L27" i="16" s="1"/>
  <c r="K27" i="16"/>
  <c r="S26" i="16"/>
  <c r="P26" i="16"/>
  <c r="O26" i="16"/>
  <c r="R26" i="16" s="1"/>
  <c r="O26" i="16" a="1"/>
  <c r="N26" i="16"/>
  <c r="Q26" i="16" s="1"/>
  <c r="N26" i="16" a="1"/>
  <c r="M26" i="16" a="1"/>
  <c r="M26" i="16" s="1"/>
  <c r="L26" i="16"/>
  <c r="L26" i="16" a="1"/>
  <c r="K26" i="16"/>
  <c r="P25" i="16"/>
  <c r="O25" i="16" a="1"/>
  <c r="O25" i="16" s="1"/>
  <c r="N25" i="16" a="1"/>
  <c r="N25" i="16" s="1"/>
  <c r="S25" i="16" s="1"/>
  <c r="M25" i="16" a="1"/>
  <c r="M25" i="16" s="1"/>
  <c r="L25" i="16" a="1"/>
  <c r="L25" i="16" s="1"/>
  <c r="K25" i="16"/>
  <c r="O24" i="16" a="1"/>
  <c r="O24" i="16" s="1"/>
  <c r="N24" i="16"/>
  <c r="N24" i="16" a="1"/>
  <c r="M24" i="16" a="1"/>
  <c r="M24" i="16" s="1"/>
  <c r="L24" i="16"/>
  <c r="L24" i="16" a="1"/>
  <c r="K24" i="16"/>
  <c r="O23" i="16" a="1"/>
  <c r="O23" i="16" s="1"/>
  <c r="N23" i="16" a="1"/>
  <c r="N23" i="16" s="1"/>
  <c r="M23" i="16"/>
  <c r="M23" i="16" a="1"/>
  <c r="L23" i="16" a="1"/>
  <c r="L23" i="16" s="1"/>
  <c r="K23" i="16"/>
  <c r="O22" i="16"/>
  <c r="O22" i="16" a="1"/>
  <c r="N22" i="16"/>
  <c r="N22" i="16" a="1"/>
  <c r="M22" i="16" a="1"/>
  <c r="M22" i="16" s="1"/>
  <c r="L22" i="16"/>
  <c r="L22" i="16" a="1"/>
  <c r="K22" i="16"/>
  <c r="S21" i="16"/>
  <c r="O21" i="16"/>
  <c r="O21" i="16" a="1"/>
  <c r="N21" i="16"/>
  <c r="N21" i="16" a="1"/>
  <c r="M21" i="16" a="1"/>
  <c r="M21" i="16" s="1"/>
  <c r="L21" i="16" a="1"/>
  <c r="L21" i="16" s="1"/>
  <c r="R21" i="16" s="1"/>
  <c r="K21" i="16"/>
  <c r="O20" i="16" a="1"/>
  <c r="O20" i="16" s="1"/>
  <c r="R20" i="16" s="1"/>
  <c r="N20" i="16" a="1"/>
  <c r="N20" i="16" s="1"/>
  <c r="Q20" i="16" s="1"/>
  <c r="M20" i="16" a="1"/>
  <c r="M20" i="16" s="1"/>
  <c r="L20" i="16"/>
  <c r="L20" i="16" a="1"/>
  <c r="K20" i="16"/>
  <c r="Q19" i="16"/>
  <c r="P19" i="16"/>
  <c r="O19" i="16" a="1"/>
  <c r="O19" i="16" s="1"/>
  <c r="T19" i="16" s="1"/>
  <c r="N19" i="16" a="1"/>
  <c r="N19" i="16" s="1"/>
  <c r="S19" i="16" s="1"/>
  <c r="M19" i="16"/>
  <c r="M19" i="16" a="1"/>
  <c r="L19" i="16"/>
  <c r="L19" i="16" a="1"/>
  <c r="K19" i="16"/>
  <c r="O18" i="16" a="1"/>
  <c r="O18" i="16" s="1"/>
  <c r="N18" i="16"/>
  <c r="N18" i="16" a="1"/>
  <c r="M18" i="16" a="1"/>
  <c r="M18" i="16" s="1"/>
  <c r="L18" i="16" a="1"/>
  <c r="L18" i="16" s="1"/>
  <c r="K18" i="16"/>
  <c r="O17" i="16"/>
  <c r="O17" i="16" a="1"/>
  <c r="N17" i="16" a="1"/>
  <c r="N17" i="16" s="1"/>
  <c r="M17" i="16" a="1"/>
  <c r="M17" i="16" s="1"/>
  <c r="L17" i="16" a="1"/>
  <c r="L17" i="16" s="1"/>
  <c r="K17" i="16"/>
  <c r="O16" i="16"/>
  <c r="O16" i="16" a="1"/>
  <c r="N16" i="16" a="1"/>
  <c r="N16" i="16" s="1"/>
  <c r="M16" i="16" a="1"/>
  <c r="M16" i="16" s="1"/>
  <c r="T16" i="16" s="1"/>
  <c r="L16" i="16" a="1"/>
  <c r="L16" i="16" s="1"/>
  <c r="K16" i="16"/>
  <c r="O15" i="16"/>
  <c r="O15" i="16" a="1"/>
  <c r="N15" i="16"/>
  <c r="N15" i="16" a="1"/>
  <c r="M15" i="16" a="1"/>
  <c r="M15" i="16" s="1"/>
  <c r="R15" i="16" s="1"/>
  <c r="L15" i="16" a="1"/>
  <c r="L15" i="16" s="1"/>
  <c r="Q15" i="16" s="1"/>
  <c r="K15" i="16"/>
  <c r="O14" i="16" a="1"/>
  <c r="O14" i="16" s="1"/>
  <c r="N14" i="16" a="1"/>
  <c r="N14" i="16" s="1"/>
  <c r="P14" i="16" s="1"/>
  <c r="M14" i="16" a="1"/>
  <c r="M14" i="16" s="1"/>
  <c r="L14" i="16"/>
  <c r="L14" i="16" a="1"/>
  <c r="K14" i="16"/>
  <c r="O13" i="16"/>
  <c r="R13" i="16" s="1"/>
  <c r="O13" i="16" a="1"/>
  <c r="N13" i="16" a="1"/>
  <c r="N13" i="16" s="1"/>
  <c r="S13" i="16" s="1"/>
  <c r="M13" i="16"/>
  <c r="M13" i="16" a="1"/>
  <c r="L13" i="16"/>
  <c r="L13" i="16" a="1"/>
  <c r="K13" i="16"/>
  <c r="O12" i="16" a="1"/>
  <c r="O12" i="16" s="1"/>
  <c r="N12" i="16" a="1"/>
  <c r="N12" i="16" s="1"/>
  <c r="M12" i="16" a="1"/>
  <c r="M12" i="16" s="1"/>
  <c r="L12" i="16" a="1"/>
  <c r="L12" i="16" s="1"/>
  <c r="K12" i="16"/>
  <c r="O11" i="16" a="1"/>
  <c r="O11" i="16" s="1"/>
  <c r="N11" i="16" a="1"/>
  <c r="N11" i="16" s="1"/>
  <c r="M11" i="16" a="1"/>
  <c r="M11" i="16" s="1"/>
  <c r="L11" i="16"/>
  <c r="L11" i="16" a="1"/>
  <c r="K11" i="16"/>
  <c r="O10" i="16"/>
  <c r="O10" i="16" a="1"/>
  <c r="N10" i="16" a="1"/>
  <c r="N10" i="16" s="1"/>
  <c r="M10" i="16" a="1"/>
  <c r="M10" i="16" s="1"/>
  <c r="L10" i="16" a="1"/>
  <c r="L10" i="16" s="1"/>
  <c r="K10" i="16"/>
  <c r="O9" i="16" a="1"/>
  <c r="O9" i="16" s="1"/>
  <c r="T9" i="16" s="1"/>
  <c r="N9" i="16" a="1"/>
  <c r="N9" i="16" s="1"/>
  <c r="Q9" i="16" s="1"/>
  <c r="M9" i="16"/>
  <c r="M9" i="16" a="1"/>
  <c r="L9" i="16" a="1"/>
  <c r="L9" i="16" s="1"/>
  <c r="S9" i="16" s="1"/>
  <c r="K9" i="16"/>
  <c r="S8" i="16"/>
  <c r="O8" i="16" a="1"/>
  <c r="O8" i="16" s="1"/>
  <c r="N8" i="16"/>
  <c r="Q8" i="16" s="1"/>
  <c r="N8" i="16" a="1"/>
  <c r="M8" i="16"/>
  <c r="M8" i="16" a="1"/>
  <c r="L8" i="16"/>
  <c r="P8" i="16" s="1"/>
  <c r="L8" i="16" a="1"/>
  <c r="K8" i="16"/>
  <c r="O7" i="16"/>
  <c r="O7" i="16" a="1"/>
  <c r="N7" i="16" a="1"/>
  <c r="N7" i="16" s="1"/>
  <c r="M7" i="16"/>
  <c r="M7" i="16" a="1"/>
  <c r="L7" i="16"/>
  <c r="L7" i="16" a="1"/>
  <c r="K7" i="16"/>
  <c r="O6" i="16" a="1"/>
  <c r="O6" i="16" s="1"/>
  <c r="N6" i="16"/>
  <c r="N6" i="16" a="1"/>
  <c r="M6" i="16" a="1"/>
  <c r="M6" i="16" s="1"/>
  <c r="L6" i="16"/>
  <c r="L6" i="16" a="1"/>
  <c r="K6" i="16"/>
  <c r="O5" i="16" a="1"/>
  <c r="O5" i="16" s="1"/>
  <c r="N5" i="16" a="1"/>
  <c r="N5" i="16" s="1"/>
  <c r="M5" i="16" a="1"/>
  <c r="M5" i="16" s="1"/>
  <c r="L5" i="16"/>
  <c r="L5" i="16" a="1"/>
  <c r="K5" i="16"/>
  <c r="O4" i="16" a="1"/>
  <c r="O4" i="16" s="1"/>
  <c r="N4" i="16"/>
  <c r="N4" i="16" a="1"/>
  <c r="M4" i="16" a="1"/>
  <c r="M4" i="16" s="1"/>
  <c r="T4" i="16" s="1"/>
  <c r="L4" i="16"/>
  <c r="L4" i="16" a="1"/>
  <c r="K4" i="16"/>
  <c r="P225" i="20" a="1"/>
  <c r="P225" i="20" s="1"/>
  <c r="O225" i="20" a="1"/>
  <c r="O225" i="20" s="1"/>
  <c r="N225" i="20" a="1"/>
  <c r="N225" i="20" s="1"/>
  <c r="M225" i="20" a="1"/>
  <c r="M225" i="20" s="1"/>
  <c r="L225" i="20"/>
  <c r="K225" i="20"/>
  <c r="P224" i="20" a="1"/>
  <c r="P224" i="20" s="1"/>
  <c r="O224" i="20" a="1"/>
  <c r="O224" i="20" s="1"/>
  <c r="N224" i="20" a="1"/>
  <c r="N224" i="20" s="1"/>
  <c r="M224" i="20" a="1"/>
  <c r="M224" i="20" s="1"/>
  <c r="Q224" i="20" s="1"/>
  <c r="L224" i="20"/>
  <c r="K224" i="20"/>
  <c r="U223" i="20"/>
  <c r="S223" i="20"/>
  <c r="P223" i="20" a="1"/>
  <c r="P223" i="20" s="1"/>
  <c r="O223" i="20" a="1"/>
  <c r="O223" i="20" s="1"/>
  <c r="N223" i="20" a="1"/>
  <c r="N223" i="20" s="1"/>
  <c r="M223" i="20" a="1"/>
  <c r="M223" i="20" s="1"/>
  <c r="Q223" i="20" s="1"/>
  <c r="L223" i="20"/>
  <c r="K223" i="20"/>
  <c r="P222" i="20" a="1"/>
  <c r="P222" i="20" s="1"/>
  <c r="O222" i="20" a="1"/>
  <c r="O222" i="20" s="1"/>
  <c r="N222" i="20" a="1"/>
  <c r="N222" i="20" s="1"/>
  <c r="M222" i="20" a="1"/>
  <c r="M222" i="20" s="1"/>
  <c r="Q222" i="20" s="1"/>
  <c r="L222" i="20"/>
  <c r="K222" i="20"/>
  <c r="U221" i="20"/>
  <c r="S221" i="20"/>
  <c r="P221" i="20" a="1"/>
  <c r="P221" i="20" s="1"/>
  <c r="O221" i="20" a="1"/>
  <c r="O221" i="20" s="1"/>
  <c r="N221" i="20" a="1"/>
  <c r="N221" i="20" s="1"/>
  <c r="M221" i="20" a="1"/>
  <c r="M221" i="20" s="1"/>
  <c r="L221" i="20"/>
  <c r="K221" i="20"/>
  <c r="P220" i="20" a="1"/>
  <c r="P220" i="20" s="1"/>
  <c r="O220" i="20" a="1"/>
  <c r="O220" i="20" s="1"/>
  <c r="N220" i="20" a="1"/>
  <c r="N220" i="20" s="1"/>
  <c r="M220" i="20" a="1"/>
  <c r="M220" i="20" s="1"/>
  <c r="Q220" i="20" s="1"/>
  <c r="L220" i="20"/>
  <c r="K220" i="20"/>
  <c r="U219" i="20"/>
  <c r="S219" i="20"/>
  <c r="P219" i="20" a="1"/>
  <c r="P219" i="20" s="1"/>
  <c r="O219" i="20" a="1"/>
  <c r="O219" i="20" s="1"/>
  <c r="N219" i="20" a="1"/>
  <c r="N219" i="20" s="1"/>
  <c r="M219" i="20" a="1"/>
  <c r="M219" i="20" s="1"/>
  <c r="L219" i="20"/>
  <c r="K219" i="20"/>
  <c r="P218" i="20" a="1"/>
  <c r="P218" i="20" s="1"/>
  <c r="O218" i="20" a="1"/>
  <c r="O218" i="20" s="1"/>
  <c r="N218" i="20" a="1"/>
  <c r="N218" i="20" s="1"/>
  <c r="M218" i="20" a="1"/>
  <c r="M218" i="20" s="1"/>
  <c r="Q218" i="20" s="1"/>
  <c r="L218" i="20"/>
  <c r="K218" i="20"/>
  <c r="U217" i="20"/>
  <c r="S217" i="20"/>
  <c r="P217" i="20" a="1"/>
  <c r="P217" i="20" s="1"/>
  <c r="O217" i="20" a="1"/>
  <c r="O217" i="20" s="1"/>
  <c r="N217" i="20" a="1"/>
  <c r="N217" i="20" s="1"/>
  <c r="M217" i="20" a="1"/>
  <c r="M217" i="20" s="1"/>
  <c r="L217" i="20"/>
  <c r="K217" i="20"/>
  <c r="P216" i="20" a="1"/>
  <c r="P216" i="20" s="1"/>
  <c r="O216" i="20" a="1"/>
  <c r="O216" i="20" s="1"/>
  <c r="N216" i="20" a="1"/>
  <c r="N216" i="20" s="1"/>
  <c r="M216" i="20" a="1"/>
  <c r="M216" i="20" s="1"/>
  <c r="Q216" i="20" s="1"/>
  <c r="L216" i="20"/>
  <c r="K216" i="20"/>
  <c r="U215" i="20"/>
  <c r="S215" i="20"/>
  <c r="P215" i="20" a="1"/>
  <c r="P215" i="20" s="1"/>
  <c r="O215" i="20" a="1"/>
  <c r="O215" i="20" s="1"/>
  <c r="N215" i="20" a="1"/>
  <c r="N215" i="20" s="1"/>
  <c r="M215" i="20" a="1"/>
  <c r="M215" i="20" s="1"/>
  <c r="L215" i="20"/>
  <c r="K215" i="20"/>
  <c r="P214" i="20"/>
  <c r="P214" i="20" a="1"/>
  <c r="O214" i="20" a="1"/>
  <c r="O214" i="20" s="1"/>
  <c r="N214" i="20" a="1"/>
  <c r="N214" i="20" s="1"/>
  <c r="M214" i="20" a="1"/>
  <c r="M214" i="20" s="1"/>
  <c r="L214" i="20"/>
  <c r="K214" i="20"/>
  <c r="U213" i="20"/>
  <c r="S213" i="20"/>
  <c r="P213" i="20" a="1"/>
  <c r="P213" i="20" s="1"/>
  <c r="O213" i="20" a="1"/>
  <c r="O213" i="20" s="1"/>
  <c r="N213" i="20" a="1"/>
  <c r="N213" i="20" s="1"/>
  <c r="M213" i="20" a="1"/>
  <c r="M213" i="20" s="1"/>
  <c r="L213" i="20"/>
  <c r="K213" i="20"/>
  <c r="U212" i="20"/>
  <c r="P212" i="20"/>
  <c r="P212" i="20" a="1"/>
  <c r="O212" i="20" a="1"/>
  <c r="O212" i="20" s="1"/>
  <c r="N212" i="20" a="1"/>
  <c r="N212" i="20" s="1"/>
  <c r="M212" i="20" a="1"/>
  <c r="M212" i="20" s="1"/>
  <c r="Q212" i="20" s="1"/>
  <c r="L212" i="20"/>
  <c r="K212" i="20"/>
  <c r="U211" i="20"/>
  <c r="S211" i="20"/>
  <c r="P211" i="20" a="1"/>
  <c r="P211" i="20" s="1"/>
  <c r="O211" i="20" a="1"/>
  <c r="O211" i="20" s="1"/>
  <c r="N211" i="20" a="1"/>
  <c r="N211" i="20" s="1"/>
  <c r="M211" i="20" a="1"/>
  <c r="M211" i="20" s="1"/>
  <c r="L211" i="20"/>
  <c r="K211" i="20"/>
  <c r="U210" i="20"/>
  <c r="P210" i="20" a="1"/>
  <c r="P210" i="20" s="1"/>
  <c r="O210" i="20" a="1"/>
  <c r="O210" i="20" s="1"/>
  <c r="N210" i="20" a="1"/>
  <c r="N210" i="20" s="1"/>
  <c r="M210" i="20" a="1"/>
  <c r="M210" i="20" s="1"/>
  <c r="Q210" i="20" s="1"/>
  <c r="L210" i="20"/>
  <c r="K210" i="20"/>
  <c r="P209" i="20" a="1"/>
  <c r="P209" i="20" s="1"/>
  <c r="O209" i="20" a="1"/>
  <c r="O209" i="20" s="1"/>
  <c r="N209" i="20" a="1"/>
  <c r="N209" i="20" s="1"/>
  <c r="M209" i="20" a="1"/>
  <c r="M209" i="20" s="1"/>
  <c r="Q209" i="20" s="1"/>
  <c r="L209" i="20"/>
  <c r="K209" i="20"/>
  <c r="P208" i="20" a="1"/>
  <c r="P208" i="20" s="1"/>
  <c r="O208" i="20" a="1"/>
  <c r="O208" i="20" s="1"/>
  <c r="N208" i="20" a="1"/>
  <c r="N208" i="20" s="1"/>
  <c r="M208" i="20" a="1"/>
  <c r="M208" i="20" s="1"/>
  <c r="Q208" i="20" s="1"/>
  <c r="L208" i="20"/>
  <c r="K208" i="20"/>
  <c r="P207" i="20" a="1"/>
  <c r="P207" i="20" s="1"/>
  <c r="O207" i="20" a="1"/>
  <c r="O207" i="20" s="1"/>
  <c r="N207" i="20" a="1"/>
  <c r="N207" i="20" s="1"/>
  <c r="M207" i="20" a="1"/>
  <c r="M207" i="20" s="1"/>
  <c r="Q207" i="20" s="1"/>
  <c r="L207" i="20"/>
  <c r="K207" i="20"/>
  <c r="S206" i="20"/>
  <c r="P206" i="20"/>
  <c r="P206" i="20" a="1"/>
  <c r="O206" i="20" a="1"/>
  <c r="O206" i="20" s="1"/>
  <c r="U206" i="20" s="1"/>
  <c r="N206" i="20" a="1"/>
  <c r="N206" i="20" s="1"/>
  <c r="M206" i="20" a="1"/>
  <c r="M206" i="20" s="1"/>
  <c r="L206" i="20"/>
  <c r="K206" i="20"/>
  <c r="S205" i="20"/>
  <c r="P205" i="20" a="1"/>
  <c r="P205" i="20" s="1"/>
  <c r="O205" i="20" a="1"/>
  <c r="O205" i="20" s="1"/>
  <c r="N205" i="20" a="1"/>
  <c r="N205" i="20" s="1"/>
  <c r="M205" i="20" a="1"/>
  <c r="M205" i="20" s="1"/>
  <c r="L205" i="20"/>
  <c r="K205" i="20"/>
  <c r="U204" i="20"/>
  <c r="S204" i="20"/>
  <c r="P204" i="20"/>
  <c r="P204" i="20" a="1"/>
  <c r="O204" i="20" a="1"/>
  <c r="O204" i="20" s="1"/>
  <c r="N204" i="20" a="1"/>
  <c r="N204" i="20" s="1"/>
  <c r="M204" i="20" a="1"/>
  <c r="M204" i="20" s="1"/>
  <c r="L204" i="20"/>
  <c r="K204" i="20"/>
  <c r="S203" i="20"/>
  <c r="P203" i="20"/>
  <c r="P203" i="20" a="1"/>
  <c r="O203" i="20" a="1"/>
  <c r="O203" i="20" s="1"/>
  <c r="N203" i="20" a="1"/>
  <c r="N203" i="20" s="1"/>
  <c r="M203" i="20" a="1"/>
  <c r="M203" i="20" s="1"/>
  <c r="Q203" i="20" s="1"/>
  <c r="L203" i="20"/>
  <c r="K203" i="20"/>
  <c r="P202" i="20"/>
  <c r="P202" i="20" a="1"/>
  <c r="O202" i="20" a="1"/>
  <c r="O202" i="20" s="1"/>
  <c r="N202" i="20" a="1"/>
  <c r="N202" i="20" s="1"/>
  <c r="M202" i="20" a="1"/>
  <c r="M202" i="20" s="1"/>
  <c r="L202" i="20"/>
  <c r="K202" i="20"/>
  <c r="P201" i="20" a="1"/>
  <c r="P201" i="20" s="1"/>
  <c r="O201" i="20" a="1"/>
  <c r="O201" i="20" s="1"/>
  <c r="N201" i="20" a="1"/>
  <c r="N201" i="20" s="1"/>
  <c r="M201" i="20" a="1"/>
  <c r="M201" i="20" s="1"/>
  <c r="U201" i="20" s="1"/>
  <c r="L201" i="20"/>
  <c r="K201" i="20"/>
  <c r="P200" i="20" a="1"/>
  <c r="P200" i="20" s="1"/>
  <c r="O200" i="20" a="1"/>
  <c r="O200" i="20" s="1"/>
  <c r="N200" i="20" a="1"/>
  <c r="N200" i="20" s="1"/>
  <c r="M200" i="20" a="1"/>
  <c r="M200" i="20" s="1"/>
  <c r="L200" i="20"/>
  <c r="K200" i="20"/>
  <c r="P199" i="20"/>
  <c r="P199" i="20" a="1"/>
  <c r="O199" i="20" a="1"/>
  <c r="O199" i="20" s="1"/>
  <c r="S199" i="20" s="1"/>
  <c r="N199" i="20" a="1"/>
  <c r="N199" i="20" s="1"/>
  <c r="M199" i="20" a="1"/>
  <c r="M199" i="20" s="1"/>
  <c r="U199" i="20" s="1"/>
  <c r="L199" i="20"/>
  <c r="K199" i="20"/>
  <c r="P198" i="20"/>
  <c r="P198" i="20" a="1"/>
  <c r="O198" i="20" a="1"/>
  <c r="O198" i="20" s="1"/>
  <c r="N198" i="20" a="1"/>
  <c r="N198" i="20" s="1"/>
  <c r="M198" i="20" a="1"/>
  <c r="M198" i="20" s="1"/>
  <c r="L198" i="20"/>
  <c r="K198" i="20"/>
  <c r="U197" i="20"/>
  <c r="S197" i="20"/>
  <c r="P197" i="20" a="1"/>
  <c r="P197" i="20" s="1"/>
  <c r="O197" i="20" a="1"/>
  <c r="O197" i="20" s="1"/>
  <c r="N197" i="20" a="1"/>
  <c r="N197" i="20" s="1"/>
  <c r="M197" i="20" a="1"/>
  <c r="M197" i="20" s="1"/>
  <c r="L197" i="20"/>
  <c r="K197" i="20"/>
  <c r="U196" i="20"/>
  <c r="P196" i="20"/>
  <c r="P196" i="20" a="1"/>
  <c r="O196" i="20" a="1"/>
  <c r="O196" i="20" s="1"/>
  <c r="N196" i="20" a="1"/>
  <c r="N196" i="20" s="1"/>
  <c r="M196" i="20" a="1"/>
  <c r="M196" i="20" s="1"/>
  <c r="Q196" i="20" s="1"/>
  <c r="L196" i="20"/>
  <c r="K196" i="20"/>
  <c r="U195" i="20"/>
  <c r="S195" i="20"/>
  <c r="P195" i="20" a="1"/>
  <c r="P195" i="20" s="1"/>
  <c r="O195" i="20" a="1"/>
  <c r="O195" i="20" s="1"/>
  <c r="N195" i="20" a="1"/>
  <c r="N195" i="20" s="1"/>
  <c r="M195" i="20" a="1"/>
  <c r="M195" i="20" s="1"/>
  <c r="Q195" i="20" s="1"/>
  <c r="L195" i="20"/>
  <c r="K195" i="20"/>
  <c r="U194" i="20"/>
  <c r="P194" i="20" a="1"/>
  <c r="P194" i="20" s="1"/>
  <c r="O194" i="20" a="1"/>
  <c r="O194" i="20" s="1"/>
  <c r="N194" i="20" a="1"/>
  <c r="N194" i="20" s="1"/>
  <c r="M194" i="20" a="1"/>
  <c r="M194" i="20" s="1"/>
  <c r="Q194" i="20" s="1"/>
  <c r="L194" i="20"/>
  <c r="K194" i="20"/>
  <c r="P193" i="20" a="1"/>
  <c r="P193" i="20" s="1"/>
  <c r="O193" i="20" a="1"/>
  <c r="O193" i="20" s="1"/>
  <c r="N193" i="20" a="1"/>
  <c r="N193" i="20" s="1"/>
  <c r="M193" i="20" a="1"/>
  <c r="M193" i="20" s="1"/>
  <c r="Q193" i="20" s="1"/>
  <c r="L193" i="20"/>
  <c r="K193" i="20"/>
  <c r="P192" i="20" a="1"/>
  <c r="P192" i="20" s="1"/>
  <c r="O192" i="20" a="1"/>
  <c r="O192" i="20" s="1"/>
  <c r="N192" i="20" a="1"/>
  <c r="N192" i="20" s="1"/>
  <c r="M192" i="20" a="1"/>
  <c r="M192" i="20" s="1"/>
  <c r="Q192" i="20" s="1"/>
  <c r="L192" i="20"/>
  <c r="K192" i="20"/>
  <c r="P191" i="20" a="1"/>
  <c r="P191" i="20" s="1"/>
  <c r="O191" i="20" a="1"/>
  <c r="O191" i="20" s="1"/>
  <c r="N191" i="20" a="1"/>
  <c r="N191" i="20" s="1"/>
  <c r="M191" i="20" a="1"/>
  <c r="M191" i="20" s="1"/>
  <c r="Q191" i="20" s="1"/>
  <c r="L191" i="20"/>
  <c r="K191" i="20"/>
  <c r="S190" i="20"/>
  <c r="P190" i="20" a="1"/>
  <c r="P190" i="20" s="1"/>
  <c r="O190" i="20" a="1"/>
  <c r="O190" i="20" s="1"/>
  <c r="U190" i="20" s="1"/>
  <c r="N190" i="20" a="1"/>
  <c r="N190" i="20" s="1"/>
  <c r="M190" i="20" a="1"/>
  <c r="M190" i="20" s="1"/>
  <c r="L190" i="20"/>
  <c r="K190" i="20"/>
  <c r="S189" i="20"/>
  <c r="P189" i="20" a="1"/>
  <c r="P189" i="20" s="1"/>
  <c r="O189" i="20" a="1"/>
  <c r="O189" i="20" s="1"/>
  <c r="N189" i="20" a="1"/>
  <c r="N189" i="20" s="1"/>
  <c r="M189" i="20" a="1"/>
  <c r="M189" i="20" s="1"/>
  <c r="L189" i="20"/>
  <c r="K189" i="20"/>
  <c r="U188" i="20"/>
  <c r="S188" i="20"/>
  <c r="P188" i="20"/>
  <c r="P188" i="20" a="1"/>
  <c r="O188" i="20" a="1"/>
  <c r="O188" i="20" s="1"/>
  <c r="N188" i="20" a="1"/>
  <c r="N188" i="20" s="1"/>
  <c r="M188" i="20" a="1"/>
  <c r="M188" i="20" s="1"/>
  <c r="L188" i="20"/>
  <c r="K188" i="20"/>
  <c r="S187" i="20"/>
  <c r="P187" i="20"/>
  <c r="P187" i="20" a="1"/>
  <c r="O187" i="20" a="1"/>
  <c r="O187" i="20" s="1"/>
  <c r="N187" i="20" a="1"/>
  <c r="N187" i="20" s="1"/>
  <c r="M187" i="20" a="1"/>
  <c r="M187" i="20" s="1"/>
  <c r="L187" i="20"/>
  <c r="K187" i="20"/>
  <c r="P186" i="20"/>
  <c r="P186" i="20" a="1"/>
  <c r="O186" i="20" a="1"/>
  <c r="O186" i="20" s="1"/>
  <c r="N186" i="20" a="1"/>
  <c r="N186" i="20" s="1"/>
  <c r="M186" i="20" a="1"/>
  <c r="M186" i="20" s="1"/>
  <c r="L186" i="20"/>
  <c r="K186" i="20"/>
  <c r="P185" i="20" a="1"/>
  <c r="P185" i="20" s="1"/>
  <c r="O185" i="20" a="1"/>
  <c r="O185" i="20" s="1"/>
  <c r="N185" i="20" a="1"/>
  <c r="N185" i="20" s="1"/>
  <c r="M185" i="20" a="1"/>
  <c r="M185" i="20" s="1"/>
  <c r="U185" i="20" s="1"/>
  <c r="L185" i="20"/>
  <c r="K185" i="20"/>
  <c r="P184" i="20" a="1"/>
  <c r="P184" i="20" s="1"/>
  <c r="O184" i="20" a="1"/>
  <c r="O184" i="20" s="1"/>
  <c r="N184" i="20" a="1"/>
  <c r="N184" i="20" s="1"/>
  <c r="M184" i="20" a="1"/>
  <c r="M184" i="20" s="1"/>
  <c r="L184" i="20"/>
  <c r="K184" i="20"/>
  <c r="S183" i="20"/>
  <c r="P183" i="20"/>
  <c r="P183" i="20" a="1"/>
  <c r="O183" i="20" a="1"/>
  <c r="O183" i="20" s="1"/>
  <c r="N183" i="20" a="1"/>
  <c r="N183" i="20" s="1"/>
  <c r="M183" i="20" a="1"/>
  <c r="M183" i="20" s="1"/>
  <c r="U183" i="20" s="1"/>
  <c r="L183" i="20"/>
  <c r="K183" i="20"/>
  <c r="S182" i="20"/>
  <c r="P182" i="20"/>
  <c r="P182" i="20" a="1"/>
  <c r="O182" i="20" a="1"/>
  <c r="O182" i="20" s="1"/>
  <c r="N182" i="20" a="1"/>
  <c r="N182" i="20" s="1"/>
  <c r="M182" i="20" a="1"/>
  <c r="M182" i="20" s="1"/>
  <c r="L182" i="20"/>
  <c r="K182" i="20"/>
  <c r="U181" i="20"/>
  <c r="S181" i="20"/>
  <c r="P181" i="20" a="1"/>
  <c r="P181" i="20" s="1"/>
  <c r="O181" i="20" a="1"/>
  <c r="O181" i="20" s="1"/>
  <c r="N181" i="20" a="1"/>
  <c r="N181" i="20" s="1"/>
  <c r="M181" i="20" a="1"/>
  <c r="M181" i="20" s="1"/>
  <c r="L181" i="20"/>
  <c r="K181" i="20"/>
  <c r="U180" i="20"/>
  <c r="P180" i="20"/>
  <c r="P180" i="20" a="1"/>
  <c r="O180" i="20" a="1"/>
  <c r="O180" i="20" s="1"/>
  <c r="N180" i="20" a="1"/>
  <c r="N180" i="20" s="1"/>
  <c r="M180" i="20" a="1"/>
  <c r="M180" i="20" s="1"/>
  <c r="L180" i="20"/>
  <c r="K180" i="20"/>
  <c r="P179" i="20" a="1"/>
  <c r="P179" i="20" s="1"/>
  <c r="O179" i="20" a="1"/>
  <c r="O179" i="20" s="1"/>
  <c r="N179" i="20" a="1"/>
  <c r="N179" i="20" s="1"/>
  <c r="M179" i="20" a="1"/>
  <c r="M179" i="20" s="1"/>
  <c r="L179" i="20"/>
  <c r="K179" i="20"/>
  <c r="U178" i="20"/>
  <c r="P178" i="20" a="1"/>
  <c r="P178" i="20" s="1"/>
  <c r="O178" i="20" a="1"/>
  <c r="O178" i="20" s="1"/>
  <c r="N178" i="20" a="1"/>
  <c r="N178" i="20" s="1"/>
  <c r="M178" i="20" a="1"/>
  <c r="M178" i="20" s="1"/>
  <c r="L178" i="20"/>
  <c r="K178" i="20"/>
  <c r="P177" i="20" a="1"/>
  <c r="P177" i="20" s="1"/>
  <c r="O177" i="20" a="1"/>
  <c r="O177" i="20" s="1"/>
  <c r="N177" i="20" a="1"/>
  <c r="N177" i="20" s="1"/>
  <c r="M177" i="20" a="1"/>
  <c r="M177" i="20" s="1"/>
  <c r="L177" i="20"/>
  <c r="K177" i="20"/>
  <c r="P176" i="20" a="1"/>
  <c r="P176" i="20" s="1"/>
  <c r="O176" i="20" a="1"/>
  <c r="O176" i="20" s="1"/>
  <c r="N176" i="20" a="1"/>
  <c r="N176" i="20" s="1"/>
  <c r="M176" i="20" a="1"/>
  <c r="M176" i="20" s="1"/>
  <c r="L176" i="20"/>
  <c r="K176" i="20"/>
  <c r="P175" i="20" a="1"/>
  <c r="P175" i="20" s="1"/>
  <c r="O175" i="20" a="1"/>
  <c r="O175" i="20" s="1"/>
  <c r="N175" i="20" a="1"/>
  <c r="N175" i="20" s="1"/>
  <c r="M175" i="20" a="1"/>
  <c r="M175" i="20" s="1"/>
  <c r="Q175" i="20" s="1"/>
  <c r="L175" i="20"/>
  <c r="K175" i="20"/>
  <c r="P174" i="20" a="1"/>
  <c r="P174" i="20" s="1"/>
  <c r="O174" i="20" a="1"/>
  <c r="O174" i="20" s="1"/>
  <c r="U174" i="20" s="1"/>
  <c r="N174" i="20" a="1"/>
  <c r="N174" i="20" s="1"/>
  <c r="M174" i="20" a="1"/>
  <c r="M174" i="20" s="1"/>
  <c r="L174" i="20"/>
  <c r="K174" i="20"/>
  <c r="U173" i="20"/>
  <c r="S173" i="20"/>
  <c r="P173" i="20" a="1"/>
  <c r="P173" i="20" s="1"/>
  <c r="O173" i="20" a="1"/>
  <c r="O173" i="20" s="1"/>
  <c r="N173" i="20" a="1"/>
  <c r="N173" i="20" s="1"/>
  <c r="M173" i="20" a="1"/>
  <c r="M173" i="20" s="1"/>
  <c r="L173" i="20"/>
  <c r="K173" i="20"/>
  <c r="U172" i="20"/>
  <c r="S172" i="20"/>
  <c r="P172" i="20"/>
  <c r="P172" i="20" a="1"/>
  <c r="O172" i="20" a="1"/>
  <c r="O172" i="20" s="1"/>
  <c r="N172" i="20" a="1"/>
  <c r="N172" i="20" s="1"/>
  <c r="M172" i="20" a="1"/>
  <c r="M172" i="20" s="1"/>
  <c r="L172" i="20"/>
  <c r="K172" i="20"/>
  <c r="P171" i="20"/>
  <c r="P171" i="20" a="1"/>
  <c r="O171" i="20" a="1"/>
  <c r="O171" i="20" s="1"/>
  <c r="N171" i="20" a="1"/>
  <c r="N171" i="20" s="1"/>
  <c r="M171" i="20" a="1"/>
  <c r="M171" i="20" s="1"/>
  <c r="L171" i="20"/>
  <c r="K171" i="20"/>
  <c r="U170" i="20"/>
  <c r="P170" i="20"/>
  <c r="P170" i="20" a="1"/>
  <c r="O170" i="20" a="1"/>
  <c r="O170" i="20" s="1"/>
  <c r="N170" i="20"/>
  <c r="N170" i="20" a="1"/>
  <c r="M170" i="20" a="1"/>
  <c r="M170" i="20" s="1"/>
  <c r="Q170" i="20" s="1"/>
  <c r="L170" i="20"/>
  <c r="K170" i="20"/>
  <c r="P169" i="20" a="1"/>
  <c r="P169" i="20" s="1"/>
  <c r="O169" i="20" a="1"/>
  <c r="O169" i="20" s="1"/>
  <c r="U169" i="20" s="1"/>
  <c r="N169" i="20" a="1"/>
  <c r="N169" i="20" s="1"/>
  <c r="M169" i="20" a="1"/>
  <c r="M169" i="20" s="1"/>
  <c r="S169" i="20" s="1"/>
  <c r="L169" i="20"/>
  <c r="K169" i="20"/>
  <c r="S168" i="20"/>
  <c r="P168" i="20"/>
  <c r="P168" i="20" a="1"/>
  <c r="O168" i="20" a="1"/>
  <c r="O168" i="20" s="1"/>
  <c r="N168" i="20" a="1"/>
  <c r="N168" i="20" s="1"/>
  <c r="M168" i="20" a="1"/>
  <c r="M168" i="20" s="1"/>
  <c r="L168" i="20"/>
  <c r="K168" i="20"/>
  <c r="U167" i="20"/>
  <c r="S167" i="20"/>
  <c r="P167" i="20"/>
  <c r="P167" i="20" a="1"/>
  <c r="O167" i="20" a="1"/>
  <c r="O167" i="20" s="1"/>
  <c r="N167" i="20" a="1"/>
  <c r="N167" i="20" s="1"/>
  <c r="M167" i="20" a="1"/>
  <c r="M167" i="20" s="1"/>
  <c r="Q167" i="20" s="1"/>
  <c r="L167" i="20"/>
  <c r="K167" i="20"/>
  <c r="U166" i="20"/>
  <c r="P166" i="20"/>
  <c r="P166" i="20" a="1"/>
  <c r="O166" i="20" a="1"/>
  <c r="O166" i="20" s="1"/>
  <c r="N166" i="20"/>
  <c r="N166" i="20" a="1"/>
  <c r="M166" i="20" a="1"/>
  <c r="M166" i="20" s="1"/>
  <c r="L166" i="20"/>
  <c r="K166" i="20"/>
  <c r="P165" i="20" a="1"/>
  <c r="P165" i="20" s="1"/>
  <c r="O165" i="20" a="1"/>
  <c r="O165" i="20" s="1"/>
  <c r="N165" i="20" a="1"/>
  <c r="N165" i="20" s="1"/>
  <c r="M165" i="20" a="1"/>
  <c r="M165" i="20" s="1"/>
  <c r="L165" i="20"/>
  <c r="K165" i="20"/>
  <c r="U164" i="20"/>
  <c r="S164" i="20"/>
  <c r="P164" i="20"/>
  <c r="P164" i="20" a="1"/>
  <c r="O164" i="20" a="1"/>
  <c r="O164" i="20" s="1"/>
  <c r="N164" i="20"/>
  <c r="N164" i="20" a="1"/>
  <c r="M164" i="20" a="1"/>
  <c r="M164" i="20" s="1"/>
  <c r="L164" i="20"/>
  <c r="K164" i="20"/>
  <c r="U163" i="20"/>
  <c r="P163" i="20"/>
  <c r="P163" i="20" a="1"/>
  <c r="O163" i="20" a="1"/>
  <c r="O163" i="20" s="1"/>
  <c r="N163" i="20" a="1"/>
  <c r="N163" i="20" s="1"/>
  <c r="M163" i="20" a="1"/>
  <c r="M163" i="20" s="1"/>
  <c r="L163" i="20"/>
  <c r="K163" i="20"/>
  <c r="P162" i="20" a="1"/>
  <c r="P162" i="20" s="1"/>
  <c r="O162" i="20" a="1"/>
  <c r="O162" i="20" s="1"/>
  <c r="U162" i="20" s="1"/>
  <c r="N162" i="20"/>
  <c r="N162" i="20" a="1"/>
  <c r="M162" i="20" a="1"/>
  <c r="M162" i="20" s="1"/>
  <c r="L162" i="20"/>
  <c r="K162" i="20"/>
  <c r="U161" i="20"/>
  <c r="S161" i="20"/>
  <c r="P161" i="20" a="1"/>
  <c r="P161" i="20" s="1"/>
  <c r="O161" i="20" a="1"/>
  <c r="O161" i="20" s="1"/>
  <c r="N161" i="20"/>
  <c r="N161" i="20" a="1"/>
  <c r="M161" i="20" a="1"/>
  <c r="M161" i="20" s="1"/>
  <c r="L161" i="20"/>
  <c r="K161" i="20"/>
  <c r="S160" i="20"/>
  <c r="P160" i="20" a="1"/>
  <c r="P160" i="20" s="1"/>
  <c r="O160" i="20" a="1"/>
  <c r="O160" i="20" s="1"/>
  <c r="U160" i="20" s="1"/>
  <c r="N160" i="20" a="1"/>
  <c r="N160" i="20" s="1"/>
  <c r="M160" i="20" a="1"/>
  <c r="M160" i="20" s="1"/>
  <c r="L160" i="20"/>
  <c r="K160" i="20"/>
  <c r="P159" i="20" a="1"/>
  <c r="P159" i="20" s="1"/>
  <c r="O159" i="20" a="1"/>
  <c r="O159" i="20" s="1"/>
  <c r="U159" i="20" s="1"/>
  <c r="N159" i="20" a="1"/>
  <c r="N159" i="20" s="1"/>
  <c r="M159" i="20" a="1"/>
  <c r="M159" i="20" s="1"/>
  <c r="L159" i="20"/>
  <c r="K159" i="20"/>
  <c r="P158" i="20"/>
  <c r="T158" i="20" s="1"/>
  <c r="P158" i="20" a="1"/>
  <c r="O158" i="20" a="1"/>
  <c r="O158" i="20" s="1"/>
  <c r="U158" i="20" s="1"/>
  <c r="N158" i="20"/>
  <c r="N158" i="20" a="1"/>
  <c r="M158" i="20" a="1"/>
  <c r="M158" i="20" s="1"/>
  <c r="L158" i="20"/>
  <c r="K158" i="20"/>
  <c r="U157" i="20"/>
  <c r="P157" i="20" a="1"/>
  <c r="P157" i="20" s="1"/>
  <c r="O157" i="20" a="1"/>
  <c r="O157" i="20" s="1"/>
  <c r="N157" i="20" a="1"/>
  <c r="N157" i="20" s="1"/>
  <c r="M157" i="20" a="1"/>
  <c r="M157" i="20" s="1"/>
  <c r="Q157" i="20" s="1"/>
  <c r="L157" i="20"/>
  <c r="K157" i="20"/>
  <c r="P156" i="20"/>
  <c r="P156" i="20" a="1"/>
  <c r="O156" i="20" a="1"/>
  <c r="O156" i="20" s="1"/>
  <c r="N156" i="20"/>
  <c r="N156" i="20" a="1"/>
  <c r="M156" i="20"/>
  <c r="M156" i="20" a="1"/>
  <c r="L156" i="20"/>
  <c r="K156" i="20"/>
  <c r="P155" i="20"/>
  <c r="T155" i="20" s="1"/>
  <c r="P155" i="20" a="1"/>
  <c r="O155" i="20" a="1"/>
  <c r="O155" i="20" s="1"/>
  <c r="N155" i="20" a="1"/>
  <c r="N155" i="20" s="1"/>
  <c r="M155" i="20"/>
  <c r="Q155" i="20" s="1"/>
  <c r="M155" i="20" a="1"/>
  <c r="L155" i="20"/>
  <c r="K155" i="20"/>
  <c r="U154" i="20"/>
  <c r="P154" i="20" a="1"/>
  <c r="P154" i="20" s="1"/>
  <c r="O154" i="20" a="1"/>
  <c r="O154" i="20" s="1"/>
  <c r="N154" i="20" a="1"/>
  <c r="N154" i="20" s="1"/>
  <c r="M154" i="20"/>
  <c r="Q154" i="20" s="1"/>
  <c r="M154" i="20" a="1"/>
  <c r="L154" i="20"/>
  <c r="K154" i="20"/>
  <c r="P153" i="20"/>
  <c r="P153" i="20" a="1"/>
  <c r="O153" i="20" a="1"/>
  <c r="O153" i="20" s="1"/>
  <c r="N153" i="20" a="1"/>
  <c r="N153" i="20" s="1"/>
  <c r="V153" i="20" s="1"/>
  <c r="M153" i="20" a="1"/>
  <c r="M153" i="20" s="1"/>
  <c r="L153" i="20"/>
  <c r="K153" i="20"/>
  <c r="P152" i="20" a="1"/>
  <c r="P152" i="20" s="1"/>
  <c r="O152" i="20" a="1"/>
  <c r="O152" i="20" s="1"/>
  <c r="N152" i="20" a="1"/>
  <c r="N152" i="20" s="1"/>
  <c r="M152" i="20" a="1"/>
  <c r="M152" i="20" s="1"/>
  <c r="L152" i="20"/>
  <c r="K152" i="20"/>
  <c r="P151" i="20" a="1"/>
  <c r="P151" i="20" s="1"/>
  <c r="O151" i="20" a="1"/>
  <c r="O151" i="20" s="1"/>
  <c r="N151" i="20" a="1"/>
  <c r="N151" i="20" s="1"/>
  <c r="M151" i="20" a="1"/>
  <c r="M151" i="20" s="1"/>
  <c r="L151" i="20"/>
  <c r="K151" i="20"/>
  <c r="P150" i="20"/>
  <c r="V150" i="20" s="1"/>
  <c r="P150" i="20" a="1"/>
  <c r="O150" i="20" a="1"/>
  <c r="O150" i="20" s="1"/>
  <c r="N150" i="20" a="1"/>
  <c r="N150" i="20" s="1"/>
  <c r="M150" i="20" a="1"/>
  <c r="M150" i="20" s="1"/>
  <c r="L150" i="20"/>
  <c r="K150" i="20"/>
  <c r="P149" i="20" a="1"/>
  <c r="P149" i="20" s="1"/>
  <c r="O149" i="20" a="1"/>
  <c r="O149" i="20" s="1"/>
  <c r="N149" i="20" a="1"/>
  <c r="N149" i="20" s="1"/>
  <c r="M149" i="20" a="1"/>
  <c r="M149" i="20" s="1"/>
  <c r="L149" i="20"/>
  <c r="K149" i="20"/>
  <c r="P148" i="20"/>
  <c r="P148" i="20" a="1"/>
  <c r="O148" i="20" a="1"/>
  <c r="O148" i="20" s="1"/>
  <c r="N148" i="20" a="1"/>
  <c r="N148" i="20" s="1"/>
  <c r="M148" i="20" a="1"/>
  <c r="M148" i="20" s="1"/>
  <c r="L148" i="20"/>
  <c r="K148" i="20"/>
  <c r="P147" i="20" a="1"/>
  <c r="P147" i="20" s="1"/>
  <c r="O147" i="20" a="1"/>
  <c r="O147" i="20" s="1"/>
  <c r="N147" i="20" a="1"/>
  <c r="N147" i="20" s="1"/>
  <c r="M147" i="20"/>
  <c r="Q147" i="20" s="1"/>
  <c r="M147" i="20" a="1"/>
  <c r="L147" i="20"/>
  <c r="K147" i="20"/>
  <c r="P146" i="20" a="1"/>
  <c r="P146" i="20" s="1"/>
  <c r="O146" i="20" a="1"/>
  <c r="O146" i="20" s="1"/>
  <c r="N146" i="20" a="1"/>
  <c r="N146" i="20" s="1"/>
  <c r="M146" i="20" a="1"/>
  <c r="M146" i="20" s="1"/>
  <c r="L146" i="20"/>
  <c r="K146" i="20"/>
  <c r="P145" i="20" a="1"/>
  <c r="P145" i="20" s="1"/>
  <c r="O145" i="20" a="1"/>
  <c r="O145" i="20" s="1"/>
  <c r="N145" i="20"/>
  <c r="N145" i="20" a="1"/>
  <c r="M145" i="20" a="1"/>
  <c r="M145" i="20" s="1"/>
  <c r="L145" i="20"/>
  <c r="K145" i="20"/>
  <c r="P144" i="20" a="1"/>
  <c r="P144" i="20" s="1"/>
  <c r="O144" i="20" a="1"/>
  <c r="O144" i="20" s="1"/>
  <c r="N144" i="20"/>
  <c r="N144" i="20" a="1"/>
  <c r="M144" i="20" a="1"/>
  <c r="M144" i="20" s="1"/>
  <c r="L144" i="20"/>
  <c r="K144" i="20"/>
  <c r="P143" i="20" a="1"/>
  <c r="P143" i="20" s="1"/>
  <c r="O143" i="20" a="1"/>
  <c r="O143" i="20" s="1"/>
  <c r="N143" i="20" a="1"/>
  <c r="N143" i="20" s="1"/>
  <c r="M143" i="20" a="1"/>
  <c r="M143" i="20" s="1"/>
  <c r="L143" i="20"/>
  <c r="K143" i="20"/>
  <c r="P142" i="20" a="1"/>
  <c r="P142" i="20" s="1"/>
  <c r="O142" i="20" a="1"/>
  <c r="O142" i="20" s="1"/>
  <c r="N142" i="20" a="1"/>
  <c r="N142" i="20" s="1"/>
  <c r="M142" i="20" a="1"/>
  <c r="M142" i="20" s="1"/>
  <c r="L142" i="20"/>
  <c r="K142" i="20"/>
  <c r="P141" i="20"/>
  <c r="P141" i="20" a="1"/>
  <c r="O141" i="20" a="1"/>
  <c r="O141" i="20" s="1"/>
  <c r="N141" i="20" a="1"/>
  <c r="N141" i="20" s="1"/>
  <c r="M141" i="20"/>
  <c r="M141" i="20" a="1"/>
  <c r="L141" i="20"/>
  <c r="K141" i="20"/>
  <c r="P140" i="20"/>
  <c r="P140" i="20" a="1"/>
  <c r="O140" i="20"/>
  <c r="O140" i="20" a="1"/>
  <c r="N140" i="20" a="1"/>
  <c r="N140" i="20" s="1"/>
  <c r="M140" i="20" a="1"/>
  <c r="M140" i="20" s="1"/>
  <c r="L140" i="20"/>
  <c r="K140" i="20"/>
  <c r="P139" i="20" a="1"/>
  <c r="P139" i="20" s="1"/>
  <c r="O139" i="20"/>
  <c r="O139" i="20" a="1"/>
  <c r="N139" i="20"/>
  <c r="N139" i="20" a="1"/>
  <c r="M139" i="20" a="1"/>
  <c r="M139" i="20" s="1"/>
  <c r="L139" i="20"/>
  <c r="K139" i="20"/>
  <c r="P138" i="20"/>
  <c r="P138" i="20" a="1"/>
  <c r="O138" i="20"/>
  <c r="O138" i="20" a="1"/>
  <c r="N138" i="20" a="1"/>
  <c r="N138" i="20" s="1"/>
  <c r="M138" i="20" a="1"/>
  <c r="M138" i="20" s="1"/>
  <c r="L138" i="20"/>
  <c r="K138" i="20"/>
  <c r="P137" i="20" a="1"/>
  <c r="P137" i="20" s="1"/>
  <c r="O137" i="20" a="1"/>
  <c r="O137" i="20" s="1"/>
  <c r="S137" i="20" s="1"/>
  <c r="N137" i="20"/>
  <c r="N137" i="20" a="1"/>
  <c r="M137" i="20"/>
  <c r="U137" i="20" s="1"/>
  <c r="M137" i="20" a="1"/>
  <c r="L137" i="20"/>
  <c r="K137" i="20"/>
  <c r="V136" i="20"/>
  <c r="P136" i="20" a="1"/>
  <c r="P136" i="20" s="1"/>
  <c r="T136" i="20" s="1"/>
  <c r="O136" i="20"/>
  <c r="O136" i="20" a="1"/>
  <c r="N136" i="20"/>
  <c r="N136" i="20" a="1"/>
  <c r="M136" i="20" a="1"/>
  <c r="M136" i="20" s="1"/>
  <c r="L136" i="20"/>
  <c r="K136" i="20"/>
  <c r="P135" i="20" a="1"/>
  <c r="P135" i="20" s="1"/>
  <c r="O135" i="20" a="1"/>
  <c r="O135" i="20" s="1"/>
  <c r="Q135" i="20" s="1"/>
  <c r="N135" i="20" a="1"/>
  <c r="N135" i="20" s="1"/>
  <c r="M135" i="20"/>
  <c r="M135" i="20" a="1"/>
  <c r="L135" i="20"/>
  <c r="K135" i="20"/>
  <c r="S134" i="20"/>
  <c r="P134" i="20"/>
  <c r="V134" i="20" s="1"/>
  <c r="P134" i="20" a="1"/>
  <c r="O134" i="20" a="1"/>
  <c r="O134" i="20" s="1"/>
  <c r="N134" i="20"/>
  <c r="N134" i="20" a="1"/>
  <c r="M134" i="20"/>
  <c r="Q134" i="20" s="1"/>
  <c r="M134" i="20" a="1"/>
  <c r="L134" i="20"/>
  <c r="K134" i="20"/>
  <c r="P133" i="20" a="1"/>
  <c r="P133" i="20" s="1"/>
  <c r="O133" i="20" a="1"/>
  <c r="O133" i="20" s="1"/>
  <c r="N133" i="20" a="1"/>
  <c r="N133" i="20" s="1"/>
  <c r="M133" i="20" a="1"/>
  <c r="M133" i="20" s="1"/>
  <c r="L133" i="20"/>
  <c r="K133" i="20"/>
  <c r="Q132" i="20"/>
  <c r="P132" i="20" a="1"/>
  <c r="P132" i="20" s="1"/>
  <c r="O132" i="20"/>
  <c r="O132" i="20" a="1"/>
  <c r="N132" i="20" a="1"/>
  <c r="N132" i="20" s="1"/>
  <c r="M132" i="20"/>
  <c r="U132" i="20" s="1"/>
  <c r="M132" i="20" a="1"/>
  <c r="L132" i="20"/>
  <c r="K132" i="20"/>
  <c r="P131" i="20"/>
  <c r="P131" i="20" a="1"/>
  <c r="O131" i="20" a="1"/>
  <c r="O131" i="20" s="1"/>
  <c r="N131" i="20" a="1"/>
  <c r="N131" i="20" s="1"/>
  <c r="M131" i="20" a="1"/>
  <c r="M131" i="20" s="1"/>
  <c r="L131" i="20"/>
  <c r="K131" i="20"/>
  <c r="P130" i="20" a="1"/>
  <c r="P130" i="20" s="1"/>
  <c r="O130" i="20"/>
  <c r="O130" i="20" a="1"/>
  <c r="N130" i="20"/>
  <c r="N130" i="20" a="1"/>
  <c r="M130" i="20" a="1"/>
  <c r="M130" i="20" s="1"/>
  <c r="L130" i="20"/>
  <c r="K130" i="20"/>
  <c r="P129" i="20" a="1"/>
  <c r="P129" i="20" s="1"/>
  <c r="O129" i="20"/>
  <c r="O129" i="20" a="1"/>
  <c r="N129" i="20" a="1"/>
  <c r="N129" i="20" s="1"/>
  <c r="M129" i="20" a="1"/>
  <c r="M129" i="20" s="1"/>
  <c r="L129" i="20"/>
  <c r="K129" i="20"/>
  <c r="P128" i="20" a="1"/>
  <c r="P128" i="20" s="1"/>
  <c r="O128" i="20" a="1"/>
  <c r="O128" i="20" s="1"/>
  <c r="N128" i="20" a="1"/>
  <c r="N128" i="20" s="1"/>
  <c r="M128" i="20"/>
  <c r="M128" i="20" a="1"/>
  <c r="L128" i="20"/>
  <c r="K128" i="20"/>
  <c r="P127" i="20"/>
  <c r="P127" i="20" a="1"/>
  <c r="O127" i="20" a="1"/>
  <c r="O127" i="20" s="1"/>
  <c r="N127" i="20"/>
  <c r="V127" i="20" s="1"/>
  <c r="N127" i="20" a="1"/>
  <c r="M127" i="20" a="1"/>
  <c r="M127" i="20" s="1"/>
  <c r="L127" i="20"/>
  <c r="K127" i="20"/>
  <c r="P126" i="20" a="1"/>
  <c r="P126" i="20" s="1"/>
  <c r="O126" i="20" a="1"/>
  <c r="O126" i="20" s="1"/>
  <c r="N126" i="20" a="1"/>
  <c r="N126" i="20" s="1"/>
  <c r="M126" i="20"/>
  <c r="M126" i="20" a="1"/>
  <c r="L126" i="20"/>
  <c r="K126" i="20"/>
  <c r="P125" i="20"/>
  <c r="P125" i="20" a="1"/>
  <c r="O125" i="20"/>
  <c r="O125" i="20" a="1"/>
  <c r="N125" i="20" a="1"/>
  <c r="N125" i="20" s="1"/>
  <c r="M125" i="20"/>
  <c r="M125" i="20" a="1"/>
  <c r="L125" i="20"/>
  <c r="K125" i="20"/>
  <c r="P124" i="20"/>
  <c r="P124" i="20" a="1"/>
  <c r="O124" i="20" a="1"/>
  <c r="O124" i="20" s="1"/>
  <c r="N124" i="20" a="1"/>
  <c r="N124" i="20" s="1"/>
  <c r="M124" i="20" a="1"/>
  <c r="M124" i="20" s="1"/>
  <c r="L124" i="20"/>
  <c r="K124" i="20"/>
  <c r="P123" i="20" a="1"/>
  <c r="P123" i="20" s="1"/>
  <c r="O123" i="20"/>
  <c r="O123" i="20" a="1"/>
  <c r="N123" i="20"/>
  <c r="N123" i="20" a="1"/>
  <c r="M123" i="20" a="1"/>
  <c r="M123" i="20" s="1"/>
  <c r="L123" i="20"/>
  <c r="K123" i="20"/>
  <c r="P122" i="20"/>
  <c r="P122" i="20" a="1"/>
  <c r="O122" i="20"/>
  <c r="O122" i="20" a="1"/>
  <c r="N122" i="20" a="1"/>
  <c r="N122" i="20" s="1"/>
  <c r="M122" i="20" a="1"/>
  <c r="M122" i="20" s="1"/>
  <c r="L122" i="20"/>
  <c r="K122" i="20"/>
  <c r="P121" i="20" a="1"/>
  <c r="P121" i="20" s="1"/>
  <c r="O121" i="20" a="1"/>
  <c r="O121" i="20" s="1"/>
  <c r="N121" i="20"/>
  <c r="N121" i="20" a="1"/>
  <c r="M121" i="20"/>
  <c r="M121" i="20" a="1"/>
  <c r="L121" i="20"/>
  <c r="K121" i="20"/>
  <c r="P120" i="20" a="1"/>
  <c r="P120" i="20" s="1"/>
  <c r="O120" i="20"/>
  <c r="O120" i="20" a="1"/>
  <c r="N120" i="20"/>
  <c r="N120" i="20" a="1"/>
  <c r="M120" i="20" a="1"/>
  <c r="M120" i="20" s="1"/>
  <c r="L120" i="20"/>
  <c r="K120" i="20"/>
  <c r="P119" i="20" a="1"/>
  <c r="P119" i="20" s="1"/>
  <c r="O119" i="20" a="1"/>
  <c r="O119" i="20" s="1"/>
  <c r="Q119" i="20" s="1"/>
  <c r="N119" i="20" a="1"/>
  <c r="N119" i="20" s="1"/>
  <c r="M119" i="20"/>
  <c r="M119" i="20" a="1"/>
  <c r="L119" i="20"/>
  <c r="K119" i="20"/>
  <c r="P118" i="20"/>
  <c r="P118" i="20" a="1"/>
  <c r="O118" i="20" a="1"/>
  <c r="O118" i="20" s="1"/>
  <c r="N118" i="20"/>
  <c r="N118" i="20" a="1"/>
  <c r="M118" i="20"/>
  <c r="M118" i="20" a="1"/>
  <c r="L118" i="20"/>
  <c r="K118" i="20"/>
  <c r="P117" i="20" a="1"/>
  <c r="P117" i="20" s="1"/>
  <c r="O117" i="20" a="1"/>
  <c r="O117" i="20" s="1"/>
  <c r="N117" i="20" a="1"/>
  <c r="N117" i="20" s="1"/>
  <c r="M117" i="20" a="1"/>
  <c r="M117" i="20" s="1"/>
  <c r="L117" i="20"/>
  <c r="K117" i="20"/>
  <c r="Q116" i="20"/>
  <c r="P116" i="20" a="1"/>
  <c r="P116" i="20" s="1"/>
  <c r="O116" i="20"/>
  <c r="O116" i="20" a="1"/>
  <c r="N116" i="20" a="1"/>
  <c r="N116" i="20" s="1"/>
  <c r="V116" i="20" s="1"/>
  <c r="M116" i="20"/>
  <c r="M116" i="20" a="1"/>
  <c r="L116" i="20"/>
  <c r="K116" i="20"/>
  <c r="U115" i="20"/>
  <c r="P115" i="20"/>
  <c r="P115" i="20" a="1"/>
  <c r="O115" i="20" a="1"/>
  <c r="O115" i="20" s="1"/>
  <c r="N115" i="20" a="1"/>
  <c r="N115" i="20" s="1"/>
  <c r="M115" i="20" a="1"/>
  <c r="M115" i="20" s="1"/>
  <c r="L115" i="20"/>
  <c r="K115" i="20"/>
  <c r="P114" i="20" a="1"/>
  <c r="P114" i="20" s="1"/>
  <c r="O114" i="20"/>
  <c r="O114" i="20" a="1"/>
  <c r="N114" i="20"/>
  <c r="N114" i="20" a="1"/>
  <c r="M114" i="20" a="1"/>
  <c r="M114" i="20" s="1"/>
  <c r="L114" i="20"/>
  <c r="K114" i="20"/>
  <c r="P113" i="20" a="1"/>
  <c r="P113" i="20" s="1"/>
  <c r="V113" i="20" s="1"/>
  <c r="O113" i="20"/>
  <c r="O113" i="20" a="1"/>
  <c r="N113" i="20" a="1"/>
  <c r="N113" i="20" s="1"/>
  <c r="M113" i="20" a="1"/>
  <c r="M113" i="20" s="1"/>
  <c r="L113" i="20"/>
  <c r="K113" i="20"/>
  <c r="U112" i="20"/>
  <c r="P112" i="20" a="1"/>
  <c r="P112" i="20" s="1"/>
  <c r="O112" i="20" a="1"/>
  <c r="O112" i="20" s="1"/>
  <c r="N112" i="20" a="1"/>
  <c r="N112" i="20" s="1"/>
  <c r="M112" i="20"/>
  <c r="S112" i="20" s="1"/>
  <c r="M112" i="20" a="1"/>
  <c r="L112" i="20"/>
  <c r="K112" i="20"/>
  <c r="P111" i="20"/>
  <c r="P111" i="20" a="1"/>
  <c r="O111" i="20" a="1"/>
  <c r="O111" i="20" s="1"/>
  <c r="N111" i="20"/>
  <c r="N111" i="20" a="1"/>
  <c r="M111" i="20" a="1"/>
  <c r="M111" i="20" s="1"/>
  <c r="L111" i="20"/>
  <c r="K111" i="20"/>
  <c r="P110" i="20" a="1"/>
  <c r="P110" i="20" s="1"/>
  <c r="O110" i="20" a="1"/>
  <c r="O110" i="20" s="1"/>
  <c r="Q110" i="20" s="1"/>
  <c r="N110" i="20" a="1"/>
  <c r="N110" i="20" s="1"/>
  <c r="M110" i="20"/>
  <c r="M110" i="20" a="1"/>
  <c r="L110" i="20"/>
  <c r="K110" i="20"/>
  <c r="Q109" i="20"/>
  <c r="P109" i="20"/>
  <c r="P109" i="20" a="1"/>
  <c r="O109" i="20"/>
  <c r="O109" i="20" a="1"/>
  <c r="N109" i="20" a="1"/>
  <c r="N109" i="20" s="1"/>
  <c r="M109" i="20"/>
  <c r="M109" i="20" a="1"/>
  <c r="L109" i="20"/>
  <c r="K109" i="20"/>
  <c r="P108" i="20"/>
  <c r="P108" i="20" a="1"/>
  <c r="O108" i="20" a="1"/>
  <c r="O108" i="20" s="1"/>
  <c r="N108" i="20" a="1"/>
  <c r="N108" i="20" s="1"/>
  <c r="M108" i="20" a="1"/>
  <c r="M108" i="20" s="1"/>
  <c r="L108" i="20"/>
  <c r="K108" i="20"/>
  <c r="P107" i="20" a="1"/>
  <c r="P107" i="20" s="1"/>
  <c r="T107" i="20" s="1"/>
  <c r="O107" i="20"/>
  <c r="O107" i="20" a="1"/>
  <c r="N107" i="20"/>
  <c r="N107" i="20" a="1"/>
  <c r="M107" i="20" a="1"/>
  <c r="M107" i="20" s="1"/>
  <c r="L107" i="20"/>
  <c r="K107" i="20"/>
  <c r="P106" i="20"/>
  <c r="P106" i="20" a="1"/>
  <c r="O106" i="20"/>
  <c r="O106" i="20" a="1"/>
  <c r="N106" i="20" a="1"/>
  <c r="N106" i="20" s="1"/>
  <c r="M106" i="20" a="1"/>
  <c r="M106" i="20" s="1"/>
  <c r="L106" i="20"/>
  <c r="K106" i="20"/>
  <c r="P105" i="20" a="1"/>
  <c r="P105" i="20" s="1"/>
  <c r="O105" i="20" a="1"/>
  <c r="O105" i="20" s="1"/>
  <c r="N105" i="20"/>
  <c r="N105" i="20" a="1"/>
  <c r="M105" i="20"/>
  <c r="M105" i="20" a="1"/>
  <c r="L105" i="20"/>
  <c r="K105" i="20"/>
  <c r="P104" i="20" a="1"/>
  <c r="P104" i="20" s="1"/>
  <c r="O104" i="20"/>
  <c r="O104" i="20" a="1"/>
  <c r="N104" i="20"/>
  <c r="V104" i="20" s="1"/>
  <c r="N104" i="20" a="1"/>
  <c r="M104" i="20" a="1"/>
  <c r="M104" i="20" s="1"/>
  <c r="L104" i="20"/>
  <c r="K104" i="20"/>
  <c r="P103" i="20" a="1"/>
  <c r="P103" i="20" s="1"/>
  <c r="O103" i="20" a="1"/>
  <c r="O103" i="20" s="1"/>
  <c r="N103" i="20" a="1"/>
  <c r="N103" i="20" s="1"/>
  <c r="M103" i="20"/>
  <c r="V103" i="20" s="1"/>
  <c r="M103" i="20" a="1"/>
  <c r="L103" i="20"/>
  <c r="K103" i="20"/>
  <c r="S102" i="20"/>
  <c r="P102" i="20"/>
  <c r="P102" i="20" a="1"/>
  <c r="O102" i="20" a="1"/>
  <c r="O102" i="20" s="1"/>
  <c r="N102" i="20"/>
  <c r="N102" i="20" a="1"/>
  <c r="M102" i="20"/>
  <c r="M102" i="20" a="1"/>
  <c r="L102" i="20"/>
  <c r="K102" i="20"/>
  <c r="P101" i="20" a="1"/>
  <c r="P101" i="20" s="1"/>
  <c r="O101" i="20" a="1"/>
  <c r="O101" i="20" s="1"/>
  <c r="N101" i="20" a="1"/>
  <c r="N101" i="20" s="1"/>
  <c r="M101" i="20" a="1"/>
  <c r="M101" i="20" s="1"/>
  <c r="L101" i="20"/>
  <c r="K101" i="20"/>
  <c r="V100" i="20"/>
  <c r="Q100" i="20"/>
  <c r="P100" i="20" a="1"/>
  <c r="P100" i="20" s="1"/>
  <c r="O100" i="20"/>
  <c r="O100" i="20" a="1"/>
  <c r="N100" i="20" a="1"/>
  <c r="N100" i="20" s="1"/>
  <c r="M100" i="20"/>
  <c r="M100" i="20" a="1"/>
  <c r="L100" i="20"/>
  <c r="K100" i="20"/>
  <c r="P99" i="20"/>
  <c r="P99" i="20" a="1"/>
  <c r="O99" i="20" a="1"/>
  <c r="O99" i="20" s="1"/>
  <c r="N99" i="20" a="1"/>
  <c r="N99" i="20" s="1"/>
  <c r="M99" i="20"/>
  <c r="S99" i="20" s="1"/>
  <c r="M99" i="20" a="1"/>
  <c r="L99" i="20"/>
  <c r="K99" i="20"/>
  <c r="P98" i="20" a="1"/>
  <c r="P98" i="20" s="1"/>
  <c r="O98" i="20"/>
  <c r="O98" i="20" a="1"/>
  <c r="N98" i="20"/>
  <c r="N98" i="20" a="1"/>
  <c r="M98" i="20" a="1"/>
  <c r="M98" i="20" s="1"/>
  <c r="L98" i="20"/>
  <c r="K98" i="20"/>
  <c r="U97" i="20"/>
  <c r="P97" i="20" a="1"/>
  <c r="P97" i="20" s="1"/>
  <c r="O97" i="20"/>
  <c r="O97" i="20" a="1"/>
  <c r="N97" i="20" a="1"/>
  <c r="N97" i="20" s="1"/>
  <c r="M97" i="20" a="1"/>
  <c r="M97" i="20" s="1"/>
  <c r="L97" i="20"/>
  <c r="K97" i="20"/>
  <c r="P96" i="20" a="1"/>
  <c r="P96" i="20" s="1"/>
  <c r="O96" i="20" a="1"/>
  <c r="O96" i="20" s="1"/>
  <c r="U96" i="20" s="1"/>
  <c r="N96" i="20" a="1"/>
  <c r="N96" i="20" s="1"/>
  <c r="M96" i="20"/>
  <c r="S96" i="20" s="1"/>
  <c r="M96" i="20" a="1"/>
  <c r="L96" i="20"/>
  <c r="K96" i="20"/>
  <c r="S95" i="20"/>
  <c r="P95" i="20"/>
  <c r="T95" i="20" s="1"/>
  <c r="P95" i="20" a="1"/>
  <c r="O95" i="20"/>
  <c r="O95" i="20" a="1"/>
  <c r="N95" i="20"/>
  <c r="N95" i="20" a="1"/>
  <c r="M95" i="20" a="1"/>
  <c r="M95" i="20" s="1"/>
  <c r="L95" i="20"/>
  <c r="K95" i="20"/>
  <c r="P94" i="20" a="1"/>
  <c r="P94" i="20" s="1"/>
  <c r="O94" i="20" a="1"/>
  <c r="O94" i="20" s="1"/>
  <c r="Q94" i="20" s="1"/>
  <c r="N94" i="20" a="1"/>
  <c r="N94" i="20" s="1"/>
  <c r="V94" i="20" s="1"/>
  <c r="M94" i="20"/>
  <c r="M94" i="20" a="1"/>
  <c r="L94" i="20"/>
  <c r="K94" i="20"/>
  <c r="P93" i="20"/>
  <c r="P93" i="20" a="1"/>
  <c r="O93" i="20"/>
  <c r="S93" i="20" s="1"/>
  <c r="O93" i="20" a="1"/>
  <c r="N93" i="20" a="1"/>
  <c r="N93" i="20" s="1"/>
  <c r="V93" i="20" s="1"/>
  <c r="M93" i="20"/>
  <c r="U93" i="20" s="1"/>
  <c r="M93" i="20" a="1"/>
  <c r="L93" i="20"/>
  <c r="K93" i="20"/>
  <c r="P92" i="20" a="1"/>
  <c r="P92" i="20" s="1"/>
  <c r="O92" i="20" a="1"/>
  <c r="O92" i="20" s="1"/>
  <c r="N92" i="20" a="1"/>
  <c r="N92" i="20" s="1"/>
  <c r="M92" i="20" a="1"/>
  <c r="M92" i="20" s="1"/>
  <c r="L92" i="20"/>
  <c r="K92" i="20"/>
  <c r="P91" i="20" a="1"/>
  <c r="P91" i="20" s="1"/>
  <c r="O91" i="20"/>
  <c r="O91" i="20" a="1"/>
  <c r="N91" i="20"/>
  <c r="N91" i="20" a="1"/>
  <c r="M91" i="20" a="1"/>
  <c r="M91" i="20" s="1"/>
  <c r="L91" i="20"/>
  <c r="K91" i="20"/>
  <c r="P90" i="20"/>
  <c r="P90" i="20" a="1"/>
  <c r="O90" i="20"/>
  <c r="U90" i="20" s="1"/>
  <c r="O90" i="20" a="1"/>
  <c r="N90" i="20"/>
  <c r="N90" i="20" a="1"/>
  <c r="M90" i="20" a="1"/>
  <c r="M90" i="20" s="1"/>
  <c r="L90" i="20"/>
  <c r="K90" i="20"/>
  <c r="P89" i="20"/>
  <c r="P89" i="20" a="1"/>
  <c r="O89" i="20" a="1"/>
  <c r="O89" i="20" s="1"/>
  <c r="N89" i="20" a="1"/>
  <c r="N89" i="20" s="1"/>
  <c r="M89" i="20"/>
  <c r="U89" i="20" s="1"/>
  <c r="M89" i="20" a="1"/>
  <c r="L89" i="20"/>
  <c r="K89" i="20"/>
  <c r="P88" i="20" a="1"/>
  <c r="P88" i="20" s="1"/>
  <c r="O88" i="20"/>
  <c r="O88" i="20" a="1"/>
  <c r="N88" i="20" a="1"/>
  <c r="N88" i="20" s="1"/>
  <c r="M88" i="20" a="1"/>
  <c r="M88" i="20" s="1"/>
  <c r="L88" i="20"/>
  <c r="K88" i="20"/>
  <c r="V87" i="20"/>
  <c r="Q87" i="20"/>
  <c r="P87" i="20" a="1"/>
  <c r="P87" i="20" s="1"/>
  <c r="O87" i="20"/>
  <c r="O87" i="20" a="1"/>
  <c r="N87" i="20" a="1"/>
  <c r="N87" i="20" s="1"/>
  <c r="M87" i="20"/>
  <c r="M87" i="20" a="1"/>
  <c r="L87" i="20"/>
  <c r="K87" i="20"/>
  <c r="P86" i="20"/>
  <c r="P86" i="20" a="1"/>
  <c r="O86" i="20"/>
  <c r="O86" i="20" a="1"/>
  <c r="N86" i="20"/>
  <c r="V86" i="20" s="1"/>
  <c r="N86" i="20" a="1"/>
  <c r="M86" i="20"/>
  <c r="U86" i="20" s="1"/>
  <c r="M86" i="20" a="1"/>
  <c r="L86" i="20"/>
  <c r="K86" i="20"/>
  <c r="P85" i="20" a="1"/>
  <c r="P85" i="20" s="1"/>
  <c r="O85" i="20" a="1"/>
  <c r="O85" i="20" s="1"/>
  <c r="N85" i="20"/>
  <c r="N85" i="20" a="1"/>
  <c r="M85" i="20" a="1"/>
  <c r="M85" i="20" s="1"/>
  <c r="L85" i="20"/>
  <c r="K85" i="20"/>
  <c r="P84" i="20" a="1"/>
  <c r="P84" i="20" s="1"/>
  <c r="O84" i="20"/>
  <c r="O84" i="20" a="1"/>
  <c r="N84" i="20" a="1"/>
  <c r="N84" i="20" s="1"/>
  <c r="M84" i="20" a="1"/>
  <c r="M84" i="20" s="1"/>
  <c r="L84" i="20"/>
  <c r="K84" i="20"/>
  <c r="S83" i="20"/>
  <c r="P83" i="20" a="1"/>
  <c r="P83" i="20" s="1"/>
  <c r="O83" i="20"/>
  <c r="O83" i="20" a="1"/>
  <c r="N83" i="20" a="1"/>
  <c r="N83" i="20" s="1"/>
  <c r="M83" i="20" a="1"/>
  <c r="M83" i="20" s="1"/>
  <c r="L83" i="20"/>
  <c r="K83" i="20"/>
  <c r="Q82" i="20"/>
  <c r="P82" i="20" a="1"/>
  <c r="P82" i="20" s="1"/>
  <c r="O82" i="20"/>
  <c r="O82" i="20" a="1"/>
  <c r="N82" i="20" a="1"/>
  <c r="N82" i="20" s="1"/>
  <c r="M82" i="20" a="1"/>
  <c r="M82" i="20" s="1"/>
  <c r="L82" i="20"/>
  <c r="K82" i="20"/>
  <c r="P81" i="20" a="1"/>
  <c r="P81" i="20" s="1"/>
  <c r="O81" i="20"/>
  <c r="O81" i="20" a="1"/>
  <c r="N81" i="20" a="1"/>
  <c r="N81" i="20" s="1"/>
  <c r="M81" i="20" a="1"/>
  <c r="M81" i="20" s="1"/>
  <c r="L81" i="20"/>
  <c r="K81" i="20"/>
  <c r="P80" i="20" a="1"/>
  <c r="P80" i="20" s="1"/>
  <c r="V80" i="20" s="1"/>
  <c r="O80" i="20"/>
  <c r="O80" i="20" a="1"/>
  <c r="N80" i="20"/>
  <c r="N80" i="20" a="1"/>
  <c r="M80" i="20" a="1"/>
  <c r="M80" i="20" s="1"/>
  <c r="U80" i="20" s="1"/>
  <c r="L80" i="20"/>
  <c r="K80" i="20"/>
  <c r="P79" i="20" a="1"/>
  <c r="P79" i="20" s="1"/>
  <c r="O79" i="20"/>
  <c r="O79" i="20" a="1"/>
  <c r="N79" i="20"/>
  <c r="N79" i="20" a="1"/>
  <c r="M79" i="20"/>
  <c r="M79" i="20" a="1"/>
  <c r="L79" i="20"/>
  <c r="K79" i="20"/>
  <c r="P78" i="20" a="1"/>
  <c r="P78" i="20" s="1"/>
  <c r="O78" i="20"/>
  <c r="O78" i="20" a="1"/>
  <c r="N78" i="20" a="1"/>
  <c r="N78" i="20" s="1"/>
  <c r="M78" i="20"/>
  <c r="U78" i="20" s="1"/>
  <c r="M78" i="20" a="1"/>
  <c r="L78" i="20"/>
  <c r="K78" i="20"/>
  <c r="P77" i="20" a="1"/>
  <c r="P77" i="20" s="1"/>
  <c r="O77" i="20"/>
  <c r="O77" i="20" a="1"/>
  <c r="N77" i="20" a="1"/>
  <c r="N77" i="20" s="1"/>
  <c r="M77" i="20" a="1"/>
  <c r="M77" i="20" s="1"/>
  <c r="L77" i="20"/>
  <c r="K77" i="20"/>
  <c r="P76" i="20" a="1"/>
  <c r="P76" i="20" s="1"/>
  <c r="O76" i="20"/>
  <c r="O76" i="20" a="1"/>
  <c r="N76" i="20" a="1"/>
  <c r="N76" i="20" s="1"/>
  <c r="M76" i="20" a="1"/>
  <c r="M76" i="20" s="1"/>
  <c r="L76" i="20"/>
  <c r="K76" i="20"/>
  <c r="P75" i="20" a="1"/>
  <c r="P75" i="20" s="1"/>
  <c r="O75" i="20"/>
  <c r="O75" i="20" a="1"/>
  <c r="N75" i="20" a="1"/>
  <c r="N75" i="20" s="1"/>
  <c r="M75" i="20" a="1"/>
  <c r="M75" i="20" s="1"/>
  <c r="L75" i="20"/>
  <c r="K75" i="20"/>
  <c r="Q74" i="20"/>
  <c r="P74" i="20" a="1"/>
  <c r="P74" i="20" s="1"/>
  <c r="O74" i="20"/>
  <c r="O74" i="20" a="1"/>
  <c r="N74" i="20" a="1"/>
  <c r="N74" i="20" s="1"/>
  <c r="M74" i="20" a="1"/>
  <c r="M74" i="20" s="1"/>
  <c r="L74" i="20"/>
  <c r="K74" i="20"/>
  <c r="P73" i="20" a="1"/>
  <c r="P73" i="20" s="1"/>
  <c r="O73" i="20"/>
  <c r="O73" i="20" a="1"/>
  <c r="N73" i="20" a="1"/>
  <c r="N73" i="20" s="1"/>
  <c r="M73" i="20" a="1"/>
  <c r="M73" i="20" s="1"/>
  <c r="L73" i="20"/>
  <c r="K73" i="20"/>
  <c r="P72" i="20" a="1"/>
  <c r="P72" i="20" s="1"/>
  <c r="O72" i="20" a="1"/>
  <c r="O72" i="20" s="1"/>
  <c r="N72" i="20" a="1"/>
  <c r="N72" i="20" s="1"/>
  <c r="M72" i="20" a="1"/>
  <c r="M72" i="20" s="1"/>
  <c r="U72" i="20" s="1"/>
  <c r="L72" i="20"/>
  <c r="K72" i="20"/>
  <c r="P71" i="20" a="1"/>
  <c r="P71" i="20" s="1"/>
  <c r="O71" i="20" a="1"/>
  <c r="O71" i="20" s="1"/>
  <c r="N71" i="20" a="1"/>
  <c r="N71" i="20" s="1"/>
  <c r="M71" i="20" a="1"/>
  <c r="M71" i="20" s="1"/>
  <c r="L71" i="20"/>
  <c r="K71" i="20"/>
  <c r="P70" i="20" a="1"/>
  <c r="P70" i="20" s="1"/>
  <c r="O70" i="20" a="1"/>
  <c r="O70" i="20" s="1"/>
  <c r="N70" i="20" a="1"/>
  <c r="N70" i="20" s="1"/>
  <c r="M70" i="20" a="1"/>
  <c r="M70" i="20" s="1"/>
  <c r="U70" i="20" s="1"/>
  <c r="L70" i="20"/>
  <c r="K70" i="20"/>
  <c r="P69" i="20" a="1"/>
  <c r="P69" i="20" s="1"/>
  <c r="O69" i="20" a="1"/>
  <c r="O69" i="20" s="1"/>
  <c r="U69" i="20" s="1"/>
  <c r="N69" i="20" a="1"/>
  <c r="N69" i="20" s="1"/>
  <c r="M69" i="20" a="1"/>
  <c r="M69" i="20" s="1"/>
  <c r="L69" i="20"/>
  <c r="K69" i="20"/>
  <c r="P68" i="20" a="1"/>
  <c r="P68" i="20" s="1"/>
  <c r="V68" i="20" s="1"/>
  <c r="O68" i="20" a="1"/>
  <c r="O68" i="20" s="1"/>
  <c r="N68" i="20" a="1"/>
  <c r="N68" i="20" s="1"/>
  <c r="M68" i="20" a="1"/>
  <c r="M68" i="20" s="1"/>
  <c r="U68" i="20" s="1"/>
  <c r="L68" i="20"/>
  <c r="K68" i="20"/>
  <c r="P67" i="20" a="1"/>
  <c r="P67" i="20" s="1"/>
  <c r="O67" i="20" a="1"/>
  <c r="O67" i="20" s="1"/>
  <c r="N67" i="20" a="1"/>
  <c r="N67" i="20" s="1"/>
  <c r="M67" i="20" a="1"/>
  <c r="M67" i="20" s="1"/>
  <c r="Q67" i="20" s="1"/>
  <c r="L67" i="20"/>
  <c r="K67" i="20"/>
  <c r="P66" i="20" a="1"/>
  <c r="P66" i="20" s="1"/>
  <c r="O66" i="20" a="1"/>
  <c r="O66" i="20" s="1"/>
  <c r="Q66" i="20" s="1"/>
  <c r="N66" i="20" a="1"/>
  <c r="N66" i="20" s="1"/>
  <c r="M66" i="20" a="1"/>
  <c r="M66" i="20" s="1"/>
  <c r="L66" i="20"/>
  <c r="K66" i="20"/>
  <c r="P65" i="20" a="1"/>
  <c r="P65" i="20" s="1"/>
  <c r="O65" i="20"/>
  <c r="O65" i="20" a="1"/>
  <c r="N65" i="20" a="1"/>
  <c r="N65" i="20" s="1"/>
  <c r="M65" i="20" a="1"/>
  <c r="M65" i="20" s="1"/>
  <c r="L65" i="20"/>
  <c r="K65" i="20"/>
  <c r="P64" i="20" a="1"/>
  <c r="P64" i="20" s="1"/>
  <c r="O64" i="20" a="1"/>
  <c r="O64" i="20" s="1"/>
  <c r="U64" i="20" s="1"/>
  <c r="N64" i="20"/>
  <c r="N64" i="20" a="1"/>
  <c r="M64" i="20" a="1"/>
  <c r="M64" i="20" s="1"/>
  <c r="L64" i="20"/>
  <c r="K64" i="20"/>
  <c r="P63" i="20" a="1"/>
  <c r="P63" i="20" s="1"/>
  <c r="O63" i="20" a="1"/>
  <c r="O63" i="20" s="1"/>
  <c r="N63" i="20" a="1"/>
  <c r="N63" i="20" s="1"/>
  <c r="M63" i="20"/>
  <c r="M63" i="20" a="1"/>
  <c r="L63" i="20"/>
  <c r="K63" i="20"/>
  <c r="P62" i="20" a="1"/>
  <c r="P62" i="20" s="1"/>
  <c r="O62" i="20" a="1"/>
  <c r="O62" i="20" s="1"/>
  <c r="U62" i="20" s="1"/>
  <c r="N62" i="20" a="1"/>
  <c r="N62" i="20" s="1"/>
  <c r="M62" i="20" a="1"/>
  <c r="M62" i="20" s="1"/>
  <c r="L62" i="20"/>
  <c r="K62" i="20"/>
  <c r="P61" i="20" a="1"/>
  <c r="P61" i="20" s="1"/>
  <c r="O61" i="20" a="1"/>
  <c r="O61" i="20" s="1"/>
  <c r="N61" i="20" a="1"/>
  <c r="N61" i="20" s="1"/>
  <c r="M61" i="20" a="1"/>
  <c r="M61" i="20" s="1"/>
  <c r="L61" i="20"/>
  <c r="K61" i="20"/>
  <c r="P60" i="20" a="1"/>
  <c r="P60" i="20" s="1"/>
  <c r="T60" i="20" s="1"/>
  <c r="O60" i="20" a="1"/>
  <c r="O60" i="20" s="1"/>
  <c r="U60" i="20" s="1"/>
  <c r="N60" i="20" a="1"/>
  <c r="N60" i="20" s="1"/>
  <c r="M60" i="20" a="1"/>
  <c r="M60" i="20" s="1"/>
  <c r="L60" i="20"/>
  <c r="K60" i="20"/>
  <c r="P59" i="20" a="1"/>
  <c r="P59" i="20" s="1"/>
  <c r="O59" i="20" a="1"/>
  <c r="O59" i="20" s="1"/>
  <c r="U59" i="20" s="1"/>
  <c r="N59" i="20" a="1"/>
  <c r="N59" i="20" s="1"/>
  <c r="M59" i="20" a="1"/>
  <c r="M59" i="20" s="1"/>
  <c r="L59" i="20"/>
  <c r="K59" i="20"/>
  <c r="U58" i="20"/>
  <c r="Q58" i="20"/>
  <c r="P58" i="20" a="1"/>
  <c r="P58" i="20" s="1"/>
  <c r="O58" i="20" a="1"/>
  <c r="O58" i="20" s="1"/>
  <c r="N58" i="20" a="1"/>
  <c r="N58" i="20" s="1"/>
  <c r="M58" i="20" a="1"/>
  <c r="M58" i="20" s="1"/>
  <c r="L58" i="20"/>
  <c r="K58" i="20"/>
  <c r="P57" i="20" a="1"/>
  <c r="P57" i="20" s="1"/>
  <c r="O57" i="20"/>
  <c r="O57" i="20" a="1"/>
  <c r="N57" i="20" a="1"/>
  <c r="N57" i="20" s="1"/>
  <c r="M57" i="20" a="1"/>
  <c r="M57" i="20" s="1"/>
  <c r="U57" i="20" s="1"/>
  <c r="L57" i="20"/>
  <c r="K57" i="20"/>
  <c r="U56" i="20"/>
  <c r="P56" i="20" a="1"/>
  <c r="P56" i="20" s="1"/>
  <c r="O56" i="20" a="1"/>
  <c r="O56" i="20" s="1"/>
  <c r="N56" i="20" a="1"/>
  <c r="N56" i="20" s="1"/>
  <c r="M56" i="20" a="1"/>
  <c r="M56" i="20" s="1"/>
  <c r="L56" i="20"/>
  <c r="K56" i="20"/>
  <c r="P55" i="20" a="1"/>
  <c r="P55" i="20" s="1"/>
  <c r="O55" i="20" a="1"/>
  <c r="O55" i="20" s="1"/>
  <c r="N55" i="20" a="1"/>
  <c r="N55" i="20" s="1"/>
  <c r="M55" i="20" a="1"/>
  <c r="M55" i="20" s="1"/>
  <c r="L55" i="20"/>
  <c r="K55" i="20"/>
  <c r="P54" i="20" a="1"/>
  <c r="P54" i="20" s="1"/>
  <c r="O54" i="20" a="1"/>
  <c r="O54" i="20" s="1"/>
  <c r="U54" i="20" s="1"/>
  <c r="N54" i="20" a="1"/>
  <c r="N54" i="20" s="1"/>
  <c r="M54" i="20" a="1"/>
  <c r="M54" i="20" s="1"/>
  <c r="L54" i="20"/>
  <c r="K54" i="20"/>
  <c r="P53" i="20" a="1"/>
  <c r="P53" i="20" s="1"/>
  <c r="O53" i="20" a="1"/>
  <c r="O53" i="20" s="1"/>
  <c r="N53" i="20" a="1"/>
  <c r="N53" i="20" s="1"/>
  <c r="M53" i="20" a="1"/>
  <c r="M53" i="20" s="1"/>
  <c r="U53" i="20" s="1"/>
  <c r="L53" i="20"/>
  <c r="K53" i="20"/>
  <c r="P52" i="20" a="1"/>
  <c r="P52" i="20" s="1"/>
  <c r="T52" i="20" s="1"/>
  <c r="O52" i="20" a="1"/>
  <c r="O52" i="20" s="1"/>
  <c r="N52" i="20" a="1"/>
  <c r="N52" i="20" s="1"/>
  <c r="M52" i="20" a="1"/>
  <c r="M52" i="20" s="1"/>
  <c r="L52" i="20"/>
  <c r="K52" i="20"/>
  <c r="S51" i="20"/>
  <c r="P51" i="20" a="1"/>
  <c r="P51" i="20" s="1"/>
  <c r="O51" i="20" a="1"/>
  <c r="O51" i="20" s="1"/>
  <c r="N51" i="20" a="1"/>
  <c r="N51" i="20" s="1"/>
  <c r="M51" i="20" a="1"/>
  <c r="M51" i="20" s="1"/>
  <c r="U51" i="20" s="1"/>
  <c r="L51" i="20"/>
  <c r="K51" i="20"/>
  <c r="P50" i="20" a="1"/>
  <c r="P50" i="20" s="1"/>
  <c r="O50" i="20" a="1"/>
  <c r="O50" i="20" s="1"/>
  <c r="Q50" i="20" s="1"/>
  <c r="N50" i="20" a="1"/>
  <c r="N50" i="20" s="1"/>
  <c r="M50" i="20" a="1"/>
  <c r="M50" i="20" s="1"/>
  <c r="L50" i="20"/>
  <c r="K50" i="20"/>
  <c r="P49" i="20" a="1"/>
  <c r="P49" i="20" s="1"/>
  <c r="O49" i="20"/>
  <c r="U49" i="20" s="1"/>
  <c r="O49" i="20" a="1"/>
  <c r="N49" i="20" a="1"/>
  <c r="N49" i="20" s="1"/>
  <c r="M49" i="20" a="1"/>
  <c r="M49" i="20" s="1"/>
  <c r="L49" i="20"/>
  <c r="K49" i="20"/>
  <c r="P48" i="20" a="1"/>
  <c r="P48" i="20" s="1"/>
  <c r="O48" i="20" a="1"/>
  <c r="O48" i="20" s="1"/>
  <c r="N48" i="20" a="1"/>
  <c r="N48" i="20" s="1"/>
  <c r="M48" i="20" a="1"/>
  <c r="M48" i="20" s="1"/>
  <c r="U48" i="20" s="1"/>
  <c r="L48" i="20"/>
  <c r="K48" i="20"/>
  <c r="P47" i="20" a="1"/>
  <c r="P47" i="20" s="1"/>
  <c r="O47" i="20" a="1"/>
  <c r="O47" i="20" s="1"/>
  <c r="N47" i="20" a="1"/>
  <c r="N47" i="20" s="1"/>
  <c r="M47" i="20" a="1"/>
  <c r="M47" i="20" s="1"/>
  <c r="L47" i="20"/>
  <c r="K47" i="20"/>
  <c r="U46" i="20"/>
  <c r="P46" i="20" a="1"/>
  <c r="P46" i="20" s="1"/>
  <c r="O46" i="20" a="1"/>
  <c r="O46" i="20" s="1"/>
  <c r="N46" i="20" a="1"/>
  <c r="N46" i="20" s="1"/>
  <c r="M46" i="20" a="1"/>
  <c r="M46" i="20" s="1"/>
  <c r="L46" i="20"/>
  <c r="K46" i="20"/>
  <c r="P45" i="20" a="1"/>
  <c r="P45" i="20" s="1"/>
  <c r="O45" i="20" a="1"/>
  <c r="O45" i="20" s="1"/>
  <c r="N45" i="20" a="1"/>
  <c r="N45" i="20" s="1"/>
  <c r="M45" i="20" a="1"/>
  <c r="M45" i="20" s="1"/>
  <c r="L45" i="20"/>
  <c r="K45" i="20"/>
  <c r="U44" i="20"/>
  <c r="P44" i="20" a="1"/>
  <c r="P44" i="20" s="1"/>
  <c r="O44" i="20" a="1"/>
  <c r="O44" i="20" s="1"/>
  <c r="N44" i="20" a="1"/>
  <c r="N44" i="20" s="1"/>
  <c r="M44" i="20" a="1"/>
  <c r="M44" i="20" s="1"/>
  <c r="V44" i="20" s="1"/>
  <c r="L44" i="20"/>
  <c r="K44" i="20"/>
  <c r="P43" i="20" a="1"/>
  <c r="P43" i="20" s="1"/>
  <c r="O43" i="20" a="1"/>
  <c r="O43" i="20" s="1"/>
  <c r="U43" i="20" s="1"/>
  <c r="N43" i="20" a="1"/>
  <c r="N43" i="20" s="1"/>
  <c r="M43" i="20" a="1"/>
  <c r="M43" i="20" s="1"/>
  <c r="L43" i="20"/>
  <c r="K43" i="20"/>
  <c r="Q42" i="20"/>
  <c r="P42" i="20" a="1"/>
  <c r="P42" i="20" s="1"/>
  <c r="O42" i="20" a="1"/>
  <c r="O42" i="20" s="1"/>
  <c r="N42" i="20" a="1"/>
  <c r="N42" i="20" s="1"/>
  <c r="M42" i="20" a="1"/>
  <c r="M42" i="20" s="1"/>
  <c r="U42" i="20" s="1"/>
  <c r="L42" i="20"/>
  <c r="K42" i="20"/>
  <c r="P41" i="20" a="1"/>
  <c r="P41" i="20" s="1"/>
  <c r="O41" i="20"/>
  <c r="O41" i="20" a="1"/>
  <c r="N41" i="20" a="1"/>
  <c r="N41" i="20" s="1"/>
  <c r="M41" i="20" a="1"/>
  <c r="M41" i="20" s="1"/>
  <c r="L41" i="20"/>
  <c r="K41" i="20"/>
  <c r="U40" i="20"/>
  <c r="P40" i="20" a="1"/>
  <c r="P40" i="20" s="1"/>
  <c r="O40" i="20" a="1"/>
  <c r="O40" i="20" s="1"/>
  <c r="N40" i="20" a="1"/>
  <c r="N40" i="20" s="1"/>
  <c r="M40" i="20" a="1"/>
  <c r="M40" i="20" s="1"/>
  <c r="L40" i="20"/>
  <c r="K40" i="20"/>
  <c r="P39" i="20" a="1"/>
  <c r="P39" i="20" s="1"/>
  <c r="O39" i="20" a="1"/>
  <c r="O39" i="20" s="1"/>
  <c r="N39" i="20" a="1"/>
  <c r="N39" i="20" s="1"/>
  <c r="M39" i="20" a="1"/>
  <c r="M39" i="20" s="1"/>
  <c r="U39" i="20" s="1"/>
  <c r="L39" i="20"/>
  <c r="K39" i="20"/>
  <c r="U38" i="20"/>
  <c r="S38" i="20"/>
  <c r="Q38" i="20"/>
  <c r="P38" i="20" a="1"/>
  <c r="P38" i="20" s="1"/>
  <c r="O38" i="20" a="1"/>
  <c r="O38" i="20" s="1"/>
  <c r="N38" i="20" a="1"/>
  <c r="N38" i="20" s="1"/>
  <c r="M38" i="20" a="1"/>
  <c r="M38" i="20" s="1"/>
  <c r="L38" i="20"/>
  <c r="K38" i="20"/>
  <c r="U37" i="20"/>
  <c r="P37" i="20" a="1"/>
  <c r="P37" i="20" s="1"/>
  <c r="O37" i="20" a="1"/>
  <c r="O37" i="20" s="1"/>
  <c r="N37" i="20" a="1"/>
  <c r="N37" i="20" s="1"/>
  <c r="M37" i="20" a="1"/>
  <c r="M37" i="20" s="1"/>
  <c r="S37" i="20" s="1"/>
  <c r="L37" i="20"/>
  <c r="K37" i="20"/>
  <c r="U36" i="20"/>
  <c r="Q36" i="20"/>
  <c r="P36" i="20" a="1"/>
  <c r="P36" i="20" s="1"/>
  <c r="O36" i="20" a="1"/>
  <c r="O36" i="20" s="1"/>
  <c r="S36" i="20" s="1"/>
  <c r="N36" i="20" a="1"/>
  <c r="N36" i="20" s="1"/>
  <c r="M36" i="20" a="1"/>
  <c r="M36" i="20" s="1"/>
  <c r="L36" i="20"/>
  <c r="K36" i="20"/>
  <c r="U35" i="20"/>
  <c r="S35" i="20"/>
  <c r="Q35" i="20"/>
  <c r="P35" i="20" a="1"/>
  <c r="P35" i="20" s="1"/>
  <c r="O35" i="20" a="1"/>
  <c r="O35" i="20" s="1"/>
  <c r="N35" i="20"/>
  <c r="N35" i="20" a="1"/>
  <c r="M35" i="20" a="1"/>
  <c r="M35" i="20" s="1"/>
  <c r="L35" i="20"/>
  <c r="K35" i="20"/>
  <c r="S34" i="20"/>
  <c r="Q34" i="20"/>
  <c r="P34" i="20" a="1"/>
  <c r="P34" i="20" s="1"/>
  <c r="O34" i="20" a="1"/>
  <c r="O34" i="20" s="1"/>
  <c r="N34" i="20"/>
  <c r="N34" i="20" a="1"/>
  <c r="M34" i="20" a="1"/>
  <c r="M34" i="20" s="1"/>
  <c r="U34" i="20" s="1"/>
  <c r="L34" i="20"/>
  <c r="K34" i="20"/>
  <c r="P33" i="20" a="1"/>
  <c r="P33" i="20" s="1"/>
  <c r="O33" i="20" a="1"/>
  <c r="O33" i="20" s="1"/>
  <c r="N33" i="20"/>
  <c r="N33" i="20" a="1"/>
  <c r="M33" i="20" a="1"/>
  <c r="M33" i="20" s="1"/>
  <c r="U33" i="20" s="1"/>
  <c r="L33" i="20"/>
  <c r="K33" i="20"/>
  <c r="S32" i="20"/>
  <c r="P32" i="20" a="1"/>
  <c r="P32" i="20" s="1"/>
  <c r="O32" i="20" a="1"/>
  <c r="O32" i="20" s="1"/>
  <c r="N32" i="20"/>
  <c r="N32" i="20" a="1"/>
  <c r="M32" i="20" a="1"/>
  <c r="M32" i="20" s="1"/>
  <c r="Q32" i="20" s="1"/>
  <c r="L32" i="20"/>
  <c r="K32" i="20"/>
  <c r="P31" i="20" a="1"/>
  <c r="P31" i="20" s="1"/>
  <c r="O31" i="20" a="1"/>
  <c r="O31" i="20" s="1"/>
  <c r="N31" i="20" a="1"/>
  <c r="N31" i="20" s="1"/>
  <c r="M31" i="20" a="1"/>
  <c r="M31" i="20" s="1"/>
  <c r="U31" i="20" s="1"/>
  <c r="L31" i="20"/>
  <c r="K31" i="20"/>
  <c r="U30" i="20"/>
  <c r="S30" i="20"/>
  <c r="Q30" i="20"/>
  <c r="P30" i="20" a="1"/>
  <c r="P30" i="20" s="1"/>
  <c r="O30" i="20" a="1"/>
  <c r="O30" i="20" s="1"/>
  <c r="N30" i="20" a="1"/>
  <c r="N30" i="20" s="1"/>
  <c r="M30" i="20" a="1"/>
  <c r="M30" i="20" s="1"/>
  <c r="L30" i="20"/>
  <c r="K30" i="20"/>
  <c r="U29" i="20"/>
  <c r="P29" i="20" a="1"/>
  <c r="P29" i="20" s="1"/>
  <c r="O29" i="20" a="1"/>
  <c r="O29" i="20" s="1"/>
  <c r="N29" i="20" a="1"/>
  <c r="N29" i="20" s="1"/>
  <c r="M29" i="20" a="1"/>
  <c r="M29" i="20" s="1"/>
  <c r="S29" i="20" s="1"/>
  <c r="L29" i="20"/>
  <c r="K29" i="20"/>
  <c r="U28" i="20"/>
  <c r="S28" i="20"/>
  <c r="Q28" i="20"/>
  <c r="P28" i="20" a="1"/>
  <c r="P28" i="20" s="1"/>
  <c r="O28" i="20" a="1"/>
  <c r="O28" i="20" s="1"/>
  <c r="N28" i="20" a="1"/>
  <c r="N28" i="20" s="1"/>
  <c r="M28" i="20" a="1"/>
  <c r="M28" i="20" s="1"/>
  <c r="L28" i="20"/>
  <c r="K28" i="20"/>
  <c r="U27" i="20"/>
  <c r="S27" i="20"/>
  <c r="Q27" i="20"/>
  <c r="P27" i="20" a="1"/>
  <c r="P27" i="20" s="1"/>
  <c r="O27" i="20" a="1"/>
  <c r="O27" i="20" s="1"/>
  <c r="N27" i="20"/>
  <c r="N27" i="20" a="1"/>
  <c r="M27" i="20" a="1"/>
  <c r="M27" i="20" s="1"/>
  <c r="L27" i="20"/>
  <c r="K27" i="20"/>
  <c r="Q26" i="20"/>
  <c r="P26" i="20" a="1"/>
  <c r="P26" i="20" s="1"/>
  <c r="O26" i="20" a="1"/>
  <c r="O26" i="20" s="1"/>
  <c r="N26" i="20"/>
  <c r="N26" i="20" a="1"/>
  <c r="M26" i="20" a="1"/>
  <c r="M26" i="20" s="1"/>
  <c r="U26" i="20" s="1"/>
  <c r="L26" i="20"/>
  <c r="K26" i="20"/>
  <c r="P25" i="20" a="1"/>
  <c r="P25" i="20" s="1"/>
  <c r="O25" i="20" a="1"/>
  <c r="O25" i="20" s="1"/>
  <c r="N25" i="20"/>
  <c r="N25" i="20" a="1"/>
  <c r="M25" i="20" a="1"/>
  <c r="M25" i="20" s="1"/>
  <c r="U25" i="20" s="1"/>
  <c r="L25" i="20"/>
  <c r="K25" i="20"/>
  <c r="P24" i="20" a="1"/>
  <c r="P24" i="20" s="1"/>
  <c r="O24" i="20" a="1"/>
  <c r="O24" i="20" s="1"/>
  <c r="N24" i="20"/>
  <c r="N24" i="20" a="1"/>
  <c r="M24" i="20" a="1"/>
  <c r="M24" i="20" s="1"/>
  <c r="Q24" i="20" s="1"/>
  <c r="L24" i="20"/>
  <c r="K24" i="20"/>
  <c r="P23" i="20" a="1"/>
  <c r="P23" i="20" s="1"/>
  <c r="O23" i="20" a="1"/>
  <c r="O23" i="20" s="1"/>
  <c r="N23" i="20" a="1"/>
  <c r="N23" i="20" s="1"/>
  <c r="M23" i="20" a="1"/>
  <c r="M23" i="20" s="1"/>
  <c r="U23" i="20" s="1"/>
  <c r="L23" i="20"/>
  <c r="K23" i="20"/>
  <c r="U22" i="20"/>
  <c r="S22" i="20"/>
  <c r="Q22" i="20"/>
  <c r="P22" i="20" a="1"/>
  <c r="P22" i="20" s="1"/>
  <c r="O22" i="20" a="1"/>
  <c r="O22" i="20" s="1"/>
  <c r="N22" i="20" a="1"/>
  <c r="N22" i="20" s="1"/>
  <c r="M22" i="20" a="1"/>
  <c r="M22" i="20" s="1"/>
  <c r="L22" i="20"/>
  <c r="K22" i="20"/>
  <c r="U21" i="20"/>
  <c r="P21" i="20" a="1"/>
  <c r="P21" i="20" s="1"/>
  <c r="O21" i="20" a="1"/>
  <c r="O21" i="20" s="1"/>
  <c r="N21" i="20" a="1"/>
  <c r="N21" i="20" s="1"/>
  <c r="M21" i="20" a="1"/>
  <c r="M21" i="20" s="1"/>
  <c r="S21" i="20" s="1"/>
  <c r="L21" i="20"/>
  <c r="K21" i="20"/>
  <c r="U20" i="20"/>
  <c r="S20" i="20"/>
  <c r="Q20" i="20"/>
  <c r="P20" i="20" a="1"/>
  <c r="P20" i="20" s="1"/>
  <c r="O20" i="20" a="1"/>
  <c r="O20" i="20" s="1"/>
  <c r="N20" i="20" a="1"/>
  <c r="N20" i="20" s="1"/>
  <c r="M20" i="20" a="1"/>
  <c r="M20" i="20" s="1"/>
  <c r="L20" i="20"/>
  <c r="K20" i="20"/>
  <c r="U19" i="20"/>
  <c r="S19" i="20"/>
  <c r="Q19" i="20"/>
  <c r="P19" i="20" a="1"/>
  <c r="P19" i="20" s="1"/>
  <c r="O19" i="20" a="1"/>
  <c r="O19" i="20" s="1"/>
  <c r="N19" i="20"/>
  <c r="N19" i="20" a="1"/>
  <c r="M19" i="20" a="1"/>
  <c r="M19" i="20" s="1"/>
  <c r="L19" i="20"/>
  <c r="K19" i="20"/>
  <c r="Q18" i="20"/>
  <c r="P18" i="20" a="1"/>
  <c r="P18" i="20" s="1"/>
  <c r="O18" i="20" a="1"/>
  <c r="O18" i="20" s="1"/>
  <c r="N18" i="20" a="1"/>
  <c r="N18" i="20" s="1"/>
  <c r="M18" i="20" a="1"/>
  <c r="M18" i="20" s="1"/>
  <c r="U18" i="20" s="1"/>
  <c r="L18" i="20"/>
  <c r="K18" i="20"/>
  <c r="P17" i="20" a="1"/>
  <c r="P17" i="20" s="1"/>
  <c r="O17" i="20" a="1"/>
  <c r="O17" i="20" s="1"/>
  <c r="N17" i="20"/>
  <c r="N17" i="20" a="1"/>
  <c r="M17" i="20" a="1"/>
  <c r="M17" i="20" s="1"/>
  <c r="U17" i="20" s="1"/>
  <c r="L17" i="20"/>
  <c r="K17" i="20"/>
  <c r="P16" i="20" a="1"/>
  <c r="P16" i="20" s="1"/>
  <c r="O16" i="20" a="1"/>
  <c r="O16" i="20" s="1"/>
  <c r="N16" i="20"/>
  <c r="N16" i="20" a="1"/>
  <c r="M16" i="20" a="1"/>
  <c r="M16" i="20" s="1"/>
  <c r="Q16" i="20" s="1"/>
  <c r="L16" i="20"/>
  <c r="K16" i="20"/>
  <c r="P15" i="20" a="1"/>
  <c r="P15" i="20" s="1"/>
  <c r="O15" i="20" a="1"/>
  <c r="O15" i="20" s="1"/>
  <c r="S15" i="20" s="1"/>
  <c r="N15" i="20" a="1"/>
  <c r="N15" i="20" s="1"/>
  <c r="M15" i="20" a="1"/>
  <c r="M15" i="20" s="1"/>
  <c r="U15" i="20" s="1"/>
  <c r="L15" i="20"/>
  <c r="K15" i="20"/>
  <c r="U14" i="20"/>
  <c r="S14" i="20"/>
  <c r="P14" i="20" a="1"/>
  <c r="P14" i="20" s="1"/>
  <c r="O14" i="20" a="1"/>
  <c r="O14" i="20" s="1"/>
  <c r="N14" i="20" a="1"/>
  <c r="N14" i="20" s="1"/>
  <c r="M14" i="20" a="1"/>
  <c r="M14" i="20" s="1"/>
  <c r="Q14" i="20" s="1"/>
  <c r="L14" i="20"/>
  <c r="K14" i="20"/>
  <c r="P13" i="20" a="1"/>
  <c r="P13" i="20" s="1"/>
  <c r="O13" i="20" a="1"/>
  <c r="O13" i="20" s="1"/>
  <c r="N13" i="20" a="1"/>
  <c r="N13" i="20" s="1"/>
  <c r="M13" i="20" a="1"/>
  <c r="M13" i="20" s="1"/>
  <c r="U13" i="20" s="1"/>
  <c r="L13" i="20"/>
  <c r="K13" i="20"/>
  <c r="U12" i="20"/>
  <c r="S12" i="20"/>
  <c r="Q12" i="20"/>
  <c r="P12" i="20" a="1"/>
  <c r="P12" i="20" s="1"/>
  <c r="O12" i="20" a="1"/>
  <c r="O12" i="20" s="1"/>
  <c r="N12" i="20" a="1"/>
  <c r="N12" i="20" s="1"/>
  <c r="M12" i="20" a="1"/>
  <c r="M12" i="20" s="1"/>
  <c r="L12" i="20"/>
  <c r="K12" i="20"/>
  <c r="U11" i="20"/>
  <c r="S11" i="20"/>
  <c r="Q11" i="20"/>
  <c r="P11" i="20" a="1"/>
  <c r="P11" i="20" s="1"/>
  <c r="O11" i="20" a="1"/>
  <c r="O11" i="20" s="1"/>
  <c r="N11" i="20"/>
  <c r="N11" i="20" a="1"/>
  <c r="M11" i="20" a="1"/>
  <c r="M11" i="20" s="1"/>
  <c r="L11" i="20"/>
  <c r="K11" i="20"/>
  <c r="Q10" i="20"/>
  <c r="P10" i="20" a="1"/>
  <c r="P10" i="20" s="1"/>
  <c r="O10" i="20" a="1"/>
  <c r="O10" i="20" s="1"/>
  <c r="N10" i="20" a="1"/>
  <c r="N10" i="20" s="1"/>
  <c r="M10" i="20" a="1"/>
  <c r="M10" i="20" s="1"/>
  <c r="S10" i="20" s="1"/>
  <c r="L10" i="20"/>
  <c r="K10" i="20"/>
  <c r="P9" i="20" a="1"/>
  <c r="P9" i="20" s="1"/>
  <c r="O9" i="20" a="1"/>
  <c r="O9" i="20" s="1"/>
  <c r="N9" i="20"/>
  <c r="N9" i="20" a="1"/>
  <c r="M9" i="20" a="1"/>
  <c r="M9" i="20" s="1"/>
  <c r="U9" i="20" s="1"/>
  <c r="L9" i="20"/>
  <c r="K9" i="20"/>
  <c r="P8" i="20" a="1"/>
  <c r="P8" i="20" s="1"/>
  <c r="O8" i="20" a="1"/>
  <c r="O8" i="20" s="1"/>
  <c r="N8" i="20"/>
  <c r="N8" i="20" a="1"/>
  <c r="M8" i="20" a="1"/>
  <c r="M8" i="20" s="1"/>
  <c r="U8" i="20" s="1"/>
  <c r="L8" i="20"/>
  <c r="K8" i="20"/>
  <c r="P7" i="20" a="1"/>
  <c r="P7" i="20" s="1"/>
  <c r="O7" i="20" a="1"/>
  <c r="O7" i="20" s="1"/>
  <c r="N7" i="20" a="1"/>
  <c r="N7" i="20" s="1"/>
  <c r="M7" i="20" a="1"/>
  <c r="M7" i="20" s="1"/>
  <c r="U7" i="20" s="1"/>
  <c r="L7" i="20"/>
  <c r="K7" i="20"/>
  <c r="U6" i="20"/>
  <c r="S6" i="20"/>
  <c r="Q6" i="20"/>
  <c r="P6" i="20" a="1"/>
  <c r="P6" i="20" s="1"/>
  <c r="O6" i="20" a="1"/>
  <c r="O6" i="20" s="1"/>
  <c r="N6" i="20" a="1"/>
  <c r="N6" i="20" s="1"/>
  <c r="M6" i="20" a="1"/>
  <c r="M6" i="20" s="1"/>
  <c r="L6" i="20"/>
  <c r="K6" i="20"/>
  <c r="P5" i="20" a="1"/>
  <c r="P5" i="20" s="1"/>
  <c r="O5" i="20" a="1"/>
  <c r="O5" i="20" s="1"/>
  <c r="N5" i="20" a="1"/>
  <c r="N5" i="20" s="1"/>
  <c r="M5" i="20" a="1"/>
  <c r="M5" i="20" s="1"/>
  <c r="U5" i="20" s="1"/>
  <c r="L5" i="20"/>
  <c r="K5" i="20"/>
  <c r="U4" i="20"/>
  <c r="S4" i="20"/>
  <c r="Q4" i="20"/>
  <c r="P4" i="20" a="1"/>
  <c r="P4" i="20" s="1"/>
  <c r="O4" i="20" a="1"/>
  <c r="O4" i="20" s="1"/>
  <c r="N4" i="20" a="1"/>
  <c r="N4" i="20" s="1"/>
  <c r="M4" i="20" a="1"/>
  <c r="M4" i="20" s="1"/>
  <c r="L4" i="20"/>
  <c r="K4" i="20"/>
  <c r="AG88" i="5"/>
  <c r="AG87" i="5"/>
  <c r="AG86" i="5"/>
  <c r="AG85" i="5"/>
  <c r="AG84" i="5"/>
  <c r="AG83" i="5"/>
  <c r="AG78" i="5"/>
  <c r="AG77" i="5"/>
  <c r="AG76" i="5"/>
  <c r="AG72" i="5"/>
  <c r="AG71" i="5"/>
  <c r="AG70" i="5"/>
  <c r="AG69" i="5"/>
  <c r="AG68" i="5"/>
  <c r="AG67" i="5"/>
  <c r="AG66" i="5"/>
  <c r="AG65" i="5"/>
  <c r="AG52" i="5"/>
  <c r="AG51" i="5"/>
  <c r="AG50" i="5"/>
  <c r="AG49" i="5"/>
  <c r="AG48" i="5"/>
  <c r="AG47" i="5"/>
  <c r="AG40" i="5"/>
  <c r="AG39" i="5"/>
  <c r="AG38" i="5"/>
  <c r="AG35" i="5"/>
  <c r="AG34" i="5"/>
  <c r="AG33" i="5"/>
  <c r="AG31" i="5"/>
  <c r="AG30" i="5"/>
  <c r="R58" i="20" l="1"/>
  <c r="R11" i="20"/>
  <c r="R40" i="1"/>
  <c r="T40" i="1"/>
  <c r="S40" i="1"/>
  <c r="Q40" i="1"/>
  <c r="P40" i="1"/>
  <c r="R191" i="20"/>
  <c r="R132" i="20"/>
  <c r="R203" i="20"/>
  <c r="R208" i="20"/>
  <c r="R32" i="20"/>
  <c r="R135" i="20"/>
  <c r="R26" i="20"/>
  <c r="R34" i="20"/>
  <c r="R10" i="20"/>
  <c r="R110" i="20"/>
  <c r="R192" i="20"/>
  <c r="R16" i="20"/>
  <c r="R224" i="20"/>
  <c r="R50" i="20"/>
  <c r="R14" i="20"/>
  <c r="R18" i="20"/>
  <c r="R119" i="20"/>
  <c r="R134" i="20"/>
  <c r="R154" i="20"/>
  <c r="R222" i="20"/>
  <c r="R87" i="20"/>
  <c r="R147" i="20"/>
  <c r="R220" i="20"/>
  <c r="R100" i="20"/>
  <c r="R175" i="20"/>
  <c r="R109" i="20"/>
  <c r="R218" i="20"/>
  <c r="R207" i="20"/>
  <c r="R216" i="20"/>
  <c r="R223" i="20"/>
  <c r="R27" i="20"/>
  <c r="R19" i="20"/>
  <c r="R35" i="20"/>
  <c r="R66" i="20"/>
  <c r="R94" i="20"/>
  <c r="R157" i="20"/>
  <c r="R82" i="20"/>
  <c r="R116" i="20"/>
  <c r="R67" i="20"/>
  <c r="R24" i="20"/>
  <c r="R42" i="20"/>
  <c r="R30" i="16"/>
  <c r="T30" i="16"/>
  <c r="S34" i="16"/>
  <c r="Q34" i="16"/>
  <c r="P34" i="16"/>
  <c r="Q12" i="16"/>
  <c r="S12" i="16"/>
  <c r="P12" i="16"/>
  <c r="S7" i="16"/>
  <c r="R7" i="16"/>
  <c r="P7" i="16"/>
  <c r="Q7" i="16"/>
  <c r="R14" i="16"/>
  <c r="T14" i="16"/>
  <c r="Q39" i="16"/>
  <c r="P39" i="16"/>
  <c r="S39" i="16"/>
  <c r="Q10" i="16"/>
  <c r="P10" i="16"/>
  <c r="T10" i="16"/>
  <c r="S10" i="16"/>
  <c r="Q18" i="16"/>
  <c r="P18" i="16"/>
  <c r="S18" i="16"/>
  <c r="R24" i="16"/>
  <c r="T24" i="16"/>
  <c r="Q16" i="16"/>
  <c r="P16" i="16"/>
  <c r="S16" i="16"/>
  <c r="T18" i="16"/>
  <c r="R18" i="16"/>
  <c r="T6" i="16"/>
  <c r="R6" i="16"/>
  <c r="T8" i="16"/>
  <c r="R8" i="16"/>
  <c r="Q5" i="16"/>
  <c r="S5" i="16"/>
  <c r="P5" i="16"/>
  <c r="T17" i="16"/>
  <c r="T25" i="16"/>
  <c r="S27" i="16"/>
  <c r="Q27" i="16"/>
  <c r="P27" i="16"/>
  <c r="P35" i="16"/>
  <c r="S35" i="16"/>
  <c r="Q35" i="16"/>
  <c r="S49" i="16"/>
  <c r="P49" i="16"/>
  <c r="T56" i="16"/>
  <c r="R56" i="16"/>
  <c r="T66" i="16"/>
  <c r="R66" i="16"/>
  <c r="T88" i="16"/>
  <c r="R88" i="16"/>
  <c r="S111" i="16"/>
  <c r="Q111" i="16"/>
  <c r="P111" i="16"/>
  <c r="T147" i="16"/>
  <c r="R147" i="16"/>
  <c r="S6" i="16"/>
  <c r="Q6" i="16"/>
  <c r="P6" i="16"/>
  <c r="P41" i="16"/>
  <c r="Q41" i="16"/>
  <c r="T49" i="16"/>
  <c r="R49" i="16"/>
  <c r="Q71" i="16"/>
  <c r="T91" i="16"/>
  <c r="R91" i="16"/>
  <c r="S104" i="16"/>
  <c r="Q104" i="16"/>
  <c r="P104" i="16"/>
  <c r="T116" i="16"/>
  <c r="R116" i="16"/>
  <c r="T43" i="16"/>
  <c r="R43" i="16"/>
  <c r="T47" i="16"/>
  <c r="R47" i="16"/>
  <c r="T7" i="16"/>
  <c r="R19" i="16"/>
  <c r="T21" i="16"/>
  <c r="Q25" i="16"/>
  <c r="T29" i="16"/>
  <c r="R29" i="16"/>
  <c r="T41" i="16"/>
  <c r="R41" i="16"/>
  <c r="T54" i="16"/>
  <c r="R54" i="16"/>
  <c r="T59" i="16"/>
  <c r="R59" i="16"/>
  <c r="Q69" i="16"/>
  <c r="S69" i="16"/>
  <c r="P69" i="16"/>
  <c r="T80" i="16"/>
  <c r="R80" i="16"/>
  <c r="T101" i="16"/>
  <c r="R101" i="16"/>
  <c r="R16" i="16"/>
  <c r="T5" i="16"/>
  <c r="R5" i="16"/>
  <c r="Q4" i="16"/>
  <c r="P4" i="16"/>
  <c r="R10" i="16"/>
  <c r="T12" i="16"/>
  <c r="R12" i="16"/>
  <c r="T23" i="16"/>
  <c r="R23" i="16"/>
  <c r="R25" i="16"/>
  <c r="T27" i="16"/>
  <c r="R31" i="16"/>
  <c r="R37" i="16"/>
  <c r="Q74" i="16"/>
  <c r="S74" i="16"/>
  <c r="P74" i="16"/>
  <c r="S92" i="16"/>
  <c r="Q92" i="16"/>
  <c r="P92" i="16"/>
  <c r="S30" i="16"/>
  <c r="Q30" i="16"/>
  <c r="T35" i="16"/>
  <c r="R35" i="16"/>
  <c r="T39" i="16"/>
  <c r="S42" i="16"/>
  <c r="Q42" i="16"/>
  <c r="S46" i="16"/>
  <c r="Q46" i="16"/>
  <c r="P46" i="16"/>
  <c r="T60" i="16"/>
  <c r="S60" i="16"/>
  <c r="R60" i="16"/>
  <c r="Q60" i="16"/>
  <c r="P60" i="16"/>
  <c r="T86" i="16"/>
  <c r="R86" i="16"/>
  <c r="T99" i="16"/>
  <c r="R99" i="16"/>
  <c r="R62" i="16"/>
  <c r="R71" i="16"/>
  <c r="T78" i="16"/>
  <c r="R78" i="16"/>
  <c r="S95" i="16"/>
  <c r="Q95" i="16"/>
  <c r="P95" i="16"/>
  <c r="T104" i="16"/>
  <c r="Q24" i="16"/>
  <c r="P24" i="16"/>
  <c r="S24" i="16"/>
  <c r="Q32" i="16"/>
  <c r="P32" i="16"/>
  <c r="S44" i="16"/>
  <c r="T57" i="16"/>
  <c r="S81" i="16"/>
  <c r="Q81" i="16"/>
  <c r="P81" i="16"/>
  <c r="S87" i="16"/>
  <c r="Q87" i="16"/>
  <c r="P87" i="16"/>
  <c r="T89" i="16"/>
  <c r="T92" i="16"/>
  <c r="T109" i="16"/>
  <c r="R109" i="16"/>
  <c r="Q112" i="16"/>
  <c r="P112" i="16"/>
  <c r="S112" i="16"/>
  <c r="T67" i="16"/>
  <c r="R67" i="16"/>
  <c r="T69" i="16"/>
  <c r="R69" i="16"/>
  <c r="S72" i="16"/>
  <c r="Q72" i="16"/>
  <c r="P72" i="16"/>
  <c r="R97" i="16"/>
  <c r="S100" i="16"/>
  <c r="Q100" i="16"/>
  <c r="P100" i="16"/>
  <c r="Q105" i="16"/>
  <c r="R112" i="16"/>
  <c r="S161" i="16"/>
  <c r="Q161" i="16"/>
  <c r="P161" i="16"/>
  <c r="T22" i="16"/>
  <c r="R22" i="16"/>
  <c r="T28" i="16"/>
  <c r="S40" i="16"/>
  <c r="R72" i="16"/>
  <c r="R74" i="16"/>
  <c r="Q93" i="16"/>
  <c r="S93" i="16"/>
  <c r="P93" i="16"/>
  <c r="T95" i="16"/>
  <c r="R95" i="16"/>
  <c r="T100" i="16"/>
  <c r="R100" i="16"/>
  <c r="T107" i="16"/>
  <c r="R107" i="16"/>
  <c r="S11" i="16"/>
  <c r="Q11" i="16"/>
  <c r="P11" i="16"/>
  <c r="S4" i="16"/>
  <c r="P9" i="16"/>
  <c r="P30" i="16"/>
  <c r="R42" i="16"/>
  <c r="T46" i="16"/>
  <c r="Q53" i="16"/>
  <c r="S53" i="16"/>
  <c r="P53" i="16"/>
  <c r="T55" i="16"/>
  <c r="R55" i="16"/>
  <c r="Q82" i="16"/>
  <c r="S82" i="16"/>
  <c r="P82" i="16"/>
  <c r="Q61" i="16"/>
  <c r="S61" i="16"/>
  <c r="P61" i="16"/>
  <c r="S63" i="16"/>
  <c r="P63" i="16"/>
  <c r="T87" i="16"/>
  <c r="R87" i="16"/>
  <c r="T112" i="16"/>
  <c r="S129" i="16"/>
  <c r="Q129" i="16"/>
  <c r="P129" i="16"/>
  <c r="Q136" i="16"/>
  <c r="S136" i="16"/>
  <c r="P136" i="16"/>
  <c r="T146" i="16"/>
  <c r="T179" i="16"/>
  <c r="R179" i="16"/>
  <c r="R9" i="16"/>
  <c r="S17" i="16"/>
  <c r="T20" i="16"/>
  <c r="R28" i="16"/>
  <c r="Q36" i="16"/>
  <c r="T63" i="16"/>
  <c r="R63" i="16"/>
  <c r="T68" i="16"/>
  <c r="S68" i="16"/>
  <c r="R68" i="16"/>
  <c r="Q68" i="16"/>
  <c r="P68" i="16"/>
  <c r="T72" i="16"/>
  <c r="Q85" i="16"/>
  <c r="S85" i="16"/>
  <c r="P85" i="16"/>
  <c r="Q103" i="16"/>
  <c r="P103" i="16"/>
  <c r="S103" i="16"/>
  <c r="S121" i="16"/>
  <c r="Q121" i="16"/>
  <c r="P121" i="16"/>
  <c r="S15" i="16"/>
  <c r="P15" i="16"/>
  <c r="P20" i="16"/>
  <c r="T38" i="16"/>
  <c r="R38" i="16"/>
  <c r="T40" i="16"/>
  <c r="R40" i="16"/>
  <c r="Q47" i="16"/>
  <c r="P47" i="16"/>
  <c r="S47" i="16"/>
  <c r="S51" i="16"/>
  <c r="Q51" i="16"/>
  <c r="P51" i="16"/>
  <c r="T58" i="16"/>
  <c r="R58" i="16"/>
  <c r="Q70" i="16"/>
  <c r="P70" i="16"/>
  <c r="T82" i="16"/>
  <c r="R82" i="16"/>
  <c r="T85" i="16"/>
  <c r="T90" i="16"/>
  <c r="R90" i="16"/>
  <c r="T108" i="16"/>
  <c r="R108" i="16"/>
  <c r="T115" i="16"/>
  <c r="R115" i="16"/>
  <c r="S22" i="16"/>
  <c r="Q22" i="16"/>
  <c r="P22" i="16"/>
  <c r="S28" i="16"/>
  <c r="Q28" i="16"/>
  <c r="P28" i="16"/>
  <c r="R4" i="16"/>
  <c r="P13" i="16"/>
  <c r="Q21" i="16"/>
  <c r="P21" i="16"/>
  <c r="Q29" i="16"/>
  <c r="P29" i="16"/>
  <c r="S29" i="16"/>
  <c r="Q45" i="16"/>
  <c r="S45" i="16"/>
  <c r="P45" i="16"/>
  <c r="T51" i="16"/>
  <c r="R51" i="16"/>
  <c r="R53" i="16"/>
  <c r="S77" i="16"/>
  <c r="P77" i="16"/>
  <c r="T93" i="16"/>
  <c r="Q101" i="16"/>
  <c r="S101" i="16"/>
  <c r="P101" i="16"/>
  <c r="Q106" i="16"/>
  <c r="T106" i="16"/>
  <c r="S106" i="16"/>
  <c r="P106" i="16"/>
  <c r="T110" i="16"/>
  <c r="R110" i="16"/>
  <c r="T15" i="16"/>
  <c r="Q17" i="16"/>
  <c r="P17" i="16"/>
  <c r="S23" i="16"/>
  <c r="P23" i="16"/>
  <c r="Q23" i="16"/>
  <c r="T26" i="16"/>
  <c r="T32" i="16"/>
  <c r="T34" i="16"/>
  <c r="R34" i="16"/>
  <c r="S41" i="16"/>
  <c r="R45" i="16"/>
  <c r="S59" i="16"/>
  <c r="Q59" i="16"/>
  <c r="P59" i="16"/>
  <c r="T77" i="16"/>
  <c r="R77" i="16"/>
  <c r="S83" i="16"/>
  <c r="Q83" i="16"/>
  <c r="P83" i="16"/>
  <c r="S91" i="16"/>
  <c r="Q91" i="16"/>
  <c r="P91" i="16"/>
  <c r="T98" i="16"/>
  <c r="R98" i="16"/>
  <c r="R36" i="16"/>
  <c r="T36" i="16"/>
  <c r="S20" i="16"/>
  <c r="T11" i="16"/>
  <c r="R11" i="16"/>
  <c r="T13" i="16"/>
  <c r="T61" i="16"/>
  <c r="T75" i="16"/>
  <c r="R75" i="16"/>
  <c r="Q80" i="16"/>
  <c r="P80" i="16"/>
  <c r="S80" i="16"/>
  <c r="T83" i="16"/>
  <c r="R83" i="16"/>
  <c r="R85" i="16"/>
  <c r="R103" i="16"/>
  <c r="T124" i="16"/>
  <c r="R124" i="16"/>
  <c r="T94" i="16"/>
  <c r="S116" i="16"/>
  <c r="Q116" i="16"/>
  <c r="Q120" i="16"/>
  <c r="S120" i="16"/>
  <c r="P199" i="16"/>
  <c r="R199" i="16"/>
  <c r="S38" i="16"/>
  <c r="S57" i="16"/>
  <c r="T71" i="16"/>
  <c r="P79" i="16"/>
  <c r="S89" i="16"/>
  <c r="T103" i="16"/>
  <c r="Q118" i="16"/>
  <c r="P118" i="16"/>
  <c r="R123" i="16"/>
  <c r="S135" i="16"/>
  <c r="Q135" i="16"/>
  <c r="R140" i="16"/>
  <c r="R142" i="16"/>
  <c r="R146" i="16"/>
  <c r="S169" i="16"/>
  <c r="Q169" i="16"/>
  <c r="P169" i="16"/>
  <c r="R194" i="16"/>
  <c r="T42" i="16"/>
  <c r="T53" i="16"/>
  <c r="T62" i="16"/>
  <c r="S14" i="16"/>
  <c r="P40" i="16"/>
  <c r="S52" i="16"/>
  <c r="S54" i="16"/>
  <c r="P56" i="16"/>
  <c r="R61" i="16"/>
  <c r="P65" i="16"/>
  <c r="Q77" i="16"/>
  <c r="Q79" i="16"/>
  <c r="S84" i="16"/>
  <c r="S86" i="16"/>
  <c r="P88" i="16"/>
  <c r="R93" i="16"/>
  <c r="P97" i="16"/>
  <c r="Q109" i="16"/>
  <c r="T129" i="16"/>
  <c r="S137" i="16"/>
  <c r="Q137" i="16"/>
  <c r="S139" i="16"/>
  <c r="Q139" i="16"/>
  <c r="R148" i="16"/>
  <c r="R156" i="16"/>
  <c r="R158" i="16"/>
  <c r="S173" i="16"/>
  <c r="Q173" i="16"/>
  <c r="Q176" i="16"/>
  <c r="S176" i="16"/>
  <c r="P176" i="16"/>
  <c r="T180" i="16"/>
  <c r="R187" i="16"/>
  <c r="T192" i="16"/>
  <c r="T199" i="16"/>
  <c r="Q88" i="16"/>
  <c r="Q97" i="16"/>
  <c r="R102" i="16"/>
  <c r="R111" i="16"/>
  <c r="R114" i="16"/>
  <c r="R125" i="16"/>
  <c r="T131" i="16"/>
  <c r="S153" i="16"/>
  <c r="Q153" i="16"/>
  <c r="T173" i="16"/>
  <c r="R173" i="16"/>
  <c r="R180" i="16"/>
  <c r="T185" i="16"/>
  <c r="T202" i="16"/>
  <c r="T210" i="16"/>
  <c r="R17" i="16"/>
  <c r="Q37" i="16"/>
  <c r="Q40" i="16"/>
  <c r="R46" i="16"/>
  <c r="Q56" i="16"/>
  <c r="Q65" i="16"/>
  <c r="R70" i="16"/>
  <c r="R79" i="16"/>
  <c r="Q113" i="16"/>
  <c r="P120" i="16"/>
  <c r="S124" i="16"/>
  <c r="Q124" i="16"/>
  <c r="R127" i="16"/>
  <c r="R129" i="16"/>
  <c r="R133" i="16"/>
  <c r="P141" i="16"/>
  <c r="S143" i="16"/>
  <c r="Q143" i="16"/>
  <c r="S145" i="16"/>
  <c r="Q145" i="16"/>
  <c r="P145" i="16"/>
  <c r="S151" i="16"/>
  <c r="Q151" i="16"/>
  <c r="T171" i="16"/>
  <c r="Q190" i="16"/>
  <c r="S190" i="16"/>
  <c r="P190" i="16"/>
  <c r="Q200" i="16"/>
  <c r="S200" i="16"/>
  <c r="P200" i="16"/>
  <c r="Q13" i="16"/>
  <c r="Q58" i="16"/>
  <c r="Q90" i="16"/>
  <c r="P116" i="16"/>
  <c r="R118" i="16"/>
  <c r="R120" i="16"/>
  <c r="S159" i="16"/>
  <c r="Q159" i="16"/>
  <c r="T169" i="16"/>
  <c r="R176" i="16"/>
  <c r="T178" i="16"/>
  <c r="R178" i="16"/>
  <c r="S181" i="16"/>
  <c r="Q181" i="16"/>
  <c r="P181" i="16"/>
  <c r="P186" i="16"/>
  <c r="R190" i="16"/>
  <c r="Q224" i="16"/>
  <c r="P224" i="16"/>
  <c r="S224" i="16"/>
  <c r="R39" i="16"/>
  <c r="P44" i="16"/>
  <c r="P50" i="16"/>
  <c r="Q55" i="16"/>
  <c r="S62" i="16"/>
  <c r="P64" i="16"/>
  <c r="P73" i="16"/>
  <c r="Q78" i="16"/>
  <c r="S94" i="16"/>
  <c r="P96" i="16"/>
  <c r="P105" i="16"/>
  <c r="T120" i="16"/>
  <c r="S130" i="16"/>
  <c r="Q130" i="16"/>
  <c r="T176" i="16"/>
  <c r="T183" i="16"/>
  <c r="R183" i="16"/>
  <c r="S193" i="16"/>
  <c r="Q193" i="16"/>
  <c r="R193" i="16"/>
  <c r="Q64" i="16"/>
  <c r="Q73" i="16"/>
  <c r="Q126" i="16"/>
  <c r="S126" i="16"/>
  <c r="Q128" i="16"/>
  <c r="S128" i="16"/>
  <c r="P128" i="16"/>
  <c r="P137" i="16"/>
  <c r="T139" i="16"/>
  <c r="T141" i="16"/>
  <c r="R143" i="16"/>
  <c r="T149" i="16"/>
  <c r="R151" i="16"/>
  <c r="T153" i="16"/>
  <c r="T161" i="16"/>
  <c r="T163" i="16"/>
  <c r="Q165" i="16"/>
  <c r="S174" i="16"/>
  <c r="P174" i="16"/>
  <c r="T200" i="16"/>
  <c r="Q38" i="16"/>
  <c r="R44" i="16"/>
  <c r="R50" i="16"/>
  <c r="R64" i="16"/>
  <c r="R73" i="16"/>
  <c r="R96" i="16"/>
  <c r="R105" i="16"/>
  <c r="R113" i="16"/>
  <c r="R122" i="16"/>
  <c r="R137" i="16"/>
  <c r="P139" i="16"/>
  <c r="Q141" i="16"/>
  <c r="T157" i="16"/>
  <c r="R157" i="16"/>
  <c r="R159" i="16"/>
  <c r="S165" i="16"/>
  <c r="S170" i="16"/>
  <c r="Q170" i="16"/>
  <c r="P170" i="16"/>
  <c r="T174" i="16"/>
  <c r="T181" i="16"/>
  <c r="Q184" i="16"/>
  <c r="S184" i="16"/>
  <c r="T190" i="16"/>
  <c r="Q66" i="16"/>
  <c r="S75" i="16"/>
  <c r="Q98" i="16"/>
  <c r="S107" i="16"/>
  <c r="S119" i="16"/>
  <c r="Q119" i="16"/>
  <c r="P124" i="16"/>
  <c r="Q134" i="16"/>
  <c r="S134" i="16"/>
  <c r="R139" i="16"/>
  <c r="R141" i="16"/>
  <c r="T143" i="16"/>
  <c r="R145" i="16"/>
  <c r="R149" i="16"/>
  <c r="T151" i="16"/>
  <c r="R153" i="16"/>
  <c r="R155" i="16"/>
  <c r="P159" i="16"/>
  <c r="T165" i="16"/>
  <c r="R174" i="16"/>
  <c r="R186" i="16"/>
  <c r="T188" i="16"/>
  <c r="R188" i="16"/>
  <c r="T211" i="16"/>
  <c r="R211" i="16"/>
  <c r="Q14" i="16"/>
  <c r="P37" i="16"/>
  <c r="Q54" i="16"/>
  <c r="S70" i="16"/>
  <c r="Q86" i="16"/>
  <c r="S102" i="16"/>
  <c r="T128" i="16"/>
  <c r="P130" i="16"/>
  <c r="S149" i="16"/>
  <c r="Q168" i="16"/>
  <c r="S168" i="16"/>
  <c r="P168" i="16"/>
  <c r="S191" i="16"/>
  <c r="Q191" i="16"/>
  <c r="P191" i="16"/>
  <c r="T193" i="16"/>
  <c r="S201" i="16"/>
  <c r="Q201" i="16"/>
  <c r="P201" i="16"/>
  <c r="T203" i="16"/>
  <c r="R203" i="16"/>
  <c r="P99" i="16"/>
  <c r="P108" i="16"/>
  <c r="S109" i="16"/>
  <c r="T113" i="16"/>
  <c r="T117" i="16"/>
  <c r="P126" i="16"/>
  <c r="S138" i="16"/>
  <c r="Q138" i="16"/>
  <c r="P138" i="16"/>
  <c r="Q152" i="16"/>
  <c r="S152" i="16"/>
  <c r="S162" i="16"/>
  <c r="Q162" i="16"/>
  <c r="Q164" i="16"/>
  <c r="S175" i="16"/>
  <c r="Q175" i="16"/>
  <c r="P175" i="16"/>
  <c r="P193" i="16"/>
  <c r="R219" i="16"/>
  <c r="T219" i="16"/>
  <c r="R119" i="16"/>
  <c r="T130" i="16"/>
  <c r="Q144" i="16"/>
  <c r="S144" i="16"/>
  <c r="P144" i="16"/>
  <c r="S148" i="16"/>
  <c r="Q148" i="16"/>
  <c r="Q150" i="16"/>
  <c r="P150" i="16"/>
  <c r="Q160" i="16"/>
  <c r="S160" i="16"/>
  <c r="P160" i="16"/>
  <c r="T170" i="16"/>
  <c r="P172" i="16"/>
  <c r="T196" i="16"/>
  <c r="R196" i="16"/>
  <c r="S58" i="16"/>
  <c r="P71" i="16"/>
  <c r="R76" i="16"/>
  <c r="S90" i="16"/>
  <c r="S114" i="16"/>
  <c r="Q114" i="16"/>
  <c r="P114" i="16"/>
  <c r="P119" i="16"/>
  <c r="T121" i="16"/>
  <c r="Q158" i="16"/>
  <c r="S158" i="16"/>
  <c r="R170" i="16"/>
  <c r="T191" i="16"/>
  <c r="Q62" i="16"/>
  <c r="P89" i="16"/>
  <c r="Q94" i="16"/>
  <c r="S110" i="16"/>
  <c r="T119" i="16"/>
  <c r="S131" i="16"/>
  <c r="Q131" i="16"/>
  <c r="R134" i="16"/>
  <c r="R136" i="16"/>
  <c r="T152" i="16"/>
  <c r="T162" i="16"/>
  <c r="T166" i="16"/>
  <c r="T168" i="16"/>
  <c r="R172" i="16"/>
  <c r="R175" i="16"/>
  <c r="R177" i="16"/>
  <c r="T201" i="16"/>
  <c r="R201" i="16"/>
  <c r="P66" i="16"/>
  <c r="P75" i="16"/>
  <c r="P98" i="16"/>
  <c r="P107" i="16"/>
  <c r="R121" i="16"/>
  <c r="S127" i="16"/>
  <c r="Q127" i="16"/>
  <c r="T138" i="16"/>
  <c r="T160" i="16"/>
  <c r="P162" i="16"/>
  <c r="S171" i="16"/>
  <c r="Q171" i="16"/>
  <c r="T175" i="16"/>
  <c r="S180" i="16"/>
  <c r="Q180" i="16"/>
  <c r="P180" i="16"/>
  <c r="T189" i="16"/>
  <c r="R189" i="16"/>
  <c r="Q192" i="16"/>
  <c r="S192" i="16"/>
  <c r="P192" i="16"/>
  <c r="T204" i="16"/>
  <c r="R204" i="16"/>
  <c r="T212" i="16"/>
  <c r="R212" i="16"/>
  <c r="S203" i="16"/>
  <c r="Q203" i="16"/>
  <c r="Q208" i="16"/>
  <c r="S208" i="16"/>
  <c r="T209" i="16"/>
  <c r="R223" i="16"/>
  <c r="S146" i="16"/>
  <c r="Q146" i="16"/>
  <c r="S178" i="16"/>
  <c r="Q178" i="16"/>
  <c r="P206" i="16"/>
  <c r="S210" i="16"/>
  <c r="Q210" i="16"/>
  <c r="S183" i="16"/>
  <c r="Q183" i="16"/>
  <c r="R206" i="16"/>
  <c r="S215" i="16"/>
  <c r="Q215" i="16"/>
  <c r="S163" i="16"/>
  <c r="Q163" i="16"/>
  <c r="R191" i="16"/>
  <c r="S195" i="16"/>
  <c r="Q195" i="16"/>
  <c r="P208" i="16"/>
  <c r="P213" i="16"/>
  <c r="S185" i="16"/>
  <c r="Q185" i="16"/>
  <c r="R208" i="16"/>
  <c r="Q213" i="16"/>
  <c r="S217" i="16"/>
  <c r="Q217" i="16"/>
  <c r="R218" i="16"/>
  <c r="S202" i="16"/>
  <c r="Q202" i="16"/>
  <c r="P203" i="16"/>
  <c r="Q222" i="16"/>
  <c r="P222" i="16"/>
  <c r="P183" i="16"/>
  <c r="S207" i="16"/>
  <c r="Q207" i="16"/>
  <c r="P215" i="16"/>
  <c r="P220" i="16"/>
  <c r="S123" i="16"/>
  <c r="Q123" i="16"/>
  <c r="P146" i="16"/>
  <c r="S155" i="16"/>
  <c r="Q155" i="16"/>
  <c r="Q156" i="16"/>
  <c r="S166" i="16"/>
  <c r="P178" i="16"/>
  <c r="S187" i="16"/>
  <c r="Q187" i="16"/>
  <c r="Q188" i="16"/>
  <c r="S198" i="16"/>
  <c r="P205" i="16"/>
  <c r="P210" i="16"/>
  <c r="R215" i="16"/>
  <c r="S219" i="16"/>
  <c r="Q219" i="16"/>
  <c r="Q220" i="16"/>
  <c r="R224" i="16"/>
  <c r="T224" i="16"/>
  <c r="S177" i="16"/>
  <c r="Q177" i="16"/>
  <c r="R200" i="16"/>
  <c r="S209" i="16"/>
  <c r="Q209" i="16"/>
  <c r="R210" i="16"/>
  <c r="R220" i="16"/>
  <c r="Q182" i="16"/>
  <c r="P185" i="16"/>
  <c r="S194" i="16"/>
  <c r="Q194" i="16"/>
  <c r="P195" i="16"/>
  <c r="R205" i="16"/>
  <c r="Q214" i="16"/>
  <c r="P217" i="16"/>
  <c r="R222" i="16"/>
  <c r="S167" i="16"/>
  <c r="Q167" i="16"/>
  <c r="R185" i="16"/>
  <c r="S199" i="16"/>
  <c r="Q199" i="16"/>
  <c r="P207" i="16"/>
  <c r="P212" i="16"/>
  <c r="R217" i="16"/>
  <c r="S222" i="16"/>
  <c r="S225" i="16"/>
  <c r="Q225" i="16"/>
  <c r="P225" i="16"/>
  <c r="S115" i="16"/>
  <c r="Q115" i="16"/>
  <c r="S147" i="16"/>
  <c r="Q147" i="16"/>
  <c r="S179" i="16"/>
  <c r="Q179" i="16"/>
  <c r="P202" i="16"/>
  <c r="S211" i="16"/>
  <c r="Q211" i="16"/>
  <c r="Q212" i="16"/>
  <c r="Q216" i="16"/>
  <c r="S216" i="16"/>
  <c r="S122" i="16"/>
  <c r="Q122" i="16"/>
  <c r="S132" i="16"/>
  <c r="Q142" i="16"/>
  <c r="S154" i="16"/>
  <c r="Q154" i="16"/>
  <c r="S164" i="16"/>
  <c r="Q174" i="16"/>
  <c r="P177" i="16"/>
  <c r="S186" i="16"/>
  <c r="Q186" i="16"/>
  <c r="S196" i="16"/>
  <c r="Q206" i="16"/>
  <c r="P209" i="16"/>
  <c r="S218" i="16"/>
  <c r="Q218" i="16"/>
  <c r="P223" i="16"/>
  <c r="S223" i="16"/>
  <c r="Q223" i="16"/>
  <c r="T225" i="16"/>
  <c r="R225" i="16"/>
  <c r="S47" i="20"/>
  <c r="Q47" i="20"/>
  <c r="R47" i="20" s="1"/>
  <c r="U47" i="20"/>
  <c r="S55" i="20"/>
  <c r="Q55" i="20"/>
  <c r="R55" i="20" s="1"/>
  <c r="U55" i="20"/>
  <c r="U71" i="20"/>
  <c r="S71" i="20"/>
  <c r="Q71" i="20"/>
  <c r="R71" i="20" s="1"/>
  <c r="V8" i="20"/>
  <c r="T8" i="20"/>
  <c r="Q8" i="20"/>
  <c r="R8" i="20" s="1"/>
  <c r="V13" i="20"/>
  <c r="T13" i="20"/>
  <c r="S16" i="20"/>
  <c r="S24" i="20"/>
  <c r="Q5" i="20"/>
  <c r="R5" i="20" s="1"/>
  <c r="U16" i="20"/>
  <c r="Q21" i="20"/>
  <c r="R21" i="20" s="1"/>
  <c r="U24" i="20"/>
  <c r="Q29" i="20"/>
  <c r="R29" i="20" s="1"/>
  <c r="U32" i="20"/>
  <c r="Q37" i="20"/>
  <c r="R37" i="20" s="1"/>
  <c r="T44" i="20"/>
  <c r="T55" i="20"/>
  <c r="V55" i="20"/>
  <c r="Q59" i="20"/>
  <c r="R59" i="20" s="1"/>
  <c r="V11" i="20"/>
  <c r="T11" i="20"/>
  <c r="V16" i="20"/>
  <c r="T16" i="20"/>
  <c r="S8" i="20"/>
  <c r="V29" i="20"/>
  <c r="T29" i="20"/>
  <c r="Q13" i="20"/>
  <c r="R13" i="20" s="1"/>
  <c r="S5" i="20"/>
  <c r="V10" i="20"/>
  <c r="T10" i="20"/>
  <c r="S13" i="20"/>
  <c r="V18" i="20"/>
  <c r="T18" i="20"/>
  <c r="V26" i="20"/>
  <c r="T26" i="20"/>
  <c r="V34" i="20"/>
  <c r="T34" i="20"/>
  <c r="T46" i="20"/>
  <c r="V46" i="20"/>
  <c r="S50" i="20"/>
  <c r="T88" i="20"/>
  <c r="V88" i="20"/>
  <c r="T92" i="20"/>
  <c r="V92" i="20"/>
  <c r="S41" i="20"/>
  <c r="Q41" i="20"/>
  <c r="R41" i="20" s="1"/>
  <c r="T57" i="20"/>
  <c r="V57" i="20"/>
  <c r="S61" i="20"/>
  <c r="Q61" i="20"/>
  <c r="R61" i="20" s="1"/>
  <c r="U63" i="20"/>
  <c r="S63" i="20"/>
  <c r="Q63" i="20"/>
  <c r="R63" i="20" s="1"/>
  <c r="S65" i="20"/>
  <c r="Q65" i="20"/>
  <c r="R65" i="20" s="1"/>
  <c r="U75" i="20"/>
  <c r="Q75" i="20"/>
  <c r="R75" i="20" s="1"/>
  <c r="U77" i="20"/>
  <c r="S77" i="20"/>
  <c r="Q77" i="20"/>
  <c r="R77" i="20" s="1"/>
  <c r="U79" i="20"/>
  <c r="S79" i="20"/>
  <c r="Q79" i="20"/>
  <c r="R79" i="20" s="1"/>
  <c r="Q85" i="20"/>
  <c r="R85" i="20" s="1"/>
  <c r="U85" i="20"/>
  <c r="S85" i="20"/>
  <c r="T98" i="20"/>
  <c r="V98" i="20"/>
  <c r="S26" i="20"/>
  <c r="V39" i="20"/>
  <c r="T39" i="20"/>
  <c r="T48" i="20"/>
  <c r="V48" i="20"/>
  <c r="S52" i="20"/>
  <c r="Q52" i="20"/>
  <c r="R52" i="20" s="1"/>
  <c r="T59" i="20"/>
  <c r="V59" i="20"/>
  <c r="S73" i="20"/>
  <c r="Q73" i="20"/>
  <c r="R73" i="20" s="1"/>
  <c r="U73" i="20"/>
  <c r="V77" i="20"/>
  <c r="U83" i="20"/>
  <c r="Q83" i="20"/>
  <c r="R83" i="20" s="1"/>
  <c r="V15" i="20"/>
  <c r="T15" i="20"/>
  <c r="S18" i="20"/>
  <c r="V23" i="20"/>
  <c r="T23" i="20"/>
  <c r="V31" i="20"/>
  <c r="T31" i="20"/>
  <c r="Q7" i="20"/>
  <c r="R7" i="20" s="1"/>
  <c r="U10" i="20"/>
  <c r="Q15" i="20"/>
  <c r="R15" i="20" s="1"/>
  <c r="Q23" i="20"/>
  <c r="R23" i="20" s="1"/>
  <c r="Q31" i="20"/>
  <c r="R31" i="20" s="1"/>
  <c r="Q39" i="20"/>
  <c r="R39" i="20" s="1"/>
  <c r="Q43" i="20"/>
  <c r="R43" i="20" s="1"/>
  <c r="T50" i="20"/>
  <c r="V50" i="20"/>
  <c r="S54" i="20"/>
  <c r="Q54" i="20"/>
  <c r="R54" i="20" s="1"/>
  <c r="S69" i="20"/>
  <c r="Q69" i="20"/>
  <c r="R69" i="20" s="1"/>
  <c r="S81" i="20"/>
  <c r="Q81" i="20"/>
  <c r="R81" i="20" s="1"/>
  <c r="U81" i="20"/>
  <c r="V83" i="20"/>
  <c r="V20" i="20"/>
  <c r="T20" i="20"/>
  <c r="S23" i="20"/>
  <c r="V28" i="20"/>
  <c r="T28" i="20"/>
  <c r="S31" i="20"/>
  <c r="V36" i="20"/>
  <c r="T36" i="20"/>
  <c r="S39" i="20"/>
  <c r="Q56" i="20"/>
  <c r="R56" i="20" s="1"/>
  <c r="S56" i="20"/>
  <c r="S59" i="20"/>
  <c r="T61" i="20"/>
  <c r="V61" i="20"/>
  <c r="T63" i="20"/>
  <c r="V63" i="20"/>
  <c r="T67" i="20"/>
  <c r="V67" i="20"/>
  <c r="V81" i="20"/>
  <c r="U91" i="20"/>
  <c r="V91" i="20"/>
  <c r="S91" i="20"/>
  <c r="Q91" i="20"/>
  <c r="R91" i="20" s="1"/>
  <c r="V7" i="20"/>
  <c r="T7" i="20"/>
  <c r="V12" i="20"/>
  <c r="T12" i="20"/>
  <c r="R20" i="20"/>
  <c r="R28" i="20"/>
  <c r="R36" i="20"/>
  <c r="T41" i="20"/>
  <c r="V41" i="20"/>
  <c r="S45" i="20"/>
  <c r="Q45" i="20"/>
  <c r="R45" i="20" s="1"/>
  <c r="T65" i="20"/>
  <c r="V65" i="20"/>
  <c r="T75" i="20"/>
  <c r="V75" i="20"/>
  <c r="T85" i="20"/>
  <c r="V85" i="20"/>
  <c r="V4" i="20"/>
  <c r="T4" i="20"/>
  <c r="S7" i="20"/>
  <c r="R4" i="20"/>
  <c r="V9" i="20"/>
  <c r="T9" i="20"/>
  <c r="V17" i="20"/>
  <c r="T17" i="20"/>
  <c r="V25" i="20"/>
  <c r="T25" i="20"/>
  <c r="V33" i="20"/>
  <c r="T33" i="20"/>
  <c r="T43" i="20"/>
  <c r="V43" i="20"/>
  <c r="U50" i="20"/>
  <c r="T54" i="20"/>
  <c r="V54" i="20"/>
  <c r="S58" i="20"/>
  <c r="U61" i="20"/>
  <c r="U65" i="20"/>
  <c r="S67" i="20"/>
  <c r="T71" i="20"/>
  <c r="V71" i="20"/>
  <c r="V73" i="20"/>
  <c r="S75" i="20"/>
  <c r="R12" i="20"/>
  <c r="Q9" i="20"/>
  <c r="R9" i="20" s="1"/>
  <c r="Q17" i="20"/>
  <c r="R17" i="20" s="1"/>
  <c r="Q25" i="20"/>
  <c r="R25" i="20" s="1"/>
  <c r="Q33" i="20"/>
  <c r="R33" i="20" s="1"/>
  <c r="U41" i="20"/>
  <c r="S49" i="20"/>
  <c r="Q49" i="20"/>
  <c r="R49" i="20" s="1"/>
  <c r="U52" i="20"/>
  <c r="U67" i="20"/>
  <c r="V14" i="20"/>
  <c r="T14" i="20"/>
  <c r="S17" i="20"/>
  <c r="V22" i="20"/>
  <c r="T22" i="20"/>
  <c r="S25" i="20"/>
  <c r="V30" i="20"/>
  <c r="T30" i="20"/>
  <c r="S33" i="20"/>
  <c r="V38" i="20"/>
  <c r="T38" i="20"/>
  <c r="Q40" i="20"/>
  <c r="R40" i="20" s="1"/>
  <c r="S40" i="20"/>
  <c r="S43" i="20"/>
  <c r="T45" i="20"/>
  <c r="V45" i="20"/>
  <c r="V52" i="20"/>
  <c r="T56" i="20"/>
  <c r="V56" i="20"/>
  <c r="S60" i="20"/>
  <c r="Q60" i="20"/>
  <c r="R60" i="20" s="1"/>
  <c r="Q64" i="20"/>
  <c r="R64" i="20" s="1"/>
  <c r="S64" i="20"/>
  <c r="V6" i="20"/>
  <c r="T6" i="20"/>
  <c r="S9" i="20"/>
  <c r="R6" i="20"/>
  <c r="R22" i="20"/>
  <c r="R30" i="20"/>
  <c r="R38" i="20"/>
  <c r="T47" i="20"/>
  <c r="V47" i="20"/>
  <c r="Q51" i="20"/>
  <c r="R51" i="20" s="1"/>
  <c r="T58" i="20"/>
  <c r="V58" i="20"/>
  <c r="S62" i="20"/>
  <c r="Q62" i="20"/>
  <c r="R62" i="20" s="1"/>
  <c r="U66" i="20"/>
  <c r="S66" i="20"/>
  <c r="U74" i="20"/>
  <c r="S74" i="20"/>
  <c r="U76" i="20"/>
  <c r="S76" i="20"/>
  <c r="Q76" i="20"/>
  <c r="R76" i="20" s="1"/>
  <c r="V19" i="20"/>
  <c r="T19" i="20"/>
  <c r="V27" i="20"/>
  <c r="T27" i="20"/>
  <c r="V35" i="20"/>
  <c r="T35" i="20"/>
  <c r="S42" i="20"/>
  <c r="U45" i="20"/>
  <c r="S68" i="20"/>
  <c r="Q68" i="20"/>
  <c r="R68" i="20" s="1"/>
  <c r="Q72" i="20"/>
  <c r="R72" i="20" s="1"/>
  <c r="S72" i="20"/>
  <c r="Q80" i="20"/>
  <c r="R80" i="20" s="1"/>
  <c r="S80" i="20"/>
  <c r="U82" i="20"/>
  <c r="S82" i="20"/>
  <c r="U84" i="20"/>
  <c r="S84" i="20"/>
  <c r="Q84" i="20"/>
  <c r="R84" i="20" s="1"/>
  <c r="T49" i="20"/>
  <c r="V49" i="20"/>
  <c r="S53" i="20"/>
  <c r="Q53" i="20"/>
  <c r="R53" i="20" s="1"/>
  <c r="S70" i="20"/>
  <c r="Q70" i="20"/>
  <c r="R70" i="20" s="1"/>
  <c r="V24" i="20"/>
  <c r="T24" i="20"/>
  <c r="V32" i="20"/>
  <c r="T32" i="20"/>
  <c r="T40" i="20"/>
  <c r="V40" i="20"/>
  <c r="S44" i="20"/>
  <c r="Q44" i="20"/>
  <c r="R44" i="20" s="1"/>
  <c r="T51" i="20"/>
  <c r="V51" i="20"/>
  <c r="T62" i="20"/>
  <c r="V62" i="20"/>
  <c r="T64" i="20"/>
  <c r="V64" i="20"/>
  <c r="T66" i="20"/>
  <c r="V66" i="20"/>
  <c r="U88" i="20"/>
  <c r="S88" i="20"/>
  <c r="Q88" i="20"/>
  <c r="R88" i="20" s="1"/>
  <c r="T42" i="20"/>
  <c r="V42" i="20"/>
  <c r="S46" i="20"/>
  <c r="Q46" i="20"/>
  <c r="R46" i="20" s="1"/>
  <c r="S57" i="20"/>
  <c r="Q57" i="20"/>
  <c r="R57" i="20" s="1"/>
  <c r="T68" i="20"/>
  <c r="T74" i="20"/>
  <c r="V74" i="20"/>
  <c r="T76" i="20"/>
  <c r="T78" i="20"/>
  <c r="V78" i="20"/>
  <c r="Q92" i="20"/>
  <c r="R92" i="20" s="1"/>
  <c r="U92" i="20"/>
  <c r="S92" i="20"/>
  <c r="U108" i="20"/>
  <c r="S108" i="20"/>
  <c r="Q108" i="20"/>
  <c r="R108" i="20" s="1"/>
  <c r="V5" i="20"/>
  <c r="T5" i="20"/>
  <c r="V21" i="20"/>
  <c r="T21" i="20"/>
  <c r="V37" i="20"/>
  <c r="T37" i="20"/>
  <c r="Q48" i="20"/>
  <c r="R48" i="20" s="1"/>
  <c r="S48" i="20"/>
  <c r="T53" i="20"/>
  <c r="V53" i="20"/>
  <c r="V60" i="20"/>
  <c r="T70" i="20"/>
  <c r="V70" i="20"/>
  <c r="V72" i="20"/>
  <c r="R74" i="20"/>
  <c r="V76" i="20"/>
  <c r="T79" i="20"/>
  <c r="S86" i="20"/>
  <c r="T97" i="20"/>
  <c r="T100" i="20"/>
  <c r="Q102" i="20"/>
  <c r="R102" i="20" s="1"/>
  <c r="Q103" i="20"/>
  <c r="R103" i="20" s="1"/>
  <c r="U105" i="20"/>
  <c r="Q105" i="20"/>
  <c r="R105" i="20" s="1"/>
  <c r="T108" i="20"/>
  <c r="V108" i="20"/>
  <c r="S110" i="20"/>
  <c r="U127" i="20"/>
  <c r="S127" i="20"/>
  <c r="Q127" i="20"/>
  <c r="R127" i="20" s="1"/>
  <c r="S135" i="20"/>
  <c r="U139" i="20"/>
  <c r="S139" i="20"/>
  <c r="Q139" i="20"/>
  <c r="R139" i="20" s="1"/>
  <c r="Q148" i="20"/>
  <c r="R148" i="20" s="1"/>
  <c r="S148" i="20"/>
  <c r="U148" i="20"/>
  <c r="Q153" i="20"/>
  <c r="R153" i="20" s="1"/>
  <c r="U153" i="20"/>
  <c r="S153" i="20"/>
  <c r="T161" i="20"/>
  <c r="V161" i="20"/>
  <c r="U94" i="20"/>
  <c r="U103" i="20"/>
  <c r="U107" i="20"/>
  <c r="S107" i="20"/>
  <c r="T115" i="20"/>
  <c r="V115" i="20"/>
  <c r="S119" i="20"/>
  <c r="U123" i="20"/>
  <c r="S123" i="20"/>
  <c r="Q123" i="20"/>
  <c r="R123" i="20" s="1"/>
  <c r="U125" i="20"/>
  <c r="S125" i="20"/>
  <c r="Q125" i="20"/>
  <c r="R125" i="20" s="1"/>
  <c r="T133" i="20"/>
  <c r="V133" i="20"/>
  <c r="Q141" i="20"/>
  <c r="R141" i="20" s="1"/>
  <c r="U141" i="20"/>
  <c r="S141" i="20"/>
  <c r="T143" i="20"/>
  <c r="V143" i="20"/>
  <c r="V169" i="20"/>
  <c r="T169" i="20"/>
  <c r="T89" i="20"/>
  <c r="V89" i="20"/>
  <c r="T93" i="20"/>
  <c r="T117" i="20"/>
  <c r="V117" i="20"/>
  <c r="U121" i="20"/>
  <c r="S121" i="20"/>
  <c r="Q121" i="20"/>
  <c r="R121" i="20" s="1"/>
  <c r="T131" i="20"/>
  <c r="V131" i="20"/>
  <c r="Q146" i="20"/>
  <c r="R146" i="20" s="1"/>
  <c r="U146" i="20"/>
  <c r="Q78" i="20"/>
  <c r="R78" i="20" s="1"/>
  <c r="Q89" i="20"/>
  <c r="R89" i="20" s="1"/>
  <c r="Q93" i="20"/>
  <c r="R93" i="20" s="1"/>
  <c r="V97" i="20"/>
  <c r="T110" i="20"/>
  <c r="V110" i="20"/>
  <c r="T129" i="20"/>
  <c r="V129" i="20"/>
  <c r="T135" i="20"/>
  <c r="V135" i="20"/>
  <c r="T157" i="20"/>
  <c r="V157" i="20"/>
  <c r="T77" i="20"/>
  <c r="S89" i="20"/>
  <c r="T105" i="20"/>
  <c r="V105" i="20"/>
  <c r="U114" i="20"/>
  <c r="Q114" i="20"/>
  <c r="R114" i="20" s="1"/>
  <c r="T119" i="20"/>
  <c r="V119" i="20"/>
  <c r="U135" i="20"/>
  <c r="Q144" i="20"/>
  <c r="R144" i="20" s="1"/>
  <c r="S144" i="20"/>
  <c r="U144" i="20"/>
  <c r="Q151" i="20"/>
  <c r="R151" i="20" s="1"/>
  <c r="U151" i="20"/>
  <c r="S151" i="20"/>
  <c r="V176" i="20"/>
  <c r="T176" i="20"/>
  <c r="T69" i="20"/>
  <c r="S78" i="20"/>
  <c r="V79" i="20"/>
  <c r="U95" i="20"/>
  <c r="Q95" i="20"/>
  <c r="R95" i="20" s="1"/>
  <c r="T102" i="20"/>
  <c r="V102" i="20"/>
  <c r="U104" i="20"/>
  <c r="S104" i="20"/>
  <c r="Q104" i="20"/>
  <c r="R104" i="20" s="1"/>
  <c r="S105" i="20"/>
  <c r="U109" i="20"/>
  <c r="U110" i="20"/>
  <c r="U119" i="20"/>
  <c r="T137" i="20"/>
  <c r="V137" i="20"/>
  <c r="T139" i="20"/>
  <c r="V139" i="20"/>
  <c r="T146" i="20"/>
  <c r="V146" i="20"/>
  <c r="T96" i="20"/>
  <c r="V96" i="20"/>
  <c r="Q101" i="20"/>
  <c r="R101" i="20" s="1"/>
  <c r="U101" i="20"/>
  <c r="T112" i="20"/>
  <c r="V112" i="20"/>
  <c r="U116" i="20"/>
  <c r="S116" i="20"/>
  <c r="T121" i="20"/>
  <c r="V121" i="20"/>
  <c r="T123" i="20"/>
  <c r="V123" i="20"/>
  <c r="U130" i="20"/>
  <c r="S130" i="20"/>
  <c r="Q130" i="20"/>
  <c r="R130" i="20" s="1"/>
  <c r="S146" i="20"/>
  <c r="T84" i="20"/>
  <c r="S87" i="20"/>
  <c r="U98" i="20"/>
  <c r="Q98" i="20"/>
  <c r="R98" i="20" s="1"/>
  <c r="T99" i="20"/>
  <c r="V99" i="20"/>
  <c r="S90" i="20"/>
  <c r="Q96" i="20"/>
  <c r="R96" i="20" s="1"/>
  <c r="Q99" i="20"/>
  <c r="R99" i="20" s="1"/>
  <c r="U102" i="20"/>
  <c r="Q107" i="20"/>
  <c r="R107" i="20" s="1"/>
  <c r="Q112" i="20"/>
  <c r="R112" i="20" s="1"/>
  <c r="Q118" i="20"/>
  <c r="R118" i="20" s="1"/>
  <c r="U118" i="20"/>
  <c r="U136" i="20"/>
  <c r="S136" i="20"/>
  <c r="Q136" i="20"/>
  <c r="R136" i="20" s="1"/>
  <c r="Q149" i="20"/>
  <c r="R149" i="20" s="1"/>
  <c r="U149" i="20"/>
  <c r="S149" i="20"/>
  <c r="T151" i="20"/>
  <c r="V151" i="20"/>
  <c r="T83" i="20"/>
  <c r="U99" i="20"/>
  <c r="S106" i="20"/>
  <c r="Q106" i="20"/>
  <c r="R106" i="20" s="1"/>
  <c r="V107" i="20"/>
  <c r="U111" i="20"/>
  <c r="Q111" i="20"/>
  <c r="R111" i="20" s="1"/>
  <c r="U120" i="20"/>
  <c r="S120" i="20"/>
  <c r="Q120" i="20"/>
  <c r="R120" i="20" s="1"/>
  <c r="U138" i="20"/>
  <c r="S138" i="20"/>
  <c r="Q138" i="20"/>
  <c r="R138" i="20" s="1"/>
  <c r="U140" i="20"/>
  <c r="S140" i="20"/>
  <c r="Q140" i="20"/>
  <c r="R140" i="20" s="1"/>
  <c r="Q142" i="20"/>
  <c r="R142" i="20" s="1"/>
  <c r="U142" i="20"/>
  <c r="S142" i="20"/>
  <c r="T144" i="20"/>
  <c r="V144" i="20"/>
  <c r="T160" i="20"/>
  <c r="V160" i="20"/>
  <c r="V174" i="20"/>
  <c r="T174" i="20"/>
  <c r="V69" i="20"/>
  <c r="Q86" i="20"/>
  <c r="R86" i="20" s="1"/>
  <c r="T91" i="20"/>
  <c r="T114" i="20"/>
  <c r="V114" i="20"/>
  <c r="U122" i="20"/>
  <c r="S122" i="20"/>
  <c r="Q122" i="20"/>
  <c r="R122" i="20" s="1"/>
  <c r="U124" i="20"/>
  <c r="S124" i="20"/>
  <c r="Q124" i="20"/>
  <c r="R124" i="20" s="1"/>
  <c r="U128" i="20"/>
  <c r="T82" i="20"/>
  <c r="V84" i="20"/>
  <c r="T87" i="20"/>
  <c r="S94" i="20"/>
  <c r="T101" i="20"/>
  <c r="V101" i="20"/>
  <c r="T104" i="20"/>
  <c r="S114" i="20"/>
  <c r="T116" i="20"/>
  <c r="S126" i="20"/>
  <c r="T132" i="20"/>
  <c r="V132" i="20"/>
  <c r="T149" i="20"/>
  <c r="V149" i="20"/>
  <c r="Q152" i="20"/>
  <c r="R152" i="20" s="1"/>
  <c r="S152" i="20"/>
  <c r="U152" i="20"/>
  <c r="S103" i="20"/>
  <c r="U113" i="20"/>
  <c r="S113" i="20"/>
  <c r="Q113" i="20"/>
  <c r="R113" i="20" s="1"/>
  <c r="T130" i="20"/>
  <c r="V130" i="20"/>
  <c r="T142" i="20"/>
  <c r="V142" i="20"/>
  <c r="Q145" i="20"/>
  <c r="R145" i="20" s="1"/>
  <c r="U145" i="20"/>
  <c r="S145" i="20"/>
  <c r="T154" i="20"/>
  <c r="V154" i="20"/>
  <c r="T73" i="20"/>
  <c r="T81" i="20"/>
  <c r="U87" i="20"/>
  <c r="S97" i="20"/>
  <c r="Q97" i="20"/>
  <c r="R97" i="20" s="1"/>
  <c r="U100" i="20"/>
  <c r="S100" i="20"/>
  <c r="S101" i="20"/>
  <c r="S109" i="20"/>
  <c r="V118" i="20"/>
  <c r="U126" i="20"/>
  <c r="Q126" i="20"/>
  <c r="R126" i="20" s="1"/>
  <c r="T128" i="20"/>
  <c r="V128" i="20"/>
  <c r="T90" i="20"/>
  <c r="V90" i="20"/>
  <c r="S98" i="20"/>
  <c r="T106" i="20"/>
  <c r="V106" i="20"/>
  <c r="T111" i="20"/>
  <c r="S115" i="20"/>
  <c r="Q115" i="20"/>
  <c r="R115" i="20" s="1"/>
  <c r="S118" i="20"/>
  <c r="T120" i="20"/>
  <c r="T126" i="20"/>
  <c r="V126" i="20"/>
  <c r="T147" i="20"/>
  <c r="V147" i="20"/>
  <c r="Q150" i="20"/>
  <c r="R150" i="20" s="1"/>
  <c r="U150" i="20"/>
  <c r="S150" i="20"/>
  <c r="T152" i="20"/>
  <c r="V152" i="20"/>
  <c r="Q90" i="20"/>
  <c r="R90" i="20" s="1"/>
  <c r="T94" i="20"/>
  <c r="V95" i="20"/>
  <c r="U106" i="20"/>
  <c r="S111" i="20"/>
  <c r="V120" i="20"/>
  <c r="U131" i="20"/>
  <c r="S131" i="20"/>
  <c r="Q131" i="20"/>
  <c r="R131" i="20" s="1"/>
  <c r="Q133" i="20"/>
  <c r="R133" i="20" s="1"/>
  <c r="U133" i="20"/>
  <c r="S133" i="20"/>
  <c r="Q143" i="20"/>
  <c r="R143" i="20" s="1"/>
  <c r="U143" i="20"/>
  <c r="S143" i="20"/>
  <c r="V175" i="20"/>
  <c r="T175" i="20"/>
  <c r="T72" i="20"/>
  <c r="T80" i="20"/>
  <c r="V82" i="20"/>
  <c r="T86" i="20"/>
  <c r="T103" i="20"/>
  <c r="V111" i="20"/>
  <c r="T113" i="20"/>
  <c r="Q117" i="20"/>
  <c r="R117" i="20" s="1"/>
  <c r="U117" i="20"/>
  <c r="S117" i="20"/>
  <c r="U129" i="20"/>
  <c r="S129" i="20"/>
  <c r="Q129" i="20"/>
  <c r="R129" i="20" s="1"/>
  <c r="T145" i="20"/>
  <c r="V145" i="20"/>
  <c r="T159" i="20"/>
  <c r="V162" i="20"/>
  <c r="V164" i="20"/>
  <c r="T164" i="20"/>
  <c r="V166" i="20"/>
  <c r="T166" i="20"/>
  <c r="U134" i="20"/>
  <c r="V168" i="20"/>
  <c r="T168" i="20"/>
  <c r="V189" i="20"/>
  <c r="T189" i="20"/>
  <c r="V194" i="20"/>
  <c r="T194" i="20"/>
  <c r="V198" i="20"/>
  <c r="T198" i="20"/>
  <c r="V207" i="20"/>
  <c r="T207" i="20"/>
  <c r="V216" i="20"/>
  <c r="T216" i="20"/>
  <c r="S132" i="20"/>
  <c r="R155" i="20"/>
  <c r="T156" i="20"/>
  <c r="V159" i="20"/>
  <c r="V172" i="20"/>
  <c r="T172" i="20"/>
  <c r="V205" i="20"/>
  <c r="T205" i="20"/>
  <c r="V156" i="20"/>
  <c r="Q163" i="20"/>
  <c r="R163" i="20" s="1"/>
  <c r="S163" i="20"/>
  <c r="Q179" i="20"/>
  <c r="R179" i="20" s="1"/>
  <c r="U179" i="20"/>
  <c r="V185" i="20"/>
  <c r="T185" i="20"/>
  <c r="V210" i="20"/>
  <c r="T210" i="20"/>
  <c r="V214" i="20"/>
  <c r="T214" i="20"/>
  <c r="T127" i="20"/>
  <c r="Q128" i="20"/>
  <c r="R128" i="20" s="1"/>
  <c r="R167" i="20"/>
  <c r="S174" i="20"/>
  <c r="V201" i="20"/>
  <c r="T201" i="20"/>
  <c r="T141" i="20"/>
  <c r="Q160" i="20"/>
  <c r="R160" i="20" s="1"/>
  <c r="V181" i="20"/>
  <c r="T181" i="20"/>
  <c r="V192" i="20"/>
  <c r="T192" i="20"/>
  <c r="T109" i="20"/>
  <c r="T125" i="20"/>
  <c r="S128" i="20"/>
  <c r="T148" i="20"/>
  <c r="Q171" i="20"/>
  <c r="R171" i="20" s="1"/>
  <c r="U171" i="20"/>
  <c r="V179" i="20"/>
  <c r="T179" i="20"/>
  <c r="V183" i="20"/>
  <c r="T183" i="20"/>
  <c r="Q186" i="20"/>
  <c r="R186" i="20" s="1"/>
  <c r="U186" i="20"/>
  <c r="S186" i="20"/>
  <c r="T124" i="20"/>
  <c r="T140" i="20"/>
  <c r="S155" i="20"/>
  <c r="S158" i="20"/>
  <c r="V163" i="20"/>
  <c r="T163" i="20"/>
  <c r="S179" i="20"/>
  <c r="Q202" i="20"/>
  <c r="R202" i="20" s="1"/>
  <c r="U202" i="20"/>
  <c r="S202" i="20"/>
  <c r="V208" i="20"/>
  <c r="T208" i="20"/>
  <c r="V141" i="20"/>
  <c r="V148" i="20"/>
  <c r="U155" i="20"/>
  <c r="V165" i="20"/>
  <c r="T165" i="20"/>
  <c r="V167" i="20"/>
  <c r="T167" i="20"/>
  <c r="V190" i="20"/>
  <c r="T190" i="20"/>
  <c r="V195" i="20"/>
  <c r="T195" i="20"/>
  <c r="V197" i="20"/>
  <c r="T197" i="20"/>
  <c r="T122" i="20"/>
  <c r="T138" i="20"/>
  <c r="V155" i="20"/>
  <c r="V158" i="20"/>
  <c r="V177" i="20"/>
  <c r="T177" i="20"/>
  <c r="Q162" i="20"/>
  <c r="R162" i="20" s="1"/>
  <c r="S162" i="20"/>
  <c r="V173" i="20"/>
  <c r="T173" i="20"/>
  <c r="Q180" i="20"/>
  <c r="R180" i="20" s="1"/>
  <c r="S180" i="20"/>
  <c r="Q184" i="20"/>
  <c r="R184" i="20" s="1"/>
  <c r="U184" i="20"/>
  <c r="S184" i="20"/>
  <c r="V211" i="20"/>
  <c r="T211" i="20"/>
  <c r="V213" i="20"/>
  <c r="T213" i="20"/>
  <c r="V109" i="20"/>
  <c r="V125" i="20"/>
  <c r="Q137" i="20"/>
  <c r="R137" i="20" s="1"/>
  <c r="S147" i="20"/>
  <c r="Q166" i="20"/>
  <c r="R166" i="20" s="1"/>
  <c r="S166" i="20"/>
  <c r="S171" i="20"/>
  <c r="V193" i="20"/>
  <c r="T193" i="20"/>
  <c r="V124" i="20"/>
  <c r="V140" i="20"/>
  <c r="U147" i="20"/>
  <c r="S154" i="20"/>
  <c r="S157" i="20"/>
  <c r="Q159" i="20"/>
  <c r="R159" i="20" s="1"/>
  <c r="S159" i="20"/>
  <c r="Q178" i="20"/>
  <c r="R178" i="20" s="1"/>
  <c r="S178" i="20"/>
  <c r="T118" i="20"/>
  <c r="T134" i="20"/>
  <c r="T150" i="20"/>
  <c r="Q156" i="20"/>
  <c r="R156" i="20" s="1"/>
  <c r="U156" i="20"/>
  <c r="S156" i="20"/>
  <c r="V184" i="20"/>
  <c r="T184" i="20"/>
  <c r="Q187" i="20"/>
  <c r="R187" i="20" s="1"/>
  <c r="U187" i="20"/>
  <c r="V209" i="20"/>
  <c r="T209" i="20"/>
  <c r="V122" i="20"/>
  <c r="V138" i="20"/>
  <c r="T162" i="20"/>
  <c r="V180" i="20"/>
  <c r="T180" i="20"/>
  <c r="V182" i="20"/>
  <c r="T182" i="20"/>
  <c r="V200" i="20"/>
  <c r="T200" i="20"/>
  <c r="T153" i="20"/>
  <c r="Q176" i="20"/>
  <c r="R176" i="20" s="1"/>
  <c r="U176" i="20"/>
  <c r="S176" i="20"/>
  <c r="V178" i="20"/>
  <c r="T178" i="20"/>
  <c r="V191" i="20"/>
  <c r="T191" i="20"/>
  <c r="V218" i="20"/>
  <c r="T218" i="20"/>
  <c r="V199" i="20"/>
  <c r="T199" i="20"/>
  <c r="R196" i="20"/>
  <c r="R212" i="20"/>
  <c r="Q168" i="20"/>
  <c r="R168" i="20" s="1"/>
  <c r="Q173" i="20"/>
  <c r="R173" i="20" s="1"/>
  <c r="Q189" i="20"/>
  <c r="R189" i="20" s="1"/>
  <c r="S192" i="20"/>
  <c r="Q205" i="20"/>
  <c r="R205" i="20" s="1"/>
  <c r="S208" i="20"/>
  <c r="Q182" i="20"/>
  <c r="R182" i="20" s="1"/>
  <c r="S185" i="20"/>
  <c r="U192" i="20"/>
  <c r="Q198" i="20"/>
  <c r="R198" i="20" s="1"/>
  <c r="S201" i="20"/>
  <c r="U208" i="20"/>
  <c r="Q214" i="20"/>
  <c r="R214" i="20" s="1"/>
  <c r="Q165" i="20"/>
  <c r="R165" i="20" s="1"/>
  <c r="V171" i="20"/>
  <c r="T171" i="20"/>
  <c r="V187" i="20"/>
  <c r="T187" i="20"/>
  <c r="S194" i="20"/>
  <c r="V203" i="20"/>
  <c r="T203" i="20"/>
  <c r="S210" i="20"/>
  <c r="V196" i="20"/>
  <c r="T196" i="20"/>
  <c r="Q200" i="20"/>
  <c r="R200" i="20" s="1"/>
  <c r="V212" i="20"/>
  <c r="T212" i="20"/>
  <c r="R170" i="20"/>
  <c r="Q177" i="20"/>
  <c r="R177" i="20" s="1"/>
  <c r="R193" i="20"/>
  <c r="S196" i="20"/>
  <c r="U203" i="20"/>
  <c r="R209" i="20"/>
  <c r="S212" i="20"/>
  <c r="V220" i="20"/>
  <c r="T220" i="20"/>
  <c r="V222" i="20"/>
  <c r="T222" i="20"/>
  <c r="V224" i="20"/>
  <c r="T224" i="20"/>
  <c r="U189" i="20"/>
  <c r="R195" i="20"/>
  <c r="S198" i="20"/>
  <c r="U205" i="20"/>
  <c r="Q211" i="20"/>
  <c r="R211" i="20" s="1"/>
  <c r="S214" i="20"/>
  <c r="S216" i="20"/>
  <c r="S218" i="20"/>
  <c r="S220" i="20"/>
  <c r="S222" i="20"/>
  <c r="S224" i="20"/>
  <c r="Q158" i="20"/>
  <c r="R158" i="20" s="1"/>
  <c r="U168" i="20"/>
  <c r="Q172" i="20"/>
  <c r="R172" i="20" s="1"/>
  <c r="S175" i="20"/>
  <c r="U182" i="20"/>
  <c r="Q188" i="20"/>
  <c r="R188" i="20" s="1"/>
  <c r="S191" i="20"/>
  <c r="U198" i="20"/>
  <c r="Q204" i="20"/>
  <c r="R204" i="20" s="1"/>
  <c r="S207" i="20"/>
  <c r="U214" i="20"/>
  <c r="U216" i="20"/>
  <c r="U218" i="20"/>
  <c r="U220" i="20"/>
  <c r="U222" i="20"/>
  <c r="U224" i="20"/>
  <c r="Q161" i="20"/>
  <c r="R161" i="20" s="1"/>
  <c r="Q164" i="20"/>
  <c r="R164" i="20" s="1"/>
  <c r="S165" i="20"/>
  <c r="U175" i="20"/>
  <c r="Q181" i="20"/>
  <c r="R181" i="20" s="1"/>
  <c r="U191" i="20"/>
  <c r="Q197" i="20"/>
  <c r="R197" i="20" s="1"/>
  <c r="S200" i="20"/>
  <c r="U207" i="20"/>
  <c r="Q213" i="20"/>
  <c r="R213" i="20" s="1"/>
  <c r="U165" i="20"/>
  <c r="V170" i="20"/>
  <c r="T170" i="20"/>
  <c r="Q174" i="20"/>
  <c r="R174" i="20" s="1"/>
  <c r="S177" i="20"/>
  <c r="V186" i="20"/>
  <c r="T186" i="20"/>
  <c r="Q190" i="20"/>
  <c r="R190" i="20" s="1"/>
  <c r="S193" i="20"/>
  <c r="U200" i="20"/>
  <c r="V202" i="20"/>
  <c r="T202" i="20"/>
  <c r="Q206" i="20"/>
  <c r="R206" i="20" s="1"/>
  <c r="S209" i="20"/>
  <c r="Q169" i="20"/>
  <c r="R169" i="20" s="1"/>
  <c r="S170" i="20"/>
  <c r="U177" i="20"/>
  <c r="Q183" i="20"/>
  <c r="R183" i="20" s="1"/>
  <c r="U193" i="20"/>
  <c r="Q199" i="20"/>
  <c r="R199" i="20" s="1"/>
  <c r="U209" i="20"/>
  <c r="Q215" i="20"/>
  <c r="R215" i="20" s="1"/>
  <c r="Q217" i="20"/>
  <c r="R217" i="20" s="1"/>
  <c r="Q219" i="20"/>
  <c r="R219" i="20" s="1"/>
  <c r="Q221" i="20"/>
  <c r="R221" i="20" s="1"/>
  <c r="U225" i="20"/>
  <c r="S225" i="20"/>
  <c r="Q225" i="20"/>
  <c r="R225" i="20" s="1"/>
  <c r="V188" i="20"/>
  <c r="T188" i="20"/>
  <c r="V204" i="20"/>
  <c r="T204" i="20"/>
  <c r="Q185" i="20"/>
  <c r="R185" i="20" s="1"/>
  <c r="Q201" i="20"/>
  <c r="R201" i="20" s="1"/>
  <c r="R194" i="20"/>
  <c r="V206" i="20"/>
  <c r="T206" i="20"/>
  <c r="R210" i="20"/>
  <c r="V215" i="20"/>
  <c r="T215" i="20"/>
  <c r="V217" i="20"/>
  <c r="T217" i="20"/>
  <c r="V219" i="20"/>
  <c r="T219" i="20"/>
  <c r="V221" i="20"/>
  <c r="T221" i="20"/>
  <c r="V223" i="20"/>
  <c r="T223" i="20"/>
  <c r="V225" i="20"/>
  <c r="T225" i="20"/>
  <c r="Q4" i="15" l="1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29" i="15"/>
  <c r="Q30" i="15"/>
  <c r="Q31" i="15"/>
  <c r="Q32" i="15"/>
  <c r="Q33" i="15"/>
  <c r="Q34" i="15"/>
  <c r="Q35" i="15"/>
  <c r="Q36" i="15"/>
  <c r="Q37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8" i="15"/>
  <c r="Q89" i="15"/>
  <c r="Q90" i="15"/>
  <c r="Q91" i="15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Q125" i="15"/>
  <c r="Q126" i="15"/>
  <c r="Q127" i="15"/>
  <c r="Q128" i="15"/>
  <c r="Q129" i="15"/>
  <c r="Q130" i="15"/>
  <c r="Q131" i="15"/>
  <c r="Q132" i="15"/>
  <c r="Q133" i="15"/>
  <c r="Q134" i="15"/>
  <c r="Q135" i="15"/>
  <c r="Q136" i="15"/>
  <c r="Q137" i="15"/>
  <c r="Q138" i="15"/>
  <c r="Q139" i="15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73" i="15"/>
  <c r="Q174" i="15"/>
  <c r="Q175" i="15"/>
  <c r="Q176" i="15"/>
  <c r="Q177" i="15"/>
  <c r="Q178" i="15"/>
  <c r="Q179" i="15"/>
  <c r="Q180" i="15"/>
  <c r="Q181" i="15"/>
  <c r="Q182" i="15"/>
  <c r="Q183" i="15"/>
  <c r="Q184" i="15"/>
  <c r="Q185" i="15"/>
  <c r="Q186" i="15"/>
  <c r="Q187" i="15"/>
  <c r="Q188" i="15"/>
  <c r="Q189" i="15"/>
  <c r="Q190" i="15"/>
  <c r="Q191" i="15"/>
  <c r="Q192" i="15"/>
  <c r="Q193" i="15"/>
  <c r="Q194" i="15"/>
  <c r="Q195" i="15"/>
  <c r="Q196" i="15"/>
  <c r="Q197" i="15"/>
  <c r="Q198" i="15"/>
  <c r="Q199" i="15"/>
  <c r="Q200" i="15"/>
  <c r="Q201" i="15"/>
  <c r="Q202" i="15"/>
  <c r="Q203" i="15"/>
  <c r="Q204" i="15"/>
  <c r="Q205" i="15"/>
  <c r="Q206" i="15"/>
  <c r="Q207" i="15"/>
  <c r="Q208" i="15"/>
  <c r="Q209" i="15"/>
  <c r="Q210" i="15"/>
  <c r="Q211" i="15"/>
  <c r="Q212" i="15"/>
  <c r="Q213" i="15"/>
  <c r="Q214" i="15"/>
  <c r="Q215" i="15"/>
  <c r="Q216" i="15"/>
  <c r="Q217" i="15"/>
  <c r="Q218" i="15"/>
  <c r="Q219" i="15"/>
  <c r="Q220" i="15"/>
  <c r="Q221" i="15"/>
  <c r="Q222" i="15"/>
  <c r="Q223" i="15"/>
  <c r="Q224" i="15"/>
  <c r="Q225" i="15"/>
  <c r="Q226" i="15"/>
  <c r="Q227" i="15"/>
  <c r="Q228" i="15"/>
  <c r="Q229" i="15"/>
  <c r="Q230" i="15"/>
  <c r="Q231" i="15"/>
  <c r="Q232" i="15"/>
  <c r="Q233" i="15"/>
  <c r="Q234" i="15"/>
  <c r="Q235" i="15"/>
  <c r="Q236" i="15"/>
  <c r="Q237" i="15"/>
  <c r="Q238" i="15"/>
  <c r="Q239" i="15"/>
  <c r="Q240" i="15"/>
  <c r="Q241" i="15"/>
  <c r="Q242" i="15"/>
  <c r="Q243" i="15"/>
  <c r="Q244" i="15"/>
  <c r="Q245" i="15"/>
  <c r="Q246" i="15"/>
  <c r="Q247" i="15"/>
  <c r="Q248" i="15"/>
  <c r="Q249" i="15"/>
  <c r="Q250" i="15"/>
  <c r="Q251" i="15"/>
  <c r="Q252" i="15"/>
  <c r="Q253" i="15"/>
  <c r="Q254" i="15"/>
  <c r="Q255" i="15"/>
  <c r="Q256" i="15"/>
  <c r="Q257" i="15"/>
  <c r="Q258" i="15"/>
  <c r="Q259" i="15"/>
  <c r="Q260" i="15"/>
  <c r="Q261" i="15"/>
  <c r="Q262" i="15"/>
  <c r="Q263" i="15"/>
  <c r="Q264" i="15"/>
  <c r="Q265" i="15"/>
  <c r="Q266" i="15"/>
  <c r="Q267" i="15"/>
  <c r="Q268" i="15"/>
  <c r="Q269" i="15"/>
  <c r="Q270" i="15"/>
  <c r="Q271" i="15"/>
  <c r="Q272" i="15"/>
  <c r="Q273" i="15"/>
  <c r="Q274" i="15"/>
  <c r="Q275" i="15"/>
  <c r="Q276" i="15"/>
  <c r="Q277" i="15"/>
  <c r="Q278" i="15"/>
  <c r="Q279" i="15"/>
  <c r="Q280" i="15"/>
  <c r="Q281" i="15"/>
  <c r="Q282" i="15"/>
  <c r="Q283" i="15"/>
  <c r="Q284" i="15"/>
  <c r="Q285" i="15"/>
  <c r="Q286" i="15"/>
  <c r="Q287" i="15"/>
  <c r="Q288" i="15"/>
  <c r="Q289" i="15"/>
  <c r="Q290" i="15"/>
  <c r="Q291" i="15"/>
  <c r="Q292" i="15"/>
  <c r="Q293" i="15"/>
  <c r="Q294" i="15"/>
  <c r="Q295" i="15"/>
  <c r="Q296" i="15"/>
  <c r="Q297" i="15"/>
  <c r="Q298" i="15"/>
  <c r="Q299" i="15"/>
  <c r="Q300" i="15"/>
  <c r="Q301" i="15"/>
  <c r="Q302" i="15"/>
  <c r="Q303" i="15"/>
  <c r="Q304" i="15"/>
  <c r="Q305" i="15"/>
  <c r="Q306" i="15"/>
  <c r="Q307" i="15"/>
  <c r="Q308" i="15"/>
  <c r="Q309" i="15"/>
  <c r="Q310" i="15"/>
  <c r="Q311" i="15"/>
  <c r="Q312" i="15"/>
  <c r="Q313" i="15"/>
  <c r="Q314" i="15"/>
  <c r="Q315" i="15"/>
  <c r="Q316" i="15"/>
  <c r="Q317" i="15"/>
  <c r="Q318" i="15"/>
  <c r="Q319" i="15"/>
  <c r="Q320" i="15"/>
  <c r="Q321" i="15"/>
  <c r="Q322" i="15"/>
  <c r="Q323" i="15"/>
  <c r="Q324" i="15"/>
  <c r="Q325" i="15"/>
  <c r="Q326" i="15"/>
  <c r="Q327" i="15"/>
  <c r="Q328" i="15"/>
  <c r="Q329" i="15"/>
  <c r="Q330" i="15"/>
  <c r="Q331" i="15"/>
  <c r="Q332" i="15"/>
  <c r="Q333" i="15"/>
  <c r="Q334" i="15"/>
  <c r="Q335" i="15"/>
  <c r="Q336" i="15"/>
  <c r="Q337" i="15"/>
  <c r="Q338" i="15"/>
  <c r="Q339" i="15"/>
  <c r="Q340" i="15"/>
  <c r="Q341" i="15"/>
  <c r="Q342" i="15"/>
  <c r="Q343" i="15"/>
  <c r="Q344" i="15"/>
  <c r="Q345" i="15"/>
  <c r="Q346" i="15"/>
  <c r="Q347" i="15"/>
  <c r="Q348" i="15"/>
  <c r="Q349" i="15"/>
  <c r="Q350" i="15"/>
  <c r="Q351" i="15"/>
  <c r="Q352" i="15"/>
  <c r="Q353" i="15"/>
  <c r="Q354" i="15"/>
  <c r="Q355" i="15"/>
  <c r="Q356" i="15"/>
  <c r="Q357" i="15"/>
  <c r="Q358" i="15"/>
  <c r="Q359" i="15"/>
  <c r="Q360" i="15"/>
  <c r="Q361" i="15"/>
  <c r="Q362" i="15"/>
  <c r="Q363" i="15"/>
  <c r="Q364" i="15"/>
  <c r="Q365" i="15"/>
  <c r="Q366" i="15"/>
  <c r="Q367" i="15"/>
  <c r="Q368" i="15"/>
  <c r="Q369" i="15"/>
  <c r="Q370" i="15"/>
  <c r="Q371" i="15"/>
  <c r="Q372" i="15"/>
  <c r="Q373" i="15"/>
  <c r="Q374" i="15"/>
  <c r="Q375" i="15"/>
  <c r="Q376" i="15"/>
  <c r="Q377" i="15"/>
  <c r="Q378" i="15"/>
  <c r="Q379" i="15"/>
  <c r="Q380" i="15"/>
  <c r="Q381" i="15"/>
  <c r="Q382" i="15"/>
  <c r="Q383" i="15"/>
  <c r="Q384" i="15"/>
  <c r="Q385" i="15"/>
  <c r="Q386" i="15"/>
  <c r="Q387" i="15"/>
  <c r="Q388" i="15"/>
  <c r="Q389" i="15"/>
  <c r="Q390" i="15"/>
  <c r="Q391" i="15"/>
  <c r="Q392" i="15"/>
  <c r="Q393" i="15"/>
  <c r="Q394" i="15"/>
  <c r="Q395" i="15"/>
  <c r="Q396" i="15"/>
  <c r="Q397" i="15"/>
  <c r="Q398" i="15"/>
  <c r="Q399" i="15"/>
  <c r="Q400" i="15"/>
  <c r="Q401" i="15"/>
  <c r="Q402" i="15"/>
  <c r="Q403" i="15"/>
  <c r="Q404" i="15"/>
  <c r="Q405" i="15"/>
  <c r="Q406" i="15"/>
  <c r="Q407" i="15"/>
  <c r="Q408" i="15"/>
  <c r="Q409" i="15"/>
  <c r="Q410" i="15"/>
  <c r="Q411" i="15"/>
  <c r="Q412" i="15"/>
  <c r="Q413" i="15"/>
  <c r="Q414" i="15"/>
  <c r="Q415" i="15"/>
  <c r="Q416" i="15"/>
  <c r="Q417" i="15"/>
  <c r="Q418" i="15"/>
  <c r="Q419" i="15"/>
  <c r="Q420" i="15"/>
  <c r="Q421" i="15"/>
  <c r="Q422" i="15"/>
  <c r="Q423" i="15"/>
  <c r="Q424" i="15"/>
  <c r="Q425" i="15"/>
  <c r="Q426" i="15"/>
  <c r="Q427" i="15"/>
  <c r="Q428" i="15"/>
  <c r="Q429" i="15"/>
  <c r="Q430" i="15"/>
  <c r="Q431" i="15"/>
  <c r="Q432" i="15"/>
  <c r="Q433" i="15"/>
  <c r="Q434" i="15"/>
  <c r="Q435" i="15"/>
  <c r="Q436" i="15"/>
  <c r="Q437" i="15"/>
  <c r="Q438" i="15"/>
  <c r="Q439" i="15"/>
  <c r="Q440" i="15"/>
  <c r="Q441" i="15"/>
  <c r="Q442" i="15"/>
  <c r="Q443" i="15"/>
  <c r="Q444" i="15"/>
  <c r="Q445" i="15"/>
  <c r="Q446" i="15"/>
  <c r="Q447" i="15"/>
  <c r="Q448" i="15"/>
  <c r="Q449" i="15"/>
  <c r="Q450" i="15"/>
  <c r="Q451" i="15"/>
  <c r="Q452" i="15"/>
  <c r="Q453" i="15"/>
  <c r="Q454" i="15"/>
  <c r="Q455" i="15"/>
  <c r="Q456" i="15"/>
  <c r="Q457" i="15"/>
  <c r="Q458" i="15"/>
  <c r="Q459" i="15"/>
  <c r="Q460" i="15"/>
  <c r="Q461" i="15"/>
  <c r="Q462" i="15"/>
  <c r="Q463" i="15"/>
  <c r="Q464" i="15"/>
  <c r="Q465" i="15"/>
  <c r="Q466" i="15"/>
  <c r="Q467" i="15"/>
  <c r="Q468" i="15"/>
  <c r="Q469" i="15"/>
  <c r="Q470" i="15"/>
  <c r="Q471" i="15"/>
  <c r="Q472" i="15"/>
  <c r="Q473" i="15"/>
  <c r="Q474" i="15"/>
  <c r="Q475" i="15"/>
  <c r="Q476" i="15"/>
  <c r="Q477" i="15"/>
  <c r="Q478" i="15"/>
  <c r="Q479" i="15"/>
  <c r="Q480" i="15"/>
  <c r="Q481" i="15"/>
  <c r="Q482" i="15"/>
  <c r="Q483" i="15"/>
  <c r="Q484" i="15"/>
  <c r="Q485" i="15"/>
  <c r="Q486" i="15"/>
  <c r="Q487" i="15"/>
  <c r="Q488" i="15"/>
  <c r="Q489" i="15"/>
  <c r="Q490" i="15"/>
  <c r="Q491" i="15"/>
  <c r="Q492" i="15"/>
  <c r="Q493" i="15"/>
  <c r="Q494" i="15"/>
  <c r="Q495" i="15"/>
  <c r="Q496" i="15"/>
  <c r="Q497" i="15"/>
  <c r="Q498" i="15"/>
  <c r="Q499" i="15"/>
  <c r="Q500" i="15"/>
  <c r="Q501" i="15"/>
  <c r="Q502" i="15"/>
  <c r="Q503" i="15"/>
  <c r="Q504" i="15"/>
  <c r="Q505" i="15"/>
  <c r="Q506" i="15"/>
  <c r="Q507" i="15"/>
  <c r="Q508" i="15"/>
  <c r="Q509" i="15"/>
  <c r="Q510" i="15"/>
  <c r="Q511" i="15"/>
  <c r="Q512" i="15"/>
  <c r="Q513" i="15"/>
  <c r="Q514" i="15"/>
  <c r="Q515" i="15"/>
  <c r="Q516" i="15"/>
  <c r="Q517" i="15"/>
  <c r="Q518" i="15"/>
  <c r="Q519" i="15"/>
  <c r="Q520" i="15"/>
  <c r="Q521" i="15"/>
  <c r="Q522" i="15"/>
  <c r="Q523" i="15"/>
  <c r="Q524" i="15"/>
  <c r="Q525" i="15"/>
  <c r="Q526" i="15"/>
  <c r="Q527" i="15"/>
  <c r="Q528" i="15"/>
  <c r="Q529" i="15"/>
  <c r="Q530" i="15"/>
  <c r="Q531" i="15"/>
  <c r="Q532" i="15"/>
  <c r="Q533" i="15"/>
  <c r="Q534" i="15"/>
  <c r="Q535" i="15"/>
  <c r="Q536" i="15"/>
  <c r="Q537" i="15"/>
  <c r="Q538" i="15"/>
  <c r="Q539" i="15"/>
  <c r="Q540" i="15"/>
  <c r="Q541" i="15"/>
  <c r="Q542" i="15"/>
  <c r="Q543" i="15"/>
  <c r="Q544" i="15"/>
  <c r="Q545" i="15"/>
  <c r="Q546" i="15"/>
  <c r="Q547" i="15"/>
  <c r="Q548" i="15"/>
  <c r="Q549" i="15"/>
  <c r="Q550" i="15"/>
  <c r="Q551" i="15"/>
  <c r="Q552" i="15"/>
  <c r="Q553" i="15"/>
  <c r="Q554" i="15"/>
  <c r="Q555" i="15"/>
  <c r="Q556" i="15"/>
  <c r="Q557" i="15"/>
  <c r="Q558" i="15"/>
  <c r="Q559" i="15"/>
  <c r="Q560" i="15"/>
  <c r="Q561" i="15"/>
  <c r="Q562" i="15"/>
  <c r="Q563" i="15"/>
  <c r="Q564" i="15"/>
  <c r="Q565" i="15"/>
  <c r="Q566" i="15"/>
  <c r="Q567" i="15"/>
  <c r="Q568" i="15"/>
  <c r="Q569" i="15"/>
  <c r="Q570" i="15"/>
  <c r="Q571" i="15"/>
  <c r="Q572" i="15"/>
  <c r="Q573" i="15"/>
  <c r="Q574" i="15"/>
  <c r="Q575" i="15"/>
  <c r="Q576" i="15"/>
  <c r="Q577" i="15"/>
  <c r="Q578" i="15"/>
  <c r="Q579" i="15"/>
  <c r="Q580" i="15"/>
  <c r="Q581" i="15"/>
  <c r="Q582" i="15"/>
  <c r="Q583" i="15"/>
  <c r="Q584" i="15"/>
  <c r="Q585" i="15"/>
  <c r="Q586" i="15"/>
  <c r="Q587" i="15"/>
  <c r="Q588" i="15"/>
  <c r="Q589" i="15"/>
  <c r="Q590" i="15"/>
  <c r="Q591" i="15"/>
  <c r="Q592" i="15"/>
  <c r="Q593" i="15"/>
  <c r="Q594" i="15"/>
  <c r="Q595" i="15"/>
  <c r="Q596" i="15"/>
  <c r="Q597" i="15"/>
  <c r="Q598" i="15"/>
  <c r="Q599" i="15"/>
  <c r="Q600" i="15"/>
  <c r="Q601" i="15"/>
  <c r="Q602" i="15"/>
  <c r="Q603" i="15"/>
  <c r="Q604" i="15"/>
  <c r="Q605" i="15"/>
  <c r="Q606" i="15"/>
  <c r="Q607" i="15"/>
  <c r="Q608" i="15"/>
  <c r="Q609" i="15"/>
  <c r="Q610" i="15"/>
  <c r="Q611" i="15"/>
  <c r="Q612" i="15"/>
  <c r="Q613" i="15"/>
  <c r="Q614" i="15"/>
  <c r="Q615" i="15"/>
  <c r="Q616" i="15"/>
  <c r="Q617" i="15"/>
  <c r="Q618" i="15"/>
  <c r="Q619" i="15"/>
  <c r="Q620" i="15"/>
  <c r="Q621" i="15"/>
  <c r="Q622" i="15"/>
  <c r="Q623" i="15"/>
  <c r="Q624" i="15"/>
  <c r="Q625" i="15"/>
  <c r="Q626" i="15"/>
  <c r="Q627" i="15"/>
  <c r="Q628" i="15"/>
  <c r="Q629" i="15"/>
  <c r="Q630" i="15"/>
  <c r="Q631" i="15"/>
  <c r="Q632" i="15"/>
  <c r="Q633" i="15"/>
  <c r="Q634" i="15"/>
  <c r="Q635" i="15"/>
  <c r="Q636" i="15"/>
  <c r="Q637" i="15"/>
  <c r="Q638" i="15"/>
  <c r="Q639" i="15"/>
  <c r="Q640" i="15"/>
  <c r="Q641" i="15"/>
  <c r="Q642" i="15"/>
  <c r="Q643" i="15"/>
  <c r="Q644" i="15"/>
  <c r="Q645" i="15"/>
  <c r="Q646" i="15"/>
  <c r="Q647" i="15"/>
  <c r="Q648" i="15"/>
  <c r="Q649" i="15"/>
  <c r="Q650" i="15"/>
  <c r="Q651" i="15"/>
  <c r="Q652" i="15"/>
  <c r="Q653" i="15"/>
  <c r="Q654" i="15"/>
  <c r="Q655" i="15"/>
  <c r="Q656" i="15"/>
  <c r="Q657" i="15"/>
  <c r="Q658" i="15"/>
  <c r="Q659" i="15"/>
  <c r="Q660" i="15"/>
  <c r="Q661" i="15"/>
  <c r="Q662" i="15"/>
  <c r="Q663" i="15"/>
  <c r="Q664" i="15"/>
  <c r="Q665" i="15"/>
  <c r="Q666" i="15"/>
  <c r="Q667" i="15"/>
  <c r="Q668" i="15"/>
  <c r="Q669" i="15"/>
  <c r="Q670" i="15"/>
  <c r="Q671" i="15"/>
  <c r="Q672" i="15"/>
  <c r="Q673" i="15"/>
  <c r="Q674" i="15"/>
  <c r="Q675" i="15"/>
  <c r="Q676" i="15"/>
  <c r="Q677" i="15"/>
  <c r="Q678" i="15"/>
  <c r="Q679" i="15"/>
  <c r="Q680" i="15"/>
  <c r="Q681" i="15"/>
  <c r="Q682" i="15"/>
  <c r="Q683" i="15"/>
  <c r="Q684" i="15"/>
  <c r="Q685" i="15"/>
  <c r="Q686" i="15"/>
  <c r="Q687" i="15"/>
  <c r="Q688" i="15"/>
  <c r="Q689" i="15"/>
  <c r="Q690" i="15"/>
  <c r="Q691" i="15"/>
  <c r="Q692" i="15"/>
  <c r="Q693" i="15"/>
  <c r="Q694" i="15"/>
  <c r="Q695" i="15"/>
  <c r="Q696" i="15"/>
  <c r="Q697" i="15"/>
  <c r="Q698" i="15"/>
  <c r="Q699" i="15"/>
  <c r="Q700" i="15"/>
  <c r="Q701" i="15"/>
  <c r="Q702" i="15"/>
  <c r="Q703" i="15"/>
  <c r="Q704" i="15"/>
  <c r="Q705" i="15"/>
  <c r="Q706" i="15"/>
  <c r="Q707" i="15"/>
  <c r="Q708" i="15"/>
  <c r="Q709" i="15"/>
  <c r="Q710" i="15"/>
  <c r="Q711" i="15"/>
  <c r="Q712" i="15"/>
  <c r="Q713" i="15"/>
  <c r="Q714" i="15"/>
  <c r="Q715" i="15"/>
  <c r="Q716" i="15"/>
  <c r="Q717" i="15"/>
  <c r="Q718" i="15"/>
  <c r="Q719" i="15"/>
  <c r="Q720" i="15"/>
  <c r="Q721" i="15"/>
  <c r="Q722" i="15"/>
  <c r="Q723" i="15"/>
  <c r="Q724" i="15"/>
  <c r="Q725" i="15"/>
  <c r="Q726" i="15"/>
  <c r="Q727" i="15"/>
  <c r="Q728" i="15"/>
  <c r="Q729" i="15"/>
  <c r="Q730" i="15"/>
  <c r="Q731" i="15"/>
  <c r="Q732" i="15"/>
  <c r="Q733" i="15"/>
  <c r="Q734" i="15"/>
  <c r="Q735" i="15"/>
  <c r="Q736" i="15"/>
  <c r="Q737" i="15"/>
  <c r="Q738" i="15"/>
  <c r="Q739" i="15"/>
  <c r="Q740" i="15"/>
  <c r="Q741" i="15"/>
  <c r="Q742" i="15"/>
  <c r="Q743" i="15"/>
  <c r="Q744" i="15"/>
  <c r="Q745" i="15"/>
  <c r="Q746" i="15"/>
  <c r="Q747" i="15"/>
  <c r="Q748" i="15"/>
  <c r="Q749" i="15"/>
  <c r="Q750" i="15"/>
  <c r="Q751" i="15"/>
  <c r="Q752" i="15"/>
  <c r="Q753" i="15"/>
  <c r="Q754" i="15"/>
  <c r="Q755" i="15"/>
  <c r="Q756" i="15"/>
  <c r="Q757" i="15"/>
  <c r="Q758" i="15"/>
  <c r="Q759" i="15"/>
  <c r="Q760" i="15"/>
  <c r="Q761" i="15"/>
  <c r="Q762" i="15"/>
  <c r="Q763" i="15"/>
  <c r="Q764" i="15"/>
  <c r="Q765" i="15"/>
  <c r="Q766" i="15"/>
  <c r="Q767" i="15"/>
  <c r="Q768" i="15"/>
  <c r="Q769" i="15"/>
  <c r="Q770" i="15"/>
  <c r="Q771" i="15"/>
  <c r="Q772" i="15"/>
  <c r="Q773" i="15"/>
  <c r="Q774" i="15"/>
  <c r="Q775" i="15"/>
  <c r="Q776" i="15"/>
  <c r="Q777" i="15"/>
  <c r="Q778" i="15"/>
  <c r="Q779" i="15"/>
  <c r="Q780" i="15"/>
  <c r="Q781" i="15"/>
  <c r="Q782" i="15"/>
  <c r="Q783" i="15"/>
  <c r="Q784" i="15"/>
  <c r="Q785" i="15"/>
  <c r="Q786" i="15"/>
  <c r="Q787" i="15"/>
  <c r="Q788" i="15"/>
  <c r="Q789" i="15"/>
  <c r="Q790" i="15"/>
  <c r="Q791" i="15"/>
  <c r="Q792" i="15"/>
  <c r="Q793" i="15"/>
  <c r="Q794" i="15"/>
  <c r="Q795" i="15"/>
  <c r="Q796" i="15"/>
  <c r="Q797" i="15"/>
  <c r="Q798" i="15"/>
  <c r="Q799" i="15"/>
  <c r="Q800" i="15"/>
  <c r="Q801" i="15"/>
  <c r="Q802" i="15"/>
  <c r="Q803" i="15"/>
  <c r="Q804" i="15"/>
  <c r="Q805" i="15"/>
  <c r="Q806" i="15"/>
  <c r="Q807" i="15"/>
  <c r="Q808" i="15"/>
  <c r="Q809" i="15"/>
  <c r="Q810" i="15"/>
  <c r="Q811" i="15"/>
  <c r="Q812" i="15"/>
  <c r="Q813" i="15"/>
  <c r="Q814" i="15"/>
  <c r="Q815" i="15"/>
  <c r="Q816" i="15"/>
  <c r="Q817" i="15"/>
  <c r="Q818" i="15"/>
  <c r="Q819" i="15"/>
  <c r="Q820" i="15"/>
  <c r="Q821" i="15"/>
  <c r="Q822" i="15"/>
  <c r="Q823" i="15"/>
  <c r="Q824" i="15"/>
  <c r="Q825" i="15"/>
  <c r="Q826" i="15"/>
  <c r="Q827" i="15"/>
  <c r="Q828" i="15"/>
  <c r="Q829" i="15"/>
  <c r="Q830" i="15"/>
  <c r="Q831" i="15"/>
  <c r="Q832" i="15"/>
  <c r="Q833" i="15"/>
  <c r="Q834" i="15"/>
  <c r="Q835" i="15"/>
  <c r="Q836" i="15"/>
  <c r="Q837" i="15"/>
  <c r="Q838" i="15"/>
  <c r="Q839" i="15"/>
  <c r="Q840" i="15"/>
  <c r="Q841" i="15"/>
  <c r="Q842" i="15"/>
  <c r="Q843" i="15"/>
  <c r="Q844" i="15"/>
  <c r="Q845" i="15"/>
  <c r="Q846" i="15"/>
  <c r="Q847" i="15"/>
  <c r="Q848" i="15"/>
  <c r="Q849" i="15"/>
  <c r="Q850" i="15"/>
  <c r="Q851" i="15"/>
  <c r="Q852" i="15"/>
  <c r="Q853" i="15"/>
  <c r="Q854" i="15"/>
  <c r="Q855" i="15"/>
  <c r="Q856" i="15"/>
  <c r="Q857" i="15"/>
  <c r="Q858" i="15"/>
  <c r="Q859" i="15"/>
  <c r="Q860" i="15"/>
  <c r="Q861" i="15"/>
  <c r="Q862" i="15"/>
  <c r="Q863" i="15"/>
  <c r="Q864" i="15"/>
  <c r="Q865" i="15"/>
  <c r="Q866" i="15"/>
  <c r="Q867" i="15"/>
  <c r="Q868" i="15"/>
  <c r="Q869" i="15"/>
  <c r="Q870" i="15"/>
  <c r="Q871" i="15"/>
  <c r="Q872" i="15"/>
  <c r="Q873" i="15"/>
  <c r="Q874" i="15"/>
  <c r="Q875" i="15"/>
  <c r="Q876" i="15"/>
  <c r="Q877" i="15"/>
  <c r="Q878" i="15"/>
  <c r="Q879" i="15"/>
  <c r="Q880" i="15"/>
  <c r="Q881" i="15"/>
  <c r="Q882" i="15"/>
  <c r="Q883" i="15"/>
  <c r="Q884" i="15"/>
  <c r="Q885" i="15"/>
  <c r="Q886" i="15"/>
  <c r="Q887" i="15"/>
  <c r="Q888" i="15"/>
  <c r="Q889" i="15"/>
  <c r="Q890" i="15"/>
  <c r="Q891" i="15"/>
  <c r="Q892" i="15"/>
  <c r="Q893" i="15"/>
  <c r="Q894" i="15"/>
  <c r="Q895" i="15"/>
  <c r="Q896" i="15"/>
  <c r="Q897" i="15"/>
  <c r="Q898" i="15"/>
  <c r="Q899" i="15"/>
  <c r="Q900" i="15"/>
  <c r="Q901" i="15"/>
  <c r="Q902" i="15"/>
  <c r="Q903" i="15"/>
  <c r="Q904" i="15"/>
  <c r="Q905" i="15"/>
  <c r="Q906" i="15"/>
  <c r="Q907" i="15"/>
  <c r="Q908" i="15"/>
  <c r="Q909" i="15"/>
  <c r="Q910" i="15"/>
  <c r="Q911" i="15"/>
  <c r="Q912" i="15"/>
  <c r="Q913" i="15"/>
  <c r="Q914" i="15"/>
  <c r="Q915" i="15"/>
  <c r="Q916" i="15"/>
  <c r="Q917" i="15"/>
  <c r="Q918" i="15"/>
  <c r="Q919" i="15"/>
  <c r="Q920" i="15"/>
  <c r="Q921" i="15"/>
  <c r="Q922" i="15"/>
  <c r="Q923" i="15"/>
  <c r="Q924" i="15"/>
  <c r="Q925" i="15"/>
  <c r="Q926" i="15"/>
  <c r="Q927" i="15"/>
  <c r="Q928" i="15"/>
  <c r="Q929" i="15"/>
  <c r="Q930" i="15"/>
  <c r="Q931" i="15"/>
  <c r="Q932" i="15"/>
  <c r="Q933" i="15"/>
  <c r="Q934" i="15"/>
  <c r="Q935" i="15"/>
  <c r="Q936" i="15"/>
  <c r="Q937" i="15"/>
  <c r="Q938" i="15"/>
  <c r="Q939" i="15"/>
  <c r="Q940" i="15"/>
  <c r="Q941" i="15"/>
  <c r="Q942" i="15"/>
  <c r="Q943" i="15"/>
  <c r="Q944" i="15"/>
  <c r="Q945" i="15"/>
  <c r="Q946" i="15"/>
  <c r="Q947" i="15"/>
  <c r="Q948" i="15"/>
  <c r="Q949" i="15"/>
  <c r="Q950" i="15"/>
  <c r="Q951" i="15"/>
  <c r="Q952" i="15"/>
  <c r="Q953" i="15"/>
  <c r="Q954" i="15"/>
  <c r="Q955" i="15"/>
  <c r="Q956" i="15"/>
  <c r="Q957" i="15"/>
  <c r="Q958" i="15"/>
  <c r="Q959" i="15"/>
  <c r="Q960" i="15"/>
  <c r="Q961" i="15"/>
  <c r="Q962" i="15"/>
  <c r="Q963" i="15"/>
  <c r="Q964" i="15"/>
  <c r="Q965" i="15"/>
  <c r="Q966" i="15"/>
  <c r="Q967" i="15"/>
  <c r="Q968" i="15"/>
  <c r="Q969" i="15"/>
  <c r="Q970" i="15"/>
  <c r="Q971" i="15"/>
  <c r="Q972" i="15"/>
  <c r="Q973" i="15"/>
  <c r="Q974" i="15"/>
  <c r="Q975" i="15"/>
  <c r="Q976" i="15"/>
  <c r="Q977" i="15"/>
  <c r="Q978" i="15"/>
  <c r="Q979" i="15"/>
  <c r="Q980" i="15"/>
  <c r="Q981" i="15"/>
  <c r="Q982" i="15"/>
  <c r="Q983" i="15"/>
  <c r="Q984" i="15"/>
  <c r="Q985" i="15"/>
  <c r="Q986" i="15"/>
  <c r="Q987" i="15"/>
  <c r="Q988" i="15"/>
  <c r="Q989" i="15"/>
  <c r="Q990" i="15"/>
  <c r="Q991" i="15"/>
  <c r="Q992" i="15"/>
  <c r="Q993" i="15"/>
  <c r="Q994" i="15"/>
  <c r="Q995" i="15"/>
  <c r="Q996" i="15"/>
  <c r="Q997" i="15"/>
  <c r="Q998" i="15"/>
  <c r="Q999" i="15"/>
  <c r="Q1000" i="15"/>
  <c r="Q1001" i="15"/>
  <c r="Q1002" i="15"/>
  <c r="Q1003" i="15"/>
  <c r="Q1004" i="15"/>
  <c r="Q1005" i="15"/>
  <c r="Q1006" i="15"/>
  <c r="Q1007" i="15"/>
  <c r="Q1008" i="15"/>
  <c r="Q1009" i="15"/>
  <c r="Q1010" i="15"/>
  <c r="Q1011" i="15"/>
  <c r="Q1012" i="15"/>
  <c r="Q1013" i="15"/>
  <c r="Q1014" i="15"/>
  <c r="Q1015" i="15"/>
  <c r="Q1016" i="15"/>
  <c r="Q1017" i="15"/>
  <c r="Q1018" i="15"/>
  <c r="Q1019" i="15"/>
  <c r="Q1020" i="15"/>
  <c r="Q1021" i="15"/>
  <c r="Q1022" i="15"/>
  <c r="Q1023" i="15"/>
  <c r="Q1024" i="15"/>
  <c r="Q1025" i="15"/>
  <c r="Q1026" i="15"/>
  <c r="Q1027" i="15"/>
  <c r="Q1028" i="15"/>
  <c r="Q1029" i="15"/>
  <c r="Q1030" i="15"/>
  <c r="Q1031" i="15"/>
  <c r="Q1032" i="15"/>
  <c r="Q1033" i="15"/>
  <c r="Q1034" i="15"/>
  <c r="Q1035" i="15"/>
  <c r="Q1036" i="15"/>
  <c r="Q1037" i="15"/>
  <c r="Q1038" i="15"/>
  <c r="Q1039" i="15"/>
  <c r="Q1040" i="15"/>
  <c r="Q1041" i="15"/>
  <c r="Q1042" i="15"/>
  <c r="Q1043" i="15"/>
  <c r="Q1044" i="15"/>
  <c r="Q1045" i="15"/>
  <c r="Q1046" i="15"/>
  <c r="Q1047" i="15"/>
  <c r="Q1048" i="15"/>
  <c r="Q1049" i="15"/>
  <c r="Q1050" i="15"/>
  <c r="Q1051" i="15"/>
  <c r="Q1052" i="15"/>
  <c r="Q1053" i="15"/>
  <c r="Q1054" i="15"/>
  <c r="Q1055" i="15"/>
  <c r="Q1056" i="15"/>
  <c r="Q1057" i="15"/>
  <c r="Q1058" i="15"/>
  <c r="Q1059" i="15"/>
  <c r="Q1060" i="15"/>
  <c r="Q1061" i="15"/>
  <c r="Q1062" i="15"/>
  <c r="Q1063" i="15"/>
  <c r="Q1064" i="15"/>
  <c r="Q1065" i="15"/>
  <c r="Q1066" i="15"/>
  <c r="Q1067" i="15"/>
  <c r="Q1068" i="15"/>
  <c r="Q1069" i="15"/>
  <c r="Q1070" i="15"/>
  <c r="Q1071" i="15"/>
  <c r="Q1072" i="15"/>
  <c r="Q1073" i="15"/>
  <c r="Q1074" i="15"/>
  <c r="Q1075" i="15"/>
  <c r="Q1076" i="15"/>
  <c r="Q1077" i="15"/>
  <c r="Q1078" i="15"/>
  <c r="Q1079" i="15"/>
  <c r="Q1080" i="15"/>
  <c r="Q1081" i="15"/>
  <c r="Q1082" i="15"/>
  <c r="Q1083" i="15"/>
  <c r="Q1084" i="15"/>
  <c r="Q1085" i="15"/>
  <c r="Q1086" i="15"/>
  <c r="Q1087" i="15"/>
  <c r="Q1088" i="15"/>
  <c r="Q1089" i="15"/>
  <c r="Q1090" i="15"/>
  <c r="Q1091" i="15"/>
  <c r="Q1092" i="15"/>
  <c r="Q1093" i="15"/>
  <c r="Q1094" i="15"/>
  <c r="Q1095" i="15"/>
  <c r="Q1096" i="15"/>
  <c r="Q1097" i="15"/>
  <c r="Q1098" i="15"/>
  <c r="Q1099" i="15"/>
  <c r="Q1100" i="15"/>
  <c r="Q1101" i="15"/>
  <c r="Q1102" i="15"/>
  <c r="Q1103" i="15"/>
  <c r="Q1104" i="15"/>
  <c r="Q1105" i="15"/>
  <c r="Q1106" i="15"/>
  <c r="Q1107" i="15"/>
  <c r="Q1108" i="15"/>
  <c r="Q1109" i="15"/>
  <c r="Q1110" i="15"/>
  <c r="Q1111" i="15"/>
  <c r="Q1112" i="15"/>
  <c r="Q1113" i="15"/>
  <c r="Q1114" i="15"/>
  <c r="Q1115" i="15"/>
  <c r="Q1116" i="15"/>
  <c r="Q1117" i="15"/>
  <c r="Q1118" i="15"/>
  <c r="Q1119" i="15"/>
  <c r="Q1120" i="15"/>
  <c r="Q1121" i="15"/>
  <c r="Q1122" i="15"/>
  <c r="Q1123" i="15"/>
  <c r="Q1124" i="15"/>
  <c r="Q1125" i="15"/>
  <c r="Q1126" i="15"/>
  <c r="Q1127" i="15"/>
  <c r="Q1128" i="15"/>
  <c r="Q1129" i="15"/>
  <c r="Q1130" i="15"/>
  <c r="Q1131" i="15"/>
  <c r="Q1132" i="15"/>
  <c r="Q1133" i="15"/>
  <c r="Q1134" i="15"/>
  <c r="Q1135" i="15"/>
  <c r="Q1136" i="15"/>
  <c r="Q1137" i="15"/>
  <c r="Q1138" i="15"/>
  <c r="Q1139" i="15"/>
  <c r="Q1140" i="15"/>
  <c r="Q1141" i="15"/>
  <c r="Q1142" i="15"/>
  <c r="Q1143" i="15"/>
  <c r="Q1144" i="15"/>
  <c r="Q1145" i="15"/>
  <c r="Q1146" i="15"/>
  <c r="Q1147" i="15"/>
  <c r="Q1148" i="15"/>
  <c r="Q1149" i="15"/>
  <c r="Q1150" i="15"/>
  <c r="Q1151" i="15"/>
  <c r="Q1152" i="15"/>
  <c r="Q1153" i="15"/>
  <c r="Q1154" i="15"/>
  <c r="Q1155" i="15"/>
  <c r="Q1156" i="15"/>
  <c r="Q1157" i="15"/>
  <c r="Q1158" i="15"/>
  <c r="Q1159" i="15"/>
  <c r="Q1160" i="15"/>
  <c r="Q1161" i="15"/>
  <c r="Q1162" i="15"/>
  <c r="Q1163" i="15"/>
  <c r="Q1164" i="15"/>
  <c r="Q1165" i="15"/>
  <c r="Q1166" i="15"/>
  <c r="Q1167" i="15"/>
  <c r="Q1168" i="15"/>
  <c r="Q1169" i="15"/>
  <c r="Q1170" i="15"/>
  <c r="Q1171" i="15"/>
  <c r="Q1172" i="15"/>
  <c r="Q1173" i="15"/>
  <c r="Q1174" i="15"/>
  <c r="Q1175" i="15"/>
  <c r="Q1176" i="15"/>
  <c r="Q1177" i="15"/>
  <c r="Q1178" i="15"/>
  <c r="Q1179" i="15"/>
  <c r="Q1180" i="15"/>
  <c r="Q1181" i="15"/>
  <c r="Q1182" i="15"/>
  <c r="Q1183" i="15"/>
  <c r="Q1184" i="15"/>
  <c r="Q1185" i="15"/>
  <c r="Q1186" i="15"/>
  <c r="Q1187" i="15"/>
  <c r="Q1188" i="15"/>
  <c r="Q1189" i="15"/>
  <c r="Q1190" i="15"/>
  <c r="Q1191" i="15"/>
  <c r="Q1192" i="15"/>
  <c r="Q1193" i="15"/>
  <c r="Q1194" i="15"/>
  <c r="Q1195" i="15"/>
  <c r="Q1196" i="15"/>
  <c r="Q1197" i="15"/>
  <c r="Q1198" i="15"/>
  <c r="Q1199" i="15"/>
  <c r="Q1200" i="15"/>
  <c r="Q1201" i="15"/>
  <c r="Q1202" i="15"/>
  <c r="Q1203" i="15"/>
  <c r="Q1204" i="15"/>
  <c r="Q1205" i="15"/>
  <c r="Q1206" i="15"/>
  <c r="Q1207" i="15"/>
  <c r="Q1208" i="15"/>
  <c r="Q1209" i="15"/>
  <c r="Q1210" i="15"/>
  <c r="Q1211" i="15"/>
  <c r="Q1212" i="15"/>
  <c r="Q1213" i="15"/>
  <c r="Q1214" i="15"/>
  <c r="Q1215" i="15"/>
  <c r="Q1216" i="15"/>
  <c r="Q1217" i="15"/>
  <c r="Q1218" i="15"/>
  <c r="Q1219" i="15"/>
  <c r="Q1220" i="15"/>
  <c r="Q1221" i="15"/>
  <c r="Q1222" i="15"/>
  <c r="Q1223" i="15"/>
  <c r="Q1224" i="15"/>
  <c r="Q1225" i="15"/>
  <c r="Q1226" i="15"/>
  <c r="Q1227" i="15"/>
  <c r="Q1228" i="15"/>
  <c r="Q1229" i="15"/>
  <c r="Q1230" i="15"/>
  <c r="Q1231" i="15"/>
  <c r="Q1232" i="15"/>
  <c r="Q1233" i="15"/>
  <c r="Q1234" i="15"/>
  <c r="Q1235" i="15"/>
  <c r="Q1236" i="15"/>
  <c r="Q1237" i="15"/>
  <c r="Q1238" i="15"/>
  <c r="Q1239" i="15"/>
  <c r="Q1240" i="15"/>
  <c r="Q1241" i="15"/>
  <c r="Q1242" i="15"/>
  <c r="Q1243" i="15"/>
  <c r="Q1244" i="15"/>
  <c r="Q1245" i="15"/>
  <c r="Q1246" i="15"/>
  <c r="Q1247" i="15"/>
  <c r="Q1248" i="15"/>
  <c r="Q1249" i="15"/>
  <c r="Q1250" i="15"/>
  <c r="Q1251" i="15"/>
  <c r="Q1252" i="15"/>
  <c r="Q1253" i="15"/>
  <c r="Q1254" i="15"/>
  <c r="Q1255" i="15"/>
  <c r="Q1256" i="15"/>
  <c r="Q1257" i="15"/>
  <c r="Q1258" i="15"/>
  <c r="Q1259" i="15"/>
  <c r="Q1260" i="15"/>
  <c r="Q1261" i="15"/>
  <c r="Q1262" i="15"/>
  <c r="Q1263" i="15"/>
  <c r="Q1264" i="15"/>
  <c r="Q1265" i="15"/>
  <c r="Q1266" i="15"/>
  <c r="Q1267" i="15"/>
  <c r="Q1268" i="15"/>
  <c r="Q1269" i="15"/>
  <c r="Q1270" i="15"/>
  <c r="Q1271" i="15"/>
  <c r="Q1272" i="15"/>
  <c r="Q1273" i="15"/>
  <c r="Q1274" i="15"/>
  <c r="Q1275" i="15"/>
  <c r="Q1276" i="15"/>
  <c r="Q1277" i="15"/>
  <c r="Q1278" i="15"/>
  <c r="Q1279" i="15"/>
  <c r="Q1280" i="15"/>
  <c r="Q1281" i="15"/>
  <c r="Q1282" i="15"/>
  <c r="Q1283" i="15"/>
  <c r="Q1284" i="15"/>
  <c r="Q1285" i="15"/>
  <c r="Q1286" i="15"/>
  <c r="Q1287" i="15"/>
  <c r="Q1288" i="15"/>
  <c r="Q1289" i="15"/>
  <c r="Q1290" i="15"/>
  <c r="Q1291" i="15"/>
  <c r="Q1292" i="15"/>
  <c r="Q1293" i="15"/>
  <c r="Q1294" i="15"/>
  <c r="Q1295" i="15"/>
  <c r="Q1296" i="15"/>
  <c r="Q1297" i="15"/>
  <c r="Q1298" i="15"/>
  <c r="Q1299" i="15"/>
  <c r="Q1300" i="15"/>
  <c r="Q1301" i="15"/>
  <c r="Q1302" i="15"/>
  <c r="Q1303" i="15"/>
  <c r="Q1304" i="15"/>
  <c r="Q1305" i="15"/>
  <c r="Q1306" i="15"/>
  <c r="Q1307" i="15"/>
  <c r="Q1308" i="15"/>
  <c r="Q1309" i="15"/>
  <c r="Q1310" i="15"/>
  <c r="Q1311" i="15"/>
  <c r="Q1312" i="15"/>
  <c r="Q1313" i="15"/>
  <c r="Q1314" i="15"/>
  <c r="Q1315" i="15"/>
  <c r="Q1316" i="15"/>
  <c r="Q1317" i="15"/>
  <c r="Q1318" i="15"/>
  <c r="Q1319" i="15"/>
  <c r="Q1320" i="15"/>
  <c r="Q1321" i="15"/>
  <c r="Q1322" i="15"/>
  <c r="Q1323" i="15"/>
  <c r="Q1324" i="15"/>
  <c r="Q1325" i="15"/>
  <c r="Q1326" i="15"/>
  <c r="Q1327" i="15"/>
  <c r="Q1328" i="15"/>
  <c r="Q1329" i="15"/>
  <c r="Q1330" i="15"/>
  <c r="Q1331" i="15"/>
  <c r="Q1332" i="15"/>
  <c r="Q1333" i="15"/>
  <c r="Q1334" i="15"/>
  <c r="Q1335" i="15"/>
  <c r="Q1336" i="15"/>
  <c r="Q1337" i="15"/>
  <c r="Q1338" i="15"/>
  <c r="Q1339" i="15"/>
  <c r="Q1340" i="15"/>
  <c r="Q1341" i="15"/>
  <c r="Q1342" i="15"/>
  <c r="Q1343" i="15"/>
  <c r="Q1344" i="15"/>
  <c r="Q1345" i="15"/>
  <c r="Q1346" i="15"/>
  <c r="Q1347" i="15"/>
  <c r="Q1348" i="15"/>
  <c r="Q1349" i="15"/>
  <c r="Q1350" i="15"/>
  <c r="Q1351" i="15"/>
  <c r="Q1352" i="15"/>
  <c r="Q1353" i="15"/>
  <c r="Q1354" i="15"/>
  <c r="Q1355" i="15"/>
  <c r="Q1356" i="15"/>
  <c r="Q1357" i="15"/>
  <c r="Q1358" i="15"/>
  <c r="Q1359" i="15"/>
  <c r="Q1360" i="15"/>
  <c r="Q1361" i="15"/>
  <c r="Q1362" i="15"/>
  <c r="Q1363" i="15"/>
  <c r="Q1364" i="15"/>
  <c r="Q1365" i="15"/>
  <c r="Q1366" i="15"/>
  <c r="Q1367" i="15"/>
  <c r="Q1368" i="15"/>
  <c r="Q1369" i="15"/>
  <c r="Q1370" i="15"/>
  <c r="Q1371" i="15"/>
  <c r="Q1372" i="15"/>
  <c r="Q1373" i="15"/>
  <c r="Q1374" i="15"/>
  <c r="Q1375" i="15"/>
  <c r="Q1376" i="15"/>
  <c r="Q1377" i="15"/>
  <c r="Q1378" i="15"/>
  <c r="Q1379" i="15"/>
  <c r="Q1380" i="15"/>
  <c r="Q1381" i="15"/>
  <c r="Q1382" i="15"/>
  <c r="Q1383" i="15"/>
  <c r="Q1384" i="15"/>
  <c r="Q1385" i="15"/>
  <c r="Q1386" i="15"/>
  <c r="Q1387" i="15"/>
  <c r="Q1388" i="15"/>
  <c r="Q1389" i="15"/>
  <c r="Q1390" i="15"/>
  <c r="Q1391" i="15"/>
  <c r="Q1392" i="15"/>
  <c r="Q1393" i="15"/>
  <c r="Q1394" i="15"/>
  <c r="Q1395" i="15"/>
  <c r="Q1396" i="15"/>
  <c r="Q1397" i="15"/>
  <c r="Q1398" i="15"/>
  <c r="Q1399" i="15"/>
  <c r="Q1400" i="15"/>
  <c r="Q3" i="15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427" i="19"/>
  <c r="Q428" i="19"/>
  <c r="Q429" i="19"/>
  <c r="Q430" i="19"/>
  <c r="Q431" i="19"/>
  <c r="Q432" i="19"/>
  <c r="Q433" i="19"/>
  <c r="Q434" i="19"/>
  <c r="Q435" i="19"/>
  <c r="Q436" i="19"/>
  <c r="Q437" i="19"/>
  <c r="Q438" i="19"/>
  <c r="Q439" i="19"/>
  <c r="Q440" i="19"/>
  <c r="Q441" i="19"/>
  <c r="Q442" i="19"/>
  <c r="Q443" i="19"/>
  <c r="Q444" i="19"/>
  <c r="Q445" i="19"/>
  <c r="Q446" i="19"/>
  <c r="Q447" i="19"/>
  <c r="Q448" i="19"/>
  <c r="Q449" i="19"/>
  <c r="Q450" i="19"/>
  <c r="Q451" i="19"/>
  <c r="Q452" i="19"/>
  <c r="Q453" i="19"/>
  <c r="Q454" i="19"/>
  <c r="Q455" i="19"/>
  <c r="Q456" i="19"/>
  <c r="Q457" i="19"/>
  <c r="Q458" i="19"/>
  <c r="Q459" i="19"/>
  <c r="Q460" i="19"/>
  <c r="Q461" i="19"/>
  <c r="Q462" i="19"/>
  <c r="Q463" i="19"/>
  <c r="Q464" i="19"/>
  <c r="Q465" i="19"/>
  <c r="Q466" i="19"/>
  <c r="Q467" i="19"/>
  <c r="Q468" i="19"/>
  <c r="Q469" i="19"/>
  <c r="Q470" i="19"/>
  <c r="Q471" i="19"/>
  <c r="Q472" i="19"/>
  <c r="Q473" i="19"/>
  <c r="Q474" i="19"/>
  <c r="Q475" i="19"/>
  <c r="Q476" i="19"/>
  <c r="Q477" i="19"/>
  <c r="Q478" i="19"/>
  <c r="Q479" i="19"/>
  <c r="Q480" i="19"/>
  <c r="Q481" i="19"/>
  <c r="Q482" i="19"/>
  <c r="Q483" i="19"/>
  <c r="Q484" i="19"/>
  <c r="Q485" i="19"/>
  <c r="Q486" i="19"/>
  <c r="Q487" i="19"/>
  <c r="Q488" i="19"/>
  <c r="Q489" i="19"/>
  <c r="Q490" i="19"/>
  <c r="Q491" i="19"/>
  <c r="Q492" i="19"/>
  <c r="Q493" i="19"/>
  <c r="Q494" i="19"/>
  <c r="Q495" i="19"/>
  <c r="Q496" i="19"/>
  <c r="Q497" i="19"/>
  <c r="Q498" i="19"/>
  <c r="Q499" i="19"/>
  <c r="Q500" i="19"/>
  <c r="Q501" i="19"/>
  <c r="Q502" i="19"/>
  <c r="Q503" i="19"/>
  <c r="Q504" i="19"/>
  <c r="Q505" i="19"/>
  <c r="Q506" i="19"/>
  <c r="Q507" i="19"/>
  <c r="Q508" i="19"/>
  <c r="Q509" i="19"/>
  <c r="Q510" i="19"/>
  <c r="Q511" i="19"/>
  <c r="Q512" i="19"/>
  <c r="Q513" i="19"/>
  <c r="Q514" i="19"/>
  <c r="Q515" i="19"/>
  <c r="Q516" i="19"/>
  <c r="Q517" i="19"/>
  <c r="Q518" i="19"/>
  <c r="Q519" i="19"/>
  <c r="Q520" i="19"/>
  <c r="Q521" i="19"/>
  <c r="Q522" i="19"/>
  <c r="Q523" i="19"/>
  <c r="Q524" i="19"/>
  <c r="Q525" i="19"/>
  <c r="Q526" i="19"/>
  <c r="Q527" i="19"/>
  <c r="Q528" i="19"/>
  <c r="Q529" i="19"/>
  <c r="Q530" i="19"/>
  <c r="Q531" i="19"/>
  <c r="Q532" i="19"/>
  <c r="Q533" i="19"/>
  <c r="Q534" i="19"/>
  <c r="Q535" i="19"/>
  <c r="Q536" i="19"/>
  <c r="Q537" i="19"/>
  <c r="Q538" i="19"/>
  <c r="Q539" i="19"/>
  <c r="Q540" i="19"/>
  <c r="Q541" i="19"/>
  <c r="Q542" i="19"/>
  <c r="Q543" i="19"/>
  <c r="Q544" i="19"/>
  <c r="Q545" i="19"/>
  <c r="Q546" i="19"/>
  <c r="Q547" i="19"/>
  <c r="Q548" i="19"/>
  <c r="Q549" i="19"/>
  <c r="Q550" i="19"/>
  <c r="Q551" i="19"/>
  <c r="Q552" i="19"/>
  <c r="Q553" i="19"/>
  <c r="Q554" i="19"/>
  <c r="Q555" i="19"/>
  <c r="Q556" i="19"/>
  <c r="Q557" i="19"/>
  <c r="Q558" i="19"/>
  <c r="Q559" i="19"/>
  <c r="Q560" i="19"/>
  <c r="Q561" i="19"/>
  <c r="Q562" i="19"/>
  <c r="Q563" i="19"/>
  <c r="Q564" i="19"/>
  <c r="Q565" i="19"/>
  <c r="Q566" i="19"/>
  <c r="Q567" i="19"/>
  <c r="Q568" i="19"/>
  <c r="Q569" i="19"/>
  <c r="Q570" i="19"/>
  <c r="Q571" i="19"/>
  <c r="Q572" i="19"/>
  <c r="Q573" i="19"/>
  <c r="Q574" i="19"/>
  <c r="Q575" i="19"/>
  <c r="Q576" i="19"/>
  <c r="Q577" i="19"/>
  <c r="Q578" i="19"/>
  <c r="Q579" i="19"/>
  <c r="Q580" i="19"/>
  <c r="Q581" i="19"/>
  <c r="Q582" i="19"/>
  <c r="Q583" i="19"/>
  <c r="Q584" i="19"/>
  <c r="Q585" i="19"/>
  <c r="Q586" i="19"/>
  <c r="Q587" i="19"/>
  <c r="Q588" i="19"/>
  <c r="Q589" i="19"/>
  <c r="Q590" i="19"/>
  <c r="Q591" i="19"/>
  <c r="Q592" i="19"/>
  <c r="Q593" i="19"/>
  <c r="Q594" i="19"/>
  <c r="Q595" i="19"/>
  <c r="Q596" i="19"/>
  <c r="Q597" i="19"/>
  <c r="Q598" i="19"/>
  <c r="Q599" i="19"/>
  <c r="Q600" i="19"/>
  <c r="Q601" i="19"/>
  <c r="Q602" i="19"/>
  <c r="Q603" i="19"/>
  <c r="Q604" i="19"/>
  <c r="Q605" i="19"/>
  <c r="Q606" i="19"/>
  <c r="Q607" i="19"/>
  <c r="Q608" i="19"/>
  <c r="Q609" i="19"/>
  <c r="Q610" i="19"/>
  <c r="Q611" i="19"/>
  <c r="Q612" i="19"/>
  <c r="Q613" i="19"/>
  <c r="Q614" i="19"/>
  <c r="Q615" i="19"/>
  <c r="Q616" i="19"/>
  <c r="Q617" i="19"/>
  <c r="Q618" i="19"/>
  <c r="Q619" i="19"/>
  <c r="Q620" i="19"/>
  <c r="Q621" i="19"/>
  <c r="Q622" i="19"/>
  <c r="Q623" i="19"/>
  <c r="Q624" i="19"/>
  <c r="Q625" i="19"/>
  <c r="Q626" i="19"/>
  <c r="Q627" i="19"/>
  <c r="Q628" i="19"/>
  <c r="Q629" i="19"/>
  <c r="Q630" i="19"/>
  <c r="Q631" i="19"/>
  <c r="Q632" i="19"/>
  <c r="Q633" i="19"/>
  <c r="Q634" i="19"/>
  <c r="Q635" i="19"/>
  <c r="Q636" i="19"/>
  <c r="Q637" i="19"/>
  <c r="Q638" i="19"/>
  <c r="Q639" i="19"/>
  <c r="Q640" i="19"/>
  <c r="Q641" i="19"/>
  <c r="Q642" i="19"/>
  <c r="Q643" i="19"/>
  <c r="Q644" i="19"/>
  <c r="Q645" i="19"/>
  <c r="Q646" i="19"/>
  <c r="Q647" i="19"/>
  <c r="Q648" i="19"/>
  <c r="Q649" i="19"/>
  <c r="Q650" i="19"/>
  <c r="Q651" i="19"/>
  <c r="Q652" i="19"/>
  <c r="Q653" i="19"/>
  <c r="Q654" i="19"/>
  <c r="Q655" i="19"/>
  <c r="Q656" i="19"/>
  <c r="Q657" i="19"/>
  <c r="Q658" i="19"/>
  <c r="Q659" i="19"/>
  <c r="Q660" i="19"/>
  <c r="Q661" i="19"/>
  <c r="Q662" i="19"/>
  <c r="Q663" i="19"/>
  <c r="Q664" i="19"/>
  <c r="Q665" i="19"/>
  <c r="Q666" i="19"/>
  <c r="Q667" i="19"/>
  <c r="Q668" i="19"/>
  <c r="Q669" i="19"/>
  <c r="Q670" i="19"/>
  <c r="Q671" i="19"/>
  <c r="Q672" i="19"/>
  <c r="Q673" i="19"/>
  <c r="Q674" i="19"/>
  <c r="Q675" i="19"/>
  <c r="Q676" i="19"/>
  <c r="Q677" i="19"/>
  <c r="Q678" i="19"/>
  <c r="Q679" i="19"/>
  <c r="Q680" i="19"/>
  <c r="Q681" i="19"/>
  <c r="Q682" i="19"/>
  <c r="Q683" i="19"/>
  <c r="Q684" i="19"/>
  <c r="Q685" i="19"/>
  <c r="Q686" i="19"/>
  <c r="Q687" i="19"/>
  <c r="Q688" i="19"/>
  <c r="Q689" i="19"/>
  <c r="Q690" i="19"/>
  <c r="Q691" i="19"/>
  <c r="Q692" i="19"/>
  <c r="Q693" i="19"/>
  <c r="Q694" i="19"/>
  <c r="Q695" i="19"/>
  <c r="Q696" i="19"/>
  <c r="Q697" i="19"/>
  <c r="Q698" i="19"/>
  <c r="Q699" i="19"/>
  <c r="Q700" i="19"/>
  <c r="Q701" i="19"/>
  <c r="Q702" i="19"/>
  <c r="Q703" i="19"/>
  <c r="Q704" i="19"/>
  <c r="Q705" i="19"/>
  <c r="Q706" i="19"/>
  <c r="Q707" i="19"/>
  <c r="Q708" i="19"/>
  <c r="Q709" i="19"/>
  <c r="Q710" i="19"/>
  <c r="Q711" i="19"/>
  <c r="Q712" i="19"/>
  <c r="Q713" i="19"/>
  <c r="Q714" i="19"/>
  <c r="Q715" i="19"/>
  <c r="Q716" i="19"/>
  <c r="Q717" i="19"/>
  <c r="Q718" i="19"/>
  <c r="Q719" i="19"/>
  <c r="Q720" i="19"/>
  <c r="Q721" i="19"/>
  <c r="Q722" i="19"/>
  <c r="Q723" i="19"/>
  <c r="Q724" i="19"/>
  <c r="Q725" i="19"/>
  <c r="Q726" i="19"/>
  <c r="Q727" i="19"/>
  <c r="Q728" i="19"/>
  <c r="Q729" i="19"/>
  <c r="Q730" i="19"/>
  <c r="Q731" i="19"/>
  <c r="Q732" i="19"/>
  <c r="Q733" i="19"/>
  <c r="Q734" i="19"/>
  <c r="Q735" i="19"/>
  <c r="Q736" i="19"/>
  <c r="Q737" i="19"/>
  <c r="Q738" i="19"/>
  <c r="Q739" i="19"/>
  <c r="Q740" i="19"/>
  <c r="Q741" i="19"/>
  <c r="Q742" i="19"/>
  <c r="Q743" i="19"/>
  <c r="Q744" i="19"/>
  <c r="Q745" i="19"/>
  <c r="Q746" i="19"/>
  <c r="Q747" i="19"/>
  <c r="Q748" i="19"/>
  <c r="Q749" i="19"/>
  <c r="Q750" i="19"/>
  <c r="Q751" i="19"/>
  <c r="Q752" i="19"/>
  <c r="Q753" i="19"/>
  <c r="Q754" i="19"/>
  <c r="Q755" i="19"/>
  <c r="Q756" i="19"/>
  <c r="Q757" i="19"/>
  <c r="Q758" i="19"/>
  <c r="Q759" i="19"/>
  <c r="Q760" i="19"/>
  <c r="Q761" i="19"/>
  <c r="Q762" i="19"/>
  <c r="Q763" i="19"/>
  <c r="Q764" i="19"/>
  <c r="Q765" i="19"/>
  <c r="Q766" i="19"/>
  <c r="Q767" i="19"/>
  <c r="Q768" i="19"/>
  <c r="Q769" i="19"/>
  <c r="Q770" i="19"/>
  <c r="Q771" i="19"/>
  <c r="Q772" i="19"/>
  <c r="Q773" i="19"/>
  <c r="Q774" i="19"/>
  <c r="Q775" i="19"/>
  <c r="Q776" i="19"/>
  <c r="Q777" i="19"/>
  <c r="Q778" i="19"/>
  <c r="Q779" i="19"/>
  <c r="Q780" i="19"/>
  <c r="Q781" i="19"/>
  <c r="Q782" i="19"/>
  <c r="Q783" i="19"/>
  <c r="Q784" i="19"/>
  <c r="Q785" i="19"/>
  <c r="Q786" i="19"/>
  <c r="Q787" i="19"/>
  <c r="Q788" i="19"/>
  <c r="Q789" i="19"/>
  <c r="Q790" i="19"/>
  <c r="Q791" i="19"/>
  <c r="Q792" i="19"/>
  <c r="Q793" i="19"/>
  <c r="Q794" i="19"/>
  <c r="Q795" i="19"/>
  <c r="Q796" i="19"/>
  <c r="Q797" i="19"/>
  <c r="Q798" i="19"/>
  <c r="Q799" i="19"/>
  <c r="Q800" i="19"/>
  <c r="Q801" i="19"/>
  <c r="Q802" i="19"/>
  <c r="Q803" i="19"/>
  <c r="Q804" i="19"/>
  <c r="Q805" i="19"/>
  <c r="Q806" i="19"/>
  <c r="Q807" i="19"/>
  <c r="Q808" i="19"/>
  <c r="Q809" i="19"/>
  <c r="Q810" i="19"/>
  <c r="Q811" i="19"/>
  <c r="Q812" i="19"/>
  <c r="Q813" i="19"/>
  <c r="Q814" i="19"/>
  <c r="Q815" i="19"/>
  <c r="Q816" i="19"/>
  <c r="Q817" i="19"/>
  <c r="Q818" i="19"/>
  <c r="Q819" i="19"/>
  <c r="Q820" i="19"/>
  <c r="Q821" i="19"/>
  <c r="Q822" i="19"/>
  <c r="Q823" i="19"/>
  <c r="Q824" i="19"/>
  <c r="Q825" i="19"/>
  <c r="Q826" i="19"/>
  <c r="Q827" i="19"/>
  <c r="Q828" i="19"/>
  <c r="Q829" i="19"/>
  <c r="Q830" i="19"/>
  <c r="Q831" i="19"/>
  <c r="Q832" i="19"/>
  <c r="Q833" i="19"/>
  <c r="Q834" i="19"/>
  <c r="Q835" i="19"/>
  <c r="Q836" i="19"/>
  <c r="Q837" i="19"/>
  <c r="Q838" i="19"/>
  <c r="Q839" i="19"/>
  <c r="Q840" i="19"/>
  <c r="Q841" i="19"/>
  <c r="Q842" i="19"/>
  <c r="Q843" i="19"/>
  <c r="Q844" i="19"/>
  <c r="Q845" i="19"/>
  <c r="Q846" i="19"/>
  <c r="Q847" i="19"/>
  <c r="Q848" i="19"/>
  <c r="Q849" i="19"/>
  <c r="Q850" i="19"/>
  <c r="Q851" i="19"/>
  <c r="Q852" i="19"/>
  <c r="Q853" i="19"/>
  <c r="Q854" i="19"/>
  <c r="Q855" i="19"/>
  <c r="Q856" i="19"/>
  <c r="Q857" i="19"/>
  <c r="Q858" i="19"/>
  <c r="Q859" i="19"/>
  <c r="Q860" i="19"/>
  <c r="Q861" i="19"/>
  <c r="Q862" i="19"/>
  <c r="Q863" i="19"/>
  <c r="Q864" i="19"/>
  <c r="Q865" i="19"/>
  <c r="Q866" i="19"/>
  <c r="Q867" i="19"/>
  <c r="Q868" i="19"/>
  <c r="Q869" i="19"/>
  <c r="Q870" i="19"/>
  <c r="Q871" i="19"/>
  <c r="Q872" i="19"/>
  <c r="Q873" i="19"/>
  <c r="Q874" i="19"/>
  <c r="Q875" i="19"/>
  <c r="Q876" i="19"/>
  <c r="Q877" i="19"/>
  <c r="Q878" i="19"/>
  <c r="Q879" i="19"/>
  <c r="Q880" i="19"/>
  <c r="Q881" i="19"/>
  <c r="Q882" i="19"/>
  <c r="Q883" i="19"/>
  <c r="Q884" i="19"/>
  <c r="Q885" i="19"/>
  <c r="Q886" i="19"/>
  <c r="Q887" i="19"/>
  <c r="Q888" i="19"/>
  <c r="Q889" i="19"/>
  <c r="Q890" i="19"/>
  <c r="Q891" i="19"/>
  <c r="Q892" i="19"/>
  <c r="Q893" i="19"/>
  <c r="Q894" i="19"/>
  <c r="Q895" i="19"/>
  <c r="Q896" i="19"/>
  <c r="Q897" i="19"/>
  <c r="Q898" i="19"/>
  <c r="Q899" i="19"/>
  <c r="Q900" i="19"/>
  <c r="Q901" i="19"/>
  <c r="Q902" i="19"/>
  <c r="Q903" i="19"/>
  <c r="Q904" i="19"/>
  <c r="Q905" i="19"/>
  <c r="Q906" i="19"/>
  <c r="Q907" i="19"/>
  <c r="Q908" i="19"/>
  <c r="Q909" i="19"/>
  <c r="Q910" i="19"/>
  <c r="Q911" i="19"/>
  <c r="Q912" i="19"/>
  <c r="Q913" i="19"/>
  <c r="Q914" i="19"/>
  <c r="Q915" i="19"/>
  <c r="Q916" i="19"/>
  <c r="Q917" i="19"/>
  <c r="Q918" i="19"/>
  <c r="Q919" i="19"/>
  <c r="Q920" i="19"/>
  <c r="Q921" i="19"/>
  <c r="Q922" i="19"/>
  <c r="Q923" i="19"/>
  <c r="Q924" i="19"/>
  <c r="Q925" i="19"/>
  <c r="Q926" i="19"/>
  <c r="Q927" i="19"/>
  <c r="Q928" i="19"/>
  <c r="Q929" i="19"/>
  <c r="Q930" i="19"/>
  <c r="Q931" i="19"/>
  <c r="Q932" i="19"/>
  <c r="Q933" i="19"/>
  <c r="Q934" i="19"/>
  <c r="Q935" i="19"/>
  <c r="Q936" i="19"/>
  <c r="Q937" i="19"/>
  <c r="Q938" i="19"/>
  <c r="Q939" i="19"/>
  <c r="Q940" i="19"/>
  <c r="Q941" i="19"/>
  <c r="Q942" i="19"/>
  <c r="Q943" i="19"/>
  <c r="Q944" i="19"/>
  <c r="Q945" i="19"/>
  <c r="Q946" i="19"/>
  <c r="Q947" i="19"/>
  <c r="Q948" i="19"/>
  <c r="Q949" i="19"/>
  <c r="Q950" i="19"/>
  <c r="Q951" i="19"/>
  <c r="Q952" i="19"/>
  <c r="Q953" i="19"/>
  <c r="Q954" i="19"/>
  <c r="Q955" i="19"/>
  <c r="Q956" i="19"/>
  <c r="Q957" i="19"/>
  <c r="Q958" i="19"/>
  <c r="Q959" i="19"/>
  <c r="Q960" i="19"/>
  <c r="Q961" i="19"/>
  <c r="Q962" i="19"/>
  <c r="Q963" i="19"/>
  <c r="Q964" i="19"/>
  <c r="Q965" i="19"/>
  <c r="Q966" i="19"/>
  <c r="Q967" i="19"/>
  <c r="Q968" i="19"/>
  <c r="Q969" i="19"/>
  <c r="Q970" i="19"/>
  <c r="Q971" i="19"/>
  <c r="Q972" i="19"/>
  <c r="Q973" i="19"/>
  <c r="Q974" i="19"/>
  <c r="Q975" i="19"/>
  <c r="Q976" i="19"/>
  <c r="Q977" i="19"/>
  <c r="Q978" i="19"/>
  <c r="Q979" i="19"/>
  <c r="Q980" i="19"/>
  <c r="Q981" i="19"/>
  <c r="Q982" i="19"/>
  <c r="Q983" i="19"/>
  <c r="Q984" i="19"/>
  <c r="Q985" i="19"/>
  <c r="Q986" i="19"/>
  <c r="Q987" i="19"/>
  <c r="Q988" i="19"/>
  <c r="Q989" i="19"/>
  <c r="Q990" i="19"/>
  <c r="Q991" i="19"/>
  <c r="Q992" i="19"/>
  <c r="Q993" i="19"/>
  <c r="Q994" i="19"/>
  <c r="Q995" i="19"/>
  <c r="Q996" i="19"/>
  <c r="Q997" i="19"/>
  <c r="Q998" i="19"/>
  <c r="Q999" i="19"/>
  <c r="Q1000" i="19"/>
  <c r="Q1001" i="19"/>
  <c r="Q1002" i="19"/>
  <c r="Q1003" i="19"/>
  <c r="Q1004" i="19"/>
  <c r="Q1005" i="19"/>
  <c r="Q1006" i="19"/>
  <c r="Q1007" i="19"/>
  <c r="Q1008" i="19"/>
  <c r="Q1009" i="19"/>
  <c r="Q1010" i="19"/>
  <c r="Q1011" i="19"/>
  <c r="Q1012" i="19"/>
  <c r="Q1013" i="19"/>
  <c r="Q1014" i="19"/>
  <c r="Q1015" i="19"/>
  <c r="Q1016" i="19"/>
  <c r="Q1017" i="19"/>
  <c r="Q1018" i="19"/>
  <c r="Q1019" i="19"/>
  <c r="Q1020" i="19"/>
  <c r="Q1021" i="19"/>
  <c r="Q1022" i="19"/>
  <c r="Q1023" i="19"/>
  <c r="Q1024" i="19"/>
  <c r="Q1025" i="19"/>
  <c r="Q1026" i="19"/>
  <c r="Q1027" i="19"/>
  <c r="Q1028" i="19"/>
  <c r="Q1029" i="19"/>
  <c r="Q1030" i="19"/>
  <c r="Q1031" i="19"/>
  <c r="Q1032" i="19"/>
  <c r="Q1033" i="19"/>
  <c r="Q1034" i="19"/>
  <c r="Q1035" i="19"/>
  <c r="Q1036" i="19"/>
  <c r="Q1037" i="19"/>
  <c r="Q1038" i="19"/>
  <c r="Q1039" i="19"/>
  <c r="Q1040" i="19"/>
  <c r="Q1041" i="19"/>
  <c r="Q1042" i="19"/>
  <c r="Q1043" i="19"/>
  <c r="Q1044" i="19"/>
  <c r="Q1045" i="19"/>
  <c r="Q1046" i="19"/>
  <c r="Q1047" i="19"/>
  <c r="Q1048" i="19"/>
  <c r="Q1049" i="19"/>
  <c r="Q1050" i="19"/>
  <c r="Q1051" i="19"/>
  <c r="Q1052" i="19"/>
  <c r="Q1053" i="19"/>
  <c r="Q1054" i="19"/>
  <c r="Q1055" i="19"/>
  <c r="Q1056" i="19"/>
  <c r="Q1057" i="19"/>
  <c r="Q1058" i="19"/>
  <c r="Q1059" i="19"/>
  <c r="Q1060" i="19"/>
  <c r="Q1061" i="19"/>
  <c r="Q1062" i="19"/>
  <c r="Q1063" i="19"/>
  <c r="Q1064" i="19"/>
  <c r="Q1065" i="19"/>
  <c r="Q1066" i="19"/>
  <c r="Q1067" i="19"/>
  <c r="Q1068" i="19"/>
  <c r="Q1069" i="19"/>
  <c r="Q1070" i="19"/>
  <c r="Q1071" i="19"/>
  <c r="Q1072" i="19"/>
  <c r="Q1073" i="19"/>
  <c r="Q1074" i="19"/>
  <c r="Q1075" i="19"/>
  <c r="Q1076" i="19"/>
  <c r="Q1077" i="19"/>
  <c r="Q1078" i="19"/>
  <c r="Q1079" i="19"/>
  <c r="Q1080" i="19"/>
  <c r="Q1081" i="19"/>
  <c r="Q1082" i="19"/>
  <c r="Q1083" i="19"/>
  <c r="Q1084" i="19"/>
  <c r="Q1085" i="19"/>
  <c r="Q1086" i="19"/>
  <c r="Q1087" i="19"/>
  <c r="Q1088" i="19"/>
  <c r="Q1089" i="19"/>
  <c r="Q1090" i="19"/>
  <c r="Q1091" i="19"/>
  <c r="Q1092" i="19"/>
  <c r="Q1093" i="19"/>
  <c r="Q1094" i="19"/>
  <c r="Q1095" i="19"/>
  <c r="Q1096" i="19"/>
  <c r="Q1097" i="19"/>
  <c r="Q1098" i="19"/>
  <c r="Q1099" i="19"/>
  <c r="Q1100" i="19"/>
  <c r="Q1101" i="19"/>
  <c r="Q1102" i="19"/>
  <c r="Q1103" i="19"/>
  <c r="Q1104" i="19"/>
  <c r="Q1105" i="19"/>
  <c r="Q1106" i="19"/>
  <c r="Q1107" i="19"/>
  <c r="Q1108" i="19"/>
  <c r="Q1109" i="19"/>
  <c r="Q1110" i="19"/>
  <c r="Q1111" i="19"/>
  <c r="Q1112" i="19"/>
  <c r="Q1113" i="19"/>
  <c r="Q1114" i="19"/>
  <c r="Q1115" i="19"/>
  <c r="Q1116" i="19"/>
  <c r="Q1117" i="19"/>
  <c r="Q1118" i="19"/>
  <c r="Q1119" i="19"/>
  <c r="Q1120" i="19"/>
  <c r="Q1121" i="19"/>
  <c r="Q1122" i="19"/>
  <c r="Q1123" i="19"/>
  <c r="Q1124" i="19"/>
  <c r="Q1125" i="19"/>
  <c r="Q1126" i="19"/>
  <c r="Q1127" i="19"/>
  <c r="Q1128" i="19"/>
  <c r="Q1129" i="19"/>
  <c r="Q1130" i="19"/>
  <c r="Q1131" i="19"/>
  <c r="Q1132" i="19"/>
  <c r="Q1133" i="19"/>
  <c r="Q1134" i="19"/>
  <c r="Q1135" i="19"/>
  <c r="Q1136" i="19"/>
  <c r="Q1137" i="19"/>
  <c r="Q1138" i="19"/>
  <c r="Q1139" i="19"/>
  <c r="Q1140" i="19"/>
  <c r="Q1141" i="19"/>
  <c r="Q1142" i="19"/>
  <c r="Q1143" i="19"/>
  <c r="Q1144" i="19"/>
  <c r="Q1145" i="19"/>
  <c r="Q1146" i="19"/>
  <c r="Q1147" i="19"/>
  <c r="Q1148" i="19"/>
  <c r="Q1149" i="19"/>
  <c r="Q1150" i="19"/>
  <c r="Q1151" i="19"/>
  <c r="Q1152" i="19"/>
  <c r="Q1153" i="19"/>
  <c r="Q1154" i="19"/>
  <c r="Q1155" i="19"/>
  <c r="Q1156" i="19"/>
  <c r="Q1157" i="19"/>
  <c r="Q1158" i="19"/>
  <c r="Q1159" i="19"/>
  <c r="Q1160" i="19"/>
  <c r="Q1161" i="19"/>
  <c r="Q1162" i="19"/>
  <c r="Q1163" i="19"/>
  <c r="Q1164" i="19"/>
  <c r="Q1165" i="19"/>
  <c r="Q1166" i="19"/>
  <c r="Q1167" i="19"/>
  <c r="Q1168" i="19"/>
  <c r="Q1169" i="19"/>
  <c r="Q1170" i="19"/>
  <c r="Q1171" i="19"/>
  <c r="Q1172" i="19"/>
  <c r="Q1173" i="19"/>
  <c r="Q1174" i="19"/>
  <c r="Q1175" i="19"/>
  <c r="Q1176" i="19"/>
  <c r="Q1177" i="19"/>
  <c r="Q1178" i="19"/>
  <c r="Q1179" i="19"/>
  <c r="Q1180" i="19"/>
  <c r="Q1181" i="19"/>
  <c r="Q1182" i="19"/>
  <c r="Q1183" i="19"/>
  <c r="Q1184" i="19"/>
  <c r="Q1185" i="19"/>
  <c r="Q1186" i="19"/>
  <c r="Q1187" i="19"/>
  <c r="Q1188" i="19"/>
  <c r="Q1189" i="19"/>
  <c r="Q1190" i="19"/>
  <c r="Q1191" i="19"/>
  <c r="Q1192" i="19"/>
  <c r="Q1193" i="19"/>
  <c r="Q1194" i="19"/>
  <c r="Q1195" i="19"/>
  <c r="Q1196" i="19"/>
  <c r="Q1197" i="19"/>
  <c r="Q1198" i="19"/>
  <c r="Q1199" i="19"/>
  <c r="Q1200" i="19"/>
  <c r="Q1201" i="19"/>
  <c r="Q1202" i="19"/>
  <c r="Q1203" i="19"/>
  <c r="Q1204" i="19"/>
  <c r="Q1205" i="19"/>
  <c r="Q1206" i="19"/>
  <c r="Q1207" i="19"/>
  <c r="Q1208" i="19"/>
  <c r="Q1209" i="19"/>
  <c r="Q1210" i="19"/>
  <c r="Q1211" i="19"/>
  <c r="Q1212" i="19"/>
  <c r="Q1213" i="19"/>
  <c r="Q1214" i="19"/>
  <c r="Q1215" i="19"/>
  <c r="Q1216" i="19"/>
  <c r="Q1217" i="19"/>
  <c r="Q1218" i="19"/>
  <c r="Q1219" i="19"/>
  <c r="Q1220" i="19"/>
  <c r="Q1221" i="19"/>
  <c r="Q1222" i="19"/>
  <c r="Q1223" i="19"/>
  <c r="Q1224" i="19"/>
  <c r="Q1225" i="19"/>
  <c r="Q1226" i="19"/>
  <c r="Q1227" i="19"/>
  <c r="Q1228" i="19"/>
  <c r="Q1229" i="19"/>
  <c r="Q1230" i="19"/>
  <c r="Q1231" i="19"/>
  <c r="Q1232" i="19"/>
  <c r="Q1233" i="19"/>
  <c r="Q1234" i="19"/>
  <c r="Q1235" i="19"/>
  <c r="Q1236" i="19"/>
  <c r="Q1237" i="19"/>
  <c r="Q1238" i="19"/>
  <c r="Q1239" i="19"/>
  <c r="Q1240" i="19"/>
  <c r="Q1241" i="19"/>
  <c r="Q1242" i="19"/>
  <c r="Q1243" i="19"/>
  <c r="Q1244" i="19"/>
  <c r="Q1245" i="19"/>
  <c r="Q1246" i="19"/>
  <c r="Q1247" i="19"/>
  <c r="Q1248" i="19"/>
  <c r="Q1249" i="19"/>
  <c r="Q1250" i="19"/>
  <c r="Q1251" i="19"/>
  <c r="Q1252" i="19"/>
  <c r="Q1253" i="19"/>
  <c r="Q1254" i="19"/>
  <c r="Q1255" i="19"/>
  <c r="Q1256" i="19"/>
  <c r="Q1257" i="19"/>
  <c r="Q1258" i="19"/>
  <c r="Q1259" i="19"/>
  <c r="Q1260" i="19"/>
  <c r="Q1261" i="19"/>
  <c r="Q1262" i="19"/>
  <c r="Q1263" i="19"/>
  <c r="Q1264" i="19"/>
  <c r="Q1265" i="19"/>
  <c r="Q1266" i="19"/>
  <c r="Q1267" i="19"/>
  <c r="Q1268" i="19"/>
  <c r="Q1269" i="19"/>
  <c r="Q1270" i="19"/>
  <c r="Q1271" i="19"/>
  <c r="Q1272" i="19"/>
  <c r="Q1273" i="19"/>
  <c r="Q1274" i="19"/>
  <c r="Q1275" i="19"/>
  <c r="Q1276" i="19"/>
  <c r="Q1277" i="19"/>
  <c r="Q1278" i="19"/>
  <c r="Q1279" i="19"/>
  <c r="Q1280" i="19"/>
  <c r="Q1281" i="19"/>
  <c r="Q1282" i="19"/>
  <c r="Q1283" i="19"/>
  <c r="Q1284" i="19"/>
  <c r="Q1285" i="19"/>
  <c r="Q1286" i="19"/>
  <c r="Q1287" i="19"/>
  <c r="Q1288" i="19"/>
  <c r="Q1289" i="19"/>
  <c r="Q1290" i="19"/>
  <c r="Q1291" i="19"/>
  <c r="Q1292" i="19"/>
  <c r="Q1293" i="19"/>
  <c r="Q1294" i="19"/>
  <c r="Q1295" i="19"/>
  <c r="Q1296" i="19"/>
  <c r="Q1297" i="19"/>
  <c r="Q1298" i="19"/>
  <c r="Q1299" i="19"/>
  <c r="Q1300" i="19"/>
  <c r="Q1301" i="19"/>
  <c r="Q1302" i="19"/>
  <c r="Q1303" i="19"/>
  <c r="Q1304" i="19"/>
  <c r="Q1305" i="19"/>
  <c r="Q1306" i="19"/>
  <c r="Q1307" i="19"/>
  <c r="Q1308" i="19"/>
  <c r="Q1309" i="19"/>
  <c r="Q1310" i="19"/>
  <c r="Q1311" i="19"/>
  <c r="Q1312" i="19"/>
  <c r="Q1313" i="19"/>
  <c r="Q1314" i="19"/>
  <c r="Q1315" i="19"/>
  <c r="Q1316" i="19"/>
  <c r="Q1317" i="19"/>
  <c r="Q1318" i="19"/>
  <c r="Q1319" i="19"/>
  <c r="Q1320" i="19"/>
  <c r="Q1321" i="19"/>
  <c r="Q1322" i="19"/>
  <c r="Q1323" i="19"/>
  <c r="Q1324" i="19"/>
  <c r="Q1325" i="19"/>
  <c r="Q1326" i="19"/>
  <c r="Q1327" i="19"/>
  <c r="Q1328" i="19"/>
  <c r="Q1329" i="19"/>
  <c r="Q1330" i="19"/>
  <c r="Q1331" i="19"/>
  <c r="Q1332" i="19"/>
  <c r="Q1333" i="19"/>
  <c r="Q1334" i="19"/>
  <c r="Q1335" i="19"/>
  <c r="Q1336" i="19"/>
  <c r="Q1337" i="19"/>
  <c r="Q1338" i="19"/>
  <c r="Q1339" i="19"/>
  <c r="Q1340" i="19"/>
  <c r="Q1341" i="19"/>
  <c r="Q1342" i="19"/>
  <c r="Q1343" i="19"/>
  <c r="Q1344" i="19"/>
  <c r="Q1345" i="19"/>
  <c r="Q1346" i="19"/>
  <c r="Q1347" i="19"/>
  <c r="Q1348" i="19"/>
  <c r="Q1349" i="19"/>
  <c r="Q1350" i="19"/>
  <c r="Q1351" i="19"/>
  <c r="Q1352" i="19"/>
  <c r="Q1353" i="19"/>
  <c r="Q1354" i="19"/>
  <c r="Q1355" i="19"/>
  <c r="Q1356" i="19"/>
  <c r="Q1357" i="19"/>
  <c r="Q1358" i="19"/>
  <c r="Q1359" i="19"/>
  <c r="Q1360" i="19"/>
  <c r="Q1361" i="19"/>
  <c r="Q1362" i="19"/>
  <c r="Q1363" i="19"/>
  <c r="Q1364" i="19"/>
  <c r="Q1365" i="19"/>
  <c r="Q1366" i="19"/>
  <c r="Q1367" i="19"/>
  <c r="Q1368" i="19"/>
  <c r="Q1369" i="19"/>
  <c r="Q1370" i="19"/>
  <c r="Q1371" i="19"/>
  <c r="Q1372" i="19"/>
  <c r="Q1373" i="19"/>
  <c r="Q1374" i="19"/>
  <c r="Q1375" i="19"/>
  <c r="Q1376" i="19"/>
  <c r="Q1377" i="19"/>
  <c r="Q1378" i="19"/>
  <c r="Q1379" i="19"/>
  <c r="Q1380" i="19"/>
  <c r="Q1381" i="19"/>
  <c r="Q1382" i="19"/>
  <c r="Q1383" i="19"/>
  <c r="Q1384" i="19"/>
  <c r="Q1385" i="19"/>
  <c r="Q1386" i="19"/>
  <c r="Q1387" i="19"/>
  <c r="Q1388" i="19"/>
  <c r="Q1389" i="19"/>
  <c r="Q1390" i="19"/>
  <c r="Q1391" i="19"/>
  <c r="Q1392" i="19"/>
  <c r="Q1393" i="19"/>
  <c r="Q1394" i="19"/>
  <c r="Q1395" i="19"/>
  <c r="Q1396" i="19"/>
  <c r="Q1397" i="19"/>
  <c r="Q1398" i="19"/>
  <c r="Q3" i="19"/>
  <c r="O174" i="1" l="1" a="1"/>
  <c r="O174" i="1" s="1"/>
  <c r="L163" i="1" a="1"/>
  <c r="L163" i="1" s="1"/>
  <c r="N160" i="1" a="1"/>
  <c r="N160" i="1" s="1"/>
  <c r="M155" i="1" a="1"/>
  <c r="M155" i="1" s="1"/>
  <c r="N152" i="1" a="1"/>
  <c r="N152" i="1" s="1"/>
  <c r="N147" i="1" a="1"/>
  <c r="N147" i="1" s="1"/>
  <c r="M142" i="1" a="1"/>
  <c r="M142" i="1" s="1"/>
  <c r="O139" i="1" a="1"/>
  <c r="O139" i="1" s="1"/>
  <c r="N134" i="1" a="1"/>
  <c r="N134" i="1" s="1"/>
  <c r="L132" i="1" a="1"/>
  <c r="L132" i="1" s="1"/>
  <c r="N129" i="1" a="1"/>
  <c r="N129" i="1" s="1"/>
  <c r="M124" i="1" a="1"/>
  <c r="M124" i="1" s="1"/>
  <c r="N121" i="1" a="1"/>
  <c r="N121" i="1" s="1"/>
  <c r="O116" i="1" a="1"/>
  <c r="O116" i="1" s="1"/>
  <c r="L114" i="1" a="1"/>
  <c r="L114" i="1" s="1"/>
  <c r="M111" i="1" a="1"/>
  <c r="M111" i="1" s="1"/>
  <c r="M106" i="1" a="1"/>
  <c r="M106" i="1" s="1"/>
  <c r="M103" i="1" a="1"/>
  <c r="M103" i="1" s="1"/>
  <c r="L101" i="1" a="1"/>
  <c r="L101" i="1" s="1"/>
  <c r="O98" i="1" a="1"/>
  <c r="O98" i="1" s="1"/>
  <c r="M96" i="1" a="1"/>
  <c r="M96" i="1" s="1"/>
  <c r="N88" i="1" a="1"/>
  <c r="N88" i="1" s="1"/>
  <c r="L86" i="1" a="1"/>
  <c r="L86" i="1" s="1"/>
  <c r="O83" i="1" a="1"/>
  <c r="O83" i="1" s="1"/>
  <c r="M81" i="1" a="1"/>
  <c r="M81" i="1" s="1"/>
  <c r="G94" i="5" s="1"/>
  <c r="L70" i="1" a="1"/>
  <c r="L70" i="1" s="1"/>
  <c r="F170" i="5" s="1"/>
  <c r="O67" i="1" a="1"/>
  <c r="O67" i="1" s="1"/>
  <c r="L61" i="1" a="1"/>
  <c r="L61" i="1" s="1"/>
  <c r="N56" i="1" a="1"/>
  <c r="N56" i="1" s="1"/>
  <c r="H150" i="5" s="1"/>
  <c r="N51" i="1" a="1"/>
  <c r="N51" i="1" s="1"/>
  <c r="N49" i="1" a="1"/>
  <c r="N49" i="1" s="1"/>
  <c r="H134" i="5" s="1"/>
  <c r="M44" i="1" a="1"/>
  <c r="M44" i="1" s="1"/>
  <c r="L41" i="1" a="1"/>
  <c r="L41" i="1" s="1"/>
  <c r="F69" i="5" s="1"/>
  <c r="O38" i="1" a="1"/>
  <c r="O38" i="1" s="1"/>
  <c r="N34" i="1" a="1"/>
  <c r="N34" i="1" s="1"/>
  <c r="H113" i="5" s="1"/>
  <c r="N33" i="1" a="1"/>
  <c r="N33" i="1" s="1"/>
  <c r="H111" i="5" s="1"/>
  <c r="O31" i="1" a="1"/>
  <c r="O31" i="1" s="1"/>
  <c r="N24" i="1" a="1"/>
  <c r="N24" i="1" s="1"/>
  <c r="O18" i="1" a="1"/>
  <c r="O18" i="1" s="1"/>
  <c r="N15" i="1" a="1"/>
  <c r="N15" i="1" s="1"/>
  <c r="M12" i="1" a="1"/>
  <c r="M12" i="1" s="1"/>
  <c r="N8" i="1" a="1"/>
  <c r="N8" i="1" s="1"/>
  <c r="M4" i="1" a="1"/>
  <c r="M4" i="1" s="1"/>
  <c r="N28" i="1" a="1"/>
  <c r="N28" i="1" s="1"/>
  <c r="M18" i="1" a="1"/>
  <c r="M18" i="1" s="1"/>
  <c r="N174" i="1" a="1"/>
  <c r="N174" i="1" s="1"/>
  <c r="O171" i="1" a="1"/>
  <c r="O171" i="1" s="1"/>
  <c r="O168" i="1" a="1"/>
  <c r="O168" i="1" s="1"/>
  <c r="O165" i="1" a="1"/>
  <c r="O165" i="1" s="1"/>
  <c r="M160" i="1" a="1"/>
  <c r="M160" i="1" s="1"/>
  <c r="L155" i="1" a="1"/>
  <c r="L155" i="1" s="1"/>
  <c r="M152" i="1" a="1"/>
  <c r="M152" i="1" s="1"/>
  <c r="M147" i="1" a="1"/>
  <c r="M147" i="1" s="1"/>
  <c r="O144" i="1" a="1"/>
  <c r="O144" i="1" s="1"/>
  <c r="L142" i="1" a="1"/>
  <c r="L142" i="1" s="1"/>
  <c r="N139" i="1" a="1"/>
  <c r="N139" i="1" s="1"/>
  <c r="M134" i="1" a="1"/>
  <c r="M134" i="1" s="1"/>
  <c r="M129" i="1" a="1"/>
  <c r="M129" i="1" s="1"/>
  <c r="O126" i="1" a="1"/>
  <c r="O126" i="1" s="1"/>
  <c r="L124" i="1" a="1"/>
  <c r="L124" i="1" s="1"/>
  <c r="M121" i="1" a="1"/>
  <c r="M121" i="1" s="1"/>
  <c r="L111" i="1" a="1"/>
  <c r="L111" i="1" s="1"/>
  <c r="L103" i="1" a="1"/>
  <c r="L103" i="1" s="1"/>
  <c r="N98" i="1" a="1"/>
  <c r="N98" i="1" s="1"/>
  <c r="L96" i="1" a="1"/>
  <c r="L96" i="1" s="1"/>
  <c r="O93" i="1" a="1"/>
  <c r="O93" i="1" s="1"/>
  <c r="O90" i="1" a="1"/>
  <c r="O90" i="1" s="1"/>
  <c r="M88" i="1" a="1"/>
  <c r="M88" i="1" s="1"/>
  <c r="N83" i="1" a="1"/>
  <c r="N83" i="1" s="1"/>
  <c r="L81" i="1" a="1"/>
  <c r="L81" i="1" s="1"/>
  <c r="F94" i="5" s="1"/>
  <c r="O78" i="1" a="1"/>
  <c r="O78" i="1" s="1"/>
  <c r="N76" i="1" a="1"/>
  <c r="N76" i="1" s="1"/>
  <c r="M72" i="1" a="1"/>
  <c r="M72" i="1" s="1"/>
  <c r="G167" i="5" s="1"/>
  <c r="N63" i="1" a="1"/>
  <c r="N63" i="1" s="1"/>
  <c r="N58" i="1" a="1"/>
  <c r="N58" i="1" s="1"/>
  <c r="H152" i="5" s="1"/>
  <c r="M56" i="1" a="1"/>
  <c r="M56" i="1" s="1"/>
  <c r="G150" i="5" s="1"/>
  <c r="O53" i="1" a="1"/>
  <c r="O53" i="1" s="1"/>
  <c r="M49" i="1" a="1"/>
  <c r="M49" i="1" s="1"/>
  <c r="G134" i="5" s="1"/>
  <c r="O46" i="1" a="1"/>
  <c r="O46" i="1" s="1"/>
  <c r="L44" i="1" a="1"/>
  <c r="L44" i="1" s="1"/>
  <c r="L42" i="1" a="1"/>
  <c r="L42" i="1" s="1"/>
  <c r="N38" i="1" a="1"/>
  <c r="N38" i="1" s="1"/>
  <c r="N35" i="1" a="1"/>
  <c r="N35" i="1" s="1"/>
  <c r="H112" i="5" s="1"/>
  <c r="M33" i="1" a="1"/>
  <c r="M33" i="1" s="1"/>
  <c r="G111" i="5" s="1"/>
  <c r="O26" i="1" a="1"/>
  <c r="O26" i="1" s="1"/>
  <c r="L21" i="1" a="1"/>
  <c r="L21" i="1" s="1"/>
  <c r="L4" i="1" a="1"/>
  <c r="L4" i="1" s="1"/>
  <c r="M174" i="1" a="1"/>
  <c r="M174" i="1" s="1"/>
  <c r="N171" i="1" a="1"/>
  <c r="N171" i="1" s="1"/>
  <c r="N168" i="1" a="1"/>
  <c r="N168" i="1" s="1"/>
  <c r="N165" i="1" a="1"/>
  <c r="N165" i="1" s="1"/>
  <c r="O162" i="1" a="1"/>
  <c r="O162" i="1" s="1"/>
  <c r="L160" i="1" a="1"/>
  <c r="L160" i="1" s="1"/>
  <c r="O157" i="1" a="1"/>
  <c r="O157" i="1" s="1"/>
  <c r="L152" i="1" a="1"/>
  <c r="L152" i="1" s="1"/>
  <c r="L147" i="1" a="1"/>
  <c r="L147" i="1" s="1"/>
  <c r="N144" i="1" a="1"/>
  <c r="N144" i="1" s="1"/>
  <c r="M139" i="1" a="1"/>
  <c r="M139" i="1" s="1"/>
  <c r="O136" i="1" a="1"/>
  <c r="O136" i="1" s="1"/>
  <c r="L134" i="1" a="1"/>
  <c r="L134" i="1" s="1"/>
  <c r="O131" i="1" a="1"/>
  <c r="O131" i="1" s="1"/>
  <c r="L129" i="1" a="1"/>
  <c r="L129" i="1" s="1"/>
  <c r="N126" i="1" a="1"/>
  <c r="N126" i="1" s="1"/>
  <c r="L121" i="1" a="1"/>
  <c r="L121" i="1" s="1"/>
  <c r="N116" i="1" a="1"/>
  <c r="N116" i="1" s="1"/>
  <c r="O113" i="1" a="1"/>
  <c r="O113" i="1" s="1"/>
  <c r="O108" i="1" a="1"/>
  <c r="O108" i="1" s="1"/>
  <c r="L106" i="1" a="1"/>
  <c r="L106" i="1" s="1"/>
  <c r="N93" i="1" a="1"/>
  <c r="N93" i="1" s="1"/>
  <c r="N90" i="1" a="1"/>
  <c r="N90" i="1" s="1"/>
  <c r="L88" i="1" a="1"/>
  <c r="L88" i="1" s="1"/>
  <c r="N78" i="1" a="1"/>
  <c r="N78" i="1" s="1"/>
  <c r="M76" i="1" a="1"/>
  <c r="M76" i="1" s="1"/>
  <c r="N67" i="1" a="1"/>
  <c r="N67" i="1" s="1"/>
  <c r="O65" i="1" a="1"/>
  <c r="O65" i="1" s="1"/>
  <c r="L56" i="1" a="1"/>
  <c r="L56" i="1" s="1"/>
  <c r="F150" i="5" s="1"/>
  <c r="N53" i="1" a="1"/>
  <c r="N53" i="1" s="1"/>
  <c r="M51" i="1" a="1"/>
  <c r="M51" i="1" s="1"/>
  <c r="L49" i="1" a="1"/>
  <c r="L49" i="1" s="1"/>
  <c r="F134" i="5" s="1"/>
  <c r="N46" i="1" a="1"/>
  <c r="N46" i="1" s="1"/>
  <c r="M34" i="1" a="1"/>
  <c r="M34" i="1" s="1"/>
  <c r="G113" i="5" s="1"/>
  <c r="L33" i="1" a="1"/>
  <c r="L33" i="1" s="1"/>
  <c r="F111" i="5" s="1"/>
  <c r="N31" i="1" a="1"/>
  <c r="N31" i="1" s="1"/>
  <c r="O29" i="1" a="1"/>
  <c r="O29" i="1" s="1"/>
  <c r="O28" i="1" a="1"/>
  <c r="O28" i="1" s="1"/>
  <c r="N26" i="1" a="1"/>
  <c r="N26" i="1" s="1"/>
  <c r="M24" i="1" a="1"/>
  <c r="M24" i="1" s="1"/>
  <c r="N18" i="1" a="1"/>
  <c r="N18" i="1" s="1"/>
  <c r="M15" i="1" a="1"/>
  <c r="M15" i="1" s="1"/>
  <c r="G48" i="5" s="1"/>
  <c r="L12" i="1" a="1"/>
  <c r="L12" i="1" s="1"/>
  <c r="M8" i="1" a="1"/>
  <c r="M8" i="1" s="1"/>
  <c r="M35" i="1" a="1"/>
  <c r="M35" i="1" s="1"/>
  <c r="L174" i="1" a="1"/>
  <c r="L174" i="1" s="1"/>
  <c r="M171" i="1" a="1"/>
  <c r="M171" i="1" s="1"/>
  <c r="M168" i="1" a="1"/>
  <c r="M168" i="1" s="1"/>
  <c r="M165" i="1" a="1"/>
  <c r="M165" i="1" s="1"/>
  <c r="N162" i="1" a="1"/>
  <c r="N162" i="1" s="1"/>
  <c r="N157" i="1" a="1"/>
  <c r="N157" i="1" s="1"/>
  <c r="O154" i="1" a="1"/>
  <c r="O154" i="1" s="1"/>
  <c r="O149" i="1" a="1"/>
  <c r="O149" i="1" s="1"/>
  <c r="M144" i="1" a="1"/>
  <c r="M144" i="1" s="1"/>
  <c r="L139" i="1" a="1"/>
  <c r="L139" i="1" s="1"/>
  <c r="N136" i="1" a="1"/>
  <c r="N136" i="1" s="1"/>
  <c r="N131" i="1" a="1"/>
  <c r="N131" i="1" s="1"/>
  <c r="M126" i="1" a="1"/>
  <c r="M126" i="1" s="1"/>
  <c r="O123" i="1" a="1"/>
  <c r="O123" i="1" s="1"/>
  <c r="O118" i="1" a="1"/>
  <c r="O118" i="1" s="1"/>
  <c r="M116" i="1" a="1"/>
  <c r="M116" i="1" s="1"/>
  <c r="N113" i="1" a="1"/>
  <c r="N113" i="1" s="1"/>
  <c r="M98" i="1" a="1"/>
  <c r="M98" i="1" s="1"/>
  <c r="M93" i="1" a="1"/>
  <c r="M93" i="1" s="1"/>
  <c r="M83" i="1" a="1"/>
  <c r="M83" i="1" s="1"/>
  <c r="M78" i="1" a="1"/>
  <c r="M78" i="1" s="1"/>
  <c r="L76" i="1" a="1"/>
  <c r="L76" i="1" s="1"/>
  <c r="L72" i="1" a="1"/>
  <c r="L72" i="1" s="1"/>
  <c r="F167" i="5" s="1"/>
  <c r="O69" i="1" a="1"/>
  <c r="O69" i="1" s="1"/>
  <c r="M63" i="1" a="1"/>
  <c r="M63" i="1" s="1"/>
  <c r="O60" i="1" a="1"/>
  <c r="O60" i="1" s="1"/>
  <c r="I154" i="5" s="1"/>
  <c r="M58" i="1" a="1"/>
  <c r="M58" i="1" s="1"/>
  <c r="G152" i="5" s="1"/>
  <c r="M38" i="1" a="1"/>
  <c r="M38" i="1" s="1"/>
  <c r="G65" i="5" s="1"/>
  <c r="L24" i="1" a="1"/>
  <c r="L24" i="1" s="1"/>
  <c r="L171" i="1" a="1"/>
  <c r="L171" i="1" s="1"/>
  <c r="L168" i="1" a="1"/>
  <c r="L168" i="1" s="1"/>
  <c r="L165" i="1" a="1"/>
  <c r="L165" i="1" s="1"/>
  <c r="M157" i="1" a="1"/>
  <c r="M157" i="1" s="1"/>
  <c r="N154" i="1" a="1"/>
  <c r="N154" i="1" s="1"/>
  <c r="O151" i="1" a="1"/>
  <c r="O151" i="1" s="1"/>
  <c r="N149" i="1" a="1"/>
  <c r="N149" i="1" s="1"/>
  <c r="O146" i="1" a="1"/>
  <c r="O146" i="1" s="1"/>
  <c r="L144" i="1" a="1"/>
  <c r="L144" i="1" s="1"/>
  <c r="O141" i="1" a="1"/>
  <c r="O141" i="1" s="1"/>
  <c r="M136" i="1" a="1"/>
  <c r="M136" i="1" s="1"/>
  <c r="M131" i="1" a="1"/>
  <c r="M131" i="1" s="1"/>
  <c r="O128" i="1" a="1"/>
  <c r="O128" i="1" s="1"/>
  <c r="L126" i="1" a="1"/>
  <c r="L126" i="1" s="1"/>
  <c r="N123" i="1" a="1"/>
  <c r="N123" i="1" s="1"/>
  <c r="N118" i="1" a="1"/>
  <c r="N118" i="1" s="1"/>
  <c r="L116" i="1" a="1"/>
  <c r="L116" i="1" s="1"/>
  <c r="M113" i="1" a="1"/>
  <c r="M113" i="1" s="1"/>
  <c r="N108" i="1" a="1"/>
  <c r="N108" i="1" s="1"/>
  <c r="O105" i="1" a="1"/>
  <c r="O105" i="1" s="1"/>
  <c r="O95" i="1" a="1"/>
  <c r="O95" i="1" s="1"/>
  <c r="L93" i="1" a="1"/>
  <c r="L93" i="1" s="1"/>
  <c r="M90" i="1" a="1"/>
  <c r="M90" i="1" s="1"/>
  <c r="O85" i="1" a="1"/>
  <c r="O85" i="1" s="1"/>
  <c r="L83" i="1" a="1"/>
  <c r="L83" i="1" s="1"/>
  <c r="L78" i="1" a="1"/>
  <c r="L78" i="1" s="1"/>
  <c r="M67" i="1" a="1"/>
  <c r="M67" i="1" s="1"/>
  <c r="N65" i="1" a="1"/>
  <c r="N65" i="1" s="1"/>
  <c r="M53" i="1" a="1"/>
  <c r="M53" i="1" s="1"/>
  <c r="M162" i="1" a="1"/>
  <c r="M162" i="1" s="1"/>
  <c r="L157" i="1" a="1"/>
  <c r="L157" i="1" s="1"/>
  <c r="N151" i="1" a="1"/>
  <c r="N151" i="1" s="1"/>
  <c r="M149" i="1" a="1"/>
  <c r="M149" i="1" s="1"/>
  <c r="N146" i="1" a="1"/>
  <c r="N146" i="1" s="1"/>
  <c r="N141" i="1" a="1"/>
  <c r="N141" i="1" s="1"/>
  <c r="O138" i="1" a="1"/>
  <c r="O138" i="1" s="1"/>
  <c r="L136" i="1" a="1"/>
  <c r="L136" i="1" s="1"/>
  <c r="L131" i="1" a="1"/>
  <c r="L131" i="1" s="1"/>
  <c r="N128" i="1" a="1"/>
  <c r="N128" i="1" s="1"/>
  <c r="M123" i="1" a="1"/>
  <c r="M123" i="1" s="1"/>
  <c r="M118" i="1" a="1"/>
  <c r="M118" i="1" s="1"/>
  <c r="L113" i="1" a="1"/>
  <c r="L113" i="1" s="1"/>
  <c r="O110" i="1" a="1"/>
  <c r="O110" i="1" s="1"/>
  <c r="M108" i="1" a="1"/>
  <c r="M108" i="1" s="1"/>
  <c r="N105" i="1" a="1"/>
  <c r="N105" i="1" s="1"/>
  <c r="O100" i="1" a="1"/>
  <c r="O100" i="1" s="1"/>
  <c r="L98" i="1" a="1"/>
  <c r="L98" i="1" s="1"/>
  <c r="N95" i="1" a="1"/>
  <c r="N95" i="1" s="1"/>
  <c r="O87" i="1" a="1"/>
  <c r="O87" i="1" s="1"/>
  <c r="N85" i="1" a="1"/>
  <c r="N85" i="1" s="1"/>
  <c r="O80" i="1" a="1"/>
  <c r="O80" i="1" s="1"/>
  <c r="O75" i="1" a="1"/>
  <c r="O75" i="1" s="1"/>
  <c r="I172" i="5" s="1"/>
  <c r="O71" i="1" a="1"/>
  <c r="O71" i="1" s="1"/>
  <c r="I171" i="5" s="1"/>
  <c r="N69" i="1" a="1"/>
  <c r="N69" i="1" s="1"/>
  <c r="L63" i="1" a="1"/>
  <c r="L63" i="1" s="1"/>
  <c r="N60" i="1" a="1"/>
  <c r="N60" i="1" s="1"/>
  <c r="H154" i="5" s="1"/>
  <c r="L58" i="1" a="1"/>
  <c r="L58" i="1" s="1"/>
  <c r="F152" i="5" s="1"/>
  <c r="O55" i="1" a="1"/>
  <c r="O55" i="1" s="1"/>
  <c r="I149" i="5" s="1"/>
  <c r="O48" i="1" a="1"/>
  <c r="O48" i="1" s="1"/>
  <c r="I135" i="5" s="1"/>
  <c r="L46" i="1" a="1"/>
  <c r="L46" i="1" s="1"/>
  <c r="L38" i="1" a="1"/>
  <c r="L38" i="1" s="1"/>
  <c r="F65" i="5" s="1"/>
  <c r="L35" i="1" a="1"/>
  <c r="L35" i="1" s="1"/>
  <c r="M28" i="1" a="1"/>
  <c r="M28" i="1" s="1"/>
  <c r="M20" i="1" a="1"/>
  <c r="M20" i="1" s="1"/>
  <c r="G45" i="5"/>
  <c r="N11" i="1" a="1"/>
  <c r="N11" i="1" s="1"/>
  <c r="O176" i="1" a="1"/>
  <c r="O176" i="1" s="1"/>
  <c r="O173" i="1" a="1"/>
  <c r="O173" i="1" s="1"/>
  <c r="O170" i="1" a="1"/>
  <c r="O170" i="1" s="1"/>
  <c r="O167" i="1" a="1"/>
  <c r="O167" i="1" s="1"/>
  <c r="O164" i="1" a="1"/>
  <c r="O164" i="1" s="1"/>
  <c r="O159" i="1" a="1"/>
  <c r="O159" i="1" s="1"/>
  <c r="M154" i="1" a="1"/>
  <c r="M154" i="1" s="1"/>
  <c r="M151" i="1" a="1"/>
  <c r="M151" i="1" s="1"/>
  <c r="L149" i="1" a="1"/>
  <c r="L149" i="1" s="1"/>
  <c r="M141" i="1" a="1"/>
  <c r="M141" i="1" s="1"/>
  <c r="N138" i="1" a="1"/>
  <c r="N138" i="1" s="1"/>
  <c r="O133" i="1" a="1"/>
  <c r="O133" i="1" s="1"/>
  <c r="M128" i="1" a="1"/>
  <c r="M128" i="1" s="1"/>
  <c r="L123" i="1" a="1"/>
  <c r="L123" i="1" s="1"/>
  <c r="O120" i="1" a="1"/>
  <c r="O120" i="1" s="1"/>
  <c r="L118" i="1" a="1"/>
  <c r="L118" i="1" s="1"/>
  <c r="O115" i="1" a="1"/>
  <c r="O115" i="1" s="1"/>
  <c r="N110" i="1" a="1"/>
  <c r="N110" i="1" s="1"/>
  <c r="L108" i="1" a="1"/>
  <c r="L108" i="1" s="1"/>
  <c r="M105" i="1" a="1"/>
  <c r="M105" i="1" s="1"/>
  <c r="O102" i="1" a="1"/>
  <c r="O102" i="1" s="1"/>
  <c r="M95" i="1" a="1"/>
  <c r="M95" i="1" s="1"/>
  <c r="O92" i="1" a="1"/>
  <c r="O92" i="1" s="1"/>
  <c r="L90" i="1" a="1"/>
  <c r="L90" i="1" s="1"/>
  <c r="N87" i="1" a="1"/>
  <c r="N87" i="1" s="1"/>
  <c r="M85" i="1" a="1"/>
  <c r="M85" i="1" s="1"/>
  <c r="O82" i="1" a="1"/>
  <c r="O82" i="1" s="1"/>
  <c r="N80" i="1" a="1"/>
  <c r="N80" i="1" s="1"/>
  <c r="N75" i="1" a="1"/>
  <c r="N75" i="1" s="1"/>
  <c r="H172" i="5" s="1"/>
  <c r="O73" i="1" a="1"/>
  <c r="O73" i="1" s="1"/>
  <c r="I166" i="5" s="1"/>
  <c r="N71" i="1" a="1"/>
  <c r="N71" i="1" s="1"/>
  <c r="H171" i="5" s="1"/>
  <c r="M69" i="1" a="1"/>
  <c r="M69" i="1" s="1"/>
  <c r="L67" i="1" a="1"/>
  <c r="L67" i="1" s="1"/>
  <c r="M65" i="1" a="1"/>
  <c r="M65" i="1" s="1"/>
  <c r="M60" i="1" a="1"/>
  <c r="M60" i="1" s="1"/>
  <c r="G154" i="5" s="1"/>
  <c r="L53" i="1" a="1"/>
  <c r="L53" i="1" s="1"/>
  <c r="O52" i="1" a="1"/>
  <c r="O52" i="1" s="1"/>
  <c r="N48" i="1" a="1"/>
  <c r="N48" i="1" s="1"/>
  <c r="H135" i="5" s="1"/>
  <c r="N43" i="1" a="1"/>
  <c r="N43" i="1" s="1"/>
  <c r="N176" i="1" a="1"/>
  <c r="N176" i="1" s="1"/>
  <c r="N173" i="1" a="1"/>
  <c r="N173" i="1" s="1"/>
  <c r="N170" i="1" a="1"/>
  <c r="N170" i="1" s="1"/>
  <c r="N167" i="1" a="1"/>
  <c r="N167" i="1" s="1"/>
  <c r="L162" i="1" a="1"/>
  <c r="L162" i="1" s="1"/>
  <c r="N159" i="1" a="1"/>
  <c r="N159" i="1" s="1"/>
  <c r="O156" i="1" a="1"/>
  <c r="O156" i="1" s="1"/>
  <c r="L151" i="1" a="1"/>
  <c r="L151" i="1" s="1"/>
  <c r="M146" i="1" a="1"/>
  <c r="M146" i="1" s="1"/>
  <c r="O143" i="1" a="1"/>
  <c r="O143" i="1" s="1"/>
  <c r="L141" i="1" a="1"/>
  <c r="L141" i="1" s="1"/>
  <c r="O135" i="1" a="1"/>
  <c r="O135" i="1" s="1"/>
  <c r="N133" i="1" a="1"/>
  <c r="N133" i="1" s="1"/>
  <c r="O130" i="1" a="1"/>
  <c r="O130" i="1" s="1"/>
  <c r="L128" i="1" a="1"/>
  <c r="L128" i="1" s="1"/>
  <c r="O125" i="1" a="1"/>
  <c r="O125" i="1" s="1"/>
  <c r="N120" i="1" a="1"/>
  <c r="N120" i="1" s="1"/>
  <c r="N115" i="1" a="1"/>
  <c r="N115" i="1" s="1"/>
  <c r="O112" i="1" a="1"/>
  <c r="O112" i="1" s="1"/>
  <c r="M110" i="1" a="1"/>
  <c r="M110" i="1" s="1"/>
  <c r="L105" i="1" a="1"/>
  <c r="L105" i="1" s="1"/>
  <c r="N102" i="1" a="1"/>
  <c r="N102" i="1" s="1"/>
  <c r="N100" i="1" a="1"/>
  <c r="N100" i="1" s="1"/>
  <c r="O97" i="1" a="1"/>
  <c r="O97" i="1" s="1"/>
  <c r="L95" i="1" a="1"/>
  <c r="L95" i="1" s="1"/>
  <c r="M87" i="1" a="1"/>
  <c r="M87" i="1" s="1"/>
  <c r="L85" i="1" a="1"/>
  <c r="L85" i="1" s="1"/>
  <c r="N82" i="1" a="1"/>
  <c r="N82" i="1" s="1"/>
  <c r="M80" i="1" a="1"/>
  <c r="M80" i="1" s="1"/>
  <c r="M75" i="1" a="1"/>
  <c r="M75" i="1" s="1"/>
  <c r="G172" i="5" s="1"/>
  <c r="N73" i="1" a="1"/>
  <c r="N73" i="1" s="1"/>
  <c r="H166" i="5" s="1"/>
  <c r="M71" i="1" a="1"/>
  <c r="M71" i="1" s="1"/>
  <c r="G171" i="5" s="1"/>
  <c r="L69" i="1" a="1"/>
  <c r="L69" i="1" s="1"/>
  <c r="O66" i="1" a="1"/>
  <c r="O66" i="1" s="1"/>
  <c r="O62" i="1" a="1"/>
  <c r="O62" i="1" s="1"/>
  <c r="L60" i="1" a="1"/>
  <c r="L60" i="1" s="1"/>
  <c r="F154" i="5" s="1"/>
  <c r="O57" i="1" a="1"/>
  <c r="O57" i="1" s="1"/>
  <c r="I151" i="5" s="1"/>
  <c r="N55" i="1" a="1"/>
  <c r="N55" i="1" s="1"/>
  <c r="H149" i="5" s="1"/>
  <c r="N52" i="1" a="1"/>
  <c r="N52" i="1" s="1"/>
  <c r="O50" i="1" a="1"/>
  <c r="O50" i="1" s="1"/>
  <c r="M176" i="1" a="1"/>
  <c r="M176" i="1" s="1"/>
  <c r="M173" i="1" a="1"/>
  <c r="M173" i="1" s="1"/>
  <c r="M170" i="1" a="1"/>
  <c r="M170" i="1" s="1"/>
  <c r="M167" i="1" a="1"/>
  <c r="M167" i="1" s="1"/>
  <c r="N164" i="1" a="1"/>
  <c r="N164" i="1" s="1"/>
  <c r="M159" i="1" a="1"/>
  <c r="M159" i="1" s="1"/>
  <c r="L154" i="1" a="1"/>
  <c r="L154" i="1" s="1"/>
  <c r="N143" i="1" a="1"/>
  <c r="N143" i="1" s="1"/>
  <c r="M138" i="1" a="1"/>
  <c r="M138" i="1" s="1"/>
  <c r="N135" i="1" a="1"/>
  <c r="N135" i="1" s="1"/>
  <c r="M133" i="1" a="1"/>
  <c r="M133" i="1" s="1"/>
  <c r="N130" i="1" a="1"/>
  <c r="N130" i="1" s="1"/>
  <c r="N125" i="1" a="1"/>
  <c r="N125" i="1" s="1"/>
  <c r="O122" i="1" a="1"/>
  <c r="O122" i="1" s="1"/>
  <c r="M120" i="1" a="1"/>
  <c r="M120" i="1" s="1"/>
  <c r="M115" i="1" a="1"/>
  <c r="M115" i="1" s="1"/>
  <c r="N112" i="1" a="1"/>
  <c r="N112" i="1" s="1"/>
  <c r="L110" i="1" a="1"/>
  <c r="L110" i="1" s="1"/>
  <c r="O107" i="1" a="1"/>
  <c r="O107" i="1" s="1"/>
  <c r="M102" i="1" a="1"/>
  <c r="M102" i="1" s="1"/>
  <c r="M100" i="1" a="1"/>
  <c r="M100" i="1" s="1"/>
  <c r="N97" i="1" a="1"/>
  <c r="N97" i="1" s="1"/>
  <c r="N92" i="1" a="1"/>
  <c r="N92" i="1" s="1"/>
  <c r="O89" i="1" a="1"/>
  <c r="O89" i="1" s="1"/>
  <c r="L87" i="1" a="1"/>
  <c r="L87" i="1" s="1"/>
  <c r="L80" i="1" a="1"/>
  <c r="L80" i="1" s="1"/>
  <c r="O77" i="1" a="1"/>
  <c r="O77" i="1" s="1"/>
  <c r="L75" i="1" a="1"/>
  <c r="L75" i="1" s="1"/>
  <c r="F172" i="5" s="1"/>
  <c r="M73" i="1" a="1"/>
  <c r="M73" i="1" s="1"/>
  <c r="G166" i="5" s="1"/>
  <c r="L71" i="1" a="1"/>
  <c r="L71" i="1" s="1"/>
  <c r="F171" i="5" s="1"/>
  <c r="L65" i="1" a="1"/>
  <c r="L65" i="1" s="1"/>
  <c r="N62" i="1" a="1"/>
  <c r="N62" i="1" s="1"/>
  <c r="M52" i="1" a="1"/>
  <c r="M52" i="1" s="1"/>
  <c r="M48" i="1" a="1"/>
  <c r="M48" i="1" s="1"/>
  <c r="G135" i="5" s="1"/>
  <c r="O45" i="1" a="1"/>
  <c r="O45" i="1" s="1"/>
  <c r="M43" i="1" a="1"/>
  <c r="M43" i="1" s="1"/>
  <c r="N36" i="1" a="1"/>
  <c r="N36" i="1" s="1"/>
  <c r="N32" i="1" a="1"/>
  <c r="N32" i="1" s="1"/>
  <c r="L29" i="1" a="1"/>
  <c r="L29" i="1" s="1"/>
  <c r="N23" i="1" a="1"/>
  <c r="N23" i="1" s="1"/>
  <c r="M14" i="1" a="1"/>
  <c r="M14" i="1" s="1"/>
  <c r="M7" i="1" a="1"/>
  <c r="M7" i="1" s="1"/>
  <c r="O5" i="1" a="1"/>
  <c r="O5" i="1" s="1"/>
  <c r="I58" i="5" s="1"/>
  <c r="O9" i="1" a="1"/>
  <c r="O9" i="1" s="1"/>
  <c r="L176" i="1" a="1"/>
  <c r="L176" i="1" s="1"/>
  <c r="L173" i="1" a="1"/>
  <c r="L173" i="1" s="1"/>
  <c r="L170" i="1" a="1"/>
  <c r="L170" i="1" s="1"/>
  <c r="L167" i="1" a="1"/>
  <c r="L167" i="1" s="1"/>
  <c r="M164" i="1" a="1"/>
  <c r="M164" i="1" s="1"/>
  <c r="O161" i="1" a="1"/>
  <c r="O161" i="1" s="1"/>
  <c r="L159" i="1" a="1"/>
  <c r="L159" i="1" s="1"/>
  <c r="N156" i="1" a="1"/>
  <c r="N156" i="1" s="1"/>
  <c r="O148" i="1" a="1"/>
  <c r="O148" i="1" s="1"/>
  <c r="L146" i="1" a="1"/>
  <c r="L146" i="1" s="1"/>
  <c r="M143" i="1" a="1"/>
  <c r="M143" i="1" s="1"/>
  <c r="M135" i="1" a="1"/>
  <c r="M135" i="1" s="1"/>
  <c r="L133" i="1" a="1"/>
  <c r="L133" i="1" s="1"/>
  <c r="M125" i="1" a="1"/>
  <c r="M125" i="1" s="1"/>
  <c r="N122" i="1" a="1"/>
  <c r="N122" i="1" s="1"/>
  <c r="L120" i="1" a="1"/>
  <c r="L120" i="1" s="1"/>
  <c r="L115" i="1" a="1"/>
  <c r="L115" i="1" s="1"/>
  <c r="M112" i="1" a="1"/>
  <c r="M112" i="1" s="1"/>
  <c r="N107" i="1" a="1"/>
  <c r="N107" i="1" s="1"/>
  <c r="O104" i="1" a="1"/>
  <c r="O104" i="1" s="1"/>
  <c r="L102" i="1" a="1"/>
  <c r="L102" i="1" s="1"/>
  <c r="L100" i="1" a="1"/>
  <c r="L100" i="1" s="1"/>
  <c r="M97" i="1" a="1"/>
  <c r="M97" i="1" s="1"/>
  <c r="M92" i="1" a="1"/>
  <c r="M92" i="1" s="1"/>
  <c r="N89" i="1" a="1"/>
  <c r="N89" i="1" s="1"/>
  <c r="M82" i="1" a="1"/>
  <c r="M82" i="1" s="1"/>
  <c r="N77" i="1" a="1"/>
  <c r="N77" i="1" s="1"/>
  <c r="L73" i="1" a="1"/>
  <c r="L73" i="1" s="1"/>
  <c r="F166" i="5" s="1"/>
  <c r="O68" i="1" a="1"/>
  <c r="O68" i="1" s="1"/>
  <c r="N66" i="1" a="1"/>
  <c r="N66" i="1" s="1"/>
  <c r="M62" i="1" a="1"/>
  <c r="M62" i="1" s="1"/>
  <c r="O59" i="1" a="1"/>
  <c r="O59" i="1" s="1"/>
  <c r="I153" i="5" s="1"/>
  <c r="N57" i="1" a="1"/>
  <c r="N57" i="1" s="1"/>
  <c r="H151" i="5" s="1"/>
  <c r="M55" i="1" a="1"/>
  <c r="M55" i="1" s="1"/>
  <c r="G149" i="5" s="1"/>
  <c r="L52" i="1" a="1"/>
  <c r="L52" i="1" s="1"/>
  <c r="N50" i="1" a="1"/>
  <c r="N50" i="1" s="1"/>
  <c r="O37" i="1" a="1"/>
  <c r="O37" i="1" s="1"/>
  <c r="I114" i="5" s="1"/>
  <c r="O30" i="1" a="1"/>
  <c r="O30" i="1" s="1"/>
  <c r="N25" i="1" a="1"/>
  <c r="N25" i="1" s="1"/>
  <c r="M22" i="1" a="1"/>
  <c r="M22" i="1" s="1"/>
  <c r="O19" i="1" a="1"/>
  <c r="O19" i="1" s="1"/>
  <c r="N17" i="1" a="1"/>
  <c r="N17" i="1" s="1"/>
  <c r="N16" i="1" a="1"/>
  <c r="N16" i="1" s="1"/>
  <c r="H28" i="5" s="1"/>
  <c r="N5" i="1" a="1"/>
  <c r="N5" i="1" s="1"/>
  <c r="M23" i="1" a="1"/>
  <c r="M23" i="1" s="1"/>
  <c r="L164" i="1" a="1"/>
  <c r="L164" i="1" s="1"/>
  <c r="N161" i="1" a="1"/>
  <c r="N161" i="1" s="1"/>
  <c r="M156" i="1" a="1"/>
  <c r="M156" i="1" s="1"/>
  <c r="O153" i="1" a="1"/>
  <c r="O153" i="1" s="1"/>
  <c r="L143" i="1" a="1"/>
  <c r="L143" i="1" s="1"/>
  <c r="O140" i="1" a="1"/>
  <c r="O140" i="1" s="1"/>
  <c r="L138" i="1" a="1"/>
  <c r="L138" i="1" s="1"/>
  <c r="L135" i="1" a="1"/>
  <c r="L135" i="1" s="1"/>
  <c r="M130" i="1" a="1"/>
  <c r="M130" i="1" s="1"/>
  <c r="O127" i="1" a="1"/>
  <c r="O127" i="1" s="1"/>
  <c r="L125" i="1" a="1"/>
  <c r="L125" i="1" s="1"/>
  <c r="O117" i="1" a="1"/>
  <c r="O117" i="1" s="1"/>
  <c r="L112" i="1" a="1"/>
  <c r="L112" i="1" s="1"/>
  <c r="M107" i="1" a="1"/>
  <c r="M107" i="1" s="1"/>
  <c r="N104" i="1" a="1"/>
  <c r="N104" i="1" s="1"/>
  <c r="L97" i="1" a="1"/>
  <c r="L97" i="1" s="1"/>
  <c r="L92" i="1" a="1"/>
  <c r="L92" i="1" s="1"/>
  <c r="M89" i="1" a="1"/>
  <c r="M89" i="1" s="1"/>
  <c r="O84" i="1" a="1"/>
  <c r="O84" i="1" s="1"/>
  <c r="M77" i="1" a="1"/>
  <c r="M77" i="1" s="1"/>
  <c r="O74" i="1" a="1"/>
  <c r="O74" i="1" s="1"/>
  <c r="I165" i="5" s="1"/>
  <c r="N68" i="1" a="1"/>
  <c r="N68" i="1" s="1"/>
  <c r="O64" i="1" a="1"/>
  <c r="O64" i="1" s="1"/>
  <c r="L62" i="1" a="1"/>
  <c r="L62" i="1" s="1"/>
  <c r="N59" i="1" a="1"/>
  <c r="N59" i="1" s="1"/>
  <c r="H153" i="5" s="1"/>
  <c r="L55" i="1" a="1"/>
  <c r="L55" i="1" s="1"/>
  <c r="F149" i="5" s="1"/>
  <c r="L48" i="1" a="1"/>
  <c r="L48" i="1" s="1"/>
  <c r="F135" i="5" s="1"/>
  <c r="N45" i="1" a="1"/>
  <c r="N45" i="1" s="1"/>
  <c r="L43" i="1" a="1"/>
  <c r="L43" i="1" s="1"/>
  <c r="G70" i="5"/>
  <c r="M36" i="1" a="1"/>
  <c r="M36" i="1" s="1"/>
  <c r="M32" i="1" a="1"/>
  <c r="M32" i="1" s="1"/>
  <c r="O27" i="1" a="1"/>
  <c r="O27" i="1" s="1"/>
  <c r="M25" i="1" a="1"/>
  <c r="M25" i="1" s="1"/>
  <c r="N19" i="1" a="1"/>
  <c r="N19" i="1" s="1"/>
  <c r="O175" i="1" a="1"/>
  <c r="O175" i="1" s="1"/>
  <c r="O169" i="1" a="1"/>
  <c r="O169" i="1" s="1"/>
  <c r="M161" i="1" a="1"/>
  <c r="M161" i="1" s="1"/>
  <c r="L156" i="1" a="1"/>
  <c r="L156" i="1" s="1"/>
  <c r="N153" i="1" a="1"/>
  <c r="N153" i="1" s="1"/>
  <c r="N148" i="1" a="1"/>
  <c r="N148" i="1" s="1"/>
  <c r="O145" i="1" a="1"/>
  <c r="O145" i="1" s="1"/>
  <c r="N127" i="1" a="1"/>
  <c r="N127" i="1" s="1"/>
  <c r="M122" i="1" a="1"/>
  <c r="M122" i="1" s="1"/>
  <c r="O119" i="1" a="1"/>
  <c r="O119" i="1" s="1"/>
  <c r="N117" i="1" a="1"/>
  <c r="N117" i="1" s="1"/>
  <c r="O114" i="1" a="1"/>
  <c r="O114" i="1" s="1"/>
  <c r="L107" i="1" a="1"/>
  <c r="L107" i="1" s="1"/>
  <c r="M104" i="1" a="1"/>
  <c r="M104" i="1" s="1"/>
  <c r="O99" i="1" a="1"/>
  <c r="O99" i="1" s="1"/>
  <c r="L82" i="1" a="1"/>
  <c r="L82" i="1" s="1"/>
  <c r="O79" i="1" a="1"/>
  <c r="O79" i="1" s="1"/>
  <c r="L77" i="1" a="1"/>
  <c r="L77" i="1" s="1"/>
  <c r="N74" i="1" a="1"/>
  <c r="N74" i="1" s="1"/>
  <c r="H165" i="5" s="1"/>
  <c r="O70" i="1" a="1"/>
  <c r="O70" i="1" s="1"/>
  <c r="I170" i="5" s="1"/>
  <c r="M68" i="1" a="1"/>
  <c r="M68" i="1" s="1"/>
  <c r="M66" i="1" a="1"/>
  <c r="M66" i="1" s="1"/>
  <c r="N64" i="1" a="1"/>
  <c r="N64" i="1" s="1"/>
  <c r="M59" i="1" a="1"/>
  <c r="M59" i="1" s="1"/>
  <c r="G153" i="5" s="1"/>
  <c r="M57" i="1" a="1"/>
  <c r="M57" i="1" s="1"/>
  <c r="G151" i="5" s="1"/>
  <c r="M50" i="1" a="1"/>
  <c r="M50" i="1" s="1"/>
  <c r="M45" i="1" a="1"/>
  <c r="M45" i="1" s="1"/>
  <c r="F70" i="5"/>
  <c r="O39" i="1" a="1"/>
  <c r="O39" i="1" s="1"/>
  <c r="N37" i="1" a="1"/>
  <c r="N37" i="1" s="1"/>
  <c r="H114" i="5" s="1"/>
  <c r="L32" i="1" a="1"/>
  <c r="L32" i="1" s="1"/>
  <c r="N30" i="1" a="1"/>
  <c r="N30" i="1" s="1"/>
  <c r="N27" i="1" a="1"/>
  <c r="N27" i="1" s="1"/>
  <c r="L25" i="1" a="1"/>
  <c r="L25" i="1" s="1"/>
  <c r="L22" i="1" a="1"/>
  <c r="L22" i="1" s="1"/>
  <c r="M19" i="1" a="1"/>
  <c r="M19" i="1" s="1"/>
  <c r="M17" i="1" a="1"/>
  <c r="M17" i="1" s="1"/>
  <c r="M16" i="1" a="1"/>
  <c r="M16" i="1" s="1"/>
  <c r="N10" i="1" a="1"/>
  <c r="N10" i="1" s="1"/>
  <c r="L5" i="1" a="1"/>
  <c r="L5" i="1" s="1"/>
  <c r="N175" i="1" a="1"/>
  <c r="N175" i="1" s="1"/>
  <c r="O172" i="1" a="1"/>
  <c r="O172" i="1" s="1"/>
  <c r="N169" i="1" a="1"/>
  <c r="N169" i="1" s="1"/>
  <c r="O166" i="1" a="1"/>
  <c r="O166" i="1" s="1"/>
  <c r="O163" i="1" a="1"/>
  <c r="O163" i="1" s="1"/>
  <c r="L161" i="1" a="1"/>
  <c r="L161" i="1" s="1"/>
  <c r="O158" i="1" a="1"/>
  <c r="O158" i="1" s="1"/>
  <c r="M153" i="1" a="1"/>
  <c r="M153" i="1" s="1"/>
  <c r="O150" i="1" a="1"/>
  <c r="O150" i="1" s="1"/>
  <c r="M148" i="1" a="1"/>
  <c r="M148" i="1" s="1"/>
  <c r="N145" i="1" a="1"/>
  <c r="N145" i="1" s="1"/>
  <c r="N140" i="1" a="1"/>
  <c r="N140" i="1" s="1"/>
  <c r="O137" i="1" a="1"/>
  <c r="O137" i="1" s="1"/>
  <c r="O132" i="1" a="1"/>
  <c r="O132" i="1" s="1"/>
  <c r="L130" i="1" a="1"/>
  <c r="L130" i="1" s="1"/>
  <c r="M127" i="1" a="1"/>
  <c r="M127" i="1" s="1"/>
  <c r="N119" i="1" a="1"/>
  <c r="N119" i="1" s="1"/>
  <c r="M117" i="1" a="1"/>
  <c r="M117" i="1" s="1"/>
  <c r="N114" i="1" a="1"/>
  <c r="N114" i="1" s="1"/>
  <c r="O109" i="1" a="1"/>
  <c r="O109" i="1" s="1"/>
  <c r="L104" i="1" a="1"/>
  <c r="L104" i="1" s="1"/>
  <c r="N99" i="1" a="1"/>
  <c r="N99" i="1" s="1"/>
  <c r="O94" i="1" a="1"/>
  <c r="O94" i="1" s="1"/>
  <c r="O91" i="1" a="1"/>
  <c r="O91" i="1" s="1"/>
  <c r="I76" i="5" s="1"/>
  <c r="L89" i="1" a="1"/>
  <c r="L89" i="1" s="1"/>
  <c r="N84" i="1" a="1"/>
  <c r="N84" i="1" s="1"/>
  <c r="N79" i="1" a="1"/>
  <c r="N79" i="1" s="1"/>
  <c r="N70" i="1" a="1"/>
  <c r="N70" i="1" s="1"/>
  <c r="H170" i="5" s="1"/>
  <c r="L68" i="1" a="1"/>
  <c r="L68" i="1" s="1"/>
  <c r="M64" i="1" a="1"/>
  <c r="M64" i="1" s="1"/>
  <c r="O61" i="1" a="1"/>
  <c r="O61" i="1" s="1"/>
  <c r="L59" i="1" a="1"/>
  <c r="L59" i="1" s="1"/>
  <c r="F153" i="5" s="1"/>
  <c r="O54" i="1" a="1"/>
  <c r="O54" i="1" s="1"/>
  <c r="M175" i="1" a="1"/>
  <c r="M175" i="1" s="1"/>
  <c r="N172" i="1" a="1"/>
  <c r="N172" i="1" s="1"/>
  <c r="M169" i="1" a="1"/>
  <c r="M169" i="1" s="1"/>
  <c r="N166" i="1" a="1"/>
  <c r="N166" i="1" s="1"/>
  <c r="N158" i="1" a="1"/>
  <c r="N158" i="1" s="1"/>
  <c r="L153" i="1" a="1"/>
  <c r="L153" i="1" s="1"/>
  <c r="N150" i="1" a="1"/>
  <c r="N150" i="1" s="1"/>
  <c r="L148" i="1" a="1"/>
  <c r="L148" i="1" s="1"/>
  <c r="M145" i="1" a="1"/>
  <c r="M145" i="1" s="1"/>
  <c r="M140" i="1" a="1"/>
  <c r="M140" i="1" s="1"/>
  <c r="N137" i="1" a="1"/>
  <c r="N137" i="1" s="1"/>
  <c r="L127" i="1" a="1"/>
  <c r="L127" i="1" s="1"/>
  <c r="O124" i="1" a="1"/>
  <c r="O124" i="1" s="1"/>
  <c r="L122" i="1" a="1"/>
  <c r="L122" i="1" s="1"/>
  <c r="M119" i="1" a="1"/>
  <c r="M119" i="1" s="1"/>
  <c r="L117" i="1" a="1"/>
  <c r="L117" i="1" s="1"/>
  <c r="N109" i="1" a="1"/>
  <c r="N109" i="1" s="1"/>
  <c r="O106" i="1" a="1"/>
  <c r="O106" i="1" s="1"/>
  <c r="O101" i="1" a="1"/>
  <c r="O101" i="1" s="1"/>
  <c r="M99" i="1" a="1"/>
  <c r="M99" i="1" s="1"/>
  <c r="N94" i="1" a="1"/>
  <c r="N94" i="1" s="1"/>
  <c r="N91" i="1" a="1"/>
  <c r="N91" i="1" s="1"/>
  <c r="H76" i="5" s="1"/>
  <c r="O86" i="1" a="1"/>
  <c r="O86" i="1" s="1"/>
  <c r="M84" i="1" a="1"/>
  <c r="M84" i="1" s="1"/>
  <c r="M79" i="1" a="1"/>
  <c r="M79" i="1" s="1"/>
  <c r="M74" i="1" a="1"/>
  <c r="M74" i="1" s="1"/>
  <c r="G165" i="5" s="1"/>
  <c r="O72" i="1" a="1"/>
  <c r="O72" i="1" s="1"/>
  <c r="I167" i="5" s="1"/>
  <c r="L66" i="1" a="1"/>
  <c r="L66" i="1" s="1"/>
  <c r="L64" i="1" a="1"/>
  <c r="L64" i="1" s="1"/>
  <c r="N61" i="1" a="1"/>
  <c r="N61" i="1" s="1"/>
  <c r="L57" i="1" a="1"/>
  <c r="L57" i="1" s="1"/>
  <c r="F151" i="5" s="1"/>
  <c r="N54" i="1" a="1"/>
  <c r="N54" i="1" s="1"/>
  <c r="L50" i="1" a="1"/>
  <c r="L50" i="1" s="1"/>
  <c r="N47" i="1" a="1"/>
  <c r="N47" i="1" s="1"/>
  <c r="H133" i="5" s="1"/>
  <c r="N42" i="1" a="1"/>
  <c r="N42" i="1" s="1"/>
  <c r="S42" i="1" s="1"/>
  <c r="O41" i="1" a="1"/>
  <c r="O41" i="1" s="1"/>
  <c r="M39" i="1" a="1"/>
  <c r="M39" i="1" s="1"/>
  <c r="G66" i="5" s="1"/>
  <c r="M30" i="1" a="1"/>
  <c r="M30" i="1" s="1"/>
  <c r="O21" i="1" a="1"/>
  <c r="O21" i="1" s="1"/>
  <c r="L16" i="1" a="1"/>
  <c r="L16" i="1" s="1"/>
  <c r="N13" i="1" a="1"/>
  <c r="N13" i="1" s="1"/>
  <c r="F44" i="5"/>
  <c r="L10" i="1" a="1"/>
  <c r="L10" i="1" s="1"/>
  <c r="L9" i="1" a="1"/>
  <c r="L9" i="1" s="1"/>
  <c r="N6" i="1" a="1"/>
  <c r="N6" i="1" s="1"/>
  <c r="O12" i="1" a="1"/>
  <c r="O12" i="1" s="1"/>
  <c r="O4" i="1" a="1"/>
  <c r="O4" i="1" s="1"/>
  <c r="L175" i="1" a="1"/>
  <c r="L175" i="1" s="1"/>
  <c r="M172" i="1" a="1"/>
  <c r="M172" i="1" s="1"/>
  <c r="M166" i="1" a="1"/>
  <c r="M166" i="1" s="1"/>
  <c r="N163" i="1" a="1"/>
  <c r="N163" i="1" s="1"/>
  <c r="P163" i="1" s="1"/>
  <c r="M158" i="1" a="1"/>
  <c r="M158" i="1" s="1"/>
  <c r="O155" i="1" a="1"/>
  <c r="O155" i="1" s="1"/>
  <c r="M150" i="1" a="1"/>
  <c r="M150" i="1" s="1"/>
  <c r="L145" i="1" a="1"/>
  <c r="L145" i="1" s="1"/>
  <c r="O142" i="1" a="1"/>
  <c r="O142" i="1" s="1"/>
  <c r="L140" i="1" a="1"/>
  <c r="L140" i="1" s="1"/>
  <c r="M137" i="1" a="1"/>
  <c r="M137" i="1" s="1"/>
  <c r="N132" i="1" a="1"/>
  <c r="N132" i="1" s="1"/>
  <c r="L119" i="1" a="1"/>
  <c r="L119" i="1" s="1"/>
  <c r="M114" i="1" a="1"/>
  <c r="M114" i="1" s="1"/>
  <c r="O111" i="1" a="1"/>
  <c r="O111" i="1" s="1"/>
  <c r="M109" i="1" a="1"/>
  <c r="M109" i="1" s="1"/>
  <c r="N106" i="1" a="1"/>
  <c r="N106" i="1" s="1"/>
  <c r="O103" i="1" a="1"/>
  <c r="O103" i="1" s="1"/>
  <c r="N101" i="1" a="1"/>
  <c r="N101" i="1" s="1"/>
  <c r="L99" i="1" a="1"/>
  <c r="L99" i="1" s="1"/>
  <c r="O96" i="1" a="1"/>
  <c r="O96" i="1" s="1"/>
  <c r="M94" i="1" a="1"/>
  <c r="M94" i="1" s="1"/>
  <c r="M91" i="1" a="1"/>
  <c r="M91" i="1" s="1"/>
  <c r="G76" i="5" s="1"/>
  <c r="N86" i="1" a="1"/>
  <c r="N86" i="1" s="1"/>
  <c r="L84" i="1" a="1"/>
  <c r="L84" i="1" s="1"/>
  <c r="O81" i="1" a="1"/>
  <c r="O81" i="1" s="1"/>
  <c r="L79" i="1" a="1"/>
  <c r="L79" i="1" s="1"/>
  <c r="M70" i="1" a="1"/>
  <c r="M70" i="1" s="1"/>
  <c r="G170" i="5" s="1"/>
  <c r="M54" i="1" a="1"/>
  <c r="M54" i="1" s="1"/>
  <c r="O51" i="1" a="1"/>
  <c r="O51" i="1" s="1"/>
  <c r="M47" i="1" a="1"/>
  <c r="M47" i="1" s="1"/>
  <c r="G133" i="5" s="1"/>
  <c r="O44" i="1" a="1"/>
  <c r="O44" i="1" s="1"/>
  <c r="N41" i="1" a="1"/>
  <c r="N41" i="1" s="1"/>
  <c r="L39" i="1" a="1"/>
  <c r="L39" i="1" s="1"/>
  <c r="F66" i="5" s="1"/>
  <c r="L37" i="1" a="1"/>
  <c r="L37" i="1" s="1"/>
  <c r="F114" i="5" s="1"/>
  <c r="O33" i="1" a="1"/>
  <c r="O33" i="1" s="1"/>
  <c r="I111" i="5" s="1"/>
  <c r="G51" i="5"/>
  <c r="L27" i="1" a="1"/>
  <c r="L27" i="1" s="1"/>
  <c r="O24" i="1" a="1"/>
  <c r="O24" i="1" s="1"/>
  <c r="N21" i="1" a="1"/>
  <c r="N21" i="1" s="1"/>
  <c r="M13" i="1" a="1"/>
  <c r="M13" i="1" s="1"/>
  <c r="M6" i="1" a="1"/>
  <c r="M6" i="1" s="1"/>
  <c r="O20" i="1" a="1"/>
  <c r="O20" i="1" s="1"/>
  <c r="L172" i="1" a="1"/>
  <c r="L172" i="1" s="1"/>
  <c r="L169" i="1" a="1"/>
  <c r="L169" i="1" s="1"/>
  <c r="L166" i="1" a="1"/>
  <c r="L166" i="1" s="1"/>
  <c r="M163" i="1" a="1"/>
  <c r="M163" i="1" s="1"/>
  <c r="O160" i="1" a="1"/>
  <c r="O160" i="1" s="1"/>
  <c r="L158" i="1" a="1"/>
  <c r="L158" i="1" s="1"/>
  <c r="N155" i="1" a="1"/>
  <c r="N155" i="1" s="1"/>
  <c r="O152" i="1" a="1"/>
  <c r="O152" i="1" s="1"/>
  <c r="T152" i="1" s="1"/>
  <c r="L150" i="1" a="1"/>
  <c r="L150" i="1" s="1"/>
  <c r="O147" i="1" a="1"/>
  <c r="O147" i="1" s="1"/>
  <c r="N142" i="1" a="1"/>
  <c r="N142" i="1" s="1"/>
  <c r="L137" i="1" a="1"/>
  <c r="L137" i="1" s="1"/>
  <c r="O134" i="1" a="1"/>
  <c r="O134" i="1" s="1"/>
  <c r="M132" i="1" a="1"/>
  <c r="M132" i="1" s="1"/>
  <c r="O129" i="1" a="1"/>
  <c r="O129" i="1" s="1"/>
  <c r="T129" i="1" s="1"/>
  <c r="N124" i="1" a="1"/>
  <c r="N124" i="1" s="1"/>
  <c r="O121" i="1" a="1"/>
  <c r="O121" i="1" s="1"/>
  <c r="N111" i="1" a="1"/>
  <c r="N111" i="1" s="1"/>
  <c r="L109" i="1" a="1"/>
  <c r="L109" i="1" s="1"/>
  <c r="N103" i="1" a="1"/>
  <c r="N103" i="1" s="1"/>
  <c r="S103" i="1" s="1"/>
  <c r="M101" i="1" a="1"/>
  <c r="M101" i="1" s="1"/>
  <c r="N96" i="1" a="1"/>
  <c r="N96" i="1" s="1"/>
  <c r="L94" i="1" a="1"/>
  <c r="L94" i="1" s="1"/>
  <c r="L91" i="1" a="1"/>
  <c r="L91" i="1" s="1"/>
  <c r="F76" i="5" s="1"/>
  <c r="O88" i="1" a="1"/>
  <c r="O88" i="1" s="1"/>
  <c r="M86" i="1" a="1"/>
  <c r="M86" i="1" s="1"/>
  <c r="N81" i="1" a="1"/>
  <c r="N81" i="1" s="1"/>
  <c r="O76" i="1" a="1"/>
  <c r="O76" i="1" s="1"/>
  <c r="L74" i="1" a="1"/>
  <c r="L74" i="1" s="1"/>
  <c r="F165" i="5" s="1"/>
  <c r="N72" i="1" a="1"/>
  <c r="N72" i="1" s="1"/>
  <c r="H167" i="5" s="1"/>
  <c r="O63" i="1" a="1"/>
  <c r="O63" i="1" s="1"/>
  <c r="M61" i="1" a="1"/>
  <c r="M61" i="1" s="1"/>
  <c r="O58" i="1" a="1"/>
  <c r="O58" i="1" s="1"/>
  <c r="I152" i="5" s="1"/>
  <c r="O56" i="1" a="1"/>
  <c r="O56" i="1" s="1"/>
  <c r="I150" i="5" s="1"/>
  <c r="L54" i="1" a="1"/>
  <c r="L54" i="1" s="1"/>
  <c r="O49" i="1" a="1"/>
  <c r="O49" i="1" s="1"/>
  <c r="I134" i="5" s="1"/>
  <c r="L47" i="1" a="1"/>
  <c r="L47" i="1" s="1"/>
  <c r="F133" i="5" s="1"/>
  <c r="N44" i="1" a="1"/>
  <c r="N44" i="1" s="1"/>
  <c r="M42" i="1" a="1"/>
  <c r="M42" i="1" s="1"/>
  <c r="M41" i="1" a="1"/>
  <c r="M41" i="1" s="1"/>
  <c r="G69" i="5" s="1"/>
  <c r="O35" i="1" a="1"/>
  <c r="O35" i="1" s="1"/>
  <c r="I112" i="5" s="1"/>
  <c r="O34" i="1" a="1"/>
  <c r="O34" i="1" s="1"/>
  <c r="I113" i="5" s="1"/>
  <c r="L30" i="1" a="1"/>
  <c r="L30" i="1" s="1"/>
  <c r="M21" i="1" a="1"/>
  <c r="M21" i="1" s="1"/>
  <c r="O15" i="1" a="1"/>
  <c r="O15" i="1" s="1"/>
  <c r="L13" i="1" a="1"/>
  <c r="L13" i="1" s="1"/>
  <c r="N12" i="1" a="1"/>
  <c r="N12" i="1" s="1"/>
  <c r="O8" i="1" a="1"/>
  <c r="O8" i="1" s="1"/>
  <c r="L6" i="1" a="1"/>
  <c r="L6" i="1" s="1"/>
  <c r="N4" i="1" a="1"/>
  <c r="N4" i="1" s="1"/>
  <c r="M26" i="1" a="1"/>
  <c r="M26" i="1" s="1"/>
  <c r="L11" i="1" a="1"/>
  <c r="L11" i="1" s="1"/>
  <c r="M5" i="1" a="1"/>
  <c r="M5" i="1" s="1"/>
  <c r="O42" i="1" a="1"/>
  <c r="O42" i="1" s="1"/>
  <c r="G44" i="5"/>
  <c r="O10" i="1" a="1"/>
  <c r="O10" i="1" s="1"/>
  <c r="O36" i="1" a="1"/>
  <c r="O36" i="1" s="1"/>
  <c r="O32" i="1" a="1"/>
  <c r="O32" i="1" s="1"/>
  <c r="L28" i="1" a="1"/>
  <c r="L28" i="1" s="1"/>
  <c r="F50" i="5" s="1"/>
  <c r="O22" i="1" a="1"/>
  <c r="O22" i="1" s="1"/>
  <c r="N22" i="1" a="1"/>
  <c r="N22" i="1" s="1"/>
  <c r="O16" i="1" a="1"/>
  <c r="O16" i="1" s="1"/>
  <c r="M10" i="1" a="1"/>
  <c r="M10" i="1" s="1"/>
  <c r="L36" i="1" a="1"/>
  <c r="L36" i="1" s="1"/>
  <c r="M27" i="1" a="1"/>
  <c r="M27" i="1" s="1"/>
  <c r="L8" i="1" a="1"/>
  <c r="L8" i="1" s="1"/>
  <c r="L7" i="1" a="1"/>
  <c r="L7" i="1" s="1"/>
  <c r="M31" i="1" a="1"/>
  <c r="M31" i="1" s="1"/>
  <c r="L26" i="1" a="1"/>
  <c r="L26" i="1" s="1"/>
  <c r="L15" i="1" a="1"/>
  <c r="L15" i="1" s="1"/>
  <c r="F48" i="5" s="1"/>
  <c r="O7" i="1" a="1"/>
  <c r="O7" i="1" s="1"/>
  <c r="O47" i="1" a="1"/>
  <c r="O47" i="1" s="1"/>
  <c r="I133" i="5" s="1"/>
  <c r="L31" i="1" a="1"/>
  <c r="L31" i="1" s="1"/>
  <c r="N20" i="1" a="1"/>
  <c r="N20" i="1" s="1"/>
  <c r="L20" i="1" a="1"/>
  <c r="L20" i="1" s="1"/>
  <c r="N7" i="1" a="1"/>
  <c r="N7" i="1" s="1"/>
  <c r="M46" i="1" a="1"/>
  <c r="M46" i="1" s="1"/>
  <c r="I72" i="5"/>
  <c r="O14" i="1" a="1"/>
  <c r="O14" i="1" s="1"/>
  <c r="O25" i="1" a="1"/>
  <c r="O25" i="1" s="1"/>
  <c r="L19" i="1" a="1"/>
  <c r="L19" i="1" s="1"/>
  <c r="N14" i="1" a="1"/>
  <c r="N14" i="1" s="1"/>
  <c r="N9" i="1" a="1"/>
  <c r="N9" i="1" s="1"/>
  <c r="O6" i="1" a="1"/>
  <c r="O6" i="1" s="1"/>
  <c r="N39" i="1" a="1"/>
  <c r="N39" i="1" s="1"/>
  <c r="N29" i="1" a="1"/>
  <c r="N29" i="1" s="1"/>
  <c r="L14" i="1" a="1"/>
  <c r="L14" i="1" s="1"/>
  <c r="M9" i="1" a="1"/>
  <c r="M9" i="1" s="1"/>
  <c r="L45" i="1" a="1"/>
  <c r="L45" i="1" s="1"/>
  <c r="L34" i="1" a="1"/>
  <c r="L34" i="1" s="1"/>
  <c r="F113" i="5" s="1"/>
  <c r="M29" i="1" a="1"/>
  <c r="M29" i="1" s="1"/>
  <c r="G77" i="5" s="1"/>
  <c r="L18" i="1" a="1"/>
  <c r="L18" i="1" s="1"/>
  <c r="O23" i="1" a="1"/>
  <c r="O23" i="1" s="1"/>
  <c r="O13" i="1" a="1"/>
  <c r="O13" i="1" s="1"/>
  <c r="L23" i="1" a="1"/>
  <c r="L23" i="1" s="1"/>
  <c r="O11" i="1" a="1"/>
  <c r="O11" i="1" s="1"/>
  <c r="L51" i="1" a="1"/>
  <c r="L51" i="1" s="1"/>
  <c r="O43" i="1" a="1"/>
  <c r="O43" i="1" s="1"/>
  <c r="O17" i="1" a="1"/>
  <c r="O17" i="1" s="1"/>
  <c r="M37" i="1" a="1"/>
  <c r="M37" i="1" s="1"/>
  <c r="G114" i="5" s="1"/>
  <c r="L17" i="1" a="1"/>
  <c r="L17" i="1" s="1"/>
  <c r="F45" i="5"/>
  <c r="M11" i="1" a="1"/>
  <c r="M11" i="1" s="1"/>
  <c r="AG82" i="5"/>
  <c r="AG81" i="5"/>
  <c r="AG80" i="5"/>
  <c r="R81" i="5"/>
  <c r="R80" i="5"/>
  <c r="T82" i="5"/>
  <c r="T81" i="5"/>
  <c r="T79" i="5"/>
  <c r="T80" i="5"/>
  <c r="AF88" i="5"/>
  <c r="AF87" i="5"/>
  <c r="AF86" i="5"/>
  <c r="AF85" i="5"/>
  <c r="AF84" i="5"/>
  <c r="AF83" i="5"/>
  <c r="AF78" i="5"/>
  <c r="AF77" i="5"/>
  <c r="AF76" i="5"/>
  <c r="AF72" i="5"/>
  <c r="AF71" i="5"/>
  <c r="AF70" i="5"/>
  <c r="AF69" i="5"/>
  <c r="AF68" i="5"/>
  <c r="AF67" i="5"/>
  <c r="AF66" i="5"/>
  <c r="AF65" i="5"/>
  <c r="AF52" i="5"/>
  <c r="AF51" i="5"/>
  <c r="AF50" i="5"/>
  <c r="AF49" i="5"/>
  <c r="AF48" i="5"/>
  <c r="AF47" i="5"/>
  <c r="AF40" i="5"/>
  <c r="AF39" i="5"/>
  <c r="AF38" i="5"/>
  <c r="AF35" i="5"/>
  <c r="AF34" i="5"/>
  <c r="AF33" i="5"/>
  <c r="AF32" i="5"/>
  <c r="AF31" i="5"/>
  <c r="AF30" i="5"/>
  <c r="L3" i="20"/>
  <c r="AG36" i="5"/>
  <c r="K3" i="20"/>
  <c r="Q1958" i="19"/>
  <c r="Q1957" i="19"/>
  <c r="Q1956" i="19"/>
  <c r="Q1955" i="19"/>
  <c r="Q1954" i="19"/>
  <c r="Q1953" i="19"/>
  <c r="Q1952" i="19"/>
  <c r="Q1951" i="19"/>
  <c r="Q1950" i="19"/>
  <c r="Q1949" i="19"/>
  <c r="Q1948" i="19"/>
  <c r="Q1947" i="19"/>
  <c r="Q1946" i="19"/>
  <c r="Q1945" i="19"/>
  <c r="Q1944" i="19"/>
  <c r="Q1943" i="19"/>
  <c r="Q1942" i="19"/>
  <c r="Q1941" i="19"/>
  <c r="Q1940" i="19"/>
  <c r="Q1939" i="19"/>
  <c r="Q1938" i="19"/>
  <c r="Q1937" i="19"/>
  <c r="Q1936" i="19"/>
  <c r="Q1935" i="19"/>
  <c r="Q1934" i="19"/>
  <c r="Q1933" i="19"/>
  <c r="Q1932" i="19"/>
  <c r="Q1931" i="19"/>
  <c r="Q1930" i="19"/>
  <c r="Q1929" i="19"/>
  <c r="Q1928" i="19"/>
  <c r="Q1927" i="19"/>
  <c r="Q1926" i="19"/>
  <c r="Q1925" i="19"/>
  <c r="Q1924" i="19"/>
  <c r="Q1923" i="19"/>
  <c r="Q1922" i="19"/>
  <c r="Q1921" i="19"/>
  <c r="Q1920" i="19"/>
  <c r="Q1919" i="19"/>
  <c r="Q1918" i="19"/>
  <c r="Q1917" i="19"/>
  <c r="Q1916" i="19"/>
  <c r="Q1915" i="19"/>
  <c r="Q1914" i="19"/>
  <c r="Q1913" i="19"/>
  <c r="Q1912" i="19"/>
  <c r="Q1911" i="19"/>
  <c r="Q1910" i="19"/>
  <c r="Q1909" i="19"/>
  <c r="Q1908" i="19"/>
  <c r="Q1907" i="19"/>
  <c r="Q1906" i="19"/>
  <c r="Q1905" i="19"/>
  <c r="Q1904" i="19"/>
  <c r="Q1903" i="19"/>
  <c r="Q1902" i="19"/>
  <c r="Q1901" i="19"/>
  <c r="Q1900" i="19"/>
  <c r="Q1899" i="19"/>
  <c r="Q1898" i="19"/>
  <c r="Q1897" i="19"/>
  <c r="Q1896" i="19"/>
  <c r="Q1895" i="19"/>
  <c r="Q1894" i="19"/>
  <c r="Q1893" i="19"/>
  <c r="Q1892" i="19"/>
  <c r="Q1891" i="19"/>
  <c r="Q1890" i="19"/>
  <c r="Q1889" i="19"/>
  <c r="Q1888" i="19"/>
  <c r="Q1887" i="19"/>
  <c r="Q1886" i="19"/>
  <c r="Q1885" i="19"/>
  <c r="Q1884" i="19"/>
  <c r="Q1883" i="19"/>
  <c r="Q1882" i="19"/>
  <c r="Q1881" i="19"/>
  <c r="Q1880" i="19"/>
  <c r="Q1879" i="19"/>
  <c r="Q1878" i="19"/>
  <c r="Q1877" i="19"/>
  <c r="Q1876" i="19"/>
  <c r="Q1875" i="19"/>
  <c r="Q1874" i="19"/>
  <c r="Q1873" i="19"/>
  <c r="Q1872" i="19"/>
  <c r="Q1871" i="19"/>
  <c r="Q1870" i="19"/>
  <c r="Q1869" i="19"/>
  <c r="Q1868" i="19"/>
  <c r="Q1867" i="19"/>
  <c r="Q1866" i="19"/>
  <c r="Q1865" i="19"/>
  <c r="Q1864" i="19"/>
  <c r="Q1863" i="19"/>
  <c r="Q1862" i="19"/>
  <c r="Q1861" i="19"/>
  <c r="Q1860" i="19"/>
  <c r="Q1859" i="19"/>
  <c r="Q1858" i="19"/>
  <c r="Q1857" i="19"/>
  <c r="Q1856" i="19"/>
  <c r="Q1855" i="19"/>
  <c r="Q1854" i="19"/>
  <c r="Q1853" i="19"/>
  <c r="Q1852" i="19"/>
  <c r="Q1851" i="19"/>
  <c r="Q1850" i="19"/>
  <c r="Q1849" i="19"/>
  <c r="Q1848" i="19"/>
  <c r="Q1847" i="19"/>
  <c r="Q1846" i="19"/>
  <c r="Q1845" i="19"/>
  <c r="Q1844" i="19"/>
  <c r="Q1843" i="19"/>
  <c r="Q1842" i="19"/>
  <c r="Q1841" i="19"/>
  <c r="Q1840" i="19"/>
  <c r="Q1839" i="19"/>
  <c r="Q1838" i="19"/>
  <c r="Q1837" i="19"/>
  <c r="Q1836" i="19"/>
  <c r="Q1835" i="19"/>
  <c r="Q1834" i="19"/>
  <c r="Q1833" i="19"/>
  <c r="Q1832" i="19"/>
  <c r="Q1831" i="19"/>
  <c r="Q1830" i="19"/>
  <c r="Q1829" i="19"/>
  <c r="Q1828" i="19"/>
  <c r="Q1827" i="19"/>
  <c r="Q1826" i="19"/>
  <c r="Q1825" i="19"/>
  <c r="Q1824" i="19"/>
  <c r="Q1823" i="19"/>
  <c r="Q1822" i="19"/>
  <c r="Q1821" i="19"/>
  <c r="Q1820" i="19"/>
  <c r="Q1819" i="19"/>
  <c r="Q1818" i="19"/>
  <c r="Q1817" i="19"/>
  <c r="Q1816" i="19"/>
  <c r="Q1815" i="19"/>
  <c r="Q1814" i="19"/>
  <c r="Q1813" i="19"/>
  <c r="Q1812" i="19"/>
  <c r="Q1811" i="19"/>
  <c r="Q1810" i="19"/>
  <c r="Q1809" i="19"/>
  <c r="Q1808" i="19"/>
  <c r="Q1807" i="19"/>
  <c r="Q1806" i="19"/>
  <c r="Q1805" i="19"/>
  <c r="Q1804" i="19"/>
  <c r="Q1803" i="19"/>
  <c r="Q1802" i="19"/>
  <c r="Q1801" i="19"/>
  <c r="Q1800" i="19"/>
  <c r="Q1799" i="19"/>
  <c r="Q1798" i="19"/>
  <c r="Q1797" i="19"/>
  <c r="Q1796" i="19"/>
  <c r="Q1795" i="19"/>
  <c r="Q1794" i="19"/>
  <c r="Q1793" i="19"/>
  <c r="Q1792" i="19"/>
  <c r="Q1791" i="19"/>
  <c r="Q1790" i="19"/>
  <c r="Q1789" i="19"/>
  <c r="Q1788" i="19"/>
  <c r="Q1787" i="19"/>
  <c r="Q1786" i="19"/>
  <c r="Q1785" i="19"/>
  <c r="Q1784" i="19"/>
  <c r="Q1783" i="19"/>
  <c r="Q1782" i="19"/>
  <c r="Q1781" i="19"/>
  <c r="Q1780" i="19"/>
  <c r="Q1779" i="19"/>
  <c r="Q1778" i="19"/>
  <c r="Q1777" i="19"/>
  <c r="Q1776" i="19"/>
  <c r="Q1775" i="19"/>
  <c r="Q1774" i="19"/>
  <c r="Q1773" i="19"/>
  <c r="Q1772" i="19"/>
  <c r="Q1771" i="19"/>
  <c r="Q1770" i="19"/>
  <c r="Q1769" i="19"/>
  <c r="Q1768" i="19"/>
  <c r="Q1767" i="19"/>
  <c r="Q1766" i="19"/>
  <c r="Q1765" i="19"/>
  <c r="Q1764" i="19"/>
  <c r="Q1763" i="19"/>
  <c r="Q1762" i="19"/>
  <c r="Q1761" i="19"/>
  <c r="Q1760" i="19"/>
  <c r="Q1759" i="19"/>
  <c r="Q1758" i="19"/>
  <c r="Q1757" i="19"/>
  <c r="Q1756" i="19"/>
  <c r="Q1755" i="19"/>
  <c r="Q1754" i="19"/>
  <c r="Q1753" i="19"/>
  <c r="Q1752" i="19"/>
  <c r="Q1751" i="19"/>
  <c r="Q1750" i="19"/>
  <c r="Q1749" i="19"/>
  <c r="Q1748" i="19"/>
  <c r="Q1747" i="19"/>
  <c r="Q1746" i="19"/>
  <c r="Q1745" i="19"/>
  <c r="Q1744" i="19"/>
  <c r="Q1743" i="19"/>
  <c r="Q1742" i="19"/>
  <c r="Q1741" i="19"/>
  <c r="Q1740" i="19"/>
  <c r="Q1739" i="19"/>
  <c r="Q1738" i="19"/>
  <c r="Q1737" i="19"/>
  <c r="Q1736" i="19"/>
  <c r="Q1735" i="19"/>
  <c r="Q1734" i="19"/>
  <c r="Q1733" i="19"/>
  <c r="Q1732" i="19"/>
  <c r="Q1731" i="19"/>
  <c r="Q1730" i="19"/>
  <c r="Q1729" i="19"/>
  <c r="Q1728" i="19"/>
  <c r="Q1727" i="19"/>
  <c r="Q1726" i="19"/>
  <c r="Q1725" i="19"/>
  <c r="Q1724" i="19"/>
  <c r="Q1723" i="19"/>
  <c r="Q1722" i="19"/>
  <c r="Q1721" i="19"/>
  <c r="Q1720" i="19"/>
  <c r="Q1719" i="19"/>
  <c r="Q1718" i="19"/>
  <c r="Q1717" i="19"/>
  <c r="Q1716" i="19"/>
  <c r="Q1715" i="19"/>
  <c r="Q1714" i="19"/>
  <c r="Q1713" i="19"/>
  <c r="Q1712" i="19"/>
  <c r="Q1711" i="19"/>
  <c r="Q1710" i="19"/>
  <c r="Q1709" i="19"/>
  <c r="Q1708" i="19"/>
  <c r="Q1707" i="19"/>
  <c r="Q1706" i="19"/>
  <c r="Q1705" i="19"/>
  <c r="Q1704" i="19"/>
  <c r="Q1703" i="19"/>
  <c r="Q1702" i="19"/>
  <c r="Q1701" i="19"/>
  <c r="Q1700" i="19"/>
  <c r="Q1699" i="19"/>
  <c r="Q1698" i="19"/>
  <c r="Q1697" i="19"/>
  <c r="Q1696" i="19"/>
  <c r="Q1695" i="19"/>
  <c r="Q1694" i="19"/>
  <c r="Q1693" i="19"/>
  <c r="Q1692" i="19"/>
  <c r="Q1691" i="19"/>
  <c r="Q1690" i="19"/>
  <c r="Q1689" i="19"/>
  <c r="Q1688" i="19"/>
  <c r="Q1687" i="19"/>
  <c r="Q1686" i="19"/>
  <c r="Q1685" i="19"/>
  <c r="Q1684" i="19"/>
  <c r="Q1683" i="19"/>
  <c r="Q1682" i="19"/>
  <c r="Q1681" i="19"/>
  <c r="Q1680" i="19"/>
  <c r="Q1679" i="19"/>
  <c r="Q1678" i="19"/>
  <c r="Q1677" i="19"/>
  <c r="Q1676" i="19"/>
  <c r="Q1675" i="19"/>
  <c r="Q1674" i="19"/>
  <c r="Q1673" i="19"/>
  <c r="Q1672" i="19"/>
  <c r="Q1671" i="19"/>
  <c r="Q1670" i="19"/>
  <c r="Q1669" i="19"/>
  <c r="Q1668" i="19"/>
  <c r="Q1667" i="19"/>
  <c r="Q1666" i="19"/>
  <c r="Q1665" i="19"/>
  <c r="Q1664" i="19"/>
  <c r="Q1663" i="19"/>
  <c r="Q1662" i="19"/>
  <c r="Q1661" i="19"/>
  <c r="Q1660" i="19"/>
  <c r="Q1659" i="19"/>
  <c r="Q1658" i="19"/>
  <c r="Q1657" i="19"/>
  <c r="Q1656" i="19"/>
  <c r="Q1655" i="19"/>
  <c r="Q1654" i="19"/>
  <c r="Q1653" i="19"/>
  <c r="Q1652" i="19"/>
  <c r="Q1651" i="19"/>
  <c r="Q1650" i="19"/>
  <c r="Q1649" i="19"/>
  <c r="Q1648" i="19"/>
  <c r="Q1647" i="19"/>
  <c r="Q1646" i="19"/>
  <c r="Q1644" i="19"/>
  <c r="Q1643" i="19"/>
  <c r="Q1642" i="19"/>
  <c r="Q1641" i="19"/>
  <c r="Q1640" i="19"/>
  <c r="Q1639" i="19"/>
  <c r="Q1638" i="19"/>
  <c r="Q1637" i="19"/>
  <c r="Q1636" i="19"/>
  <c r="Q1635" i="19"/>
  <c r="Q1634" i="19"/>
  <c r="Q1633" i="19"/>
  <c r="Q1632" i="19"/>
  <c r="Q1631" i="19"/>
  <c r="Q1630" i="19"/>
  <c r="Q1629" i="19"/>
  <c r="Q1628" i="19"/>
  <c r="Q1627" i="19"/>
  <c r="Q1626" i="19"/>
  <c r="Q1625" i="19"/>
  <c r="Q1624" i="19"/>
  <c r="Q1623" i="19"/>
  <c r="Q1622" i="19"/>
  <c r="Q1621" i="19"/>
  <c r="Q1620" i="19"/>
  <c r="Q1619" i="19"/>
  <c r="Q1618" i="19"/>
  <c r="Q1617" i="19"/>
  <c r="Q1616" i="19"/>
  <c r="Q1615" i="19"/>
  <c r="Q1614" i="19"/>
  <c r="Q1613" i="19"/>
  <c r="Q1612" i="19"/>
  <c r="Q1611" i="19"/>
  <c r="Q1610" i="19"/>
  <c r="Q1609" i="19"/>
  <c r="Q1608" i="19"/>
  <c r="Q1607" i="19"/>
  <c r="Q1606" i="19"/>
  <c r="Q1605" i="19"/>
  <c r="Q1604" i="19"/>
  <c r="Q1602" i="19"/>
  <c r="Q1601" i="19"/>
  <c r="Q1600" i="19"/>
  <c r="Q1599" i="19"/>
  <c r="Q1598" i="19"/>
  <c r="Q1597" i="19"/>
  <c r="Q1596" i="19"/>
  <c r="Q1595" i="19"/>
  <c r="Q1594" i="19"/>
  <c r="Q1593" i="19"/>
  <c r="Q1592" i="19"/>
  <c r="Q1591" i="19"/>
  <c r="Q1590" i="19"/>
  <c r="Q1589" i="19"/>
  <c r="Q1588" i="19"/>
  <c r="Q1587" i="19"/>
  <c r="Q1586" i="19"/>
  <c r="Q1585" i="19"/>
  <c r="Q1584" i="19"/>
  <c r="Q1583" i="19"/>
  <c r="Q1582" i="19"/>
  <c r="Q1581" i="19"/>
  <c r="Q1580" i="19"/>
  <c r="Q1579" i="19"/>
  <c r="Q1578" i="19"/>
  <c r="Q1577" i="19"/>
  <c r="Q1576" i="19"/>
  <c r="Q1575" i="19"/>
  <c r="Q1574" i="19"/>
  <c r="Q1573" i="19"/>
  <c r="Q1572" i="19"/>
  <c r="Q1571" i="19"/>
  <c r="Q1570" i="19"/>
  <c r="Q1569" i="19"/>
  <c r="Q1568" i="19"/>
  <c r="Q1567" i="19"/>
  <c r="Q1566" i="19"/>
  <c r="Q1565" i="19"/>
  <c r="Q1564" i="19"/>
  <c r="Q1563" i="19"/>
  <c r="Q1562" i="19"/>
  <c r="Q1561" i="19"/>
  <c r="Q1560" i="19"/>
  <c r="Q1559" i="19"/>
  <c r="Q1558" i="19"/>
  <c r="Q1557" i="19"/>
  <c r="Q1556" i="19"/>
  <c r="Q1555" i="19"/>
  <c r="Q1554" i="19"/>
  <c r="Q1553" i="19"/>
  <c r="Q1552" i="19"/>
  <c r="Q1551" i="19"/>
  <c r="Q1550" i="19"/>
  <c r="Q1549" i="19"/>
  <c r="Q1548" i="19"/>
  <c r="Q1547" i="19"/>
  <c r="Q1546" i="19"/>
  <c r="Q1545" i="19"/>
  <c r="Q1544" i="19"/>
  <c r="Q1543" i="19"/>
  <c r="Q1542" i="19"/>
  <c r="Q1541" i="19"/>
  <c r="Q1540" i="19"/>
  <c r="Q1539" i="19"/>
  <c r="Q1538" i="19"/>
  <c r="Q1537" i="19"/>
  <c r="Q1536" i="19"/>
  <c r="Q1535" i="19"/>
  <c r="Q1534" i="19"/>
  <c r="Q1533" i="19"/>
  <c r="Q1532" i="19"/>
  <c r="Q1531" i="19"/>
  <c r="Q1530" i="19"/>
  <c r="Q1529" i="19"/>
  <c r="Q1528" i="19"/>
  <c r="Q1527" i="19"/>
  <c r="Q1526" i="19"/>
  <c r="Q1525" i="19"/>
  <c r="Q1524" i="19"/>
  <c r="Q1523" i="19"/>
  <c r="Q1522" i="19"/>
  <c r="Q1521" i="19"/>
  <c r="Q1520" i="19"/>
  <c r="Q1519" i="19"/>
  <c r="Q1518" i="19"/>
  <c r="Q1517" i="19"/>
  <c r="Q1516" i="19"/>
  <c r="Q1515" i="19"/>
  <c r="Q1514" i="19"/>
  <c r="Q1513" i="19"/>
  <c r="Q1512" i="19"/>
  <c r="Q1511" i="19"/>
  <c r="Q1510" i="19"/>
  <c r="Q1509" i="19"/>
  <c r="Q1508" i="19"/>
  <c r="Q1507" i="19"/>
  <c r="Q1506" i="19"/>
  <c r="Q1505" i="19"/>
  <c r="Q1504" i="19"/>
  <c r="Q1503" i="19"/>
  <c r="Q1502" i="19"/>
  <c r="Q1501" i="19"/>
  <c r="Q1500" i="19"/>
  <c r="Q1499" i="19"/>
  <c r="Q1498" i="19"/>
  <c r="Q1497" i="19"/>
  <c r="Q1496" i="19"/>
  <c r="Q1495" i="19"/>
  <c r="Q1494" i="19"/>
  <c r="Q1493" i="19"/>
  <c r="Q1492" i="19"/>
  <c r="Q1491" i="19"/>
  <c r="Q1490" i="19"/>
  <c r="Q1489" i="19"/>
  <c r="Q1488" i="19"/>
  <c r="Q1487" i="19"/>
  <c r="Q1486" i="19"/>
  <c r="Q1485" i="19"/>
  <c r="Q1484" i="19"/>
  <c r="Q1483" i="19"/>
  <c r="Q1482" i="19"/>
  <c r="Q1481" i="19"/>
  <c r="Q1480" i="19"/>
  <c r="Q1479" i="19"/>
  <c r="Q1478" i="19"/>
  <c r="Q1477" i="19"/>
  <c r="Q1476" i="19"/>
  <c r="Q1475" i="19"/>
  <c r="Q1474" i="19"/>
  <c r="Q1473" i="19"/>
  <c r="Q1472" i="19"/>
  <c r="Q1471" i="19"/>
  <c r="Q1470" i="19"/>
  <c r="Q1469" i="19"/>
  <c r="Q1468" i="19"/>
  <c r="Q1467" i="19"/>
  <c r="Q1466" i="19"/>
  <c r="Q1465" i="19"/>
  <c r="Q1464" i="19"/>
  <c r="Q1463" i="19"/>
  <c r="Q1462" i="19"/>
  <c r="Q1461" i="19"/>
  <c r="Q1460" i="19"/>
  <c r="Q1459" i="19"/>
  <c r="Q1458" i="19"/>
  <c r="Q1457" i="19"/>
  <c r="Q1456" i="19"/>
  <c r="Q1455" i="19"/>
  <c r="Q1454" i="19"/>
  <c r="Q1453" i="19"/>
  <c r="Q1452" i="19"/>
  <c r="Q1451" i="19"/>
  <c r="Q1450" i="19"/>
  <c r="Q1449" i="19"/>
  <c r="Q1448" i="19"/>
  <c r="Q1447" i="19"/>
  <c r="Q1446" i="19"/>
  <c r="Q1445" i="19"/>
  <c r="Q1444" i="19"/>
  <c r="Q1443" i="19"/>
  <c r="Q1442" i="19"/>
  <c r="Q1441" i="19"/>
  <c r="Q1440" i="19"/>
  <c r="Q1439" i="19"/>
  <c r="Q1438" i="19"/>
  <c r="Q1437" i="19"/>
  <c r="Q1436" i="19"/>
  <c r="Q1435" i="19"/>
  <c r="Q1434" i="19"/>
  <c r="Q1433" i="19"/>
  <c r="Q1432" i="19"/>
  <c r="Q1431" i="19"/>
  <c r="Q1430" i="19"/>
  <c r="Q1429" i="19"/>
  <c r="Q1428" i="19"/>
  <c r="Q1427" i="19"/>
  <c r="Q1426" i="19"/>
  <c r="Q1425" i="19"/>
  <c r="Q1424" i="19"/>
  <c r="Q1423" i="19"/>
  <c r="Q1422" i="19"/>
  <c r="Q1421" i="19"/>
  <c r="Q1420" i="19"/>
  <c r="Q1419" i="19"/>
  <c r="Q1418" i="19"/>
  <c r="Q1417" i="19"/>
  <c r="Q1416" i="19"/>
  <c r="Q1415" i="19"/>
  <c r="Q1414" i="19"/>
  <c r="Q1413" i="19"/>
  <c r="Q1412" i="19"/>
  <c r="Q1411" i="19"/>
  <c r="Q1410" i="19"/>
  <c r="Q1409" i="19"/>
  <c r="Q1408" i="19"/>
  <c r="Q1407" i="19"/>
  <c r="Q1406" i="19"/>
  <c r="Q1405" i="19"/>
  <c r="Q1404" i="19"/>
  <c r="Q1403" i="19"/>
  <c r="Q1402" i="19"/>
  <c r="Q1401" i="19"/>
  <c r="Q1400" i="19"/>
  <c r="R48" i="5"/>
  <c r="S48" i="5"/>
  <c r="T48" i="5"/>
  <c r="U48" i="5"/>
  <c r="V48" i="5"/>
  <c r="W48" i="5"/>
  <c r="X48" i="5"/>
  <c r="R49" i="5"/>
  <c r="S49" i="5"/>
  <c r="T49" i="5"/>
  <c r="U49" i="5"/>
  <c r="V49" i="5"/>
  <c r="W49" i="5"/>
  <c r="X49" i="5"/>
  <c r="R50" i="5"/>
  <c r="S50" i="5"/>
  <c r="T50" i="5"/>
  <c r="U50" i="5"/>
  <c r="V50" i="5"/>
  <c r="W50" i="5"/>
  <c r="X50" i="5"/>
  <c r="R51" i="5"/>
  <c r="S51" i="5"/>
  <c r="T51" i="5"/>
  <c r="U51" i="5"/>
  <c r="V51" i="5"/>
  <c r="W51" i="5"/>
  <c r="X51" i="5"/>
  <c r="R52" i="5"/>
  <c r="S52" i="5"/>
  <c r="T52" i="5"/>
  <c r="U52" i="5"/>
  <c r="V52" i="5"/>
  <c r="W52" i="5"/>
  <c r="X52" i="5"/>
  <c r="R65" i="5"/>
  <c r="S65" i="5"/>
  <c r="T65" i="5"/>
  <c r="U65" i="5"/>
  <c r="V65" i="5"/>
  <c r="W65" i="5"/>
  <c r="X65" i="5"/>
  <c r="R66" i="5"/>
  <c r="S66" i="5"/>
  <c r="T66" i="5"/>
  <c r="U66" i="5"/>
  <c r="V66" i="5"/>
  <c r="W66" i="5"/>
  <c r="X66" i="5"/>
  <c r="R67" i="5"/>
  <c r="S67" i="5"/>
  <c r="T67" i="5"/>
  <c r="U67" i="5"/>
  <c r="V67" i="5"/>
  <c r="W67" i="5"/>
  <c r="X67" i="5"/>
  <c r="R68" i="5"/>
  <c r="S68" i="5"/>
  <c r="T68" i="5"/>
  <c r="U68" i="5"/>
  <c r="V68" i="5"/>
  <c r="W68" i="5"/>
  <c r="X68" i="5"/>
  <c r="R69" i="5"/>
  <c r="S69" i="5"/>
  <c r="T69" i="5"/>
  <c r="U69" i="5"/>
  <c r="V69" i="5"/>
  <c r="W69" i="5"/>
  <c r="X69" i="5"/>
  <c r="R70" i="5"/>
  <c r="S70" i="5"/>
  <c r="T70" i="5"/>
  <c r="U70" i="5"/>
  <c r="V70" i="5"/>
  <c r="W70" i="5"/>
  <c r="X70" i="5"/>
  <c r="R71" i="5"/>
  <c r="S71" i="5"/>
  <c r="T71" i="5"/>
  <c r="U71" i="5"/>
  <c r="V71" i="5"/>
  <c r="W71" i="5"/>
  <c r="X71" i="5"/>
  <c r="R72" i="5"/>
  <c r="S72" i="5"/>
  <c r="T72" i="5"/>
  <c r="U72" i="5"/>
  <c r="V72" i="5"/>
  <c r="W72" i="5"/>
  <c r="X72" i="5"/>
  <c r="R76" i="5"/>
  <c r="S76" i="5"/>
  <c r="T76" i="5"/>
  <c r="U76" i="5"/>
  <c r="V76" i="5"/>
  <c r="W76" i="5"/>
  <c r="X76" i="5"/>
  <c r="R77" i="5"/>
  <c r="S77" i="5"/>
  <c r="T77" i="5"/>
  <c r="U77" i="5"/>
  <c r="V77" i="5"/>
  <c r="W77" i="5"/>
  <c r="X77" i="5"/>
  <c r="R78" i="5"/>
  <c r="S78" i="5"/>
  <c r="T78" i="5"/>
  <c r="U78" i="5"/>
  <c r="V78" i="5"/>
  <c r="W78" i="5"/>
  <c r="X78" i="5"/>
  <c r="R79" i="5"/>
  <c r="R82" i="5"/>
  <c r="R83" i="5"/>
  <c r="S83" i="5"/>
  <c r="T83" i="5"/>
  <c r="U83" i="5"/>
  <c r="V83" i="5"/>
  <c r="W83" i="5"/>
  <c r="X83" i="5"/>
  <c r="R84" i="5"/>
  <c r="S84" i="5"/>
  <c r="T84" i="5"/>
  <c r="U84" i="5"/>
  <c r="V84" i="5"/>
  <c r="W84" i="5"/>
  <c r="X84" i="5"/>
  <c r="R85" i="5"/>
  <c r="S85" i="5"/>
  <c r="T85" i="5"/>
  <c r="U85" i="5"/>
  <c r="V85" i="5"/>
  <c r="W85" i="5"/>
  <c r="X85" i="5"/>
  <c r="R86" i="5"/>
  <c r="S86" i="5"/>
  <c r="T86" i="5"/>
  <c r="U86" i="5"/>
  <c r="V86" i="5"/>
  <c r="W86" i="5"/>
  <c r="X86" i="5"/>
  <c r="R87" i="5"/>
  <c r="S87" i="5"/>
  <c r="T87" i="5"/>
  <c r="U87" i="5"/>
  <c r="V87" i="5"/>
  <c r="W87" i="5"/>
  <c r="X87" i="5"/>
  <c r="R88" i="5"/>
  <c r="S88" i="5"/>
  <c r="T88" i="5"/>
  <c r="U88" i="5"/>
  <c r="V88" i="5"/>
  <c r="W88" i="5"/>
  <c r="X88" i="5"/>
  <c r="F49" i="5"/>
  <c r="G49" i="5"/>
  <c r="G50" i="5"/>
  <c r="F51" i="5"/>
  <c r="F52" i="5"/>
  <c r="G52" i="5"/>
  <c r="F67" i="5"/>
  <c r="G67" i="5"/>
  <c r="F68" i="5"/>
  <c r="G68" i="5"/>
  <c r="F71" i="5"/>
  <c r="G71" i="5"/>
  <c r="F72" i="5"/>
  <c r="G72" i="5"/>
  <c r="F77" i="5"/>
  <c r="F78" i="5"/>
  <c r="G78" i="5"/>
  <c r="F83" i="5"/>
  <c r="G83" i="5"/>
  <c r="F84" i="5"/>
  <c r="G84" i="5"/>
  <c r="F85" i="5"/>
  <c r="G85" i="5"/>
  <c r="F86" i="5"/>
  <c r="G86" i="5"/>
  <c r="F87" i="5"/>
  <c r="G87" i="5"/>
  <c r="F88" i="5"/>
  <c r="G88" i="5"/>
  <c r="V47" i="5"/>
  <c r="V40" i="5"/>
  <c r="X47" i="5"/>
  <c r="W47" i="5"/>
  <c r="U47" i="5"/>
  <c r="T47" i="5"/>
  <c r="S47" i="5"/>
  <c r="X40" i="5"/>
  <c r="W40" i="5"/>
  <c r="U40" i="5"/>
  <c r="T40" i="5"/>
  <c r="S40" i="5"/>
  <c r="R47" i="5"/>
  <c r="R40" i="5"/>
  <c r="Z25" i="5"/>
  <c r="K3" i="16"/>
  <c r="Q1958" i="15"/>
  <c r="Q1957" i="15"/>
  <c r="Q1956" i="15"/>
  <c r="Q1955" i="15"/>
  <c r="Q1954" i="15"/>
  <c r="Q1953" i="15"/>
  <c r="Q1952" i="15"/>
  <c r="Q1951" i="15"/>
  <c r="Q1950" i="15"/>
  <c r="Q1949" i="15"/>
  <c r="Q1948" i="15"/>
  <c r="Q1947" i="15"/>
  <c r="Q1946" i="15"/>
  <c r="Q1945" i="15"/>
  <c r="Q1944" i="15"/>
  <c r="Q1943" i="15"/>
  <c r="Q1942" i="15"/>
  <c r="Q1941" i="15"/>
  <c r="Q1940" i="15"/>
  <c r="Q1939" i="15"/>
  <c r="Q1938" i="15"/>
  <c r="Q1937" i="15"/>
  <c r="Q1936" i="15"/>
  <c r="Q1935" i="15"/>
  <c r="Q1934" i="15"/>
  <c r="Q1933" i="15"/>
  <c r="Q1932" i="15"/>
  <c r="Q1931" i="15"/>
  <c r="Q1930" i="15"/>
  <c r="Q1929" i="15"/>
  <c r="Q1928" i="15"/>
  <c r="Q1927" i="15"/>
  <c r="Q1926" i="15"/>
  <c r="Q1925" i="15"/>
  <c r="Q1924" i="15"/>
  <c r="Q1923" i="15"/>
  <c r="Q1922" i="15"/>
  <c r="Q1921" i="15"/>
  <c r="Q1920" i="15"/>
  <c r="Q1919" i="15"/>
  <c r="Q1918" i="15"/>
  <c r="Q1917" i="15"/>
  <c r="Q1916" i="15"/>
  <c r="Q1915" i="15"/>
  <c r="Q1914" i="15"/>
  <c r="Q1913" i="15"/>
  <c r="Q1912" i="15"/>
  <c r="Q1911" i="15"/>
  <c r="Q1910" i="15"/>
  <c r="Q1909" i="15"/>
  <c r="Q1908" i="15"/>
  <c r="Q1907" i="15"/>
  <c r="Q1906" i="15"/>
  <c r="Q1905" i="15"/>
  <c r="Q1904" i="15"/>
  <c r="Q1903" i="15"/>
  <c r="Q1902" i="15"/>
  <c r="Q1901" i="15"/>
  <c r="Q1900" i="15"/>
  <c r="Q1899" i="15"/>
  <c r="Q1898" i="15"/>
  <c r="Q1897" i="15"/>
  <c r="Q1896" i="15"/>
  <c r="Q1895" i="15"/>
  <c r="Q1894" i="15"/>
  <c r="Q1893" i="15"/>
  <c r="Q1892" i="15"/>
  <c r="Q1891" i="15"/>
  <c r="Q1890" i="15"/>
  <c r="Q1889" i="15"/>
  <c r="Q1888" i="15"/>
  <c r="Q1887" i="15"/>
  <c r="Q1886" i="15"/>
  <c r="Q1885" i="15"/>
  <c r="Q1884" i="15"/>
  <c r="Q1883" i="15"/>
  <c r="Q1882" i="15"/>
  <c r="Q1881" i="15"/>
  <c r="Q1880" i="15"/>
  <c r="Q1879" i="15"/>
  <c r="Q1878" i="15"/>
  <c r="Q1877" i="15"/>
  <c r="Q1876" i="15"/>
  <c r="Q1875" i="15"/>
  <c r="Q1874" i="15"/>
  <c r="Q1873" i="15"/>
  <c r="Q1872" i="15"/>
  <c r="Q1871" i="15"/>
  <c r="Q1870" i="15"/>
  <c r="Q1869" i="15"/>
  <c r="Q1868" i="15"/>
  <c r="Q1867" i="15"/>
  <c r="Q1866" i="15"/>
  <c r="Q1865" i="15"/>
  <c r="Q1864" i="15"/>
  <c r="Q1863" i="15"/>
  <c r="Q1862" i="15"/>
  <c r="Q1861" i="15"/>
  <c r="Q1860" i="15"/>
  <c r="Q1859" i="15"/>
  <c r="Q1858" i="15"/>
  <c r="Q1857" i="15"/>
  <c r="Q1856" i="15"/>
  <c r="Q1855" i="15"/>
  <c r="Q1854" i="15"/>
  <c r="Q1853" i="15"/>
  <c r="Q1852" i="15"/>
  <c r="Q1851" i="15"/>
  <c r="Q1850" i="15"/>
  <c r="Q1849" i="15"/>
  <c r="Q1848" i="15"/>
  <c r="Q1847" i="15"/>
  <c r="Q1846" i="15"/>
  <c r="Q1845" i="15"/>
  <c r="Q1844" i="15"/>
  <c r="Q1843" i="15"/>
  <c r="Q1842" i="15"/>
  <c r="Q1841" i="15"/>
  <c r="Q1840" i="15"/>
  <c r="Q1839" i="15"/>
  <c r="Q1838" i="15"/>
  <c r="Q1837" i="15"/>
  <c r="Q1836" i="15"/>
  <c r="Q1835" i="15"/>
  <c r="Q1834" i="15"/>
  <c r="Q1833" i="15"/>
  <c r="Q1832" i="15"/>
  <c r="Q1831" i="15"/>
  <c r="Q1830" i="15"/>
  <c r="Q1829" i="15"/>
  <c r="Q1828" i="15"/>
  <c r="Q1827" i="15"/>
  <c r="Q1826" i="15"/>
  <c r="Q1825" i="15"/>
  <c r="Q1824" i="15"/>
  <c r="Q1823" i="15"/>
  <c r="Q1822" i="15"/>
  <c r="Q1821" i="15"/>
  <c r="Q1820" i="15"/>
  <c r="Q1819" i="15"/>
  <c r="Q1818" i="15"/>
  <c r="Q1817" i="15"/>
  <c r="Q1816" i="15"/>
  <c r="Q1815" i="15"/>
  <c r="Q1814" i="15"/>
  <c r="Q1813" i="15"/>
  <c r="Q1812" i="15"/>
  <c r="Q1811" i="15"/>
  <c r="Q1810" i="15"/>
  <c r="Q1809" i="15"/>
  <c r="Q1808" i="15"/>
  <c r="Q1807" i="15"/>
  <c r="Q1806" i="15"/>
  <c r="Q1805" i="15"/>
  <c r="Q1804" i="15"/>
  <c r="Q1803" i="15"/>
  <c r="Q1802" i="15"/>
  <c r="Q1801" i="15"/>
  <c r="Q1800" i="15"/>
  <c r="Q1799" i="15"/>
  <c r="Q1798" i="15"/>
  <c r="Q1797" i="15"/>
  <c r="Q1796" i="15"/>
  <c r="Q1795" i="15"/>
  <c r="Q1794" i="15"/>
  <c r="Q1793" i="15"/>
  <c r="Q1792" i="15"/>
  <c r="Q1791" i="15"/>
  <c r="Q1790" i="15"/>
  <c r="Q1789" i="15"/>
  <c r="Q1788" i="15"/>
  <c r="Q1787" i="15"/>
  <c r="Q1786" i="15"/>
  <c r="Q1785" i="15"/>
  <c r="Q1784" i="15"/>
  <c r="Q1783" i="15"/>
  <c r="Q1782" i="15"/>
  <c r="Q1781" i="15"/>
  <c r="Q1780" i="15"/>
  <c r="Q1779" i="15"/>
  <c r="Q1778" i="15"/>
  <c r="Q1777" i="15"/>
  <c r="Q1776" i="15"/>
  <c r="Q1775" i="15"/>
  <c r="Q1774" i="15"/>
  <c r="Q1773" i="15"/>
  <c r="Q1772" i="15"/>
  <c r="Q1771" i="15"/>
  <c r="Q1770" i="15"/>
  <c r="Q1769" i="15"/>
  <c r="Q1768" i="15"/>
  <c r="Q1767" i="15"/>
  <c r="Q1766" i="15"/>
  <c r="Q1765" i="15"/>
  <c r="Q1764" i="15"/>
  <c r="Q1763" i="15"/>
  <c r="Q1762" i="15"/>
  <c r="Q1761" i="15"/>
  <c r="Q1760" i="15"/>
  <c r="Q1759" i="15"/>
  <c r="Q1758" i="15"/>
  <c r="Q1757" i="15"/>
  <c r="Q1756" i="15"/>
  <c r="Q1755" i="15"/>
  <c r="Q1754" i="15"/>
  <c r="Q1753" i="15"/>
  <c r="Q1752" i="15"/>
  <c r="Q1751" i="15"/>
  <c r="Q1750" i="15"/>
  <c r="Q1749" i="15"/>
  <c r="Q1748" i="15"/>
  <c r="Q1747" i="15"/>
  <c r="Q1746" i="15"/>
  <c r="Q1745" i="15"/>
  <c r="Q1744" i="15"/>
  <c r="Q1743" i="15"/>
  <c r="Q1742" i="15"/>
  <c r="Q1741" i="15"/>
  <c r="Q1740" i="15"/>
  <c r="Q1739" i="15"/>
  <c r="Q1738" i="15"/>
  <c r="Q1737" i="15"/>
  <c r="Q1736" i="15"/>
  <c r="Q1735" i="15"/>
  <c r="Q1734" i="15"/>
  <c r="Q1733" i="15"/>
  <c r="Q1732" i="15"/>
  <c r="Q1731" i="15"/>
  <c r="Q1730" i="15"/>
  <c r="Q1729" i="15"/>
  <c r="Q1728" i="15"/>
  <c r="Q1727" i="15"/>
  <c r="Q1726" i="15"/>
  <c r="Q1725" i="15"/>
  <c r="Q1724" i="15"/>
  <c r="Q1723" i="15"/>
  <c r="Q1722" i="15"/>
  <c r="Q1721" i="15"/>
  <c r="Q1720" i="15"/>
  <c r="Q1719" i="15"/>
  <c r="Q1718" i="15"/>
  <c r="Q1717" i="15"/>
  <c r="Q1716" i="15"/>
  <c r="Q1715" i="15"/>
  <c r="Q1714" i="15"/>
  <c r="Q1713" i="15"/>
  <c r="Q1712" i="15"/>
  <c r="Q1711" i="15"/>
  <c r="Q1710" i="15"/>
  <c r="Q1709" i="15"/>
  <c r="Q1708" i="15"/>
  <c r="Q1707" i="15"/>
  <c r="Q1706" i="15"/>
  <c r="Q1705" i="15"/>
  <c r="Q1704" i="15"/>
  <c r="Q1703" i="15"/>
  <c r="Q1702" i="15"/>
  <c r="Q1701" i="15"/>
  <c r="Q1700" i="15"/>
  <c r="Q1699" i="15"/>
  <c r="Q1698" i="15"/>
  <c r="Q1697" i="15"/>
  <c r="Q1696" i="15"/>
  <c r="Q1695" i="15"/>
  <c r="Q1694" i="15"/>
  <c r="Q1693" i="15"/>
  <c r="Q1692" i="15"/>
  <c r="Q1691" i="15"/>
  <c r="Q1690" i="15"/>
  <c r="Q1689" i="15"/>
  <c r="Q1688" i="15"/>
  <c r="Q1687" i="15"/>
  <c r="Q1686" i="15"/>
  <c r="Q1685" i="15"/>
  <c r="Q1684" i="15"/>
  <c r="Q1683" i="15"/>
  <c r="Q1682" i="15"/>
  <c r="Q1681" i="15"/>
  <c r="Q1680" i="15"/>
  <c r="Q1679" i="15"/>
  <c r="Q1678" i="15"/>
  <c r="Q1677" i="15"/>
  <c r="Q1676" i="15"/>
  <c r="Q1675" i="15"/>
  <c r="Q1674" i="15"/>
  <c r="Q1673" i="15"/>
  <c r="Q1672" i="15"/>
  <c r="Q1671" i="15"/>
  <c r="Q1670" i="15"/>
  <c r="Q1669" i="15"/>
  <c r="Q1668" i="15"/>
  <c r="Q1667" i="15"/>
  <c r="Q1666" i="15"/>
  <c r="Q1665" i="15"/>
  <c r="Q1664" i="15"/>
  <c r="Q1663" i="15"/>
  <c r="Q1662" i="15"/>
  <c r="Q1661" i="15"/>
  <c r="Q1660" i="15"/>
  <c r="Q1659" i="15"/>
  <c r="Q1658" i="15"/>
  <c r="Q1657" i="15"/>
  <c r="Q1656" i="15"/>
  <c r="Q1655" i="15"/>
  <c r="Q1654" i="15"/>
  <c r="Q1653" i="15"/>
  <c r="Q1652" i="15"/>
  <c r="Q1651" i="15"/>
  <c r="Q1650" i="15"/>
  <c r="Q1649" i="15"/>
  <c r="Q1648" i="15"/>
  <c r="Q1647" i="15"/>
  <c r="Q1646" i="15"/>
  <c r="Q1644" i="15"/>
  <c r="Q1643" i="15"/>
  <c r="Q1642" i="15"/>
  <c r="Q1641" i="15"/>
  <c r="Q1640" i="15"/>
  <c r="Q1639" i="15"/>
  <c r="Q1638" i="15"/>
  <c r="Q1637" i="15"/>
  <c r="Q1636" i="15"/>
  <c r="Q1635" i="15"/>
  <c r="Q1634" i="15"/>
  <c r="Q1633" i="15"/>
  <c r="Q1632" i="15"/>
  <c r="Q1631" i="15"/>
  <c r="Q1630" i="15"/>
  <c r="Q1629" i="15"/>
  <c r="Q1628" i="15"/>
  <c r="Q1627" i="15"/>
  <c r="Q1626" i="15"/>
  <c r="Q1625" i="15"/>
  <c r="Q1624" i="15"/>
  <c r="Q1623" i="15"/>
  <c r="Q1622" i="15"/>
  <c r="Q1621" i="15"/>
  <c r="Q1620" i="15"/>
  <c r="Q1619" i="15"/>
  <c r="Q1618" i="15"/>
  <c r="Q1617" i="15"/>
  <c r="Q1616" i="15"/>
  <c r="Q1615" i="15"/>
  <c r="Q1614" i="15"/>
  <c r="Q1613" i="15"/>
  <c r="Q1612" i="15"/>
  <c r="Q1611" i="15"/>
  <c r="Q1610" i="15"/>
  <c r="Q1609" i="15"/>
  <c r="Q1608" i="15"/>
  <c r="Q1607" i="15"/>
  <c r="Q1606" i="15"/>
  <c r="Q1605" i="15"/>
  <c r="Q1604" i="15"/>
  <c r="Q1602" i="15"/>
  <c r="Q1601" i="15"/>
  <c r="Q1600" i="15"/>
  <c r="Q1599" i="15"/>
  <c r="Q1598" i="15"/>
  <c r="Q1597" i="15"/>
  <c r="Q1596" i="15"/>
  <c r="Q1595" i="15"/>
  <c r="Q1594" i="15"/>
  <c r="Q1593" i="15"/>
  <c r="Q1592" i="15"/>
  <c r="Q1591" i="15"/>
  <c r="Q1590" i="15"/>
  <c r="Q1589" i="15"/>
  <c r="Q1588" i="15"/>
  <c r="Q1587" i="15"/>
  <c r="Q1586" i="15"/>
  <c r="Q1585" i="15"/>
  <c r="Q1584" i="15"/>
  <c r="Q1583" i="15"/>
  <c r="Q1582" i="15"/>
  <c r="Q1581" i="15"/>
  <c r="Q1580" i="15"/>
  <c r="Q1579" i="15"/>
  <c r="Q1578" i="15"/>
  <c r="Q1577" i="15"/>
  <c r="Q1576" i="15"/>
  <c r="Q1575" i="15"/>
  <c r="Q1574" i="15"/>
  <c r="Q1573" i="15"/>
  <c r="Q1572" i="15"/>
  <c r="Q1571" i="15"/>
  <c r="Q1570" i="15"/>
  <c r="Q1569" i="15"/>
  <c r="Q1568" i="15"/>
  <c r="Q1567" i="15"/>
  <c r="Q1566" i="15"/>
  <c r="Q1565" i="15"/>
  <c r="Q1564" i="15"/>
  <c r="Q1563" i="15"/>
  <c r="Q1562" i="15"/>
  <c r="Q1561" i="15"/>
  <c r="Q1560" i="15"/>
  <c r="Q1559" i="15"/>
  <c r="Q1558" i="15"/>
  <c r="Q1557" i="15"/>
  <c r="Q1556" i="15"/>
  <c r="Q1555" i="15"/>
  <c r="Q1554" i="15"/>
  <c r="Q1553" i="15"/>
  <c r="Q1552" i="15"/>
  <c r="Q1551" i="15"/>
  <c r="Q1550" i="15"/>
  <c r="Q1549" i="15"/>
  <c r="Q1548" i="15"/>
  <c r="Q1547" i="15"/>
  <c r="Q1546" i="15"/>
  <c r="Q1545" i="15"/>
  <c r="Q1544" i="15"/>
  <c r="Q1543" i="15"/>
  <c r="Q1542" i="15"/>
  <c r="Q1541" i="15"/>
  <c r="Q1540" i="15"/>
  <c r="Q1539" i="15"/>
  <c r="Q1538" i="15"/>
  <c r="Q1537" i="15"/>
  <c r="Q1536" i="15"/>
  <c r="Q1535" i="15"/>
  <c r="Q1534" i="15"/>
  <c r="Q1533" i="15"/>
  <c r="Q1532" i="15"/>
  <c r="Q1531" i="15"/>
  <c r="Q1530" i="15"/>
  <c r="Q1529" i="15"/>
  <c r="Q1528" i="15"/>
  <c r="Q1527" i="15"/>
  <c r="Q1526" i="15"/>
  <c r="Q1525" i="15"/>
  <c r="Q1524" i="15"/>
  <c r="Q1523" i="15"/>
  <c r="Q1522" i="15"/>
  <c r="Q1521" i="15"/>
  <c r="Q1520" i="15"/>
  <c r="Q1519" i="15"/>
  <c r="Q1518" i="15"/>
  <c r="Q1517" i="15"/>
  <c r="Q1516" i="15"/>
  <c r="Q1515" i="15"/>
  <c r="Q1514" i="15"/>
  <c r="Q1513" i="15"/>
  <c r="Q1512" i="15"/>
  <c r="Q1511" i="15"/>
  <c r="Q1510" i="15"/>
  <c r="Q1509" i="15"/>
  <c r="Q1508" i="15"/>
  <c r="Q1507" i="15"/>
  <c r="Q1506" i="15"/>
  <c r="Q1505" i="15"/>
  <c r="Q1504" i="15"/>
  <c r="Q1503" i="15"/>
  <c r="Q1502" i="15"/>
  <c r="Q1501" i="15"/>
  <c r="Q1500" i="15"/>
  <c r="Q1499" i="15"/>
  <c r="Q1498" i="15"/>
  <c r="Q1497" i="15"/>
  <c r="Q1496" i="15"/>
  <c r="Q1495" i="15"/>
  <c r="Q1494" i="15"/>
  <c r="Q1493" i="15"/>
  <c r="Q1492" i="15"/>
  <c r="Q1491" i="15"/>
  <c r="Q1490" i="15"/>
  <c r="Q1489" i="15"/>
  <c r="Q1488" i="15"/>
  <c r="Q1487" i="15"/>
  <c r="Q1486" i="15"/>
  <c r="Q1485" i="15"/>
  <c r="Q1484" i="15"/>
  <c r="Q1483" i="15"/>
  <c r="Q1482" i="15"/>
  <c r="Q1481" i="15"/>
  <c r="Q1480" i="15"/>
  <c r="Q1479" i="15"/>
  <c r="Q1478" i="15"/>
  <c r="Q1477" i="15"/>
  <c r="Q1476" i="15"/>
  <c r="Q1475" i="15"/>
  <c r="Q1474" i="15"/>
  <c r="Q1473" i="15"/>
  <c r="Q1472" i="15"/>
  <c r="Q1471" i="15"/>
  <c r="Q1470" i="15"/>
  <c r="Q1469" i="15"/>
  <c r="Q1468" i="15"/>
  <c r="Q1467" i="15"/>
  <c r="Q1466" i="15"/>
  <c r="Q1465" i="15"/>
  <c r="Q1464" i="15"/>
  <c r="Q1463" i="15"/>
  <c r="Q1462" i="15"/>
  <c r="Q1461" i="15"/>
  <c r="Q1460" i="15"/>
  <c r="Q1459" i="15"/>
  <c r="Q1458" i="15"/>
  <c r="Q1457" i="15"/>
  <c r="Q1456" i="15"/>
  <c r="Q1455" i="15"/>
  <c r="Q1454" i="15"/>
  <c r="Q1453" i="15"/>
  <c r="Q1452" i="15"/>
  <c r="Q1451" i="15"/>
  <c r="Q1450" i="15"/>
  <c r="Q1449" i="15"/>
  <c r="Q1448" i="15"/>
  <c r="Q1447" i="15"/>
  <c r="Q1446" i="15"/>
  <c r="Q1445" i="15"/>
  <c r="Q1444" i="15"/>
  <c r="Q1443" i="15"/>
  <c r="Q1442" i="15"/>
  <c r="Q1441" i="15"/>
  <c r="Q1440" i="15"/>
  <c r="Q1439" i="15"/>
  <c r="Q1438" i="15"/>
  <c r="Q1437" i="15"/>
  <c r="Q1436" i="15"/>
  <c r="Q1435" i="15"/>
  <c r="Q1434" i="15"/>
  <c r="Q1433" i="15"/>
  <c r="Q1432" i="15"/>
  <c r="Q1431" i="15"/>
  <c r="Q1430" i="15"/>
  <c r="Q1429" i="15"/>
  <c r="Q1428" i="15"/>
  <c r="Q1427" i="15"/>
  <c r="Q1426" i="15"/>
  <c r="Q1425" i="15"/>
  <c r="Q1424" i="15"/>
  <c r="Q1423" i="15"/>
  <c r="Q1422" i="15"/>
  <c r="Q1421" i="15"/>
  <c r="Q1420" i="15"/>
  <c r="Q1419" i="15"/>
  <c r="Q1418" i="15"/>
  <c r="Q1417" i="15"/>
  <c r="Q1416" i="15"/>
  <c r="Q1415" i="15"/>
  <c r="Q1414" i="15"/>
  <c r="Q1413" i="15"/>
  <c r="Q1412" i="15"/>
  <c r="Q1411" i="15"/>
  <c r="Q1410" i="15"/>
  <c r="Q1409" i="15"/>
  <c r="Q1408" i="15"/>
  <c r="Q1407" i="15"/>
  <c r="Q1406" i="15"/>
  <c r="Q1405" i="15"/>
  <c r="Q1404" i="15"/>
  <c r="Q1403" i="15"/>
  <c r="Q1402" i="15"/>
  <c r="Q1401" i="15"/>
  <c r="G62" i="5" l="1"/>
  <c r="I59" i="5"/>
  <c r="F63" i="5"/>
  <c r="G63" i="5"/>
  <c r="T134" i="1"/>
  <c r="F62" i="5"/>
  <c r="S29" i="1"/>
  <c r="G61" i="5"/>
  <c r="G112" i="5"/>
  <c r="F61" i="5"/>
  <c r="F112" i="5"/>
  <c r="H91" i="5"/>
  <c r="H92" i="5"/>
  <c r="H94" i="5"/>
  <c r="H95" i="5"/>
  <c r="H96" i="5"/>
  <c r="H97" i="5"/>
  <c r="H98" i="5"/>
  <c r="H99" i="5"/>
  <c r="H100" i="5"/>
  <c r="H101" i="5"/>
  <c r="H102" i="5"/>
  <c r="H103" i="5"/>
  <c r="H104" i="5"/>
  <c r="H105" i="5"/>
  <c r="H89" i="5"/>
  <c r="H90" i="5"/>
  <c r="H106" i="5"/>
  <c r="H55" i="5"/>
  <c r="H53" i="5"/>
  <c r="H54" i="5"/>
  <c r="H46" i="5"/>
  <c r="I62" i="5"/>
  <c r="H52" i="5"/>
  <c r="H69" i="5"/>
  <c r="I87" i="5"/>
  <c r="H87" i="5"/>
  <c r="I77" i="5"/>
  <c r="H68" i="5"/>
  <c r="I70" i="5"/>
  <c r="H50" i="5"/>
  <c r="H63" i="5"/>
  <c r="I66" i="5"/>
  <c r="H86" i="5"/>
  <c r="I83" i="5"/>
  <c r="I44" i="5"/>
  <c r="I63" i="5"/>
  <c r="H67" i="5"/>
  <c r="H49" i="5"/>
  <c r="H62" i="5"/>
  <c r="I88" i="5"/>
  <c r="I48" i="5"/>
  <c r="H70" i="5"/>
  <c r="H88" i="5"/>
  <c r="I85" i="5"/>
  <c r="H65" i="5"/>
  <c r="H85" i="5"/>
  <c r="I78" i="5"/>
  <c r="H78" i="5"/>
  <c r="I71" i="5"/>
  <c r="H44" i="5"/>
  <c r="I45" i="5"/>
  <c r="H71" i="5"/>
  <c r="I52" i="5"/>
  <c r="H66" i="5"/>
  <c r="I84" i="5"/>
  <c r="H51" i="5"/>
  <c r="H48" i="5"/>
  <c r="H84" i="5"/>
  <c r="I51" i="5"/>
  <c r="H77" i="5"/>
  <c r="I68" i="5"/>
  <c r="I50" i="5"/>
  <c r="H61" i="5"/>
  <c r="I86" i="5"/>
  <c r="H83" i="5"/>
  <c r="H45" i="5"/>
  <c r="I65" i="5"/>
  <c r="I89" i="5"/>
  <c r="I90" i="5"/>
  <c r="I91" i="5"/>
  <c r="I92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53" i="5"/>
  <c r="I54" i="5"/>
  <c r="I46" i="5"/>
  <c r="I55" i="5"/>
  <c r="H72" i="5"/>
  <c r="I67" i="5"/>
  <c r="I49" i="5"/>
  <c r="I69" i="5"/>
  <c r="G60" i="5"/>
  <c r="H60" i="5"/>
  <c r="I60" i="5"/>
  <c r="F60" i="5"/>
  <c r="H59" i="5"/>
  <c r="F59" i="5"/>
  <c r="G59" i="5"/>
  <c r="F58" i="5"/>
  <c r="G58" i="5"/>
  <c r="H58" i="5"/>
  <c r="G57" i="5"/>
  <c r="H57" i="5"/>
  <c r="F57" i="5"/>
  <c r="H56" i="5"/>
  <c r="G56" i="5"/>
  <c r="I56" i="5"/>
  <c r="F56" i="5"/>
  <c r="T35" i="1"/>
  <c r="I61" i="5"/>
  <c r="T33" i="1"/>
  <c r="I57" i="5"/>
  <c r="S14" i="1"/>
  <c r="T121" i="1"/>
  <c r="T63" i="1"/>
  <c r="P84" i="1"/>
  <c r="T49" i="1"/>
  <c r="T147" i="1"/>
  <c r="T106" i="1"/>
  <c r="T43" i="1"/>
  <c r="S21" i="1"/>
  <c r="T24" i="1"/>
  <c r="T168" i="1"/>
  <c r="T56" i="1"/>
  <c r="T58" i="1"/>
  <c r="T13" i="1"/>
  <c r="T17" i="1"/>
  <c r="T23" i="1"/>
  <c r="S12" i="1"/>
  <c r="T10" i="1"/>
  <c r="T6" i="1"/>
  <c r="T44" i="1"/>
  <c r="T119" i="1"/>
  <c r="T109" i="1"/>
  <c r="T166" i="1"/>
  <c r="R89" i="1"/>
  <c r="R132" i="1"/>
  <c r="S119" i="1"/>
  <c r="S10" i="1"/>
  <c r="T22" i="1"/>
  <c r="T8" i="1"/>
  <c r="T127" i="1"/>
  <c r="Q57" i="1"/>
  <c r="K151" i="5" s="1"/>
  <c r="P107" i="1"/>
  <c r="T114" i="1"/>
  <c r="R163" i="1"/>
  <c r="T94" i="1"/>
  <c r="T158" i="1"/>
  <c r="T5" i="1"/>
  <c r="S151" i="1"/>
  <c r="T118" i="1"/>
  <c r="T131" i="1"/>
  <c r="T34" i="1"/>
  <c r="T21" i="1"/>
  <c r="Q143" i="1"/>
  <c r="P143" i="1"/>
  <c r="P51" i="1"/>
  <c r="S51" i="1"/>
  <c r="Q51" i="1"/>
  <c r="R51" i="1"/>
  <c r="R45" i="1"/>
  <c r="P45" i="1"/>
  <c r="S45" i="1"/>
  <c r="Q45" i="1"/>
  <c r="P73" i="1"/>
  <c r="J166" i="5" s="1"/>
  <c r="T115" i="1"/>
  <c r="T176" i="1"/>
  <c r="T55" i="1"/>
  <c r="T105" i="1"/>
  <c r="P131" i="1"/>
  <c r="T93" i="1"/>
  <c r="R111" i="1"/>
  <c r="Q66" i="1"/>
  <c r="P66" i="1"/>
  <c r="T11" i="1"/>
  <c r="S172" i="1"/>
  <c r="P172" i="1"/>
  <c r="Q172" i="1"/>
  <c r="R172" i="1"/>
  <c r="Q99" i="1"/>
  <c r="S99" i="1"/>
  <c r="S59" i="1"/>
  <c r="Q59" i="1"/>
  <c r="K153" i="5" s="1"/>
  <c r="P59" i="1"/>
  <c r="J153" i="5" s="1"/>
  <c r="R59" i="1"/>
  <c r="L153" i="5" s="1"/>
  <c r="S23" i="1"/>
  <c r="Q23" i="1"/>
  <c r="P23" i="1"/>
  <c r="R23" i="1"/>
  <c r="S7" i="1"/>
  <c r="P36" i="1"/>
  <c r="S36" i="1"/>
  <c r="R36" i="1"/>
  <c r="T20" i="1"/>
  <c r="T41" i="1"/>
  <c r="S122" i="1"/>
  <c r="R122" i="1"/>
  <c r="Q122" i="1"/>
  <c r="P122" i="1"/>
  <c r="T61" i="1"/>
  <c r="T145" i="1"/>
  <c r="Q92" i="1"/>
  <c r="R92" i="1"/>
  <c r="P92" i="1"/>
  <c r="S92" i="1"/>
  <c r="P164" i="1"/>
  <c r="S164" i="1"/>
  <c r="Q164" i="1"/>
  <c r="R164" i="1"/>
  <c r="T107" i="1"/>
  <c r="R75" i="1"/>
  <c r="L172" i="5" s="1"/>
  <c r="S118" i="1"/>
  <c r="Q118" i="1"/>
  <c r="P118" i="1"/>
  <c r="R118" i="1"/>
  <c r="Q58" i="1"/>
  <c r="K152" i="5" s="1"/>
  <c r="P58" i="1"/>
  <c r="J152" i="5" s="1"/>
  <c r="R58" i="1"/>
  <c r="L152" i="5" s="1"/>
  <c r="S165" i="1"/>
  <c r="Q165" i="1"/>
  <c r="R165" i="1"/>
  <c r="P165" i="1"/>
  <c r="Q12" i="1"/>
  <c r="P12" i="1"/>
  <c r="R12" i="1"/>
  <c r="Q21" i="1"/>
  <c r="P21" i="1"/>
  <c r="R21" i="1"/>
  <c r="S58" i="1"/>
  <c r="P96" i="1"/>
  <c r="S96" i="1"/>
  <c r="Q96" i="1"/>
  <c r="T165" i="1"/>
  <c r="P61" i="1"/>
  <c r="R61" i="1"/>
  <c r="S61" i="1"/>
  <c r="Q61" i="1"/>
  <c r="S114" i="1"/>
  <c r="R114" i="1"/>
  <c r="Q114" i="1"/>
  <c r="P114" i="1"/>
  <c r="P20" i="1"/>
  <c r="S20" i="1"/>
  <c r="Q20" i="1"/>
  <c r="R20" i="1"/>
  <c r="S11" i="1"/>
  <c r="Q11" i="1"/>
  <c r="P11" i="1"/>
  <c r="R11" i="1"/>
  <c r="P74" i="1"/>
  <c r="J165" i="5" s="1"/>
  <c r="S74" i="1"/>
  <c r="Q74" i="1"/>
  <c r="K165" i="5" s="1"/>
  <c r="T51" i="1"/>
  <c r="T103" i="1"/>
  <c r="R74" i="1"/>
  <c r="L165" i="5" s="1"/>
  <c r="T124" i="1"/>
  <c r="T172" i="1"/>
  <c r="T70" i="1"/>
  <c r="S43" i="1"/>
  <c r="R43" i="1"/>
  <c r="P43" i="1"/>
  <c r="Q43" i="1"/>
  <c r="S97" i="1"/>
  <c r="Q97" i="1"/>
  <c r="P97" i="1"/>
  <c r="R97" i="1"/>
  <c r="P146" i="1"/>
  <c r="S146" i="1"/>
  <c r="Q146" i="1"/>
  <c r="P65" i="1"/>
  <c r="Q65" i="1"/>
  <c r="S65" i="1"/>
  <c r="R65" i="1"/>
  <c r="P110" i="1"/>
  <c r="S110" i="1"/>
  <c r="Q110" i="1"/>
  <c r="R110" i="1"/>
  <c r="T173" i="1"/>
  <c r="T125" i="1"/>
  <c r="P75" i="1"/>
  <c r="J172" i="5" s="1"/>
  <c r="T120" i="1"/>
  <c r="T110" i="1"/>
  <c r="Q168" i="1"/>
  <c r="P168" i="1"/>
  <c r="S168" i="1"/>
  <c r="T69" i="1"/>
  <c r="S139" i="1"/>
  <c r="Q139" i="1"/>
  <c r="R139" i="1"/>
  <c r="R49" i="1"/>
  <c r="L134" i="5" s="1"/>
  <c r="S49" i="1"/>
  <c r="Q49" i="1"/>
  <c r="K134" i="5" s="1"/>
  <c r="P49" i="1"/>
  <c r="J134" i="5" s="1"/>
  <c r="P147" i="1"/>
  <c r="S147" i="1"/>
  <c r="Q147" i="1"/>
  <c r="R147" i="1"/>
  <c r="T26" i="1"/>
  <c r="R168" i="1"/>
  <c r="T31" i="1"/>
  <c r="T116" i="1"/>
  <c r="R175" i="1"/>
  <c r="S175" i="1"/>
  <c r="Q175" i="1"/>
  <c r="P175" i="1"/>
  <c r="S127" i="1"/>
  <c r="R127" i="1"/>
  <c r="Q127" i="1"/>
  <c r="P127" i="1"/>
  <c r="T39" i="1"/>
  <c r="Q52" i="1"/>
  <c r="S52" i="1"/>
  <c r="R52" i="1"/>
  <c r="T148" i="1"/>
  <c r="Q29" i="1"/>
  <c r="R29" i="1"/>
  <c r="P29" i="1"/>
  <c r="R71" i="1"/>
  <c r="L171" i="5" s="1"/>
  <c r="S71" i="1"/>
  <c r="Q71" i="1"/>
  <c r="K171" i="5" s="1"/>
  <c r="P71" i="1"/>
  <c r="J171" i="5" s="1"/>
  <c r="Q128" i="1"/>
  <c r="S128" i="1"/>
  <c r="R128" i="1"/>
  <c r="P128" i="1"/>
  <c r="R123" i="1"/>
  <c r="S123" i="1"/>
  <c r="Q123" i="1"/>
  <c r="S63" i="1"/>
  <c r="Q63" i="1"/>
  <c r="R63" i="1"/>
  <c r="P63" i="1"/>
  <c r="S113" i="1"/>
  <c r="Q113" i="1"/>
  <c r="P113" i="1"/>
  <c r="R113" i="1"/>
  <c r="S116" i="1"/>
  <c r="Q116" i="1"/>
  <c r="P116" i="1"/>
  <c r="R116" i="1"/>
  <c r="R171" i="1"/>
  <c r="S171" i="1"/>
  <c r="Q171" i="1"/>
  <c r="Q72" i="1"/>
  <c r="K167" i="5" s="1"/>
  <c r="R72" i="1"/>
  <c r="L167" i="5" s="1"/>
  <c r="S72" i="1"/>
  <c r="P72" i="1"/>
  <c r="J167" i="5" s="1"/>
  <c r="T88" i="1"/>
  <c r="P88" i="1"/>
  <c r="Q88" i="1"/>
  <c r="S88" i="1"/>
  <c r="R88" i="1"/>
  <c r="P152" i="1"/>
  <c r="R152" i="1"/>
  <c r="S152" i="1"/>
  <c r="Q152" i="1"/>
  <c r="P103" i="1"/>
  <c r="R103" i="1"/>
  <c r="Q103" i="1"/>
  <c r="T171" i="1"/>
  <c r="T67" i="1"/>
  <c r="Q18" i="1"/>
  <c r="R18" i="1"/>
  <c r="P18" i="1"/>
  <c r="S18" i="1"/>
  <c r="R76" i="1"/>
  <c r="T76" i="1"/>
  <c r="T4" i="1"/>
  <c r="Q5" i="1"/>
  <c r="R5" i="1"/>
  <c r="P5" i="1"/>
  <c r="S5" i="1"/>
  <c r="P77" i="1"/>
  <c r="Q77" i="1"/>
  <c r="R77" i="1"/>
  <c r="S77" i="1"/>
  <c r="S156" i="1"/>
  <c r="Q156" i="1"/>
  <c r="R156" i="1"/>
  <c r="P48" i="1"/>
  <c r="J135" i="5" s="1"/>
  <c r="Q48" i="1"/>
  <c r="K135" i="5" s="1"/>
  <c r="S48" i="1"/>
  <c r="P156" i="1"/>
  <c r="T50" i="1"/>
  <c r="T130" i="1"/>
  <c r="T149" i="1"/>
  <c r="T157" i="1"/>
  <c r="S35" i="1"/>
  <c r="S111" i="1"/>
  <c r="P111" i="1"/>
  <c r="Q111" i="1"/>
  <c r="Q174" i="1"/>
  <c r="S34" i="1"/>
  <c r="Q70" i="1"/>
  <c r="K170" i="5" s="1"/>
  <c r="P70" i="1"/>
  <c r="J170" i="5" s="1"/>
  <c r="S70" i="1"/>
  <c r="R70" i="1"/>
  <c r="L170" i="5" s="1"/>
  <c r="R124" i="1"/>
  <c r="Q14" i="1"/>
  <c r="P14" i="1"/>
  <c r="R14" i="1"/>
  <c r="P31" i="1"/>
  <c r="S31" i="1"/>
  <c r="Q31" i="1"/>
  <c r="R31" i="1"/>
  <c r="T16" i="1"/>
  <c r="P47" i="1"/>
  <c r="J133" i="5" s="1"/>
  <c r="R47" i="1"/>
  <c r="L133" i="5" s="1"/>
  <c r="S47" i="1"/>
  <c r="Q47" i="1"/>
  <c r="K133" i="5" s="1"/>
  <c r="S137" i="1"/>
  <c r="Q137" i="1"/>
  <c r="P137" i="1"/>
  <c r="R137" i="1"/>
  <c r="T111" i="1"/>
  <c r="T12" i="1"/>
  <c r="S50" i="1"/>
  <c r="Q50" i="1"/>
  <c r="P50" i="1"/>
  <c r="R50" i="1"/>
  <c r="P68" i="1"/>
  <c r="R68" i="1"/>
  <c r="S68" i="1"/>
  <c r="Q68" i="1"/>
  <c r="Q130" i="1"/>
  <c r="S130" i="1"/>
  <c r="P130" i="1"/>
  <c r="R130" i="1"/>
  <c r="T79" i="1"/>
  <c r="Q55" i="1"/>
  <c r="K149" i="5" s="1"/>
  <c r="S55" i="1"/>
  <c r="P55" i="1"/>
  <c r="J149" i="5" s="1"/>
  <c r="R55" i="1"/>
  <c r="L149" i="5" s="1"/>
  <c r="S112" i="1"/>
  <c r="Q112" i="1"/>
  <c r="R112" i="1"/>
  <c r="P112" i="1"/>
  <c r="S159" i="1"/>
  <c r="R159" i="1"/>
  <c r="Q159" i="1"/>
  <c r="S75" i="1"/>
  <c r="Q75" i="1"/>
  <c r="K172" i="5" s="1"/>
  <c r="P52" i="1"/>
  <c r="T80" i="1"/>
  <c r="T133" i="1"/>
  <c r="P123" i="1"/>
  <c r="P24" i="1"/>
  <c r="S24" i="1"/>
  <c r="Q24" i="1"/>
  <c r="R24" i="1"/>
  <c r="S76" i="1"/>
  <c r="Q76" i="1"/>
  <c r="P76" i="1"/>
  <c r="T154" i="1"/>
  <c r="P160" i="1"/>
  <c r="S160" i="1"/>
  <c r="Q160" i="1"/>
  <c r="T132" i="1"/>
  <c r="T169" i="1"/>
  <c r="T117" i="1"/>
  <c r="S16" i="1"/>
  <c r="P100" i="1"/>
  <c r="R100" i="1"/>
  <c r="S100" i="1"/>
  <c r="Q100" i="1"/>
  <c r="T161" i="1"/>
  <c r="Q36" i="1"/>
  <c r="T77" i="1"/>
  <c r="T122" i="1"/>
  <c r="R82" i="1"/>
  <c r="T135" i="1"/>
  <c r="T82" i="1"/>
  <c r="T71" i="1"/>
  <c r="P126" i="1"/>
  <c r="Q126" i="1"/>
  <c r="S126" i="1"/>
  <c r="R126" i="1"/>
  <c r="S106" i="1"/>
  <c r="Q106" i="1"/>
  <c r="P106" i="1"/>
  <c r="R106" i="1"/>
  <c r="T162" i="1"/>
  <c r="T72" i="1"/>
  <c r="P124" i="1"/>
  <c r="S124" i="1"/>
  <c r="Q124" i="1"/>
  <c r="S28" i="1"/>
  <c r="T38" i="1"/>
  <c r="S132" i="1"/>
  <c r="Q132" i="1"/>
  <c r="P132" i="1"/>
  <c r="T47" i="1"/>
  <c r="S6" i="1"/>
  <c r="Q6" i="1"/>
  <c r="P6" i="1"/>
  <c r="R6" i="1"/>
  <c r="Q79" i="1"/>
  <c r="R79" i="1"/>
  <c r="S79" i="1"/>
  <c r="P79" i="1"/>
  <c r="Q119" i="1"/>
  <c r="P119" i="1"/>
  <c r="S148" i="1"/>
  <c r="Q148" i="1"/>
  <c r="P148" i="1"/>
  <c r="R148" i="1"/>
  <c r="T137" i="1"/>
  <c r="T175" i="1"/>
  <c r="S62" i="1"/>
  <c r="Q62" i="1"/>
  <c r="R62" i="1"/>
  <c r="P62" i="1"/>
  <c r="Q125" i="1"/>
  <c r="P125" i="1"/>
  <c r="S125" i="1"/>
  <c r="R125" i="1"/>
  <c r="S102" i="1"/>
  <c r="Q102" i="1"/>
  <c r="P102" i="1"/>
  <c r="R102" i="1"/>
  <c r="S85" i="1"/>
  <c r="Q85" i="1"/>
  <c r="P85" i="1"/>
  <c r="R85" i="1"/>
  <c r="P141" i="1"/>
  <c r="R141" i="1"/>
  <c r="S141" i="1"/>
  <c r="T52" i="1"/>
  <c r="T75" i="1"/>
  <c r="S131" i="1"/>
  <c r="Q131" i="1"/>
  <c r="T128" i="1"/>
  <c r="T108" i="1"/>
  <c r="T126" i="1"/>
  <c r="R41" i="1"/>
  <c r="S41" i="1"/>
  <c r="Q41" i="1"/>
  <c r="P41" i="1"/>
  <c r="S150" i="1"/>
  <c r="Q150" i="1"/>
  <c r="P150" i="1"/>
  <c r="R150" i="1"/>
  <c r="T64" i="1"/>
  <c r="T19" i="1"/>
  <c r="S167" i="1"/>
  <c r="R167" i="1"/>
  <c r="Q167" i="1"/>
  <c r="T57" i="1"/>
  <c r="R143" i="1"/>
  <c r="T143" i="1"/>
  <c r="S149" i="1"/>
  <c r="Q149" i="1"/>
  <c r="P149" i="1"/>
  <c r="R149" i="1"/>
  <c r="S136" i="1"/>
  <c r="Q136" i="1"/>
  <c r="P136" i="1"/>
  <c r="R131" i="1"/>
  <c r="S56" i="1"/>
  <c r="Q56" i="1"/>
  <c r="K150" i="5" s="1"/>
  <c r="R56" i="1"/>
  <c r="L150" i="5" s="1"/>
  <c r="P56" i="1"/>
  <c r="J150" i="5" s="1"/>
  <c r="T113" i="1"/>
  <c r="T83" i="1"/>
  <c r="T139" i="1"/>
  <c r="Q7" i="1"/>
  <c r="P7" i="1"/>
  <c r="R7" i="1"/>
  <c r="T86" i="1"/>
  <c r="P82" i="1"/>
  <c r="S82" i="1"/>
  <c r="Q82" i="1"/>
  <c r="Q19" i="1"/>
  <c r="P19" i="1"/>
  <c r="R19" i="1"/>
  <c r="S15" i="1"/>
  <c r="P15" i="1"/>
  <c r="Q15" i="1"/>
  <c r="R15" i="1"/>
  <c r="Q28" i="1"/>
  <c r="R28" i="1"/>
  <c r="P28" i="1"/>
  <c r="Q54" i="1"/>
  <c r="P54" i="1"/>
  <c r="S54" i="1"/>
  <c r="R54" i="1"/>
  <c r="R91" i="1"/>
  <c r="L76" i="5" s="1"/>
  <c r="S91" i="1"/>
  <c r="P91" i="1"/>
  <c r="J76" i="5" s="1"/>
  <c r="Q91" i="1"/>
  <c r="K76" i="5" s="1"/>
  <c r="R10" i="1"/>
  <c r="Q10" i="1"/>
  <c r="P10" i="1"/>
  <c r="S153" i="1"/>
  <c r="Q153" i="1"/>
  <c r="P153" i="1"/>
  <c r="R153" i="1"/>
  <c r="T99" i="1"/>
  <c r="S19" i="1"/>
  <c r="T59" i="1"/>
  <c r="S170" i="1"/>
  <c r="Q170" i="1"/>
  <c r="P170" i="1"/>
  <c r="R170" i="1"/>
  <c r="R60" i="1"/>
  <c r="L154" i="5" s="1"/>
  <c r="Q60" i="1"/>
  <c r="K154" i="5" s="1"/>
  <c r="S60" i="1"/>
  <c r="P60" i="1"/>
  <c r="J154" i="5" s="1"/>
  <c r="S95" i="1"/>
  <c r="R95" i="1"/>
  <c r="P95" i="1"/>
  <c r="Q95" i="1"/>
  <c r="R146" i="1"/>
  <c r="P90" i="1"/>
  <c r="S90" i="1"/>
  <c r="R90" i="1"/>
  <c r="Q90" i="1"/>
  <c r="P35" i="1"/>
  <c r="J112" i="5" s="1"/>
  <c r="Q35" i="1"/>
  <c r="K112" i="5" s="1"/>
  <c r="R35" i="1"/>
  <c r="L112" i="5" s="1"/>
  <c r="T138" i="1"/>
  <c r="T78" i="1"/>
  <c r="P78" i="1"/>
  <c r="Q78" i="1"/>
  <c r="S78" i="1"/>
  <c r="R78" i="1"/>
  <c r="R93" i="1"/>
  <c r="T28" i="1"/>
  <c r="T65" i="1"/>
  <c r="P171" i="1"/>
  <c r="Q42" i="1"/>
  <c r="R42" i="1"/>
  <c r="P42" i="1"/>
  <c r="S86" i="1"/>
  <c r="Q86" i="1"/>
  <c r="P86" i="1"/>
  <c r="R86" i="1"/>
  <c r="T7" i="1"/>
  <c r="S27" i="1"/>
  <c r="P27" i="1"/>
  <c r="R27" i="1"/>
  <c r="Q27" i="1"/>
  <c r="R9" i="1"/>
  <c r="P9" i="1"/>
  <c r="S9" i="1"/>
  <c r="Q9" i="1"/>
  <c r="R25" i="1"/>
  <c r="T25" i="1"/>
  <c r="R32" i="1"/>
  <c r="T32" i="1"/>
  <c r="R13" i="1"/>
  <c r="S13" i="1"/>
  <c r="Q13" i="1"/>
  <c r="P13" i="1"/>
  <c r="P94" i="1"/>
  <c r="S94" i="1"/>
  <c r="R94" i="1"/>
  <c r="Q94" i="1"/>
  <c r="T81" i="1"/>
  <c r="P140" i="1"/>
  <c r="S140" i="1"/>
  <c r="Q140" i="1"/>
  <c r="R140" i="1"/>
  <c r="S57" i="1"/>
  <c r="P57" i="1"/>
  <c r="J151" i="5" s="1"/>
  <c r="R57" i="1"/>
  <c r="L151" i="5" s="1"/>
  <c r="T104" i="1"/>
  <c r="S135" i="1"/>
  <c r="P135" i="1"/>
  <c r="Q135" i="1"/>
  <c r="R135" i="1"/>
  <c r="R173" i="1"/>
  <c r="S173" i="1"/>
  <c r="P173" i="1"/>
  <c r="Q173" i="1"/>
  <c r="R80" i="1"/>
  <c r="P80" i="1"/>
  <c r="S80" i="1"/>
  <c r="Q80" i="1"/>
  <c r="T62" i="1"/>
  <c r="T97" i="1"/>
  <c r="P151" i="1"/>
  <c r="Q151" i="1"/>
  <c r="R151" i="1"/>
  <c r="T92" i="1"/>
  <c r="S38" i="1"/>
  <c r="P38" i="1"/>
  <c r="Q38" i="1"/>
  <c r="R38" i="1"/>
  <c r="Q141" i="1"/>
  <c r="T141" i="1"/>
  <c r="T29" i="1"/>
  <c r="S121" i="1"/>
  <c r="Q121" i="1"/>
  <c r="P121" i="1"/>
  <c r="R121" i="1"/>
  <c r="T174" i="1"/>
  <c r="Q44" i="1"/>
  <c r="S44" i="1"/>
  <c r="P44" i="1"/>
  <c r="R44" i="1"/>
  <c r="P139" i="1"/>
  <c r="P17" i="1"/>
  <c r="S17" i="1"/>
  <c r="Q17" i="1"/>
  <c r="R17" i="1"/>
  <c r="S26" i="1"/>
  <c r="R26" i="1"/>
  <c r="Q26" i="1"/>
  <c r="P26" i="1"/>
  <c r="T14" i="1"/>
  <c r="T36" i="1"/>
  <c r="T15" i="1"/>
  <c r="S158" i="1"/>
  <c r="Q158" i="1"/>
  <c r="P158" i="1"/>
  <c r="R158" i="1"/>
  <c r="Q37" i="1"/>
  <c r="K114" i="5" s="1"/>
  <c r="S37" i="1"/>
  <c r="R37" i="1"/>
  <c r="L114" i="5" s="1"/>
  <c r="P37" i="1"/>
  <c r="J114" i="5" s="1"/>
  <c r="R84" i="1"/>
  <c r="S84" i="1"/>
  <c r="Q84" i="1"/>
  <c r="T142" i="1"/>
  <c r="R99" i="1"/>
  <c r="Q166" i="1"/>
  <c r="P89" i="1"/>
  <c r="S89" i="1"/>
  <c r="Q89" i="1"/>
  <c r="T150" i="1"/>
  <c r="R22" i="1"/>
  <c r="S22" i="1"/>
  <c r="Q22" i="1"/>
  <c r="P22" i="1"/>
  <c r="R107" i="1"/>
  <c r="S107" i="1"/>
  <c r="Q107" i="1"/>
  <c r="T27" i="1"/>
  <c r="T74" i="1"/>
  <c r="R138" i="1"/>
  <c r="S138" i="1"/>
  <c r="Q138" i="1"/>
  <c r="P138" i="1"/>
  <c r="T30" i="1"/>
  <c r="S66" i="1"/>
  <c r="Q115" i="1"/>
  <c r="P115" i="1"/>
  <c r="R115" i="1"/>
  <c r="S115" i="1"/>
  <c r="P176" i="1"/>
  <c r="S176" i="1"/>
  <c r="Q176" i="1"/>
  <c r="R176" i="1"/>
  <c r="T45" i="1"/>
  <c r="Q87" i="1"/>
  <c r="S87" i="1"/>
  <c r="P87" i="1"/>
  <c r="R66" i="1"/>
  <c r="T66" i="1"/>
  <c r="T156" i="1"/>
  <c r="S53" i="1"/>
  <c r="P53" i="1"/>
  <c r="Q53" i="1"/>
  <c r="R53" i="1"/>
  <c r="T159" i="1"/>
  <c r="P83" i="1"/>
  <c r="R83" i="1"/>
  <c r="S83" i="1"/>
  <c r="Q83" i="1"/>
  <c r="P144" i="1"/>
  <c r="R144" i="1"/>
  <c r="S144" i="1"/>
  <c r="Q144" i="1"/>
  <c r="S174" i="1"/>
  <c r="P174" i="1"/>
  <c r="R174" i="1"/>
  <c r="T46" i="1"/>
  <c r="P142" i="1"/>
  <c r="S142" i="1"/>
  <c r="Q142" i="1"/>
  <c r="R142" i="1"/>
  <c r="R160" i="1"/>
  <c r="T160" i="1"/>
  <c r="R39" i="1"/>
  <c r="L66" i="5" s="1"/>
  <c r="P39" i="1"/>
  <c r="J66" i="5" s="1"/>
  <c r="S39" i="1"/>
  <c r="Q39" i="1"/>
  <c r="S145" i="1"/>
  <c r="Q145" i="1"/>
  <c r="P145" i="1"/>
  <c r="R145" i="1"/>
  <c r="Q16" i="1"/>
  <c r="P16" i="1"/>
  <c r="R16" i="1"/>
  <c r="S64" i="1"/>
  <c r="R64" i="1"/>
  <c r="Q64" i="1"/>
  <c r="P64" i="1"/>
  <c r="T101" i="1"/>
  <c r="T91" i="1"/>
  <c r="P25" i="1"/>
  <c r="S25" i="1"/>
  <c r="Q25" i="1"/>
  <c r="T140" i="1"/>
  <c r="P120" i="1"/>
  <c r="S120" i="1"/>
  <c r="R120" i="1"/>
  <c r="Q120" i="1"/>
  <c r="T9" i="1"/>
  <c r="T48" i="1"/>
  <c r="T89" i="1"/>
  <c r="S143" i="1"/>
  <c r="P159" i="1"/>
  <c r="T102" i="1"/>
  <c r="T164" i="1"/>
  <c r="R46" i="1"/>
  <c r="Q46" i="1"/>
  <c r="S46" i="1"/>
  <c r="P46" i="1"/>
  <c r="R87" i="1"/>
  <c r="T87" i="1"/>
  <c r="T85" i="1"/>
  <c r="T146" i="1"/>
  <c r="R33" i="1"/>
  <c r="L111" i="5" s="1"/>
  <c r="S33" i="1"/>
  <c r="Q33" i="1"/>
  <c r="K111" i="5" s="1"/>
  <c r="P33" i="1"/>
  <c r="J111" i="5" s="1"/>
  <c r="R129" i="1"/>
  <c r="S129" i="1"/>
  <c r="Q129" i="1"/>
  <c r="P129" i="1"/>
  <c r="P4" i="1"/>
  <c r="S4" i="1"/>
  <c r="Q4" i="1"/>
  <c r="R4" i="1"/>
  <c r="R81" i="1"/>
  <c r="P81" i="1"/>
  <c r="S81" i="1"/>
  <c r="Q81" i="1"/>
  <c r="T144" i="1"/>
  <c r="T98" i="1"/>
  <c r="S105" i="1"/>
  <c r="Q105" i="1"/>
  <c r="P105" i="1"/>
  <c r="R105" i="1"/>
  <c r="P162" i="1"/>
  <c r="R162" i="1"/>
  <c r="S162" i="1"/>
  <c r="Q162" i="1"/>
  <c r="T167" i="1"/>
  <c r="R48" i="1"/>
  <c r="L135" i="5" s="1"/>
  <c r="S101" i="1"/>
  <c r="Q101" i="1"/>
  <c r="P101" i="1"/>
  <c r="R101" i="1"/>
  <c r="S154" i="1"/>
  <c r="Q154" i="1"/>
  <c r="R154" i="1"/>
  <c r="P154" i="1"/>
  <c r="Q34" i="1"/>
  <c r="K113" i="5" s="1"/>
  <c r="R34" i="1"/>
  <c r="L113" i="5" s="1"/>
  <c r="P34" i="1"/>
  <c r="J113" i="5" s="1"/>
  <c r="P30" i="1"/>
  <c r="S30" i="1"/>
  <c r="R30" i="1"/>
  <c r="R109" i="1"/>
  <c r="P109" i="1"/>
  <c r="S109" i="1"/>
  <c r="S166" i="1"/>
  <c r="P166" i="1"/>
  <c r="R166" i="1"/>
  <c r="T155" i="1"/>
  <c r="Q109" i="1"/>
  <c r="P99" i="1"/>
  <c r="P161" i="1"/>
  <c r="R161" i="1"/>
  <c r="S161" i="1"/>
  <c r="Q161" i="1"/>
  <c r="Q30" i="1"/>
  <c r="R119" i="1"/>
  <c r="T153" i="1"/>
  <c r="T37" i="1"/>
  <c r="T68" i="1"/>
  <c r="Q69" i="1"/>
  <c r="P69" i="1"/>
  <c r="S69" i="1"/>
  <c r="R69" i="1"/>
  <c r="P167" i="1"/>
  <c r="Q67" i="1"/>
  <c r="S67" i="1"/>
  <c r="R67" i="1"/>
  <c r="P67" i="1"/>
  <c r="S108" i="1"/>
  <c r="Q108" i="1"/>
  <c r="R108" i="1"/>
  <c r="P108" i="1"/>
  <c r="T170" i="1"/>
  <c r="R98" i="1"/>
  <c r="S98" i="1"/>
  <c r="Q98" i="1"/>
  <c r="P98" i="1"/>
  <c r="S157" i="1"/>
  <c r="P157" i="1"/>
  <c r="R157" i="1"/>
  <c r="Q157" i="1"/>
  <c r="S93" i="1"/>
  <c r="Q93" i="1"/>
  <c r="P93" i="1"/>
  <c r="T151" i="1"/>
  <c r="T60" i="1"/>
  <c r="T123" i="1"/>
  <c r="S134" i="1"/>
  <c r="Q134" i="1"/>
  <c r="P134" i="1"/>
  <c r="R134" i="1"/>
  <c r="T18" i="1"/>
  <c r="S163" i="1"/>
  <c r="Q163" i="1"/>
  <c r="S8" i="1"/>
  <c r="Q8" i="1"/>
  <c r="R8" i="1"/>
  <c r="P8" i="1"/>
  <c r="T42" i="1"/>
  <c r="P169" i="1"/>
  <c r="R169" i="1"/>
  <c r="S169" i="1"/>
  <c r="Q169" i="1"/>
  <c r="R96" i="1"/>
  <c r="T96" i="1"/>
  <c r="S117" i="1"/>
  <c r="Q117" i="1"/>
  <c r="P117" i="1"/>
  <c r="R117" i="1"/>
  <c r="T54" i="1"/>
  <c r="R104" i="1"/>
  <c r="P104" i="1"/>
  <c r="S104" i="1"/>
  <c r="Q104" i="1"/>
  <c r="T163" i="1"/>
  <c r="Q32" i="1"/>
  <c r="P32" i="1"/>
  <c r="S32" i="1"/>
  <c r="T84" i="1"/>
  <c r="T73" i="1"/>
  <c r="R73" i="1"/>
  <c r="L166" i="5" s="1"/>
  <c r="S73" i="1"/>
  <c r="Q73" i="1"/>
  <c r="K166" i="5" s="1"/>
  <c r="S133" i="1"/>
  <c r="Q133" i="1"/>
  <c r="P133" i="1"/>
  <c r="R133" i="1"/>
  <c r="T112" i="1"/>
  <c r="T100" i="1"/>
  <c r="T95" i="1"/>
  <c r="R136" i="1"/>
  <c r="T136" i="1"/>
  <c r="T53" i="1"/>
  <c r="T90" i="1"/>
  <c r="R155" i="1"/>
  <c r="S155" i="1"/>
  <c r="Q155" i="1"/>
  <c r="P155" i="1"/>
  <c r="AG75" i="5"/>
  <c r="AG79" i="5"/>
  <c r="AG32" i="5"/>
  <c r="AG74" i="5"/>
  <c r="AG64" i="5"/>
  <c r="AG28" i="5"/>
  <c r="AG43" i="5"/>
  <c r="AG27" i="5"/>
  <c r="AG41" i="5"/>
  <c r="AG37" i="5"/>
  <c r="AG29" i="5"/>
  <c r="AG73" i="5"/>
  <c r="AG42" i="5"/>
  <c r="AG63" i="5"/>
  <c r="AF80" i="5"/>
  <c r="AF81" i="5"/>
  <c r="V79" i="5"/>
  <c r="V82" i="5"/>
  <c r="AF79" i="5"/>
  <c r="V81" i="5"/>
  <c r="V80" i="5"/>
  <c r="AF82" i="5"/>
  <c r="Y84" i="5"/>
  <c r="Y66" i="5"/>
  <c r="Y67" i="5"/>
  <c r="R32" i="5"/>
  <c r="M3" i="20" a="1"/>
  <c r="M3" i="20" s="1"/>
  <c r="N3" i="20" a="1"/>
  <c r="N3" i="20" s="1"/>
  <c r="O3" i="20" a="1"/>
  <c r="O3" i="20" s="1"/>
  <c r="P3" i="20" a="1"/>
  <c r="P3" i="20" s="1"/>
  <c r="Y86" i="5"/>
  <c r="Y88" i="5"/>
  <c r="Y49" i="5"/>
  <c r="Y51" i="5"/>
  <c r="Y77" i="5"/>
  <c r="Y70" i="5"/>
  <c r="Y48" i="5"/>
  <c r="Y76" i="5"/>
  <c r="Y72" i="5"/>
  <c r="Y83" i="5"/>
  <c r="Y85" i="5"/>
  <c r="Y78" i="5"/>
  <c r="Y68" i="5"/>
  <c r="Y50" i="5"/>
  <c r="Y71" i="5"/>
  <c r="Y65" i="5"/>
  <c r="Y69" i="5"/>
  <c r="Y52" i="5"/>
  <c r="Y87" i="5"/>
  <c r="T32" i="5"/>
  <c r="S33" i="5"/>
  <c r="R33" i="5"/>
  <c r="T33" i="5"/>
  <c r="U33" i="5"/>
  <c r="L3" i="16" a="1"/>
  <c r="L3" i="16" s="1"/>
  <c r="R26" i="5" s="1"/>
  <c r="R38" i="5"/>
  <c r="M3" i="16" a="1"/>
  <c r="M3" i="16" s="1"/>
  <c r="S26" i="5" s="1"/>
  <c r="S38" i="5"/>
  <c r="N3" i="16" a="1"/>
  <c r="N3" i="16" s="1"/>
  <c r="T26" i="5" s="1"/>
  <c r="T38" i="5"/>
  <c r="O3" i="16" a="1"/>
  <c r="O3" i="16" s="1"/>
  <c r="U26" i="5" s="1"/>
  <c r="U38" i="5"/>
  <c r="R27" i="5"/>
  <c r="S27" i="5"/>
  <c r="T27" i="5"/>
  <c r="U27" i="5"/>
  <c r="Y47" i="5"/>
  <c r="Y40" i="5"/>
  <c r="G10" i="5" l="1"/>
  <c r="M114" i="5"/>
  <c r="M113" i="5"/>
  <c r="M135" i="5"/>
  <c r="K62" i="5"/>
  <c r="M134" i="5"/>
  <c r="E16" i="5"/>
  <c r="M172" i="5"/>
  <c r="M171" i="5"/>
  <c r="G20" i="5"/>
  <c r="M166" i="5"/>
  <c r="M165" i="5"/>
  <c r="M170" i="5"/>
  <c r="M167" i="5"/>
  <c r="E20" i="5"/>
  <c r="G18" i="5"/>
  <c r="M154" i="5"/>
  <c r="M153" i="5"/>
  <c r="M151" i="5"/>
  <c r="M152" i="5"/>
  <c r="E18" i="5"/>
  <c r="M150" i="5"/>
  <c r="G16" i="5"/>
  <c r="M149" i="5"/>
  <c r="M133" i="5"/>
  <c r="M112" i="5"/>
  <c r="E14" i="5"/>
  <c r="G14" i="5"/>
  <c r="M111" i="5"/>
  <c r="J89" i="5"/>
  <c r="J90" i="5"/>
  <c r="J91" i="5"/>
  <c r="J92" i="5"/>
  <c r="J94" i="5"/>
  <c r="J95" i="5"/>
  <c r="J96" i="5"/>
  <c r="J97" i="5"/>
  <c r="J98" i="5"/>
  <c r="J99" i="5"/>
  <c r="J100" i="5"/>
  <c r="J102" i="5"/>
  <c r="J104" i="5"/>
  <c r="J101" i="5"/>
  <c r="J103" i="5"/>
  <c r="J105" i="5"/>
  <c r="J106" i="5"/>
  <c r="J55" i="5"/>
  <c r="J53" i="5"/>
  <c r="J54" i="5"/>
  <c r="J46" i="5"/>
  <c r="J49" i="5"/>
  <c r="J67" i="5"/>
  <c r="J86" i="5"/>
  <c r="J84" i="5"/>
  <c r="J71" i="5"/>
  <c r="J78" i="5"/>
  <c r="J85" i="5"/>
  <c r="J88" i="5"/>
  <c r="J72" i="5"/>
  <c r="J83" i="5"/>
  <c r="J68" i="5"/>
  <c r="J77" i="5"/>
  <c r="J87" i="5"/>
  <c r="J52" i="5"/>
  <c r="J63" i="5"/>
  <c r="L45" i="5"/>
  <c r="L63" i="5"/>
  <c r="J45" i="5"/>
  <c r="K63" i="5"/>
  <c r="K45" i="5"/>
  <c r="J62" i="5"/>
  <c r="J69" i="5"/>
  <c r="K69" i="5"/>
  <c r="L69" i="5"/>
  <c r="K101" i="5"/>
  <c r="K102" i="5"/>
  <c r="K103" i="5"/>
  <c r="K104" i="5"/>
  <c r="K105" i="5"/>
  <c r="K106" i="5"/>
  <c r="K89" i="5"/>
  <c r="K90" i="5"/>
  <c r="K91" i="5"/>
  <c r="K92" i="5"/>
  <c r="K94" i="5"/>
  <c r="K95" i="5"/>
  <c r="K96" i="5"/>
  <c r="K97" i="5"/>
  <c r="K98" i="5"/>
  <c r="K99" i="5"/>
  <c r="K100" i="5"/>
  <c r="K55" i="5"/>
  <c r="K53" i="5"/>
  <c r="K54" i="5"/>
  <c r="K46" i="5"/>
  <c r="K72" i="5"/>
  <c r="K86" i="5"/>
  <c r="K68" i="5"/>
  <c r="K84" i="5"/>
  <c r="K87" i="5"/>
  <c r="K52" i="5"/>
  <c r="K71" i="5"/>
  <c r="K78" i="5"/>
  <c r="K85" i="5"/>
  <c r="K88" i="5"/>
  <c r="K49" i="5"/>
  <c r="K67" i="5"/>
  <c r="K83" i="5"/>
  <c r="K77" i="5"/>
  <c r="K44" i="5"/>
  <c r="L104" i="5"/>
  <c r="L105" i="5"/>
  <c r="L106" i="5"/>
  <c r="L89" i="5"/>
  <c r="L90" i="5"/>
  <c r="L91" i="5"/>
  <c r="L92" i="5"/>
  <c r="L94" i="5"/>
  <c r="L95" i="5"/>
  <c r="L96" i="5"/>
  <c r="L97" i="5"/>
  <c r="L98" i="5"/>
  <c r="L103" i="5"/>
  <c r="L99" i="5"/>
  <c r="L100" i="5"/>
  <c r="L101" i="5"/>
  <c r="L102" i="5"/>
  <c r="L55" i="5"/>
  <c r="L53" i="5"/>
  <c r="L46" i="5"/>
  <c r="L54" i="5"/>
  <c r="L88" i="5"/>
  <c r="L67" i="5"/>
  <c r="L72" i="5"/>
  <c r="L86" i="5"/>
  <c r="L68" i="5"/>
  <c r="L52" i="5"/>
  <c r="L71" i="5"/>
  <c r="L78" i="5"/>
  <c r="L85" i="5"/>
  <c r="L49" i="5"/>
  <c r="L83" i="5"/>
  <c r="L77" i="5"/>
  <c r="L84" i="5"/>
  <c r="L87" i="5"/>
  <c r="L62" i="5"/>
  <c r="J44" i="5"/>
  <c r="L61" i="5"/>
  <c r="L44" i="5"/>
  <c r="K61" i="5"/>
  <c r="L40" i="5"/>
  <c r="J61" i="5"/>
  <c r="L70" i="5"/>
  <c r="J50" i="5"/>
  <c r="L50" i="5"/>
  <c r="L65" i="5"/>
  <c r="K50" i="5"/>
  <c r="L51" i="5"/>
  <c r="K65" i="5"/>
  <c r="L48" i="5"/>
  <c r="K51" i="5"/>
  <c r="J65" i="5"/>
  <c r="K48" i="5"/>
  <c r="L47" i="5"/>
  <c r="K70" i="5"/>
  <c r="J51" i="5"/>
  <c r="J48" i="5"/>
  <c r="J70" i="5"/>
  <c r="K66" i="5"/>
  <c r="M66" i="5" s="1"/>
  <c r="K60" i="5"/>
  <c r="J60" i="5"/>
  <c r="L60" i="5"/>
  <c r="K59" i="5"/>
  <c r="J59" i="5"/>
  <c r="L59" i="5"/>
  <c r="G8" i="5"/>
  <c r="M76" i="5"/>
  <c r="L58" i="5"/>
  <c r="K58" i="5"/>
  <c r="J58" i="5"/>
  <c r="L57" i="5"/>
  <c r="J57" i="5"/>
  <c r="K57" i="5"/>
  <c r="J56" i="5"/>
  <c r="L56" i="5"/>
  <c r="K56" i="5"/>
  <c r="S81" i="5"/>
  <c r="U32" i="5"/>
  <c r="S82" i="5"/>
  <c r="T37" i="5"/>
  <c r="Q3" i="20"/>
  <c r="U3" i="20"/>
  <c r="S3" i="20"/>
  <c r="V3" i="20"/>
  <c r="T3" i="20"/>
  <c r="S37" i="5"/>
  <c r="U31" i="5"/>
  <c r="U74" i="5"/>
  <c r="S35" i="5"/>
  <c r="S75" i="5"/>
  <c r="R34" i="5"/>
  <c r="R63" i="5"/>
  <c r="S31" i="5"/>
  <c r="S74" i="5"/>
  <c r="U34" i="5"/>
  <c r="U63" i="5"/>
  <c r="T29" i="5"/>
  <c r="T64" i="5"/>
  <c r="U30" i="5"/>
  <c r="U73" i="5"/>
  <c r="R29" i="5"/>
  <c r="R64" i="5"/>
  <c r="T36" i="5"/>
  <c r="T42" i="5"/>
  <c r="R36" i="5"/>
  <c r="R42" i="5"/>
  <c r="S34" i="5"/>
  <c r="S63" i="5"/>
  <c r="U37" i="5"/>
  <c r="S30" i="5"/>
  <c r="S73" i="5"/>
  <c r="U29" i="5"/>
  <c r="U64" i="5"/>
  <c r="U36" i="5"/>
  <c r="U42" i="5"/>
  <c r="S29" i="5"/>
  <c r="S64" i="5"/>
  <c r="U28" i="5"/>
  <c r="U41" i="5"/>
  <c r="T35" i="5"/>
  <c r="T75" i="5"/>
  <c r="T39" i="5"/>
  <c r="T43" i="5"/>
  <c r="R35" i="5"/>
  <c r="R75" i="5"/>
  <c r="T31" i="5"/>
  <c r="T74" i="5"/>
  <c r="R39" i="5"/>
  <c r="R43" i="5"/>
  <c r="R31" i="5"/>
  <c r="R74" i="5"/>
  <c r="T34" i="5"/>
  <c r="T63" i="5"/>
  <c r="S36" i="5"/>
  <c r="S42" i="5"/>
  <c r="T30" i="5"/>
  <c r="T73" i="5"/>
  <c r="R28" i="5"/>
  <c r="R41" i="5"/>
  <c r="U39" i="5"/>
  <c r="U43" i="5"/>
  <c r="R30" i="5"/>
  <c r="R73" i="5"/>
  <c r="T28" i="5"/>
  <c r="T41" i="5"/>
  <c r="S28" i="5"/>
  <c r="S41" i="5"/>
  <c r="U35" i="5"/>
  <c r="U75" i="5"/>
  <c r="S39" i="5"/>
  <c r="S43" i="5"/>
  <c r="R37" i="5"/>
  <c r="H39" i="5"/>
  <c r="G82" i="5"/>
  <c r="I47" i="5"/>
  <c r="I38" i="5"/>
  <c r="G38" i="5"/>
  <c r="G47" i="5"/>
  <c r="I39" i="5"/>
  <c r="G39" i="5"/>
  <c r="O3" i="1" a="1"/>
  <c r="O3" i="1" s="1"/>
  <c r="M3" i="1" a="1"/>
  <c r="M3" i="1" s="1"/>
  <c r="I27" i="5"/>
  <c r="G80" i="5"/>
  <c r="G27" i="5"/>
  <c r="G81" i="5"/>
  <c r="G28" i="5"/>
  <c r="H80" i="5"/>
  <c r="F79" i="5"/>
  <c r="F80" i="5"/>
  <c r="H47" i="5"/>
  <c r="H38" i="5"/>
  <c r="F82" i="5"/>
  <c r="F81" i="5"/>
  <c r="H81" i="5"/>
  <c r="F74" i="5"/>
  <c r="F73" i="5"/>
  <c r="H27" i="5"/>
  <c r="F75" i="5"/>
  <c r="F64" i="5"/>
  <c r="F93" i="5"/>
  <c r="M62" i="5" l="1"/>
  <c r="M92" i="5"/>
  <c r="M52" i="5"/>
  <c r="M85" i="5"/>
  <c r="M67" i="5"/>
  <c r="M88" i="5"/>
  <c r="M50" i="5"/>
  <c r="M90" i="5"/>
  <c r="M86" i="5"/>
  <c r="M83" i="5"/>
  <c r="M95" i="5"/>
  <c r="M44" i="5"/>
  <c r="M45" i="5"/>
  <c r="M61" i="5"/>
  <c r="M89" i="5"/>
  <c r="M106" i="5"/>
  <c r="M105" i="5"/>
  <c r="M91" i="5"/>
  <c r="M70" i="5"/>
  <c r="M65" i="5"/>
  <c r="M104" i="5"/>
  <c r="M68" i="5"/>
  <c r="M49" i="5"/>
  <c r="M46" i="5"/>
  <c r="M71" i="5"/>
  <c r="M51" i="5"/>
  <c r="M48" i="5"/>
  <c r="M96" i="5"/>
  <c r="M97" i="5"/>
  <c r="M78" i="5"/>
  <c r="M94" i="5"/>
  <c r="M54" i="5"/>
  <c r="M72" i="5"/>
  <c r="M69" i="5"/>
  <c r="M53" i="5"/>
  <c r="M63" i="5"/>
  <c r="M102" i="5"/>
  <c r="M100" i="5"/>
  <c r="M99" i="5"/>
  <c r="M77" i="5"/>
  <c r="M98" i="5"/>
  <c r="M87" i="5"/>
  <c r="M101" i="5"/>
  <c r="M84" i="5"/>
  <c r="M103" i="5"/>
  <c r="M55" i="5"/>
  <c r="M60" i="5"/>
  <c r="M59" i="5"/>
  <c r="M58" i="5"/>
  <c r="M57" i="5"/>
  <c r="G26" i="5"/>
  <c r="G93" i="5"/>
  <c r="H26" i="5"/>
  <c r="H93" i="5"/>
  <c r="I26" i="5"/>
  <c r="I93" i="5"/>
  <c r="M56" i="5"/>
  <c r="W81" i="5"/>
  <c r="S79" i="5"/>
  <c r="W79" i="5"/>
  <c r="G33" i="5"/>
  <c r="H33" i="5"/>
  <c r="I33" i="5"/>
  <c r="H32" i="5"/>
  <c r="G32" i="5"/>
  <c r="I32" i="5"/>
  <c r="S32" i="5"/>
  <c r="U81" i="5"/>
  <c r="X81" i="5"/>
  <c r="U82" i="5"/>
  <c r="X82" i="5"/>
  <c r="W82" i="5"/>
  <c r="S80" i="5"/>
  <c r="W80" i="5"/>
  <c r="U80" i="5"/>
  <c r="X80" i="5"/>
  <c r="U79" i="5"/>
  <c r="X79" i="5"/>
  <c r="H40" i="5"/>
  <c r="H79" i="5"/>
  <c r="G40" i="5"/>
  <c r="G79" i="5"/>
  <c r="H43" i="5"/>
  <c r="H82" i="5"/>
  <c r="I82" i="5"/>
  <c r="I81" i="5"/>
  <c r="I80" i="5"/>
  <c r="I79" i="5"/>
  <c r="G36" i="5"/>
  <c r="I43" i="5"/>
  <c r="I37" i="5"/>
  <c r="AF73" i="5"/>
  <c r="AF29" i="5"/>
  <c r="AF75" i="5"/>
  <c r="AF37" i="5"/>
  <c r="AF74" i="5"/>
  <c r="AF64" i="5"/>
  <c r="AF27" i="5"/>
  <c r="R3" i="20"/>
  <c r="AG26" i="5" s="1"/>
  <c r="AF26" i="5"/>
  <c r="AF63" i="5"/>
  <c r="AF28" i="5"/>
  <c r="AF42" i="5"/>
  <c r="AF41" i="5"/>
  <c r="AF36" i="5"/>
  <c r="AF43" i="5"/>
  <c r="H36" i="5"/>
  <c r="H41" i="5"/>
  <c r="I36" i="5"/>
  <c r="H29" i="5"/>
  <c r="H64" i="5"/>
  <c r="H30" i="5"/>
  <c r="H73" i="5"/>
  <c r="G43" i="5"/>
  <c r="H37" i="5"/>
  <c r="G29" i="5"/>
  <c r="G64" i="5"/>
  <c r="I31" i="5"/>
  <c r="I74" i="5"/>
  <c r="H31" i="5"/>
  <c r="H74" i="5"/>
  <c r="G42" i="5"/>
  <c r="G41" i="5"/>
  <c r="I29" i="5"/>
  <c r="I64" i="5"/>
  <c r="G35" i="5"/>
  <c r="G75" i="5"/>
  <c r="G34" i="5"/>
  <c r="G31" i="5"/>
  <c r="G74" i="5"/>
  <c r="I28" i="5"/>
  <c r="F41" i="5"/>
  <c r="H34" i="5"/>
  <c r="I42" i="5"/>
  <c r="H42" i="5"/>
  <c r="H35" i="5"/>
  <c r="H75" i="5"/>
  <c r="I30" i="5"/>
  <c r="I73" i="5"/>
  <c r="I35" i="5"/>
  <c r="I75" i="5"/>
  <c r="I34" i="5"/>
  <c r="G37" i="5"/>
  <c r="G30" i="5"/>
  <c r="G73" i="5"/>
  <c r="W32" i="5"/>
  <c r="V32" i="5"/>
  <c r="R3" i="16"/>
  <c r="X26" i="5" s="1"/>
  <c r="T3" i="16"/>
  <c r="W42" i="5"/>
  <c r="X27" i="5"/>
  <c r="W27" i="5"/>
  <c r="V27" i="5"/>
  <c r="W64" i="5"/>
  <c r="Q3" i="16"/>
  <c r="W26" i="5" s="1"/>
  <c r="P3" i="16"/>
  <c r="V26" i="5" s="1"/>
  <c r="S3" i="16"/>
  <c r="W41" i="5"/>
  <c r="X38" i="5"/>
  <c r="W38" i="5"/>
  <c r="V38" i="5"/>
  <c r="V33" i="5"/>
  <c r="W33" i="5"/>
  <c r="X33" i="5"/>
  <c r="K39" i="5"/>
  <c r="J80" i="5"/>
  <c r="K80" i="5"/>
  <c r="L80" i="5"/>
  <c r="I41" i="5"/>
  <c r="L81" i="5"/>
  <c r="K82" i="5"/>
  <c r="K47" i="5"/>
  <c r="M47" i="5" s="1"/>
  <c r="F40" i="5"/>
  <c r="L79" i="5"/>
  <c r="I40" i="5"/>
  <c r="J27" i="5"/>
  <c r="K27" i="5"/>
  <c r="F27" i="5"/>
  <c r="G12" i="5"/>
  <c r="F26" i="5"/>
  <c r="F36" i="5"/>
  <c r="F34" i="5"/>
  <c r="J38" i="5"/>
  <c r="K38" i="5"/>
  <c r="F38" i="5"/>
  <c r="F32" i="5"/>
  <c r="F33" i="5"/>
  <c r="F31" i="5"/>
  <c r="J39" i="5"/>
  <c r="F39" i="5"/>
  <c r="J81" i="5"/>
  <c r="F42" i="5"/>
  <c r="K81" i="5"/>
  <c r="F37" i="5"/>
  <c r="F30" i="5"/>
  <c r="K64" i="5"/>
  <c r="F29" i="5"/>
  <c r="J47" i="5"/>
  <c r="F47" i="5"/>
  <c r="F43" i="5"/>
  <c r="L27" i="5"/>
  <c r="L38" i="5"/>
  <c r="L82" i="5"/>
  <c r="F35" i="5"/>
  <c r="F28" i="5"/>
  <c r="K26" i="5" l="1"/>
  <c r="K93" i="5"/>
  <c r="J26" i="5"/>
  <c r="J93" i="5"/>
  <c r="L26" i="5"/>
  <c r="L93" i="5"/>
  <c r="G6" i="5"/>
  <c r="AD6" i="5"/>
  <c r="AD21" i="5"/>
  <c r="Y81" i="5"/>
  <c r="L33" i="5"/>
  <c r="J33" i="5"/>
  <c r="K33" i="5"/>
  <c r="J32" i="5"/>
  <c r="K32" i="5"/>
  <c r="X32" i="5"/>
  <c r="Y32" i="5" s="1"/>
  <c r="L32" i="5"/>
  <c r="M81" i="5"/>
  <c r="Y79" i="5"/>
  <c r="Y80" i="5"/>
  <c r="Y82" i="5"/>
  <c r="M82" i="5"/>
  <c r="J40" i="5"/>
  <c r="J79" i="5"/>
  <c r="J43" i="5"/>
  <c r="J82" i="5"/>
  <c r="K40" i="5"/>
  <c r="M40" i="5" s="1"/>
  <c r="K79" i="5"/>
  <c r="M79" i="5" s="1"/>
  <c r="M80" i="5"/>
  <c r="AG25" i="5"/>
  <c r="J28" i="5"/>
  <c r="L37" i="5"/>
  <c r="V35" i="5"/>
  <c r="V75" i="5"/>
  <c r="X29" i="5"/>
  <c r="X64" i="5"/>
  <c r="Y64" i="5" s="1"/>
  <c r="V36" i="5"/>
  <c r="V42" i="5"/>
  <c r="V39" i="5"/>
  <c r="V43" i="5"/>
  <c r="V37" i="5"/>
  <c r="X35" i="5"/>
  <c r="X75" i="5"/>
  <c r="W30" i="5"/>
  <c r="W73" i="5"/>
  <c r="X31" i="5"/>
  <c r="X74" i="5"/>
  <c r="X39" i="5"/>
  <c r="X43" i="5"/>
  <c r="V30" i="5"/>
  <c r="V73" i="5"/>
  <c r="X36" i="5"/>
  <c r="X42" i="5"/>
  <c r="Y42" i="5" s="1"/>
  <c r="W39" i="5"/>
  <c r="W43" i="5"/>
  <c r="X37" i="5"/>
  <c r="X30" i="5"/>
  <c r="X73" i="5"/>
  <c r="V34" i="5"/>
  <c r="V63" i="5"/>
  <c r="X28" i="5"/>
  <c r="X41" i="5"/>
  <c r="X34" i="5"/>
  <c r="X63" i="5"/>
  <c r="V28" i="5"/>
  <c r="V41" i="5"/>
  <c r="V29" i="5"/>
  <c r="V64" i="5"/>
  <c r="V31" i="5"/>
  <c r="V74" i="5"/>
  <c r="W31" i="5"/>
  <c r="W74" i="5"/>
  <c r="J37" i="5"/>
  <c r="K43" i="5"/>
  <c r="L34" i="5"/>
  <c r="L28" i="5"/>
  <c r="L41" i="5"/>
  <c r="J42" i="5"/>
  <c r="J34" i="5"/>
  <c r="L35" i="5"/>
  <c r="L75" i="5"/>
  <c r="E10" i="5" s="1"/>
  <c r="J31" i="5"/>
  <c r="J74" i="5"/>
  <c r="L31" i="5"/>
  <c r="L74" i="5"/>
  <c r="J29" i="5"/>
  <c r="J64" i="5"/>
  <c r="J30" i="5"/>
  <c r="J73" i="5"/>
  <c r="L36" i="5"/>
  <c r="L42" i="5"/>
  <c r="J35" i="5"/>
  <c r="J75" i="5"/>
  <c r="K30" i="5"/>
  <c r="K73" i="5"/>
  <c r="J41" i="5"/>
  <c r="K31" i="5"/>
  <c r="K74" i="5"/>
  <c r="J36" i="5"/>
  <c r="L30" i="5"/>
  <c r="L73" i="5"/>
  <c r="L39" i="5"/>
  <c r="M39" i="5" s="1"/>
  <c r="L43" i="5"/>
  <c r="L29" i="5"/>
  <c r="L64" i="5"/>
  <c r="K42" i="5"/>
  <c r="K41" i="5"/>
  <c r="W35" i="5"/>
  <c r="W75" i="5"/>
  <c r="K35" i="5"/>
  <c r="K75" i="5"/>
  <c r="W28" i="5"/>
  <c r="K37" i="5"/>
  <c r="W37" i="5"/>
  <c r="K36" i="5"/>
  <c r="W36" i="5"/>
  <c r="W29" i="5"/>
  <c r="K34" i="5"/>
  <c r="W34" i="5"/>
  <c r="W63" i="5"/>
  <c r="K28" i="5"/>
  <c r="Y26" i="5"/>
  <c r="K29" i="5"/>
  <c r="Y38" i="5"/>
  <c r="Y27" i="5"/>
  <c r="Y33" i="5"/>
  <c r="M38" i="5"/>
  <c r="M27" i="5"/>
  <c r="H21" i="5" l="1"/>
  <c r="G21" i="5"/>
  <c r="D20" i="5"/>
  <c r="F20" i="5" s="1"/>
  <c r="J20" i="5" s="1"/>
  <c r="D16" i="5"/>
  <c r="E12" i="5"/>
  <c r="D14" i="5"/>
  <c r="F14" i="5" s="1"/>
  <c r="J14" i="5" s="1"/>
  <c r="D12" i="5"/>
  <c r="D18" i="5"/>
  <c r="F18" i="5" s="1"/>
  <c r="J18" i="5" s="1"/>
  <c r="M26" i="5"/>
  <c r="M93" i="5"/>
  <c r="E8" i="5"/>
  <c r="D10" i="5"/>
  <c r="F10" i="5" s="1"/>
  <c r="J10" i="5" s="1"/>
  <c r="M64" i="5"/>
  <c r="D8" i="5"/>
  <c r="E6" i="5"/>
  <c r="D6" i="5"/>
  <c r="P6" i="5"/>
  <c r="D21" i="5"/>
  <c r="P21" i="5"/>
  <c r="Q6" i="5"/>
  <c r="Q21" i="5"/>
  <c r="M33" i="5"/>
  <c r="M32" i="5"/>
  <c r="X25" i="5"/>
  <c r="L25" i="5"/>
  <c r="K25" i="5"/>
  <c r="W25" i="5"/>
  <c r="M37" i="5"/>
  <c r="M35" i="5"/>
  <c r="Y43" i="5"/>
  <c r="Y36" i="5"/>
  <c r="M41" i="5"/>
  <c r="Y31" i="5"/>
  <c r="Y39" i="5"/>
  <c r="M73" i="5"/>
  <c r="M30" i="5"/>
  <c r="M43" i="5"/>
  <c r="Y30" i="5"/>
  <c r="Y29" i="5"/>
  <c r="Y41" i="5"/>
  <c r="Y73" i="5"/>
  <c r="Y74" i="5"/>
  <c r="Y37" i="5"/>
  <c r="Y28" i="5"/>
  <c r="Y35" i="5"/>
  <c r="M34" i="5"/>
  <c r="M31" i="5"/>
  <c r="M42" i="5"/>
  <c r="M29" i="5"/>
  <c r="M74" i="5"/>
  <c r="M28" i="5"/>
  <c r="Y75" i="5"/>
  <c r="M75" i="5"/>
  <c r="M36" i="5"/>
  <c r="Y34" i="5"/>
  <c r="Y63" i="5"/>
  <c r="F12" i="5" l="1"/>
  <c r="J12" i="5" s="1"/>
  <c r="E21" i="5"/>
  <c r="F21" i="5" s="1"/>
  <c r="F16" i="5"/>
  <c r="J16" i="5" s="1"/>
  <c r="F8" i="5"/>
  <c r="J8" i="5" s="1"/>
  <c r="M25" i="5"/>
  <c r="F6" i="5"/>
  <c r="J6" i="5" s="1"/>
  <c r="R21" i="5"/>
  <c r="U21" i="5" s="1"/>
  <c r="R6" i="5"/>
  <c r="U6" i="5" s="1"/>
  <c r="Y25" i="5"/>
  <c r="J21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Pranav Suresh</author>
  </authors>
  <commentList>
    <comment ref="D2" authorId="0" shapeId="0" xr:uid="{4DEF45B0-7E4A-4483-B121-4F15964D3084}">
      <text>
        <r>
          <rPr>
            <b/>
            <sz val="9"/>
            <color indexed="81"/>
            <rFont val="Tahoma"/>
            <family val="2"/>
          </rPr>
          <t>Pranav Suresh:</t>
        </r>
        <r>
          <rPr>
            <sz val="9"/>
            <color indexed="81"/>
            <rFont val="Tahoma"/>
            <family val="2"/>
          </rPr>
          <t xml:space="preserve">
This should match with the name on TT.</t>
        </r>
      </text>
    </comment>
    <comment ref="I2" authorId="0" shapeId="0" xr:uid="{8FDCFD94-3698-46AB-A35A-38FED59CB06C}">
      <text>
        <r>
          <rPr>
            <b/>
            <sz val="9"/>
            <color indexed="81"/>
            <rFont val="Tahoma"/>
            <family val="2"/>
          </rPr>
          <t>Pranav Suresh:</t>
        </r>
        <r>
          <rPr>
            <sz val="9"/>
            <color indexed="81"/>
            <rFont val="Tahoma"/>
            <family val="2"/>
          </rPr>
          <t xml:space="preserve">
This shows the RT per lot on one side (Buy or Sell)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Pranav Suresh</author>
  </authors>
  <commentList>
    <comment ref="D2" authorId="0" shapeId="0" xr:uid="{D8040CEC-58B0-45C8-AEF2-5F6338DC7FB6}">
      <text>
        <r>
          <rPr>
            <b/>
            <sz val="9"/>
            <color indexed="81"/>
            <rFont val="Tahoma"/>
            <family val="2"/>
          </rPr>
          <t>Pranav Suresh:</t>
        </r>
        <r>
          <rPr>
            <sz val="9"/>
            <color indexed="81"/>
            <rFont val="Tahoma"/>
            <family val="2"/>
          </rPr>
          <t xml:space="preserve">
This should match with the name on TT.</t>
        </r>
      </text>
    </comment>
    <comment ref="I2" authorId="0" shapeId="0" xr:uid="{9874D585-95C9-415F-849C-F01ADF21BF1A}">
      <text>
        <r>
          <rPr>
            <b/>
            <sz val="9"/>
            <color indexed="81"/>
            <rFont val="Tahoma"/>
            <family val="2"/>
          </rPr>
          <t>Pranav Suresh:</t>
        </r>
        <r>
          <rPr>
            <sz val="9"/>
            <color indexed="81"/>
            <rFont val="Tahoma"/>
            <family val="2"/>
          </rPr>
          <t xml:space="preserve">
This shows the RT per lot on one side (Buy or Sell)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Pranav Suresh</author>
  </authors>
  <commentList>
    <comment ref="D2" authorId="0" shapeId="0" xr:uid="{CB385943-9CF3-4862-B8D8-58CB285F8D40}">
      <text>
        <r>
          <rPr>
            <b/>
            <sz val="9"/>
            <color indexed="81"/>
            <rFont val="Tahoma"/>
            <family val="2"/>
          </rPr>
          <t>Pranav Suresh:</t>
        </r>
        <r>
          <rPr>
            <sz val="9"/>
            <color indexed="81"/>
            <rFont val="Tahoma"/>
            <family val="2"/>
          </rPr>
          <t xml:space="preserve">
This should match with the name on TT.</t>
        </r>
      </text>
    </comment>
    <comment ref="I2" authorId="0" shapeId="0" xr:uid="{FEE8AD4C-F421-4BC2-8BE7-2C57FB68823D}">
      <text>
        <r>
          <rPr>
            <b/>
            <sz val="9"/>
            <color indexed="81"/>
            <rFont val="Tahoma"/>
            <family val="2"/>
          </rPr>
          <t>Pranav Suresh:</t>
        </r>
        <r>
          <rPr>
            <sz val="9"/>
            <color indexed="81"/>
            <rFont val="Tahoma"/>
            <family val="2"/>
          </rPr>
          <t xml:space="preserve">
This shows the RT per lot on one side (Buy or Sell)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<sst xmlns="http://schemas.openxmlformats.org/spreadsheetml/2006/main" count="7584" uniqueCount="1096">
  <si>
    <t>Futures First</t>
  </si>
  <si>
    <t>TOTAL</t>
  </si>
  <si>
    <t>TODAY'S</t>
  </si>
  <si>
    <t>SOD</t>
  </si>
  <si>
    <t>Product</t>
  </si>
  <si>
    <t>Running P/L</t>
  </si>
  <si>
    <t>Booked P/L</t>
  </si>
  <si>
    <t>Gross P/L</t>
  </si>
  <si>
    <t>RT</t>
  </si>
  <si>
    <t>Commission</t>
  </si>
  <si>
    <t>Net P/L</t>
  </si>
  <si>
    <t>SOD P/L</t>
  </si>
  <si>
    <t>SR3</t>
  </si>
  <si>
    <t>Total</t>
  </si>
  <si>
    <t>Tenure</t>
  </si>
  <si>
    <t>Contract</t>
  </si>
  <si>
    <t>Buy Qty</t>
  </si>
  <si>
    <t>Buy Price</t>
  </si>
  <si>
    <t>Sell Qty</t>
  </si>
  <si>
    <t>Sell Price</t>
  </si>
  <si>
    <t>Position</t>
  </si>
  <si>
    <t>Total P/L</t>
  </si>
  <si>
    <t>Structure</t>
  </si>
  <si>
    <t>$ Risk</t>
  </si>
  <si>
    <t>Execution</t>
  </si>
  <si>
    <t>FLY</t>
  </si>
  <si>
    <t>All fills from start</t>
  </si>
  <si>
    <t>Datetime</t>
  </si>
  <si>
    <t>Date</t>
  </si>
  <si>
    <t>Time</t>
  </si>
  <si>
    <t>Exchange</t>
  </si>
  <si>
    <t>Buy/Sell</t>
  </si>
  <si>
    <t>Lots</t>
  </si>
  <si>
    <t>Price</t>
  </si>
  <si>
    <t xml:space="preserve">Updated Column </t>
  </si>
  <si>
    <t>CME</t>
  </si>
  <si>
    <t>S</t>
  </si>
  <si>
    <t>B</t>
  </si>
  <si>
    <t>P</t>
  </si>
  <si>
    <t>F</t>
  </si>
  <si>
    <t>ASE</t>
  </si>
  <si>
    <t>X</t>
  </si>
  <si>
    <t>Category</t>
  </si>
  <si>
    <t>Sub-Category</t>
  </si>
  <si>
    <t xml:space="preserve">Contract </t>
  </si>
  <si>
    <t>TT Code</t>
  </si>
  <si>
    <t>Tick Size</t>
  </si>
  <si>
    <t>Tick Value</t>
  </si>
  <si>
    <t xml:space="preserve">RT </t>
  </si>
  <si>
    <t>Last</t>
  </si>
  <si>
    <t>Avg. Buy Price</t>
  </si>
  <si>
    <t>Avg. Sell Price</t>
  </si>
  <si>
    <t>Open Pos.</t>
  </si>
  <si>
    <t>Avg Ticks Booked</t>
  </si>
  <si>
    <t>ICE_L</t>
  </si>
  <si>
    <t>To be filled with only today's fills</t>
  </si>
  <si>
    <t>Transfer</t>
  </si>
  <si>
    <t>SR</t>
  </si>
  <si>
    <t>To be filled till T-1 fills</t>
  </si>
  <si>
    <t>Settle</t>
  </si>
  <si>
    <t>Quoted</t>
  </si>
  <si>
    <t>PSE Mar25 3M DFly w 2 Sp</t>
  </si>
  <si>
    <t>SR3 Mar25 3mo Double Butterfly</t>
  </si>
  <si>
    <t>PSE Jun25 3M DFly w 2 Sp</t>
  </si>
  <si>
    <t>SR3 Jun25 3mo Double Butterfly</t>
  </si>
  <si>
    <t>PSE Sep25 3M DFly w 2 Sp</t>
  </si>
  <si>
    <t>SR3 Sep25 3mo Double Butterfly</t>
  </si>
  <si>
    <t>PSE Dec25 3M DFly w 2 Sp</t>
  </si>
  <si>
    <t>SR3 Dec25 3mo Double Butterfly</t>
  </si>
  <si>
    <t>PSE Mar26 3M DFly w 2 Sp</t>
  </si>
  <si>
    <t>SR3 Mar26 3mo Double Butterfly</t>
  </si>
  <si>
    <t>PSE Jun26 3M DFly w 2 Sp</t>
  </si>
  <si>
    <t>SR3 Jun26 3mo Double Butterfly</t>
  </si>
  <si>
    <t>PSE Sep26 3M DFly w 2 Sp</t>
  </si>
  <si>
    <t>SR3 Sep26 3mo Double Butterfly</t>
  </si>
  <si>
    <t>PSE Dec26 3M DFly w 2 Sp</t>
  </si>
  <si>
    <t>SR3 Dec26 3mo Double Butterfly</t>
  </si>
  <si>
    <t>PSE Mar27 3M DFly w 2 Sp</t>
  </si>
  <si>
    <t>SR3 Mar27 3mo Double Butterfly</t>
  </si>
  <si>
    <t>PSE Jun27 3M DFly w 2 Sp</t>
  </si>
  <si>
    <t>SR3 Jun27 3mo Double Butterfly</t>
  </si>
  <si>
    <t>PSE Sep27 3M DFly w 2 Sp</t>
  </si>
  <si>
    <t>SR3 Sep27 3mo Double Butterfly</t>
  </si>
  <si>
    <t>PSE Dec27 3M DFly w 2 Sp</t>
  </si>
  <si>
    <t>SR3 Dec27 3mo Double Butterfly</t>
  </si>
  <si>
    <t>PSE Mar28 3M DFly w 2 Sp</t>
  </si>
  <si>
    <t>SR3 Mar28 3mo Double Butterfly</t>
  </si>
  <si>
    <t>PSE Jun28 3M DFly w 2 Sp</t>
  </si>
  <si>
    <t>SR3 Jun28 3mo Double Butterfly</t>
  </si>
  <si>
    <t>PSE Sep28 3M DFly w 2 Sp</t>
  </si>
  <si>
    <t>SR3 Sep28 3mo Double Butterfly</t>
  </si>
  <si>
    <t>PSE Dec28 3M DFly w 2 Sp</t>
  </si>
  <si>
    <t>SR3 Dec28 3mo Double Butterfly</t>
  </si>
  <si>
    <t>PSE Mar29 3M DFly w 2 Sp</t>
  </si>
  <si>
    <t>SR3 Mar29 3mo Double Butterfly</t>
  </si>
  <si>
    <t>PSE Jun29 3M DFly w 2 Sp</t>
  </si>
  <si>
    <t>SR3 Jun29 3mo Double Butterfly</t>
  </si>
  <si>
    <t>SR3 Jun27 6mo DFly</t>
  </si>
  <si>
    <t>SR3 Jun27 6mo Double Butterfly</t>
  </si>
  <si>
    <t>SR3 Mar28 6mo DFly</t>
  </si>
  <si>
    <t>SR3 Mar28 6mo Double Butterfly</t>
  </si>
  <si>
    <t>Tick Val</t>
  </si>
  <si>
    <t>ER3 Mar25</t>
  </si>
  <si>
    <t>Direct</t>
  </si>
  <si>
    <t>XGPSE</t>
  </si>
  <si>
    <t>PSE-PSuresh</t>
  </si>
  <si>
    <t>330d26f4-2140-44b8-853d-a742805f40f1</t>
  </si>
  <si>
    <t>c357f0cc-fbe6-46e9-a418-5fe770747a35</t>
  </si>
  <si>
    <t>I Jun25vSep25 (2:1)</t>
  </si>
  <si>
    <t>4732a3a4-2a23-4e81-b0f2-2b7a7c22405a</t>
  </si>
  <si>
    <t>06fc5323-fe0b-46cf-ad39-4d4769bbaa47</t>
  </si>
  <si>
    <t>SR3 Mar25 3mo Butterfly</t>
  </si>
  <si>
    <t>d88c93c3-a06e-4b4d-be42-bc76fa95b106</t>
  </si>
  <si>
    <t>8a00bd30-abb0-4f45-92d3-07e6d13a74d8</t>
  </si>
  <si>
    <t>f53b7c38-f4b0-4d56-8ad8-0fe43b54f125</t>
  </si>
  <si>
    <t>e4c6be7b-e2b5-48e7-8b9d-d66fdb20287b</t>
  </si>
  <si>
    <t>38df9bbd-a29c-47f3-a0ef-613ceb78f088</t>
  </si>
  <si>
    <t>6c31c3fc-c28f-4c35-9ca1-2d5a03e2cc3d</t>
  </si>
  <si>
    <t>SO3</t>
  </si>
  <si>
    <t>94b9eba9-a7c2-433e-95a5-3669842e510a</t>
  </si>
  <si>
    <t>4366d5d7-2145-4bc0-9f43-abc60605d930</t>
  </si>
  <si>
    <t>AOTC</t>
  </si>
  <si>
    <t>5497bc9d-1643-4f00-9e98-05878e02a9bc</t>
  </si>
  <si>
    <t>d4628305-0fce-401c-bac8-f553d3cfde24</t>
  </si>
  <si>
    <t>2459d992-e12d-4f3e-aa73-b6b26998acb5</t>
  </si>
  <si>
    <t>e4281b89-dbf9-48c1-bd75-6ac654434999</t>
  </si>
  <si>
    <t>7967d95a-c1a4-4b64-be27-133a77fc89ab</t>
  </si>
  <si>
    <t>c014177e-09b7-404e-b228-29cf1ba8d4ac</t>
  </si>
  <si>
    <t>c01748d8-8479-4325-8632-ae0cfe77c25f</t>
  </si>
  <si>
    <t>5959398e-3fd6-4a29-8017-2c329d8916ff</t>
  </si>
  <si>
    <t>23bf684f-199e-42fc-a348-f43540d361a3</t>
  </si>
  <si>
    <t>24b26bcc-0b8a-4782-b9ef-c37a8e0d7a80</t>
  </si>
  <si>
    <t>170e0775-fb64-4df7-8293-90f7ec6da996</t>
  </si>
  <si>
    <t>6f02edae-212d-44d6-b03c-6923251fc459</t>
  </si>
  <si>
    <t>fe064376-b05d-4a3d-b204-c0c986c7641a</t>
  </si>
  <si>
    <t>dec0e554-a98e-4520-9df2-00aaa51727dd</t>
  </si>
  <si>
    <t>2bb0a6a2-b599-40e7-8949-070089d84109</t>
  </si>
  <si>
    <t>9adfe085-c8b1-4e90-b408-992db2246c40</t>
  </si>
  <si>
    <t>cb69109f-3175-41ae-a2cb-f430329fe96a</t>
  </si>
  <si>
    <t>a660f32d-638c-41b3-bacd-7605c8f9ef10</t>
  </si>
  <si>
    <t>cbbc2d66-1a38-4790-a3d8-b5d5f1b2262c</t>
  </si>
  <si>
    <t>d9edbb2e-5526-496f-b6a4-5644604d9bc4</t>
  </si>
  <si>
    <t>3e489a26-7d86-4473-a39e-6b2163917061</t>
  </si>
  <si>
    <t>1da411e8-d5be-4c13-908f-2e321bf9652d</t>
  </si>
  <si>
    <t>e1d2a8d8-7f17-4147-b955-12f5be6a54e4</t>
  </si>
  <si>
    <t>05d31a37-9f06-4e38-85f8-0ab1d9c6414d</t>
  </si>
  <si>
    <t>dc797767-cb1f-4eab-a2d8-279b016ccc8f</t>
  </si>
  <si>
    <t>af537019-8d36-4a9b-9dad-5e6582c2ef02</t>
  </si>
  <si>
    <t>c7351ede-5ce6-4e0c-93ca-b4d934ae87a3</t>
  </si>
  <si>
    <t>ef6375c8-3466-4af0-9912-08088373f2c5</t>
  </si>
  <si>
    <t>15d45cb9-ef3f-4da0-8e5d-c3790dcc9430</t>
  </si>
  <si>
    <t>a741394c-2673-4b62-8970-82ee1f0c21e6</t>
  </si>
  <si>
    <t>99a409a8-1960-46a0-82b9-43bbf42bc87c</t>
  </si>
  <si>
    <t>ecddc1eb-48e1-4299-9a0c-f6beb51cb5d7</t>
  </si>
  <si>
    <t>37f37c17-2ebd-4747-a211-b3fa7a55e83a</t>
  </si>
  <si>
    <t>1e308052-6433-4188-be1d-196f399de093</t>
  </si>
  <si>
    <t>31482c97-7315-4b62-b7d6-d3581623cef3</t>
  </si>
  <si>
    <t>f9aa81e7-e39b-4b94-9e9a-1d190b63dbb2</t>
  </si>
  <si>
    <t>6b9b471a-8a22-4e57-b266-828d8089e8e8</t>
  </si>
  <si>
    <t>ae2e95c2-a63c-4ea1-9881-57643a58389a</t>
  </si>
  <si>
    <t>765f005d-957f-40e1-9ec7-07aa7cc2aa04</t>
  </si>
  <si>
    <t>ea095378-3a34-41c7-8c4e-fa2aa0b60e10</t>
  </si>
  <si>
    <t>d2f592c7-c88b-45ef-82b1-1854e6ae36a9</t>
  </si>
  <si>
    <t>574bb2b4-f7f6-433b-8e24-3a479f6df40b</t>
  </si>
  <si>
    <t>a68eb165-66f1-41e0-8ac3-0bcd6d57827f</t>
  </si>
  <si>
    <t>b46bbdf1-f855-4c74-a164-2d53b38ebc06</t>
  </si>
  <si>
    <t>efe8f7b6-ab4a-4948-987a-13dffe3c34cb</t>
  </si>
  <si>
    <t>83616179-89cc-4c53-8662-b6369bdf3bb5</t>
  </si>
  <si>
    <t>ca41ade0-238b-4f39-bcb4-0d4ee4880062</t>
  </si>
  <si>
    <t>64f2bf69-4074-4f66-b38e-edf844b40b5b</t>
  </si>
  <si>
    <t>4e3e54f4-02b4-4d07-9fee-8c0376e7e187</t>
  </si>
  <si>
    <t>d16f6443-de33-4467-9467-22a55bd5d8d8</t>
  </si>
  <si>
    <t>e4c6e870-3185-4a58-bc29-38da43da48c7</t>
  </si>
  <si>
    <t>4ccf52d7-167a-432f-8316-9d3f54ba9ebf</t>
  </si>
  <si>
    <t>SR3 Dec25-Mar26 Calendar</t>
  </si>
  <si>
    <t>b0a6dbc8-23e3-44c8-9fb3-b257e07790e1</t>
  </si>
  <si>
    <t>3ac7ac1e-99e2-4a9b-9a21-3aa661f997f3</t>
  </si>
  <si>
    <t>b692bf76-a053-495a-bafc-e51c11229945</t>
  </si>
  <si>
    <t>a2667b28-be60-4c2f-821f-36486065eefc</t>
  </si>
  <si>
    <t>0e09bbe9-ac03-4f7a-88aa-a2a336fe28ee</t>
  </si>
  <si>
    <t>dcda76a5-c911-4e50-949d-8ddaedd87fbd</t>
  </si>
  <si>
    <t>d11c5f57-709d-426e-a004-f8eec7f19e84</t>
  </si>
  <si>
    <t>e971a4f9-ce78-492a-abf4-c88ffba6530c</t>
  </si>
  <si>
    <t>9bdfa95a-67f2-4081-8f19-e123775b3f25</t>
  </si>
  <si>
    <t>fcfcdb0a-d16b-4626-9712-c4864f1fffa7</t>
  </si>
  <si>
    <t>0db7f970-45e7-4003-84f0-3b0aedd02f07</t>
  </si>
  <si>
    <t>d94702c8-a407-47e0-b71e-32598417a7db</t>
  </si>
  <si>
    <t>PSE Dec25 12m DFly using FLY</t>
  </si>
  <si>
    <t>87d97e13-aab5-4589-9965-a35489b2a664</t>
  </si>
  <si>
    <t>a26a955a-5e1e-492c-8094-20b266a30273</t>
  </si>
  <si>
    <t>23cf36d3-fabc-4167-a8ff-e1038abda4f4</t>
  </si>
  <si>
    <t>2cbaf08a-8754-4ee9-838d-ef054a02cb1a</t>
  </si>
  <si>
    <t>e665ab6b-b0cd-485b-af95-7a4e15d4455f</t>
  </si>
  <si>
    <t>48ff1f50-5174-486c-8da7-8fdc014c4298</t>
  </si>
  <si>
    <t>c1be47dc-40f4-4999-b862-71c6994c1984</t>
  </si>
  <si>
    <t>2b5e4057-b8f9-47bf-b59e-02d768823d00</t>
  </si>
  <si>
    <t>bd18a077-e5e8-49dc-9634-80df0aaeef40</t>
  </si>
  <si>
    <t>31eb7bd9-c589-4018-a3ad-e33e8eed1a31</t>
  </si>
  <si>
    <t>3d759ceb-8114-45f1-9e9e-b0125bde20d8</t>
  </si>
  <si>
    <t>426b134c-bd3c-47d7-b107-777777ed86f7</t>
  </si>
  <si>
    <t>c1da9ed4-4f2a-4673-a800-c80517f9ffd6</t>
  </si>
  <si>
    <t>3387f788-e1f3-4730-9248-9f4043b3f504</t>
  </si>
  <si>
    <t>5ca95b00-5368-4e54-a012-9c824febbd6b</t>
  </si>
  <si>
    <t>e7b00f67-2996-46f2-ac11-dbb67f3a3584</t>
  </si>
  <si>
    <t>24321710-c82a-45be-a014-4a29c4be5353</t>
  </si>
  <si>
    <t>f8461b2a-0a91-430a-a4b0-e1763acf2b6b</t>
  </si>
  <si>
    <t>e089c60f-8527-4531-a8c4-9aed490969e1</t>
  </si>
  <si>
    <t>086c955c-2796-4c1a-919b-3fd288797086</t>
  </si>
  <si>
    <t>9b0affda-96f9-452a-9b27-b7391262b185</t>
  </si>
  <si>
    <t>fa6e6f86-62db-4c01-997f-9cf540875a26</t>
  </si>
  <si>
    <t>I Sep26 3m DFly</t>
  </si>
  <si>
    <t>a5d1f0cf-aeb6-4c06-91d1-279e47d93ff2</t>
  </si>
  <si>
    <t>53f1f1e1-7aaa-4ba5-8210-b7a7b16e6214</t>
  </si>
  <si>
    <t>bbf428b5-8baa-43a5-b865-3fa0aa62abd2</t>
  </si>
  <si>
    <t>8ac51ba5-5485-4cca-8867-28935c93f536</t>
  </si>
  <si>
    <t>9f3ce2c2-4ec6-405d-8fc9-f486d248f610</t>
  </si>
  <si>
    <t>895613ef-f839-41f2-8104-b1601369c135</t>
  </si>
  <si>
    <t>9519aa3c-d690-4f65-a757-6c75022b9c39</t>
  </si>
  <si>
    <t>527521d0-0c80-4ae0-9e60-7dcea30534ba</t>
  </si>
  <si>
    <t>SR3 Jun27 3mo Butterfly</t>
  </si>
  <si>
    <t>c2d1aa1d-d2cb-4c2c-90b9-bda0f55496d7</t>
  </si>
  <si>
    <t>f7566631-07aa-44af-a088-8e03fa9afed0</t>
  </si>
  <si>
    <t>b61a6d19-b48c-42ea-85f0-4666230ce8e8</t>
  </si>
  <si>
    <t>07bf1e35-a879-473e-889f-d4702eacf803</t>
  </si>
  <si>
    <t>c3993039-57fb-495e-804e-a9debd169c9b</t>
  </si>
  <si>
    <t>5750d546-f8fc-45cd-b405-d6c3231f0eab</t>
  </si>
  <si>
    <t>1418114b-475a-4546-9030-41e332255463</t>
  </si>
  <si>
    <t>923c76e7-0702-4053-a56d-21a37282e576</t>
  </si>
  <si>
    <t>f82049fa-35ee-467c-b4d6-541f115c31e7</t>
  </si>
  <si>
    <t>fed5dbbd-6b5c-4ffd-bf77-42cd4e69cff6</t>
  </si>
  <si>
    <t>37b82317-802f-4fbc-ba01-2ab495f65ff6</t>
  </si>
  <si>
    <t>jun26</t>
  </si>
  <si>
    <t>sep26'</t>
  </si>
  <si>
    <t>dec26</t>
  </si>
  <si>
    <t>mar27</t>
  </si>
  <si>
    <t>jun27</t>
  </si>
  <si>
    <t>sep27</t>
  </si>
  <si>
    <t>dec27</t>
  </si>
  <si>
    <t>ar28</t>
  </si>
  <si>
    <t>jun28</t>
  </si>
  <si>
    <t>sep28</t>
  </si>
  <si>
    <t>ZW</t>
  </si>
  <si>
    <t>ZC</t>
  </si>
  <si>
    <t>XW</t>
  </si>
  <si>
    <t>XC</t>
  </si>
  <si>
    <t>TUS_STRUC_2 (CN H26 FLY)</t>
  </si>
  <si>
    <t>XC Sep25-Dec25 Calendar</t>
  </si>
  <si>
    <t>XGTUM</t>
  </si>
  <si>
    <t>TUM-TMishra</t>
  </si>
  <si>
    <t>f0f5c001-9c7b-4cf5-8634-ce1da8b98f12</t>
  </si>
  <si>
    <t>c7795f3d-410b-4f3b-842d-8961b3e17974</t>
  </si>
  <si>
    <t>b6190505-e33f-4a10-b53c-c461e120773a</t>
  </si>
  <si>
    <t>22b7e240-3cab-4d1b-b754-1a704b08dc63</t>
  </si>
  <si>
    <t>005093f0-2e3b-4a56-9103-7ccb848a5878</t>
  </si>
  <si>
    <t>8ae1a087-80b6-45f3-96be-372111737896</t>
  </si>
  <si>
    <t>ec4093b2-55eb-4d4f-8575-faee1d20898c</t>
  </si>
  <si>
    <t>XCU5-XCZ5</t>
  </si>
  <si>
    <t>ZW Jul25 Sep25 Dec25 Butterfly</t>
  </si>
  <si>
    <t>ef419e66-7222-4449-92f3-40fe94415f2c</t>
  </si>
  <si>
    <t>ZC Dec25 Mar26 May26 Butterfly</t>
  </si>
  <si>
    <t>c264f55c-ba81-496b-82de-a4ac0cc9b9d7</t>
  </si>
  <si>
    <t>f9d5b545-ed6c-49b6-b9b8-5d8874731e4f</t>
  </si>
  <si>
    <t>ZW Mar26-May26 Calendar</t>
  </si>
  <si>
    <t>ee55c1bf-9a7c-4208-ac68-294bc5c3f796</t>
  </si>
  <si>
    <t>5da41849-f9fd-4d9d-93bb-64a811db086f</t>
  </si>
  <si>
    <t>ZW Sep25-Dec25 Calendar</t>
  </si>
  <si>
    <t>a840fa90-cb3e-48bf-ab97-7fe0d1f7fa15</t>
  </si>
  <si>
    <t>852fe265-4891-4cfe-83e2-85ae0c4639bd</t>
  </si>
  <si>
    <t>ba0ebb19-5770-4734-b835-b08215d33776</t>
  </si>
  <si>
    <t>XW Jul25-Sep25 Calendar</t>
  </si>
  <si>
    <t>da669339-c250-456c-aaf7-d70415ed8914</t>
  </si>
  <si>
    <t>4c8fac6a-59eb-4f71-824c-dc0af5f8d860</t>
  </si>
  <si>
    <t>2bb63c2a-5240-4f34-a200-8e589e0c1839</t>
  </si>
  <si>
    <t>327925ff-9b7a-4591-8f16-5650f72d8685</t>
  </si>
  <si>
    <t>9bdd99c8-e4e4-4088-95d3-8727f65d0b45</t>
  </si>
  <si>
    <t>TUS_STRUC_4 CONDOR (ZW U-Z-H-K)</t>
  </si>
  <si>
    <t>557329c6-a626-45b8-bb78-82423971ac73</t>
  </si>
  <si>
    <t>9ba66298-76aa-4177-9fe6-06011044374e</t>
  </si>
  <si>
    <t>d863e999-d7a5-4dad-87da-44dfae7c2bed</t>
  </si>
  <si>
    <t>3a0688bf-0b6b-46e7-bc76-3ce3f15ecef5</t>
  </si>
  <si>
    <t>8bf9a5c5-38c1-4ba2-8021-96b899f76b07</t>
  </si>
  <si>
    <t>0b391a7a-61b4-4e5b-ab96-0cd2fd1a3ac8</t>
  </si>
  <si>
    <t>c4a711a9-a111-4c33-962d-022b306137e6</t>
  </si>
  <si>
    <t>848e9276-7b60-4727-ac91-137024d63314</t>
  </si>
  <si>
    <t>e9c1314c-ce4d-4c21-a7cc-2ab9c62d7e5a</t>
  </si>
  <si>
    <t>5ba41e14-1c90-4d27-81d2-27d1162a8838</t>
  </si>
  <si>
    <t>483d623b-7581-4e99-9a20-29dc8d773378</t>
  </si>
  <si>
    <t>6e512614-957d-456b-8b25-d3290cbb9f9f</t>
  </si>
  <si>
    <t>3f6b10d0-c7cd-4aae-9ddd-01883afc07a4</t>
  </si>
  <si>
    <t>28dc5fff-0793-4c36-a9d5-38a9fa689e3b</t>
  </si>
  <si>
    <t>e4af84bf-3f69-449e-bbcf-180cfab38503</t>
  </si>
  <si>
    <t>189ef978-9eaf-4eda-b0ec-378c71bf7c38</t>
  </si>
  <si>
    <t>f5abbebb-57d7-482c-a674-bb44097375d5</t>
  </si>
  <si>
    <t>0bc88b9c-7de2-4a32-b69d-39c8bb1d1025</t>
  </si>
  <si>
    <t>structure_1 (zw jul25-sep25-dec25_in_ratio_of_.045)</t>
  </si>
  <si>
    <t>XC Jul25-Sep25 Calendar</t>
  </si>
  <si>
    <t>3c6b3489-27c4-4419-a84e-07b24d05f843</t>
  </si>
  <si>
    <t>712e7fd4-ca8c-4500-b719-6f5250d722d4</t>
  </si>
  <si>
    <t>6184add5-0796-4aeb-8053-bf0bc8897c28</t>
  </si>
  <si>
    <t>594a38c5-1935-4974-9baa-03cf918b85f0</t>
  </si>
  <si>
    <t>0f9c9ab4-500c-4c49-939b-c4ac816aeaef</t>
  </si>
  <si>
    <t>091b25ba-5aa3-41b4-acb2-41319f4b6fc9</t>
  </si>
  <si>
    <t>6a0190c0-76a8-49d1-b54d-189eab447c23</t>
  </si>
  <si>
    <t>9122ed4a-5f97-4cdc-9e20-42eff15199b2</t>
  </si>
  <si>
    <t>bc0c627e-d092-4359-883d-a5229bf8b93e</t>
  </si>
  <si>
    <t>71147d36-ae2d-42cb-943e-f46c701fa9ac</t>
  </si>
  <si>
    <t>171daa93-cd9a-4358-855b-e4a4e52ffb9e</t>
  </si>
  <si>
    <t>248bfcf9-51db-4e6d-9fd5-4a24ed830468</t>
  </si>
  <si>
    <t>3b32aaf1-2227-4bee-ac1a-fe9a1bcd8149</t>
  </si>
  <si>
    <t>53ad56ba-6da3-457f-b951-6129ca0d7926</t>
  </si>
  <si>
    <t>28faf0e8-2e38-4a69-a433-f160f0eb506b</t>
  </si>
  <si>
    <t>5b0b5857-8bd1-4bdd-8825-39f406f7ae68</t>
  </si>
  <si>
    <t>84f3e42d-9e82-4f3c-9bf5-b31ac84997d2</t>
  </si>
  <si>
    <t>da43eff4-ef44-40ae-9447-28b1488b561c</t>
  </si>
  <si>
    <t>structure_4 (cn z fly)</t>
  </si>
  <si>
    <t>b2005742-1231-4da5-b6c0-4a2a3ee664b8</t>
  </si>
  <si>
    <t>68470b01-fc3f-4428-b4ff-77c67a952185</t>
  </si>
  <si>
    <t>501849d2-cd5b-4a08-be58-5159ffcd6ad7</t>
  </si>
  <si>
    <t>0677da43-2177-4701-ac6d-f986ff8f95f1</t>
  </si>
  <si>
    <t>fc5c6402-da82-45a9-9c86-a246a3443186</t>
  </si>
  <si>
    <t>ZC Mar26-May26 Calendar</t>
  </si>
  <si>
    <t>e8e57724-7637-4bcb-aac4-ea87d6689b0c</t>
  </si>
  <si>
    <t>ZW Sep25 3mo Butterfly</t>
  </si>
  <si>
    <t>e1a0a97b-5167-47b0-ba44-f480740f5118</t>
  </si>
  <si>
    <t>49f0efd5-48b7-4f2e-bef1-21877e17b57b</t>
  </si>
  <si>
    <t>7e64a671-960f-4c6b-9fc9-6679c6364943</t>
  </si>
  <si>
    <t>316036df-d70e-4582-9a6a-e797c9f2c550</t>
  </si>
  <si>
    <t>e789430b-9953-4680-b717-df4c7c7e33fb</t>
  </si>
  <si>
    <t>6679f448-22ba-402a-8e4d-8d89e5f394ca</t>
  </si>
  <si>
    <t>bebeb3ab-673c-42b2-891a-8754cddc7ca6</t>
  </si>
  <si>
    <t>6f9fdcad-c8df-43cf-9595-c0b9290d938d</t>
  </si>
  <si>
    <t>5cacd271-6244-4c4a-8315-7b6392a0c8db</t>
  </si>
  <si>
    <t>948d82e8-fe2b-4cae-8ec5-da17c331d684</t>
  </si>
  <si>
    <t>zw dec25-mar26-may26 fly</t>
  </si>
  <si>
    <t>f7b854e4-8e3d-4521-b423-e99d90795403</t>
  </si>
  <si>
    <t>ab644d99-edf2-458a-a7b5-37d0c7e5c5f8</t>
  </si>
  <si>
    <t>19788862-456c-4157-9f2c-76e8360d95d2</t>
  </si>
  <si>
    <t>7ff0ce3c-5664-4893-9903-8c25692cbc86</t>
  </si>
  <si>
    <t>c3ca2d9c-240a-4920-bc28-c0509fb25955</t>
  </si>
  <si>
    <t>57f6e2a3-8f45-4c37-bf72-1b834f2be475</t>
  </si>
  <si>
    <t>e1dc3d10-6cd2-41e8-8f18-18d975b3df7f</t>
  </si>
  <si>
    <t>76791136-4fba-4171-a596-c7cd1bad93b0</t>
  </si>
  <si>
    <t>8d633dbe-c36b-4214-a9f3-752a18092f50</t>
  </si>
  <si>
    <t>c1614c00-173b-428f-b4b2-3d972fc03cdc</t>
  </si>
  <si>
    <t>eef850a2-6ed5-4605-82ef-58850c8ed3f2</t>
  </si>
  <si>
    <t>3f74f8ef-748b-448b-b925-c0399b8ce354</t>
  </si>
  <si>
    <t>1c82fea9-7355-4386-840c-b5c7adf19e81</t>
  </si>
  <si>
    <t>da072ab4-b07d-4617-b3aa-5d374eed2721</t>
  </si>
  <si>
    <t>544f22df-1b24-4f72-81f5-c4619602966d</t>
  </si>
  <si>
    <t>17f0e9d6-3957-43fd-ac53-0e47e3e9d5d6</t>
  </si>
  <si>
    <t>46037e06-c698-400b-a2ea-b22a6f89bccb</t>
  </si>
  <si>
    <t>57ea5d97-f8d2-488c-bb25-ce5e63aee1e7</t>
  </si>
  <si>
    <t>84b6e11b-6658-434f-891d-a3afe5f2ae93</t>
  </si>
  <si>
    <t>adeb7a83-7da4-4984-9a2c-ab3bbc99b700</t>
  </si>
  <si>
    <t>33a39bc8-4625-448d-b224-b4b3a1f7ca33</t>
  </si>
  <si>
    <t>8b970320-2e0b-4577-a3ce-01f443cc8e84</t>
  </si>
  <si>
    <t>1d4701c6-9e51-4e69-92ea-f1eeb7be3c1c</t>
  </si>
  <si>
    <t>bc42bed3-75ac-4a58-aba6-7d2c9aff367b</t>
  </si>
  <si>
    <t>81c3148c-7bbb-4b7b-b31b-17c010d59c93</t>
  </si>
  <si>
    <t>23385214-2cb6-4806-82e3-862b03f3fa2a</t>
  </si>
  <si>
    <t>3b7c0923-3331-4337-b67e-c78bda9c096d</t>
  </si>
  <si>
    <t>162ca7ce-6363-4c4d-91b4-7d7bc639e462</t>
  </si>
  <si>
    <t>043f4fb1-a829-49b0-bec0-f1aa539759b6</t>
  </si>
  <si>
    <t>zw sep fly ase</t>
  </si>
  <si>
    <t>dac65b1d-3409-400b-bc67-a351e3983301</t>
  </si>
  <si>
    <t>e352ad36-a602-43d2-b1c5-eafed64fbaf2</t>
  </si>
  <si>
    <t>878c3d59-5ef3-456d-8688-b45e2d1b107b</t>
  </si>
  <si>
    <t>bfda2d2e-19b2-4f5c-a4fe-56760d73e7c5</t>
  </si>
  <si>
    <t>872532ec-10f5-4669-a33b-8e170d83cdd7</t>
  </si>
  <si>
    <t>ZC Dec25-Mar26 Calendar</t>
  </si>
  <si>
    <t>985ac07b-f6c8-4fb9-9933-76cca6f9d609</t>
  </si>
  <si>
    <t>bd233eb2-c677-4724-abb0-e7a456c20567</t>
  </si>
  <si>
    <t>ZW Dec25-Mar26 Calendar</t>
  </si>
  <si>
    <t>39fe3a43-5d67-45ad-98f7-a18ab4556180</t>
  </si>
  <si>
    <t>cb4f05eb-2971-44e2-ac67-59e4fb29dc7a</t>
  </si>
  <si>
    <t>9026cc33-d728-4d0c-a7f6-716065cf1fd5</t>
  </si>
  <si>
    <t>54e49480-9f01-4607-a5eb-eb045e7816f6</t>
  </si>
  <si>
    <t>7c4e77be-35ff-44f8-87d1-045d08fc3877</t>
  </si>
  <si>
    <t>c7d30d34-7815-4ef5-8f25-2b29059d8c0f</t>
  </si>
  <si>
    <t>7044ba5b-0f70-4c59-a0ab-f00cd59d252f</t>
  </si>
  <si>
    <t>ZW Jul25 Fly</t>
  </si>
  <si>
    <t>8f128de2-12be-4eec-91c1-40650c33b371</t>
  </si>
  <si>
    <t>619e45b8-f44f-4d0e-a4e8-7f6d48e67ebf</t>
  </si>
  <si>
    <t>5bea3146-0a71-4e95-83f9-5b0e10b12b25</t>
  </si>
  <si>
    <t>89728179-0554-4391-af4d-3b84601f5576</t>
  </si>
  <si>
    <t>e39dcc6e-d940-4df9-928a-3f05809832f2</t>
  </si>
  <si>
    <t>45f6b1d6-40c1-41ad-afb7-2245290e20c1</t>
  </si>
  <si>
    <t>7aebccd6-bc29-4ede-a6d1-c234c58a80ea</t>
  </si>
  <si>
    <t>9ca2bbfd-fa15-44a7-9f9e-f3bc211d3033</t>
  </si>
  <si>
    <t>f286a6ac-2013-4cb3-bdcd-bd4e220e1a63</t>
  </si>
  <si>
    <t>cec7458c-1bcd-4103-8b3b-31e1dce03ccc</t>
  </si>
  <si>
    <t>81565326-02af-46a8-ad50-f82d32a8b0fe</t>
  </si>
  <si>
    <t>f87a897d-0b5e-4327-8c4d-982f4e9d02b9</t>
  </si>
  <si>
    <t>ZC May26-Jul26 Calendar</t>
  </si>
  <si>
    <t>6e21b51e-a5f4-451c-9040-058e1fd4ecf2</t>
  </si>
  <si>
    <t>dd8238ba-73af-46ab-9ada-7721bfd09a02</t>
  </si>
  <si>
    <t>5eb052d8-74c0-438d-a7a8-8a4193de9865</t>
  </si>
  <si>
    <t>f57bd382-9243-4dc8-aa0d-fa1278ae1f7e</t>
  </si>
  <si>
    <t>2c4fcd0b-697b-4f07-9b0a-4b2350458126</t>
  </si>
  <si>
    <t>zw mar26 fly</t>
  </si>
  <si>
    <t>49b925d2-8b0d-48da-8e12-83c233231670</t>
  </si>
  <si>
    <t>805614f1-91b4-4331-a3e0-c4a2a1156bd5</t>
  </si>
  <si>
    <t>5aeba168-ab1e-4125-9181-a462ad41131a</t>
  </si>
  <si>
    <t>72ce14ed-fa56-40a4-b898-f1914e25872a</t>
  </si>
  <si>
    <t>c00f8e6b-8eef-4e69-8250-7b9aad77ad5f</t>
  </si>
  <si>
    <t>752ecf4d-6188-45bc-bb1f-ece580cc1457</t>
  </si>
  <si>
    <t>d293f53c-d0eb-4c3d-af91-016608e36dc2</t>
  </si>
  <si>
    <t>2e692eba-0fd9-4c48-9279-9fa3ee42bb49</t>
  </si>
  <si>
    <t>05dfa4a0-08a5-43cb-872f-8496a6fd6bac</t>
  </si>
  <si>
    <t>zww jul26 fly ase</t>
  </si>
  <si>
    <t>0a3de085-bb89-44b1-a7d3-f98260861552</t>
  </si>
  <si>
    <t>c186bd1f-274d-4f97-b73a-658eb7e2ba42</t>
  </si>
  <si>
    <t>559e18a7-ebe6-45a8-8777-ec188e2fc1b0</t>
  </si>
  <si>
    <t>e99851f0-e9f4-487f-a0ab-702790748b42</t>
  </si>
  <si>
    <t>ZW Mar26 2mo Butterfly</t>
  </si>
  <si>
    <t>2b82c64f-4d42-4295-b088-12f2650f1f09</t>
  </si>
  <si>
    <t>4f232061-d059-4236-bb4d-5f148b1f0e8c</t>
  </si>
  <si>
    <t>025f6fba-7f32-4566-80f1-5f521bb26002</t>
  </si>
  <si>
    <t>6abc46e8-4425-40e3-b186-1617a80c235a</t>
  </si>
  <si>
    <t>ff4bdc27-52c5-4fe8-9745-4a6f28ab6e52</t>
  </si>
  <si>
    <t>6a041c1b-98fd-4fa1-bfea-780ffd4f9400</t>
  </si>
  <si>
    <t>c0da9a42-c6e2-4cc8-a17e-4f1fd3d9b482</t>
  </si>
  <si>
    <t>f49f2eb5-183b-4159-a842-673c6d2f6e2d</t>
  </si>
  <si>
    <t>16e35450-893d-4d28-b0b7-627700527e7a</t>
  </si>
  <si>
    <t>ZC Jul25-Sep25 Calendar</t>
  </si>
  <si>
    <t>7d61bcec-b48d-4abd-8fea-728e2abc8e57</t>
  </si>
  <si>
    <t>3e6abb76-6344-41dd-9426-6795d71d7f50</t>
  </si>
  <si>
    <t>10c80273-693b-450b-b258-f9d11f8b1010</t>
  </si>
  <si>
    <t>8c419cc6-5b4b-4816-8da4-ddf7d7ff9573</t>
  </si>
  <si>
    <t>44fe343e-bab6-4269-b656-aa1dd41a3202</t>
  </si>
  <si>
    <t>86314a33-bf25-4a9d-b85b-35a39a24a5f6</t>
  </si>
  <si>
    <t>618e94ea-4cf9-4196-aa65-dd670e96e5c6</t>
  </si>
  <si>
    <t>ff33c1e3-e1a1-48a7-bacb-77271b8baf6e</t>
  </si>
  <si>
    <t>2cdd2ac3-6926-4522-a530-e8f468940824</t>
  </si>
  <si>
    <t>29cd34f3-5677-42bf-a00e-2b5b595deff2</t>
  </si>
  <si>
    <t>6b1951fc-f7ad-437f-880b-528ee01dd7d3</t>
  </si>
  <si>
    <t>c89c1854-d988-4dc8-b53e-e616fd646ac9</t>
  </si>
  <si>
    <t>96df37c4-e8ea-4e87-ba2e-4a1d48750ce3</t>
  </si>
  <si>
    <t>953b90dc-8873-4cdd-b33e-6098859a99ce</t>
  </si>
  <si>
    <t>90621bac-eb72-4e1c-8356-2bc0e5858343</t>
  </si>
  <si>
    <t>49679bc7-37c6-4662-a677-e0ef01c221d4</t>
  </si>
  <si>
    <t>9d06d5ad-68ea-4935-874e-72cab2e2a1c0</t>
  </si>
  <si>
    <t>1b21583b-25e0-4fc7-8f1e-af66cc1b3bbf</t>
  </si>
  <si>
    <t>16399e57-18be-4263-ba98-7d748ba3f481</t>
  </si>
  <si>
    <t>25e7d53d-b272-4ba3-b457-6f9df96eebba</t>
  </si>
  <si>
    <t>f67eb4c5-bfdb-4276-bdf4-326ddeb2970f</t>
  </si>
  <si>
    <t>0e532d90-28ae-486b-8eb0-5d714c4e6032</t>
  </si>
  <si>
    <t>6aac6671-e4c5-49c3-9085-5ada9b12bee0</t>
  </si>
  <si>
    <t>a16b347d-ecbf-4524-9480-582efa70c471</t>
  </si>
  <si>
    <t>2f5fa2f4-9d37-4383-bb0d-6df3e84bb37b</t>
  </si>
  <si>
    <t>e81b4d34-37eb-4a38-95d7-2f169ef4cec8</t>
  </si>
  <si>
    <t>ff64fe3c-f630-4dbd-a067-80cd94c3c299</t>
  </si>
  <si>
    <t>3025e759-4544-461b-bed2-3afe5a0e8231</t>
  </si>
  <si>
    <t>5c065253-763c-4fa9-978e-0f44d1d688b7</t>
  </si>
  <si>
    <t>99e10133-b8e4-42b3-96ea-80210a57881c</t>
  </si>
  <si>
    <t>4de3b64c-50b8-4921-a183-c482b7349647</t>
  </si>
  <si>
    <t>236b2f5a-0b90-48d2-ac76-25d416633393</t>
  </si>
  <si>
    <t>a4023db8-c78e-43fe-b345-13bbd2ac57b3</t>
  </si>
  <si>
    <t>7674bd04-f01e-4f9e-b825-00cf7bd4568d</t>
  </si>
  <si>
    <t>dfc4b254-212a-41da-92f5-986f846ba123</t>
  </si>
  <si>
    <t>ac1c38af-30b6-427a-9277-af01c6bbbb14</t>
  </si>
  <si>
    <t>f72b0cd1-45ce-41ed-8e8e-cb3b1ccdf02c</t>
  </si>
  <si>
    <t>9ab2bb72-aa30-4e64-bf6e-4da30015ec66</t>
  </si>
  <si>
    <t>ke dec25 fly</t>
  </si>
  <si>
    <t>edecdd8c-73b8-49a8-8a7a-2dbc6bec75fc</t>
  </si>
  <si>
    <t>2ad63520-7cf9-4793-b7a4-724bc3dc3d06</t>
  </si>
  <si>
    <t>2e269c44-b55c-49c0-bfdc-531f1fc50640</t>
  </si>
  <si>
    <t>c8c5f44c-515a-4ac4-bb87-b8152e565d4b</t>
  </si>
  <si>
    <t>8b732ffe-6ac1-42c1-9c8a-e9e725520220</t>
  </si>
  <si>
    <t>4db144b2-ddb0-46bf-b097-95af46f0ff85</t>
  </si>
  <si>
    <t>35c74eaa-2c5b-487b-8c22-e6008b3c4927</t>
  </si>
  <si>
    <t>6645b377-1e14-444d-8daa-fa3154b72cfc</t>
  </si>
  <si>
    <t>c1ee8e75-2220-4f69-b310-febb5170dd20</t>
  </si>
  <si>
    <t>KE</t>
  </si>
  <si>
    <t>SB</t>
  </si>
  <si>
    <t>SM</t>
  </si>
  <si>
    <t>BO</t>
  </si>
  <si>
    <t>442c452f-44e2-44f0-a5df-438c46cd6a6b</t>
  </si>
  <si>
    <t>18508b81-6885-4041-bb98-fdd6206a9592</t>
  </si>
  <si>
    <t>2b2eaad7-2855-4dcc-8a09-165393f865f0</t>
  </si>
  <si>
    <t>415ee850-b216-4240-93db-0d196618fa1e</t>
  </si>
  <si>
    <t>zw sep25 3mo dfly</t>
  </si>
  <si>
    <t>4fca09d4-4f6f-43cb-bde4-cce6f367d26c</t>
  </si>
  <si>
    <t>df058aad-23db-4a0a-bb1b-f3e641b7a717</t>
  </si>
  <si>
    <t>8f9191d5-7d88-4404-89b5-cc4f6e35c64a</t>
  </si>
  <si>
    <t>c719ee63-7d0c-43e3-981d-cdfb8b964a32</t>
  </si>
  <si>
    <t>2db236f9-6b38-4b3d-b826-8059b7da55ef</t>
  </si>
  <si>
    <t>97700914-ac56-4917-8317-3da523d3d90a</t>
  </si>
  <si>
    <t>27373615-65b5-46dd-89fa-fe3e0e25ba0b</t>
  </si>
  <si>
    <t>bbc6795d-3eef-4ba9-ab38-9775ffa03870</t>
  </si>
  <si>
    <t>07b18f8b-ec91-432a-b576-62462e5c7535</t>
  </si>
  <si>
    <t>594f6de0-92c4-4897-989a-d1c4ac1f3fd9</t>
  </si>
  <si>
    <t>5acabdb9-c13f-4906-b365-eda239584a96</t>
  </si>
  <si>
    <t>884b69b3-3a9c-48be-8be2-0707502b4dfa</t>
  </si>
  <si>
    <t>ee6a8191-5205-4ca6-a5d0-6cc3bf2a6a9b</t>
  </si>
  <si>
    <t>cdd221d8-4ac0-414b-b3e7-a62510ccf7f5</t>
  </si>
  <si>
    <t>a8bdca4d-585f-432c-b407-06ab6cf5aea7</t>
  </si>
  <si>
    <t>5cd2ec85-ae5d-4d56-b376-599c3c16ef89</t>
  </si>
  <si>
    <t>83581d3d-a2b2-41f1-819a-b31156c55be4</t>
  </si>
  <si>
    <t>ke sep25 fly ase</t>
  </si>
  <si>
    <t>d3735390-ba27-4802-87bd-3574073760fa</t>
  </si>
  <si>
    <t>3fb6b3a5-5d9f-44f6-8e71-cf6ace733b35</t>
  </si>
  <si>
    <t>bb02cb0f-bf30-4570-b60f-e268ecd3b082</t>
  </si>
  <si>
    <t>af83ec50-86a7-4611-8e01-b0f8cd6fcd5c</t>
  </si>
  <si>
    <t>54b3fec2-ad11-4f56-ade1-39ed813eff65</t>
  </si>
  <si>
    <t>[001] ratio structure zw {(2)h-k - z-h }</t>
  </si>
  <si>
    <t>b5933828-da93-47fb-aead-8887feabcbf0</t>
  </si>
  <si>
    <t>55fe2cfa-a347-422d-90ac-8fb7ec3688f8</t>
  </si>
  <si>
    <t>b7dccaa0-3513-4b5c-a500-3a517fd62ced</t>
  </si>
  <si>
    <t>6fcfafec-9b21-4c31-82ea-e510f987a50b</t>
  </si>
  <si>
    <t>eb9e2868-37d8-4728-9566-a23e46d89339</t>
  </si>
  <si>
    <t>99f085f6-ff6b-48ab-9835-432144da1894</t>
  </si>
  <si>
    <t>b44aab4f-4aea-4cfb-94ff-048905025d39</t>
  </si>
  <si>
    <t>3e39d756-b035-4fa7-9105-c80a55c02c17</t>
  </si>
  <si>
    <t>4f7420ef-74f8-41c2-aa57-ff23a6b10828</t>
  </si>
  <si>
    <t>e3c07e68-6c42-4980-b4de-cfbc3ce5b8a9</t>
  </si>
  <si>
    <t>b2d2798f-a851-4bca-bf12-68bc94f73f3d</t>
  </si>
  <si>
    <t>ed739a7a-c374-4371-9c96-59741e52f5c6</t>
  </si>
  <si>
    <t>fb525b27-fce5-45e4-901c-f5f2d6676dfc</t>
  </si>
  <si>
    <t>6811cef1-618e-494f-8169-65ba1ab3279f</t>
  </si>
  <si>
    <t>e32b80bb-b164-4c5f-89c4-f10b201e7b63</t>
  </si>
  <si>
    <t>ecbaa969-e372-47fe-ba8c-4520f6a448a0</t>
  </si>
  <si>
    <t>f3369242-379f-4284-8519-98a5a7faea7f</t>
  </si>
  <si>
    <t>34587ac0-d1cd-40a2-8409-7a5d9155d0f9</t>
  </si>
  <si>
    <t>beb54e8e-4f82-4aab-9b1a-699a4fadb89a</t>
  </si>
  <si>
    <t>zw dec dfly ase</t>
  </si>
  <si>
    <t>eb5a8a26-de6c-48f0-883d-40f979ccafe1</t>
  </si>
  <si>
    <t>31c94d71-a188-4f34-bba9-18171bd432ad</t>
  </si>
  <si>
    <t>96704a60-5e13-4b71-87af-a484951e1cf7</t>
  </si>
  <si>
    <t>d2251a7a-9184-4f8c-a2ae-4e8e9063d04c</t>
  </si>
  <si>
    <t>45e96b00-0148-4b02-8395-7bc0d916232e</t>
  </si>
  <si>
    <t>a76dbd92-0f84-4328-bf0a-10bd205cb245</t>
  </si>
  <si>
    <t>1b2b28f6-340c-448a-a419-85f353f9cdcd</t>
  </si>
  <si>
    <t>0eb8ac5c-cb8a-427a-88f9-6fdb0e7b6568</t>
  </si>
  <si>
    <t>f3892d4c-701c-4218-b384-580de0c1d957</t>
  </si>
  <si>
    <t>ea01dd71-8272-4679-a081-276b50ebad3c</t>
  </si>
  <si>
    <t>KE Dec25-Mar26 Calendar</t>
  </si>
  <si>
    <t>8c65ef33-cee0-4490-8116-545271e0c281</t>
  </si>
  <si>
    <t>6908f9ea-acbc-454c-843c-801a45da1e5a</t>
  </si>
  <si>
    <t>c385ae8c-584f-4134-8646-a78b4cb58def</t>
  </si>
  <si>
    <t>a9b38181-eaa7-43a7-a9a3-3d7e69704f2c</t>
  </si>
  <si>
    <t>d4655184-aa88-4652-9a2c-e30272f14cd6</t>
  </si>
  <si>
    <t>fda94775-cec2-4e42-bbc2-4dda0ff467c9</t>
  </si>
  <si>
    <t>9287704c-a0e4-444f-b821-ef4894dfa415</t>
  </si>
  <si>
    <t>03a44898-a45d-43a0-83c2-bc47b269fe3f</t>
  </si>
  <si>
    <t>92e6d7eb-2eed-41e0-b6ec-bf927d05273b</t>
  </si>
  <si>
    <t>35179ea1-7d8c-47eb-ac84-ae6b853b749d</t>
  </si>
  <si>
    <t>0b014149-5429-4a0e-b0ad-c5791300d8d0</t>
  </si>
  <si>
    <t>1855720b-3492-41b4-8827-3ca77af9cd79</t>
  </si>
  <si>
    <t>16b405b2-3f92-4f89-a5a0-c508c3fe685c</t>
  </si>
  <si>
    <t>7459c246-edf4-48a9-be25-2c7d03c18fae</t>
  </si>
  <si>
    <t>29e2f9da-98eb-44fb-85d8-dafce171c82e</t>
  </si>
  <si>
    <t>a32542cf-cf42-427a-a459-d80bcbed9a13</t>
  </si>
  <si>
    <t>143049be-6b54-47c6-8dda-8c0768ca6a0c</t>
  </si>
  <si>
    <t>e837c37d-8846-436a-ba05-3aae54c2e9cf</t>
  </si>
  <si>
    <t>3aa39f57-979d-4b91-815f-cd2d121cc979</t>
  </si>
  <si>
    <t>ecee67ca-648b-4f90-9299-d6ff521ce81a</t>
  </si>
  <si>
    <t>73921f18-c2a9-4b0f-987e-649b719ef6dd</t>
  </si>
  <si>
    <t>27e5eb46-4bed-495d-9d4a-1bcdde2858b4</t>
  </si>
  <si>
    <t>a3ff1fc0-0138-4b5f-a989-7d1c4e7605f6</t>
  </si>
  <si>
    <t>09c9e1f0-767c-453e-96f5-e2bc3fc7cd71</t>
  </si>
  <si>
    <t>c39479da-ee94-4a58-a375-124c0608406d</t>
  </si>
  <si>
    <t>c088f171-f8f5-40ad-9aec-df10a1ffff73</t>
  </si>
  <si>
    <t>883149bb-046e-4c25-a379-b80a8da7b21e</t>
  </si>
  <si>
    <t>2d59ccee-3ffa-410b-8982-488a2a10f695</t>
  </si>
  <si>
    <t>22fd9b48-15fe-4c2b-b662-8d848ea89a3c</t>
  </si>
  <si>
    <t>5c317b0e-db5f-458a-ab5c-b45158400148</t>
  </si>
  <si>
    <t>7636859b-4ccb-4b02-aecd-57a9c309ba22</t>
  </si>
  <si>
    <t>00ff1d99-d4f5-4b87-b7da-962742c91bfa</t>
  </si>
  <si>
    <t>22f4af43-6062-461c-ae6f-e90450d9c1c2</t>
  </si>
  <si>
    <t>8737814c-6fe5-44e3-b132-212df9c3e491</t>
  </si>
  <si>
    <t>2d864543-60ad-4dd1-81dd-8ffdcddba591</t>
  </si>
  <si>
    <t>fb232423-34f2-4cfb-83de-75971971d16e</t>
  </si>
  <si>
    <t>3d62ddcd-df43-4e1c-9e35-7928841988f2</t>
  </si>
  <si>
    <t>e6a2653c-8bb7-4cc3-bddd-4a37cc45dcc7</t>
  </si>
  <si>
    <t>5c1f5d61-6dcb-49e3-b212-72a977ebf470</t>
  </si>
  <si>
    <t>ZW:BF H6-K6-N6</t>
  </si>
  <si>
    <t>ZW:BF U5-Z5-H6</t>
  </si>
  <si>
    <t>ZWZ5-ZWH6</t>
  </si>
  <si>
    <t>e22466bd-3336-46b8-9999-77ab47cd41a7</t>
  </si>
  <si>
    <t>zm sep fly ase</t>
  </si>
  <si>
    <t>574e8179-9055-4876-9e36-d841dd04275f</t>
  </si>
  <si>
    <t>4901944a-6723-4b1e-93d9-7230421129ba</t>
  </si>
  <si>
    <t>f91c3d27-7bea-4744-9322-8cb6011e6fe9</t>
  </si>
  <si>
    <t>7cbb572f-0040-4ca8-8bc3-226e3b2d0c04</t>
  </si>
  <si>
    <t>4a3528a9-58de-4ed9-987c-08709727a2a5</t>
  </si>
  <si>
    <t>9f89aa1e-5cb8-4698-bb87-4cd599e421ea</t>
  </si>
  <si>
    <t>ac655e01-e99f-407e-a7b9-e9eea4a5e5e8</t>
  </si>
  <si>
    <t>b7989953-5eb9-423a-bbd8-e6fb30492d62</t>
  </si>
  <si>
    <t>91b2106f-a0ff-490c-8c3d-ca345f944a1f</t>
  </si>
  <si>
    <t>952c2574-ae04-4c0a-94c3-f28b0cc1008b</t>
  </si>
  <si>
    <t>6a1ac7fa-08de-4e21-abce-6f1587403ac0</t>
  </si>
  <si>
    <t>29eb86d3-d262-42b3-845e-080f65a89697</t>
  </si>
  <si>
    <t>e07235ca-7674-4601-becd-7ef763da68ba</t>
  </si>
  <si>
    <t>516b3573-1ea0-44d1-8a38-d26ce7459fb9</t>
  </si>
  <si>
    <t>547950ed-a7f0-4efd-9164-2dbf023580de</t>
  </si>
  <si>
    <t>5e45a561-a2fb-40f7-b90e-ce4521626958</t>
  </si>
  <si>
    <t>95fb1b6c-7c69-42dd-a973-6a43e1e85149</t>
  </si>
  <si>
    <t>fdfc6ff2-8c09-43d0-b228-1fc8f96ae68e</t>
  </si>
  <si>
    <t>zs jan dfly</t>
  </si>
  <si>
    <t>2125993b-a1cd-424f-99e7-b07dbf1e657c</t>
  </si>
  <si>
    <t>7ea1bd0a-ec06-4430-a575-ae45dc1ad254</t>
  </si>
  <si>
    <t>c3512212-fdf2-49e5-92e8-ba97525c35ed</t>
  </si>
  <si>
    <t>683b382e-6a62-4e0c-a63a-19bcd0cc77a7</t>
  </si>
  <si>
    <t>dffd277b-f233-4712-80e5-57caa291803f</t>
  </si>
  <si>
    <t>95405b25-a6c6-4e67-8e1e-27ca702298c4</t>
  </si>
  <si>
    <t>edf5921a-bdeb-4cfa-8717-4b28779d02c7</t>
  </si>
  <si>
    <t>c481851c-5c44-4047-a04f-1574eadda239</t>
  </si>
  <si>
    <t>b22ec591-e757-4221-a33c-b952d5f72d8b</t>
  </si>
  <si>
    <t>ZC:BF Z5-H6-K6</t>
  </si>
  <si>
    <t>XCN5-XCU5</t>
  </si>
  <si>
    <t>ZW:BF N5-U5-Z5</t>
  </si>
  <si>
    <t>XWN5-XWU5</t>
  </si>
  <si>
    <t>Z</t>
  </si>
  <si>
    <t>zm oct dfly</t>
  </si>
  <si>
    <t>fab413b7-4394-4e09-b5ea-0145f937b4be</t>
  </si>
  <si>
    <t>ZW Jul26-Sep26 Calendar</t>
  </si>
  <si>
    <t>596d1430-f02e-49eb-bd11-1d89426f8f4f</t>
  </si>
  <si>
    <t>1a633a19-3f5b-4f5c-b3d9-9be808321198</t>
  </si>
  <si>
    <t>ba881947-39f8-4042-8692-bafc7441f517</t>
  </si>
  <si>
    <t>28706457-0449-4cfe-b8d0-27c81d41c6fe</t>
  </si>
  <si>
    <t>c94a54eb-fbec-408d-8347-6787c27bb043</t>
  </si>
  <si>
    <t>7c3bd6b5-6511-480e-935e-c4be10b4c358</t>
  </si>
  <si>
    <t>65b070a5-3367-446c-972e-f8633dadb801</t>
  </si>
  <si>
    <t>f5fde381-5f06-4476-9aae-64268a65a1de</t>
  </si>
  <si>
    <t>0178f98c-b4b4-4ad0-81ab-b08b4b3486b4</t>
  </si>
  <si>
    <t>06b32f22-ab0b-483b-9c4d-82fe852b0743</t>
  </si>
  <si>
    <t>cbc30ce0-8221-47a3-95ac-b94d07d4cbcd</t>
  </si>
  <si>
    <t>1fe1f04c-626d-44e5-bec1-fad82d07bd3c</t>
  </si>
  <si>
    <t>f4e797c6-4fea-4c77-b83c-35c725a84953</t>
  </si>
  <si>
    <t>9ecdf9dd-0b07-4685-89e3-fc0af1d881c6</t>
  </si>
  <si>
    <t>758704ed-7f0e-4217-b994-2c80c369f18a</t>
  </si>
  <si>
    <t>e0e6ef3f-0b10-47a6-ac18-9536025261df</t>
  </si>
  <si>
    <t>dae701da-23ab-41a3-bbf6-e2d7b83d17c5</t>
  </si>
  <si>
    <t>de88020a-ea6b-464a-902b-efe1742ab31c</t>
  </si>
  <si>
    <t>a2506213-c3b0-4031-a7f6-c100e38057bd</t>
  </si>
  <si>
    <t>6e1eb01a-2666-43bd-b9e8-91c6870947d1</t>
  </si>
  <si>
    <t>b32c9e0d-3bf4-49c0-9ffe-929ddb3f93db</t>
  </si>
  <si>
    <t>e5b37e34-1870-4423-974f-499a0f75255f</t>
  </si>
  <si>
    <t>e718cf8d-d886-4cc6-82e3-0d9d9c635fff</t>
  </si>
  <si>
    <t>4626d8fc-8f34-4c70-9365-87b741154452</t>
  </si>
  <si>
    <t>1b4e943a-4c49-4286-ae5c-b720e4a6ddf8</t>
  </si>
  <si>
    <t>0d08437d-eba0-46e4-a9d8-f39f7d8f7848</t>
  </si>
  <si>
    <t>e9e20252-0bd6-40e6-ad43-de4152c59cb4</t>
  </si>
  <si>
    <t>c6ee03bf-fba5-440b-a17f-66daaaf78051</t>
  </si>
  <si>
    <t>d9c6a801-117c-4445-976a-3d9c36274af7</t>
  </si>
  <si>
    <t>82f00866-4c91-419f-9e29-2cd8e1f887e8</t>
  </si>
  <si>
    <t>f0a2cba7-93fb-4bf5-b536-aa57baefedae</t>
  </si>
  <si>
    <t>9d2cd60e-6fe1-4986-a459-fff6712f2f34</t>
  </si>
  <si>
    <t>fa8fa437-2fc1-4cc9-afba-7cbebcee42aa</t>
  </si>
  <si>
    <t>940b1b28-5ec5-459b-a687-26d5111cc1f7</t>
  </si>
  <si>
    <t>0c66c921-9c9b-4ea8-8d6e-281d2f11f103</t>
  </si>
  <si>
    <t>de2aab97-e9d0-4f11-893c-5af656df6a4f</t>
  </si>
  <si>
    <t>0ebe0d52-0aae-4c7e-8379-9f08ca6de829</t>
  </si>
  <si>
    <t>f63be0ae-3791-48f3-a1c0-d01c2c68a4c9</t>
  </si>
  <si>
    <t>b11de59f-37c1-4b0a-a895-74002c296e28</t>
  </si>
  <si>
    <t>c9e3985b-1bb4-4050-a10c-dfa6d3dc2b7f</t>
  </si>
  <si>
    <t>714a4ce3-5b77-480d-9758-13daa1e823e3</t>
  </si>
  <si>
    <t>8bc0ab94-1263-4241-a804-9c7b59d38945</t>
  </si>
  <si>
    <t>e9529a59-456f-4caf-b954-877b34e25bde</t>
  </si>
  <si>
    <t>25d1fb92-73fa-42e4-9255-49a6c073f99f</t>
  </si>
  <si>
    <t>26dbe7fb-1806-405b-a2fb-a91431e131ca</t>
  </si>
  <si>
    <t>b0fc7d3c-ddf9-4369-9207-920d0d4d8114</t>
  </si>
  <si>
    <t>0a44c86f-3904-4c8f-b5d7-05f0e1d1354e</t>
  </si>
  <si>
    <t>f9da86cd-46b5-45ac-afc1-5e199fe69e36</t>
  </si>
  <si>
    <t>cd36cb00-1006-41cb-bb23-1eb52cc18830</t>
  </si>
  <si>
    <t>bc5e67de-480f-448a-809f-585cc489bd17</t>
  </si>
  <si>
    <t>ed58cce2-9084-4981-adc4-03467d0ffd37</t>
  </si>
  <si>
    <t>2bddadf5-5959-4eba-b76a-ec2c3e98d5d1</t>
  </si>
  <si>
    <t>d856e3e3-b01c-4643-969b-b0a6dfaec50b</t>
  </si>
  <si>
    <t>ed9fd98c-97c1-46ce-9088-9daebcee526c</t>
  </si>
  <si>
    <t>6b38ddba-0e37-4833-8824-2cc0b2a3076e</t>
  </si>
  <si>
    <t>73c60465-1844-4af4-9c7e-2ec9fc9f16de</t>
  </si>
  <si>
    <t>8e7fc48b-f395-4f70-8016-a81ea29ea866</t>
  </si>
  <si>
    <t>5e6b0ecc-1633-44d3-b189-cac54120c3e1</t>
  </si>
  <si>
    <t>c7cd31af-0e8f-4eb5-9796-ba0cbc775dff</t>
  </si>
  <si>
    <t>0f4192cd-b647-4865-8deb-9f2b561acd83</t>
  </si>
  <si>
    <t>02a1704d-ff4c-4364-bdeb-d329ac5c4511</t>
  </si>
  <si>
    <t>cf32d20d-a9db-4064-b753-a8ed15275f90</t>
  </si>
  <si>
    <t>c95b30f3-7994-4cb1-b1f7-e5723a93f7af</t>
  </si>
  <si>
    <t>539b89b8-9998-42dd-b500-365f98d3a178</t>
  </si>
  <si>
    <t>17497d6f-9fd1-430e-977c-5259893e0953</t>
  </si>
  <si>
    <t>c5aaf285-1b67-4380-a12c-fdc8d6673935</t>
  </si>
  <si>
    <t>1bef112f-d67d-44b9-bd19-09ac68446d89</t>
  </si>
  <si>
    <t>20c9121e-be04-4098-a6eb-daed551020cd</t>
  </si>
  <si>
    <t>e69a0a1e-383a-4887-8ed2-ba86e482f22c</t>
  </si>
  <si>
    <t>ba04c966-f412-491e-96f1-70c3e7f9cc15</t>
  </si>
  <si>
    <t>13ba23ff-5519-4c3d-95c4-6fc506bfcc3b</t>
  </si>
  <si>
    <t>ab2fc21d-c134-4740-9eb8-4b07e17698f5</t>
  </si>
  <si>
    <t>f64dfb21-e164-4989-a08e-9c9fe0ec1852</t>
  </si>
  <si>
    <t>b0fc7c93-03d3-4056-ba2a-00beea935306</t>
  </si>
  <si>
    <t>f802f2cd-3d81-4cb1-98d3-f228b8f6751e</t>
  </si>
  <si>
    <t>[CONDOR] 001 ZM AUG</t>
  </si>
  <si>
    <t>83afbef1-cc2c-4bd8-ba2c-ad37050b09a3</t>
  </si>
  <si>
    <t>[FLY] 003  ZM OCT</t>
  </si>
  <si>
    <t>93fa3b6b-f6fa-4dba-a70e-204de48426d6</t>
  </si>
  <si>
    <t>f5a1942a-cda8-4a3e-9038-8fc177b9f3e4</t>
  </si>
  <si>
    <t>f2cdb674-11be-4d49-8a09-28f161895ff4</t>
  </si>
  <si>
    <t>23d78a3f-2072-4ac8-8905-3a219067f44f</t>
  </si>
  <si>
    <t>56f76944-e72d-4d66-b3e0-cbc32c09d984</t>
  </si>
  <si>
    <t>1432bb7d-748a-46d3-a01f-80f86feec97a</t>
  </si>
  <si>
    <t>57167fe3-7a92-43b6-9226-5fc353192ffc</t>
  </si>
  <si>
    <t>fcebdc4c-9197-4b67-9119-e80ceac29e1f</t>
  </si>
  <si>
    <t>b6b92b64-9b65-4068-a153-7d4b64087ba4</t>
  </si>
  <si>
    <t>ff74da23-824c-4002-8c70-ecba9d83d357</t>
  </si>
  <si>
    <t>708dcb47-c926-4cd5-b6b3-21f7f3aaf9bd</t>
  </si>
  <si>
    <t>e8f2138d-ae21-458a-b5af-a9ff34073d01</t>
  </si>
  <si>
    <t>085e7ded-7328-4079-960d-f43d3c3dbd3c</t>
  </si>
  <si>
    <t>84270a5d-0638-45e8-b5dd-b8580dbc71dd</t>
  </si>
  <si>
    <t>f148de92-ea71-4379-a8b1-28c083f19def</t>
  </si>
  <si>
    <t>eeeeef4e-1c43-480d-b9b2-b3bb4a2f0c35</t>
  </si>
  <si>
    <t>0ba3f9cb-2606-43d3-8e1c-080b77743999</t>
  </si>
  <si>
    <t>202dfd08-ca3d-4947-a60f-78045e224c90</t>
  </si>
  <si>
    <t>db744182-3fd3-4efe-9208-2785522d468d</t>
  </si>
  <si>
    <t>98fb157b-bd2d-4222-8742-571d9babe0eb</t>
  </si>
  <si>
    <t>f84a761f-edc1-44da-9061-cf52f0bbf9bd</t>
  </si>
  <si>
    <t>89870941-caa3-45aa-b282-c0d687206e54</t>
  </si>
  <si>
    <t>2f23a0b0-c4f0-4ba0-a4ef-f8f34667f84d</t>
  </si>
  <si>
    <t>9f3cbbbe-7059-4498-a643-ae18d5184c6d</t>
  </si>
  <si>
    <t>07c40b63-b81f-4be9-b322-17a48f04c1f4</t>
  </si>
  <si>
    <t>42d82c19-8176-499c-8d11-2584fb9b57a2</t>
  </si>
  <si>
    <t>497e85cd-6b53-4c56-ad6d-4a6c63d74a51</t>
  </si>
  <si>
    <t>0aecde18-a213-4fef-ad22-c116ad9b9cfa</t>
  </si>
  <si>
    <t>KE Sep25-Dec25 Calendar</t>
  </si>
  <si>
    <t>8f368650-fb3e-41f5-bb3b-c78885381698</t>
  </si>
  <si>
    <t>43dbb72f-f490-43b4-b3b3-3b5faa9f0782</t>
  </si>
  <si>
    <t>a68946f0-dad4-41d4-bc1e-03f3cb112309</t>
  </si>
  <si>
    <t>cb4741b6-4e63-424e-8428-359c7e27ef5c</t>
  </si>
  <si>
    <t>e8054910-3e04-406e-ad4f-dacb5a56a718</t>
  </si>
  <si>
    <t>57439c31-e444-4fa6-b3cd-44996613ec27</t>
  </si>
  <si>
    <t>bd730b51-2222-466f-a606-5417fdf639da</t>
  </si>
  <si>
    <t>78712d68-e5da-4723-ad95-ca1ef3580619</t>
  </si>
  <si>
    <t>50a35fee-9a33-4313-b32a-b126d14268d4</t>
  </si>
  <si>
    <t>5a4d2d83-b377-4663-b73b-3460d8e3d69e</t>
  </si>
  <si>
    <t>fd3cdc67-abc4-4e1d-a996-99d92378d05d</t>
  </si>
  <si>
    <t>3b40e383-e99d-4365-ad20-f98674dd2cca</t>
  </si>
  <si>
    <t>86089c86-5c60-4e7a-a1f6-9c2435c706eb</t>
  </si>
  <si>
    <t>fb582059-880b-423e-baee-b32f66b550fd</t>
  </si>
  <si>
    <t>9a3b3440-b306-4750-8adb-2d6bba344c1e</t>
  </si>
  <si>
    <t>79debf24-a566-4fa4-961b-1cf331db94e6</t>
  </si>
  <si>
    <t>efb6d9f2-2914-40be-b97b-295ac5d62e11</t>
  </si>
  <si>
    <t>32337ca2-29c3-433b-9db2-c53267453934</t>
  </si>
  <si>
    <t>86b0e1b0-8f33-4e4f-a81e-a418dec029c0</t>
  </si>
  <si>
    <t>54eb7557-31fc-423d-902b-c53cc618c73a</t>
  </si>
  <si>
    <t>cac4d54c-8b7d-4bc7-aeee-e1be7f60a214</t>
  </si>
  <si>
    <t>06603132-b7e5-4c97-bff8-4be844c2ae0a</t>
  </si>
  <si>
    <t>320460fe-8bd0-4546-8cfa-c3bcf5025d2b</t>
  </si>
  <si>
    <t>922d190d-c46f-4f14-80f3-2788549938b8</t>
  </si>
  <si>
    <t>097f2efd-4560-4d3e-883b-99fcfff3f0f9</t>
  </si>
  <si>
    <t>2653ecb2-b781-48b8-8d29-830bfcd0dbfe</t>
  </si>
  <si>
    <t>dce88886-41f3-4949-9da1-4d34457c0f97</t>
  </si>
  <si>
    <t>67496ca8-5269-473b-913f-160b5eb72d0a</t>
  </si>
  <si>
    <t>6993ebba-0d0f-4c4e-bd4a-0ef4111d9148</t>
  </si>
  <si>
    <t>adbc6084-3933-4837-ad71-492a860a8974</t>
  </si>
  <si>
    <t>9de8ff9d-140c-4ed7-8fd3-da02b6da8d37</t>
  </si>
  <si>
    <t>10680423-6ffb-4461-a4fe-0fa0fac60308</t>
  </si>
  <si>
    <t>2f999010-00bf-4463-8a16-214947c43c6f</t>
  </si>
  <si>
    <t>d7e25102-e673-495c-8cff-813d01ad35c0</t>
  </si>
  <si>
    <t>b95861cf-a027-4946-bc49-3bec1e073593</t>
  </si>
  <si>
    <t>XW Sep25-Dec25 Calendar</t>
  </si>
  <si>
    <t>c5bc4335-e439-4cea-89ea-d76e3cf3563c</t>
  </si>
  <si>
    <t>4467eed7-f25a-4174-a03a-0f37e03dadf7</t>
  </si>
  <si>
    <t>a95c516a-5307-4ec5-997f-6038c1ce902a</t>
  </si>
  <si>
    <t>886b2c19-f2b5-4470-9f54-2f7ba28b9a0a</t>
  </si>
  <si>
    <t>e3965e71-40ea-41a9-9108-127eeb3a4153</t>
  </si>
  <si>
    <t>073ca33f-53c5-49d0-bb9c-0b7812529710</t>
  </si>
  <si>
    <t>c849fd38-2249-43d6-ac1e-415fdf171ef2</t>
  </si>
  <si>
    <t>9c929a2a-0448-4d6e-823b-d756abf5d8fc</t>
  </si>
  <si>
    <t>b245915e-fb98-47d8-a84f-d179890b30dd</t>
  </si>
  <si>
    <t>d07b7f0b-04b5-4968-8a99-3aef34548850</t>
  </si>
  <si>
    <t>0b1dead3-6541-43a9-a498-dd97102ddaa1</t>
  </si>
  <si>
    <t>aba4499f-4e0c-4be4-bb33-d3d4f0c445be</t>
  </si>
  <si>
    <t>a173af0b-1467-4e10-849c-aca691950da7</t>
  </si>
  <si>
    <t>bfebaab1-cdc1-454a-ba59-c06b066abec5</t>
  </si>
  <si>
    <t>12eb6c70-f6cd-4cc4-9807-72259fce492a</t>
  </si>
  <si>
    <t>b5acec5c-03e9-4970-bd60-5cff01a78a9a</t>
  </si>
  <si>
    <t>e1f2b158-b04a-48c4-9919-cc24bfb927d4</t>
  </si>
  <si>
    <t>42268572-db7d-48c2-ac14-37e166676fd9</t>
  </si>
  <si>
    <t>XWU5-XWZ5</t>
  </si>
  <si>
    <t>b1fa730b-5126-4c7b-8f46-c892b093a517</t>
  </si>
  <si>
    <t>3d00eba5-fa29-4605-9a9e-b51482a6821a</t>
  </si>
  <si>
    <t>c6597a79-7f80-427d-9e50-611870093707</t>
  </si>
  <si>
    <t>1878688a-659c-4c00-882b-ffe945bbb3ea</t>
  </si>
  <si>
    <t>5ea699ea-c8e1-477e-b1a2-d063f777ff73</t>
  </si>
  <si>
    <t>36b1606a-0916-4da0-b02a-1b59c275a393</t>
  </si>
  <si>
    <t>1233c9af-f0ba-417c-9043-3b22cf356708</t>
  </si>
  <si>
    <t>bdcdbaac-bc47-4f43-ab59-5f5f253e3be6</t>
  </si>
  <si>
    <t>bad1174b-0705-4ca3-ae37-9b93d296836a</t>
  </si>
  <si>
    <t>0bcf1a4a-c512-4b3c-8ed4-fe8ef6515131</t>
  </si>
  <si>
    <t>05e793fa-ba8c-4b8c-b691-b3f9db7992e4</t>
  </si>
  <si>
    <t>12694ffb-7234-4d39-a3e6-27b09ed2c598</t>
  </si>
  <si>
    <t>2cc7350d-7924-421b-a93f-0e7c20116615</t>
  </si>
  <si>
    <t>d4455f0c-6e45-40c7-ac3b-d06d8db70d5a</t>
  </si>
  <si>
    <t>5c373eb7-3cbd-49cb-8d01-8aefbde19e19</t>
  </si>
  <si>
    <t>a907831a-426c-4325-903f-e26440bfb422</t>
  </si>
  <si>
    <t>64e69071-c24a-4d54-92fb-e9962d23d545</t>
  </si>
  <si>
    <t>1420fa27-0074-47ac-bf23-57b860acf3cf</t>
  </si>
  <si>
    <t>3dfbba2f-3be4-481a-b12f-960e79590662</t>
  </si>
  <si>
    <t>8932d397-fbad-48e0-96e1-9db1eec0ffa2</t>
  </si>
  <si>
    <t>4ac9ac47-bf60-4cb6-a0b0-e0d1058f27d4</t>
  </si>
  <si>
    <t>9ae33119-27ba-493c-aee5-00938cd71a9a</t>
  </si>
  <si>
    <t>8056e205-0030-4170-ac40-48cab0614b9c</t>
  </si>
  <si>
    <t>fd98d70c-c74b-42ff-9de8-e4436b6d99d8</t>
  </si>
  <si>
    <t>281e6d02-8afb-4b5e-a6e9-627eaeffcb70</t>
  </si>
  <si>
    <t>cfd63df2-bcd9-4c4c-bb92-d04f2c204ee6</t>
  </si>
  <si>
    <t>a063f463-2bf1-4f69-aa48-90ec8b4b382d</t>
  </si>
  <si>
    <t>8de98775-10be-4bd8-ad8b-9d655057566f</t>
  </si>
  <si>
    <t>097ec751-5f8b-4d5a-a8fd-86439d84d2f9</t>
  </si>
  <si>
    <t>9d27634d-facd-479e-b48c-f79a19d36490</t>
  </si>
  <si>
    <t>aebc3478-1d01-4704-a8ff-d0091161a1af</t>
  </si>
  <si>
    <t>3006b588-4b59-4ad6-9f75-0ec8945f6f48</t>
  </si>
  <si>
    <t>fd642c35-88bc-4bf4-bf85-30d504c2aaf8</t>
  </si>
  <si>
    <t>d6b624d5-b3d1-4c4f-8a17-0a0b5bbae32c</t>
  </si>
  <si>
    <t>89f64abd-b5a3-4cf4-9512-d78b8ca882ea</t>
  </si>
  <si>
    <t>eecaa177-304c-4a3d-87ec-ac6b20e4aa5c</t>
  </si>
  <si>
    <t>zc dec dfly ase</t>
  </si>
  <si>
    <t>fdf87d80-49f7-42ea-993b-c00cd3c8ca5b</t>
  </si>
  <si>
    <t>0d65a1bd-c353-43ed-ab13-5eaff30c8365</t>
  </si>
  <si>
    <t>09c53ff2-9a4b-41a2-9d81-6bc9fe12f9cd</t>
  </si>
  <si>
    <t>85ff771b-77b3-4c38-8d7a-9a6a9bb7a9ae</t>
  </si>
  <si>
    <t>85fcf5af-2f47-42f7-b9cc-fd5a88138ce2</t>
  </si>
  <si>
    <t>9ee9c88e-5bc1-47d9-b9a6-5e61bcf66a9d</t>
  </si>
  <si>
    <t>ef91e5fd-f72b-44e0-98b0-32b103d43ddd</t>
  </si>
  <si>
    <t>b32a8720-11b5-46ef-b1df-40dad4d67dce</t>
  </si>
  <si>
    <t>d695c8a9-96d9-4f41-a50c-871520189aaa</t>
  </si>
  <si>
    <t>4e9181f7-ce4b-422b-a7d3-b20f30bf8b5e</t>
  </si>
  <si>
    <t>2d8eed78-1b3a-4687-9ac3-f390083756e9</t>
  </si>
  <si>
    <t>c82b402a-63fe-4fa2-9a34-5f029c3ce17d</t>
  </si>
  <si>
    <t>f5d8dcd8-bfa9-4764-af41-40fe5458ad9f</t>
  </si>
  <si>
    <t>86a1e64c-1b16-4eb3-b87e-d859f2ce9b83</t>
  </si>
  <si>
    <t>be245130-9879-4c4f-bbf3-a02816d30248</t>
  </si>
  <si>
    <t>c0791642-e52f-40b7-ace9-cb8d8ebd31ec</t>
  </si>
  <si>
    <t>839c94f0-fb70-4bd6-8510-6e1797a1c722</t>
  </si>
  <si>
    <t>5b2b36b9-4f24-46d1-be50-e0e5cd21e1ff</t>
  </si>
  <si>
    <t>36f1d663-dd80-4a02-89bf-484881a513c8</t>
  </si>
  <si>
    <t>4bc25c69-edcb-498c-b032-7176d44a9617</t>
  </si>
  <si>
    <t>1c969c41-ab15-4755-9133-313391c0d370</t>
  </si>
  <si>
    <t>584e705e-819f-480d-82bc-0ba325ba485c</t>
  </si>
  <si>
    <t>1ca152bc-ea2c-4c37-9b74-33b23b827812</t>
  </si>
  <si>
    <t>3469c3e5-7cc1-4ffa-bae9-9fa5c82d3490</t>
  </si>
  <si>
    <t>c79cd948-4d23-4009-8db5-046923d9949a</t>
  </si>
  <si>
    <t>a2ca16ba-90ed-479f-8ef5-fa85493e62ee</t>
  </si>
  <si>
    <t>30734ee7-cf0b-4636-84e9-b25d89412aaf</t>
  </si>
  <si>
    <t>ecee44c8-7bcc-482d-8d75-9f03e4d3613a</t>
  </si>
  <si>
    <t>d3f000f9-af2d-45b2-b6dd-89d1d5a993f4</t>
  </si>
  <si>
    <t>74b5252e-690b-4e5c-9135-00679e669152</t>
  </si>
  <si>
    <t>cb0df6e3-7b23-4cf3-8aea-3c040e8d66da</t>
  </si>
  <si>
    <t>3de24909-a179-400d-b929-5a65a8d8c0b7</t>
  </si>
  <si>
    <t>f05142c6-abe8-4d4f-a25c-8b9d56098fc5</t>
  </si>
  <si>
    <t>1bcd1900-ab5d-48a7-8c4f-59b43992bb18</t>
  </si>
  <si>
    <t>760e5288-4f43-41b1-b4fe-601f882a6a0a</t>
  </si>
  <si>
    <t>66ef3e43-8d91-4fdc-860f-bbc0cfd3e5dd</t>
  </si>
  <si>
    <t>b1e50be1-be08-44b5-8d60-a72570473601</t>
  </si>
  <si>
    <t>a3682238-f895-4c0c-be2b-c1807d321368</t>
  </si>
  <si>
    <t>3d14f41b-63b8-4cfd-ae74-8c62fd444985</t>
  </si>
  <si>
    <t>9ab5fd1a-563f-4487-ba40-fef0fec3938f</t>
  </si>
  <si>
    <t>c2ad23e6-95a1-4ce0-b39b-4bdc7a4ef84c</t>
  </si>
  <si>
    <t>76ad2cdb-4e12-4f06-a2d4-c38000a33dfc</t>
  </si>
  <si>
    <t>fb87a1c8-1b50-4a4e-8981-d62944680c94</t>
  </si>
  <si>
    <t>8ea54db0-db55-4066-a97f-0c2d40b3ec83</t>
  </si>
  <si>
    <t>d3289dba-fbf0-4b55-9983-9770dd488b93</t>
  </si>
  <si>
    <t>5d28ce74-664c-4be2-b49d-3d2e2f305605</t>
  </si>
  <si>
    <t>940a4edc-5e14-4af0-a27d-4c923bef03c9</t>
  </si>
  <si>
    <t>884e8231-97fb-4879-8bed-ba708cc4e0c4</t>
  </si>
  <si>
    <t>86624e4c-ed0e-41c5-9aae-b780b0ffe060</t>
  </si>
  <si>
    <t>3d0b7ebd-b794-4dc7-a622-935f9914ceed</t>
  </si>
  <si>
    <t>acf36923-e694-4be1-a5d3-70826f6b6cb7</t>
  </si>
  <si>
    <t>2de4c26c-a2e8-45aa-98f0-465b6302bdcd</t>
  </si>
  <si>
    <t>44c13447-bed9-439a-8980-2be218b87ffd</t>
  </si>
  <si>
    <t>3ee78deb-cf92-44f1-a4b0-379a907ac449</t>
  </si>
  <si>
    <t>12eb4d0e-3690-4de2-9ffe-69bd26a63169</t>
  </si>
  <si>
    <t>93e517d1-d1a1-4865-ac11-a802647d34cf</t>
  </si>
  <si>
    <t>c17788da-3d94-4952-bc94-b779dcfff677</t>
  </si>
  <si>
    <t>2ea14025-5475-4b98-ab00-e28977246065</t>
  </si>
  <si>
    <t>c12dc40f-34bd-4f7b-bebf-9ecbd8bd92f8</t>
  </si>
  <si>
    <t>757ad218-6f57-4d2f-beb4-2799a2930cbc</t>
  </si>
  <si>
    <t>468c862b-77b1-4433-a860-83073fabac2d</t>
  </si>
  <si>
    <t>2a90a458-856b-4ed9-9013-a20fb2d6e77b</t>
  </si>
  <si>
    <t>739e50eb-0a3b-459b-b998-7e3d9261d453</t>
  </si>
  <si>
    <t>98c7bdb4-aa6d-4441-b03c-ada3a016342d</t>
  </si>
  <si>
    <t>086c8e3f-9688-4f37-baec-1667264fcaa3</t>
  </si>
  <si>
    <t>40fe85d9-9a5d-475a-aed9-11fa2d96c358</t>
  </si>
  <si>
    <t>e31baaeb-e1bc-4510-b76f-cee8bc7b3020</t>
  </si>
  <si>
    <t>47625c6a-ad34-43a7-9e3b-068a8101140d</t>
  </si>
  <si>
    <t>[FLY] 002 ZM SEP</t>
  </si>
  <si>
    <t>ac3c39ee-d0dd-4e7d-b826-ff221bd01978</t>
  </si>
  <si>
    <t>9bacec50-95ac-4dcf-9613-01d6071d6087</t>
  </si>
  <si>
    <t>233e1355-b467-4b6c-bf65-3b0c66e62b61</t>
  </si>
  <si>
    <t>cbf62cb0-95c3-4a1a-a79f-a8415666c58a</t>
  </si>
  <si>
    <t>58011d32-9036-4315-84d2-9541f7e552c6</t>
  </si>
  <si>
    <t>1cfcd736-58df-4ac6-8dcf-0dccd5b7b64c</t>
  </si>
  <si>
    <t>1167bc43-ce85-41ef-ace6-c5cfae943fc3</t>
  </si>
  <si>
    <t>7260f172-e7c6-4a0d-8437-5b030e86c2c4</t>
  </si>
  <si>
    <t>57eb4382-e011-4161-b10e-2bf8ec391c35</t>
  </si>
  <si>
    <t>fa92132f-8f9e-47b0-aa01-557146767655</t>
  </si>
  <si>
    <t>ZM Oct25-Dec25 Calendar</t>
  </si>
  <si>
    <t>1fa8a3d9-8f71-4533-b599-b4c0272a8fdf</t>
  </si>
  <si>
    <t>48a4c844-55ec-4366-ad33-d3afd382dc0f</t>
  </si>
  <si>
    <t>57f8edac-5dac-4a27-9b44-3fe20b197d61</t>
  </si>
  <si>
    <t>8695de92-8f1c-4de0-ac9e-2130a1e38f32</t>
  </si>
  <si>
    <t>ef7f5e2f-acd1-4c28-81e2-3dfced04bfef</t>
  </si>
  <si>
    <t>823e6bc6-deb1-4ea0-a939-c54b40d4daeb</t>
  </si>
  <si>
    <t>7feceb3c-b89e-4f62-80d6-06f2269153cb</t>
  </si>
  <si>
    <t>d9c0f95e-f53c-4499-a095-de5399569dbe</t>
  </si>
  <si>
    <t>9f4e67fd-9cfd-4768-819c-adaccd7c4b7a</t>
  </si>
  <si>
    <t>[DFLY] 002 ZM SEP</t>
  </si>
  <si>
    <t>d2e9e1d0-04a9-47b9-b834-2f50047c8c4d</t>
  </si>
  <si>
    <t>fabc6814-03af-46d7-902e-7251747e0af4</t>
  </si>
  <si>
    <t>8e978344-8d16-4933-93a0-4963d34992f7</t>
  </si>
  <si>
    <t>[DFLY] 005 ZL JAN</t>
  </si>
  <si>
    <t>de76ea6e-24f6-48c7-a370-985f8a88ebb9</t>
  </si>
  <si>
    <t>7c2fa3e6-8c61-4aaf-b3dc-29b61824e977</t>
  </si>
  <si>
    <t>3dd66ed8-c13c-4040-81cc-ad7ebcae4ea1</t>
  </si>
  <si>
    <t>1fb57c53-246e-4766-9b9b-175aab7727b4</t>
  </si>
  <si>
    <t>37ca9635-6261-4a19-9ce0-282f7b77be34</t>
  </si>
  <si>
    <t>80099367-03f0-4a9c-9dcf-b62e11a9bfc9</t>
  </si>
  <si>
    <t>28043900-e15f-434f-8433-1ed1ba5e7a32</t>
  </si>
  <si>
    <t>b0811942-ac53-4a73-b9d7-3eec398601d6</t>
  </si>
  <si>
    <t>ZM Sep25-Jan26 Calendar</t>
  </si>
  <si>
    <t>e839ef70-9828-4b61-bc40-a787a3741f74</t>
  </si>
  <si>
    <t>[CONDOR] 002 ZL SEP</t>
  </si>
  <si>
    <t>6ba808b3-c65c-44bc-ae7e-2ed897280e56</t>
  </si>
  <si>
    <t>0141357c-1db2-4c92-825b-a39fb408cafb</t>
  </si>
  <si>
    <t>975f331f-679c-4b0a-8a26-9960f00da5c4</t>
  </si>
  <si>
    <t>371a3643-44a8-4fc8-97cf-92ca8ff2c93b</t>
  </si>
  <si>
    <t>d8656f8c-4b9d-440c-a8df-50a45bd6dde4</t>
  </si>
  <si>
    <t>36afee65-ba2c-4304-9ced-f5480e0f666a</t>
  </si>
  <si>
    <t>[CONDOR] 003 ZL OCT</t>
  </si>
  <si>
    <t>54b8a2f4-262c-4bd9-be8c-579f05159947</t>
  </si>
  <si>
    <t>31a25e0a-d367-4403-96ad-a82ff555c9e5</t>
  </si>
  <si>
    <t>ZL Jan26-Mar26 Calendar</t>
  </si>
  <si>
    <t>09799a6d-88ab-41c6-84b3-ee3e5d338a41</t>
  </si>
  <si>
    <t>9c2aa7cf-bdc3-4dfa-8024-152ea00389c1</t>
  </si>
  <si>
    <t>[FLY] 003 ZL OCT</t>
  </si>
  <si>
    <t>5d4cf5c8-4c20-4d01-a23b-646efef207cb</t>
  </si>
  <si>
    <t>8ab93075-3dc6-4a78-aa6a-477e08895000</t>
  </si>
  <si>
    <t>ffce2997-d5dd-4aba-876b-097440d29e72</t>
  </si>
  <si>
    <t>[FLY] 002 ZL SEP</t>
  </si>
  <si>
    <t>14647c63-229c-49b0-9119-fddef3dc33ba</t>
  </si>
  <si>
    <t>b39b9a86-7231-4851-954f-b03b71f3dc36</t>
  </si>
  <si>
    <t>beb14160-0950-433a-bdd2-d875335674e5</t>
  </si>
  <si>
    <t>c7199353-d245-49c7-9a54-3285d1733710</t>
  </si>
  <si>
    <t>ZM Dec25-Jan26 Calendar</t>
  </si>
  <si>
    <t>479885d6-9f21-4a53-b19c-bfd14c00a60a</t>
  </si>
  <si>
    <t>f9556d9a-f8c3-4281-8a58-de7c6b29222b</t>
  </si>
  <si>
    <t>3c1fa3e1-4a54-4352-b7e1-aa4c409ff55e</t>
  </si>
  <si>
    <t>4178e0a8-6a4f-4ae6-8c52-d438fd65f4d6</t>
  </si>
  <si>
    <t>fd52dc1d-c2b5-4b94-b933-a5dce032c4ab</t>
  </si>
  <si>
    <t>01154c8e-ba97-4cae-86d4-d31bbb1752c1</t>
  </si>
  <si>
    <t>9bb3d27b-b3f0-4361-b681-95dce041cedf</t>
  </si>
  <si>
    <t>ff093383-3a30-4337-87c2-3bcf1958a14b</t>
  </si>
  <si>
    <t>da6acf83-b582-461b-b8df-ab243ec83de5</t>
  </si>
  <si>
    <t>77bc8a6b-a78f-4f52-ac5a-74d7de123be4</t>
  </si>
  <si>
    <t>0d2224ed-720a-49bd-ae58-0dea3615cfb2</t>
  </si>
  <si>
    <t>f1210e70-1428-4fc7-b525-8485f04c9807</t>
  </si>
  <si>
    <t>896473b5-34f0-4e50-918b-57f0e18337f0</t>
  </si>
  <si>
    <t>ecdeb229-7a07-448d-b8b6-738ec2a33934</t>
  </si>
  <si>
    <t>ad475ae2-76f0-4117-87e1-2f3f535c9c06</t>
  </si>
  <si>
    <t>c29e2978-bb20-4624-8127-6ae2bcca62f5</t>
  </si>
  <si>
    <t>ef7f77f2-ca57-43b3-aee6-2100a6c06158</t>
  </si>
  <si>
    <t>9f2aed51-2416-4ee0-857a-74a9604b575a</t>
  </si>
  <si>
    <t>464911bc-08d9-4a30-800f-95974aac5593</t>
  </si>
  <si>
    <t>[FLY] 005 ZS MAR</t>
  </si>
  <si>
    <t>c052a48f-8256-4358-a9ea-121f575b97ea</t>
  </si>
  <si>
    <t>6894a65f-6c77-43d2-9ef8-349361a49c6b</t>
  </si>
  <si>
    <t>e28d732c-3889-40f8-9ffa-6bba61449c4b</t>
  </si>
  <si>
    <t>bb32b5ef-455d-490e-ad61-828452c04eb2</t>
  </si>
  <si>
    <t>cf0ba16a-0fd6-4ce2-affa-d13d828f0c96</t>
  </si>
  <si>
    <t>ce14acc4-1525-4b94-b0ca-439672b04cbd</t>
  </si>
  <si>
    <t>b14f268c-648c-4f40-830a-c43ba6150d32</t>
  </si>
  <si>
    <t>489effe2-70d5-46b9-b21f-5a3cf7287802</t>
  </si>
  <si>
    <t>93357058-a763-4f0a-8f0f-dd88ee8e9dce</t>
  </si>
  <si>
    <t>6fe01df5-34be-437b-903a-64df607aa443</t>
  </si>
  <si>
    <t>7b401231-bd3d-4109-b537-1e59f96aa52d</t>
  </si>
  <si>
    <t>280e6d96-b506-4dab-911b-5c3fc4746966</t>
  </si>
  <si>
    <t>f2e41bdc-9876-4797-b072-9bb3967b99ae</t>
  </si>
  <si>
    <t>abbe8571-98b2-43cd-96ea-d53cb9e1eab5</t>
  </si>
  <si>
    <t>ede9a85c-2833-4e17-ba52-cce9a7e3e5ae</t>
  </si>
  <si>
    <t>[FLY] OO4 ZL DEC</t>
  </si>
  <si>
    <t>40eb9b25-a710-400d-808b-4171367e6892</t>
  </si>
  <si>
    <t>53728b0d-8141-47c6-b1c2-f6bbb596be2e</t>
  </si>
  <si>
    <t>68460a8f-4dcf-4a4c-80a7-77cf860693d5</t>
  </si>
  <si>
    <t>b36b59d6-af3e-42ea-94d5-72c63747be45</t>
  </si>
  <si>
    <t>60cdd796-a9fb-4ff8-81dc-d956bf81d124</t>
  </si>
  <si>
    <t>a658df8a-ee51-4df6-9daf-3c72ddc2287b</t>
  </si>
  <si>
    <t>5218f3eb-e23c-4c28-b75a-c45f2ee2a9e3</t>
  </si>
  <si>
    <t>77245d74-6345-4a56-a743-8a8568dba483</t>
  </si>
  <si>
    <t>9fe58a03-f845-4c20-b28a-e1e04cb7f35b</t>
  </si>
  <si>
    <t>ef9763c6-9863-4df8-a4cd-5b6e509f757c</t>
  </si>
  <si>
    <t>04f834c2-ee55-4aa6-8e41-b5a2e6a1fe75</t>
  </si>
  <si>
    <t>c47a54b8-03a9-4ff7-adb8-299c6f95f9c1</t>
  </si>
  <si>
    <t>ec968385-9d03-40a6-b4db-e57d363548c7</t>
  </si>
  <si>
    <t>41b74b24-337f-4323-b616-534151d72756</t>
  </si>
  <si>
    <t>2fad4d1d-6933-4d93-8722-e4ae4a4fa6f8</t>
  </si>
  <si>
    <t>zc sep fly ase</t>
  </si>
  <si>
    <t>7f9e1b78-f297-47db-8a97-f3452e072c0d</t>
  </si>
  <si>
    <t>57845d25-adcc-44ac-a160-6071bf4c00e4</t>
  </si>
  <si>
    <t>[DFLY] 003 ZS NOV</t>
  </si>
  <si>
    <t>64b0f3ed-b50f-4ef7-b681-67af6b3dc913</t>
  </si>
  <si>
    <t>212bbcc9-1be6-454a-9412-f5f767f6fc5b</t>
  </si>
  <si>
    <t>61f592a8-9b4c-41e7-9b04-e533d3f08b0b</t>
  </si>
  <si>
    <t>bab063a0-28bb-44d7-888b-25f41a80a5c9</t>
  </si>
  <si>
    <t>2684c690-c838-4332-837e-2832c0d05ad4</t>
  </si>
  <si>
    <t>04936200-60c0-44c7-a055-907c405c3352</t>
  </si>
  <si>
    <t>56499272-2dde-444c-8630-9d419687e74a</t>
  </si>
  <si>
    <t>c8ea35fe-126d-44c5-a898-2c0bf9d63d42</t>
  </si>
  <si>
    <t>7ef6cea1-96c9-43c3-81fb-b05b207515f5</t>
  </si>
  <si>
    <t>bcdc90d2-143b-455d-9452-a6f3119368df</t>
  </si>
  <si>
    <t>4e84178e-fb22-4bfb-883e-b501d0e60547</t>
  </si>
  <si>
    <t>c948d391-b17b-4989-b8b2-16dad0ee394b</t>
  </si>
  <si>
    <t>34c0087b-a3e0-4498-b8c1-ef5173789878</t>
  </si>
  <si>
    <t>a4672659-0823-4037-b491-474e3c39d972</t>
  </si>
  <si>
    <t>5e9f7486-7d9a-4cfb-9866-71c35839a72d</t>
  </si>
  <si>
    <t>e167aac5-fc63-4b92-9f77-f0263b9b56f4</t>
  </si>
  <si>
    <t>5e1f8c14-7759-41bb-a82b-3d4016444904</t>
  </si>
  <si>
    <t>1eb5e275-d424-4278-b8cb-3145362fc5c9</t>
  </si>
  <si>
    <t>dabb6d11-2e25-4a21-a3b9-b89d2127faaf</t>
  </si>
  <si>
    <t>ba740dab-1cc5-49b0-a369-69edeb4b319b</t>
  </si>
  <si>
    <t>2cf81d37-fd1f-4b39-83dd-7d10e14a0450</t>
  </si>
  <si>
    <t>3a4feedd-79d8-4480-ae42-be9668779eea</t>
  </si>
  <si>
    <t>990393be-b156-49f2-8632-2f6c0338c616</t>
  </si>
  <si>
    <t>0039e330-b7cc-4583-9b07-bb42f22262e8</t>
  </si>
  <si>
    <t>f9c0201f-aff2-435d-80cf-03aa5d2a1c4d</t>
  </si>
  <si>
    <t>40ed4766-9cf2-4ce7-a8eb-8370e13baf53</t>
  </si>
  <si>
    <t>c1f4bfb0-8feb-497e-afc0-c39f7b6923e3</t>
  </si>
  <si>
    <t>493938e4-8b79-47fb-b9f6-f54634d50a20</t>
  </si>
  <si>
    <t>a077f273-1b96-4b52-b7fc-b610770a5785</t>
  </si>
  <si>
    <t>fe1e7dfa-2862-48eb-81ea-c571d5a62c0d</t>
  </si>
  <si>
    <t>8b855362-3264-4f5a-8b68-dfa415dc686d</t>
  </si>
  <si>
    <t>c2301066-48dc-4c84-a55c-f06de82bf90d</t>
  </si>
  <si>
    <t>39047ba9-a9f9-4c97-a96d-b1832b74b144</t>
  </si>
  <si>
    <t>6f57791d-8eb3-4c69-85a9-c0fce7a95e48</t>
  </si>
  <si>
    <t>[DFLY] 003 ZM OCT</t>
  </si>
  <si>
    <t>b007adc2-c4fa-4d0d-9ddb-56b43d208e95</t>
  </si>
  <si>
    <t>8e69a7b1-821d-489f-834d-cf4c85c44a42</t>
  </si>
  <si>
    <t>f632b88a-6699-4c9e-bbcc-49517a3227e4</t>
  </si>
  <si>
    <t>d62dc864-6d22-476b-8973-a7c51a326fa1</t>
  </si>
  <si>
    <t>8452d5dd-352f-4e34-9c7c-6a00bdbd740c</t>
  </si>
  <si>
    <t>f7239e3a-3dd7-404e-874d-a81c89d1e318</t>
  </si>
  <si>
    <t>7ef1356e-a8d0-4b34-8b63-e09c56b2ad45</t>
  </si>
  <si>
    <t>379a7db3-d42e-4c66-a39e-ee0de92cdb98</t>
  </si>
  <si>
    <t>b8682152-84fe-47f3-beb2-dbb247b4c2b2</t>
  </si>
  <si>
    <t>abce1bb8-5805-46cc-bf3b-45222ea3c0dd</t>
  </si>
  <si>
    <t>71a3be0d-4d22-4d04-a837-ef322c50ff73</t>
  </si>
  <si>
    <t>a34ac845-5c23-41fd-9fc2-f01fd2a5591a</t>
  </si>
  <si>
    <t>76428223-72ef-4b11-901c-faa3c1134255</t>
  </si>
  <si>
    <t>2f92abcd-3003-4f7c-98a0-a246ac8fdfca</t>
  </si>
  <si>
    <t>ee0ad29f-9915-4d87-b4c6-8adaf8e8b886</t>
  </si>
  <si>
    <t>3b0d0313-1307-459b-b171-c0584e90d91a</t>
  </si>
  <si>
    <t>fc969efc-6cfe-492b-b19e-594532987903</t>
  </si>
  <si>
    <t>0e7a99c7-36ce-4282-b8c1-8621fa953d75</t>
  </si>
  <si>
    <t>e215cf46-1c02-4485-a960-d19799e5fb67</t>
  </si>
  <si>
    <t>82eeb905-432f-4418-8c7b-13ad2c111cd3</t>
  </si>
  <si>
    <t>f4d818c6-0a09-4995-a372-e122906bf726</t>
  </si>
  <si>
    <t>67411f87-cb2e-4490-a21c-68d104ccaa4f</t>
  </si>
  <si>
    <t>3e3391fa-7bda-47e4-b4f0-0ac7968082b5</t>
  </si>
  <si>
    <t>a04dca8e-b117-48af-b84c-ac1c239df9e1</t>
  </si>
  <si>
    <t>aaed773a-80a8-4100-8071-f520bcec2c32</t>
  </si>
  <si>
    <t>3d396eb3-a30f-44d8-a727-6afea31d2a52</t>
  </si>
  <si>
    <t>742aa868-10f0-41df-b3c8-74fab243294b</t>
  </si>
  <si>
    <t>3295ce9f-5cb7-4df4-80b1-8d7daeb64393</t>
  </si>
  <si>
    <t>8f2a966a-e589-4b3a-9f3e-17523d23518a</t>
  </si>
  <si>
    <t>dc5f7aeb-109c-4998-9cd1-5efdd2305a3f</t>
  </si>
  <si>
    <t>1d4c3a1e-0d58-4f26-8857-af062749006c</t>
  </si>
  <si>
    <t>b945eb88-33fe-479f-9b3a-f9f41ed4a537</t>
  </si>
  <si>
    <t>2668e7bf-2eec-44bf-a45d-029949cfd4f5</t>
  </si>
  <si>
    <t>ZCZ5-ZCH6</t>
  </si>
  <si>
    <t>KEZ5-KEH6</t>
  </si>
  <si>
    <t>ZWH6-ZWK6</t>
  </si>
  <si>
    <t>ZCH6-ZCK6</t>
  </si>
  <si>
    <t>ZCN5-ZCU5</t>
  </si>
  <si>
    <t>ZWN25-Z25</t>
  </si>
  <si>
    <t>KEZ25-KEH6</t>
  </si>
  <si>
    <t>ZWN6-ZCU6</t>
  </si>
  <si>
    <t>KEU5-KEZ5</t>
  </si>
  <si>
    <t xml:space="preserve"> </t>
  </si>
  <si>
    <t>Calendar</t>
  </si>
  <si>
    <t>a875ce51-94c3-4f2b-b253-6423b7347f3e</t>
  </si>
  <si>
    <t>84b953f0-813e-44ad-944a-75e80e5fdf4b</t>
  </si>
  <si>
    <t>80d8c72e-0715-4e9f-9763-2514982c8215</t>
  </si>
  <si>
    <t>0b4355ac-6906-49c1-a102-515d9d66fff5</t>
  </si>
  <si>
    <t>48c632a1-d415-4c38-b1c0-88a6430da0d4</t>
  </si>
  <si>
    <t>790efd70-cbf4-4126-b8e1-afba8a34d0e6</t>
  </si>
  <si>
    <t>e2278284-bc51-4539-979c-df5521359f16</t>
  </si>
  <si>
    <t>130553f7-9fbe-4286-8639-5d8f8bf6a18a</t>
  </si>
  <si>
    <t>677e375c-b53e-41e2-9883-48680cb3f1f1</t>
  </si>
  <si>
    <t>37898759-8cf8-492a-b14a-592fc4f2a536</t>
  </si>
  <si>
    <t>209fdedd-bed2-4b50-83a4-cde21b04ce70</t>
  </si>
  <si>
    <t>e4a71d5a-de0d-406d-9794-4a8bb6572f0e</t>
  </si>
  <si>
    <t>b624747a-6c19-4e1e-b074-ee728b4826e3</t>
  </si>
  <si>
    <t>d05e0570-61fc-4151-bc1c-d68d4bff5625</t>
  </si>
  <si>
    <t>451622ec-8c80-4da8-bcc7-d04f442b4ce8</t>
  </si>
  <si>
    <t>a7f31abe-56e0-4d32-a35c-b5ace298d7c4</t>
  </si>
  <si>
    <t>aee1c9ec-6fa9-4426-ad13-a1f5721dbc07</t>
  </si>
  <si>
    <t>b7687cdd-38fc-4172-8e15-23356070739c</t>
  </si>
  <si>
    <t>6a6c2808-7358-4280-baab-742bbcb0b4ad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</si>
</sst>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m/d/yy\ h:mm;@"/>
    <numFmt numFmtId="165" formatCode="h:mm:ss;@"/>
    <numFmt numFmtId="166" formatCode="_(&quot;$&quot;* #,##0.0_);_(&quot;$&quot;* \(#,##0.0\);_(&quot;$&quot;* &quot;-&quot;??_);_(@_)"/>
    <numFmt numFmtId="167" formatCode="0.000"/>
  </numFmts>
  <fonts count="3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Georgia Pro Light"/>
      <family val="1"/>
    </font>
    <font>
      <b/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color rgb="FF333333"/>
      <name val="Arial"/>
      <family val="2"/>
    </font>
    <font>
      <b/>
      <i/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8"/>
      <name val="Calibri"/>
      <family val="2"/>
      <scheme val="minor"/>
    </font>
    <font>
      <b/>
      <sz val="14"/>
      <color theme="1"/>
      <name val="Georgia"/>
      <family val="1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i/>
      <sz val="14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3" fillId="3" borderId="0" xfId="0" applyFont="1" applyFill="1" applyAlignment="1">
      <alignment horizontal="center"/>
    </xf>
    <xf numFmtId="0" fontId="0" fillId="0" borderId="1" xfId="0" applyBorder="1"/>
    <xf numFmtId="164" fontId="1" fillId="3" borderId="0" xfId="0" applyNumberFormat="1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8" fillId="0" borderId="2" xfId="0" applyFont="1" applyBorder="1"/>
    <xf numFmtId="15" fontId="0" fillId="0" borderId="0" xfId="0" applyNumberFormat="1"/>
    <xf numFmtId="164" fontId="0" fillId="0" borderId="1" xfId="0" applyNumberFormat="1" applyBorder="1"/>
    <xf numFmtId="15" fontId="0" fillId="0" borderId="1" xfId="0" applyNumberFormat="1" applyBorder="1"/>
    <xf numFmtId="165" fontId="0" fillId="0" borderId="1" xfId="0" applyNumberFormat="1" applyBorder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15" fillId="2" borderId="0" xfId="0" applyFont="1" applyFill="1"/>
    <xf numFmtId="0" fontId="12" fillId="2" borderId="0" xfId="0" applyFont="1" applyFill="1"/>
    <xf numFmtId="0" fontId="15" fillId="0" borderId="0" xfId="0" applyFont="1"/>
    <xf numFmtId="0" fontId="16" fillId="0" borderId="0" xfId="0" applyFont="1"/>
    <xf numFmtId="2" fontId="14" fillId="0" borderId="2" xfId="0" applyNumberFormat="1" applyFont="1" applyBorder="1" applyAlignment="1">
      <alignment horizontal="center"/>
    </xf>
    <xf numFmtId="0" fontId="17" fillId="0" borderId="0" xfId="0" applyFont="1"/>
    <xf numFmtId="0" fontId="12" fillId="0" borderId="1" xfId="0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20" fillId="0" borderId="0" xfId="0" applyFont="1"/>
    <xf numFmtId="44" fontId="14" fillId="0" borderId="1" xfId="1" applyFont="1" applyBorder="1" applyAlignment="1">
      <alignment horizontal="center"/>
    </xf>
    <xf numFmtId="44" fontId="14" fillId="0" borderId="2" xfId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166" fontId="0" fillId="0" borderId="0" xfId="1" applyNumberFormat="1" applyFont="1"/>
    <xf numFmtId="44" fontId="18" fillId="0" borderId="0" xfId="1" applyFont="1"/>
    <xf numFmtId="0" fontId="15" fillId="5" borderId="0" xfId="0" applyFont="1" applyFill="1" applyAlignment="1">
      <alignment horizontal="center"/>
    </xf>
    <xf numFmtId="2" fontId="14" fillId="5" borderId="0" xfId="0" applyNumberFormat="1" applyFont="1" applyFill="1" applyAlignment="1">
      <alignment horizontal="center"/>
    </xf>
    <xf numFmtId="164" fontId="18" fillId="0" borderId="0" xfId="0" applyNumberFormat="1" applyFont="1"/>
    <xf numFmtId="0" fontId="19" fillId="3" borderId="0" xfId="0" applyFont="1" applyFill="1" applyAlignment="1">
      <alignment horizontal="centerContinuous"/>
    </xf>
    <xf numFmtId="0" fontId="21" fillId="3" borderId="0" xfId="0" applyFont="1" applyFill="1" applyAlignment="1">
      <alignment horizontal="centerContinuous"/>
    </xf>
    <xf numFmtId="0" fontId="9" fillId="0" borderId="0" xfId="0" applyFont="1"/>
    <xf numFmtId="16" fontId="0" fillId="0" borderId="0" xfId="0" quotePrefix="1" applyNumberFormat="1"/>
    <xf numFmtId="0" fontId="0" fillId="0" borderId="0" xfId="0" quotePrefix="1"/>
    <xf numFmtId="0" fontId="22" fillId="0" borderId="0" xfId="0" applyFont="1"/>
    <xf numFmtId="11" fontId="0" fillId="0" borderId="1" xfId="0" applyNumberFormat="1" applyBorder="1"/>
    <xf numFmtId="164" fontId="0" fillId="4" borderId="0" xfId="0" applyNumberFormat="1" applyFill="1"/>
    <xf numFmtId="0" fontId="0" fillId="4" borderId="0" xfId="0" applyFill="1"/>
    <xf numFmtId="2" fontId="0" fillId="0" borderId="1" xfId="0" applyNumberFormat="1" applyBorder="1"/>
    <xf numFmtId="47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3" fillId="3" borderId="0" xfId="0" applyFont="1" applyFill="1" applyAlignment="1">
      <alignment horizontal="centerContinuous"/>
    </xf>
    <xf numFmtId="0" fontId="24" fillId="3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2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5" fillId="5" borderId="0" xfId="0" applyFont="1" applyFill="1" applyAlignment="1">
      <alignment horizontal="center"/>
    </xf>
    <xf numFmtId="2" fontId="26" fillId="5" borderId="0" xfId="0" applyNumberFormat="1" applyFont="1" applyFill="1" applyAlignment="1">
      <alignment horizontal="center"/>
    </xf>
    <xf numFmtId="1" fontId="26" fillId="5" borderId="0" xfId="0" applyNumberFormat="1" applyFont="1" applyFill="1" applyAlignment="1">
      <alignment horizontal="center"/>
    </xf>
    <xf numFmtId="0" fontId="25" fillId="2" borderId="0" xfId="0" applyFont="1" applyFill="1"/>
    <xf numFmtId="0" fontId="11" fillId="2" borderId="0" xfId="0" applyFont="1" applyFill="1"/>
    <xf numFmtId="0" fontId="25" fillId="0" borderId="0" xfId="0" applyFont="1"/>
    <xf numFmtId="0" fontId="27" fillId="0" borderId="0" xfId="0" applyFont="1"/>
    <xf numFmtId="0" fontId="25" fillId="0" borderId="6" xfId="0" applyFont="1" applyBorder="1" applyAlignment="1">
      <alignment horizontal="center"/>
    </xf>
    <xf numFmtId="0" fontId="11" fillId="0" borderId="7" xfId="0" applyFont="1" applyBorder="1"/>
    <xf numFmtId="0" fontId="26" fillId="0" borderId="7" xfId="0" applyFont="1" applyBorder="1"/>
    <xf numFmtId="0" fontId="11" fillId="0" borderId="7" xfId="0" applyFont="1" applyBorder="1" applyAlignment="1">
      <alignment horizontal="center"/>
    </xf>
    <xf numFmtId="2" fontId="26" fillId="0" borderId="7" xfId="0" applyNumberFormat="1" applyFont="1" applyBorder="1" applyAlignment="1">
      <alignment horizontal="center"/>
    </xf>
    <xf numFmtId="44" fontId="26" fillId="0" borderId="8" xfId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67" fontId="11" fillId="0" borderId="5" xfId="0" applyNumberFormat="1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44" fontId="26" fillId="0" borderId="5" xfId="1" applyFont="1" applyBorder="1" applyAlignment="1">
      <alignment horizontal="center"/>
    </xf>
    <xf numFmtId="0" fontId="28" fillId="0" borderId="1" xfId="0" applyFont="1" applyBorder="1" applyAlignment="1">
      <alignment horizontal="left"/>
    </xf>
    <xf numFmtId="167" fontId="11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2" fontId="26" fillId="0" borderId="1" xfId="0" applyNumberFormat="1" applyFont="1" applyBorder="1" applyAlignment="1">
      <alignment horizontal="center"/>
    </xf>
    <xf numFmtId="44" fontId="26" fillId="0" borderId="1" xfId="1" applyFont="1" applyBorder="1" applyAlignment="1">
      <alignment horizontal="center"/>
    </xf>
    <xf numFmtId="165" fontId="28" fillId="0" borderId="1" xfId="0" applyNumberFormat="1" applyFont="1" applyBorder="1" applyAlignment="1">
      <alignment horizontal="left"/>
    </xf>
    <xf numFmtId="0" fontId="29" fillId="0" borderId="1" xfId="0" applyFont="1" applyBorder="1"/>
    <xf numFmtId="0" fontId="25" fillId="0" borderId="1" xfId="0" applyFont="1" applyBorder="1"/>
    <xf numFmtId="0" fontId="11" fillId="0" borderId="1" xfId="0" applyFont="1" applyBorder="1"/>
    <xf numFmtId="0" fontId="11" fillId="7" borderId="0" xfId="0" applyFont="1" applyFill="1"/>
    <xf numFmtId="0" fontId="26" fillId="7" borderId="0" xfId="0" applyFont="1" applyFill="1" applyAlignment="1">
      <alignment horizontal="center"/>
    </xf>
    <xf numFmtId="165" fontId="0" fillId="9" borderId="1" xfId="0" applyNumberFormat="1" applyFill="1" applyBorder="1" applyAlignment="1">
      <alignment horizontal="left"/>
    </xf>
    <xf numFmtId="165" fontId="0" fillId="7" borderId="1" xfId="0" applyNumberFormat="1" applyFill="1" applyBorder="1" applyAlignment="1">
      <alignment horizontal="left"/>
    </xf>
    <xf numFmtId="164" fontId="2" fillId="0" borderId="0" xfId="0" applyNumberFormat="1" applyFont="1"/>
    <xf numFmtId="0" fontId="3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1" xfId="0" applyNumberFormat="1" applyFont="1" applyBorder="1"/>
    <xf numFmtId="0" fontId="31" fillId="0" borderId="0" xfId="0" applyFont="1"/>
    <xf numFmtId="0" fontId="26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</cellXfs>
  <cellStyles count="3">
    <cellStyle name="Currency" xfId="1" builtinId="4"/>
    <cellStyle name="Currency 2" xfId="2" xr:uid="{67EA16C4-7062-4150-827D-082AF253375F}"/>
    <cellStyle name="Normal" xfId="0" builtinId="0"/>
  </cellStyles>
  <dxfs count="22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8585"/>
        </patternFill>
      </fill>
    </dxf>
    <dxf>
      <fill>
        <patternFill>
          <bgColor theme="9" tint="0.39994506668294322"/>
        </patternFill>
      </fill>
    </dxf>
    <dxf>
      <fill>
        <patternFill>
          <bgColor rgb="FFFF8585"/>
        </patternFill>
      </fill>
    </dxf>
    <dxf>
      <fill>
        <patternFill>
          <bgColor theme="9" tint="0.39994506668294322"/>
        </patternFill>
      </fill>
    </dxf>
    <dxf>
      <fill>
        <patternFill>
          <bgColor rgb="FFFF85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8585"/>
      <color rgb="FFFF757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t.rtd">
      <tp t="s">
        <v>Not_Connected</v>
        <stp/>
        <stp>Inst</stp>
        <stp>ASE</stp>
        <stp>[001] ratio structure zw {(2)h-k - z-h }</stp>
        <tr r="K27" s="1"/>
      </tp>
      <tp t="s">
        <v>Not_Connected</v>
        <stp/>
        <stp>Inst</stp>
        <stp>ASE</stp>
        <stp>[FLY] 005 ZS MAR</stp>
        <tr r="K48" s="1"/>
      </tp>
      <tp t="s">
        <v>Not_Connected</v>
        <stp/>
        <stp>Inst</stp>
        <stp>ASE</stp>
        <stp>[FLY] 003 ZL OCT</stp>
        <tr r="K73" s="1"/>
      </tp>
      <tp t="s">
        <v>Not_Connected</v>
        <stp/>
        <stp>Inst</stp>
        <stp>ASE</stp>
        <stp>[FLY] OO4 ZL DEC</stp>
        <tr r="K75" s="1"/>
      </tp>
      <tp t="s">
        <v>Not_Connected</v>
        <stp/>
        <stp>Inst</stp>
        <stp>ASE</stp>
        <stp/>
        <tr r="K14" s="1"/>
        <tr r="K32" s="1"/>
        <tr r="K39" s="1"/>
        <tr r="K40" s="1"/>
      </tp>
      <tp t="s">
        <v>Not_Connected</v>
        <stp/>
        <stp>Inst</stp>
        <stp>CME</stp>
        <stp/>
        <tr r="K66" s="1"/>
        <tr r="K147" s="1"/>
        <tr r="K88" s="1"/>
        <tr r="K109" s="1"/>
        <tr r="K170" s="1"/>
        <tr r="K151" s="1"/>
        <tr r="K112" s="1"/>
        <tr r="K153" s="1"/>
        <tr r="K94" s="1"/>
        <tr r="K175" s="1"/>
        <tr r="K76" s="1"/>
        <tr r="K96" s="1"/>
        <tr r="K116" s="1"/>
        <tr r="K136" s="1"/>
        <tr r="K156" s="1"/>
        <tr r="K176" s="1"/>
        <tr r="K166" s="1"/>
        <tr r="K67" s="1"/>
        <tr r="K128" s="1"/>
        <tr r="K89" s="1"/>
        <tr r="K110" s="1"/>
        <tr r="K51" s="1"/>
        <tr r="K133" s="1"/>
        <tr r="K155" s="1"/>
        <tr r="K77" s="1"/>
        <tr r="K97" s="1"/>
        <tr r="K117" s="1"/>
        <tr r="K137" s="1"/>
        <tr r="K157" s="1"/>
        <tr r="K126" s="1"/>
        <tr r="K127" s="1"/>
        <tr r="K68" s="1"/>
        <tr r="K129" s="1"/>
        <tr r="K111" s="1"/>
        <tr r="K173" s="1"/>
        <tr r="K154" s="1"/>
        <tr r="K135" s="1"/>
        <tr r="K78" s="1"/>
        <tr r="K98" s="1"/>
        <tr r="K118" s="1"/>
        <tr r="K138" s="1"/>
        <tr r="K158" s="1"/>
        <tr r="K146" s="1"/>
        <tr r="K167" s="1"/>
        <tr r="K108" s="1"/>
        <tr r="K169" s="1"/>
        <tr r="K90" s="1"/>
        <tr r="K131" s="1"/>
        <tr r="K152" s="1"/>
        <tr r="K113" s="1"/>
        <tr r="K114" s="1"/>
        <tr r="K115" s="1"/>
        <tr r="K79" s="1"/>
        <tr r="K99" s="1"/>
        <tr r="K119" s="1"/>
        <tr r="K139" s="1"/>
        <tr r="K159" s="1"/>
        <tr r="K13" s="1"/>
        <tr r="K80" s="1"/>
        <tr r="K100" s="1"/>
        <tr r="K120" s="1"/>
        <tr r="K140" s="1"/>
        <tr r="K160" s="1"/>
        <tr r="K52" s="1"/>
        <tr r="K12" s="1"/>
        <tr r="K95" s="1"/>
        <tr r="K101" s="1"/>
        <tr r="K121" s="1"/>
        <tr r="K141" s="1"/>
        <tr r="K161" s="1"/>
        <tr r="K46" s="1"/>
        <tr r="K50" s="1"/>
        <tr r="K42" s="1"/>
        <tr r="K62" s="1"/>
        <tr r="K102" s="1"/>
        <tr r="K122" s="1"/>
        <tr r="K142" s="1"/>
        <tr r="K162" s="1"/>
        <tr r="K54" s="1"/>
        <tr r="K43" s="1"/>
        <tr r="K63" s="1"/>
        <tr r="K83" s="1"/>
        <tr r="K103" s="1"/>
        <tr r="K123" s="1"/>
        <tr r="K143" s="1"/>
        <tr r="K163" s="1"/>
        <tr r="K86" s="1"/>
        <tr r="K87" s="1"/>
        <tr r="K168" s="1"/>
        <tr r="K69" s="1"/>
        <tr r="K150" s="1"/>
        <tr r="K171" s="1"/>
        <tr r="K132" s="1"/>
        <tr r="K53" s="1"/>
        <tr r="K93" s="1"/>
        <tr r="K134" s="1"/>
        <tr r="K44" s="1"/>
        <tr r="K64" s="1"/>
        <tr r="K84" s="1"/>
        <tr r="K104" s="1"/>
        <tr r="K124" s="1"/>
        <tr r="K144" s="1"/>
        <tr r="K164" s="1"/>
        <tr r="K106" s="1"/>
        <tr r="K107" s="1"/>
        <tr r="K148" s="1"/>
        <tr r="K149" s="1"/>
        <tr r="K130" s="1"/>
        <tr r="K172" s="1"/>
        <tr r="K174" s="1"/>
        <tr r="K45" s="1"/>
        <tr r="K65" s="1"/>
        <tr r="K85" s="1"/>
        <tr r="K105" s="1"/>
        <tr r="K125" s="1"/>
        <tr r="K145" s="1"/>
        <tr r="K165" s="1"/>
      </tp>
      <tp t="s">
        <v>Not_Connected</v>
        <stp/>
        <stp>Inst</stp>
        <stp>ICE_L</stp>
        <stp/>
        <tr r="K41" s="1"/>
      </tp>
      <tp t="s">
        <v>Not_Connected</v>
        <stp/>
        <stp>Inst</stp>
        <stp>ASE</stp>
        <stp>[FLY] 002 ZM SEP</stp>
        <tr r="K59" s="1"/>
      </tp>
      <tp t="s">
        <v>Not_Connected</v>
        <stp/>
        <stp>Inst</stp>
        <stp>ASE</stp>
        <stp>[FLY] 002 ZL SEP</stp>
        <tr r="K74" s="1"/>
      </tp>
      <tp t="s">
        <v>Not_Connected</v>
        <stp/>
        <stp>Inst</stp>
        <stp>ASE</stp>
        <stp>ke sep25 fly ase</stp>
        <tr r="K35" s="1"/>
      </tp>
      <tp t="s">
        <v>Not_Connected</v>
        <stp/>
        <stp>Inst</stp>
        <stp>CME</stp>
        <stp>ZW:BF H6-K6-N6</stp>
        <tr r="K25" s="1"/>
      </tp>
      <tp t="s">
        <v>Not_Connected</v>
        <stp/>
        <stp>Inst</stp>
        <stp>CME</stp>
        <stp>ZW:BF U5-Z5-H6</stp>
        <tr r="K18" s="1"/>
      </tp>
      <tp t="s">
        <v>Not_Connected</v>
        <stp/>
        <stp>Inst</stp>
        <stp>CME</stp>
        <stp>ZC:BF Z5-H6-K6</stp>
        <tr r="K5" s="1"/>
      </tp>
      <tp t="s">
        <v>Not_Connected</v>
        <stp/>
        <stp>Inst</stp>
        <stp>CME</stp>
        <stp>ZW:BF N5-U5-Z5</stp>
        <tr r="K15" s="1"/>
      </tp>
      <tp t="s">
        <v>Not_Connected</v>
        <stp/>
        <stp>Inst</stp>
        <stp>ASE</stp>
        <stp>zw dec dfly ase</stp>
        <tr r="K38" s="1"/>
      </tp>
      <tp t="s">
        <v>Not_Connected</v>
        <stp/>
        <stp>Inst</stp>
        <stp>ASE</stp>
        <stp>TUS_STRUC_4 CONDOR (ZW U-Z-H-K)</stp>
        <tr r="K16" s="1"/>
      </tp>
      <tp t="s">
        <v>Not_Connected</v>
        <stp/>
        <stp>Inst</stp>
        <stp>ASE</stp>
        <stp>zc sep fly ase</stp>
        <tr r="K7" s="1"/>
      </tp>
      <tp t="s">
        <v>Not_Connected</v>
        <stp/>
        <stp>Inst</stp>
        <stp>ASE</stp>
        <stp>zm sep fly ase</stp>
        <tr r="K56" s="1"/>
      </tp>
      <tp t="s">
        <v>Not_Connected</v>
        <stp/>
        <stp>Inst</stp>
        <stp>ASE</stp>
        <stp>zw sep fly ase</stp>
        <tr r="K20" s="1"/>
      </tp>
      <tp t="s">
        <v>Not_Connected</v>
        <stp/>
        <stp>Inst</stp>
        <stp>CME</stp>
        <stp>KEZ25-KEH6</stp>
        <tr r="K36" s="1"/>
      </tp>
      <tp t="s">
        <v>Not_Connected</v>
        <stp/>
        <stp>Inst</stp>
        <stp>ASE</stp>
        <stp>structure_4 (cn z fly)</stp>
        <tr r="K6" s="1"/>
      </tp>
      <tp t="s">
        <v>Not_Connected</v>
        <stp/>
        <stp>Inst</stp>
        <stp>CME</stp>
        <stp>ZW Jul25 Sep25 Dec25 Butterfly</stp>
        <tr r="K26" s="1"/>
      </tp>
      <tp t="s">
        <v>Not_Connected</v>
        <stp/>
        <stp>Inst</stp>
        <stp>ASE</stp>
        <stp>zm oct dfly</stp>
        <tr r="K55" s="1"/>
      </tp>
      <tp t="s">
        <v>Not_Connected</v>
        <stp/>
        <stp>Inst</stp>
        <stp>ASE</stp>
        <stp>zs jan dfly</stp>
        <tr r="K47" s="1"/>
      </tp>
      <tp t="s">
        <v>Not_Connected</v>
        <stp/>
        <stp>Inst</stp>
        <stp>CME</stp>
        <stp>XWU5-XWZ5</stp>
        <tr r="K92" s="1"/>
        <tr r="K29" s="1"/>
      </tp>
      <tp t="s">
        <v>Not_Connected</v>
        <stp/>
        <stp>Inst</stp>
        <stp>ASE</stp>
        <stp>[DFLY] 003 ZM OCT</stp>
        <tr r="K61" s="1"/>
      </tp>
      <tp t="s">
        <v>Not_Connected</v>
        <stp/>
        <stp>Inst</stp>
        <stp>ASE</stp>
        <stp>[DFLY] 003 ZS NOV</stp>
        <tr r="K49" s="1"/>
      </tp>
      <tp t="s">
        <v>Not_Connected</v>
        <stp/>
        <stp>Inst</stp>
        <stp>CME</stp>
        <stp>ZCH6-ZCK6</stp>
        <tr r="K9" s="1"/>
      </tp>
      <tp t="s">
        <v>Not_Connected</v>
        <stp/>
        <stp>Inst</stp>
        <stp>CME</stp>
        <stp>ZWN6-ZCU6</stp>
        <tr r="K31" s="1"/>
      </tp>
      <tp t="s">
        <v>Not_Connected</v>
        <stp/>
        <stp>Inst</stp>
        <stp>CME</stp>
        <stp>XCN5-XCU5</stp>
        <tr r="K81" s="1"/>
      </tp>
      <tp t="s">
        <v>Not_Connected</v>
        <stp/>
        <stp>Inst</stp>
        <stp>CME</stp>
        <stp>ZCN5-ZCU5</stp>
        <tr r="K11" s="1"/>
      </tp>
      <tp t="s">
        <v>Not_Connected</v>
        <stp/>
        <stp>Inst</stp>
        <stp>CME</stp>
        <stp>ZWZ5-ZWH6</stp>
        <tr r="K28" s="1"/>
      </tp>
      <tp t="s">
        <v>Not_Connected</v>
        <stp/>
        <stp>Not_Connected</stp>
        <stp>Last</stp>
        <tr r="K21" s="1"/>
        <tr r="K66" s="1"/>
        <tr r="K5" s="1"/>
        <tr r="K147" s="1"/>
        <tr r="K88" s="1"/>
        <tr r="K28" s="1"/>
        <tr r="K109" s="1"/>
        <tr r="K170" s="1"/>
        <tr r="K151" s="1"/>
        <tr r="K112" s="1"/>
        <tr r="K153" s="1"/>
        <tr r="K94" s="1"/>
        <tr r="K175" s="1"/>
        <tr r="K14" s="1"/>
        <tr r="K35" s="1"/>
        <tr r="K56" s="1"/>
        <tr r="K76" s="1"/>
        <tr r="K96" s="1"/>
        <tr r="K116" s="1"/>
        <tr r="K136" s="1"/>
        <tr r="K156" s="1"/>
        <tr r="K176" s="1"/>
        <tr r="K166" s="1"/>
        <tr r="K67" s="1"/>
        <tr r="K6" s="1"/>
        <tr r="K128" s="1"/>
        <tr r="K89" s="1"/>
        <tr r="K8" s="1"/>
        <tr r="K110" s="1"/>
        <tr r="K51" s="1"/>
        <tr r="K91" s="1"/>
        <tr r="K72" s="1"/>
        <tr r="K11" s="1"/>
        <tr r="K133" s="1"/>
        <tr r="K74" s="1"/>
        <tr r="K155" s="1"/>
        <tr r="K15" s="1"/>
        <tr r="K36" s="1"/>
        <tr r="K57" s="1"/>
        <tr r="K77" s="1"/>
        <tr r="K97" s="1"/>
        <tr r="K117" s="1"/>
        <tr r="K137" s="1"/>
        <tr r="K157" s="1"/>
        <tr r="K126" s="1"/>
        <tr r="K127" s="1"/>
        <tr r="K68" s="1"/>
        <tr r="K7" s="1"/>
        <tr r="K129" s="1"/>
        <tr r="K70" s="1"/>
        <tr r="K9" s="1"/>
        <tr r="K111" s="1"/>
        <tr r="K92" s="1"/>
        <tr r="K32" s="1"/>
        <tr r="K173" s="1"/>
        <tr r="K154" s="1"/>
        <tr r="K135" s="1"/>
        <tr r="K16" s="1"/>
        <tr r="K37" s="1"/>
        <tr r="K58" s="1"/>
        <tr r="K78" s="1"/>
        <tr r="K98" s="1"/>
        <tr r="K118" s="1"/>
        <tr r="K138" s="1"/>
        <tr r="K158" s="1"/>
        <tr r="K4" s="1"/>
        <tr r="K146" s="1"/>
        <tr r="K167" s="1"/>
        <tr r="K108" s="1"/>
        <tr r="K169" s="1"/>
        <tr r="K90" s="1"/>
        <tr r="K30" s="1"/>
        <tr r="K131" s="1"/>
        <tr r="K152" s="1"/>
        <tr r="K113" s="1"/>
        <tr r="K114" s="1"/>
        <tr r="K115" s="1"/>
        <tr r="K17" s="1"/>
        <tr r="K38" s="1"/>
        <tr r="K59" s="1"/>
        <tr r="K79" s="1"/>
        <tr r="K99" s="1"/>
        <tr r="K119" s="1"/>
        <tr r="K139" s="1"/>
        <tr r="K159" s="1"/>
        <tr r="K25" s="1"/>
        <tr r="K31" s="1"/>
        <tr r="K33" s="1"/>
        <tr r="K13" s="1"/>
        <tr r="K18" s="1"/>
        <tr r="K39" s="1"/>
        <tr r="K60" s="1"/>
        <tr r="K80" s="1"/>
        <tr r="K100" s="1"/>
        <tr r="K120" s="1"/>
        <tr r="K140" s="1"/>
        <tr r="K160" s="1"/>
        <tr r="K47" s="1"/>
        <tr r="K49" s="1"/>
        <tr r="K52" s="1"/>
        <tr r="K12" s="1"/>
        <tr r="K95" s="1"/>
        <tr r="K19" s="1"/>
        <tr r="K41" s="1"/>
        <tr r="K61" s="1"/>
        <tr r="K81" s="1"/>
        <tr r="K101" s="1"/>
        <tr r="K121" s="1"/>
        <tr r="K141" s="1"/>
        <tr r="K161" s="1"/>
        <tr r="K46" s="1"/>
        <tr r="K27" s="1"/>
        <tr r="K50" s="1"/>
        <tr r="K10" s="1"/>
        <tr r="K55" s="1"/>
        <tr r="K20" s="1"/>
        <tr r="K42" s="1"/>
        <tr r="K62" s="1"/>
        <tr r="K82" s="1"/>
        <tr r="K102" s="1"/>
        <tr r="K122" s="1"/>
        <tr r="K142" s="1"/>
        <tr r="K162" s="1"/>
        <tr r="K48" s="1"/>
        <tr r="K29" s="1"/>
        <tr r="K54" s="1"/>
        <tr r="K22" s="1"/>
        <tr r="K43" s="1"/>
        <tr r="K63" s="1"/>
        <tr r="K83" s="1"/>
        <tr r="K103" s="1"/>
        <tr r="K123" s="1"/>
        <tr r="K143" s="1"/>
        <tr r="K163" s="1"/>
        <tr r="K86" s="1"/>
        <tr r="K26" s="1"/>
        <tr r="K87" s="1"/>
        <tr r="K168" s="1"/>
        <tr r="K69" s="1"/>
        <tr r="K150" s="1"/>
        <tr r="K171" s="1"/>
        <tr r="K132" s="1"/>
        <tr r="K53" s="1"/>
        <tr r="K93" s="1"/>
        <tr r="K134" s="1"/>
        <tr r="K34" s="1"/>
        <tr r="K23" s="1"/>
        <tr r="K44" s="1"/>
        <tr r="K64" s="1"/>
        <tr r="K84" s="1"/>
        <tr r="K104" s="1"/>
        <tr r="K124" s="1"/>
        <tr r="K144" s="1"/>
        <tr r="K164" s="1"/>
        <tr r="K106" s="1"/>
        <tr r="K107" s="1"/>
        <tr r="K148" s="1"/>
        <tr r="K149" s="1"/>
        <tr r="K130" s="1"/>
        <tr r="K71" s="1"/>
        <tr r="K172" s="1"/>
        <tr r="K73" s="1"/>
        <tr r="K174" s="1"/>
        <tr r="K75" s="1"/>
        <tr r="K24" s="1"/>
        <tr r="K45" s="1"/>
        <tr r="K65" s="1"/>
        <tr r="K85" s="1"/>
        <tr r="K105" s="1"/>
        <tr r="K125" s="1"/>
        <tr r="K145" s="1"/>
        <tr r="K165" s="1"/>
        <tr r="K40" s="1"/>
      </tp>
      <tp t="s">
        <v>Not_Connected</v>
        <stp/>
        <stp>Inst</stp>
        <stp>ASE</stp>
        <stp>[DFLY] 005 ZL JAN</stp>
        <tr r="K70" s="1"/>
      </tp>
      <tp t="s">
        <v>Not_Connected</v>
        <stp/>
        <stp>Inst</stp>
        <stp>CME</stp>
        <stp>KEU5-KEZ5</stp>
        <tr r="K37" s="1"/>
      </tp>
      <tp t="s">
        <v>Not_Connected</v>
        <stp/>
        <stp>Inst</stp>
        <stp>ASE</stp>
        <stp>[FLY] 003  ZM OCT</stp>
        <tr r="K58" s="1"/>
      </tp>
      <tp t="s">
        <v>Not_Connected</v>
        <stp/>
        <stp>Inst</stp>
        <stp>ASE</stp>
        <stp>[DFLY] 002 ZM SEP</stp>
        <tr r="K60" s="1"/>
      </tp>
      <tp t="s">
        <v>Not_Connected</v>
        <stp/>
        <stp>Inst</stp>
        <stp>CME</stp>
        <stp>ZWN25-Z25</stp>
        <tr r="K22" s="1"/>
      </tp>
      <tp t="s">
        <v>Not_Connected</v>
        <stp/>
        <stp>Inst</stp>
        <stp>CME</stp>
        <stp>XCU5-XCZ5</stp>
        <tr r="K82" s="1"/>
      </tp>
      <tp t="s">
        <v>Not_Connected</v>
        <stp/>
        <stp>Inst</stp>
        <stp>CME</stp>
        <stp>XWN5-XWU5</stp>
        <tr r="K91" s="1"/>
      </tp>
      <tp t="s">
        <v>Not_Connected</v>
        <stp/>
        <stp>Inst</stp>
        <stp>CME</stp>
        <stp>ZCZ5-ZCH6</stp>
        <tr r="K8" s="1"/>
        <tr r="K10" s="1"/>
      </tp>
      <tp t="s">
        <v>Not_Connected</v>
        <stp/>
        <stp>Inst</stp>
        <stp>ASE</stp>
        <stp>zww jul26 fly ase</stp>
        <tr r="K24" s="1"/>
      </tp>
      <tp t="s">
        <v>Not_Connected</v>
        <stp/>
        <stp>Inst</stp>
        <stp>CME</stp>
        <stp>KEZ5-KEH6</stp>
        <tr r="K34" s="1"/>
      </tp>
      <tp t="s">
        <v>Not_Connected</v>
        <stp/>
        <stp>Inst</stp>
        <stp>CME</stp>
        <stp>ZWH6-ZWK6</stp>
        <tr r="K30" s="1"/>
      </tp>
      <tp t="s">
        <v>Not_Connected</v>
        <stp/>
        <stp>Inst</stp>
        <stp>ASE</stp>
        <stp>zw dec25-mar26-may26 fly</stp>
        <tr r="K19" s="1"/>
      </tp>
      <tp t="s">
        <v>Not_Connected</v>
        <stp/>
        <stp>Inst</stp>
        <stp>ASE</stp>
        <stp>[CONDOR] 001 ZM AUG</stp>
        <tr r="K57" s="1"/>
      </tp>
      <tp t="s">
        <v>Not_Connected</v>
        <stp/>
        <stp>Inst</stp>
        <stp>ASE</stp>
        <stp>zw mar26 fly</stp>
        <tr r="K23" s="1"/>
      </tp>
      <tp t="s">
        <v>Not_Connected</v>
        <stp/>
        <stp>Inst</stp>
        <stp>ASE</stp>
        <stp>TUS_STRUC_2 (CN H26 FLY)</stp>
        <tr r="K4" s="1"/>
      </tp>
      <tp t="s">
        <v>Not_Connected</v>
        <stp/>
        <stp>Inst</stp>
        <stp>ASE</stp>
        <stp>ke dec25 fly</stp>
        <tr r="K33" s="1"/>
      </tp>
      <tp t="s">
        <v>Not_Connected</v>
        <stp/>
        <stp>Inst</stp>
        <stp>ASE</stp>
        <stp>[CONDOR] 003 ZL OCT</stp>
        <tr r="K72" s="1"/>
      </tp>
      <tp t="s">
        <v>Not_Connected</v>
        <stp/>
        <stp>Inst</stp>
        <stp>ASE</stp>
        <stp>[CONDOR] 002 ZL SEP</stp>
        <tr r="K71" s="1"/>
      </tp>
      <tp t="s">
        <v>Not_Connected</v>
        <stp/>
        <stp>Inst</stp>
        <stp>ASE</stp>
        <stp>ZW Jul25 Fly</stp>
        <tr r="K21" s="1"/>
      </tp>
      <tp t="s">
        <v>Not_Connected</v>
        <stp/>
        <stp>Inst</stp>
        <stp>ASE</stp>
        <stp>structure_1 (zw jul25-sep25-dec25_in_ratio_of_.045)</stp>
        <tr r="K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5E41-7F51-4343-AF40-417345EA8DB5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C25-D526-4E1F-BE92-315305A4E2DB}">
  <sheetPr codeName="Sheet1">
    <tabColor theme="9" tint="-0.249977111117893"/>
  </sheetPr>
  <dimension ref="B1:AG347"/>
  <sheetViews>
    <sheetView showGridLines="0" zoomScale="70" zoomScaleNormal="70" workbookViewId="0">
      <pane ySplit="23" topLeftCell="A143" activePane="bottomLeft" state="frozen"/>
      <selection pane="bottomLeft" activeCell="P157" sqref="P157"/>
    </sheetView>
  </sheetViews>
  <sheetFormatPr defaultRowHeight="15" x14ac:dyDescent="0.25"/>
  <cols>
    <col min="1" max="2" width="1.7109375" customWidth="1"/>
    <col min="3" max="3" width="22.28515625" bestFit="1" customWidth="1"/>
    <col min="4" max="4" width="16.5703125" customWidth="1"/>
    <col min="5" max="5" width="52.28515625" bestFit="1" customWidth="1"/>
    <col min="6" max="6" width="12.7109375" bestFit="1" customWidth="1"/>
    <col min="7" max="7" width="14.42578125" bestFit="1" customWidth="1"/>
    <col min="8" max="8" width="12.28515625" bestFit="1" customWidth="1"/>
    <col min="9" max="9" width="14.28515625" bestFit="1" customWidth="1"/>
    <col min="10" max="10" width="11.42578125" bestFit="1" customWidth="1"/>
    <col min="11" max="11" width="21.140625" bestFit="1" customWidth="1"/>
    <col min="12" max="12" width="15.7109375" customWidth="1"/>
    <col min="13" max="13" width="18.85546875" bestFit="1" customWidth="1"/>
    <col min="14" max="14" width="9.140625" customWidth="1"/>
    <col min="15" max="15" width="22.28515625" customWidth="1"/>
    <col min="16" max="16" width="16.5703125" customWidth="1"/>
    <col min="17" max="17" width="33.140625" customWidth="1"/>
    <col min="18" max="18" width="12.42578125" customWidth="1"/>
    <col min="19" max="20" width="12" customWidth="1"/>
    <col min="21" max="21" width="12.42578125" customWidth="1"/>
    <col min="22" max="22" width="10.5703125" customWidth="1"/>
    <col min="23" max="23" width="21" customWidth="1"/>
    <col min="24" max="24" width="15.7109375" customWidth="1"/>
    <col min="25" max="26" width="12.7109375" customWidth="1"/>
    <col min="27" max="27" width="11.28515625" customWidth="1"/>
    <col min="28" max="28" width="9.140625" customWidth="1"/>
    <col min="29" max="29" width="22.28515625" customWidth="1"/>
    <col min="30" max="30" width="16.5703125" customWidth="1"/>
    <col min="31" max="31" width="33.140625" customWidth="1"/>
    <col min="32" max="32" width="10.5703125" customWidth="1"/>
    <col min="33" max="33" width="21" customWidth="1"/>
  </cols>
  <sheetData>
    <row r="1" spans="2:33" s="3" customFormat="1" x14ac:dyDescent="0.25">
      <c r="B1" s="9" t="s">
        <v>0</v>
      </c>
    </row>
    <row r="2" spans="2:33" ht="18.75" x14ac:dyDescent="0.3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33" ht="18.75" x14ac:dyDescent="0.3">
      <c r="B3" s="20"/>
      <c r="C3" s="58" t="s">
        <v>1</v>
      </c>
      <c r="D3" s="58"/>
      <c r="E3" s="58"/>
      <c r="F3" s="58"/>
      <c r="G3" s="58"/>
      <c r="H3" s="58"/>
      <c r="I3" s="58"/>
      <c r="J3" s="58"/>
      <c r="K3" s="58"/>
      <c r="L3" s="58"/>
      <c r="M3" s="58"/>
      <c r="O3" s="44" t="s">
        <v>2</v>
      </c>
      <c r="P3" s="44"/>
      <c r="Q3" s="44"/>
      <c r="R3" s="44"/>
      <c r="S3" s="44"/>
      <c r="T3" s="45"/>
      <c r="U3" s="45"/>
      <c r="V3" s="45"/>
      <c r="W3" s="45"/>
      <c r="X3" s="45"/>
      <c r="Y3" s="45"/>
      <c r="AC3" s="44" t="s">
        <v>3</v>
      </c>
      <c r="AD3" s="44"/>
      <c r="AE3" s="44"/>
      <c r="AF3" s="45"/>
      <c r="AG3" s="45"/>
    </row>
    <row r="4" spans="2:33" ht="18.75" x14ac:dyDescent="0.3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33" ht="18.75" x14ac:dyDescent="0.3">
      <c r="B5" s="20"/>
      <c r="C5" s="59" t="s">
        <v>4</v>
      </c>
      <c r="D5" s="59" t="s">
        <v>5</v>
      </c>
      <c r="E5" s="59" t="s">
        <v>6</v>
      </c>
      <c r="F5" s="59" t="s">
        <v>7</v>
      </c>
      <c r="G5" s="59" t="s">
        <v>8</v>
      </c>
      <c r="H5" s="59" t="s">
        <v>9</v>
      </c>
      <c r="I5" s="59"/>
      <c r="J5" s="59" t="s">
        <v>10</v>
      </c>
      <c r="K5" s="20"/>
      <c r="L5" s="20"/>
      <c r="M5" s="20"/>
      <c r="O5" s="22" t="s">
        <v>4</v>
      </c>
      <c r="P5" s="22" t="s">
        <v>5</v>
      </c>
      <c r="Q5" s="22" t="s">
        <v>6</v>
      </c>
      <c r="R5" s="22" t="s">
        <v>7</v>
      </c>
      <c r="S5" s="22" t="s">
        <v>8</v>
      </c>
      <c r="T5" s="22" t="s">
        <v>9</v>
      </c>
      <c r="U5" s="22" t="s">
        <v>10</v>
      </c>
      <c r="AC5" s="22" t="s">
        <v>4</v>
      </c>
      <c r="AD5" s="22" t="s">
        <v>11</v>
      </c>
    </row>
    <row r="6" spans="2:33" ht="18.75" x14ac:dyDescent="0.3">
      <c r="B6" s="20"/>
      <c r="C6" s="60" t="s">
        <v>241</v>
      </c>
      <c r="D6" s="61">
        <f>SUM(K26:K55)</f>
        <v>0</v>
      </c>
      <c r="E6" s="61">
        <f>SUM(L26:L55)</f>
        <v>251.66666666666822</v>
      </c>
      <c r="F6" s="61">
        <f>D6+E6</f>
        <v>251.66666666666822</v>
      </c>
      <c r="G6" s="62">
        <f>SUMIF(Mapping!C:C,C6,Mapping!S:S)</f>
        <v>500</v>
      </c>
      <c r="H6" s="61">
        <f>G6*1.54</f>
        <v>770</v>
      </c>
      <c r="I6" s="61"/>
      <c r="J6" s="61">
        <f>F6-H6</f>
        <v>-518.33333333333178</v>
      </c>
      <c r="K6" s="20"/>
      <c r="L6" s="20"/>
      <c r="M6" s="20"/>
      <c r="O6" s="23" t="s">
        <v>12</v>
      </c>
      <c r="P6" s="25">
        <f>SUM(W26:W35)</f>
        <v>0</v>
      </c>
      <c r="Q6" s="25">
        <f>SUM(X26:X35)</f>
        <v>0</v>
      </c>
      <c r="R6" s="25">
        <f>P6+Q6</f>
        <v>0</v>
      </c>
      <c r="S6" s="24">
        <f>SUMIF(DailyMapping!C:C,"SR3",DailyMapping!S:S)</f>
        <v>0</v>
      </c>
      <c r="T6" s="25"/>
      <c r="U6" s="25">
        <f>R6-T6</f>
        <v>0</v>
      </c>
      <c r="AC6" s="23" t="s">
        <v>12</v>
      </c>
      <c r="AD6" s="25">
        <f>SUM(AG26:AG35)</f>
        <v>0</v>
      </c>
    </row>
    <row r="7" spans="2:33" ht="18.75" hidden="1" x14ac:dyDescent="0.3">
      <c r="B7" s="20"/>
      <c r="C7" s="60"/>
      <c r="D7" s="61"/>
      <c r="E7" s="61"/>
      <c r="F7" s="61"/>
      <c r="G7" s="62"/>
      <c r="H7" s="61"/>
      <c r="I7" s="61"/>
      <c r="J7" s="61"/>
      <c r="K7" s="20"/>
      <c r="L7" s="20"/>
      <c r="M7" s="20"/>
      <c r="O7" s="23"/>
      <c r="P7" s="25"/>
      <c r="Q7" s="25"/>
      <c r="R7" s="25"/>
      <c r="S7" s="24"/>
      <c r="T7" s="25"/>
      <c r="U7" s="25"/>
      <c r="AC7" s="23"/>
      <c r="AD7" s="25"/>
    </row>
    <row r="8" spans="2:33" ht="18.75" x14ac:dyDescent="0.3">
      <c r="B8" s="20"/>
      <c r="C8" s="60" t="s">
        <v>242</v>
      </c>
      <c r="D8" s="61">
        <f>SUM(K56:K88)</f>
        <v>0</v>
      </c>
      <c r="E8" s="61">
        <f>SUM(L56:L88)</f>
        <v>42.007575757576035</v>
      </c>
      <c r="F8" s="61">
        <f>D8+E8</f>
        <v>42.007575757576035</v>
      </c>
      <c r="G8" s="62">
        <f>SUMIF(Mapping!C:C,C8,Mapping!S:S)</f>
        <v>185</v>
      </c>
      <c r="H8" s="61">
        <f>G8*1.54</f>
        <v>284.90000000000003</v>
      </c>
      <c r="I8" s="61"/>
      <c r="J8" s="61">
        <f>F8-H8</f>
        <v>-242.892424242424</v>
      </c>
      <c r="K8" s="20"/>
      <c r="L8" s="20"/>
      <c r="M8" s="20"/>
      <c r="O8" s="23"/>
      <c r="P8" s="25"/>
      <c r="Q8" s="25"/>
      <c r="R8" s="25"/>
      <c r="S8" s="24"/>
      <c r="T8" s="25"/>
      <c r="U8" s="25"/>
      <c r="AC8" s="23"/>
      <c r="AD8" s="25"/>
    </row>
    <row r="9" spans="2:33" ht="18.75" hidden="1" x14ac:dyDescent="0.3">
      <c r="B9" s="20"/>
      <c r="C9" s="60"/>
      <c r="D9" s="61"/>
      <c r="E9" s="61"/>
      <c r="F9" s="61"/>
      <c r="G9" s="62"/>
      <c r="H9" s="61"/>
      <c r="I9" s="61"/>
      <c r="J9" s="61"/>
      <c r="K9" s="20"/>
      <c r="L9" s="20"/>
      <c r="M9" s="20"/>
      <c r="O9" s="23"/>
      <c r="P9" s="25"/>
      <c r="Q9" s="25"/>
      <c r="R9" s="25"/>
      <c r="S9" s="24"/>
      <c r="T9" s="25"/>
      <c r="U9" s="25"/>
      <c r="AC9" s="23"/>
      <c r="AD9" s="25"/>
    </row>
    <row r="10" spans="2:33" ht="18.75" x14ac:dyDescent="0.3">
      <c r="B10" s="20"/>
      <c r="C10" s="60" t="s">
        <v>243</v>
      </c>
      <c r="D10" s="61">
        <f t="shared" ref="D10:D12" si="0">SUM(K58:K90)</f>
        <v>0</v>
      </c>
      <c r="E10" s="61">
        <f>SUM(L75:L89)</f>
        <v>-121.25000000000006</v>
      </c>
      <c r="F10" s="61">
        <f t="shared" ref="F10" si="1">D10+E10</f>
        <v>-121.25000000000006</v>
      </c>
      <c r="G10" s="62">
        <f>SUMIF(Mapping!C:C,C10,Mapping!S:S)</f>
        <v>50</v>
      </c>
      <c r="H10" s="61">
        <f>G10*1.64</f>
        <v>82</v>
      </c>
      <c r="I10" s="61"/>
      <c r="J10" s="61">
        <f>F10-H10</f>
        <v>-203.25000000000006</v>
      </c>
      <c r="K10" s="20"/>
      <c r="L10" s="20"/>
      <c r="M10" s="20"/>
      <c r="O10" s="23"/>
      <c r="P10" s="25"/>
      <c r="Q10" s="25"/>
      <c r="R10" s="25"/>
      <c r="S10" s="24"/>
      <c r="T10" s="25"/>
      <c r="U10" s="25"/>
      <c r="AC10" s="23"/>
      <c r="AD10" s="25"/>
    </row>
    <row r="11" spans="2:33" ht="18.75" hidden="1" x14ac:dyDescent="0.3">
      <c r="B11" s="20"/>
      <c r="C11" s="60"/>
      <c r="D11" s="61"/>
      <c r="E11" s="61"/>
      <c r="F11" s="61"/>
      <c r="G11" s="62"/>
      <c r="H11" s="61"/>
      <c r="I11" s="61"/>
      <c r="J11" s="61"/>
      <c r="K11" s="20"/>
      <c r="L11" s="20"/>
      <c r="M11" s="20"/>
      <c r="O11" s="23"/>
      <c r="P11" s="25"/>
      <c r="Q11" s="25"/>
      <c r="R11" s="25"/>
      <c r="S11" s="24"/>
      <c r="T11" s="25"/>
      <c r="U11" s="25"/>
      <c r="AC11" s="23"/>
      <c r="AD11" s="25"/>
    </row>
    <row r="12" spans="2:33" ht="18.75" x14ac:dyDescent="0.3">
      <c r="B12" s="20"/>
      <c r="C12" s="60" t="s">
        <v>244</v>
      </c>
      <c r="D12" s="61">
        <f t="shared" si="0"/>
        <v>0</v>
      </c>
      <c r="E12" s="61">
        <f>SUM(L93:L106)</f>
        <v>-107.49999999999972</v>
      </c>
      <c r="F12" s="61">
        <f>D12+E12</f>
        <v>-107.49999999999972</v>
      </c>
      <c r="G12" s="62">
        <f>SUMIF(Mapping!C:C,C12,Mapping!S:S)</f>
        <v>30</v>
      </c>
      <c r="H12" s="61">
        <f>G12*1.44</f>
        <v>43.199999999999996</v>
      </c>
      <c r="I12" s="61"/>
      <c r="J12" s="61">
        <f>F12-H12</f>
        <v>-150.6999999999997</v>
      </c>
      <c r="K12" s="20"/>
      <c r="L12" s="20"/>
      <c r="M12" s="20"/>
      <c r="O12" s="23"/>
      <c r="P12" s="25"/>
      <c r="Q12" s="25"/>
      <c r="R12" s="25"/>
      <c r="S12" s="24"/>
      <c r="T12" s="25"/>
      <c r="U12" s="25"/>
      <c r="AC12" s="23"/>
      <c r="AD12" s="25"/>
    </row>
    <row r="13" spans="2:33" ht="18.75" hidden="1" x14ac:dyDescent="0.3">
      <c r="B13" s="20"/>
      <c r="C13" s="60"/>
      <c r="D13" s="61"/>
      <c r="E13" s="61"/>
      <c r="F13" s="61"/>
      <c r="G13" s="62"/>
      <c r="H13" s="61"/>
      <c r="I13" s="61"/>
      <c r="J13" s="61"/>
      <c r="K13" s="20"/>
      <c r="L13" s="20"/>
      <c r="M13" s="20"/>
      <c r="O13" s="23"/>
      <c r="P13" s="25"/>
      <c r="Q13" s="25"/>
      <c r="R13" s="25"/>
      <c r="S13" s="24"/>
      <c r="T13" s="25"/>
      <c r="U13" s="25"/>
      <c r="AC13" s="23"/>
      <c r="AD13" s="25"/>
    </row>
    <row r="14" spans="2:33" ht="18.75" x14ac:dyDescent="0.3">
      <c r="B14" s="20"/>
      <c r="C14" s="60" t="s">
        <v>473</v>
      </c>
      <c r="D14" s="61">
        <f>SUM(K60:K92)</f>
        <v>0</v>
      </c>
      <c r="E14" s="61">
        <f>SUM(L110:L128)</f>
        <v>-275.00000000000028</v>
      </c>
      <c r="F14" s="61">
        <f t="shared" ref="F14:F20" si="2">D14+E14</f>
        <v>-275.00000000000028</v>
      </c>
      <c r="G14" s="62">
        <f>SUMIF(Mapping!C:C,C14,Mapping!S:S)</f>
        <v>168</v>
      </c>
      <c r="H14" s="61">
        <f>G14*1.54</f>
        <v>258.72000000000003</v>
      </c>
      <c r="I14" s="61"/>
      <c r="J14" s="61">
        <f t="shared" ref="J14:J20" si="3">F14-H14</f>
        <v>-533.72000000000025</v>
      </c>
      <c r="K14" s="20"/>
      <c r="L14" s="20"/>
      <c r="M14" s="20"/>
      <c r="O14" s="23"/>
      <c r="P14" s="25"/>
      <c r="Q14" s="25"/>
      <c r="R14" s="25"/>
      <c r="S14" s="24"/>
      <c r="T14" s="25"/>
      <c r="U14" s="25"/>
      <c r="AC14" s="23"/>
      <c r="AD14" s="25"/>
    </row>
    <row r="15" spans="2:33" ht="18.75" hidden="1" x14ac:dyDescent="0.3">
      <c r="B15" s="20"/>
      <c r="C15" s="60"/>
      <c r="D15" s="61"/>
      <c r="E15" s="61"/>
      <c r="F15" s="61"/>
      <c r="G15" s="62"/>
      <c r="H15" s="61"/>
      <c r="I15" s="61"/>
      <c r="J15" s="61"/>
      <c r="K15" s="20"/>
      <c r="L15" s="20"/>
      <c r="M15" s="20"/>
      <c r="O15" s="23"/>
      <c r="P15" s="25"/>
      <c r="Q15" s="25"/>
      <c r="R15" s="25"/>
      <c r="S15" s="24"/>
      <c r="T15" s="25"/>
      <c r="U15" s="25"/>
      <c r="AC15" s="23"/>
      <c r="AD15" s="25"/>
    </row>
    <row r="16" spans="2:33" ht="18.75" x14ac:dyDescent="0.3">
      <c r="B16" s="20"/>
      <c r="C16" s="60" t="s">
        <v>475</v>
      </c>
      <c r="D16" s="61">
        <f>SUM(K60:K92)</f>
        <v>0</v>
      </c>
      <c r="E16" s="61">
        <f>SUM(L131:L145)</f>
        <v>62.500000000000028</v>
      </c>
      <c r="F16" s="61">
        <f t="shared" si="2"/>
        <v>62.500000000000028</v>
      </c>
      <c r="G16" s="62">
        <f>SUMIF(Mapping!C:C,C16,Mapping!S:S)</f>
        <v>64</v>
      </c>
      <c r="H16" s="61">
        <f>G16*1.62</f>
        <v>103.68</v>
      </c>
      <c r="I16" s="61"/>
      <c r="J16" s="61">
        <f t="shared" si="3"/>
        <v>-41.179999999999978</v>
      </c>
      <c r="K16" s="20"/>
      <c r="L16" s="20"/>
      <c r="M16" s="20"/>
      <c r="O16" s="23"/>
      <c r="P16" s="25"/>
      <c r="Q16" s="25"/>
      <c r="R16" s="25"/>
      <c r="S16" s="24"/>
      <c r="T16" s="25"/>
      <c r="U16" s="25"/>
      <c r="AC16" s="23"/>
      <c r="AD16" s="25"/>
    </row>
    <row r="17" spans="2:33" ht="18.75" hidden="1" x14ac:dyDescent="0.3">
      <c r="B17" s="20"/>
      <c r="C17" s="60"/>
      <c r="D17" s="61"/>
      <c r="E17" s="61"/>
      <c r="F17" s="61"/>
      <c r="G17" s="62"/>
      <c r="H17" s="61"/>
      <c r="I17" s="61"/>
      <c r="J17" s="61"/>
      <c r="K17" s="20"/>
      <c r="L17" s="20"/>
      <c r="M17" s="20"/>
      <c r="O17" s="23"/>
      <c r="P17" s="25"/>
      <c r="Q17" s="25"/>
      <c r="R17" s="25"/>
      <c r="S17" s="24"/>
      <c r="T17" s="25"/>
      <c r="U17" s="25"/>
      <c r="AC17" s="23"/>
      <c r="AD17" s="25"/>
    </row>
    <row r="18" spans="2:33" ht="18.75" x14ac:dyDescent="0.3">
      <c r="B18" s="20"/>
      <c r="C18" s="60" t="s">
        <v>476</v>
      </c>
      <c r="D18" s="61">
        <f>SUM(K60:K92)</f>
        <v>0</v>
      </c>
      <c r="E18" s="61">
        <f>SUM(L148:L162)</f>
        <v>50.000000000000121</v>
      </c>
      <c r="F18" s="61">
        <f t="shared" si="2"/>
        <v>50.000000000000121</v>
      </c>
      <c r="G18" s="62">
        <f>SUMIF(Mapping!C:C,C18,Mapping!S:S)</f>
        <v>48</v>
      </c>
      <c r="H18" s="61">
        <f>G18*1.54</f>
        <v>73.92</v>
      </c>
      <c r="I18" s="61"/>
      <c r="J18" s="61">
        <f t="shared" si="3"/>
        <v>-23.919999999999881</v>
      </c>
      <c r="K18" s="20"/>
      <c r="L18" s="20"/>
      <c r="M18" s="20"/>
      <c r="O18" s="23"/>
      <c r="P18" s="25"/>
      <c r="Q18" s="25"/>
      <c r="R18" s="25"/>
      <c r="S18" s="24"/>
      <c r="T18" s="25"/>
      <c r="U18" s="25"/>
      <c r="AC18" s="23"/>
      <c r="AD18" s="25"/>
    </row>
    <row r="19" spans="2:33" ht="18.75" hidden="1" x14ac:dyDescent="0.3">
      <c r="B19" s="20"/>
      <c r="C19" s="60"/>
      <c r="D19" s="61"/>
      <c r="E19" s="61"/>
      <c r="F19" s="61"/>
      <c r="G19" s="62"/>
      <c r="H19" s="61"/>
      <c r="I19" s="61"/>
      <c r="J19" s="61"/>
      <c r="K19" s="20"/>
      <c r="L19" s="20"/>
      <c r="M19" s="20"/>
      <c r="O19" s="23"/>
      <c r="P19" s="25"/>
      <c r="Q19" s="25"/>
      <c r="R19" s="25"/>
      <c r="S19" s="24"/>
      <c r="T19" s="25"/>
      <c r="U19" s="25"/>
      <c r="AC19" s="23"/>
      <c r="AD19" s="25"/>
    </row>
    <row r="20" spans="2:33" ht="18.75" x14ac:dyDescent="0.3">
      <c r="B20" s="20"/>
      <c r="C20" s="60" t="s">
        <v>474</v>
      </c>
      <c r="D20" s="61">
        <f>SUM(K60:K92)</f>
        <v>0</v>
      </c>
      <c r="E20" s="61">
        <f>SUM(L164:L178)</f>
        <v>72</v>
      </c>
      <c r="F20" s="61">
        <f t="shared" si="2"/>
        <v>72</v>
      </c>
      <c r="G20" s="62">
        <f>SUMIF(Mapping!C:C,C20,Mapping!S:S)</f>
        <v>44</v>
      </c>
      <c r="H20" s="61">
        <f>G20*1.52</f>
        <v>66.88</v>
      </c>
      <c r="I20" s="61"/>
      <c r="J20" s="61">
        <f t="shared" si="3"/>
        <v>5.1200000000000045</v>
      </c>
      <c r="K20" s="20"/>
      <c r="L20" s="20"/>
      <c r="M20" s="20"/>
      <c r="O20" s="23"/>
      <c r="P20" s="25"/>
      <c r="Q20" s="25"/>
      <c r="R20" s="25"/>
      <c r="S20" s="24"/>
      <c r="T20" s="25"/>
      <c r="U20" s="25"/>
      <c r="AC20" s="23"/>
      <c r="AD20" s="25"/>
    </row>
    <row r="21" spans="2:33" ht="18.75" x14ac:dyDescent="0.3">
      <c r="B21" s="20"/>
      <c r="C21" s="63" t="s">
        <v>13</v>
      </c>
      <c r="D21" s="64">
        <f>SUM(K26:K88)</f>
        <v>0</v>
      </c>
      <c r="E21" s="64">
        <f>SUM(E6:E20)</f>
        <v>-25.575757575755659</v>
      </c>
      <c r="F21" s="64">
        <f>D21+E21</f>
        <v>-25.575757575755659</v>
      </c>
      <c r="G21" s="65">
        <f>G6+G8+G10+G12+G14+G16+G18+G20</f>
        <v>1089</v>
      </c>
      <c r="H21" s="64">
        <f>H6+H8+H10+H12+H14+H16+H18+H20</f>
        <v>1683.3000000000002</v>
      </c>
      <c r="I21" s="64"/>
      <c r="J21" s="64">
        <f>SUM(J6:J20)</f>
        <v>-1708.8757575757559</v>
      </c>
      <c r="K21" s="20"/>
      <c r="L21" s="20"/>
      <c r="M21" s="20"/>
      <c r="O21" s="41" t="s">
        <v>13</v>
      </c>
      <c r="P21" s="42">
        <f>SUM(W26:W88)</f>
        <v>0</v>
      </c>
      <c r="Q21" s="42">
        <f>SUM(X26:X88)</f>
        <v>0</v>
      </c>
      <c r="R21" s="42">
        <f>P21+Q21</f>
        <v>0</v>
      </c>
      <c r="S21" s="42">
        <f>SUMIF(DailyMapping!C:C,"SR3",DailyMapping!S:S)</f>
        <v>0</v>
      </c>
      <c r="T21" s="42">
        <f>S21*0.9</f>
        <v>0</v>
      </c>
      <c r="U21" s="42">
        <f>R21-T21</f>
        <v>0</v>
      </c>
      <c r="AC21" s="41" t="s">
        <v>13</v>
      </c>
      <c r="AD21" s="42">
        <f>SUM(AG26:AG88)</f>
        <v>0</v>
      </c>
    </row>
    <row r="22" spans="2:33" ht="18.75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2:33" ht="18.75" x14ac:dyDescent="0.3">
      <c r="B23" s="21"/>
      <c r="C23" s="59" t="s">
        <v>4</v>
      </c>
      <c r="D23" s="59" t="s">
        <v>14</v>
      </c>
      <c r="E23" s="59" t="s">
        <v>15</v>
      </c>
      <c r="F23" s="59" t="s">
        <v>16</v>
      </c>
      <c r="G23" s="59" t="s">
        <v>17</v>
      </c>
      <c r="H23" s="59" t="s">
        <v>18</v>
      </c>
      <c r="I23" s="59" t="s">
        <v>19</v>
      </c>
      <c r="J23" s="59" t="s">
        <v>20</v>
      </c>
      <c r="K23" s="59" t="s">
        <v>5</v>
      </c>
      <c r="L23" s="59" t="s">
        <v>6</v>
      </c>
      <c r="M23" s="59" t="s">
        <v>21</v>
      </c>
      <c r="O23" s="22" t="s">
        <v>22</v>
      </c>
      <c r="P23" s="22" t="s">
        <v>14</v>
      </c>
      <c r="Q23" s="22" t="s">
        <v>15</v>
      </c>
      <c r="R23" s="22" t="s">
        <v>16</v>
      </c>
      <c r="S23" s="22" t="s">
        <v>17</v>
      </c>
      <c r="T23" s="22" t="s">
        <v>18</v>
      </c>
      <c r="U23" s="22" t="s">
        <v>19</v>
      </c>
      <c r="V23" s="22" t="s">
        <v>20</v>
      </c>
      <c r="W23" s="22" t="s">
        <v>5</v>
      </c>
      <c r="X23" s="22" t="s">
        <v>6</v>
      </c>
      <c r="Y23" s="22" t="s">
        <v>21</v>
      </c>
      <c r="Z23" s="22" t="s">
        <v>23</v>
      </c>
      <c r="AA23" s="22" t="s">
        <v>24</v>
      </c>
      <c r="AC23" s="22" t="s">
        <v>22</v>
      </c>
      <c r="AD23" s="22" t="s">
        <v>14</v>
      </c>
      <c r="AE23" s="22" t="s">
        <v>15</v>
      </c>
      <c r="AF23" s="22" t="s">
        <v>20</v>
      </c>
      <c r="AG23" s="22" t="s">
        <v>11</v>
      </c>
    </row>
    <row r="24" spans="2:33" ht="18.75" x14ac:dyDescent="0.3">
      <c r="B24" s="21"/>
      <c r="C24" s="66"/>
      <c r="D24" s="67"/>
      <c r="E24" s="67"/>
      <c r="F24" s="67"/>
      <c r="G24" s="67"/>
      <c r="H24" s="67"/>
      <c r="I24" s="67"/>
      <c r="J24" s="67"/>
      <c r="K24" s="67"/>
      <c r="L24" s="67"/>
      <c r="M24" s="67"/>
      <c r="O24" s="26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C24" s="26"/>
      <c r="AD24" s="27"/>
      <c r="AE24" s="27"/>
      <c r="AF24" s="27"/>
      <c r="AG24" s="27"/>
    </row>
    <row r="25" spans="2:33" ht="18.75" x14ac:dyDescent="0.3">
      <c r="B25" s="21"/>
      <c r="C25" s="68"/>
      <c r="D25" s="69"/>
      <c r="E25" s="70" t="s">
        <v>13</v>
      </c>
      <c r="F25" s="71"/>
      <c r="G25" s="71"/>
      <c r="H25" s="71"/>
      <c r="I25" s="71"/>
      <c r="J25" s="72"/>
      <c r="K25" s="73">
        <f>SUM(K26:K88)</f>
        <v>0</v>
      </c>
      <c r="L25" s="74">
        <f>SUM(L26:L88)</f>
        <v>293.6742424242442</v>
      </c>
      <c r="M25" s="75">
        <f>SUM(M26:M88)</f>
        <v>293.6742424242442</v>
      </c>
      <c r="O25" s="28"/>
      <c r="P25" s="29"/>
      <c r="Q25" s="28" t="s">
        <v>13</v>
      </c>
      <c r="R25" s="21"/>
      <c r="S25" s="21"/>
      <c r="T25" s="21"/>
      <c r="U25" s="21"/>
      <c r="V25" s="21"/>
      <c r="W25" s="38">
        <f>SUM(W26:W88)</f>
        <v>0</v>
      </c>
      <c r="X25" s="30">
        <f>SUM(X26:X88)</f>
        <v>0</v>
      </c>
      <c r="Y25" s="37">
        <f>SUM(Y26:Y88)</f>
        <v>0</v>
      </c>
      <c r="Z25" s="40">
        <f>SUM(Z26:Z52)</f>
        <v>0</v>
      </c>
      <c r="AC25" s="28"/>
      <c r="AD25" s="29"/>
      <c r="AE25" s="28" t="s">
        <v>13</v>
      </c>
      <c r="AF25" s="21"/>
      <c r="AG25" s="38">
        <f>SUM(AG26:AG88)</f>
        <v>0</v>
      </c>
    </row>
    <row r="26" spans="2:33" ht="18.75" x14ac:dyDescent="0.3">
      <c r="B26" s="21"/>
      <c r="C26" s="103" t="s">
        <v>241</v>
      </c>
      <c r="D26" s="69" t="s">
        <v>25</v>
      </c>
      <c r="E26" s="76"/>
      <c r="F26" s="77" t="str">
        <f>IFERROR(1/(1/INDEX(Mapping!L:L, MATCH($E26, Mapping!$D:$D, 0))),"")</f>
        <v/>
      </c>
      <c r="G26" s="78" t="str">
        <f>IFERROR(1/(1/INDEX(Mapping!M:M, MATCH($E26, Mapping!$D:$D, 0))),"")</f>
        <v/>
      </c>
      <c r="H26" s="77" t="str">
        <f>IFERROR(1/(1/INDEX(Mapping!N:N, MATCH($E26, Mapping!$D:$D, 0))),"")</f>
        <v/>
      </c>
      <c r="I26" s="78" t="str">
        <f>IFERROR(1/(1/INDEX(Mapping!O:O, MATCH($E26, Mapping!$D:$D, 0))),"")</f>
        <v/>
      </c>
      <c r="J26" s="79">
        <f>IFERROR(1/(1/INDEX(Mapping!P:P, MATCH($E26, Mapping!$D:$D, 0))),0)</f>
        <v>0</v>
      </c>
      <c r="K26" s="77" t="str">
        <f>IFERROR(1/(1/INDEX(Mapping!Q:Q, MATCH($E26, Mapping!$D:$D, 0))),"")</f>
        <v/>
      </c>
      <c r="L26" s="80" t="str">
        <f>IFERROR(1/(1/INDEX(Mapping!R:R, MATCH($E26, Mapping!$D:$D, 0))),"")</f>
        <v/>
      </c>
      <c r="M26" s="81">
        <f>IF(K26="", 0, K26) + IF(L26="", 0, L26)</f>
        <v>0</v>
      </c>
      <c r="O26" s="28"/>
      <c r="P26" s="29"/>
      <c r="Q26" s="31"/>
      <c r="R26" s="32" t="str">
        <f>IFERROR(1/(1/INDEX(DailyMapping!L:L, MATCH($Q26, DailyMapping!$D:$D, 0))),"")</f>
        <v/>
      </c>
      <c r="S26" s="33" t="str">
        <f>IFERROR(1/(1/INDEX(DailyMapping!M:M, MATCH($Q26, DailyMapping!$D:$D, 0))),"")</f>
        <v/>
      </c>
      <c r="T26" s="32" t="str">
        <f>IFERROR(1/(1/INDEX(DailyMapping!N:N, MATCH($Q26, DailyMapping!$D:$D, 0))),"")</f>
        <v/>
      </c>
      <c r="U26" s="33" t="str">
        <f>IFERROR(1/(1/INDEX(DailyMapping!O:O, MATCH($Q26, DailyMapping!$D:$D, 0))),"")</f>
        <v/>
      </c>
      <c r="V26" s="32">
        <f>IFERROR(1/(1/INDEX(DailyMapping!P:P, MATCH($Q26, DailyMapping!$D:$D, 0))),0)</f>
        <v>0</v>
      </c>
      <c r="W26" s="32" t="str">
        <f>IFERROR(1/(1/INDEX(DailyMapping!Q:Q, MATCH($Q26, DailyMapping!$D:$D, 0))),"")</f>
        <v/>
      </c>
      <c r="X26" s="34" t="str">
        <f>IFERROR(1/(1/INDEX(DailyMapping!R:R, MATCH($Q26, DailyMapping!$D:$D, 0))),"")</f>
        <v/>
      </c>
      <c r="Y26" s="36">
        <f>IF(W26="", 0, W26) + IF(X26="", 0, X26)</f>
        <v>0</v>
      </c>
      <c r="Z26" s="39"/>
      <c r="AC26" s="28"/>
      <c r="AD26" s="29"/>
      <c r="AE26" s="31"/>
      <c r="AF26" s="32">
        <f>IFERROR(1/(1/INDEX(SODMapping!Q:Q, MATCH($AE26, SODMapping!$D:$D, 0))),0)</f>
        <v>0</v>
      </c>
      <c r="AG26" s="32" t="str">
        <f>IFERROR(1/(1/INDEX(SODMapping!R:R, MATCH($AE26, SODMapping!$D:$D, 0))),"")</f>
        <v/>
      </c>
    </row>
    <row r="27" spans="2:33" ht="18.75" x14ac:dyDescent="0.3">
      <c r="B27" s="21"/>
      <c r="C27" s="103"/>
      <c r="D27" s="69"/>
      <c r="E27" s="96" t="s">
        <v>257</v>
      </c>
      <c r="F27" s="76">
        <f>IFERROR(1/(1/INDEX(Mapping!L:L, MATCH($E27, Mapping!$D:$D, 0))),"")</f>
        <v>3</v>
      </c>
      <c r="G27" s="83">
        <f>IFERROR(1/(1/INDEX(Mapping!M:M, MATCH($E27, Mapping!$D:$D, 0))),"")</f>
        <v>8.5833333333333339</v>
      </c>
      <c r="H27" s="76">
        <f>IFERROR(1/(1/INDEX(Mapping!N:N, MATCH($E27, Mapping!$D:$D, 0))),"")</f>
        <v>2</v>
      </c>
      <c r="I27" s="83">
        <f>IFERROR(1/(1/INDEX(Mapping!O:O, MATCH($E27, Mapping!$D:$D, 0))),"")</f>
        <v>8.375</v>
      </c>
      <c r="J27" s="84">
        <f>IFERROR(1/(1/INDEX(Mapping!P:P, MATCH($E27, Mapping!$D:$D, 0))),0)</f>
        <v>1</v>
      </c>
      <c r="K27" s="76" t="str">
        <f>IFERROR(1/(1/INDEX(Mapping!Q:Q, MATCH($E27, Mapping!$D:$D, 0))),"")</f>
        <v/>
      </c>
      <c r="L27" s="85">
        <f>IFERROR(1/(1/INDEX(Mapping!R:R, MATCH($E27, Mapping!$D:$D, 0))),"")</f>
        <v>-20.833333333333393</v>
      </c>
      <c r="M27" s="86">
        <f t="shared" ref="M27:M47" si="4">IF(K27="", 0, K27) + IF(L27="", 0, L27)</f>
        <v>-20.833333333333393</v>
      </c>
      <c r="O27" s="28"/>
      <c r="P27" s="29"/>
      <c r="Q27" s="31"/>
      <c r="R27" s="32" t="str">
        <f>IFERROR(1/(1/INDEX(DailyMapping!L:L, MATCH($Q27, DailyMapping!$D:$D, 0))),"")</f>
        <v/>
      </c>
      <c r="S27" s="33" t="str">
        <f>IFERROR(1/(1/INDEX(DailyMapping!M:M, MATCH($Q27, DailyMapping!$D:$D, 0))),"")</f>
        <v/>
      </c>
      <c r="T27" s="32" t="str">
        <f>IFERROR(1/(1/INDEX(DailyMapping!N:N, MATCH($Q27, DailyMapping!$D:$D, 0))),"")</f>
        <v/>
      </c>
      <c r="U27" s="33" t="str">
        <f>IFERROR(1/(1/INDEX(DailyMapping!O:O, MATCH($Q27, DailyMapping!$D:$D, 0))),"")</f>
        <v/>
      </c>
      <c r="V27" s="32">
        <f>IFERROR(1/(1/INDEX(DailyMapping!P:P, MATCH($Q27, DailyMapping!$D:$D, 0))),0)</f>
        <v>0</v>
      </c>
      <c r="W27" s="32" t="str">
        <f>IFERROR(1/(1/INDEX(DailyMapping!Q:Q, MATCH($Q27, DailyMapping!$D:$D, 0))),"")</f>
        <v/>
      </c>
      <c r="X27" s="34" t="str">
        <f>IFERROR(1/(1/INDEX(DailyMapping!R:R, MATCH($Q27, DailyMapping!$D:$D, 0))),"")</f>
        <v/>
      </c>
      <c r="Y27" s="36">
        <f t="shared" ref="Y27:Y47" si="5">IF(W27="", 0, W27) + IF(X27="", 0, X27)</f>
        <v>0</v>
      </c>
      <c r="Z27" s="39"/>
      <c r="AC27" s="28"/>
      <c r="AD27" s="29"/>
      <c r="AE27" s="31"/>
      <c r="AF27" s="32">
        <f>IFERROR(1/(1/INDEX(SODMapping!Q:Q, MATCH($AE27, SODMapping!$D:$D, 0))),0)</f>
        <v>0</v>
      </c>
      <c r="AG27" s="32" t="str">
        <f>IFERROR(1/(1/INDEX(SODMapping!R:R, MATCH($AE27, SODMapping!$D:$D, 0))),"")</f>
        <v/>
      </c>
    </row>
    <row r="28" spans="2:33" ht="18.75" x14ac:dyDescent="0.3">
      <c r="B28" s="21"/>
      <c r="C28" s="103"/>
      <c r="D28" s="69"/>
      <c r="E28" s="96" t="s">
        <v>275</v>
      </c>
      <c r="F28" s="76">
        <f>IFERROR(1/(1/INDEX(Mapping!L:L, MATCH($E28, Mapping!$D:$D, 0))),"")</f>
        <v>2</v>
      </c>
      <c r="G28" s="83">
        <f>IFERROR(1/(1/INDEX(Mapping!M:M, MATCH($E28, Mapping!$D:$D, 0))),"")</f>
        <v>-35.125</v>
      </c>
      <c r="H28" s="76">
        <f>IFERROR(1/(1/INDEX(Mapping!N:N, MATCH($E28, Mapping!$D:$D, 0))),"")</f>
        <v>2</v>
      </c>
      <c r="I28" s="83">
        <f>IFERROR(1/(1/INDEX(Mapping!O:O, MATCH($E28, Mapping!$D:$D, 0))),"")</f>
        <v>-35.875</v>
      </c>
      <c r="J28" s="84">
        <f>IFERROR(1/(1/INDEX(Mapping!P:P, MATCH($E28, Mapping!$D:$D, 0))),0)</f>
        <v>0</v>
      </c>
      <c r="K28" s="76" t="str">
        <f>IFERROR(1/(1/INDEX(Mapping!Q:Q, MATCH($E28, Mapping!$D:$D, 0))),"")</f>
        <v/>
      </c>
      <c r="L28" s="85">
        <f>IFERROR(1/(1/INDEX(Mapping!R:R, MATCH($E28, Mapping!$D:$D, 0))),"")</f>
        <v>-75</v>
      </c>
      <c r="M28" s="86">
        <f t="shared" si="4"/>
        <v>-75</v>
      </c>
      <c r="O28" s="28"/>
      <c r="P28" s="29"/>
      <c r="Q28" s="31"/>
      <c r="R28" s="32" t="str">
        <f>IFERROR(1/(1/INDEX(DailyMapping!L:L, MATCH($Q28, DailyMapping!$D:$D, 0))),"")</f>
        <v/>
      </c>
      <c r="S28" s="33" t="str">
        <f>IFERROR(1/(1/INDEX(DailyMapping!M:M, MATCH($Q28, DailyMapping!$D:$D, 0))),"")</f>
        <v/>
      </c>
      <c r="T28" s="32" t="str">
        <f>IFERROR(1/(1/INDEX(DailyMapping!N:N, MATCH($Q28, DailyMapping!$D:$D, 0))),"")</f>
        <v/>
      </c>
      <c r="U28" s="33" t="str">
        <f>IFERROR(1/(1/INDEX(DailyMapping!O:O, MATCH($Q28, DailyMapping!$D:$D, 0))),"")</f>
        <v/>
      </c>
      <c r="V28" s="32">
        <f>IFERROR(1/(1/INDEX(DailyMapping!P:P, MATCH($Q28, DailyMapping!$D:$D, 0))),0)</f>
        <v>0</v>
      </c>
      <c r="W28" s="32" t="str">
        <f>IFERROR(1/(1/INDEX(DailyMapping!Q:Q, MATCH($Q28, DailyMapping!$D:$D, 0))),"")</f>
        <v/>
      </c>
      <c r="X28" s="34" t="str">
        <f>IFERROR(1/(1/INDEX(DailyMapping!R:R, MATCH($Q28, DailyMapping!$D:$D, 0))),"")</f>
        <v/>
      </c>
      <c r="Y28" s="36">
        <f t="shared" si="5"/>
        <v>0</v>
      </c>
      <c r="Z28" s="39"/>
      <c r="AC28" s="28"/>
      <c r="AD28" s="29"/>
      <c r="AE28" s="31"/>
      <c r="AF28" s="32">
        <f>IFERROR(1/(1/INDEX(SODMapping!Q:Q, MATCH($AE28, SODMapping!$D:$D, 0))),0)</f>
        <v>0</v>
      </c>
      <c r="AG28" s="32" t="str">
        <f>IFERROR(1/(1/INDEX(SODMapping!R:R, MATCH($AE28, SODMapping!$D:$D, 0))),"")</f>
        <v/>
      </c>
    </row>
    <row r="29" spans="2:33" ht="18.75" x14ac:dyDescent="0.3">
      <c r="B29" s="21"/>
      <c r="C29" s="103"/>
      <c r="D29" s="69"/>
      <c r="E29" s="90" t="s">
        <v>294</v>
      </c>
      <c r="F29" s="76">
        <f>IFERROR(1/(1/INDEX(Mapping!L:L, MATCH($E29, Mapping!$D:$D, 0))),"")</f>
        <v>2</v>
      </c>
      <c r="G29" s="83">
        <f>IFERROR(1/(1/INDEX(Mapping!M:M, MATCH($E29, Mapping!$D:$D, 0))),"")</f>
        <v>-4.625</v>
      </c>
      <c r="H29" s="76">
        <f>IFERROR(1/(1/INDEX(Mapping!N:N, MATCH($E29, Mapping!$D:$D, 0))),"")</f>
        <v>2</v>
      </c>
      <c r="I29" s="83">
        <f>IFERROR(1/(1/INDEX(Mapping!O:O, MATCH($E29, Mapping!$D:$D, 0))),"")</f>
        <v>-4.75</v>
      </c>
      <c r="J29" s="84">
        <f>IFERROR(1/(1/INDEX(Mapping!P:P, MATCH($E29, Mapping!$D:$D, 0))),0)</f>
        <v>0</v>
      </c>
      <c r="K29" s="76" t="str">
        <f>IFERROR(1/(1/INDEX(Mapping!Q:Q, MATCH($E29, Mapping!$D:$D, 0))),"")</f>
        <v/>
      </c>
      <c r="L29" s="85">
        <f>IFERROR(1/(1/INDEX(Mapping!R:R, MATCH($E29, Mapping!$D:$D, 0))),"")</f>
        <v>-12.5</v>
      </c>
      <c r="M29" s="86">
        <f t="shared" si="4"/>
        <v>-12.5</v>
      </c>
      <c r="O29" s="28"/>
      <c r="P29" s="29"/>
      <c r="Q29" s="31"/>
      <c r="R29" s="32" t="str">
        <f>IFERROR(1/(1/INDEX(DailyMapping!L:L, MATCH($Q29, DailyMapping!$D:$D, 0))),"")</f>
        <v/>
      </c>
      <c r="S29" s="33" t="str">
        <f>IFERROR(1/(1/INDEX(DailyMapping!M:M, MATCH($Q29, DailyMapping!$D:$D, 0))),"")</f>
        <v/>
      </c>
      <c r="T29" s="32" t="str">
        <f>IFERROR(1/(1/INDEX(DailyMapping!N:N, MATCH($Q29, DailyMapping!$D:$D, 0))),"")</f>
        <v/>
      </c>
      <c r="U29" s="33" t="str">
        <f>IFERROR(1/(1/INDEX(DailyMapping!O:O, MATCH($Q29, DailyMapping!$D:$D, 0))),"")</f>
        <v/>
      </c>
      <c r="V29" s="32">
        <f>IFERROR(1/(1/INDEX(DailyMapping!P:P, MATCH($Q29, DailyMapping!$D:$D, 0))),0)</f>
        <v>0</v>
      </c>
      <c r="W29" s="32" t="str">
        <f>IFERROR(1/(1/INDEX(DailyMapping!Q:Q, MATCH($Q29, DailyMapping!$D:$D, 0))),"")</f>
        <v/>
      </c>
      <c r="X29" s="34" t="str">
        <f>IFERROR(1/(1/INDEX(DailyMapping!R:R, MATCH($Q29, DailyMapping!$D:$D, 0))),"")</f>
        <v/>
      </c>
      <c r="Y29" s="36">
        <f t="shared" si="5"/>
        <v>0</v>
      </c>
      <c r="Z29" s="39"/>
      <c r="AC29" s="28"/>
      <c r="AD29" s="29"/>
      <c r="AE29" s="31"/>
      <c r="AF29" s="32">
        <f>IFERROR(1/(1/INDEX(SODMapping!Q:Q, MATCH($AE29, SODMapping!$D:$D, 0))),0)</f>
        <v>0</v>
      </c>
      <c r="AG29" s="32" t="str">
        <f>IFERROR(1/(1/INDEX(SODMapping!R:R, MATCH($AE29, SODMapping!$D:$D, 0))),"")</f>
        <v/>
      </c>
    </row>
    <row r="30" spans="2:33" ht="18.75" x14ac:dyDescent="0.3">
      <c r="C30" s="103"/>
      <c r="D30" s="69"/>
      <c r="E30" s="97" t="s">
        <v>322</v>
      </c>
      <c r="F30" s="76">
        <f>IFERROR(1/(1/INDEX(Mapping!L:L, MATCH($E30, Mapping!$D:$D, 0))),"")</f>
        <v>1</v>
      </c>
      <c r="G30" s="83">
        <f>IFERROR(1/(1/INDEX(Mapping!M:M, MATCH($E30, Mapping!$D:$D, 0))),"")</f>
        <v>-1.75</v>
      </c>
      <c r="H30" s="76">
        <f>IFERROR(1/(1/INDEX(Mapping!N:N, MATCH($E30, Mapping!$D:$D, 0))),"")</f>
        <v>1</v>
      </c>
      <c r="I30" s="83">
        <f>IFERROR(1/(1/INDEX(Mapping!O:O, MATCH($E30, Mapping!$D:$D, 0))),"")</f>
        <v>-2.5</v>
      </c>
      <c r="J30" s="84">
        <f>IFERROR(1/(1/INDEX(Mapping!P:P, MATCH($E30, Mapping!$D:$D, 0))),0)</f>
        <v>0</v>
      </c>
      <c r="K30" s="76" t="str">
        <f>IFERROR(1/(1/INDEX(Mapping!Q:Q, MATCH($E30, Mapping!$D:$D, 0))),"")</f>
        <v/>
      </c>
      <c r="L30" s="85">
        <f>IFERROR(1/(1/INDEX(Mapping!R:R, MATCH($E30, Mapping!$D:$D, 0))),"")</f>
        <v>-37.5</v>
      </c>
      <c r="M30" s="86">
        <f t="shared" si="4"/>
        <v>-37.5</v>
      </c>
      <c r="O30" s="28"/>
      <c r="P30" s="29"/>
      <c r="Q30" s="31"/>
      <c r="R30" s="32" t="str">
        <f>IFERROR(1/(1/INDEX(DailyMapping!L:L, MATCH($Q30, DailyMapping!$D:$D, 0))),"")</f>
        <v/>
      </c>
      <c r="S30" s="33" t="str">
        <f>IFERROR(1/(1/INDEX(DailyMapping!M:M, MATCH($Q30, DailyMapping!$D:$D, 0))),"")</f>
        <v/>
      </c>
      <c r="T30" s="32" t="str">
        <f>IFERROR(1/(1/INDEX(DailyMapping!N:N, MATCH($Q30, DailyMapping!$D:$D, 0))),"")</f>
        <v/>
      </c>
      <c r="U30" s="33" t="str">
        <f>IFERROR(1/(1/INDEX(DailyMapping!O:O, MATCH($Q30, DailyMapping!$D:$D, 0))),"")</f>
        <v/>
      </c>
      <c r="V30" s="32">
        <f>IFERROR(1/(1/INDEX(DailyMapping!P:P, MATCH($Q30, DailyMapping!$D:$D, 0))),0)</f>
        <v>0</v>
      </c>
      <c r="W30" s="32" t="str">
        <f>IFERROR(1/(1/INDEX(DailyMapping!Q:Q, MATCH($Q30, DailyMapping!$D:$D, 0))),"")</f>
        <v/>
      </c>
      <c r="X30" s="34" t="str">
        <f>IFERROR(1/(1/INDEX(DailyMapping!R:R, MATCH($Q30, DailyMapping!$D:$D, 0))),"")</f>
        <v/>
      </c>
      <c r="Y30" s="36">
        <f t="shared" si="5"/>
        <v>0</v>
      </c>
      <c r="Z30" s="39"/>
      <c r="AC30" s="28"/>
      <c r="AD30" s="29"/>
      <c r="AE30" s="31"/>
      <c r="AF30" s="32">
        <f>IFERROR(1/(1/INDEX(SODMapping!Q:Q, MATCH($AE30, SODMapping!$D:$D, 0))),0)</f>
        <v>0</v>
      </c>
      <c r="AG30" s="32" t="str">
        <f>IFERROR(1/(1/INDEX(SODMapping!R:R, MATCH($AE30, SODMapping!$D:$D, 0))),"")</f>
        <v/>
      </c>
    </row>
    <row r="31" spans="2:33" ht="18.75" x14ac:dyDescent="0.3">
      <c r="C31" s="103"/>
      <c r="D31" s="69"/>
      <c r="E31" s="98" t="s">
        <v>333</v>
      </c>
      <c r="F31" s="76">
        <f>IFERROR(1/(1/INDEX(Mapping!L:L, MATCH($E31, Mapping!$D:$D, 0))),"")</f>
        <v>38</v>
      </c>
      <c r="G31" s="83">
        <f>IFERROR(1/(1/INDEX(Mapping!M:M, MATCH($E31, Mapping!$D:$D, 0))),"")</f>
        <v>-8.0657894736842106</v>
      </c>
      <c r="H31" s="76">
        <f>IFERROR(1/(1/INDEX(Mapping!N:N, MATCH($E31, Mapping!$D:$D, 0))),"")</f>
        <v>38</v>
      </c>
      <c r="I31" s="83">
        <f>IFERROR(1/(1/INDEX(Mapping!O:O, MATCH($E31, Mapping!$D:$D, 0))),"")</f>
        <v>-7.9013157894736832</v>
      </c>
      <c r="J31" s="84">
        <f>IFERROR(1/(1/INDEX(Mapping!P:P, MATCH($E31, Mapping!$D:$D, 0))),0)</f>
        <v>0</v>
      </c>
      <c r="K31" s="76" t="str">
        <f>IFERROR(1/(1/INDEX(Mapping!Q:Q, MATCH($E31, Mapping!$D:$D, 0))),"")</f>
        <v/>
      </c>
      <c r="L31" s="85">
        <f>IFERROR(1/(1/INDEX(Mapping!R:R, MATCH($E31, Mapping!$D:$D, 0))),"")</f>
        <v>312.50000000000045</v>
      </c>
      <c r="M31" s="86">
        <f t="shared" si="4"/>
        <v>312.50000000000045</v>
      </c>
      <c r="O31" s="28"/>
      <c r="P31" s="29"/>
      <c r="Q31" s="31"/>
      <c r="R31" s="32" t="str">
        <f>IFERROR(1/(1/INDEX(DailyMapping!L:L, MATCH($Q31, DailyMapping!$D:$D, 0))),"")</f>
        <v/>
      </c>
      <c r="S31" s="33" t="str">
        <f>IFERROR(1/(1/INDEX(DailyMapping!M:M, MATCH($Q31, DailyMapping!$D:$D, 0))),"")</f>
        <v/>
      </c>
      <c r="T31" s="32" t="str">
        <f>IFERROR(1/(1/INDEX(DailyMapping!N:N, MATCH($Q31, DailyMapping!$D:$D, 0))),"")</f>
        <v/>
      </c>
      <c r="U31" s="33" t="str">
        <f>IFERROR(1/(1/INDEX(DailyMapping!O:O, MATCH($Q31, DailyMapping!$D:$D, 0))),"")</f>
        <v/>
      </c>
      <c r="V31" s="32">
        <f>IFERROR(1/(1/INDEX(DailyMapping!P:P, MATCH($Q31, DailyMapping!$D:$D, 0))),0)</f>
        <v>0</v>
      </c>
      <c r="W31" s="32" t="str">
        <f>IFERROR(1/(1/INDEX(DailyMapping!Q:Q, MATCH($Q31, DailyMapping!$D:$D, 0))),"")</f>
        <v/>
      </c>
      <c r="X31" s="34" t="str">
        <f>IFERROR(1/(1/INDEX(DailyMapping!R:R, MATCH($Q31, DailyMapping!$D:$D, 0))),"")</f>
        <v/>
      </c>
      <c r="Y31" s="36">
        <f t="shared" si="5"/>
        <v>0</v>
      </c>
      <c r="Z31" s="39"/>
      <c r="AC31" s="28"/>
      <c r="AD31" s="29"/>
      <c r="AE31" s="31"/>
      <c r="AF31" s="32">
        <f>IFERROR(1/(1/INDEX(SODMapping!Q:Q, MATCH($AE31, SODMapping!$D:$D, 0))),0)</f>
        <v>0</v>
      </c>
      <c r="AG31" s="32" t="str">
        <f>IFERROR(1/(1/INDEX(SODMapping!R:R, MATCH($AE31, SODMapping!$D:$D, 0))),"")</f>
        <v/>
      </c>
    </row>
    <row r="32" spans="2:33" ht="18.75" x14ac:dyDescent="0.3">
      <c r="C32" s="103"/>
      <c r="D32" s="69"/>
      <c r="E32" s="99" t="s">
        <v>363</v>
      </c>
      <c r="F32" s="76">
        <f>IFERROR(1/(1/INDEX(Mapping!L:L, MATCH($E32, Mapping!$D:$D, 0))),"")</f>
        <v>43</v>
      </c>
      <c r="G32" s="83">
        <f>IFERROR(1/(1/INDEX(Mapping!M:M, MATCH($E32, Mapping!$D:$D, 0))),"")</f>
        <v>-2.5872093023255816</v>
      </c>
      <c r="H32" s="76">
        <f>IFERROR(1/(1/INDEX(Mapping!N:N, MATCH($E32, Mapping!$D:$D, 0))),"")</f>
        <v>43</v>
      </c>
      <c r="I32" s="83">
        <f>IFERROR(1/(1/INDEX(Mapping!O:O, MATCH($E32, Mapping!$D:$D, 0))),"")</f>
        <v>-2.63953488372093</v>
      </c>
      <c r="J32" s="84">
        <f>IFERROR(1/(1/INDEX(Mapping!P:P, MATCH($E32, Mapping!$D:$D, 0))),0)</f>
        <v>0</v>
      </c>
      <c r="K32" s="76" t="str">
        <f>IFERROR(1/(1/INDEX(Mapping!Q:Q, MATCH($E32, Mapping!$D:$D, 0))),"")</f>
        <v/>
      </c>
      <c r="L32" s="85">
        <f>IFERROR(1/(1/INDEX(Mapping!R:R, MATCH($E32, Mapping!$D:$D, 0))),"")</f>
        <v>-112.49999999999925</v>
      </c>
      <c r="M32" s="86">
        <f t="shared" si="4"/>
        <v>-112.49999999999925</v>
      </c>
      <c r="O32" s="28"/>
      <c r="P32" s="29"/>
      <c r="Q32" s="31"/>
      <c r="R32" s="32" t="str">
        <f>IFERROR(1/(1/INDEX(DailyMapping!L:L, MATCH($Q32, DailyMapping!$D:$D, 0))),"")</f>
        <v/>
      </c>
      <c r="S32" s="33" t="str">
        <f>IFERROR(1/(1/INDEX(DailyMapping!M:M, MATCH($Q32, DailyMapping!$D:$D, 0))),"")</f>
        <v/>
      </c>
      <c r="T32" s="32" t="str">
        <f>IFERROR(1/(1/INDEX(DailyMapping!N:N, MATCH($Q32, DailyMapping!$D:$D, 0))),"")</f>
        <v/>
      </c>
      <c r="U32" s="33" t="str">
        <f>IFERROR(1/(1/INDEX(DailyMapping!O:O, MATCH($Q32, DailyMapping!$D:$D, 0))),"")</f>
        <v/>
      </c>
      <c r="V32" s="32">
        <f>IFERROR(1/(1/INDEX(DailyMapping!P:P, MATCH($Q32, DailyMapping!$D:$D, 0))),0)</f>
        <v>0</v>
      </c>
      <c r="W32" s="32" t="str">
        <f>IFERROR(1/(1/INDEX(DailyMapping!Q:Q, MATCH($Q32, DailyMapping!$D:$D, 0))),"")</f>
        <v/>
      </c>
      <c r="X32" s="34" t="str">
        <f>IFERROR(1/(1/INDEX(DailyMapping!R:R, MATCH($Q32, DailyMapping!$D:$D, 0))),"")</f>
        <v/>
      </c>
      <c r="Y32" s="36">
        <f t="shared" si="5"/>
        <v>0</v>
      </c>
      <c r="Z32" s="39"/>
      <c r="AC32" s="28"/>
      <c r="AD32" s="29"/>
      <c r="AE32" s="31"/>
      <c r="AF32" s="32">
        <f>IFERROR(1/(1/INDEX(SODMapping!Q:Q, MATCH($AE32, SODMapping!$D:$D, 0))),0)</f>
        <v>0</v>
      </c>
      <c r="AG32" s="32" t="str">
        <f>IFERROR(1/(1/INDEX(SODMapping!R:R, MATCH($AE32, SODMapping!$D:$D, 0))),"")</f>
        <v/>
      </c>
    </row>
    <row r="33" spans="3:33" ht="18.75" x14ac:dyDescent="0.3">
      <c r="C33" s="103"/>
      <c r="D33" s="69"/>
      <c r="E33" s="99" t="s">
        <v>380</v>
      </c>
      <c r="F33" s="76">
        <f>IFERROR(1/(1/INDEX(Mapping!L:L, MATCH($E33, Mapping!$D:$D, 0))),"")</f>
        <v>4</v>
      </c>
      <c r="G33" s="83">
        <f>IFERROR(1/(1/INDEX(Mapping!M:M, MATCH($E33, Mapping!$D:$D, 0))),"")</f>
        <v>9.125</v>
      </c>
      <c r="H33" s="76">
        <f>IFERROR(1/(1/INDEX(Mapping!N:N, MATCH($E33, Mapping!$D:$D, 0))),"")</f>
        <v>5</v>
      </c>
      <c r="I33" s="83">
        <f>IFERROR(1/(1/INDEX(Mapping!O:O, MATCH($E33, Mapping!$D:$D, 0))),"")</f>
        <v>8.0500000000000007</v>
      </c>
      <c r="J33" s="84">
        <f>IFERROR(1/(1/INDEX(Mapping!P:P, MATCH($E33, Mapping!$D:$D, 0))),0)</f>
        <v>-1</v>
      </c>
      <c r="K33" s="76" t="str">
        <f>IFERROR(1/(1/INDEX(Mapping!Q:Q, MATCH($E33, Mapping!$D:$D, 0))),"")</f>
        <v/>
      </c>
      <c r="L33" s="85">
        <f>IFERROR(1/(1/INDEX(Mapping!R:R, MATCH($E33, Mapping!$D:$D, 0))),"")</f>
        <v>-214.99999999999983</v>
      </c>
      <c r="M33" s="86">
        <f t="shared" si="4"/>
        <v>-214.99999999999983</v>
      </c>
      <c r="O33" s="28"/>
      <c r="P33" s="29"/>
      <c r="Q33" s="31"/>
      <c r="R33" s="32" t="str">
        <f>IFERROR(1/(1/INDEX(DailyMapping!L:L, MATCH($Q33, DailyMapping!$D:$D, 0))),"")</f>
        <v/>
      </c>
      <c r="S33" s="33" t="str">
        <f>IFERROR(1/(1/INDEX(DailyMapping!M:M, MATCH($Q33, DailyMapping!$D:$D, 0))),"")</f>
        <v/>
      </c>
      <c r="T33" s="32" t="str">
        <f>IFERROR(1/(1/INDEX(DailyMapping!N:N, MATCH($Q33, DailyMapping!$D:$D, 0))),"")</f>
        <v/>
      </c>
      <c r="U33" s="33" t="str">
        <f>IFERROR(1/(1/INDEX(DailyMapping!O:O, MATCH($Q33, DailyMapping!$D:$D, 0))),"")</f>
        <v/>
      </c>
      <c r="V33" s="32">
        <f>IFERROR(1/(1/INDEX(DailyMapping!P:P, MATCH($Q33, DailyMapping!$D:$D, 0))),0)</f>
        <v>0</v>
      </c>
      <c r="W33" s="32" t="str">
        <f>IFERROR(1/(1/INDEX(DailyMapping!Q:Q, MATCH($Q33, DailyMapping!$D:$D, 0))),"")</f>
        <v/>
      </c>
      <c r="X33" s="34" t="str">
        <f>IFERROR(1/(1/INDEX(DailyMapping!R:R, MATCH($Q33, DailyMapping!$D:$D, 0))),"")</f>
        <v/>
      </c>
      <c r="Y33" s="36">
        <f t="shared" si="5"/>
        <v>0</v>
      </c>
      <c r="Z33" s="39"/>
      <c r="AC33" s="28"/>
      <c r="AD33" s="29"/>
      <c r="AE33" s="31"/>
      <c r="AF33" s="32">
        <f>IFERROR(1/(1/INDEX(SODMapping!Q:Q, MATCH($AE33, SODMapping!$D:$D, 0))),0)</f>
        <v>0</v>
      </c>
      <c r="AG33" s="32" t="str">
        <f>IFERROR(1/(1/INDEX(SODMapping!R:R, MATCH($AE33, SODMapping!$D:$D, 0))),"")</f>
        <v/>
      </c>
    </row>
    <row r="34" spans="3:33" ht="18.75" hidden="1" x14ac:dyDescent="0.3">
      <c r="C34" s="103"/>
      <c r="D34" s="69"/>
      <c r="E34" s="99"/>
      <c r="F34" s="76" t="str">
        <f>IFERROR(1/(1/INDEX(Mapping!L:L, MATCH($E34, Mapping!$D:$D, 0))),"")</f>
        <v/>
      </c>
      <c r="G34" s="83" t="str">
        <f>IFERROR(1/(1/INDEX(Mapping!M:M, MATCH($E34, Mapping!$D:$D, 0))),"")</f>
        <v/>
      </c>
      <c r="H34" s="76" t="str">
        <f>IFERROR(1/(1/INDEX(Mapping!N:N, MATCH($E34, Mapping!$D:$D, 0))),"")</f>
        <v/>
      </c>
      <c r="I34" s="83" t="str">
        <f>IFERROR(1/(1/INDEX(Mapping!O:O, MATCH($E34, Mapping!$D:$D, 0))),"")</f>
        <v/>
      </c>
      <c r="J34" s="84">
        <f>IFERROR(1/(1/INDEX(Mapping!P:P, MATCH($E34, Mapping!$D:$D, 0))),0)</f>
        <v>0</v>
      </c>
      <c r="K34" s="76" t="str">
        <f>IFERROR(1/(1/INDEX(Mapping!Q:Q, MATCH($E34, Mapping!$D:$D, 0))),"")</f>
        <v/>
      </c>
      <c r="L34" s="85" t="str">
        <f>IFERROR(1/(1/INDEX(Mapping!R:R, MATCH($E34, Mapping!$D:$D, 0))),"")</f>
        <v/>
      </c>
      <c r="M34" s="86">
        <f t="shared" si="4"/>
        <v>0</v>
      </c>
      <c r="O34" s="28"/>
      <c r="P34" s="29"/>
      <c r="Q34" s="31"/>
      <c r="R34" s="32" t="str">
        <f>IFERROR(1/(1/INDEX(DailyMapping!L:L, MATCH($Q34, DailyMapping!$D:$D, 0))),"")</f>
        <v/>
      </c>
      <c r="S34" s="33" t="str">
        <f>IFERROR(1/(1/INDEX(DailyMapping!M:M, MATCH($Q34, DailyMapping!$D:$D, 0))),"")</f>
        <v/>
      </c>
      <c r="T34" s="32" t="str">
        <f>IFERROR(1/(1/INDEX(DailyMapping!N:N, MATCH($Q34, DailyMapping!$D:$D, 0))),"")</f>
        <v/>
      </c>
      <c r="U34" s="33" t="str">
        <f>IFERROR(1/(1/INDEX(DailyMapping!O:O, MATCH($Q34, DailyMapping!$D:$D, 0))),"")</f>
        <v/>
      </c>
      <c r="V34" s="32">
        <f>IFERROR(1/(1/INDEX(DailyMapping!P:P, MATCH($Q34, DailyMapping!$D:$D, 0))),0)</f>
        <v>0</v>
      </c>
      <c r="W34" s="32" t="str">
        <f>IFERROR(1/(1/INDEX(DailyMapping!Q:Q, MATCH($Q34, DailyMapping!$D:$D, 0))),"")</f>
        <v/>
      </c>
      <c r="X34" s="34" t="str">
        <f>IFERROR(1/(1/INDEX(DailyMapping!R:R, MATCH($Q34, DailyMapping!$D:$D, 0))),"")</f>
        <v/>
      </c>
      <c r="Y34" s="36">
        <f t="shared" si="5"/>
        <v>0</v>
      </c>
      <c r="Z34" s="39"/>
      <c r="AC34" s="28"/>
      <c r="AD34" s="29"/>
      <c r="AE34" s="31"/>
      <c r="AF34" s="32">
        <f>IFERROR(1/(1/INDEX(SODMapping!Q:Q, MATCH($AE34, SODMapping!$D:$D, 0))),0)</f>
        <v>0</v>
      </c>
      <c r="AG34" s="32" t="str">
        <f>IFERROR(1/(1/INDEX(SODMapping!R:R, MATCH($AE34, SODMapping!$D:$D, 0))),"")</f>
        <v/>
      </c>
    </row>
    <row r="35" spans="3:33" ht="18.75" hidden="1" x14ac:dyDescent="0.3">
      <c r="C35" s="103"/>
      <c r="D35" s="69"/>
      <c r="E35" s="99"/>
      <c r="F35" s="76" t="str">
        <f>IFERROR(1/(1/INDEX(Mapping!L:L, MATCH($E35, Mapping!$D:$D, 0))),"")</f>
        <v/>
      </c>
      <c r="G35" s="83" t="str">
        <f>IFERROR(1/(1/INDEX(Mapping!M:M, MATCH($E35, Mapping!$D:$D, 0))),"")</f>
        <v/>
      </c>
      <c r="H35" s="76" t="str">
        <f>IFERROR(1/(1/INDEX(Mapping!N:N, MATCH($E35, Mapping!$D:$D, 0))),"")</f>
        <v/>
      </c>
      <c r="I35" s="83" t="str">
        <f>IFERROR(1/(1/INDEX(Mapping!O:O, MATCH($E35, Mapping!$D:$D, 0))),"")</f>
        <v/>
      </c>
      <c r="J35" s="84">
        <f>IFERROR(1/(1/INDEX(Mapping!P:P, MATCH($E35, Mapping!$D:$D, 0))),0)</f>
        <v>0</v>
      </c>
      <c r="K35" s="76" t="str">
        <f>IFERROR(1/(1/INDEX(Mapping!Q:Q, MATCH($E35, Mapping!$D:$D, 0))),"")</f>
        <v/>
      </c>
      <c r="L35" s="85" t="str">
        <f>IFERROR(1/(1/INDEX(Mapping!R:R, MATCH($E35, Mapping!$D:$D, 0))),"")</f>
        <v/>
      </c>
      <c r="M35" s="86">
        <f t="shared" si="4"/>
        <v>0</v>
      </c>
      <c r="O35" s="28"/>
      <c r="P35" s="29"/>
      <c r="Q35" s="31"/>
      <c r="R35" s="32" t="str">
        <f>IFERROR(1/(1/INDEX(DailyMapping!L:L, MATCH($Q35, DailyMapping!$D:$D, 0))),"")</f>
        <v/>
      </c>
      <c r="S35" s="33" t="str">
        <f>IFERROR(1/(1/INDEX(DailyMapping!M:M, MATCH($Q35, DailyMapping!$D:$D, 0))),"")</f>
        <v/>
      </c>
      <c r="T35" s="32" t="str">
        <f>IFERROR(1/(1/INDEX(DailyMapping!N:N, MATCH($Q35, DailyMapping!$D:$D, 0))),"")</f>
        <v/>
      </c>
      <c r="U35" s="33" t="str">
        <f>IFERROR(1/(1/INDEX(DailyMapping!O:O, MATCH($Q35, DailyMapping!$D:$D, 0))),"")</f>
        <v/>
      </c>
      <c r="V35" s="32">
        <f>IFERROR(1/(1/INDEX(DailyMapping!P:P, MATCH($Q35, DailyMapping!$D:$D, 0))),0)</f>
        <v>0</v>
      </c>
      <c r="W35" s="32" t="str">
        <f>IFERROR(1/(1/INDEX(DailyMapping!Q:Q, MATCH($Q35, DailyMapping!$D:$D, 0))),"")</f>
        <v/>
      </c>
      <c r="X35" s="34" t="str">
        <f>IFERROR(1/(1/INDEX(DailyMapping!R:R, MATCH($Q35, DailyMapping!$D:$D, 0))),"")</f>
        <v/>
      </c>
      <c r="Y35" s="36">
        <f t="shared" si="5"/>
        <v>0</v>
      </c>
      <c r="Z35" s="39"/>
      <c r="AC35" s="28"/>
      <c r="AD35" s="29"/>
      <c r="AE35" s="31"/>
      <c r="AF35" s="32">
        <f>IFERROR(1/(1/INDEX(SODMapping!Q:Q, MATCH($AE35, SODMapping!$D:$D, 0))),0)</f>
        <v>0</v>
      </c>
      <c r="AG35" s="32" t="str">
        <f>IFERROR(1/(1/INDEX(SODMapping!R:R, MATCH($AE35, SODMapping!$D:$D, 0))),"")</f>
        <v/>
      </c>
    </row>
    <row r="36" spans="3:33" ht="18.75" x14ac:dyDescent="0.3">
      <c r="C36" s="103"/>
      <c r="D36" s="69"/>
      <c r="E36" s="99" t="s">
        <v>399</v>
      </c>
      <c r="F36" s="76">
        <f>IFERROR(1/(1/INDEX(Mapping!L:L, MATCH($E36, Mapping!$D:$D, 0))),"")</f>
        <v>14</v>
      </c>
      <c r="G36" s="83">
        <f>IFERROR(1/(1/INDEX(Mapping!M:M, MATCH($E36, Mapping!$D:$D, 0))),"")</f>
        <v>-4.1428571428571432</v>
      </c>
      <c r="H36" s="76">
        <f>IFERROR(1/(1/INDEX(Mapping!N:N, MATCH($E36, Mapping!$D:$D, 0))),"")</f>
        <v>14</v>
      </c>
      <c r="I36" s="83">
        <f>IFERROR(1/(1/INDEX(Mapping!O:O, MATCH($E36, Mapping!$D:$D, 0))),"")</f>
        <v>-3.8571428571428572</v>
      </c>
      <c r="J36" s="84">
        <f>IFERROR(1/(1/INDEX(Mapping!P:P, MATCH($E36, Mapping!$D:$D, 0))),0)</f>
        <v>0</v>
      </c>
      <c r="K36" s="76" t="str">
        <f>IFERROR(1/(1/INDEX(Mapping!Q:Q, MATCH($E36, Mapping!$D:$D, 0))),"")</f>
        <v/>
      </c>
      <c r="L36" s="85">
        <f>IFERROR(1/(1/INDEX(Mapping!R:R, MATCH($E36, Mapping!$D:$D, 0))),"")</f>
        <v>200.00000000000023</v>
      </c>
      <c r="M36" s="86">
        <f t="shared" si="4"/>
        <v>200.00000000000023</v>
      </c>
      <c r="O36" s="28"/>
      <c r="P36" s="29"/>
      <c r="Q36" s="31"/>
      <c r="R36" s="32" t="str">
        <f>IFERROR(1/(1/INDEX(DailyMapping!L:L, MATCH($Q36, DailyMapping!$D:$D, 0))),"")</f>
        <v/>
      </c>
      <c r="S36" s="33" t="str">
        <f>IFERROR(1/(1/INDEX(DailyMapping!M:M, MATCH($Q36, DailyMapping!$D:$D, 0))),"")</f>
        <v/>
      </c>
      <c r="T36" s="32" t="str">
        <f>IFERROR(1/(1/INDEX(DailyMapping!N:N, MATCH($Q36, DailyMapping!$D:$D, 0))),"")</f>
        <v/>
      </c>
      <c r="U36" s="33" t="str">
        <f>IFERROR(1/(1/INDEX(DailyMapping!O:O, MATCH($Q36, DailyMapping!$D:$D, 0))),"")</f>
        <v/>
      </c>
      <c r="V36" s="32">
        <f>IFERROR(1/(1/INDEX(DailyMapping!P:P, MATCH($Q36, DailyMapping!$D:$D, 0))),0)</f>
        <v>0</v>
      </c>
      <c r="W36" s="32" t="str">
        <f>IFERROR(1/(1/INDEX(DailyMapping!Q:Q, MATCH($Q36, DailyMapping!$D:$D, 0))),"")</f>
        <v/>
      </c>
      <c r="X36" s="34" t="str">
        <f>IFERROR(1/(1/INDEX(DailyMapping!R:R, MATCH($Q36, DailyMapping!$D:$D, 0))),"")</f>
        <v/>
      </c>
      <c r="Y36" s="36">
        <f t="shared" si="5"/>
        <v>0</v>
      </c>
      <c r="Z36" s="39"/>
      <c r="AC36" s="28"/>
      <c r="AD36" s="29"/>
      <c r="AE36" s="31"/>
      <c r="AF36" s="32">
        <f>IFERROR(1/(1/INDEX(SODMapping!Q:Q, MATCH($AE36, SODMapping!$D:$D, 0))),0)</f>
        <v>0</v>
      </c>
      <c r="AG36" s="32" t="str">
        <f>IFERROR(1/(1/INDEX(SODMapping!R:R, MATCH($AE36, SODMapping!$D:$D, 0))),"")</f>
        <v/>
      </c>
    </row>
    <row r="37" spans="3:33" ht="18.75" x14ac:dyDescent="0.3">
      <c r="C37" s="103"/>
      <c r="D37" s="69"/>
      <c r="E37" s="100" t="s">
        <v>409</v>
      </c>
      <c r="F37" s="76">
        <f>IFERROR(1/(1/INDEX(Mapping!L:L, MATCH($E37, Mapping!$D:$D, 0))),"")</f>
        <v>7</v>
      </c>
      <c r="G37" s="83">
        <f>IFERROR(1/(1/INDEX(Mapping!M:M, MATCH($E37, Mapping!$D:$D, 0))),"")</f>
        <v>3.75</v>
      </c>
      <c r="H37" s="76">
        <f>IFERROR(1/(1/INDEX(Mapping!N:N, MATCH($E37, Mapping!$D:$D, 0))),"")</f>
        <v>7</v>
      </c>
      <c r="I37" s="83">
        <f>IFERROR(1/(1/INDEX(Mapping!O:O, MATCH($E37, Mapping!$D:$D, 0))),"")</f>
        <v>4.25</v>
      </c>
      <c r="J37" s="84">
        <f>IFERROR(1/(1/INDEX(Mapping!P:P, MATCH($E37, Mapping!$D:$D, 0))),0)</f>
        <v>0</v>
      </c>
      <c r="K37" s="76" t="str">
        <f>IFERROR(1/(1/INDEX(Mapping!Q:Q, MATCH($E37, Mapping!$D:$D, 0))),"")</f>
        <v/>
      </c>
      <c r="L37" s="85">
        <f>IFERROR(1/(1/INDEX(Mapping!R:R, MATCH($E37, Mapping!$D:$D, 0))),"")</f>
        <v>175</v>
      </c>
      <c r="M37" s="86">
        <f t="shared" si="4"/>
        <v>175</v>
      </c>
      <c r="O37" s="28"/>
      <c r="P37" s="29"/>
      <c r="Q37" s="31"/>
      <c r="R37" s="32" t="str">
        <f>IFERROR(1/(1/INDEX(DailyMapping!L:L, MATCH($Q37, DailyMapping!$D:$D, 0))),"")</f>
        <v/>
      </c>
      <c r="S37" s="33" t="str">
        <f>IFERROR(1/(1/INDEX(DailyMapping!M:M, MATCH($Q37, DailyMapping!$D:$D, 0))),"")</f>
        <v/>
      </c>
      <c r="T37" s="32" t="str">
        <f>IFERROR(1/(1/INDEX(DailyMapping!N:N, MATCH($Q37, DailyMapping!$D:$D, 0))),"")</f>
        <v/>
      </c>
      <c r="U37" s="33" t="str">
        <f>IFERROR(1/(1/INDEX(DailyMapping!O:O, MATCH($Q37, DailyMapping!$D:$D, 0))),"")</f>
        <v/>
      </c>
      <c r="V37" s="32">
        <f>IFERROR(1/(1/INDEX(DailyMapping!P:P, MATCH($Q37, DailyMapping!$D:$D, 0))),0)</f>
        <v>0</v>
      </c>
      <c r="W37" s="32" t="str">
        <f>IFERROR(1/(1/INDEX(DailyMapping!Q:Q, MATCH($Q37, DailyMapping!$D:$D, 0))),"")</f>
        <v/>
      </c>
      <c r="X37" s="34" t="str">
        <f>IFERROR(1/(1/INDEX(DailyMapping!R:R, MATCH($Q37, DailyMapping!$D:$D, 0))),"")</f>
        <v/>
      </c>
      <c r="Y37" s="36">
        <f t="shared" si="5"/>
        <v>0</v>
      </c>
      <c r="Z37" s="39"/>
      <c r="AC37" s="28"/>
      <c r="AD37" s="29"/>
      <c r="AE37" s="31"/>
      <c r="AF37" s="32">
        <f>IFERROR(1/(1/INDEX(SODMapping!Q:Q, MATCH($AE37, SODMapping!$D:$D, 0))),0)</f>
        <v>0</v>
      </c>
      <c r="AG37" s="32" t="str">
        <f>IFERROR(1/(1/INDEX(SODMapping!R:R, MATCH($AE37, SODMapping!$D:$D, 0))),"")</f>
        <v/>
      </c>
    </row>
    <row r="38" spans="3:33" ht="18.75" x14ac:dyDescent="0.3">
      <c r="C38" s="103"/>
      <c r="D38" s="69"/>
      <c r="E38" s="100" t="s">
        <v>414</v>
      </c>
      <c r="F38" s="76">
        <f>IFERROR(1/(1/INDEX(Mapping!L:L, MATCH($E38, Mapping!$D:$D, 0))),"")</f>
        <v>1</v>
      </c>
      <c r="G38" s="83">
        <f>IFERROR(1/(1/INDEX(Mapping!M:M, MATCH($E38, Mapping!$D:$D, 0))),"")</f>
        <v>-3.5</v>
      </c>
      <c r="H38" s="76">
        <f>IFERROR(1/(1/INDEX(Mapping!N:N, MATCH($E38, Mapping!$D:$D, 0))),"")</f>
        <v>1</v>
      </c>
      <c r="I38" s="83">
        <f>IFERROR(1/(1/INDEX(Mapping!O:O, MATCH($E38, Mapping!$D:$D, 0))),"")</f>
        <v>-3.25</v>
      </c>
      <c r="J38" s="84">
        <f>IFERROR(1/(1/INDEX(Mapping!P:P, MATCH($E38, Mapping!$D:$D, 0))),0)</f>
        <v>0</v>
      </c>
      <c r="K38" s="76" t="str">
        <f>IFERROR(1/(1/INDEX(Mapping!Q:Q, MATCH($E38, Mapping!$D:$D, 0))),"")</f>
        <v/>
      </c>
      <c r="L38" s="85">
        <f>IFERROR(1/(1/INDEX(Mapping!R:R, MATCH($E38, Mapping!$D:$D, 0))),"")</f>
        <v>12.5</v>
      </c>
      <c r="M38" s="86">
        <f t="shared" si="4"/>
        <v>12.5</v>
      </c>
      <c r="O38" s="28"/>
      <c r="P38" s="29"/>
      <c r="Q38" s="31"/>
      <c r="R38" s="32" t="str">
        <f>IFERROR(1/(1/INDEX(DailyMapping!L:L, MATCH($Q38, DailyMapping!$D:$D, 0))),"")</f>
        <v/>
      </c>
      <c r="S38" s="33" t="str">
        <f>IFERROR(1/(1/INDEX(DailyMapping!M:M, MATCH($Q38, DailyMapping!$D:$D, 0))),"")</f>
        <v/>
      </c>
      <c r="T38" s="32" t="str">
        <f>IFERROR(1/(1/INDEX(DailyMapping!N:N, MATCH($Q38, DailyMapping!$D:$D, 0))),"")</f>
        <v/>
      </c>
      <c r="U38" s="33" t="str">
        <f>IFERROR(1/(1/INDEX(DailyMapping!O:O, MATCH($Q38, DailyMapping!$D:$D, 0))),"")</f>
        <v/>
      </c>
      <c r="V38" s="32">
        <f>IFERROR(1/(1/INDEX(DailyMapping!P:P, MATCH($Q38, DailyMapping!$D:$D, 0))),0)</f>
        <v>0</v>
      </c>
      <c r="W38" s="32" t="str">
        <f>IFERROR(1/(1/INDEX(DailyMapping!Q:Q, MATCH($Q38, DailyMapping!$D:$D, 0))),"")</f>
        <v/>
      </c>
      <c r="X38" s="34" t="str">
        <f>IFERROR(1/(1/INDEX(DailyMapping!R:R, MATCH($Q38, DailyMapping!$D:$D, 0))),"")</f>
        <v/>
      </c>
      <c r="Y38" s="36">
        <f t="shared" si="5"/>
        <v>0</v>
      </c>
      <c r="Z38" s="39"/>
      <c r="AC38" s="28"/>
      <c r="AD38" s="29"/>
      <c r="AE38" s="31"/>
      <c r="AF38" s="32">
        <f>IFERROR(1/(1/INDEX(SODMapping!Q:Q, MATCH($AE38, SODMapping!$D:$D, 0))),0)</f>
        <v>0</v>
      </c>
      <c r="AG38" s="32" t="str">
        <f>IFERROR(1/(1/INDEX(SODMapping!R:R, MATCH($AE38, SODMapping!$D:$D, 0))),"")</f>
        <v/>
      </c>
    </row>
    <row r="39" spans="3:33" ht="18.75" hidden="1" x14ac:dyDescent="0.3">
      <c r="C39" s="103"/>
      <c r="D39" s="69"/>
      <c r="F39" s="76" t="str">
        <f>IFERROR(1/(1/INDEX(Mapping!L:L, MATCH(#REF!, Mapping!$D:$D, 0))),"")</f>
        <v/>
      </c>
      <c r="G39" s="83" t="str">
        <f>IFERROR(1/(1/INDEX(Mapping!M:M, MATCH(#REF!, Mapping!$D:$D, 0))),"")</f>
        <v/>
      </c>
      <c r="H39" s="76" t="str">
        <f>IFERROR(1/(1/INDEX(Mapping!N:N, MATCH(#REF!, Mapping!$D:$D, 0))),"")</f>
        <v/>
      </c>
      <c r="I39" s="83" t="str">
        <f>IFERROR(1/(1/INDEX(Mapping!O:O, MATCH(#REF!, Mapping!$D:$D, 0))),"")</f>
        <v/>
      </c>
      <c r="J39" s="84">
        <f>IFERROR(1/(1/INDEX(Mapping!P:P, MATCH(#REF!, Mapping!$D:$D, 0))),0)</f>
        <v>0</v>
      </c>
      <c r="K39" s="76" t="str">
        <f>IFERROR(1/(1/INDEX(Mapping!Q:Q, MATCH(#REF!, Mapping!$D:$D, 0))),"")</f>
        <v/>
      </c>
      <c r="L39" s="85" t="str">
        <f>IFERROR(1/(1/INDEX(Mapping!R:R, MATCH(#REF!, Mapping!$D:$D, 0))),"")</f>
        <v/>
      </c>
      <c r="M39" s="86">
        <f t="shared" si="4"/>
        <v>0</v>
      </c>
      <c r="O39" s="28"/>
      <c r="P39" s="29"/>
      <c r="Q39" s="31"/>
      <c r="R39" s="32" t="str">
        <f>IFERROR(1/(1/INDEX(DailyMapping!L:L, MATCH($Q39, DailyMapping!$D:$D, 0))),"")</f>
        <v/>
      </c>
      <c r="S39" s="33" t="str">
        <f>IFERROR(1/(1/INDEX(DailyMapping!M:M, MATCH($Q39, DailyMapping!$D:$D, 0))),"")</f>
        <v/>
      </c>
      <c r="T39" s="32" t="str">
        <f>IFERROR(1/(1/INDEX(DailyMapping!N:N, MATCH($Q39, DailyMapping!$D:$D, 0))),"")</f>
        <v/>
      </c>
      <c r="U39" s="33" t="str">
        <f>IFERROR(1/(1/INDEX(DailyMapping!O:O, MATCH($Q39, DailyMapping!$D:$D, 0))),"")</f>
        <v/>
      </c>
      <c r="V39" s="32">
        <f>IFERROR(1/(1/INDEX(DailyMapping!P:P, MATCH($Q39, DailyMapping!$D:$D, 0))),0)</f>
        <v>0</v>
      </c>
      <c r="W39" s="32" t="str">
        <f>IFERROR(1/(1/INDEX(DailyMapping!Q:Q, MATCH($Q39, DailyMapping!$D:$D, 0))),"")</f>
        <v/>
      </c>
      <c r="X39" s="34" t="str">
        <f>IFERROR(1/(1/INDEX(DailyMapping!R:R, MATCH($Q39, DailyMapping!$D:$D, 0))),"")</f>
        <v/>
      </c>
      <c r="Y39" s="36">
        <f t="shared" si="5"/>
        <v>0</v>
      </c>
      <c r="AC39" s="28"/>
      <c r="AD39" s="29"/>
      <c r="AE39" s="31"/>
      <c r="AF39" s="32">
        <f>IFERROR(1/(1/INDEX(SODMapping!Q:Q, MATCH($AE39, SODMapping!$D:$D, 0))),0)</f>
        <v>0</v>
      </c>
      <c r="AG39" s="32" t="str">
        <f>IFERROR(1/(1/INDEX(SODMapping!R:R, MATCH($AE39, SODMapping!$D:$D, 0))),"")</f>
        <v/>
      </c>
    </row>
    <row r="40" spans="3:33" ht="18.75" hidden="1" x14ac:dyDescent="0.3">
      <c r="C40" s="103"/>
      <c r="D40" s="69"/>
      <c r="E40" s="97"/>
      <c r="F40" s="76" t="str">
        <f>IFERROR(1/(1/INDEX(Mapping!L:L, MATCH($E40, Mapping!$D:$D, 0))),"")</f>
        <v/>
      </c>
      <c r="G40" s="83" t="str">
        <f>IFERROR(1/(1/INDEX(Mapping!M:M, MATCH($E40, Mapping!$D:$D, 0))),"")</f>
        <v/>
      </c>
      <c r="H40" s="76" t="str">
        <f>IFERROR(1/(1/INDEX(Mapping!N:N, MATCH($E40, Mapping!$D:$D, 0))),"")</f>
        <v/>
      </c>
      <c r="I40" s="83" t="str">
        <f>IFERROR(1/(1/INDEX(Mapping!O:O, MATCH($E40, Mapping!$D:$D, 0))),"")</f>
        <v/>
      </c>
      <c r="J40" s="84">
        <f>IFERROR(1/(1/INDEX(Mapping!P:P, MATCH($E40, Mapping!$D:$D, 0))),0)</f>
        <v>0</v>
      </c>
      <c r="K40" s="76" t="str">
        <f>IFERROR(1/(1/INDEX(Mapping!Q:Q, MATCH($E40, Mapping!$D:$D, 0))),"")</f>
        <v/>
      </c>
      <c r="L40" s="85" t="str">
        <f>IFERROR(1/(1/INDEX(Mapping!R:R, MATCH($E40, Mapping!$D:$D, 0))),"")</f>
        <v/>
      </c>
      <c r="M40" s="86">
        <f t="shared" si="4"/>
        <v>0</v>
      </c>
      <c r="O40" s="28"/>
      <c r="P40" s="29"/>
      <c r="Q40" s="31"/>
      <c r="R40" s="32" t="str">
        <f>IFERROR(1/(1/INDEX(DailyMapping!L:L, MATCH($Q40, DailyMapping!$D:$D, 0))),"")</f>
        <v/>
      </c>
      <c r="S40" s="33" t="str">
        <f>IFERROR(1/(1/INDEX(DailyMapping!M:M, MATCH($Q40, DailyMapping!$D:$D, 0))),"")</f>
        <v/>
      </c>
      <c r="T40" s="32" t="str">
        <f>IFERROR(1/(1/INDEX(DailyMapping!N:N, MATCH($Q40, DailyMapping!$D:$D, 0))),"")</f>
        <v/>
      </c>
      <c r="U40" s="33" t="str">
        <f>IFERROR(1/(1/INDEX(DailyMapping!O:O, MATCH($Q40, DailyMapping!$D:$D, 0))),"")</f>
        <v/>
      </c>
      <c r="V40" s="32">
        <f>IFERROR(1/(1/INDEX(DailyMapping!P:P, MATCH($Q40, DailyMapping!$D:$D, 0))),0)</f>
        <v>0</v>
      </c>
      <c r="W40" s="32" t="str">
        <f>IFERROR(1/(1/INDEX(DailyMapping!Q:Q, MATCH($Q40, DailyMapping!$D:$D, 0))),"")</f>
        <v/>
      </c>
      <c r="X40" s="34" t="str">
        <f>IFERROR(1/(1/INDEX(DailyMapping!R:R, MATCH($Q40, DailyMapping!$D:$D, 0))),"")</f>
        <v/>
      </c>
      <c r="Y40" s="36">
        <f t="shared" si="5"/>
        <v>0</v>
      </c>
      <c r="AC40" s="28"/>
      <c r="AD40" s="29"/>
      <c r="AE40" s="31"/>
      <c r="AF40" s="32">
        <f>IFERROR(1/(1/INDEX(SODMapping!Q:Q, MATCH($AE40, SODMapping!$D:$D, 0))),0)</f>
        <v>0</v>
      </c>
      <c r="AG40" s="32" t="str">
        <f>IFERROR(1/(1/INDEX(SODMapping!R:R, MATCH($AE40, SODMapping!$D:$D, 0))),"")</f>
        <v/>
      </c>
    </row>
    <row r="41" spans="3:33" ht="18.75" x14ac:dyDescent="0.3">
      <c r="C41" s="103"/>
      <c r="D41" s="69"/>
      <c r="E41" s="97" t="s">
        <v>525</v>
      </c>
      <c r="F41" s="76">
        <f>IFERROR(1/(1/INDEX(Mapping!L:L, MATCH($E41, Mapping!$D:$D, 0))),"")</f>
        <v>2</v>
      </c>
      <c r="G41" s="83">
        <f>IFERROR(1/(1/INDEX(Mapping!M:M, MATCH($E41, Mapping!$D:$D, 0))),"")</f>
        <v>-4.125</v>
      </c>
      <c r="H41" s="76">
        <f>IFERROR(1/(1/INDEX(Mapping!N:N, MATCH($E41, Mapping!$D:$D, 0))),"")</f>
        <v>2</v>
      </c>
      <c r="I41" s="83">
        <f>IFERROR(1/(1/INDEX(Mapping!O:O, MATCH($E41, Mapping!$D:$D, 0))),"")</f>
        <v>-3.875</v>
      </c>
      <c r="J41" s="84">
        <f>IFERROR(1/(1/INDEX(Mapping!P:P, MATCH($E41, Mapping!$D:$D, 0))),0)</f>
        <v>0</v>
      </c>
      <c r="K41" s="76" t="str">
        <f>IFERROR(1/(1/INDEX(Mapping!Q:Q, MATCH($E41, Mapping!$D:$D, 0))),"")</f>
        <v/>
      </c>
      <c r="L41" s="85">
        <f>IFERROR(1/(1/INDEX(Mapping!R:R, MATCH($E41, Mapping!$D:$D, 0))),"")</f>
        <v>25</v>
      </c>
      <c r="M41" s="86">
        <f t="shared" si="4"/>
        <v>25</v>
      </c>
      <c r="O41" s="28"/>
      <c r="P41" s="29"/>
      <c r="Q41" s="31"/>
      <c r="R41" s="32" t="str">
        <f>IFERROR(1/(1/INDEX(DailyMapping!L:L, MATCH($Q41, DailyMapping!$D:$D, 0))),"")</f>
        <v/>
      </c>
      <c r="S41" s="33" t="str">
        <f>IFERROR(1/(1/INDEX(DailyMapping!M:M, MATCH($Q41, DailyMapping!$D:$D, 0))),"")</f>
        <v/>
      </c>
      <c r="T41" s="32" t="str">
        <f>IFERROR(1/(1/INDEX(DailyMapping!N:N, MATCH($Q41, DailyMapping!$D:$D, 0))),"")</f>
        <v/>
      </c>
      <c r="U41" s="33" t="str">
        <f>IFERROR(1/(1/INDEX(DailyMapping!O:O, MATCH($Q41, DailyMapping!$D:$D, 0))),"")</f>
        <v/>
      </c>
      <c r="V41" s="32">
        <f>IFERROR(1/(1/INDEX(DailyMapping!P:P, MATCH($Q41, DailyMapping!$D:$D, 0))),0)</f>
        <v>0</v>
      </c>
      <c r="W41" s="32" t="str">
        <f>IFERROR(1/(1/INDEX(DailyMapping!Q:Q, MATCH($Q41, DailyMapping!$D:$D, 0))),"")</f>
        <v/>
      </c>
      <c r="X41" s="34" t="str">
        <f>IFERROR(1/(1/INDEX(DailyMapping!R:R, MATCH($Q41, DailyMapping!$D:$D, 0))),"")</f>
        <v/>
      </c>
      <c r="Y41" s="36">
        <f t="shared" si="5"/>
        <v>0</v>
      </c>
      <c r="AC41" s="28"/>
      <c r="AD41" s="29"/>
      <c r="AE41" s="31"/>
      <c r="AF41" s="32">
        <f>IFERROR(1/(1/INDEX(SODMapping!Q:Q, MATCH($AE41, SODMapping!$D:$D, 0))),0)</f>
        <v>0</v>
      </c>
      <c r="AG41" s="32" t="str">
        <f>IFERROR(1/(1/INDEX(SODMapping!R:R, MATCH($AE41, SODMapping!$D:$D, 0))),"")</f>
        <v/>
      </c>
    </row>
    <row r="42" spans="3:33" ht="18.75" x14ac:dyDescent="0.3">
      <c r="C42" s="103"/>
      <c r="D42" s="69"/>
      <c r="E42" s="88"/>
      <c r="F42" s="76" t="str">
        <f>IFERROR(1/(1/INDEX(Mapping!L:L, MATCH($E42, Mapping!$D:$D, 0))),"")</f>
        <v/>
      </c>
      <c r="G42" s="83" t="str">
        <f>IFERROR(1/(1/INDEX(Mapping!M:M, MATCH($E42, Mapping!$D:$D, 0))),"")</f>
        <v/>
      </c>
      <c r="H42" s="76" t="str">
        <f>IFERROR(1/(1/INDEX(Mapping!N:N, MATCH($E42, Mapping!$D:$D, 0))),"")</f>
        <v/>
      </c>
      <c r="I42" s="83" t="str">
        <f>IFERROR(1/(1/INDEX(Mapping!O:O, MATCH($E42, Mapping!$D:$D, 0))),"")</f>
        <v/>
      </c>
      <c r="J42" s="84">
        <f>IFERROR(1/(1/INDEX(Mapping!P:P, MATCH($E42, Mapping!$D:$D, 0))),0)</f>
        <v>0</v>
      </c>
      <c r="K42" s="76" t="str">
        <f>IFERROR(1/(1/INDEX(Mapping!Q:Q, MATCH($E42, Mapping!$D:$D, 0))),"")</f>
        <v/>
      </c>
      <c r="L42" s="85" t="str">
        <f>IFERROR(1/(1/INDEX(Mapping!R:R, MATCH($E42, Mapping!$D:$D, 0))),"")</f>
        <v/>
      </c>
      <c r="M42" s="86">
        <f t="shared" si="4"/>
        <v>0</v>
      </c>
      <c r="O42" s="28"/>
      <c r="P42" s="29"/>
      <c r="Q42" s="31"/>
      <c r="R42" s="32" t="str">
        <f>IFERROR(1/(1/INDEX(DailyMapping!L:L, MATCH($Q42, DailyMapping!$D:$D, 0))),"")</f>
        <v/>
      </c>
      <c r="S42" s="33" t="str">
        <f>IFERROR(1/(1/INDEX(DailyMapping!M:M, MATCH($Q42, DailyMapping!$D:$D, 0))),"")</f>
        <v/>
      </c>
      <c r="T42" s="32" t="str">
        <f>IFERROR(1/(1/INDEX(DailyMapping!N:N, MATCH($Q42, DailyMapping!$D:$D, 0))),"")</f>
        <v/>
      </c>
      <c r="U42" s="33" t="str">
        <f>IFERROR(1/(1/INDEX(DailyMapping!O:O, MATCH($Q42, DailyMapping!$D:$D, 0))),"")</f>
        <v/>
      </c>
      <c r="V42" s="32">
        <f>IFERROR(1/(1/INDEX(DailyMapping!P:P, MATCH($Q42, DailyMapping!$D:$D, 0))),0)</f>
        <v>0</v>
      </c>
      <c r="W42" s="32" t="str">
        <f>IFERROR(1/(1/INDEX(DailyMapping!Q:Q, MATCH($Q42, DailyMapping!$D:$D, 0))),"")</f>
        <v/>
      </c>
      <c r="X42" s="34" t="str">
        <f>IFERROR(1/(1/INDEX(DailyMapping!R:R, MATCH($Q42, DailyMapping!$D:$D, 0))),"")</f>
        <v/>
      </c>
      <c r="Y42" s="36">
        <f t="shared" si="5"/>
        <v>0</v>
      </c>
      <c r="AC42" s="28"/>
      <c r="AD42" s="29"/>
      <c r="AE42" s="31"/>
      <c r="AF42" s="32">
        <f>IFERROR(1/(1/INDEX(SODMapping!Q:Q, MATCH($AE42, SODMapping!$D:$D, 0))),0)</f>
        <v>0</v>
      </c>
      <c r="AG42" s="32" t="str">
        <f>IFERROR(1/(1/INDEX(SODMapping!R:R, MATCH($AE42, SODMapping!$D:$D, 0))),"")</f>
        <v/>
      </c>
    </row>
    <row r="43" spans="3:33" ht="18.75" x14ac:dyDescent="0.3">
      <c r="C43" s="103"/>
      <c r="D43" s="69"/>
      <c r="E43" s="88"/>
      <c r="F43" s="76" t="str">
        <f>IFERROR(1/(1/INDEX(Mapping!L:L, MATCH($E43, Mapping!$D:$D, 0))),"")</f>
        <v/>
      </c>
      <c r="G43" s="83" t="str">
        <f>IFERROR(1/(1/INDEX(Mapping!M:M, MATCH($E43, Mapping!$D:$D, 0))),"")</f>
        <v/>
      </c>
      <c r="H43" s="76" t="str">
        <f>IFERROR(1/(1/INDEX(Mapping!N:N, MATCH($E43, Mapping!$D:$D, 0))),"")</f>
        <v/>
      </c>
      <c r="I43" s="83" t="str">
        <f>IFERROR(1/(1/INDEX(Mapping!O:O, MATCH($E43, Mapping!$D:$D, 0))),"")</f>
        <v/>
      </c>
      <c r="J43" s="84">
        <f>IFERROR(1/(1/INDEX(Mapping!P:P, MATCH($E43, Mapping!$D:$D, 0))),0)</f>
        <v>0</v>
      </c>
      <c r="K43" s="76" t="str">
        <f>IFERROR(1/(1/INDEX(Mapping!Q:Q, MATCH($E43, Mapping!$D:$D, 0))),"")</f>
        <v/>
      </c>
      <c r="L43" s="85" t="str">
        <f>IFERROR(1/(1/INDEX(Mapping!R:R, MATCH($E43, Mapping!$D:$D, 0))),"")</f>
        <v/>
      </c>
      <c r="M43" s="86">
        <f t="shared" si="4"/>
        <v>0</v>
      </c>
      <c r="O43" s="28"/>
      <c r="P43" s="29"/>
      <c r="Q43" s="31"/>
      <c r="R43" s="32" t="str">
        <f>IFERROR(1/(1/INDEX(DailyMapping!L:L, MATCH($Q43, DailyMapping!$D:$D, 0))),"")</f>
        <v/>
      </c>
      <c r="S43" s="33" t="str">
        <f>IFERROR(1/(1/INDEX(DailyMapping!M:M, MATCH($Q43, DailyMapping!$D:$D, 0))),"")</f>
        <v/>
      </c>
      <c r="T43" s="32" t="str">
        <f>IFERROR(1/(1/INDEX(DailyMapping!N:N, MATCH($Q43, DailyMapping!$D:$D, 0))),"")</f>
        <v/>
      </c>
      <c r="U43" s="33" t="str">
        <f>IFERROR(1/(1/INDEX(DailyMapping!O:O, MATCH($Q43, DailyMapping!$D:$D, 0))),"")</f>
        <v/>
      </c>
      <c r="V43" s="32">
        <f>IFERROR(1/(1/INDEX(DailyMapping!P:P, MATCH($Q43, DailyMapping!$D:$D, 0))),0)</f>
        <v>0</v>
      </c>
      <c r="W43" s="32" t="str">
        <f>IFERROR(1/(1/INDEX(DailyMapping!Q:Q, MATCH($Q43, DailyMapping!$D:$D, 0))),"")</f>
        <v/>
      </c>
      <c r="X43" s="34" t="str">
        <f>IFERROR(1/(1/INDEX(DailyMapping!R:R, MATCH($Q43, DailyMapping!$D:$D, 0))),"")</f>
        <v/>
      </c>
      <c r="Y43" s="36">
        <f t="shared" si="5"/>
        <v>0</v>
      </c>
      <c r="AC43" s="28"/>
      <c r="AD43" s="29"/>
      <c r="AE43" s="31"/>
      <c r="AF43" s="32">
        <f>IFERROR(1/(1/INDEX(SODMapping!Q:Q, MATCH($AE43, SODMapping!$D:$D, 0))),0)</f>
        <v>0</v>
      </c>
      <c r="AG43" s="32" t="str">
        <f>IFERROR(1/(1/INDEX(SODMapping!R:R, MATCH($AE43, SODMapping!$D:$D, 0))),"")</f>
        <v/>
      </c>
    </row>
    <row r="44" spans="3:33" ht="18.75" x14ac:dyDescent="0.3">
      <c r="C44" s="103"/>
      <c r="D44" s="69"/>
      <c r="E44" s="88"/>
      <c r="F44" s="76" t="str">
        <f>IFERROR(1/(1/INDEX(Mapping!L:L, MATCH($E44, Mapping!$D:$D, 0))),"")</f>
        <v/>
      </c>
      <c r="G44" s="83" t="str">
        <f>IFERROR(1/(1/INDEX(Mapping!M:M, MATCH($E44, Mapping!$D:$D, 0))),"")</f>
        <v/>
      </c>
      <c r="H44" s="76" t="str">
        <f>IFERROR(1/(1/INDEX(Mapping!N:N, MATCH($E44, Mapping!$D:$D, 0))),"")</f>
        <v/>
      </c>
      <c r="I44" s="83" t="str">
        <f>IFERROR(1/(1/INDEX(Mapping!O:O, MATCH($E44, Mapping!$D:$D, 0))),"")</f>
        <v/>
      </c>
      <c r="J44" s="84">
        <f>IFERROR(1/(1/INDEX(Mapping!P:P, MATCH($E44, Mapping!$D:$D, 0))),0)</f>
        <v>0</v>
      </c>
      <c r="K44" s="76" t="str">
        <f>IFERROR(1/(1/INDEX(Mapping!Q:Q, MATCH($E44, Mapping!$D:$D, 0))),"")</f>
        <v/>
      </c>
      <c r="L44" s="85" t="str">
        <f>IFERROR(1/(1/INDEX(Mapping!R:R, MATCH($E44, Mapping!$D:$D, 0))),"")</f>
        <v/>
      </c>
      <c r="M44" s="86">
        <f t="shared" ref="M44:M46" si="6">IF(K44="", 0, K44) + IF(L44="", 0, L44)</f>
        <v>0</v>
      </c>
      <c r="O44" s="28"/>
      <c r="P44" s="29"/>
      <c r="Q44" s="31"/>
      <c r="R44" s="32" t="str">
        <f>IFERROR(1/(1/INDEX(DailyMapping!L:L, MATCH($Q44, DailyMapping!$D:$D, 0))),"")</f>
        <v/>
      </c>
      <c r="S44" s="33" t="str">
        <f>IFERROR(1/(1/INDEX(DailyMapping!M:M, MATCH($Q44, DailyMapping!$D:$D, 0))),"")</f>
        <v/>
      </c>
      <c r="T44" s="32" t="str">
        <f>IFERROR(1/(1/INDEX(DailyMapping!N:N, MATCH($Q44, DailyMapping!$D:$D, 0))),"")</f>
        <v/>
      </c>
      <c r="U44" s="33" t="str">
        <f>IFERROR(1/(1/INDEX(DailyMapping!O:O, MATCH($Q44, DailyMapping!$D:$D, 0))),"")</f>
        <v/>
      </c>
      <c r="V44" s="32">
        <f>IFERROR(1/(1/INDEX(DailyMapping!P:P, MATCH($Q44, DailyMapping!$D:$D, 0))),0)</f>
        <v>0</v>
      </c>
      <c r="W44" s="32" t="str">
        <f>IFERROR(1/(1/INDEX(DailyMapping!Q:Q, MATCH($Q44, DailyMapping!$D:$D, 0))),"")</f>
        <v/>
      </c>
      <c r="X44" s="34" t="str">
        <f>IFERROR(1/(1/INDEX(DailyMapping!R:R, MATCH($Q44, DailyMapping!$D:$D, 0))),"")</f>
        <v/>
      </c>
      <c r="Y44" s="36">
        <f t="shared" ref="Y44:Y46" si="7">IF(W44="", 0, W44) + IF(X44="", 0, X44)</f>
        <v>0</v>
      </c>
      <c r="AC44" s="28"/>
      <c r="AD44" s="29"/>
      <c r="AE44" s="31"/>
      <c r="AF44" s="32">
        <f>IFERROR(1/(1/INDEX(SODMapping!Q:Q, MATCH($AE44, SODMapping!$D:$D, 0))),0)</f>
        <v>0</v>
      </c>
      <c r="AG44" s="32" t="str">
        <f>IFERROR(1/(1/INDEX(SODMapping!R:R, MATCH($AE44, SODMapping!$D:$D, 0))),"")</f>
        <v/>
      </c>
    </row>
    <row r="45" spans="3:33" ht="18.75" x14ac:dyDescent="0.3">
      <c r="C45" s="103"/>
      <c r="D45" s="69"/>
      <c r="E45" s="88"/>
      <c r="F45" s="76" t="str">
        <f>IFERROR(1/(1/INDEX(Mapping!L:L, MATCH($E45, Mapping!$D:$D, 0))),"")</f>
        <v/>
      </c>
      <c r="G45" s="83" t="str">
        <f>IFERROR(1/(1/INDEX(Mapping!M:M, MATCH($E45, Mapping!$D:$D, 0))),"")</f>
        <v/>
      </c>
      <c r="H45" s="76" t="str">
        <f>IFERROR(1/(1/INDEX(Mapping!N:N, MATCH($E45, Mapping!$D:$D, 0))),"")</f>
        <v/>
      </c>
      <c r="I45" s="83" t="str">
        <f>IFERROR(1/(1/INDEX(Mapping!O:O, MATCH($E45, Mapping!$D:$D, 0))),"")</f>
        <v/>
      </c>
      <c r="J45" s="84">
        <f>IFERROR(1/(1/INDEX(Mapping!P:P, MATCH($E45, Mapping!$D:$D, 0))),0)</f>
        <v>0</v>
      </c>
      <c r="K45" s="76" t="str">
        <f>IFERROR(1/(1/INDEX(Mapping!Q:Q, MATCH($E45, Mapping!$D:$D, 0))),"")</f>
        <v/>
      </c>
      <c r="L45" s="85" t="str">
        <f>IFERROR(1/(1/INDEX(Mapping!R:R, MATCH($E45, Mapping!$D:$D, 0))),"")</f>
        <v/>
      </c>
      <c r="M45" s="86">
        <f t="shared" si="6"/>
        <v>0</v>
      </c>
      <c r="O45" s="28"/>
      <c r="P45" s="29"/>
      <c r="Q45" s="31"/>
      <c r="R45" s="32" t="str">
        <f>IFERROR(1/(1/INDEX(DailyMapping!L:L, MATCH($Q45, DailyMapping!$D:$D, 0))),"")</f>
        <v/>
      </c>
      <c r="S45" s="33" t="str">
        <f>IFERROR(1/(1/INDEX(DailyMapping!M:M, MATCH($Q45, DailyMapping!$D:$D, 0))),"")</f>
        <v/>
      </c>
      <c r="T45" s="32" t="str">
        <f>IFERROR(1/(1/INDEX(DailyMapping!N:N, MATCH($Q45, DailyMapping!$D:$D, 0))),"")</f>
        <v/>
      </c>
      <c r="U45" s="33" t="str">
        <f>IFERROR(1/(1/INDEX(DailyMapping!O:O, MATCH($Q45, DailyMapping!$D:$D, 0))),"")</f>
        <v/>
      </c>
      <c r="V45" s="32">
        <f>IFERROR(1/(1/INDEX(DailyMapping!P:P, MATCH($Q45, DailyMapping!$D:$D, 0))),0)</f>
        <v>0</v>
      </c>
      <c r="W45" s="32" t="str">
        <f>IFERROR(1/(1/INDEX(DailyMapping!Q:Q, MATCH($Q45, DailyMapping!$D:$D, 0))),"")</f>
        <v/>
      </c>
      <c r="X45" s="34" t="str">
        <f>IFERROR(1/(1/INDEX(DailyMapping!R:R, MATCH($Q45, DailyMapping!$D:$D, 0))),"")</f>
        <v/>
      </c>
      <c r="Y45" s="36">
        <f t="shared" si="7"/>
        <v>0</v>
      </c>
      <c r="AC45" s="28"/>
      <c r="AD45" s="29"/>
      <c r="AE45" s="31"/>
      <c r="AF45" s="32">
        <f>IFERROR(1/(1/INDEX(SODMapping!Q:Q, MATCH($AE45, SODMapping!$D:$D, 0))),0)</f>
        <v>0</v>
      </c>
      <c r="AG45" s="32" t="str">
        <f>IFERROR(1/(1/INDEX(SODMapping!R:R, MATCH($AE45, SODMapping!$D:$D, 0))),"")</f>
        <v/>
      </c>
    </row>
    <row r="46" spans="3:33" ht="18.75" x14ac:dyDescent="0.3">
      <c r="C46" s="103"/>
      <c r="D46" s="69"/>
      <c r="E46" s="89"/>
      <c r="F46" s="76" t="str">
        <f>IFERROR(1/(1/INDEX(Mapping!L:L, MATCH($E46, Mapping!$D:$D, 0))),"")</f>
        <v/>
      </c>
      <c r="G46" s="83" t="str">
        <f>IFERROR(1/(1/INDEX(Mapping!M:M, MATCH($E46, Mapping!$D:$D, 0))),"")</f>
        <v/>
      </c>
      <c r="H46" s="76" t="str">
        <f>IFERROR(1/(1/INDEX(Mapping!N:N, MATCH($E46, Mapping!$D:$D, 0))),"")</f>
        <v/>
      </c>
      <c r="I46" s="83" t="str">
        <f>IFERROR(1/(1/INDEX(Mapping!O:O, MATCH($E46, Mapping!$D:$D, 0))),"")</f>
        <v/>
      </c>
      <c r="J46" s="84">
        <f>IFERROR(1/(1/INDEX(Mapping!P:P, MATCH($E46, Mapping!$D:$D, 0))),0)</f>
        <v>0</v>
      </c>
      <c r="K46" s="76" t="str">
        <f>IFERROR(1/(1/INDEX(Mapping!Q:Q, MATCH($E46, Mapping!$D:$D, 0))),"")</f>
        <v/>
      </c>
      <c r="L46" s="85" t="str">
        <f>IFERROR(1/(1/INDEX(Mapping!R:R, MATCH($E46, Mapping!$D:$D, 0))),"")</f>
        <v/>
      </c>
      <c r="M46" s="86">
        <f t="shared" si="6"/>
        <v>0</v>
      </c>
      <c r="O46" s="28"/>
      <c r="P46" s="29"/>
      <c r="Q46" s="31"/>
      <c r="R46" s="32" t="str">
        <f>IFERROR(1/(1/INDEX(DailyMapping!L:L, MATCH($Q46, DailyMapping!$D:$D, 0))),"")</f>
        <v/>
      </c>
      <c r="S46" s="33" t="str">
        <f>IFERROR(1/(1/INDEX(DailyMapping!M:M, MATCH($Q46, DailyMapping!$D:$D, 0))),"")</f>
        <v/>
      </c>
      <c r="T46" s="32" t="str">
        <f>IFERROR(1/(1/INDEX(DailyMapping!N:N, MATCH($Q46, DailyMapping!$D:$D, 0))),"")</f>
        <v/>
      </c>
      <c r="U46" s="33" t="str">
        <f>IFERROR(1/(1/INDEX(DailyMapping!O:O, MATCH($Q46, DailyMapping!$D:$D, 0))),"")</f>
        <v/>
      </c>
      <c r="V46" s="32">
        <f>IFERROR(1/(1/INDEX(DailyMapping!P:P, MATCH($Q46, DailyMapping!$D:$D, 0))),0)</f>
        <v>0</v>
      </c>
      <c r="W46" s="32" t="str">
        <f>IFERROR(1/(1/INDEX(DailyMapping!Q:Q, MATCH($Q46, DailyMapping!$D:$D, 0))),"")</f>
        <v/>
      </c>
      <c r="X46" s="34" t="str">
        <f>IFERROR(1/(1/INDEX(DailyMapping!R:R, MATCH($Q46, DailyMapping!$D:$D, 0))),"")</f>
        <v/>
      </c>
      <c r="Y46" s="36">
        <f t="shared" si="7"/>
        <v>0</v>
      </c>
      <c r="AC46" s="28"/>
      <c r="AD46" s="29"/>
      <c r="AE46" s="31"/>
      <c r="AF46" s="32">
        <f>IFERROR(1/(1/INDEX(SODMapping!Q:Q, MATCH($AE46, SODMapping!$D:$D, 0))),0)</f>
        <v>0</v>
      </c>
      <c r="AG46" s="32" t="str">
        <f>IFERROR(1/(1/INDEX(SODMapping!R:R, MATCH($AE46, SODMapping!$D:$D, 0))),"")</f>
        <v/>
      </c>
    </row>
    <row r="47" spans="3:33" ht="18.75" x14ac:dyDescent="0.3">
      <c r="C47" s="103"/>
      <c r="E47" s="88"/>
      <c r="F47" s="76" t="str">
        <f>IFERROR(1/(1/INDEX(Mapping!L:L, MATCH($E47, Mapping!$D:$D, 0))),"")</f>
        <v/>
      </c>
      <c r="G47" s="83" t="str">
        <f>IFERROR(1/(1/INDEX(Mapping!M:M, MATCH($E47, Mapping!$D:$D, 0))),"")</f>
        <v/>
      </c>
      <c r="H47" s="76" t="str">
        <f>IFERROR(1/(1/INDEX(Mapping!N:N, MATCH($E47, Mapping!$D:$D, 0))),"")</f>
        <v/>
      </c>
      <c r="I47" s="83" t="str">
        <f>IFERROR(1/(1/INDEX(Mapping!O:O, MATCH($E47, Mapping!$D:$D, 0))),"")</f>
        <v/>
      </c>
      <c r="J47" s="84">
        <f>IFERROR(1/(1/INDEX(Mapping!P:P, MATCH($E47, Mapping!$D:$D, 0))),0)</f>
        <v>0</v>
      </c>
      <c r="K47" s="76" t="str">
        <f>IFERROR(1/(1/INDEX(Mapping!Q:Q, MATCH($E47, Mapping!$D:$D, 0))),"")</f>
        <v/>
      </c>
      <c r="L47" s="85" t="str">
        <f>IFERROR(1/(1/INDEX(Mapping!R:R, MATCH($E47, Mapping!$D:$D, 0))),"")</f>
        <v/>
      </c>
      <c r="M47" s="86">
        <f t="shared" si="4"/>
        <v>0</v>
      </c>
      <c r="O47" s="28"/>
      <c r="P47" s="29"/>
      <c r="Q47" s="31"/>
      <c r="R47" s="32" t="str">
        <f>IFERROR(1/(1/INDEX(DailyMapping!L:L, MATCH($Q47, DailyMapping!$D:$D, 0))),"")</f>
        <v/>
      </c>
      <c r="S47" s="33" t="str">
        <f>IFERROR(1/(1/INDEX(DailyMapping!M:M, MATCH($Q47, DailyMapping!$D:$D, 0))),"")</f>
        <v/>
      </c>
      <c r="T47" s="32" t="str">
        <f>IFERROR(1/(1/INDEX(DailyMapping!N:N, MATCH($Q47, DailyMapping!$D:$D, 0))),"")</f>
        <v/>
      </c>
      <c r="U47" s="33" t="str">
        <f>IFERROR(1/(1/INDEX(DailyMapping!O:O, MATCH($Q47, DailyMapping!$D:$D, 0))),"")</f>
        <v/>
      </c>
      <c r="V47" s="32">
        <f>IFERROR(1/(1/INDEX(DailyMapping!P:P, MATCH($Q47, DailyMapping!$D:$D, 0))),0)</f>
        <v>0</v>
      </c>
      <c r="W47" s="32" t="str">
        <f>IFERROR(1/(1/INDEX(DailyMapping!Q:Q, MATCH($Q47, DailyMapping!$D:$D, 0))),"")</f>
        <v/>
      </c>
      <c r="X47" s="34" t="str">
        <f>IFERROR(1/(1/INDEX(DailyMapping!R:R, MATCH($Q47, DailyMapping!$D:$D, 0))),"")</f>
        <v/>
      </c>
      <c r="Y47" s="36">
        <f t="shared" si="5"/>
        <v>0</v>
      </c>
      <c r="AC47" s="28"/>
      <c r="AD47" s="29"/>
      <c r="AE47" s="31"/>
      <c r="AF47" s="32">
        <f>IFERROR(1/(1/INDEX(SODMapping!Q:Q, MATCH($AE47, SODMapping!$D:$D, 0))),0)</f>
        <v>0</v>
      </c>
      <c r="AG47" s="32" t="str">
        <f>IFERROR(1/(1/INDEX(SODMapping!R:R, MATCH($AE47, SODMapping!$D:$D, 0))),"")</f>
        <v/>
      </c>
    </row>
    <row r="48" spans="3:33" ht="18.75" x14ac:dyDescent="0.3">
      <c r="C48" s="103"/>
      <c r="D48" s="69"/>
      <c r="E48" s="88"/>
      <c r="F48" s="76" t="str">
        <f>IFERROR(1/(1/INDEX(Mapping!L:L, MATCH($E48, Mapping!$D:$D, 0))),"")</f>
        <v/>
      </c>
      <c r="G48" s="83" t="str">
        <f>IFERROR(1/(1/INDEX(Mapping!M:M, MATCH($E48, Mapping!$D:$D, 0))),"")</f>
        <v/>
      </c>
      <c r="H48" s="76" t="str">
        <f>IFERROR(1/(1/INDEX(Mapping!N:N, MATCH($E48, Mapping!$D:$D, 0))),"")</f>
        <v/>
      </c>
      <c r="I48" s="83" t="str">
        <f>IFERROR(1/(1/INDEX(Mapping!O:O, MATCH($E48, Mapping!$D:$D, 0))),"")</f>
        <v/>
      </c>
      <c r="J48" s="84">
        <f>IFERROR(1/(1/INDEX(Mapping!P:P, MATCH($E48, Mapping!$D:$D, 0))),0)</f>
        <v>0</v>
      </c>
      <c r="K48" s="76" t="str">
        <f>IFERROR(1/(1/INDEX(Mapping!Q:Q, MATCH($E48, Mapping!$D:$D, 0))),"")</f>
        <v/>
      </c>
      <c r="L48" s="85" t="str">
        <f>IFERROR(1/(1/INDEX(Mapping!R:R, MATCH($E48, Mapping!$D:$D, 0))),"")</f>
        <v/>
      </c>
      <c r="M48" s="86">
        <f t="shared" ref="M48:M52" si="8">IF(K48="", 0, K48) + IF(L48="", 0, L48)</f>
        <v>0</v>
      </c>
      <c r="O48" s="28"/>
      <c r="P48" s="29"/>
      <c r="Q48" s="31"/>
      <c r="R48" s="32" t="str">
        <f>IFERROR(1/(1/INDEX(DailyMapping!L:L, MATCH($Q48, DailyMapping!$D:$D, 0))),"")</f>
        <v/>
      </c>
      <c r="S48" s="33" t="str">
        <f>IFERROR(1/(1/INDEX(DailyMapping!M:M, MATCH($Q48, DailyMapping!$D:$D, 0))),"")</f>
        <v/>
      </c>
      <c r="T48" s="32" t="str">
        <f>IFERROR(1/(1/INDEX(DailyMapping!N:N, MATCH($Q48, DailyMapping!$D:$D, 0))),"")</f>
        <v/>
      </c>
      <c r="U48" s="33" t="str">
        <f>IFERROR(1/(1/INDEX(DailyMapping!O:O, MATCH($Q48, DailyMapping!$D:$D, 0))),"")</f>
        <v/>
      </c>
      <c r="V48" s="32">
        <f>IFERROR(1/(1/INDEX(DailyMapping!P:P, MATCH($Q48, DailyMapping!$D:$D, 0))),0)</f>
        <v>0</v>
      </c>
      <c r="W48" s="32" t="str">
        <f>IFERROR(1/(1/INDEX(DailyMapping!Q:Q, MATCH($Q48, DailyMapping!$D:$D, 0))),"")</f>
        <v/>
      </c>
      <c r="X48" s="34" t="str">
        <f>IFERROR(1/(1/INDEX(DailyMapping!R:R, MATCH($Q48, DailyMapping!$D:$D, 0))),"")</f>
        <v/>
      </c>
      <c r="Y48" s="36">
        <f t="shared" ref="Y48:Y52" si="9">IF(W48="", 0, W48) + IF(X48="", 0, X48)</f>
        <v>0</v>
      </c>
      <c r="AC48" s="28"/>
      <c r="AD48" s="29"/>
      <c r="AE48" s="31"/>
      <c r="AF48" s="32">
        <f>IFERROR(1/(1/INDEX(SODMapping!Q:Q, MATCH($AE48, SODMapping!$D:$D, 0))),0)</f>
        <v>0</v>
      </c>
      <c r="AG48" s="32" t="str">
        <f>IFERROR(1/(1/INDEX(SODMapping!R:R, MATCH($AE48, SODMapping!$D:$D, 0))),"")</f>
        <v/>
      </c>
    </row>
    <row r="49" spans="3:33" ht="18.75" x14ac:dyDescent="0.3">
      <c r="C49" s="103"/>
      <c r="D49" s="69"/>
      <c r="E49" s="89"/>
      <c r="F49" s="76" t="str">
        <f>IFERROR(1/(1/INDEX(Mapping!L:L, MATCH($E49, Mapping!$D:$D, 0))),"")</f>
        <v/>
      </c>
      <c r="G49" s="83" t="str">
        <f>IFERROR(1/(1/INDEX(Mapping!M:M, MATCH($E49, Mapping!$D:$D, 0))),"")</f>
        <v/>
      </c>
      <c r="H49" s="76" t="str">
        <f>IFERROR(1/(1/INDEX(Mapping!N:N, MATCH($E49, Mapping!$D:$D, 0))),"")</f>
        <v/>
      </c>
      <c r="I49" s="83" t="str">
        <f>IFERROR(1/(1/INDEX(Mapping!O:O, MATCH($E49, Mapping!$D:$D, 0))),"")</f>
        <v/>
      </c>
      <c r="J49" s="84">
        <f>IFERROR(1/(1/INDEX(Mapping!P:P, MATCH($E49, Mapping!$D:$D, 0))),0)</f>
        <v>0</v>
      </c>
      <c r="K49" s="76" t="str">
        <f>IFERROR(1/(1/INDEX(Mapping!Q:Q, MATCH($E49, Mapping!$D:$D, 0))),"")</f>
        <v/>
      </c>
      <c r="L49" s="85" t="str">
        <f>IFERROR(1/(1/INDEX(Mapping!R:R, MATCH($E49, Mapping!$D:$D, 0))),"")</f>
        <v/>
      </c>
      <c r="M49" s="86">
        <f t="shared" si="8"/>
        <v>0</v>
      </c>
      <c r="O49" s="28"/>
      <c r="P49" s="29"/>
      <c r="Q49" s="31"/>
      <c r="R49" s="32" t="str">
        <f>IFERROR(1/(1/INDEX(DailyMapping!L:L, MATCH($Q49, DailyMapping!$D:$D, 0))),"")</f>
        <v/>
      </c>
      <c r="S49" s="33" t="str">
        <f>IFERROR(1/(1/INDEX(DailyMapping!M:M, MATCH($Q49, DailyMapping!$D:$D, 0))),"")</f>
        <v/>
      </c>
      <c r="T49" s="32" t="str">
        <f>IFERROR(1/(1/INDEX(DailyMapping!N:N, MATCH($Q49, DailyMapping!$D:$D, 0))),"")</f>
        <v/>
      </c>
      <c r="U49" s="33" t="str">
        <f>IFERROR(1/(1/INDEX(DailyMapping!O:O, MATCH($Q49, DailyMapping!$D:$D, 0))),"")</f>
        <v/>
      </c>
      <c r="V49" s="32">
        <f>IFERROR(1/(1/INDEX(DailyMapping!P:P, MATCH($Q49, DailyMapping!$D:$D, 0))),0)</f>
        <v>0</v>
      </c>
      <c r="W49" s="32" t="str">
        <f>IFERROR(1/(1/INDEX(DailyMapping!Q:Q, MATCH($Q49, DailyMapping!$D:$D, 0))),"")</f>
        <v/>
      </c>
      <c r="X49" s="34" t="str">
        <f>IFERROR(1/(1/INDEX(DailyMapping!R:R, MATCH($Q49, DailyMapping!$D:$D, 0))),"")</f>
        <v/>
      </c>
      <c r="Y49" s="36">
        <f t="shared" si="9"/>
        <v>0</v>
      </c>
      <c r="AC49" s="28"/>
      <c r="AD49" s="29"/>
      <c r="AE49" s="31"/>
      <c r="AF49" s="32">
        <f>IFERROR(1/(1/INDEX(SODMapping!Q:Q, MATCH($AE49, SODMapping!$D:$D, 0))),0)</f>
        <v>0</v>
      </c>
      <c r="AG49" s="32" t="str">
        <f>IFERROR(1/(1/INDEX(SODMapping!R:R, MATCH($AE49, SODMapping!$D:$D, 0))),"")</f>
        <v/>
      </c>
    </row>
    <row r="50" spans="3:33" ht="18.75" x14ac:dyDescent="0.3">
      <c r="C50" s="103"/>
      <c r="D50" s="69"/>
      <c r="E50" s="88"/>
      <c r="F50" s="76" t="str">
        <f>IFERROR(1/(1/INDEX(Mapping!L:L, MATCH($E50, Mapping!$D:$D, 0))),"")</f>
        <v/>
      </c>
      <c r="G50" s="83" t="str">
        <f>IFERROR(1/(1/INDEX(Mapping!M:M, MATCH($E50, Mapping!$D:$D, 0))),"")</f>
        <v/>
      </c>
      <c r="H50" s="76" t="str">
        <f>IFERROR(1/(1/INDEX(Mapping!N:N, MATCH($E50, Mapping!$D:$D, 0))),"")</f>
        <v/>
      </c>
      <c r="I50" s="83" t="str">
        <f>IFERROR(1/(1/INDEX(Mapping!O:O, MATCH($E50, Mapping!$D:$D, 0))),"")</f>
        <v/>
      </c>
      <c r="J50" s="84">
        <f>IFERROR(1/(1/INDEX(Mapping!P:P, MATCH($E50, Mapping!$D:$D, 0))),0)</f>
        <v>0</v>
      </c>
      <c r="K50" s="76" t="str">
        <f>IFERROR(1/(1/INDEX(Mapping!Q:Q, MATCH($E50, Mapping!$D:$D, 0))),"")</f>
        <v/>
      </c>
      <c r="L50" s="85" t="str">
        <f>IFERROR(1/(1/INDEX(Mapping!R:R, MATCH($E50, Mapping!$D:$D, 0))),"")</f>
        <v/>
      </c>
      <c r="M50" s="86">
        <f t="shared" si="8"/>
        <v>0</v>
      </c>
      <c r="O50" s="28"/>
      <c r="P50" s="29"/>
      <c r="Q50" s="31"/>
      <c r="R50" s="32" t="str">
        <f>IFERROR(1/(1/INDEX(DailyMapping!L:L, MATCH($Q50, DailyMapping!$D:$D, 0))),"")</f>
        <v/>
      </c>
      <c r="S50" s="33" t="str">
        <f>IFERROR(1/(1/INDEX(DailyMapping!M:M, MATCH($Q50, DailyMapping!$D:$D, 0))),"")</f>
        <v/>
      </c>
      <c r="T50" s="32" t="str">
        <f>IFERROR(1/(1/INDEX(DailyMapping!N:N, MATCH($Q50, DailyMapping!$D:$D, 0))),"")</f>
        <v/>
      </c>
      <c r="U50" s="33" t="str">
        <f>IFERROR(1/(1/INDEX(DailyMapping!O:O, MATCH($Q50, DailyMapping!$D:$D, 0))),"")</f>
        <v/>
      </c>
      <c r="V50" s="32">
        <f>IFERROR(1/(1/INDEX(DailyMapping!P:P, MATCH($Q50, DailyMapping!$D:$D, 0))),0)</f>
        <v>0</v>
      </c>
      <c r="W50" s="32" t="str">
        <f>IFERROR(1/(1/INDEX(DailyMapping!Q:Q, MATCH($Q50, DailyMapping!$D:$D, 0))),"")</f>
        <v/>
      </c>
      <c r="X50" s="34" t="str">
        <f>IFERROR(1/(1/INDEX(DailyMapping!R:R, MATCH($Q50, DailyMapping!$D:$D, 0))),"")</f>
        <v/>
      </c>
      <c r="Y50" s="36">
        <f t="shared" si="9"/>
        <v>0</v>
      </c>
      <c r="AC50" s="28"/>
      <c r="AD50" s="29"/>
      <c r="AE50" s="31"/>
      <c r="AF50" s="32">
        <f>IFERROR(1/(1/INDEX(SODMapping!Q:Q, MATCH($AE50, SODMapping!$D:$D, 0))),0)</f>
        <v>0</v>
      </c>
      <c r="AG50" s="32" t="str">
        <f>IFERROR(1/(1/INDEX(SODMapping!R:R, MATCH($AE50, SODMapping!$D:$D, 0))),"")</f>
        <v/>
      </c>
    </row>
    <row r="51" spans="3:33" ht="18.75" x14ac:dyDescent="0.3">
      <c r="C51" s="68"/>
      <c r="D51" s="69"/>
      <c r="E51" s="88"/>
      <c r="F51" s="76" t="str">
        <f>IFERROR(1/(1/INDEX(Mapping!L:L, MATCH($E51, Mapping!$D:$D, 0))),"")</f>
        <v/>
      </c>
      <c r="G51" s="83" t="str">
        <f>IFERROR(1/(1/INDEX(Mapping!M:M, MATCH($E51, Mapping!$D:$D, 0))),"")</f>
        <v/>
      </c>
      <c r="H51" s="76" t="str">
        <f>IFERROR(1/(1/INDEX(Mapping!N:N, MATCH($E51, Mapping!$D:$D, 0))),"")</f>
        <v/>
      </c>
      <c r="I51" s="83" t="str">
        <f>IFERROR(1/(1/INDEX(Mapping!O:O, MATCH($E51, Mapping!$D:$D, 0))),"")</f>
        <v/>
      </c>
      <c r="J51" s="84">
        <f>IFERROR(1/(1/INDEX(Mapping!P:P, MATCH($E51, Mapping!$D:$D, 0))),0)</f>
        <v>0</v>
      </c>
      <c r="K51" s="76" t="str">
        <f>IFERROR(1/(1/INDEX(Mapping!Q:Q, MATCH($E51, Mapping!$D:$D, 0))),"")</f>
        <v/>
      </c>
      <c r="L51" s="85" t="str">
        <f>IFERROR(1/(1/INDEX(Mapping!R:R, MATCH($E51, Mapping!$D:$D, 0))),"")</f>
        <v/>
      </c>
      <c r="M51" s="86">
        <f t="shared" si="8"/>
        <v>0</v>
      </c>
      <c r="O51" s="28"/>
      <c r="P51" s="29"/>
      <c r="Q51" s="31"/>
      <c r="R51" s="32" t="str">
        <f>IFERROR(1/(1/INDEX(DailyMapping!L:L, MATCH($Q51, DailyMapping!$D:$D, 0))),"")</f>
        <v/>
      </c>
      <c r="S51" s="33" t="str">
        <f>IFERROR(1/(1/INDEX(DailyMapping!M:M, MATCH($Q51, DailyMapping!$D:$D, 0))),"")</f>
        <v/>
      </c>
      <c r="T51" s="32" t="str">
        <f>IFERROR(1/(1/INDEX(DailyMapping!N:N, MATCH($Q51, DailyMapping!$D:$D, 0))),"")</f>
        <v/>
      </c>
      <c r="U51" s="33" t="str">
        <f>IFERROR(1/(1/INDEX(DailyMapping!O:O, MATCH($Q51, DailyMapping!$D:$D, 0))),"")</f>
        <v/>
      </c>
      <c r="V51" s="32">
        <f>IFERROR(1/(1/INDEX(DailyMapping!P:P, MATCH($Q51, DailyMapping!$D:$D, 0))),0)</f>
        <v>0</v>
      </c>
      <c r="W51" s="32" t="str">
        <f>IFERROR(1/(1/INDEX(DailyMapping!Q:Q, MATCH($Q51, DailyMapping!$D:$D, 0))),"")</f>
        <v/>
      </c>
      <c r="X51" s="34" t="str">
        <f>IFERROR(1/(1/INDEX(DailyMapping!R:R, MATCH($Q51, DailyMapping!$D:$D, 0))),"")</f>
        <v/>
      </c>
      <c r="Y51" s="36">
        <f t="shared" si="9"/>
        <v>0</v>
      </c>
      <c r="AC51" s="28"/>
      <c r="AD51" s="29"/>
      <c r="AE51" s="31"/>
      <c r="AF51" s="32">
        <f>IFERROR(1/(1/INDEX(SODMapping!Q:Q, MATCH($AE51, SODMapping!$D:$D, 0))),0)</f>
        <v>0</v>
      </c>
      <c r="AG51" s="32" t="str">
        <f>IFERROR(1/(1/INDEX(SODMapping!R:R, MATCH($AE51, SODMapping!$D:$D, 0))),"")</f>
        <v/>
      </c>
    </row>
    <row r="52" spans="3:33" ht="18.75" x14ac:dyDescent="0.3">
      <c r="C52" s="68"/>
      <c r="D52" s="69"/>
      <c r="E52" s="89"/>
      <c r="F52" s="76" t="str">
        <f>IFERROR(1/(1/INDEX(Mapping!L:L, MATCH($E52, Mapping!$D:$D, 0))),"")</f>
        <v/>
      </c>
      <c r="G52" s="83" t="str">
        <f>IFERROR(1/(1/INDEX(Mapping!M:M, MATCH($E52, Mapping!$D:$D, 0))),"")</f>
        <v/>
      </c>
      <c r="H52" s="76" t="str">
        <f>IFERROR(1/(1/INDEX(Mapping!N:N, MATCH($E52, Mapping!$D:$D, 0))),"")</f>
        <v/>
      </c>
      <c r="I52" s="83" t="str">
        <f>IFERROR(1/(1/INDEX(Mapping!O:O, MATCH($E52, Mapping!$D:$D, 0))),"")</f>
        <v/>
      </c>
      <c r="J52" s="84">
        <f>IFERROR(1/(1/INDEX(Mapping!P:P, MATCH($E52, Mapping!$D:$D, 0))),0)</f>
        <v>0</v>
      </c>
      <c r="K52" s="76" t="str">
        <f>IFERROR(1/(1/INDEX(Mapping!Q:Q, MATCH($E52, Mapping!$D:$D, 0))),"")</f>
        <v/>
      </c>
      <c r="L52" s="85" t="str">
        <f>IFERROR(1/(1/INDEX(Mapping!R:R, MATCH($E52, Mapping!$D:$D, 0))),"")</f>
        <v/>
      </c>
      <c r="M52" s="86">
        <f t="shared" si="8"/>
        <v>0</v>
      </c>
      <c r="O52" s="28"/>
      <c r="P52" s="29"/>
      <c r="Q52" s="31"/>
      <c r="R52" s="32" t="str">
        <f>IFERROR(1/(1/INDEX(DailyMapping!L:L, MATCH($Q52, DailyMapping!$D:$D, 0))),"")</f>
        <v/>
      </c>
      <c r="S52" s="33" t="str">
        <f>IFERROR(1/(1/INDEX(DailyMapping!M:M, MATCH($Q52, DailyMapping!$D:$D, 0))),"")</f>
        <v/>
      </c>
      <c r="T52" s="32" t="str">
        <f>IFERROR(1/(1/INDEX(DailyMapping!N:N, MATCH($Q52, DailyMapping!$D:$D, 0))),"")</f>
        <v/>
      </c>
      <c r="U52" s="33" t="str">
        <f>IFERROR(1/(1/INDEX(DailyMapping!O:O, MATCH($Q52, DailyMapping!$D:$D, 0))),"")</f>
        <v/>
      </c>
      <c r="V52" s="32">
        <f>IFERROR(1/(1/INDEX(DailyMapping!P:P, MATCH($Q52, DailyMapping!$D:$D, 0))),0)</f>
        <v>0</v>
      </c>
      <c r="W52" s="32" t="str">
        <f>IFERROR(1/(1/INDEX(DailyMapping!Q:Q, MATCH($Q52, DailyMapping!$D:$D, 0))),"")</f>
        <v/>
      </c>
      <c r="X52" s="34" t="str">
        <f>IFERROR(1/(1/INDEX(DailyMapping!R:R, MATCH($Q52, DailyMapping!$D:$D, 0))),"")</f>
        <v/>
      </c>
      <c r="Y52" s="36">
        <f t="shared" si="9"/>
        <v>0</v>
      </c>
      <c r="AC52" s="28"/>
      <c r="AD52" s="29"/>
      <c r="AE52" s="31"/>
      <c r="AF52" s="32">
        <f>IFERROR(1/(1/INDEX(SODMapping!Q:Q, MATCH($AE52, SODMapping!$D:$D, 0))),0)</f>
        <v>0</v>
      </c>
      <c r="AG52" s="32" t="str">
        <f>IFERROR(1/(1/INDEX(SODMapping!R:R, MATCH($AE52, SODMapping!$D:$D, 0))),"")</f>
        <v/>
      </c>
    </row>
    <row r="53" spans="3:33" ht="18.75" x14ac:dyDescent="0.3">
      <c r="C53" s="68"/>
      <c r="D53" s="69"/>
      <c r="E53" s="89"/>
      <c r="F53" s="76" t="str">
        <f>IFERROR(1/(1/INDEX(Mapping!L:L, MATCH($E53, Mapping!$D:$D, 0))),"")</f>
        <v/>
      </c>
      <c r="G53" s="83" t="str">
        <f>IFERROR(1/(1/INDEX(Mapping!M:M, MATCH($E53, Mapping!$D:$D, 0))),"")</f>
        <v/>
      </c>
      <c r="H53" s="76" t="str">
        <f>IFERROR(1/(1/INDEX(Mapping!N:N, MATCH($E53, Mapping!$D:$D, 0))),"")</f>
        <v/>
      </c>
      <c r="I53" s="83" t="str">
        <f>IFERROR(1/(1/INDEX(Mapping!O:O, MATCH($E53, Mapping!$D:$D, 0))),"")</f>
        <v/>
      </c>
      <c r="J53" s="84">
        <f>IFERROR(1/(1/INDEX(Mapping!P:P, MATCH($E53, Mapping!$D:$D, 0))),0)</f>
        <v>0</v>
      </c>
      <c r="K53" s="76" t="str">
        <f>IFERROR(1/(1/INDEX(Mapping!Q:Q, MATCH($E53, Mapping!$D:$D, 0))),"")</f>
        <v/>
      </c>
      <c r="L53" s="85" t="str">
        <f>IFERROR(1/(1/INDEX(Mapping!R:R, MATCH($E53, Mapping!$D:$D, 0))),"")</f>
        <v/>
      </c>
      <c r="M53" s="86">
        <f t="shared" ref="M53:M63" si="10">IF(K53="", 0, K53) + IF(L53="", 0, L53)</f>
        <v>0</v>
      </c>
      <c r="O53" s="28"/>
      <c r="P53" s="29"/>
      <c r="Q53" s="31"/>
      <c r="R53" s="32"/>
      <c r="S53" s="33"/>
      <c r="T53" s="32"/>
      <c r="U53" s="33"/>
      <c r="V53" s="32"/>
      <c r="W53" s="32"/>
      <c r="X53" s="34"/>
      <c r="Y53" s="36"/>
      <c r="AC53" s="28"/>
      <c r="AD53" s="29"/>
      <c r="AE53" s="31"/>
      <c r="AF53" s="32"/>
      <c r="AG53" s="32"/>
    </row>
    <row r="54" spans="3:33" ht="18.75" x14ac:dyDescent="0.3">
      <c r="C54" s="68"/>
      <c r="D54" s="69"/>
      <c r="E54" s="89"/>
      <c r="F54" s="76" t="str">
        <f>IFERROR(1/(1/INDEX(Mapping!L:L, MATCH($E54, Mapping!$D:$D, 0))),"")</f>
        <v/>
      </c>
      <c r="G54" s="83" t="str">
        <f>IFERROR(1/(1/INDEX(Mapping!M:M, MATCH($E54, Mapping!$D:$D, 0))),"")</f>
        <v/>
      </c>
      <c r="H54" s="76" t="str">
        <f>IFERROR(1/(1/INDEX(Mapping!N:N, MATCH($E54, Mapping!$D:$D, 0))),"")</f>
        <v/>
      </c>
      <c r="I54" s="83" t="str">
        <f>IFERROR(1/(1/INDEX(Mapping!O:O, MATCH($E54, Mapping!$D:$D, 0))),"")</f>
        <v/>
      </c>
      <c r="J54" s="84">
        <f>IFERROR(1/(1/INDEX(Mapping!P:P, MATCH($E54, Mapping!$D:$D, 0))),0)</f>
        <v>0</v>
      </c>
      <c r="K54" s="76" t="str">
        <f>IFERROR(1/(1/INDEX(Mapping!Q:Q, MATCH($E54, Mapping!$D:$D, 0))),"")</f>
        <v/>
      </c>
      <c r="L54" s="85" t="str">
        <f>IFERROR(1/(1/INDEX(Mapping!R:R, MATCH($E54, Mapping!$D:$D, 0))),"")</f>
        <v/>
      </c>
      <c r="M54" s="86">
        <f t="shared" si="10"/>
        <v>0</v>
      </c>
      <c r="O54" s="28"/>
      <c r="P54" s="29"/>
      <c r="Q54" s="31"/>
      <c r="R54" s="32"/>
      <c r="S54" s="33"/>
      <c r="T54" s="32"/>
      <c r="U54" s="33"/>
      <c r="V54" s="32"/>
      <c r="W54" s="32"/>
      <c r="X54" s="34"/>
      <c r="Y54" s="36"/>
      <c r="AC54" s="28"/>
      <c r="AD54" s="29"/>
      <c r="AE54" s="31"/>
      <c r="AF54" s="32"/>
      <c r="AG54" s="32"/>
    </row>
    <row r="55" spans="3:33" ht="18.75" x14ac:dyDescent="0.3">
      <c r="C55" s="68"/>
      <c r="D55" s="69"/>
      <c r="E55" s="89"/>
      <c r="F55" s="76" t="str">
        <f>IFERROR(1/(1/INDEX(Mapping!L:L, MATCH($E55, Mapping!$D:$D, 0))),"")</f>
        <v/>
      </c>
      <c r="G55" s="83" t="str">
        <f>IFERROR(1/(1/INDEX(Mapping!M:M, MATCH($E55, Mapping!$D:$D, 0))),"")</f>
        <v/>
      </c>
      <c r="H55" s="76" t="str">
        <f>IFERROR(1/(1/INDEX(Mapping!N:N, MATCH($E55, Mapping!$D:$D, 0))),"")</f>
        <v/>
      </c>
      <c r="I55" s="83" t="str">
        <f>IFERROR(1/(1/INDEX(Mapping!O:O, MATCH($E55, Mapping!$D:$D, 0))),"")</f>
        <v/>
      </c>
      <c r="J55" s="84">
        <f>IFERROR(1/(1/INDEX(Mapping!P:P, MATCH($E55, Mapping!$D:$D, 0))),0)</f>
        <v>0</v>
      </c>
      <c r="K55" s="76" t="str">
        <f>IFERROR(1/(1/INDEX(Mapping!Q:Q, MATCH($E55, Mapping!$D:$D, 0))),"")</f>
        <v/>
      </c>
      <c r="L55" s="85" t="str">
        <f>IFERROR(1/(1/INDEX(Mapping!R:R, MATCH($E55, Mapping!$D:$D, 0))),"")</f>
        <v/>
      </c>
      <c r="M55" s="86">
        <f t="shared" si="10"/>
        <v>0</v>
      </c>
      <c r="O55" s="28"/>
      <c r="P55" s="29"/>
      <c r="Q55" s="31"/>
      <c r="R55" s="32"/>
      <c r="S55" s="33"/>
      <c r="T55" s="32"/>
      <c r="U55" s="33"/>
      <c r="V55" s="32"/>
      <c r="W55" s="32"/>
      <c r="X55" s="34"/>
      <c r="Y55" s="36"/>
      <c r="AC55" s="28"/>
      <c r="AD55" s="29"/>
      <c r="AE55" s="31"/>
      <c r="AF55" s="32"/>
      <c r="AG55" s="32"/>
    </row>
    <row r="56" spans="3:33" ht="18.75" x14ac:dyDescent="0.3">
      <c r="C56" s="104" t="s">
        <v>242</v>
      </c>
      <c r="D56" s="69" t="s">
        <v>25</v>
      </c>
      <c r="E56" s="90"/>
      <c r="F56" s="76" t="str">
        <f>IFERROR(1/(1/INDEX(Mapping!L:L, MATCH($E56, Mapping!$D:$D, 0))),"")</f>
        <v/>
      </c>
      <c r="G56" s="83" t="str">
        <f>IFERROR(1/(1/INDEX(Mapping!M:M, MATCH($E56, Mapping!$D:$D, 0))),"")</f>
        <v/>
      </c>
      <c r="H56" s="76" t="str">
        <f>IFERROR(1/(1/INDEX(Mapping!N:N, MATCH($E56, Mapping!$D:$D, 0))),"")</f>
        <v/>
      </c>
      <c r="I56" s="83" t="str">
        <f>IFERROR(1/(1/INDEX(Mapping!O:O, MATCH($E56, Mapping!$D:$D, 0))),"")</f>
        <v/>
      </c>
      <c r="J56" s="84">
        <f>IFERROR(1/(1/INDEX(Mapping!P:P, MATCH($E56, Mapping!$D:$D, 0))),0)</f>
        <v>0</v>
      </c>
      <c r="K56" s="76" t="str">
        <f>IFERROR(1/(1/INDEX(Mapping!Q:Q, MATCH($E56, Mapping!$D:$D, 0))),"")</f>
        <v/>
      </c>
      <c r="L56" s="85" t="str">
        <f>IFERROR(1/(1/INDEX(Mapping!R:R, MATCH($E56, Mapping!$D:$D, 0))),"")</f>
        <v/>
      </c>
      <c r="M56" s="86">
        <f t="shared" si="10"/>
        <v>0</v>
      </c>
      <c r="O56" s="28"/>
      <c r="P56" s="29"/>
      <c r="Q56" s="31"/>
      <c r="R56" s="32"/>
      <c r="S56" s="33"/>
      <c r="T56" s="32"/>
      <c r="U56" s="33"/>
      <c r="V56" s="32"/>
      <c r="W56" s="32"/>
      <c r="X56" s="34"/>
      <c r="Y56" s="36"/>
      <c r="AC56" s="28"/>
      <c r="AD56" s="29"/>
      <c r="AE56" s="31"/>
      <c r="AF56" s="32"/>
      <c r="AG56" s="32"/>
    </row>
    <row r="57" spans="3:33" ht="18.75" x14ac:dyDescent="0.3">
      <c r="C57" s="104"/>
      <c r="D57" s="69"/>
      <c r="E57" s="96" t="s">
        <v>245</v>
      </c>
      <c r="F57" s="76">
        <f>IFERROR(1/(1/INDEX(Mapping!L:L, MATCH($E57, Mapping!$D:$D, 0))),"")</f>
        <v>32</v>
      </c>
      <c r="G57" s="83">
        <f>IFERROR(1/(1/INDEX(Mapping!M:M, MATCH($E57, Mapping!$D:$D, 0))),"")</f>
        <v>-3.3046875</v>
      </c>
      <c r="H57" s="76">
        <f>IFERROR(1/(1/INDEX(Mapping!N:N, MATCH($E57, Mapping!$D:$D, 0))),"")</f>
        <v>32</v>
      </c>
      <c r="I57" s="83">
        <f>IFERROR(1/(1/INDEX(Mapping!O:O, MATCH($E57, Mapping!$D:$D, 0))),"")</f>
        <v>-3.171875</v>
      </c>
      <c r="J57" s="84">
        <f>IFERROR(1/(1/INDEX(Mapping!P:P, MATCH($E57, Mapping!$D:$D, 0))),0)</f>
        <v>0</v>
      </c>
      <c r="K57" s="76" t="str">
        <f>IFERROR(1/(1/INDEX(Mapping!Q:Q, MATCH($E57, Mapping!$D:$D, 0))),"")</f>
        <v/>
      </c>
      <c r="L57" s="85">
        <f>IFERROR(1/(1/INDEX(Mapping!R:R, MATCH($E57, Mapping!$D:$D, 0))),"")</f>
        <v>212.50000000000003</v>
      </c>
      <c r="M57" s="86">
        <f t="shared" si="10"/>
        <v>212.50000000000003</v>
      </c>
      <c r="O57" s="28"/>
      <c r="P57" s="29"/>
      <c r="Q57" s="31"/>
      <c r="R57" s="32"/>
      <c r="S57" s="33"/>
      <c r="T57" s="32"/>
      <c r="U57" s="33"/>
      <c r="V57" s="32"/>
      <c r="W57" s="32"/>
      <c r="X57" s="34"/>
      <c r="Y57" s="36"/>
      <c r="AC57" s="28"/>
      <c r="AD57" s="29"/>
      <c r="AE57" s="31"/>
      <c r="AF57" s="32"/>
      <c r="AG57" s="32"/>
    </row>
    <row r="58" spans="3:33" ht="19.5" customHeight="1" x14ac:dyDescent="0.3">
      <c r="C58" s="104"/>
      <c r="D58" s="69"/>
      <c r="E58" s="96" t="s">
        <v>259</v>
      </c>
      <c r="F58" s="76">
        <f>IFERROR(1/(1/INDEX(Mapping!L:L, MATCH($E58, Mapping!$D:$D, 0))),"")</f>
        <v>2</v>
      </c>
      <c r="G58" s="83">
        <f>IFERROR(1/(1/INDEX(Mapping!M:M, MATCH($E58, Mapping!$D:$D, 0))),"")</f>
        <v>-5.75</v>
      </c>
      <c r="H58" s="76">
        <f>IFERROR(1/(1/INDEX(Mapping!N:N, MATCH($E58, Mapping!$D:$D, 0))),"")</f>
        <v>3</v>
      </c>
      <c r="I58" s="83">
        <f>IFERROR(1/(1/INDEX(Mapping!O:O, MATCH($E58, Mapping!$D:$D, 0))),"")</f>
        <v>-6.083333333333333</v>
      </c>
      <c r="J58" s="84">
        <f>IFERROR(1/(1/INDEX(Mapping!P:P, MATCH($E58, Mapping!$D:$D, 0))),0)</f>
        <v>-1</v>
      </c>
      <c r="K58" s="76" t="str">
        <f>IFERROR(1/(1/INDEX(Mapping!Q:Q, MATCH($E58, Mapping!$D:$D, 0))),"")</f>
        <v/>
      </c>
      <c r="L58" s="85">
        <f>IFERROR(1/(1/INDEX(Mapping!R:R, MATCH($E58, Mapping!$D:$D, 0))),"")</f>
        <v>-33.3333333333333</v>
      </c>
      <c r="M58" s="86">
        <f t="shared" si="10"/>
        <v>-33.3333333333333</v>
      </c>
      <c r="O58" s="28"/>
      <c r="P58" s="29"/>
      <c r="Q58" s="31"/>
      <c r="R58" s="32"/>
      <c r="S58" s="33"/>
      <c r="T58" s="32"/>
      <c r="U58" s="33"/>
      <c r="V58" s="32"/>
      <c r="W58" s="32"/>
      <c r="X58" s="34"/>
      <c r="Y58" s="36"/>
      <c r="AC58" s="28"/>
      <c r="AD58" s="29"/>
      <c r="AE58" s="31"/>
      <c r="AF58" s="32"/>
      <c r="AG58" s="32"/>
    </row>
    <row r="59" spans="3:33" ht="18.75" hidden="1" x14ac:dyDescent="0.3">
      <c r="C59" s="104"/>
      <c r="D59" s="69"/>
      <c r="E59" s="96"/>
      <c r="F59" s="76" t="str">
        <f>IFERROR(1/(1/INDEX(Mapping!L:L, MATCH($E59, Mapping!$D:$D, 0))),"")</f>
        <v/>
      </c>
      <c r="G59" s="83" t="str">
        <f>IFERROR(1/(1/INDEX(Mapping!M:M, MATCH($E59, Mapping!$D:$D, 0))),"")</f>
        <v/>
      </c>
      <c r="H59" s="76" t="str">
        <f>IFERROR(1/(1/INDEX(Mapping!N:N, MATCH($E59, Mapping!$D:$D, 0))),"")</f>
        <v/>
      </c>
      <c r="I59" s="83" t="str">
        <f>IFERROR(1/(1/INDEX(Mapping!O:O, MATCH($E59, Mapping!$D:$D, 0))),"")</f>
        <v/>
      </c>
      <c r="J59" s="84">
        <f>IFERROR(1/(1/INDEX(Mapping!P:P, MATCH($E59, Mapping!$D:$D, 0))),0)</f>
        <v>0</v>
      </c>
      <c r="K59" s="76" t="str">
        <f>IFERROR(1/(1/INDEX(Mapping!Q:Q, MATCH($E59, Mapping!$D:$D, 0))),"")</f>
        <v/>
      </c>
      <c r="L59" s="85" t="str">
        <f>IFERROR(1/(1/INDEX(Mapping!R:R, MATCH($E59, Mapping!$D:$D, 0))),"")</f>
        <v/>
      </c>
      <c r="M59" s="86">
        <f t="shared" si="10"/>
        <v>0</v>
      </c>
      <c r="O59" s="28"/>
      <c r="P59" s="29"/>
      <c r="Q59" s="31"/>
      <c r="R59" s="32"/>
      <c r="S59" s="33"/>
      <c r="T59" s="32"/>
      <c r="U59" s="33"/>
      <c r="V59" s="32"/>
      <c r="W59" s="32"/>
      <c r="X59" s="34"/>
      <c r="Y59" s="36"/>
      <c r="AC59" s="28"/>
      <c r="AD59" s="29"/>
      <c r="AE59" s="31"/>
      <c r="AF59" s="32"/>
      <c r="AG59" s="32"/>
    </row>
    <row r="60" spans="3:33" ht="18.75" x14ac:dyDescent="0.3">
      <c r="C60" s="104"/>
      <c r="D60" s="69"/>
      <c r="E60" s="96" t="s">
        <v>314</v>
      </c>
      <c r="F60" s="76">
        <f>IFERROR(1/(1/INDEX(Mapping!L:L, MATCH($E60, Mapping!$D:$D, 0))),"")</f>
        <v>11</v>
      </c>
      <c r="G60" s="83">
        <f>IFERROR(1/(1/INDEX(Mapping!M:M, MATCH($E60, Mapping!$D:$D, 0))),"")</f>
        <v>-6.0681818181818183</v>
      </c>
      <c r="H60" s="76">
        <f>IFERROR(1/(1/INDEX(Mapping!N:N, MATCH($E60, Mapping!$D:$D, 0))),"")</f>
        <v>10</v>
      </c>
      <c r="I60" s="83">
        <f>IFERROR(1/(1/INDEX(Mapping!O:O, MATCH($E60, Mapping!$D:$D, 0))),"")</f>
        <v>-6.1</v>
      </c>
      <c r="J60" s="84">
        <f>IFERROR(1/(1/INDEX(Mapping!P:P, MATCH($E60, Mapping!$D:$D, 0))),0)</f>
        <v>1</v>
      </c>
      <c r="K60" s="76" t="str">
        <f>IFERROR(1/(1/INDEX(Mapping!Q:Q, MATCH($E60, Mapping!$D:$D, 0))),"")</f>
        <v/>
      </c>
      <c r="L60" s="85">
        <f>IFERROR(1/(1/INDEX(Mapping!R:R, MATCH($E60, Mapping!$D:$D, 0))),"")</f>
        <v>-15.909090909090651</v>
      </c>
      <c r="M60" s="86">
        <f t="shared" si="10"/>
        <v>-15.909090909090651</v>
      </c>
      <c r="O60" s="28"/>
      <c r="P60" s="29"/>
      <c r="Q60" s="31"/>
      <c r="R60" s="32"/>
      <c r="S60" s="33"/>
      <c r="T60" s="32"/>
      <c r="U60" s="33"/>
      <c r="V60" s="32"/>
      <c r="W60" s="32"/>
      <c r="X60" s="34"/>
      <c r="Y60" s="36"/>
      <c r="AC60" s="28"/>
      <c r="AD60" s="29"/>
      <c r="AE60" s="31"/>
      <c r="AF60" s="32"/>
      <c r="AG60" s="32"/>
    </row>
    <row r="61" spans="3:33" ht="18.75" x14ac:dyDescent="0.3">
      <c r="C61" s="104"/>
      <c r="D61" s="69"/>
      <c r="E61" s="96" t="s">
        <v>994</v>
      </c>
      <c r="F61" s="76">
        <f>IFERROR(1/(1/INDEX(Mapping!L:L, MATCH($E61, Mapping!$D:$D, 0))),"")</f>
        <v>1</v>
      </c>
      <c r="G61" s="83">
        <f>IFERROR(1/(1/INDEX(Mapping!M:M, MATCH($E61, Mapping!$D:$D, 0))),"")</f>
        <v>-1.25</v>
      </c>
      <c r="H61" s="76">
        <f>IFERROR(1/(1/INDEX(Mapping!N:N, MATCH($E61, Mapping!$D:$D, 0))),"")</f>
        <v>1</v>
      </c>
      <c r="I61" s="83">
        <f>IFERROR(1/(1/INDEX(Mapping!O:O, MATCH($E61, Mapping!$D:$D, 0))),"")</f>
        <v>-1.25</v>
      </c>
      <c r="J61" s="84">
        <f>IFERROR(1/(1/INDEX(Mapping!P:P, MATCH($E61, Mapping!$D:$D, 0))),0)</f>
        <v>0</v>
      </c>
      <c r="K61" s="76" t="str">
        <f>IFERROR(1/(1/INDEX(Mapping!Q:Q, MATCH($E61, Mapping!$D:$D, 0))),"")</f>
        <v/>
      </c>
      <c r="L61" s="85" t="str">
        <f>IFERROR(1/(1/INDEX(Mapping!R:R, MATCH($E61, Mapping!$D:$D, 0))),"")</f>
        <v/>
      </c>
      <c r="M61" s="86">
        <f t="shared" si="10"/>
        <v>0</v>
      </c>
      <c r="O61" s="28"/>
      <c r="P61" s="29"/>
      <c r="Q61" s="31"/>
      <c r="R61" s="32"/>
      <c r="S61" s="33"/>
      <c r="T61" s="32"/>
      <c r="U61" s="33"/>
      <c r="V61" s="32"/>
      <c r="W61" s="32"/>
      <c r="X61" s="34"/>
      <c r="Y61" s="36"/>
      <c r="AC61" s="28"/>
      <c r="AD61" s="29"/>
      <c r="AE61" s="31"/>
      <c r="AF61" s="32"/>
      <c r="AG61" s="32"/>
    </row>
    <row r="62" spans="3:33" ht="18.75" x14ac:dyDescent="0.3">
      <c r="C62" s="104"/>
      <c r="D62" s="69"/>
      <c r="E62" s="82"/>
      <c r="F62" s="76" t="str">
        <f>IFERROR(1/(1/INDEX(Mapping!L:L, MATCH($E62, Mapping!$D:$D, 0))),"")</f>
        <v/>
      </c>
      <c r="G62" s="83" t="str">
        <f>IFERROR(1/(1/INDEX(Mapping!M:M, MATCH($E62, Mapping!$D:$D, 0))),"")</f>
        <v/>
      </c>
      <c r="H62" s="76" t="str">
        <f>IFERROR(1/(1/INDEX(Mapping!N:N, MATCH($E62, Mapping!$D:$D, 0))),"")</f>
        <v/>
      </c>
      <c r="I62" s="83" t="str">
        <f>IFERROR(1/(1/INDEX(Mapping!O:O, MATCH($E62, Mapping!$D:$D, 0))),"")</f>
        <v/>
      </c>
      <c r="J62" s="84">
        <f>IFERROR(1/(1/INDEX(Mapping!P:P, MATCH($E62, Mapping!$D:$D, 0))),0)</f>
        <v>0</v>
      </c>
      <c r="K62" s="76" t="str">
        <f>IFERROR(1/(1/INDEX(Mapping!Q:Q, MATCH($E62, Mapping!$D:$D, 0))),"")</f>
        <v/>
      </c>
      <c r="L62" s="85" t="str">
        <f>IFERROR(1/(1/INDEX(Mapping!R:R, MATCH($E62, Mapping!$D:$D, 0))),"")</f>
        <v/>
      </c>
      <c r="M62" s="86">
        <f t="shared" si="10"/>
        <v>0</v>
      </c>
      <c r="O62" s="28"/>
      <c r="P62" s="29"/>
      <c r="Q62" s="31"/>
      <c r="R62" s="32"/>
      <c r="S62" s="33"/>
      <c r="T62" s="32"/>
      <c r="U62" s="33"/>
      <c r="V62" s="32"/>
      <c r="W62" s="32"/>
      <c r="X62" s="34"/>
      <c r="Y62" s="36"/>
      <c r="AC62" s="28"/>
      <c r="AD62" s="29"/>
      <c r="AE62" s="31"/>
      <c r="AF62" s="32"/>
      <c r="AG62" s="32"/>
    </row>
    <row r="63" spans="3:33" ht="18.75" x14ac:dyDescent="0.3">
      <c r="C63" s="104"/>
      <c r="D63" s="69"/>
      <c r="E63" s="87"/>
      <c r="F63" s="76" t="str">
        <f>IFERROR(1/(1/INDEX(Mapping!L:L, MATCH($E63, Mapping!$D:$D, 0))),"")</f>
        <v/>
      </c>
      <c r="G63" s="83" t="str">
        <f>IFERROR(1/(1/INDEX(Mapping!M:M, MATCH($E63, Mapping!$D:$D, 0))),"")</f>
        <v/>
      </c>
      <c r="H63" s="76" t="str">
        <f>IFERROR(1/(1/INDEX(Mapping!N:N, MATCH($E63, Mapping!$D:$D, 0))),"")</f>
        <v/>
      </c>
      <c r="I63" s="83" t="str">
        <f>IFERROR(1/(1/INDEX(Mapping!O:O, MATCH($E63, Mapping!$D:$D, 0))),"")</f>
        <v/>
      </c>
      <c r="J63" s="84">
        <f>IFERROR(1/(1/INDEX(Mapping!P:P, MATCH($E63, Mapping!$D:$D, 0))),0)</f>
        <v>0</v>
      </c>
      <c r="K63" s="76" t="str">
        <f>IFERROR(1/(1/INDEX(Mapping!Q:Q, MATCH($E63, Mapping!$D:$D, 0))),"")</f>
        <v/>
      </c>
      <c r="L63" s="85" t="str">
        <f>IFERROR(1/(1/INDEX(Mapping!R:R, MATCH($E63, Mapping!$D:$D, 0))),"")</f>
        <v/>
      </c>
      <c r="M63" s="86">
        <f t="shared" si="10"/>
        <v>0</v>
      </c>
      <c r="P63" s="29"/>
      <c r="R63" s="32" t="str">
        <f>IFERROR(1/(1/INDEX(DailyMapping!L:L, MATCH($Q63, DailyMapping!$D:$D, 0))),"")</f>
        <v/>
      </c>
      <c r="S63" s="33" t="str">
        <f>IFERROR(1/(1/INDEX(DailyMapping!M:M, MATCH($Q63, DailyMapping!$D:$D, 0))),"")</f>
        <v/>
      </c>
      <c r="T63" s="32" t="str">
        <f>IFERROR(1/(1/INDEX(DailyMapping!N:N, MATCH($Q63, DailyMapping!$D:$D, 0))),"")</f>
        <v/>
      </c>
      <c r="U63" s="33" t="str">
        <f>IFERROR(1/(1/INDEX(DailyMapping!O:O, MATCH($Q63, DailyMapping!$D:$D, 0))),"")</f>
        <v/>
      </c>
      <c r="V63" s="32">
        <f>IFERROR(1/(1/INDEX(DailyMapping!P:P, MATCH($Q63, DailyMapping!$D:$D, 0))),0)</f>
        <v>0</v>
      </c>
      <c r="W63" s="32" t="str">
        <f>IFERROR(1/(1/INDEX(DailyMapping!Q:Q, MATCH($Q63, DailyMapping!$D:$D, 0))),"")</f>
        <v/>
      </c>
      <c r="X63" s="34" t="str">
        <f>IFERROR(1/(1/INDEX(DailyMapping!R:R, MATCH($Q63, DailyMapping!$D:$D, 0))),"")</f>
        <v/>
      </c>
      <c r="Y63" s="36">
        <f t="shared" ref="Y63:Y88" si="11">IF(W63="", 0, W63) + IF(X63="", 0, X63)</f>
        <v>0</v>
      </c>
      <c r="AD63" s="29"/>
      <c r="AF63" s="32">
        <f>IFERROR(1/(1/INDEX(SODMapping!Q:Q, MATCH($AE63, SODMapping!$D:$D, 0))),0)</f>
        <v>0</v>
      </c>
      <c r="AG63" s="32" t="str">
        <f>IFERROR(1/(1/INDEX(SODMapping!R:R, MATCH($AE63, SODMapping!$D:$D, 0))),"")</f>
        <v/>
      </c>
    </row>
    <row r="64" spans="3:33" ht="18.75" x14ac:dyDescent="0.3">
      <c r="C64" s="104"/>
      <c r="D64" s="20"/>
      <c r="E64" s="88"/>
      <c r="F64" s="76" t="str">
        <f>IFERROR(1/(1/INDEX(Mapping!L:L, MATCH($E64, Mapping!$D:$D, 0))),"")</f>
        <v/>
      </c>
      <c r="G64" s="83" t="str">
        <f>IFERROR(1/(1/INDEX(Mapping!M:M, MATCH($E64, Mapping!$D:$D, 0))),"")</f>
        <v/>
      </c>
      <c r="H64" s="76" t="str">
        <f>IFERROR(1/(1/INDEX(Mapping!N:N, MATCH($E64, Mapping!$D:$D, 0))),"")</f>
        <v/>
      </c>
      <c r="I64" s="83" t="str">
        <f>IFERROR(1/(1/INDEX(Mapping!O:O, MATCH($E64, Mapping!$D:$D, 0))),"")</f>
        <v/>
      </c>
      <c r="J64" s="84">
        <f>IFERROR(1/(1/INDEX(Mapping!P:P, MATCH($E64, Mapping!$D:$D, 0))),0)</f>
        <v>0</v>
      </c>
      <c r="K64" s="76" t="str">
        <f>IFERROR(1/(1/INDEX(Mapping!Q:Q, MATCH($E64, Mapping!$D:$D, 0))),"")</f>
        <v/>
      </c>
      <c r="L64" s="85" t="str">
        <f>IFERROR(1/(1/INDEX(Mapping!R:R, MATCH($E64, Mapping!$D:$D, 0))),"")</f>
        <v/>
      </c>
      <c r="M64" s="86">
        <f t="shared" ref="M64:M127" si="12">IF(K64="", 0, K64) + IF(L64="", 0, L64)</f>
        <v>0</v>
      </c>
      <c r="R64" s="32" t="str">
        <f>IFERROR(1/(1/INDEX(DailyMapping!L:L, MATCH($Q64, DailyMapping!$D:$D, 0))),"")</f>
        <v/>
      </c>
      <c r="S64" s="33" t="str">
        <f>IFERROR(1/(1/INDEX(DailyMapping!M:M, MATCH($Q64, DailyMapping!$D:$D, 0))),"")</f>
        <v/>
      </c>
      <c r="T64" s="32" t="str">
        <f>IFERROR(1/(1/INDEX(DailyMapping!N:N, MATCH($Q64, DailyMapping!$D:$D, 0))),"")</f>
        <v/>
      </c>
      <c r="U64" s="33" t="str">
        <f>IFERROR(1/(1/INDEX(DailyMapping!O:O, MATCH($Q64, DailyMapping!$D:$D, 0))),"")</f>
        <v/>
      </c>
      <c r="V64" s="32">
        <f>IFERROR(1/(1/INDEX(DailyMapping!P:P, MATCH($Q64, DailyMapping!$D:$D, 0))),0)</f>
        <v>0</v>
      </c>
      <c r="W64" s="32" t="str">
        <f>IFERROR(1/(1/INDEX(DailyMapping!Q:Q, MATCH($Q64, DailyMapping!$D:$D, 0))),"")</f>
        <v/>
      </c>
      <c r="X64" s="34" t="str">
        <f>IFERROR(1/(1/INDEX(DailyMapping!R:R, MATCH($Q64, DailyMapping!$D:$D, 0))),"")</f>
        <v/>
      </c>
      <c r="Y64" s="36">
        <f t="shared" si="11"/>
        <v>0</v>
      </c>
      <c r="AF64" s="32">
        <f>IFERROR(1/(1/INDEX(SODMapping!Q:Q, MATCH($AE64, SODMapping!$D:$D, 0))),0)</f>
        <v>0</v>
      </c>
      <c r="AG64" s="32" t="str">
        <f>IFERROR(1/(1/INDEX(SODMapping!R:R, MATCH($AE64, SODMapping!$D:$D, 0))),"")</f>
        <v/>
      </c>
    </row>
    <row r="65" spans="3:33" ht="18.75" x14ac:dyDescent="0.3">
      <c r="C65" s="104"/>
      <c r="D65" s="20"/>
      <c r="E65" s="88"/>
      <c r="F65" s="76" t="str">
        <f>IFERROR(1/(1/INDEX(Mapping!L:L, MATCH($E65, Mapping!$D:$D, 0))),"")</f>
        <v/>
      </c>
      <c r="G65" s="83" t="str">
        <f>IFERROR(1/(1/INDEX(Mapping!M:M, MATCH($E65, Mapping!$D:$D, 0))),"")</f>
        <v/>
      </c>
      <c r="H65" s="76" t="str">
        <f>IFERROR(1/(1/INDEX(Mapping!N:N, MATCH($E65, Mapping!$D:$D, 0))),"")</f>
        <v/>
      </c>
      <c r="I65" s="83" t="str">
        <f>IFERROR(1/(1/INDEX(Mapping!O:O, MATCH($E65, Mapping!$D:$D, 0))),"")</f>
        <v/>
      </c>
      <c r="J65" s="84">
        <f>IFERROR(1/(1/INDEX(Mapping!P:P, MATCH($E65, Mapping!$D:$D, 0))),0)</f>
        <v>0</v>
      </c>
      <c r="K65" s="76" t="str">
        <f>IFERROR(1/(1/INDEX(Mapping!Q:Q, MATCH($E65, Mapping!$D:$D, 0))),"")</f>
        <v/>
      </c>
      <c r="L65" s="85" t="str">
        <f>IFERROR(1/(1/INDEX(Mapping!R:R, MATCH($E65, Mapping!$D:$D, 0))),"")</f>
        <v/>
      </c>
      <c r="M65" s="86">
        <f t="shared" si="12"/>
        <v>0</v>
      </c>
      <c r="R65" s="32" t="str">
        <f>IFERROR(1/(1/INDEX(DailyMapping!L:L, MATCH($Q65, DailyMapping!$D:$D, 0))),"")</f>
        <v/>
      </c>
      <c r="S65" s="33" t="str">
        <f>IFERROR(1/(1/INDEX(DailyMapping!M:M, MATCH($Q65, DailyMapping!$D:$D, 0))),"")</f>
        <v/>
      </c>
      <c r="T65" s="32" t="str">
        <f>IFERROR(1/(1/INDEX(DailyMapping!N:N, MATCH($Q65, DailyMapping!$D:$D, 0))),"")</f>
        <v/>
      </c>
      <c r="U65" s="33" t="str">
        <f>IFERROR(1/(1/INDEX(DailyMapping!O:O, MATCH($Q65, DailyMapping!$D:$D, 0))),"")</f>
        <v/>
      </c>
      <c r="V65" s="32">
        <f>IFERROR(1/(1/INDEX(DailyMapping!P:P, MATCH($Q65, DailyMapping!$D:$D, 0))),0)</f>
        <v>0</v>
      </c>
      <c r="W65" s="32" t="str">
        <f>IFERROR(1/(1/INDEX(DailyMapping!Q:Q, MATCH($Q65, DailyMapping!$D:$D, 0))),"")</f>
        <v/>
      </c>
      <c r="X65" s="34" t="str">
        <f>IFERROR(1/(1/INDEX(DailyMapping!R:R, MATCH($Q65, DailyMapping!$D:$D, 0))),"")</f>
        <v/>
      </c>
      <c r="Y65" s="36">
        <f t="shared" si="11"/>
        <v>0</v>
      </c>
      <c r="AF65" s="32">
        <f>IFERROR(1/(1/INDEX(SODMapping!Q:Q, MATCH($AE65, SODMapping!$D:$D, 0))),0)</f>
        <v>0</v>
      </c>
      <c r="AG65" s="32" t="str">
        <f>IFERROR(1/(1/INDEX(SODMapping!R:R, MATCH($AE65, SODMapping!$D:$D, 0))),"")</f>
        <v/>
      </c>
    </row>
    <row r="66" spans="3:33" ht="18.75" x14ac:dyDescent="0.3">
      <c r="C66" s="104"/>
      <c r="D66" s="20"/>
      <c r="E66" s="88"/>
      <c r="F66" s="76" t="str">
        <f>IFERROR(1/(1/INDEX(Mapping!L:L, MATCH($E66, Mapping!$D:$D, 0))),"")</f>
        <v/>
      </c>
      <c r="G66" s="83" t="str">
        <f>IFERROR(1/(1/INDEX(Mapping!M:M, MATCH($E66, Mapping!$D:$D, 0))),"")</f>
        <v/>
      </c>
      <c r="H66" s="76" t="str">
        <f>IFERROR(1/(1/INDEX(Mapping!N:N, MATCH($E66, Mapping!$D:$D, 0))),"")</f>
        <v/>
      </c>
      <c r="I66" s="83" t="str">
        <f>IFERROR(1/(1/INDEX(Mapping!O:O, MATCH($E66, Mapping!$D:$D, 0))),"")</f>
        <v/>
      </c>
      <c r="J66" s="84">
        <f>IFERROR(1/(1/INDEX(Mapping!P:P, MATCH($E66, Mapping!$D:$D, 0))),0)</f>
        <v>0</v>
      </c>
      <c r="K66" s="76" t="str">
        <f>IFERROR(1/(1/INDEX(Mapping!Q:Q, MATCH($E66, Mapping!$D:$D, 0))),"")</f>
        <v/>
      </c>
      <c r="L66" s="85" t="str">
        <f>IFERROR(1/(1/INDEX(Mapping!R:R, MATCH($E66, Mapping!$D:$D, 0))),"")</f>
        <v/>
      </c>
      <c r="M66" s="86">
        <f t="shared" si="12"/>
        <v>0</v>
      </c>
      <c r="R66" s="32" t="str">
        <f>IFERROR(1/(1/INDEX(DailyMapping!L:L, MATCH($Q66, DailyMapping!$D:$D, 0))),"")</f>
        <v/>
      </c>
      <c r="S66" s="33" t="str">
        <f>IFERROR(1/(1/INDEX(DailyMapping!M:M, MATCH($Q66, DailyMapping!$D:$D, 0))),"")</f>
        <v/>
      </c>
      <c r="T66" s="32" t="str">
        <f>IFERROR(1/(1/INDEX(DailyMapping!N:N, MATCH($Q66, DailyMapping!$D:$D, 0))),"")</f>
        <v/>
      </c>
      <c r="U66" s="33" t="str">
        <f>IFERROR(1/(1/INDEX(DailyMapping!O:O, MATCH($Q66, DailyMapping!$D:$D, 0))),"")</f>
        <v/>
      </c>
      <c r="V66" s="32">
        <f>IFERROR(1/(1/INDEX(DailyMapping!P:P, MATCH($Q66, DailyMapping!$D:$D, 0))),0)</f>
        <v>0</v>
      </c>
      <c r="W66" s="32" t="str">
        <f>IFERROR(1/(1/INDEX(DailyMapping!Q:Q, MATCH($Q66, DailyMapping!$D:$D, 0))),"")</f>
        <v/>
      </c>
      <c r="X66" s="34" t="str">
        <f>IFERROR(1/(1/INDEX(DailyMapping!R:R, MATCH($Q66, DailyMapping!$D:$D, 0))),"")</f>
        <v/>
      </c>
      <c r="Y66" s="36">
        <f t="shared" si="11"/>
        <v>0</v>
      </c>
      <c r="AF66" s="32">
        <f>IFERROR(1/(1/INDEX(SODMapping!Q:Q, MATCH($AE66, SODMapping!$D:$D, 0))),0)</f>
        <v>0</v>
      </c>
      <c r="AG66" s="32" t="str">
        <f>IFERROR(1/(1/INDEX(SODMapping!R:R, MATCH($AE66, SODMapping!$D:$D, 0))),"")</f>
        <v/>
      </c>
    </row>
    <row r="67" spans="3:33" ht="18.75" x14ac:dyDescent="0.3">
      <c r="C67" s="104"/>
      <c r="D67" s="20"/>
      <c r="E67" s="88"/>
      <c r="F67" s="76" t="str">
        <f>IFERROR(1/(1/INDEX(Mapping!L:L, MATCH($E67, Mapping!$D:$D, 0))),"")</f>
        <v/>
      </c>
      <c r="G67" s="83" t="str">
        <f>IFERROR(1/(1/INDEX(Mapping!M:M, MATCH($E67, Mapping!$D:$D, 0))),"")</f>
        <v/>
      </c>
      <c r="H67" s="76" t="str">
        <f>IFERROR(1/(1/INDEX(Mapping!N:N, MATCH($E67, Mapping!$D:$D, 0))),"")</f>
        <v/>
      </c>
      <c r="I67" s="83" t="str">
        <f>IFERROR(1/(1/INDEX(Mapping!O:O, MATCH($E67, Mapping!$D:$D, 0))),"")</f>
        <v/>
      </c>
      <c r="J67" s="84">
        <f>IFERROR(1/(1/INDEX(Mapping!P:P, MATCH($E67, Mapping!$D:$D, 0))),0)</f>
        <v>0</v>
      </c>
      <c r="K67" s="76" t="str">
        <f>IFERROR(1/(1/INDEX(Mapping!Q:Q, MATCH($E67, Mapping!$D:$D, 0))),"")</f>
        <v/>
      </c>
      <c r="L67" s="85" t="str">
        <f>IFERROR(1/(1/INDEX(Mapping!R:R, MATCH($E67, Mapping!$D:$D, 0))),"")</f>
        <v/>
      </c>
      <c r="M67" s="86">
        <f t="shared" si="12"/>
        <v>0</v>
      </c>
      <c r="R67" s="32" t="str">
        <f>IFERROR(1/(1/INDEX(DailyMapping!L:L, MATCH($Q67, DailyMapping!$D:$D, 0))),"")</f>
        <v/>
      </c>
      <c r="S67" s="33" t="str">
        <f>IFERROR(1/(1/INDEX(DailyMapping!M:M, MATCH($Q67, DailyMapping!$D:$D, 0))),"")</f>
        <v/>
      </c>
      <c r="T67" s="32" t="str">
        <f>IFERROR(1/(1/INDEX(DailyMapping!N:N, MATCH($Q67, DailyMapping!$D:$D, 0))),"")</f>
        <v/>
      </c>
      <c r="U67" s="33" t="str">
        <f>IFERROR(1/(1/INDEX(DailyMapping!O:O, MATCH($Q67, DailyMapping!$D:$D, 0))),"")</f>
        <v/>
      </c>
      <c r="V67" s="32">
        <f>IFERROR(1/(1/INDEX(DailyMapping!P:P, MATCH($Q67, DailyMapping!$D:$D, 0))),0)</f>
        <v>0</v>
      </c>
      <c r="W67" s="32" t="str">
        <f>IFERROR(1/(1/INDEX(DailyMapping!Q:Q, MATCH($Q67, DailyMapping!$D:$D, 0))),"")</f>
        <v/>
      </c>
      <c r="X67" s="34" t="str">
        <f>IFERROR(1/(1/INDEX(DailyMapping!R:R, MATCH($Q67, DailyMapping!$D:$D, 0))),"")</f>
        <v/>
      </c>
      <c r="Y67" s="36">
        <f t="shared" si="11"/>
        <v>0</v>
      </c>
      <c r="AF67" s="32">
        <f>IFERROR(1/(1/INDEX(SODMapping!Q:Q, MATCH($AE67, SODMapping!$D:$D, 0))),0)</f>
        <v>0</v>
      </c>
      <c r="AG67" s="32" t="str">
        <f>IFERROR(1/(1/INDEX(SODMapping!R:R, MATCH($AE67, SODMapping!$D:$D, 0))),"")</f>
        <v/>
      </c>
    </row>
    <row r="68" spans="3:33" ht="18.75" x14ac:dyDescent="0.3">
      <c r="C68" s="104"/>
      <c r="D68" s="69"/>
      <c r="E68" s="88"/>
      <c r="F68" s="76" t="str">
        <f>IFERROR(1/(1/INDEX(Mapping!L:L, MATCH($E68, Mapping!$D:$D, 0))),"")</f>
        <v/>
      </c>
      <c r="G68" s="83" t="str">
        <f>IFERROR(1/(1/INDEX(Mapping!M:M, MATCH($E68, Mapping!$D:$D, 0))),"")</f>
        <v/>
      </c>
      <c r="H68" s="76" t="str">
        <f>IFERROR(1/(1/INDEX(Mapping!N:N, MATCH($E68, Mapping!$D:$D, 0))),"")</f>
        <v/>
      </c>
      <c r="I68" s="83" t="str">
        <f>IFERROR(1/(1/INDEX(Mapping!O:O, MATCH($E68, Mapping!$D:$D, 0))),"")</f>
        <v/>
      </c>
      <c r="J68" s="84">
        <f>IFERROR(1/(1/INDEX(Mapping!P:P, MATCH($E68, Mapping!$D:$D, 0))),0)</f>
        <v>0</v>
      </c>
      <c r="K68" s="76" t="str">
        <f>IFERROR(1/(1/INDEX(Mapping!Q:Q, MATCH($E68, Mapping!$D:$D, 0))),"")</f>
        <v/>
      </c>
      <c r="L68" s="85" t="str">
        <f>IFERROR(1/(1/INDEX(Mapping!R:R, MATCH($E68, Mapping!$D:$D, 0))),"")</f>
        <v/>
      </c>
      <c r="M68" s="86">
        <f t="shared" si="12"/>
        <v>0</v>
      </c>
      <c r="R68" s="32" t="str">
        <f>IFERROR(1/(1/INDEX(DailyMapping!L:L, MATCH($Q68, DailyMapping!$D:$D, 0))),"")</f>
        <v/>
      </c>
      <c r="S68" s="33" t="str">
        <f>IFERROR(1/(1/INDEX(DailyMapping!M:M, MATCH($Q68, DailyMapping!$D:$D, 0))),"")</f>
        <v/>
      </c>
      <c r="T68" s="32" t="str">
        <f>IFERROR(1/(1/INDEX(DailyMapping!N:N, MATCH($Q68, DailyMapping!$D:$D, 0))),"")</f>
        <v/>
      </c>
      <c r="U68" s="33" t="str">
        <f>IFERROR(1/(1/INDEX(DailyMapping!O:O, MATCH($Q68, DailyMapping!$D:$D, 0))),"")</f>
        <v/>
      </c>
      <c r="V68" s="32">
        <f>IFERROR(1/(1/INDEX(DailyMapping!P:P, MATCH($Q68, DailyMapping!$D:$D, 0))),0)</f>
        <v>0</v>
      </c>
      <c r="W68" s="32" t="str">
        <f>IFERROR(1/(1/INDEX(DailyMapping!Q:Q, MATCH($Q68, DailyMapping!$D:$D, 0))),"")</f>
        <v/>
      </c>
      <c r="X68" s="34" t="str">
        <f>IFERROR(1/(1/INDEX(DailyMapping!R:R, MATCH($Q68, DailyMapping!$D:$D, 0))),"")</f>
        <v/>
      </c>
      <c r="Y68" s="36">
        <f t="shared" si="11"/>
        <v>0</v>
      </c>
      <c r="AF68" s="32">
        <f>IFERROR(1/(1/INDEX(SODMapping!Q:Q, MATCH($AE68, SODMapping!$D:$D, 0))),0)</f>
        <v>0</v>
      </c>
      <c r="AG68" s="32" t="str">
        <f>IFERROR(1/(1/INDEX(SODMapping!R:R, MATCH($AE68, SODMapping!$D:$D, 0))),"")</f>
        <v/>
      </c>
    </row>
    <row r="69" spans="3:33" ht="18.75" x14ac:dyDescent="0.3">
      <c r="C69" s="104"/>
      <c r="D69" s="20"/>
      <c r="E69" s="88"/>
      <c r="F69" s="76" t="str">
        <f>IFERROR(1/(1/INDEX(Mapping!L:L, MATCH($E69, Mapping!$D:$D, 0))),"")</f>
        <v/>
      </c>
      <c r="G69" s="83" t="str">
        <f>IFERROR(1/(1/INDEX(Mapping!M:M, MATCH($E69, Mapping!$D:$D, 0))),"")</f>
        <v/>
      </c>
      <c r="H69" s="76" t="str">
        <f>IFERROR(1/(1/INDEX(Mapping!N:N, MATCH($E69, Mapping!$D:$D, 0))),"")</f>
        <v/>
      </c>
      <c r="I69" s="83" t="str">
        <f>IFERROR(1/(1/INDEX(Mapping!O:O, MATCH($E69, Mapping!$D:$D, 0))),"")</f>
        <v/>
      </c>
      <c r="J69" s="84">
        <f>IFERROR(1/(1/INDEX(Mapping!P:P, MATCH($E69, Mapping!$D:$D, 0))),0)</f>
        <v>0</v>
      </c>
      <c r="K69" s="76" t="str">
        <f>IFERROR(1/(1/INDEX(Mapping!Q:Q, MATCH($E69, Mapping!$D:$D, 0))),"")</f>
        <v/>
      </c>
      <c r="L69" s="85" t="str">
        <f>IFERROR(1/(1/INDEX(Mapping!R:R, MATCH($E69, Mapping!$D:$D, 0))),"")</f>
        <v/>
      </c>
      <c r="M69" s="86">
        <f t="shared" si="12"/>
        <v>0</v>
      </c>
      <c r="R69" s="32" t="str">
        <f>IFERROR(1/(1/INDEX(DailyMapping!L:L, MATCH($Q69, DailyMapping!$D:$D, 0))),"")</f>
        <v/>
      </c>
      <c r="S69" s="33" t="str">
        <f>IFERROR(1/(1/INDEX(DailyMapping!M:M, MATCH($Q69, DailyMapping!$D:$D, 0))),"")</f>
        <v/>
      </c>
      <c r="T69" s="32" t="str">
        <f>IFERROR(1/(1/INDEX(DailyMapping!N:N, MATCH($Q69, DailyMapping!$D:$D, 0))),"")</f>
        <v/>
      </c>
      <c r="U69" s="33" t="str">
        <f>IFERROR(1/(1/INDEX(DailyMapping!O:O, MATCH($Q69, DailyMapping!$D:$D, 0))),"")</f>
        <v/>
      </c>
      <c r="V69" s="32">
        <f>IFERROR(1/(1/INDEX(DailyMapping!P:P, MATCH($Q69, DailyMapping!$D:$D, 0))),0)</f>
        <v>0</v>
      </c>
      <c r="W69" s="32" t="str">
        <f>IFERROR(1/(1/INDEX(DailyMapping!Q:Q, MATCH($Q69, DailyMapping!$D:$D, 0))),"")</f>
        <v/>
      </c>
      <c r="X69" s="34" t="str">
        <f>IFERROR(1/(1/INDEX(DailyMapping!R:R, MATCH($Q69, DailyMapping!$D:$D, 0))),"")</f>
        <v/>
      </c>
      <c r="Y69" s="36">
        <f t="shared" si="11"/>
        <v>0</v>
      </c>
      <c r="AF69" s="32">
        <f>IFERROR(1/(1/INDEX(SODMapping!Q:Q, MATCH($AE69, SODMapping!$D:$D, 0))),0)</f>
        <v>0</v>
      </c>
      <c r="AG69" s="32" t="str">
        <f>IFERROR(1/(1/INDEX(SODMapping!R:R, MATCH($AE69, SODMapping!$D:$D, 0))),"")</f>
        <v/>
      </c>
    </row>
    <row r="70" spans="3:33" ht="18.75" x14ac:dyDescent="0.3">
      <c r="C70" s="104"/>
      <c r="D70" s="20"/>
      <c r="E70" s="88"/>
      <c r="F70" s="76" t="str">
        <f>IFERROR(1/(1/INDEX(Mapping!L:L, MATCH($E70, Mapping!$D:$D, 0))),"")</f>
        <v/>
      </c>
      <c r="G70" s="83" t="str">
        <f>IFERROR(1/(1/INDEX(Mapping!M:M, MATCH($E70, Mapping!$D:$D, 0))),"")</f>
        <v/>
      </c>
      <c r="H70" s="76" t="str">
        <f>IFERROR(1/(1/INDEX(Mapping!N:N, MATCH($E70, Mapping!$D:$D, 0))),"")</f>
        <v/>
      </c>
      <c r="I70" s="83" t="str">
        <f>IFERROR(1/(1/INDEX(Mapping!O:O, MATCH($E70, Mapping!$D:$D, 0))),"")</f>
        <v/>
      </c>
      <c r="J70" s="84">
        <f>IFERROR(1/(1/INDEX(Mapping!P:P, MATCH($E70, Mapping!$D:$D, 0))),0)</f>
        <v>0</v>
      </c>
      <c r="K70" s="76" t="str">
        <f>IFERROR(1/(1/INDEX(Mapping!Q:Q, MATCH($E70, Mapping!$D:$D, 0))),"")</f>
        <v/>
      </c>
      <c r="L70" s="85" t="str">
        <f>IFERROR(1/(1/INDEX(Mapping!R:R, MATCH($E70, Mapping!$D:$D, 0))),"")</f>
        <v/>
      </c>
      <c r="M70" s="86">
        <f t="shared" si="12"/>
        <v>0</v>
      </c>
      <c r="R70" s="32" t="str">
        <f>IFERROR(1/(1/INDEX(DailyMapping!L:L, MATCH($Q70, DailyMapping!$D:$D, 0))),"")</f>
        <v/>
      </c>
      <c r="S70" s="33" t="str">
        <f>IFERROR(1/(1/INDEX(DailyMapping!M:M, MATCH($Q70, DailyMapping!$D:$D, 0))),"")</f>
        <v/>
      </c>
      <c r="T70" s="32" t="str">
        <f>IFERROR(1/(1/INDEX(DailyMapping!N:N, MATCH($Q70, DailyMapping!$D:$D, 0))),"")</f>
        <v/>
      </c>
      <c r="U70" s="33" t="str">
        <f>IFERROR(1/(1/INDEX(DailyMapping!O:O, MATCH($Q70, DailyMapping!$D:$D, 0))),"")</f>
        <v/>
      </c>
      <c r="V70" s="32">
        <f>IFERROR(1/(1/INDEX(DailyMapping!P:P, MATCH($Q70, DailyMapping!$D:$D, 0))),0)</f>
        <v>0</v>
      </c>
      <c r="W70" s="32" t="str">
        <f>IFERROR(1/(1/INDEX(DailyMapping!Q:Q, MATCH($Q70, DailyMapping!$D:$D, 0))),"")</f>
        <v/>
      </c>
      <c r="X70" s="34" t="str">
        <f>IFERROR(1/(1/INDEX(DailyMapping!R:R, MATCH($Q70, DailyMapping!$D:$D, 0))),"")</f>
        <v/>
      </c>
      <c r="Y70" s="36">
        <f t="shared" si="11"/>
        <v>0</v>
      </c>
      <c r="AF70" s="32">
        <f>IFERROR(1/(1/INDEX(SODMapping!Q:Q, MATCH($AE70, SODMapping!$D:$D, 0))),0)</f>
        <v>0</v>
      </c>
      <c r="AG70" s="32" t="str">
        <f>IFERROR(1/(1/INDEX(SODMapping!R:R, MATCH($AE70, SODMapping!$D:$D, 0))),"")</f>
        <v/>
      </c>
    </row>
    <row r="71" spans="3:33" ht="18.75" x14ac:dyDescent="0.3">
      <c r="C71" s="20"/>
      <c r="D71" s="20"/>
      <c r="E71" s="88"/>
      <c r="F71" s="76" t="str">
        <f>IFERROR(1/(1/INDEX(Mapping!L:L, MATCH($E71, Mapping!$D:$D, 0))),"")</f>
        <v/>
      </c>
      <c r="G71" s="83" t="str">
        <f>IFERROR(1/(1/INDEX(Mapping!M:M, MATCH($E71, Mapping!$D:$D, 0))),"")</f>
        <v/>
      </c>
      <c r="H71" s="76" t="str">
        <f>IFERROR(1/(1/INDEX(Mapping!N:N, MATCH($E71, Mapping!$D:$D, 0))),"")</f>
        <v/>
      </c>
      <c r="I71" s="83" t="str">
        <f>IFERROR(1/(1/INDEX(Mapping!O:O, MATCH($E71, Mapping!$D:$D, 0))),"")</f>
        <v/>
      </c>
      <c r="J71" s="84">
        <f>IFERROR(1/(1/INDEX(Mapping!P:P, MATCH($E71, Mapping!$D:$D, 0))),0)</f>
        <v>0</v>
      </c>
      <c r="K71" s="76" t="str">
        <f>IFERROR(1/(1/INDEX(Mapping!Q:Q, MATCH($E71, Mapping!$D:$D, 0))),"")</f>
        <v/>
      </c>
      <c r="L71" s="85" t="str">
        <f>IFERROR(1/(1/INDEX(Mapping!R:R, MATCH($E71, Mapping!$D:$D, 0))),"")</f>
        <v/>
      </c>
      <c r="M71" s="86">
        <f t="shared" si="12"/>
        <v>0</v>
      </c>
      <c r="R71" s="32" t="str">
        <f>IFERROR(1/(1/INDEX(DailyMapping!L:L, MATCH($Q71, DailyMapping!$D:$D, 0))),"")</f>
        <v/>
      </c>
      <c r="S71" s="33" t="str">
        <f>IFERROR(1/(1/INDEX(DailyMapping!M:M, MATCH($Q71, DailyMapping!$D:$D, 0))),"")</f>
        <v/>
      </c>
      <c r="T71" s="32" t="str">
        <f>IFERROR(1/(1/INDEX(DailyMapping!N:N, MATCH($Q71, DailyMapping!$D:$D, 0))),"")</f>
        <v/>
      </c>
      <c r="U71" s="33" t="str">
        <f>IFERROR(1/(1/INDEX(DailyMapping!O:O, MATCH($Q71, DailyMapping!$D:$D, 0))),"")</f>
        <v/>
      </c>
      <c r="V71" s="32">
        <f>IFERROR(1/(1/INDEX(DailyMapping!P:P, MATCH($Q71, DailyMapping!$D:$D, 0))),0)</f>
        <v>0</v>
      </c>
      <c r="W71" s="32" t="str">
        <f>IFERROR(1/(1/INDEX(DailyMapping!Q:Q, MATCH($Q71, DailyMapping!$D:$D, 0))),"")</f>
        <v/>
      </c>
      <c r="X71" s="34" t="str">
        <f>IFERROR(1/(1/INDEX(DailyMapping!R:R, MATCH($Q71, DailyMapping!$D:$D, 0))),"")</f>
        <v/>
      </c>
      <c r="Y71" s="36">
        <f t="shared" si="11"/>
        <v>0</v>
      </c>
      <c r="AF71" s="32">
        <f>IFERROR(1/(1/INDEX(SODMapping!Q:Q, MATCH($AE71, SODMapping!$D:$D, 0))),0)</f>
        <v>0</v>
      </c>
      <c r="AG71" s="32" t="str">
        <f>IFERROR(1/(1/INDEX(SODMapping!R:R, MATCH($AE71, SODMapping!$D:$D, 0))),"")</f>
        <v/>
      </c>
    </row>
    <row r="72" spans="3:33" ht="18.75" x14ac:dyDescent="0.3">
      <c r="C72" s="20"/>
      <c r="D72" s="20"/>
      <c r="E72" s="88"/>
      <c r="F72" s="76" t="str">
        <f>IFERROR(1/(1/INDEX(Mapping!L:L, MATCH($E72, Mapping!$D:$D, 0))),"")</f>
        <v/>
      </c>
      <c r="G72" s="83" t="str">
        <f>IFERROR(1/(1/INDEX(Mapping!M:M, MATCH($E72, Mapping!$D:$D, 0))),"")</f>
        <v/>
      </c>
      <c r="H72" s="76" t="str">
        <f>IFERROR(1/(1/INDEX(Mapping!N:N, MATCH($E72, Mapping!$D:$D, 0))),"")</f>
        <v/>
      </c>
      <c r="I72" s="83" t="str">
        <f>IFERROR(1/(1/INDEX(Mapping!O:O, MATCH($E72, Mapping!$D:$D, 0))),"")</f>
        <v/>
      </c>
      <c r="J72" s="84">
        <f>IFERROR(1/(1/INDEX(Mapping!P:P, MATCH($E72, Mapping!$D:$D, 0))),0)</f>
        <v>0</v>
      </c>
      <c r="K72" s="76" t="str">
        <f>IFERROR(1/(1/INDEX(Mapping!Q:Q, MATCH($E72, Mapping!$D:$D, 0))),"")</f>
        <v/>
      </c>
      <c r="L72" s="85" t="str">
        <f>IFERROR(1/(1/INDEX(Mapping!R:R, MATCH($E72, Mapping!$D:$D, 0))),"")</f>
        <v/>
      </c>
      <c r="M72" s="86">
        <f t="shared" si="12"/>
        <v>0</v>
      </c>
      <c r="R72" s="32" t="str">
        <f>IFERROR(1/(1/INDEX(DailyMapping!L:L, MATCH($Q72, DailyMapping!$D:$D, 0))),"")</f>
        <v/>
      </c>
      <c r="S72" s="33" t="str">
        <f>IFERROR(1/(1/INDEX(DailyMapping!M:M, MATCH($Q72, DailyMapping!$D:$D, 0))),"")</f>
        <v/>
      </c>
      <c r="T72" s="32" t="str">
        <f>IFERROR(1/(1/INDEX(DailyMapping!N:N, MATCH($Q72, DailyMapping!$D:$D, 0))),"")</f>
        <v/>
      </c>
      <c r="U72" s="33" t="str">
        <f>IFERROR(1/(1/INDEX(DailyMapping!O:O, MATCH($Q72, DailyMapping!$D:$D, 0))),"")</f>
        <v/>
      </c>
      <c r="V72" s="32">
        <f>IFERROR(1/(1/INDEX(DailyMapping!P:P, MATCH($Q72, DailyMapping!$D:$D, 0))),0)</f>
        <v>0</v>
      </c>
      <c r="W72" s="32" t="str">
        <f>IFERROR(1/(1/INDEX(DailyMapping!Q:Q, MATCH($Q72, DailyMapping!$D:$D, 0))),"")</f>
        <v/>
      </c>
      <c r="X72" s="34" t="str">
        <f>IFERROR(1/(1/INDEX(DailyMapping!R:R, MATCH($Q72, DailyMapping!$D:$D, 0))),"")</f>
        <v/>
      </c>
      <c r="Y72" s="36">
        <f t="shared" si="11"/>
        <v>0</v>
      </c>
      <c r="AF72" s="32">
        <f>IFERROR(1/(1/INDEX(SODMapping!Q:Q, MATCH($AE72, SODMapping!$D:$D, 0))),0)</f>
        <v>0</v>
      </c>
      <c r="AG72" s="32" t="str">
        <f>IFERROR(1/(1/INDEX(SODMapping!R:R, MATCH($AE72, SODMapping!$D:$D, 0))),"")</f>
        <v/>
      </c>
    </row>
    <row r="73" spans="3:33" ht="18.75" x14ac:dyDescent="0.3">
      <c r="C73" s="20"/>
      <c r="D73" s="69"/>
      <c r="E73" s="88"/>
      <c r="F73" s="76" t="str">
        <f>IFERROR(1/(1/INDEX(Mapping!L:L, MATCH($E73, Mapping!$D:$D, 0))),"")</f>
        <v/>
      </c>
      <c r="G73" s="83" t="str">
        <f>IFERROR(1/(1/INDEX(Mapping!M:M, MATCH($E73, Mapping!$D:$D, 0))),"")</f>
        <v/>
      </c>
      <c r="H73" s="76" t="str">
        <f>IFERROR(1/(1/INDEX(Mapping!N:N, MATCH($E73, Mapping!$D:$D, 0))),"")</f>
        <v/>
      </c>
      <c r="I73" s="83" t="str">
        <f>IFERROR(1/(1/INDEX(Mapping!O:O, MATCH($E73, Mapping!$D:$D, 0))),"")</f>
        <v/>
      </c>
      <c r="J73" s="84">
        <f>IFERROR(1/(1/INDEX(Mapping!P:P, MATCH($E73, Mapping!$D:$D, 0))),0)</f>
        <v>0</v>
      </c>
      <c r="K73" s="76" t="str">
        <f>IFERROR(1/(1/INDEX(Mapping!Q:Q, MATCH($E73, Mapping!$D:$D, 0))),"")</f>
        <v/>
      </c>
      <c r="L73" s="85" t="str">
        <f>IFERROR(1/(1/INDEX(Mapping!R:R, MATCH($E73, Mapping!$D:$D, 0))),"")</f>
        <v/>
      </c>
      <c r="M73" s="86">
        <f t="shared" si="12"/>
        <v>0</v>
      </c>
      <c r="P73" s="29"/>
      <c r="R73" s="32" t="str">
        <f>IFERROR(1/(1/INDEX(DailyMapping!L:L, MATCH($Q73, DailyMapping!$D:$D, 0))),"")</f>
        <v/>
      </c>
      <c r="S73" s="33" t="str">
        <f>IFERROR(1/(1/INDEX(DailyMapping!M:M, MATCH($Q73, DailyMapping!$D:$D, 0))),"")</f>
        <v/>
      </c>
      <c r="T73" s="32" t="str">
        <f>IFERROR(1/(1/INDEX(DailyMapping!N:N, MATCH($Q73, DailyMapping!$D:$D, 0))),"")</f>
        <v/>
      </c>
      <c r="U73" s="33" t="str">
        <f>IFERROR(1/(1/INDEX(DailyMapping!O:O, MATCH($Q73, DailyMapping!$D:$D, 0))),"")</f>
        <v/>
      </c>
      <c r="V73" s="32">
        <f>IFERROR(1/(1/INDEX(DailyMapping!P:P, MATCH($Q73, DailyMapping!$D:$D, 0))),0)</f>
        <v>0</v>
      </c>
      <c r="W73" s="32" t="str">
        <f>IFERROR(1/(1/INDEX(DailyMapping!Q:Q, MATCH($Q73, DailyMapping!$D:$D, 0))),"")</f>
        <v/>
      </c>
      <c r="X73" s="34" t="str">
        <f>IFERROR(1/(1/INDEX(DailyMapping!R:R, MATCH($Q73, DailyMapping!$D:$D, 0))),"")</f>
        <v/>
      </c>
      <c r="Y73" s="36">
        <f t="shared" si="11"/>
        <v>0</v>
      </c>
      <c r="AD73" s="29"/>
      <c r="AF73" s="32">
        <f>IFERROR(1/(1/INDEX(SODMapping!Q:Q, MATCH($AE73, SODMapping!$D:$D, 0))),0)</f>
        <v>0</v>
      </c>
      <c r="AG73" s="32" t="str">
        <f>IFERROR(1/(1/INDEX(SODMapping!R:R, MATCH($AE73, SODMapping!$D:$D, 0))),"")</f>
        <v/>
      </c>
    </row>
    <row r="74" spans="3:33" ht="18.75" x14ac:dyDescent="0.3">
      <c r="C74" s="20"/>
      <c r="D74" s="20"/>
      <c r="E74" s="88"/>
      <c r="F74" s="76" t="str">
        <f>IFERROR(1/(1/INDEX(Mapping!L:L, MATCH($E74, Mapping!$D:$D, 0))),"")</f>
        <v/>
      </c>
      <c r="G74" s="83" t="str">
        <f>IFERROR(1/(1/INDEX(Mapping!M:M, MATCH($E74, Mapping!$D:$D, 0))),"")</f>
        <v/>
      </c>
      <c r="H74" s="76" t="str">
        <f>IFERROR(1/(1/INDEX(Mapping!N:N, MATCH($E74, Mapping!$D:$D, 0))),"")</f>
        <v/>
      </c>
      <c r="I74" s="83" t="str">
        <f>IFERROR(1/(1/INDEX(Mapping!O:O, MATCH($E74, Mapping!$D:$D, 0))),"")</f>
        <v/>
      </c>
      <c r="J74" s="84">
        <f>IFERROR(1/(1/INDEX(Mapping!P:P, MATCH($E74, Mapping!$D:$D, 0))),0)</f>
        <v>0</v>
      </c>
      <c r="K74" s="76" t="str">
        <f>IFERROR(1/(1/INDEX(Mapping!Q:Q, MATCH($E74, Mapping!$D:$D, 0))),"")</f>
        <v/>
      </c>
      <c r="L74" s="85" t="str">
        <f>IFERROR(1/(1/INDEX(Mapping!R:R, MATCH($E74, Mapping!$D:$D, 0))),"")</f>
        <v/>
      </c>
      <c r="M74" s="86">
        <f t="shared" si="12"/>
        <v>0</v>
      </c>
      <c r="R74" s="32" t="str">
        <f>IFERROR(1/(1/INDEX(DailyMapping!L:L, MATCH($Q74, DailyMapping!$D:$D, 0))),"")</f>
        <v/>
      </c>
      <c r="S74" s="33" t="str">
        <f>IFERROR(1/(1/INDEX(DailyMapping!M:M, MATCH($Q74, DailyMapping!$D:$D, 0))),"")</f>
        <v/>
      </c>
      <c r="T74" s="32" t="str">
        <f>IFERROR(1/(1/INDEX(DailyMapping!N:N, MATCH($Q74, DailyMapping!$D:$D, 0))),"")</f>
        <v/>
      </c>
      <c r="U74" s="33" t="str">
        <f>IFERROR(1/(1/INDEX(DailyMapping!O:O, MATCH($Q74, DailyMapping!$D:$D, 0))),"")</f>
        <v/>
      </c>
      <c r="V74" s="32">
        <f>IFERROR(1/(1/INDEX(DailyMapping!P:P, MATCH($Q74, DailyMapping!$D:$D, 0))),0)</f>
        <v>0</v>
      </c>
      <c r="W74" s="32" t="str">
        <f>IFERROR(1/(1/INDEX(DailyMapping!Q:Q, MATCH($Q74, DailyMapping!$D:$D, 0))),"")</f>
        <v/>
      </c>
      <c r="X74" s="34" t="str">
        <f>IFERROR(1/(1/INDEX(DailyMapping!R:R, MATCH($Q74, DailyMapping!$D:$D, 0))),"")</f>
        <v/>
      </c>
      <c r="Y74" s="36">
        <f t="shared" si="11"/>
        <v>0</v>
      </c>
      <c r="AF74" s="32">
        <f>IFERROR(1/(1/INDEX(SODMapping!Q:Q, MATCH($AE74, SODMapping!$D:$D, 0))),0)</f>
        <v>0</v>
      </c>
      <c r="AG74" s="32" t="str">
        <f>IFERROR(1/(1/INDEX(SODMapping!R:R, MATCH($AE74, SODMapping!$D:$D, 0))),"")</f>
        <v/>
      </c>
    </row>
    <row r="75" spans="3:33" ht="18.75" x14ac:dyDescent="0.3">
      <c r="C75" s="102" t="s">
        <v>243</v>
      </c>
      <c r="D75" s="20"/>
      <c r="E75" s="76"/>
      <c r="F75" s="76" t="str">
        <f>IFERROR(1/(1/INDEX(Mapping!L:L, MATCH($E75, Mapping!$D:$D, 0))),"")</f>
        <v/>
      </c>
      <c r="G75" s="83" t="str">
        <f>IFERROR(1/(1/INDEX(Mapping!M:M, MATCH($E75, Mapping!$D:$D, 0))),"")</f>
        <v/>
      </c>
      <c r="H75" s="76" t="str">
        <f>IFERROR(1/(1/INDEX(Mapping!N:N, MATCH($E75, Mapping!$D:$D, 0))),"")</f>
        <v/>
      </c>
      <c r="I75" s="83" t="str">
        <f>IFERROR(1/(1/INDEX(Mapping!O:O, MATCH($E75, Mapping!$D:$D, 0))),"")</f>
        <v/>
      </c>
      <c r="J75" s="84">
        <f>IFERROR(1/(1/INDEX(Mapping!P:P, MATCH($E75, Mapping!$D:$D, 0))),0)</f>
        <v>0</v>
      </c>
      <c r="K75" s="76" t="str">
        <f>IFERROR(1/(1/INDEX(Mapping!Q:Q, MATCH($E75, Mapping!$D:$D, 0))),"")</f>
        <v/>
      </c>
      <c r="L75" s="85" t="str">
        <f>IFERROR(1/(1/INDEX(Mapping!R:R, MATCH($E75, Mapping!$D:$D, 0))),"")</f>
        <v/>
      </c>
      <c r="M75" s="86">
        <f t="shared" si="12"/>
        <v>0</v>
      </c>
      <c r="R75" s="32" t="str">
        <f>IFERROR(1/(1/INDEX(DailyMapping!L:L, MATCH($Q75, DailyMapping!$D:$D, 0))),"")</f>
        <v/>
      </c>
      <c r="S75" s="33" t="str">
        <f>IFERROR(1/(1/INDEX(DailyMapping!M:M, MATCH($Q75, DailyMapping!$D:$D, 0))),"")</f>
        <v/>
      </c>
      <c r="T75" s="32" t="str">
        <f>IFERROR(1/(1/INDEX(DailyMapping!N:N, MATCH($Q75, DailyMapping!$D:$D, 0))),"")</f>
        <v/>
      </c>
      <c r="U75" s="33" t="str">
        <f>IFERROR(1/(1/INDEX(DailyMapping!O:O, MATCH($Q75, DailyMapping!$D:$D, 0))),"")</f>
        <v/>
      </c>
      <c r="V75" s="32">
        <f>IFERROR(1/(1/INDEX(DailyMapping!P:P, MATCH($Q75, DailyMapping!$D:$D, 0))),0)</f>
        <v>0</v>
      </c>
      <c r="W75" s="32" t="str">
        <f>IFERROR(1/(1/INDEX(DailyMapping!Q:Q, MATCH($Q75, DailyMapping!$D:$D, 0))),"")</f>
        <v/>
      </c>
      <c r="X75" s="34" t="str">
        <f>IFERROR(1/(1/INDEX(DailyMapping!R:R, MATCH($Q75, DailyMapping!$D:$D, 0))),"")</f>
        <v/>
      </c>
      <c r="Y75" s="36">
        <f t="shared" si="11"/>
        <v>0</v>
      </c>
      <c r="AF75" s="32">
        <f>IFERROR(1/(1/INDEX(SODMapping!Q:Q, MATCH($AE75, SODMapping!$D:$D, 0))),0)</f>
        <v>0</v>
      </c>
      <c r="AG75" s="32" t="str">
        <f>IFERROR(1/(1/INDEX(SODMapping!R:R, MATCH($AE75, SODMapping!$D:$D, 0))),"")</f>
        <v/>
      </c>
    </row>
    <row r="76" spans="3:33" ht="18.75" x14ac:dyDescent="0.3">
      <c r="C76" s="102"/>
      <c r="D76" s="101" t="s">
        <v>1076</v>
      </c>
      <c r="E76" s="90" t="s">
        <v>269</v>
      </c>
      <c r="F76" s="76">
        <f>IFERROR(1/(1/INDEX(Mapping!L:L, MATCH($E76, Mapping!$D:$D, 0))),"")</f>
        <v>17</v>
      </c>
      <c r="G76" s="83">
        <f>IFERROR(1/(1/INDEX(Mapping!M:M, MATCH($E76, Mapping!$D:$D, 0))),"")</f>
        <v>-14.235294117647058</v>
      </c>
      <c r="H76" s="76">
        <f>IFERROR(1/(1/INDEX(Mapping!N:N, MATCH($E76, Mapping!$D:$D, 0))),"")</f>
        <v>17</v>
      </c>
      <c r="I76" s="83">
        <f>IFERROR(1/(1/INDEX(Mapping!O:O, MATCH($E76, Mapping!$D:$D, 0))),"")</f>
        <v>-14.522058823529411</v>
      </c>
      <c r="J76" s="84">
        <f>IFERROR(1/(1/INDEX(Mapping!P:P, MATCH($E76, Mapping!$D:$D, 0))),0)</f>
        <v>0</v>
      </c>
      <c r="K76" s="76" t="str">
        <f>IFERROR(1/(1/INDEX(Mapping!Q:Q, MATCH($E76, Mapping!$D:$D, 0))),"")</f>
        <v/>
      </c>
      <c r="L76" s="85">
        <f>IFERROR(1/(1/INDEX(Mapping!R:R, MATCH($E76, Mapping!$D:$D, 0))),"")</f>
        <v>-48.750000000000057</v>
      </c>
      <c r="M76" s="86">
        <f t="shared" si="12"/>
        <v>-48.750000000000057</v>
      </c>
      <c r="R76" s="32" t="str">
        <f>IFERROR(1/(1/INDEX(DailyMapping!L:L, MATCH($Q76, DailyMapping!$D:$D, 0))),"")</f>
        <v/>
      </c>
      <c r="S76" s="33" t="str">
        <f>IFERROR(1/(1/INDEX(DailyMapping!M:M, MATCH($Q76, DailyMapping!$D:$D, 0))),"")</f>
        <v/>
      </c>
      <c r="T76" s="32" t="str">
        <f>IFERROR(1/(1/INDEX(DailyMapping!N:N, MATCH($Q76, DailyMapping!$D:$D, 0))),"")</f>
        <v/>
      </c>
      <c r="U76" s="33" t="str">
        <f>IFERROR(1/(1/INDEX(DailyMapping!O:O, MATCH($Q76, DailyMapping!$D:$D, 0))),"")</f>
        <v/>
      </c>
      <c r="V76" s="32">
        <f>IFERROR(1/(1/INDEX(DailyMapping!P:P, MATCH($Q76, DailyMapping!$D:$D, 0))),0)</f>
        <v>0</v>
      </c>
      <c r="W76" s="32" t="str">
        <f>IFERROR(1/(1/INDEX(DailyMapping!Q:Q, MATCH($Q76, DailyMapping!$D:$D, 0))),"")</f>
        <v/>
      </c>
      <c r="X76" s="34" t="str">
        <f>IFERROR(1/(1/INDEX(DailyMapping!R:R, MATCH($Q76, DailyMapping!$D:$D, 0))),"")</f>
        <v/>
      </c>
      <c r="Y76" s="36">
        <f t="shared" si="11"/>
        <v>0</v>
      </c>
      <c r="AF76" s="32">
        <f>IFERROR(1/(1/INDEX(SODMapping!Q:Q, MATCH($AE76, SODMapping!$D:$D, 0))),0)</f>
        <v>0</v>
      </c>
      <c r="AG76" s="32" t="str">
        <f>IFERROR(1/(1/INDEX(SODMapping!R:R, MATCH($AE76, SODMapping!$D:$D, 0))),"")</f>
        <v/>
      </c>
    </row>
    <row r="77" spans="3:33" ht="18.75" x14ac:dyDescent="0.3">
      <c r="C77" s="102"/>
      <c r="D77" s="20"/>
      <c r="E77" s="97" t="s">
        <v>759</v>
      </c>
      <c r="F77" s="76">
        <f>IFERROR(1/(1/INDEX(Mapping!L:L, MATCH($E77, Mapping!$D:$D, 0))),"")</f>
        <v>4</v>
      </c>
      <c r="G77" s="83">
        <f>IFERROR(1/(1/INDEX(Mapping!M:M, MATCH($E77, Mapping!$D:$D, 0))),"")</f>
        <v>-19</v>
      </c>
      <c r="H77" s="76">
        <f>IFERROR(1/(1/INDEX(Mapping!N:N, MATCH($E77, Mapping!$D:$D, 0))),"")</f>
        <v>4</v>
      </c>
      <c r="I77" s="83">
        <f>IFERROR(1/(1/INDEX(Mapping!O:O, MATCH($E77, Mapping!$D:$D, 0))),"")</f>
        <v>-20.8125</v>
      </c>
      <c r="J77" s="84">
        <f>IFERROR(1/(1/INDEX(Mapping!P:P, MATCH($E77, Mapping!$D:$D, 0))),0)</f>
        <v>0</v>
      </c>
      <c r="K77" s="76" t="str">
        <f>IFERROR(1/(1/INDEX(Mapping!Q:Q, MATCH($E77, Mapping!$D:$D, 0))),"")</f>
        <v/>
      </c>
      <c r="L77" s="85">
        <f>IFERROR(1/(1/INDEX(Mapping!R:R, MATCH($E77, Mapping!$D:$D, 0))),"")</f>
        <v>-72.5</v>
      </c>
      <c r="M77" s="86">
        <f t="shared" si="12"/>
        <v>-72.5</v>
      </c>
      <c r="R77" s="32" t="str">
        <f>IFERROR(1/(1/INDEX(DailyMapping!L:L, MATCH($Q77, DailyMapping!$D:$D, 0))),"")</f>
        <v/>
      </c>
      <c r="S77" s="33" t="str">
        <f>IFERROR(1/(1/INDEX(DailyMapping!M:M, MATCH($Q77, DailyMapping!$D:$D, 0))),"")</f>
        <v/>
      </c>
      <c r="T77" s="32" t="str">
        <f>IFERROR(1/(1/INDEX(DailyMapping!N:N, MATCH($Q77, DailyMapping!$D:$D, 0))),"")</f>
        <v/>
      </c>
      <c r="U77" s="33" t="str">
        <f>IFERROR(1/(1/INDEX(DailyMapping!O:O, MATCH($Q77, DailyMapping!$D:$D, 0))),"")</f>
        <v/>
      </c>
      <c r="V77" s="32">
        <f>IFERROR(1/(1/INDEX(DailyMapping!P:P, MATCH($Q77, DailyMapping!$D:$D, 0))),0)</f>
        <v>0</v>
      </c>
      <c r="W77" s="32" t="str">
        <f>IFERROR(1/(1/INDEX(DailyMapping!Q:Q, MATCH($Q77, DailyMapping!$D:$D, 0))),"")</f>
        <v/>
      </c>
      <c r="X77" s="34" t="str">
        <f>IFERROR(1/(1/INDEX(DailyMapping!R:R, MATCH($Q77, DailyMapping!$D:$D, 0))),"")</f>
        <v/>
      </c>
      <c r="Y77" s="36">
        <f t="shared" si="11"/>
        <v>0</v>
      </c>
      <c r="AF77" s="32">
        <f>IFERROR(1/(1/INDEX(SODMapping!Q:Q, MATCH($AE77, SODMapping!$D:$D, 0))),0)</f>
        <v>0</v>
      </c>
      <c r="AG77" s="32" t="str">
        <f>IFERROR(1/(1/INDEX(SODMapping!R:R, MATCH($AE77, SODMapping!$D:$D, 0))),"")</f>
        <v/>
      </c>
    </row>
    <row r="78" spans="3:33" ht="18.75" x14ac:dyDescent="0.3">
      <c r="C78" s="102"/>
      <c r="D78" s="20"/>
      <c r="E78" s="88"/>
      <c r="F78" s="76" t="str">
        <f>IFERROR(1/(1/INDEX(Mapping!L:L, MATCH($E78, Mapping!$D:$D, 0))),"")</f>
        <v/>
      </c>
      <c r="G78" s="83" t="str">
        <f>IFERROR(1/(1/INDEX(Mapping!M:M, MATCH($E78, Mapping!$D:$D, 0))),"")</f>
        <v/>
      </c>
      <c r="H78" s="76" t="str">
        <f>IFERROR(1/(1/INDEX(Mapping!N:N, MATCH($E78, Mapping!$D:$D, 0))),"")</f>
        <v/>
      </c>
      <c r="I78" s="83" t="str">
        <f>IFERROR(1/(1/INDEX(Mapping!O:O, MATCH($E78, Mapping!$D:$D, 0))),"")</f>
        <v/>
      </c>
      <c r="J78" s="84">
        <f>IFERROR(1/(1/INDEX(Mapping!P:P, MATCH($E78, Mapping!$D:$D, 0))),0)</f>
        <v>0</v>
      </c>
      <c r="K78" s="76" t="str">
        <f>IFERROR(1/(1/INDEX(Mapping!Q:Q, MATCH($E78, Mapping!$D:$D, 0))),"")</f>
        <v/>
      </c>
      <c r="L78" s="85" t="str">
        <f>IFERROR(1/(1/INDEX(Mapping!R:R, MATCH($E78, Mapping!$D:$D, 0))),"")</f>
        <v/>
      </c>
      <c r="M78" s="86">
        <f t="shared" si="12"/>
        <v>0</v>
      </c>
      <c r="R78" s="32" t="str">
        <f>IFERROR(1/(1/INDEX(DailyMapping!L:L, MATCH($Q78, DailyMapping!$D:$D, 0))),"")</f>
        <v/>
      </c>
      <c r="S78" s="33" t="str">
        <f>IFERROR(1/(1/INDEX(DailyMapping!M:M, MATCH($Q78, DailyMapping!$D:$D, 0))),"")</f>
        <v/>
      </c>
      <c r="T78" s="32" t="str">
        <f>IFERROR(1/(1/INDEX(DailyMapping!N:N, MATCH($Q78, DailyMapping!$D:$D, 0))),"")</f>
        <v/>
      </c>
      <c r="U78" s="33" t="str">
        <f>IFERROR(1/(1/INDEX(DailyMapping!O:O, MATCH($Q78, DailyMapping!$D:$D, 0))),"")</f>
        <v/>
      </c>
      <c r="V78" s="32">
        <f>IFERROR(1/(1/INDEX(DailyMapping!P:P, MATCH($Q78, DailyMapping!$D:$D, 0))),0)</f>
        <v>0</v>
      </c>
      <c r="W78" s="32" t="str">
        <f>IFERROR(1/(1/INDEX(DailyMapping!Q:Q, MATCH($Q78, DailyMapping!$D:$D, 0))),"")</f>
        <v/>
      </c>
      <c r="X78" s="34" t="str">
        <f>IFERROR(1/(1/INDEX(DailyMapping!R:R, MATCH($Q78, DailyMapping!$D:$D, 0))),"")</f>
        <v/>
      </c>
      <c r="Y78" s="36">
        <f t="shared" si="11"/>
        <v>0</v>
      </c>
      <c r="AF78" s="32">
        <f>IFERROR(1/(1/INDEX(SODMapping!Q:Q, MATCH($AE78, SODMapping!$D:$D, 0))),0)</f>
        <v>0</v>
      </c>
      <c r="AG78" s="32" t="str">
        <f>IFERROR(1/(1/INDEX(SODMapping!R:R, MATCH($AE78, SODMapping!$D:$D, 0))),"")</f>
        <v/>
      </c>
    </row>
    <row r="79" spans="3:33" ht="18.75" x14ac:dyDescent="0.3">
      <c r="C79" s="102"/>
      <c r="D79" s="69"/>
      <c r="E79" s="88"/>
      <c r="F79" s="76" t="str">
        <f>IFERROR(1/(1/INDEX(Mapping!L:L, MATCH($E79, Mapping!$D:$D, 0))),"")</f>
        <v/>
      </c>
      <c r="G79" s="83" t="str">
        <f>IFERROR(1/(1/INDEX(Mapping!M:M, MATCH($E79, Mapping!$D:$D, 0))),"")</f>
        <v/>
      </c>
      <c r="H79" s="76" t="str">
        <f>IFERROR(1/(1/INDEX(Mapping!N:N, MATCH($E79, Mapping!$D:$D, 0))),"")</f>
        <v/>
      </c>
      <c r="I79" s="83" t="str">
        <f>IFERROR(1/(1/INDEX(Mapping!O:O, MATCH($E79, Mapping!$D:$D, 0))),"")</f>
        <v/>
      </c>
      <c r="J79" s="84">
        <f>IFERROR(1/(1/INDEX(Mapping!P:P, MATCH($E79, Mapping!$D:$D, 0))),0)</f>
        <v>0</v>
      </c>
      <c r="K79" s="76" t="str">
        <f>IFERROR(1/(1/INDEX(Mapping!Q:Q, MATCH($E79, Mapping!$D:$D, 0))),"")</f>
        <v/>
      </c>
      <c r="L79" s="85" t="str">
        <f>IFERROR(1/(1/INDEX(Mapping!R:R, MATCH($E79, Mapping!$D:$D, 0))),"")</f>
        <v/>
      </c>
      <c r="M79" s="86">
        <f t="shared" si="12"/>
        <v>0</v>
      </c>
      <c r="P79" s="29"/>
      <c r="R79" s="32" t="str">
        <f>IFERROR(1/(1/INDEX(DailyMapping!L:L, MATCH($Q79, DailyMapping!$D:$D, 0))),"")</f>
        <v/>
      </c>
      <c r="S79" s="33" t="str">
        <f>IFERROR(1/(1/INDEX(DailyMapping!M:M, MATCH($Q79, DailyMapping!$D:$D, 0))),"")</f>
        <v/>
      </c>
      <c r="T79" s="32" t="str">
        <f>IFERROR(1/(1/INDEX(DailyMapping!N:N, MATCH($Q79, DailyMapping!$D:$D, 0))),"")</f>
        <v/>
      </c>
      <c r="U79" s="33" t="str">
        <f>IFERROR(1/(1/INDEX(DailyMapping!O:O, MATCH($Q79, DailyMapping!$D:$D, 0))),"")</f>
        <v/>
      </c>
      <c r="V79" s="32">
        <f>IFERROR(1/(1/INDEX(DailyMapping!P:P, MATCH($Q79, DailyMapping!$D:$D, 0))),0)</f>
        <v>0</v>
      </c>
      <c r="W79" s="32" t="str">
        <f>IFERROR(1/(1/INDEX(DailyMapping!Q:Q, MATCH($Q79, DailyMapping!$D:$D, 0))),"")</f>
        <v/>
      </c>
      <c r="X79" s="34" t="str">
        <f>IFERROR(1/(1/INDEX(DailyMapping!R:R, MATCH($Q79, DailyMapping!$D:$D, 0))),"")</f>
        <v/>
      </c>
      <c r="Y79" s="36">
        <f t="shared" si="11"/>
        <v>0</v>
      </c>
      <c r="AD79" s="29"/>
      <c r="AF79" s="32">
        <f>IFERROR(1/(1/INDEX(SODMapping!Q:Q, MATCH($AE79, SODMapping!$D:$D, 0))),0)</f>
        <v>0</v>
      </c>
      <c r="AG79" s="32" t="str">
        <f>IFERROR(1/(1/INDEX(SODMapping!R:R, MATCH($AE79, SODMapping!$D:$D, 0))),"")</f>
        <v/>
      </c>
    </row>
    <row r="80" spans="3:33" ht="18.75" x14ac:dyDescent="0.3">
      <c r="C80" s="102"/>
      <c r="D80" s="20"/>
      <c r="E80" s="88"/>
      <c r="F80" s="76" t="str">
        <f>IFERROR(1/(1/INDEX(Mapping!L:L, MATCH($E80, Mapping!$D:$D, 0))),"")</f>
        <v/>
      </c>
      <c r="G80" s="83" t="str">
        <f>IFERROR(1/(1/INDEX(Mapping!M:M, MATCH($E80, Mapping!$D:$D, 0))),"")</f>
        <v/>
      </c>
      <c r="H80" s="76" t="str">
        <f>IFERROR(1/(1/INDEX(Mapping!N:N, MATCH($E80, Mapping!$D:$D, 0))),"")</f>
        <v/>
      </c>
      <c r="I80" s="83" t="str">
        <f>IFERROR(1/(1/INDEX(Mapping!O:O, MATCH($E80, Mapping!$D:$D, 0))),"")</f>
        <v/>
      </c>
      <c r="J80" s="84">
        <f>IFERROR(1/(1/INDEX(Mapping!P:P, MATCH($E80, Mapping!$D:$D, 0))),0)</f>
        <v>0</v>
      </c>
      <c r="K80" s="76" t="str">
        <f>IFERROR(1/(1/INDEX(Mapping!Q:Q, MATCH($E80, Mapping!$D:$D, 0))),"")</f>
        <v/>
      </c>
      <c r="L80" s="85" t="str">
        <f>IFERROR(1/(1/INDEX(Mapping!R:R, MATCH($E80, Mapping!$D:$D, 0))),"")</f>
        <v/>
      </c>
      <c r="M80" s="86">
        <f t="shared" si="12"/>
        <v>0</v>
      </c>
      <c r="R80" s="32" t="str">
        <f>IFERROR(1/(1/INDEX(DailyMapping!L:L, MATCH($Q80, DailyMapping!$D:$D, 0))),"")</f>
        <v/>
      </c>
      <c r="S80" s="33" t="str">
        <f>IFERROR(1/(1/INDEX(DailyMapping!M:M, MATCH($Q80, DailyMapping!$D:$D, 0))),"")</f>
        <v/>
      </c>
      <c r="T80" s="32" t="str">
        <f>IFERROR(1/(1/INDEX(DailyMapping!N:N, MATCH($Q80, DailyMapping!$D:$D, 0))),"")</f>
        <v/>
      </c>
      <c r="U80" s="33" t="str">
        <f>IFERROR(1/(1/INDEX(DailyMapping!O:O, MATCH($Q80, DailyMapping!$D:$D, 0))),"")</f>
        <v/>
      </c>
      <c r="V80" s="32">
        <f>IFERROR(1/(1/INDEX(DailyMapping!P:P, MATCH($Q80, DailyMapping!$D:$D, 0))),0)</f>
        <v>0</v>
      </c>
      <c r="W80" s="32" t="str">
        <f>IFERROR(1/(1/INDEX(DailyMapping!Q:Q, MATCH($Q80, DailyMapping!$D:$D, 0))),"")</f>
        <v/>
      </c>
      <c r="X80" s="34" t="str">
        <f>IFERROR(1/(1/INDEX(DailyMapping!R:R, MATCH($Q80, DailyMapping!$D:$D, 0))),"")</f>
        <v/>
      </c>
      <c r="Y80" s="36">
        <f t="shared" si="11"/>
        <v>0</v>
      </c>
      <c r="AF80" s="32">
        <f>IFERROR(1/(1/INDEX(SODMapping!Q:Q, MATCH($AE80, SODMapping!$D:$D, 0))),0)</f>
        <v>0</v>
      </c>
      <c r="AG80" s="32" t="str">
        <f>IFERROR(1/(1/INDEX(SODMapping!R:R, MATCH($AE80, SODMapping!$D:$D, 0))),"")</f>
        <v/>
      </c>
    </row>
    <row r="81" spans="3:33" ht="18.75" x14ac:dyDescent="0.3">
      <c r="C81" s="102"/>
      <c r="D81" s="20"/>
      <c r="E81" s="88"/>
      <c r="F81" s="76" t="str">
        <f>IFERROR(1/(1/INDEX(Mapping!L:L, MATCH($E81, Mapping!$D:$D, 0))),"")</f>
        <v/>
      </c>
      <c r="G81" s="83" t="str">
        <f>IFERROR(1/(1/INDEX(Mapping!M:M, MATCH($E81, Mapping!$D:$D, 0))),"")</f>
        <v/>
      </c>
      <c r="H81" s="76" t="str">
        <f>IFERROR(1/(1/INDEX(Mapping!N:N, MATCH($E81, Mapping!$D:$D, 0))),"")</f>
        <v/>
      </c>
      <c r="I81" s="83" t="str">
        <f>IFERROR(1/(1/INDEX(Mapping!O:O, MATCH($E81, Mapping!$D:$D, 0))),"")</f>
        <v/>
      </c>
      <c r="J81" s="84">
        <f>IFERROR(1/(1/INDEX(Mapping!P:P, MATCH($E81, Mapping!$D:$D, 0))),0)</f>
        <v>0</v>
      </c>
      <c r="K81" s="76" t="str">
        <f>IFERROR(1/(1/INDEX(Mapping!Q:Q, MATCH($E81, Mapping!$D:$D, 0))),"")</f>
        <v/>
      </c>
      <c r="L81" s="85" t="str">
        <f>IFERROR(1/(1/INDEX(Mapping!R:R, MATCH($E81, Mapping!$D:$D, 0))),"")</f>
        <v/>
      </c>
      <c r="M81" s="86">
        <f t="shared" si="12"/>
        <v>0</v>
      </c>
      <c r="R81" s="32" t="str">
        <f>IFERROR(1/(1/INDEX(DailyMapping!L:L, MATCH($Q81, DailyMapping!$D:$D, 0))),"")</f>
        <v/>
      </c>
      <c r="S81" s="33" t="str">
        <f>IFERROR(1/(1/INDEX(DailyMapping!M:M, MATCH($Q81, DailyMapping!$D:$D, 0))),"")</f>
        <v/>
      </c>
      <c r="T81" s="32" t="str">
        <f>IFERROR(1/(1/INDEX(DailyMapping!N:N, MATCH($Q81, DailyMapping!$D:$D, 0))),"")</f>
        <v/>
      </c>
      <c r="U81" s="33" t="str">
        <f>IFERROR(1/(1/INDEX(DailyMapping!O:O, MATCH($Q81, DailyMapping!$D:$D, 0))),"")</f>
        <v/>
      </c>
      <c r="V81" s="32">
        <f>IFERROR(1/(1/INDEX(DailyMapping!P:P, MATCH($Q81, DailyMapping!$D:$D, 0))),0)</f>
        <v>0</v>
      </c>
      <c r="W81" s="32" t="str">
        <f>IFERROR(1/(1/INDEX(DailyMapping!Q:Q, MATCH($Q81, DailyMapping!$D:$D, 0))),"")</f>
        <v/>
      </c>
      <c r="X81" s="34" t="str">
        <f>IFERROR(1/(1/INDEX(DailyMapping!R:R, MATCH($Q81, DailyMapping!$D:$D, 0))),"")</f>
        <v/>
      </c>
      <c r="Y81" s="36">
        <f t="shared" si="11"/>
        <v>0</v>
      </c>
      <c r="AF81" s="32">
        <f>IFERROR(1/(1/INDEX(SODMapping!Q:Q, MATCH($AE81, SODMapping!$D:$D, 0))),0)</f>
        <v>0</v>
      </c>
      <c r="AG81" s="32" t="str">
        <f>IFERROR(1/(1/INDEX(SODMapping!R:R, MATCH($AE81, SODMapping!$D:$D, 0))),"")</f>
        <v/>
      </c>
    </row>
    <row r="82" spans="3:33" ht="18.75" x14ac:dyDescent="0.3">
      <c r="C82" s="102"/>
      <c r="D82" s="20"/>
      <c r="E82" s="88"/>
      <c r="F82" s="76" t="str">
        <f>IFERROR(1/(1/INDEX(Mapping!L:L, MATCH($E82, Mapping!$D:$D, 0))),"")</f>
        <v/>
      </c>
      <c r="G82" s="83" t="str">
        <f>IFERROR(1/(1/INDEX(Mapping!M:M, MATCH($E82, Mapping!$D:$D, 0))),"")</f>
        <v/>
      </c>
      <c r="H82" s="76" t="str">
        <f>IFERROR(1/(1/INDEX(Mapping!N:N, MATCH($E82, Mapping!$D:$D, 0))),"")</f>
        <v/>
      </c>
      <c r="I82" s="83" t="str">
        <f>IFERROR(1/(1/INDEX(Mapping!O:O, MATCH($E82, Mapping!$D:$D, 0))),"")</f>
        <v/>
      </c>
      <c r="J82" s="84">
        <f>IFERROR(1/(1/INDEX(Mapping!P:P, MATCH($E82, Mapping!$D:$D, 0))),0)</f>
        <v>0</v>
      </c>
      <c r="K82" s="76" t="str">
        <f>IFERROR(1/(1/INDEX(Mapping!Q:Q, MATCH($E82, Mapping!$D:$D, 0))),"")</f>
        <v/>
      </c>
      <c r="L82" s="85" t="str">
        <f>IFERROR(1/(1/INDEX(Mapping!R:R, MATCH($E82, Mapping!$D:$D, 0))),"")</f>
        <v/>
      </c>
      <c r="M82" s="86">
        <f t="shared" si="12"/>
        <v>0</v>
      </c>
      <c r="R82" s="32" t="str">
        <f>IFERROR(1/(1/INDEX(DailyMapping!L:L, MATCH($Q82, DailyMapping!$D:$D, 0))),"")</f>
        <v/>
      </c>
      <c r="S82" s="33" t="str">
        <f>IFERROR(1/(1/INDEX(DailyMapping!M:M, MATCH($Q82, DailyMapping!$D:$D, 0))),"")</f>
        <v/>
      </c>
      <c r="T82" s="32" t="str">
        <f>IFERROR(1/(1/INDEX(DailyMapping!N:N, MATCH($Q82, DailyMapping!$D:$D, 0))),"")</f>
        <v/>
      </c>
      <c r="U82" s="33" t="str">
        <f>IFERROR(1/(1/INDEX(DailyMapping!O:O, MATCH($Q82, DailyMapping!$D:$D, 0))),"")</f>
        <v/>
      </c>
      <c r="V82" s="32">
        <f>IFERROR(1/(1/INDEX(DailyMapping!P:P, MATCH($Q82, DailyMapping!$D:$D, 0))),0)</f>
        <v>0</v>
      </c>
      <c r="W82" s="32" t="str">
        <f>IFERROR(1/(1/INDEX(DailyMapping!Q:Q, MATCH($Q82, DailyMapping!$D:$D, 0))),"")</f>
        <v/>
      </c>
      <c r="X82" s="34" t="str">
        <f>IFERROR(1/(1/INDEX(DailyMapping!R:R, MATCH($Q82, DailyMapping!$D:$D, 0))),"")</f>
        <v/>
      </c>
      <c r="Y82" s="36">
        <f t="shared" si="11"/>
        <v>0</v>
      </c>
      <c r="AF82" s="32">
        <f>IFERROR(1/(1/INDEX(SODMapping!Q:Q, MATCH($AE82, SODMapping!$D:$D, 0))),0)</f>
        <v>0</v>
      </c>
      <c r="AG82" s="32" t="str">
        <f>IFERROR(1/(1/INDEX(SODMapping!R:R, MATCH($AE82, SODMapping!$D:$D, 0))),"")</f>
        <v/>
      </c>
    </row>
    <row r="83" spans="3:33" ht="18.75" x14ac:dyDescent="0.3">
      <c r="C83" s="102"/>
      <c r="D83" s="20"/>
      <c r="E83" s="88"/>
      <c r="F83" s="76" t="str">
        <f>IFERROR(1/(1/INDEX(Mapping!L:L, MATCH($E83, Mapping!$D:$D, 0))),"")</f>
        <v/>
      </c>
      <c r="G83" s="83" t="str">
        <f>IFERROR(1/(1/INDEX(Mapping!M:M, MATCH($E83, Mapping!$D:$D, 0))),"")</f>
        <v/>
      </c>
      <c r="H83" s="76" t="str">
        <f>IFERROR(1/(1/INDEX(Mapping!N:N, MATCH($E83, Mapping!$D:$D, 0))),"")</f>
        <v/>
      </c>
      <c r="I83" s="83" t="str">
        <f>IFERROR(1/(1/INDEX(Mapping!O:O, MATCH($E83, Mapping!$D:$D, 0))),"")</f>
        <v/>
      </c>
      <c r="J83" s="84">
        <f>IFERROR(1/(1/INDEX(Mapping!P:P, MATCH($E83, Mapping!$D:$D, 0))),0)</f>
        <v>0</v>
      </c>
      <c r="K83" s="76" t="str">
        <f>IFERROR(1/(1/INDEX(Mapping!Q:Q, MATCH($E83, Mapping!$D:$D, 0))),"")</f>
        <v/>
      </c>
      <c r="L83" s="85" t="str">
        <f>IFERROR(1/(1/INDEX(Mapping!R:R, MATCH($E83, Mapping!$D:$D, 0))),"")</f>
        <v/>
      </c>
      <c r="M83" s="86">
        <f t="shared" si="12"/>
        <v>0</v>
      </c>
      <c r="R83" s="32" t="str">
        <f>IFERROR(1/(1/INDEX(DailyMapping!L:L, MATCH($Q83, DailyMapping!$D:$D, 0))),"")</f>
        <v/>
      </c>
      <c r="S83" s="33" t="str">
        <f>IFERROR(1/(1/INDEX(DailyMapping!M:M, MATCH($Q83, DailyMapping!$D:$D, 0))),"")</f>
        <v/>
      </c>
      <c r="T83" s="32" t="str">
        <f>IFERROR(1/(1/INDEX(DailyMapping!N:N, MATCH($Q83, DailyMapping!$D:$D, 0))),"")</f>
        <v/>
      </c>
      <c r="U83" s="33" t="str">
        <f>IFERROR(1/(1/INDEX(DailyMapping!O:O, MATCH($Q83, DailyMapping!$D:$D, 0))),"")</f>
        <v/>
      </c>
      <c r="V83" s="32">
        <f>IFERROR(1/(1/INDEX(DailyMapping!P:P, MATCH($Q83, DailyMapping!$D:$D, 0))),0)</f>
        <v>0</v>
      </c>
      <c r="W83" s="32" t="str">
        <f>IFERROR(1/(1/INDEX(DailyMapping!Q:Q, MATCH($Q83, DailyMapping!$D:$D, 0))),"")</f>
        <v/>
      </c>
      <c r="X83" s="34" t="str">
        <f>IFERROR(1/(1/INDEX(DailyMapping!R:R, MATCH($Q83, DailyMapping!$D:$D, 0))),"")</f>
        <v/>
      </c>
      <c r="Y83" s="36">
        <f t="shared" si="11"/>
        <v>0</v>
      </c>
      <c r="AF83" s="32">
        <f>IFERROR(1/(1/INDEX(SODMapping!Q:Q, MATCH($AE83, SODMapping!$D:$D, 0))),0)</f>
        <v>0</v>
      </c>
      <c r="AG83" s="32" t="str">
        <f>IFERROR(1/(1/INDEX(SODMapping!R:R, MATCH($AE83, SODMapping!$D:$D, 0))),"")</f>
        <v/>
      </c>
    </row>
    <row r="84" spans="3:33" ht="18.75" x14ac:dyDescent="0.3">
      <c r="C84" s="102"/>
      <c r="D84" s="20"/>
      <c r="E84" s="88"/>
      <c r="F84" s="76" t="str">
        <f>IFERROR(1/(1/INDEX(Mapping!L:L, MATCH($E84, Mapping!$D:$D, 0))),"")</f>
        <v/>
      </c>
      <c r="G84" s="83" t="str">
        <f>IFERROR(1/(1/INDEX(Mapping!M:M, MATCH($E84, Mapping!$D:$D, 0))),"")</f>
        <v/>
      </c>
      <c r="H84" s="76" t="str">
        <f>IFERROR(1/(1/INDEX(Mapping!N:N, MATCH($E84, Mapping!$D:$D, 0))),"")</f>
        <v/>
      </c>
      <c r="I84" s="83" t="str">
        <f>IFERROR(1/(1/INDEX(Mapping!O:O, MATCH($E84, Mapping!$D:$D, 0))),"")</f>
        <v/>
      </c>
      <c r="J84" s="84">
        <f>IFERROR(1/(1/INDEX(Mapping!P:P, MATCH($E84, Mapping!$D:$D, 0))),0)</f>
        <v>0</v>
      </c>
      <c r="K84" s="76" t="str">
        <f>IFERROR(1/(1/INDEX(Mapping!Q:Q, MATCH($E84, Mapping!$D:$D, 0))),"")</f>
        <v/>
      </c>
      <c r="L84" s="85" t="str">
        <f>IFERROR(1/(1/INDEX(Mapping!R:R, MATCH($E84, Mapping!$D:$D, 0))),"")</f>
        <v/>
      </c>
      <c r="M84" s="86">
        <f t="shared" si="12"/>
        <v>0</v>
      </c>
      <c r="R84" s="32" t="str">
        <f>IFERROR(1/(1/INDEX(DailyMapping!L:L, MATCH($Q84, DailyMapping!$D:$D, 0))),"")</f>
        <v/>
      </c>
      <c r="S84" s="33" t="str">
        <f>IFERROR(1/(1/INDEX(DailyMapping!M:M, MATCH($Q84, DailyMapping!$D:$D, 0))),"")</f>
        <v/>
      </c>
      <c r="T84" s="32" t="str">
        <f>IFERROR(1/(1/INDEX(DailyMapping!N:N, MATCH($Q84, DailyMapping!$D:$D, 0))),"")</f>
        <v/>
      </c>
      <c r="U84" s="33" t="str">
        <f>IFERROR(1/(1/INDEX(DailyMapping!O:O, MATCH($Q84, DailyMapping!$D:$D, 0))),"")</f>
        <v/>
      </c>
      <c r="V84" s="32">
        <f>IFERROR(1/(1/INDEX(DailyMapping!P:P, MATCH($Q84, DailyMapping!$D:$D, 0))),0)</f>
        <v>0</v>
      </c>
      <c r="W84" s="32" t="str">
        <f>IFERROR(1/(1/INDEX(DailyMapping!Q:Q, MATCH($Q84, DailyMapping!$D:$D, 0))),"")</f>
        <v/>
      </c>
      <c r="X84" s="34" t="str">
        <f>IFERROR(1/(1/INDEX(DailyMapping!R:R, MATCH($Q84, DailyMapping!$D:$D, 0))),"")</f>
        <v/>
      </c>
      <c r="Y84" s="36">
        <f t="shared" si="11"/>
        <v>0</v>
      </c>
      <c r="AF84" s="32">
        <f>IFERROR(1/(1/INDEX(SODMapping!Q:Q, MATCH($AE84, SODMapping!$D:$D, 0))),0)</f>
        <v>0</v>
      </c>
      <c r="AG84" s="32" t="str">
        <f>IFERROR(1/(1/INDEX(SODMapping!R:R, MATCH($AE84, SODMapping!$D:$D, 0))),"")</f>
        <v/>
      </c>
    </row>
    <row r="85" spans="3:33" ht="18.75" x14ac:dyDescent="0.3">
      <c r="C85" s="102"/>
      <c r="D85" s="20"/>
      <c r="E85" s="88"/>
      <c r="F85" s="76" t="str">
        <f>IFERROR(1/(1/INDEX(Mapping!L:L, MATCH($E85, Mapping!$D:$D, 0))),"")</f>
        <v/>
      </c>
      <c r="G85" s="83" t="str">
        <f>IFERROR(1/(1/INDEX(Mapping!M:M, MATCH($E85, Mapping!$D:$D, 0))),"")</f>
        <v/>
      </c>
      <c r="H85" s="76" t="str">
        <f>IFERROR(1/(1/INDEX(Mapping!N:N, MATCH($E85, Mapping!$D:$D, 0))),"")</f>
        <v/>
      </c>
      <c r="I85" s="83" t="str">
        <f>IFERROR(1/(1/INDEX(Mapping!O:O, MATCH($E85, Mapping!$D:$D, 0))),"")</f>
        <v/>
      </c>
      <c r="J85" s="84">
        <f>IFERROR(1/(1/INDEX(Mapping!P:P, MATCH($E85, Mapping!$D:$D, 0))),0)</f>
        <v>0</v>
      </c>
      <c r="K85" s="76" t="str">
        <f>IFERROR(1/(1/INDEX(Mapping!Q:Q, MATCH($E85, Mapping!$D:$D, 0))),"")</f>
        <v/>
      </c>
      <c r="L85" s="85" t="str">
        <f>IFERROR(1/(1/INDEX(Mapping!R:R, MATCH($E85, Mapping!$D:$D, 0))),"")</f>
        <v/>
      </c>
      <c r="M85" s="86">
        <f t="shared" si="12"/>
        <v>0</v>
      </c>
      <c r="R85" s="32" t="str">
        <f>IFERROR(1/(1/INDEX(DailyMapping!L:L, MATCH($Q85, DailyMapping!$D:$D, 0))),"")</f>
        <v/>
      </c>
      <c r="S85" s="33" t="str">
        <f>IFERROR(1/(1/INDEX(DailyMapping!M:M, MATCH($Q85, DailyMapping!$D:$D, 0))),"")</f>
        <v/>
      </c>
      <c r="T85" s="32" t="str">
        <f>IFERROR(1/(1/INDEX(DailyMapping!N:N, MATCH($Q85, DailyMapping!$D:$D, 0))),"")</f>
        <v/>
      </c>
      <c r="U85" s="33" t="str">
        <f>IFERROR(1/(1/INDEX(DailyMapping!O:O, MATCH($Q85, DailyMapping!$D:$D, 0))),"")</f>
        <v/>
      </c>
      <c r="V85" s="32">
        <f>IFERROR(1/(1/INDEX(DailyMapping!P:P, MATCH($Q85, DailyMapping!$D:$D, 0))),0)</f>
        <v>0</v>
      </c>
      <c r="W85" s="32" t="str">
        <f>IFERROR(1/(1/INDEX(DailyMapping!Q:Q, MATCH($Q85, DailyMapping!$D:$D, 0))),"")</f>
        <v/>
      </c>
      <c r="X85" s="34" t="str">
        <f>IFERROR(1/(1/INDEX(DailyMapping!R:R, MATCH($Q85, DailyMapping!$D:$D, 0))),"")</f>
        <v/>
      </c>
      <c r="Y85" s="36">
        <f t="shared" si="11"/>
        <v>0</v>
      </c>
      <c r="AF85" s="32">
        <f>IFERROR(1/(1/INDEX(SODMapping!Q:Q, MATCH($AE85, SODMapping!$D:$D, 0))),0)</f>
        <v>0</v>
      </c>
      <c r="AG85" s="32" t="str">
        <f>IFERROR(1/(1/INDEX(SODMapping!R:R, MATCH($AE85, SODMapping!$D:$D, 0))),"")</f>
        <v/>
      </c>
    </row>
    <row r="86" spans="3:33" ht="18.75" x14ac:dyDescent="0.3">
      <c r="C86" s="102"/>
      <c r="D86" s="20"/>
      <c r="E86" s="88"/>
      <c r="F86" s="76" t="str">
        <f>IFERROR(1/(1/INDEX(Mapping!L:L, MATCH($E86, Mapping!$D:$D, 0))),"")</f>
        <v/>
      </c>
      <c r="G86" s="83" t="str">
        <f>IFERROR(1/(1/INDEX(Mapping!M:M, MATCH($E86, Mapping!$D:$D, 0))),"")</f>
        <v/>
      </c>
      <c r="H86" s="76" t="str">
        <f>IFERROR(1/(1/INDEX(Mapping!N:N, MATCH($E86, Mapping!$D:$D, 0))),"")</f>
        <v/>
      </c>
      <c r="I86" s="83" t="str">
        <f>IFERROR(1/(1/INDEX(Mapping!O:O, MATCH($E86, Mapping!$D:$D, 0))),"")</f>
        <v/>
      </c>
      <c r="J86" s="84">
        <f>IFERROR(1/(1/INDEX(Mapping!P:P, MATCH($E86, Mapping!$D:$D, 0))),0)</f>
        <v>0</v>
      </c>
      <c r="K86" s="76" t="str">
        <f>IFERROR(1/(1/INDEX(Mapping!Q:Q, MATCH($E86, Mapping!$D:$D, 0))),"")</f>
        <v/>
      </c>
      <c r="L86" s="85" t="str">
        <f>IFERROR(1/(1/INDEX(Mapping!R:R, MATCH($E86, Mapping!$D:$D, 0))),"")</f>
        <v/>
      </c>
      <c r="M86" s="86">
        <f t="shared" si="12"/>
        <v>0</v>
      </c>
      <c r="R86" s="32" t="str">
        <f>IFERROR(1/(1/INDEX(DailyMapping!L:L, MATCH($Q86, DailyMapping!$D:$D, 0))),"")</f>
        <v/>
      </c>
      <c r="S86" s="33" t="str">
        <f>IFERROR(1/(1/INDEX(DailyMapping!M:M, MATCH($Q86, DailyMapping!$D:$D, 0))),"")</f>
        <v/>
      </c>
      <c r="T86" s="32" t="str">
        <f>IFERROR(1/(1/INDEX(DailyMapping!N:N, MATCH($Q86, DailyMapping!$D:$D, 0))),"")</f>
        <v/>
      </c>
      <c r="U86" s="33" t="str">
        <f>IFERROR(1/(1/INDEX(DailyMapping!O:O, MATCH($Q86, DailyMapping!$D:$D, 0))),"")</f>
        <v/>
      </c>
      <c r="V86" s="32">
        <f>IFERROR(1/(1/INDEX(DailyMapping!P:P, MATCH($Q86, DailyMapping!$D:$D, 0))),0)</f>
        <v>0</v>
      </c>
      <c r="W86" s="32" t="str">
        <f>IFERROR(1/(1/INDEX(DailyMapping!Q:Q, MATCH($Q86, DailyMapping!$D:$D, 0))),"")</f>
        <v/>
      </c>
      <c r="X86" s="34" t="str">
        <f>IFERROR(1/(1/INDEX(DailyMapping!R:R, MATCH($Q86, DailyMapping!$D:$D, 0))),"")</f>
        <v/>
      </c>
      <c r="Y86" s="36">
        <f t="shared" si="11"/>
        <v>0</v>
      </c>
      <c r="AF86" s="32">
        <f>IFERROR(1/(1/INDEX(SODMapping!Q:Q, MATCH($AE86, SODMapping!$D:$D, 0))),0)</f>
        <v>0</v>
      </c>
      <c r="AG86" s="32" t="str">
        <f>IFERROR(1/(1/INDEX(SODMapping!R:R, MATCH($AE86, SODMapping!$D:$D, 0))),"")</f>
        <v/>
      </c>
    </row>
    <row r="87" spans="3:33" ht="18.75" x14ac:dyDescent="0.3">
      <c r="C87" s="102"/>
      <c r="D87" s="20"/>
      <c r="E87" s="88"/>
      <c r="F87" s="76" t="str">
        <f>IFERROR(1/(1/INDEX(Mapping!L:L, MATCH($E87, Mapping!$D:$D, 0))),"")</f>
        <v/>
      </c>
      <c r="G87" s="83" t="str">
        <f>IFERROR(1/(1/INDEX(Mapping!M:M, MATCH($E87, Mapping!$D:$D, 0))),"")</f>
        <v/>
      </c>
      <c r="H87" s="76" t="str">
        <f>IFERROR(1/(1/INDEX(Mapping!N:N, MATCH($E87, Mapping!$D:$D, 0))),"")</f>
        <v/>
      </c>
      <c r="I87" s="83" t="str">
        <f>IFERROR(1/(1/INDEX(Mapping!O:O, MATCH($E87, Mapping!$D:$D, 0))),"")</f>
        <v/>
      </c>
      <c r="J87" s="84">
        <f>IFERROR(1/(1/INDEX(Mapping!P:P, MATCH($E87, Mapping!$D:$D, 0))),0)</f>
        <v>0</v>
      </c>
      <c r="K87" s="76" t="str">
        <f>IFERROR(1/(1/INDEX(Mapping!Q:Q, MATCH($E87, Mapping!$D:$D, 0))),"")</f>
        <v/>
      </c>
      <c r="L87" s="85" t="str">
        <f>IFERROR(1/(1/INDEX(Mapping!R:R, MATCH($E87, Mapping!$D:$D, 0))),"")</f>
        <v/>
      </c>
      <c r="M87" s="86">
        <f t="shared" si="12"/>
        <v>0</v>
      </c>
      <c r="R87" s="32" t="str">
        <f>IFERROR(1/(1/INDEX(DailyMapping!L:L, MATCH($Q87, DailyMapping!$D:$D, 0))),"")</f>
        <v/>
      </c>
      <c r="S87" s="33" t="str">
        <f>IFERROR(1/(1/INDEX(DailyMapping!M:M, MATCH($Q87, DailyMapping!$D:$D, 0))),"")</f>
        <v/>
      </c>
      <c r="T87" s="32" t="str">
        <f>IFERROR(1/(1/INDEX(DailyMapping!N:N, MATCH($Q87, DailyMapping!$D:$D, 0))),"")</f>
        <v/>
      </c>
      <c r="U87" s="33" t="str">
        <f>IFERROR(1/(1/INDEX(DailyMapping!O:O, MATCH($Q87, DailyMapping!$D:$D, 0))),"")</f>
        <v/>
      </c>
      <c r="V87" s="32">
        <f>IFERROR(1/(1/INDEX(DailyMapping!P:P, MATCH($Q87, DailyMapping!$D:$D, 0))),0)</f>
        <v>0</v>
      </c>
      <c r="W87" s="32" t="str">
        <f>IFERROR(1/(1/INDEX(DailyMapping!Q:Q, MATCH($Q87, DailyMapping!$D:$D, 0))),"")</f>
        <v/>
      </c>
      <c r="X87" s="34" t="str">
        <f>IFERROR(1/(1/INDEX(DailyMapping!R:R, MATCH($Q87, DailyMapping!$D:$D, 0))),"")</f>
        <v/>
      </c>
      <c r="Y87" s="36">
        <f t="shared" si="11"/>
        <v>0</v>
      </c>
      <c r="AF87" s="32">
        <f>IFERROR(1/(1/INDEX(SODMapping!Q:Q, MATCH($AE87, SODMapping!$D:$D, 0))),0)</f>
        <v>0</v>
      </c>
      <c r="AG87" s="32" t="str">
        <f>IFERROR(1/(1/INDEX(SODMapping!R:R, MATCH($AE87, SODMapping!$D:$D, 0))),"")</f>
        <v/>
      </c>
    </row>
    <row r="88" spans="3:33" ht="18.75" x14ac:dyDescent="0.3">
      <c r="C88" s="102"/>
      <c r="D88" s="20"/>
      <c r="E88" s="88"/>
      <c r="F88" s="76" t="str">
        <f>IFERROR(1/(1/INDEX(Mapping!L:L, MATCH($E88, Mapping!$D:$D, 0))),"")</f>
        <v/>
      </c>
      <c r="G88" s="83" t="str">
        <f>IFERROR(1/(1/INDEX(Mapping!M:M, MATCH($E88, Mapping!$D:$D, 0))),"")</f>
        <v/>
      </c>
      <c r="H88" s="76" t="str">
        <f>IFERROR(1/(1/INDEX(Mapping!N:N, MATCH($E88, Mapping!$D:$D, 0))),"")</f>
        <v/>
      </c>
      <c r="I88" s="83" t="str">
        <f>IFERROR(1/(1/INDEX(Mapping!O:O, MATCH($E88, Mapping!$D:$D, 0))),"")</f>
        <v/>
      </c>
      <c r="J88" s="84">
        <f>IFERROR(1/(1/INDEX(Mapping!P:P, MATCH($E88, Mapping!$D:$D, 0))),0)</f>
        <v>0</v>
      </c>
      <c r="K88" s="76" t="str">
        <f>IFERROR(1/(1/INDEX(Mapping!Q:Q, MATCH($E88, Mapping!$D:$D, 0))),"")</f>
        <v/>
      </c>
      <c r="L88" s="85" t="str">
        <f>IFERROR(1/(1/INDEX(Mapping!R:R, MATCH($E88, Mapping!$D:$D, 0))),"")</f>
        <v/>
      </c>
      <c r="M88" s="86">
        <f t="shared" si="12"/>
        <v>0</v>
      </c>
      <c r="R88" s="32" t="str">
        <f>IFERROR(1/(1/INDEX(DailyMapping!L:L, MATCH($Q88, DailyMapping!$D:$D, 0))),"")</f>
        <v/>
      </c>
      <c r="S88" s="33" t="str">
        <f>IFERROR(1/(1/INDEX(DailyMapping!M:M, MATCH($Q88, DailyMapping!$D:$D, 0))),"")</f>
        <v/>
      </c>
      <c r="T88" s="32" t="str">
        <f>IFERROR(1/(1/INDEX(DailyMapping!N:N, MATCH($Q88, DailyMapping!$D:$D, 0))),"")</f>
        <v/>
      </c>
      <c r="U88" s="33" t="str">
        <f>IFERROR(1/(1/INDEX(DailyMapping!O:O, MATCH($Q88, DailyMapping!$D:$D, 0))),"")</f>
        <v/>
      </c>
      <c r="V88" s="32">
        <f>IFERROR(1/(1/INDEX(DailyMapping!P:P, MATCH($Q88, DailyMapping!$D:$D, 0))),0)</f>
        <v>0</v>
      </c>
      <c r="W88" s="32" t="str">
        <f>IFERROR(1/(1/INDEX(DailyMapping!Q:Q, MATCH($Q88, DailyMapping!$D:$D, 0))),"")</f>
        <v/>
      </c>
      <c r="X88" s="34" t="str">
        <f>IFERROR(1/(1/INDEX(DailyMapping!R:R, MATCH($Q88, DailyMapping!$D:$D, 0))),"")</f>
        <v/>
      </c>
      <c r="Y88" s="36">
        <f t="shared" si="11"/>
        <v>0</v>
      </c>
      <c r="AF88" s="32">
        <f>IFERROR(1/(1/INDEX(SODMapping!Q:Q, MATCH($AE88, SODMapping!$D:$D, 0))),0)</f>
        <v>0</v>
      </c>
      <c r="AG88" s="32" t="str">
        <f>IFERROR(1/(1/INDEX(SODMapping!R:R, MATCH($AE88, SODMapping!$D:$D, 0))),"")</f>
        <v/>
      </c>
    </row>
    <row r="89" spans="3:33" ht="18.75" x14ac:dyDescent="0.3">
      <c r="C89" s="102"/>
      <c r="D89" s="20"/>
      <c r="E89" s="90"/>
      <c r="F89" s="76" t="str">
        <f>IFERROR(1/(1/INDEX(Mapping!L:L, MATCH($E89, Mapping!$D:$D, 0))),"")</f>
        <v/>
      </c>
      <c r="G89" s="83" t="str">
        <f>IFERROR(1/(1/INDEX(Mapping!M:M, MATCH($E89, Mapping!$D:$D, 0))),"")</f>
        <v/>
      </c>
      <c r="H89" s="76" t="str">
        <f>IFERROR(1/(1/INDEX(Mapping!N:N, MATCH($E89, Mapping!$D:$D, 0))),"")</f>
        <v/>
      </c>
      <c r="I89" s="83" t="str">
        <f>IFERROR(1/(1/INDEX(Mapping!O:O, MATCH($E89, Mapping!$D:$D, 0))),"")</f>
        <v/>
      </c>
      <c r="J89" s="84">
        <f>IFERROR(1/(1/INDEX(Mapping!P:P, MATCH($E89, Mapping!$D:$D, 0))),0)</f>
        <v>0</v>
      </c>
      <c r="K89" s="76" t="str">
        <f>IFERROR(1/(1/INDEX(Mapping!Q:Q, MATCH($E89, Mapping!$D:$D, 0))),"")</f>
        <v/>
      </c>
      <c r="L89" s="85" t="str">
        <f>IFERROR(1/(1/INDEX(Mapping!R:R, MATCH($E89, Mapping!$D:$D, 0))),"")</f>
        <v/>
      </c>
      <c r="M89" s="86">
        <f t="shared" si="12"/>
        <v>0</v>
      </c>
    </row>
    <row r="90" spans="3:33" ht="18.75" x14ac:dyDescent="0.3">
      <c r="C90" s="20"/>
      <c r="D90" s="20"/>
      <c r="E90" s="90"/>
      <c r="F90" s="76" t="str">
        <f>IFERROR(1/(1/INDEX(Mapping!L:L, MATCH($E90, Mapping!$D:$D, 0))),"")</f>
        <v/>
      </c>
      <c r="G90" s="83" t="str">
        <f>IFERROR(1/(1/INDEX(Mapping!M:M, MATCH($E90, Mapping!$D:$D, 0))),"")</f>
        <v/>
      </c>
      <c r="H90" s="76" t="str">
        <f>IFERROR(1/(1/INDEX(Mapping!N:N, MATCH($E90, Mapping!$D:$D, 0))),"")</f>
        <v/>
      </c>
      <c r="I90" s="83" t="str">
        <f>IFERROR(1/(1/INDEX(Mapping!O:O, MATCH($E90, Mapping!$D:$D, 0))),"")</f>
        <v/>
      </c>
      <c r="J90" s="84">
        <f>IFERROR(1/(1/INDEX(Mapping!P:P, MATCH($E90, Mapping!$D:$D, 0))),0)</f>
        <v>0</v>
      </c>
      <c r="K90" s="76" t="str">
        <f>IFERROR(1/(1/INDEX(Mapping!Q:Q, MATCH($E90, Mapping!$D:$D, 0))),"")</f>
        <v/>
      </c>
      <c r="L90" s="85" t="str">
        <f>IFERROR(1/(1/INDEX(Mapping!R:R, MATCH($E90, Mapping!$D:$D, 0))),"")</f>
        <v/>
      </c>
      <c r="M90" s="86">
        <f t="shared" si="12"/>
        <v>0</v>
      </c>
    </row>
    <row r="91" spans="3:33" ht="18.75" x14ac:dyDescent="0.3">
      <c r="C91" s="20"/>
      <c r="D91" s="20"/>
      <c r="E91" s="90"/>
      <c r="F91" s="76" t="str">
        <f>IFERROR(1/(1/INDEX(Mapping!L:L, MATCH($E91, Mapping!$D:$D, 0))),"")</f>
        <v/>
      </c>
      <c r="G91" s="83" t="str">
        <f>IFERROR(1/(1/INDEX(Mapping!M:M, MATCH($E91, Mapping!$D:$D, 0))),"")</f>
        <v/>
      </c>
      <c r="H91" s="76" t="str">
        <f>IFERROR(1/(1/INDEX(Mapping!N:N, MATCH($E91, Mapping!$D:$D, 0))),"")</f>
        <v/>
      </c>
      <c r="I91" s="83" t="str">
        <f>IFERROR(1/(1/INDEX(Mapping!O:O, MATCH($E91, Mapping!$D:$D, 0))),"")</f>
        <v/>
      </c>
      <c r="J91" s="84">
        <f>IFERROR(1/(1/INDEX(Mapping!P:P, MATCH($E91, Mapping!$D:$D, 0))),0)</f>
        <v>0</v>
      </c>
      <c r="K91" s="76" t="str">
        <f>IFERROR(1/(1/INDEX(Mapping!Q:Q, MATCH($E91, Mapping!$D:$D, 0))),"")</f>
        <v/>
      </c>
      <c r="L91" s="85" t="str">
        <f>IFERROR(1/(1/INDEX(Mapping!R:R, MATCH($E91, Mapping!$D:$D, 0))),"")</f>
        <v/>
      </c>
      <c r="M91" s="86">
        <f t="shared" si="12"/>
        <v>0</v>
      </c>
    </row>
    <row r="92" spans="3:33" ht="18.75" x14ac:dyDescent="0.3">
      <c r="C92" s="20"/>
      <c r="D92" s="20"/>
      <c r="E92" s="90"/>
      <c r="F92" s="76" t="str">
        <f>IFERROR(1/(1/INDEX(Mapping!L:L, MATCH($E92, Mapping!$D:$D, 0))),"")</f>
        <v/>
      </c>
      <c r="G92" s="83" t="str">
        <f>IFERROR(1/(1/INDEX(Mapping!M:M, MATCH($E92, Mapping!$D:$D, 0))),"")</f>
        <v/>
      </c>
      <c r="H92" s="76" t="str">
        <f>IFERROR(1/(1/INDEX(Mapping!N:N, MATCH($E92, Mapping!$D:$D, 0))),"")</f>
        <v/>
      </c>
      <c r="I92" s="83" t="str">
        <f>IFERROR(1/(1/INDEX(Mapping!O:O, MATCH($E92, Mapping!$D:$D, 0))),"")</f>
        <v/>
      </c>
      <c r="J92" s="84">
        <f>IFERROR(1/(1/INDEX(Mapping!P:P, MATCH($E92, Mapping!$D:$D, 0))),0)</f>
        <v>0</v>
      </c>
      <c r="K92" s="76" t="str">
        <f>IFERROR(1/(1/INDEX(Mapping!Q:Q, MATCH($E92, Mapping!$D:$D, 0))),"")</f>
        <v/>
      </c>
      <c r="L92" s="85" t="str">
        <f>IFERROR(1/(1/INDEX(Mapping!R:R, MATCH($E92, Mapping!$D:$D, 0))),"")</f>
        <v/>
      </c>
      <c r="M92" s="86">
        <f t="shared" si="12"/>
        <v>0</v>
      </c>
    </row>
    <row r="93" spans="3:33" ht="18.75" x14ac:dyDescent="0.3">
      <c r="C93" s="91"/>
      <c r="D93" s="20"/>
      <c r="E93" s="90" t="s">
        <v>246</v>
      </c>
      <c r="F93" s="76">
        <f>IFERROR(1/(1/INDEX(Mapping!L:L, MATCH($E93, Mapping!$D:$D, 0))),"")</f>
        <v>2</v>
      </c>
      <c r="G93" s="83">
        <f>IFERROR(1/(1/INDEX(Mapping!M:M, MATCH($E93, Mapping!$D:$D, 0))),"")</f>
        <v>-10</v>
      </c>
      <c r="H93" s="76">
        <f>IFERROR(1/(1/INDEX(Mapping!N:N, MATCH($E93, Mapping!$D:$D, 0))),"")</f>
        <v>2</v>
      </c>
      <c r="I93" s="83">
        <f>IFERROR(1/(1/INDEX(Mapping!O:O, MATCH($E93, Mapping!$D:$D, 0))),"")</f>
        <v>-9.75</v>
      </c>
      <c r="J93" s="84">
        <f>IFERROR(1/(1/INDEX(Mapping!P:P, MATCH($E93, Mapping!$D:$D, 0))),0)</f>
        <v>0</v>
      </c>
      <c r="K93" s="76" t="str">
        <f>IFERROR(1/(1/INDEX(Mapping!Q:Q, MATCH($E93, Mapping!$D:$D, 0))),"")</f>
        <v/>
      </c>
      <c r="L93" s="85">
        <f>IFERROR(1/(1/INDEX(Mapping!R:R, MATCH($E93, Mapping!$D:$D, 0))),"")</f>
        <v>5</v>
      </c>
      <c r="M93" s="86">
        <f t="shared" si="12"/>
        <v>5</v>
      </c>
    </row>
    <row r="94" spans="3:33" ht="18.75" x14ac:dyDescent="0.3">
      <c r="C94" s="91"/>
      <c r="D94" s="20"/>
      <c r="E94" s="97" t="s">
        <v>295</v>
      </c>
      <c r="F94" s="76">
        <f>IFERROR(1/(1/INDEX(Mapping!L:L, MATCH($E94, Mapping!$D:$D, 0))),"")</f>
        <v>13</v>
      </c>
      <c r="G94" s="83">
        <f>IFERROR(1/(1/INDEX(Mapping!M:M, MATCH($E94, Mapping!$D:$D, 0))),"")</f>
        <v>22.759615384615383</v>
      </c>
      <c r="H94" s="76">
        <f>IFERROR(1/(1/INDEX(Mapping!N:N, MATCH($E94, Mapping!$D:$D, 0))),"")</f>
        <v>13</v>
      </c>
      <c r="I94" s="83">
        <f>IFERROR(1/(1/INDEX(Mapping!O:O, MATCH($E94, Mapping!$D:$D, 0))),"")</f>
        <v>21.89423076923077</v>
      </c>
      <c r="J94" s="84">
        <f>IFERROR(1/(1/INDEX(Mapping!P:P, MATCH($E94, Mapping!$D:$D, 0))),0)</f>
        <v>0</v>
      </c>
      <c r="K94" s="76" t="str">
        <f>IFERROR(1/(1/INDEX(Mapping!Q:Q, MATCH($E94, Mapping!$D:$D, 0))),"")</f>
        <v/>
      </c>
      <c r="L94" s="85">
        <f>IFERROR(1/(1/INDEX(Mapping!R:R, MATCH($E94, Mapping!$D:$D, 0))),"")</f>
        <v>-112.49999999999972</v>
      </c>
      <c r="M94" s="86">
        <f t="shared" si="12"/>
        <v>-112.49999999999972</v>
      </c>
    </row>
    <row r="95" spans="3:33" ht="18.75" x14ac:dyDescent="0.3">
      <c r="C95" s="91"/>
      <c r="D95" s="20"/>
      <c r="E95" s="90"/>
      <c r="F95" s="76" t="str">
        <f>IFERROR(1/(1/INDEX(Mapping!L:L, MATCH($E95, Mapping!$D:$D, 0))),"")</f>
        <v/>
      </c>
      <c r="G95" s="83" t="str">
        <f>IFERROR(1/(1/INDEX(Mapping!M:M, MATCH($E95, Mapping!$D:$D, 0))),"")</f>
        <v/>
      </c>
      <c r="H95" s="76" t="str">
        <f>IFERROR(1/(1/INDEX(Mapping!N:N, MATCH($E95, Mapping!$D:$D, 0))),"")</f>
        <v/>
      </c>
      <c r="I95" s="83" t="str">
        <f>IFERROR(1/(1/INDEX(Mapping!O:O, MATCH($E95, Mapping!$D:$D, 0))),"")</f>
        <v/>
      </c>
      <c r="J95" s="84">
        <f>IFERROR(1/(1/INDEX(Mapping!P:P, MATCH($E95, Mapping!$D:$D, 0))),0)</f>
        <v>0</v>
      </c>
      <c r="K95" s="76" t="str">
        <f>IFERROR(1/(1/INDEX(Mapping!Q:Q, MATCH($E95, Mapping!$D:$D, 0))),"")</f>
        <v/>
      </c>
      <c r="L95" s="85" t="str">
        <f>IFERROR(1/(1/INDEX(Mapping!R:R, MATCH($E95, Mapping!$D:$D, 0))),"")</f>
        <v/>
      </c>
      <c r="M95" s="86">
        <f t="shared" si="12"/>
        <v>0</v>
      </c>
    </row>
    <row r="96" spans="3:33" ht="18.75" x14ac:dyDescent="0.3">
      <c r="C96" s="91"/>
      <c r="D96" s="20"/>
      <c r="E96" s="90"/>
      <c r="F96" s="76" t="str">
        <f>IFERROR(1/(1/INDEX(Mapping!L:L, MATCH($E96, Mapping!$D:$D, 0))),"")</f>
        <v/>
      </c>
      <c r="G96" s="83" t="str">
        <f>IFERROR(1/(1/INDEX(Mapping!M:M, MATCH($E96, Mapping!$D:$D, 0))),"")</f>
        <v/>
      </c>
      <c r="H96" s="76" t="str">
        <f>IFERROR(1/(1/INDEX(Mapping!N:N, MATCH($E96, Mapping!$D:$D, 0))),"")</f>
        <v/>
      </c>
      <c r="I96" s="83" t="str">
        <f>IFERROR(1/(1/INDEX(Mapping!O:O, MATCH($E96, Mapping!$D:$D, 0))),"")</f>
        <v/>
      </c>
      <c r="J96" s="84">
        <f>IFERROR(1/(1/INDEX(Mapping!P:P, MATCH($E96, Mapping!$D:$D, 0))),0)</f>
        <v>0</v>
      </c>
      <c r="K96" s="76" t="str">
        <f>IFERROR(1/(1/INDEX(Mapping!Q:Q, MATCH($E96, Mapping!$D:$D, 0))),"")</f>
        <v/>
      </c>
      <c r="L96" s="85" t="str">
        <f>IFERROR(1/(1/INDEX(Mapping!R:R, MATCH($E96, Mapping!$D:$D, 0))),"")</f>
        <v/>
      </c>
      <c r="M96" s="86">
        <f t="shared" si="12"/>
        <v>0</v>
      </c>
    </row>
    <row r="97" spans="3:13" ht="18.75" x14ac:dyDescent="0.3">
      <c r="C97" s="91"/>
      <c r="D97" s="20"/>
      <c r="E97" s="90"/>
      <c r="F97" s="76" t="str">
        <f>IFERROR(1/(1/INDEX(Mapping!L:L, MATCH($E97, Mapping!$D:$D, 0))),"")</f>
        <v/>
      </c>
      <c r="G97" s="83" t="str">
        <f>IFERROR(1/(1/INDEX(Mapping!M:M, MATCH($E97, Mapping!$D:$D, 0))),"")</f>
        <v/>
      </c>
      <c r="H97" s="76" t="str">
        <f>IFERROR(1/(1/INDEX(Mapping!N:N, MATCH($E97, Mapping!$D:$D, 0))),"")</f>
        <v/>
      </c>
      <c r="I97" s="83" t="str">
        <f>IFERROR(1/(1/INDEX(Mapping!O:O, MATCH($E97, Mapping!$D:$D, 0))),"")</f>
        <v/>
      </c>
      <c r="J97" s="84">
        <f>IFERROR(1/(1/INDEX(Mapping!P:P, MATCH($E97, Mapping!$D:$D, 0))),0)</f>
        <v>0</v>
      </c>
      <c r="K97" s="76" t="str">
        <f>IFERROR(1/(1/INDEX(Mapping!Q:Q, MATCH($E97, Mapping!$D:$D, 0))),"")</f>
        <v/>
      </c>
      <c r="L97" s="85" t="str">
        <f>IFERROR(1/(1/INDEX(Mapping!R:R, MATCH($E97, Mapping!$D:$D, 0))),"")</f>
        <v/>
      </c>
      <c r="M97" s="86">
        <f t="shared" si="12"/>
        <v>0</v>
      </c>
    </row>
    <row r="98" spans="3:13" ht="18.75" x14ac:dyDescent="0.3">
      <c r="C98" s="91"/>
      <c r="D98" s="20"/>
      <c r="E98" s="90"/>
      <c r="F98" s="76" t="str">
        <f>IFERROR(1/(1/INDEX(Mapping!L:L, MATCH($E98, Mapping!$D:$D, 0))),"")</f>
        <v/>
      </c>
      <c r="G98" s="83" t="str">
        <f>IFERROR(1/(1/INDEX(Mapping!M:M, MATCH($E98, Mapping!$D:$D, 0))),"")</f>
        <v/>
      </c>
      <c r="H98" s="76" t="str">
        <f>IFERROR(1/(1/INDEX(Mapping!N:N, MATCH($E98, Mapping!$D:$D, 0))),"")</f>
        <v/>
      </c>
      <c r="I98" s="83" t="str">
        <f>IFERROR(1/(1/INDEX(Mapping!O:O, MATCH($E98, Mapping!$D:$D, 0))),"")</f>
        <v/>
      </c>
      <c r="J98" s="84">
        <f>IFERROR(1/(1/INDEX(Mapping!P:P, MATCH($E98, Mapping!$D:$D, 0))),0)</f>
        <v>0</v>
      </c>
      <c r="K98" s="76" t="str">
        <f>IFERROR(1/(1/INDEX(Mapping!Q:Q, MATCH($E98, Mapping!$D:$D, 0))),"")</f>
        <v/>
      </c>
      <c r="L98" s="85" t="str">
        <f>IFERROR(1/(1/INDEX(Mapping!R:R, MATCH($E98, Mapping!$D:$D, 0))),"")</f>
        <v/>
      </c>
      <c r="M98" s="86">
        <f t="shared" si="12"/>
        <v>0</v>
      </c>
    </row>
    <row r="99" spans="3:13" ht="18.75" x14ac:dyDescent="0.3">
      <c r="C99" s="92" t="s">
        <v>244</v>
      </c>
      <c r="D99" s="20"/>
      <c r="E99" s="90"/>
      <c r="F99" s="76" t="str">
        <f>IFERROR(1/(1/INDEX(Mapping!L:L, MATCH($E99, Mapping!$D:$D, 0))),"")</f>
        <v/>
      </c>
      <c r="G99" s="83" t="str">
        <f>IFERROR(1/(1/INDEX(Mapping!M:M, MATCH($E99, Mapping!$D:$D, 0))),"")</f>
        <v/>
      </c>
      <c r="H99" s="76" t="str">
        <f>IFERROR(1/(1/INDEX(Mapping!N:N, MATCH($E99, Mapping!$D:$D, 0))),"")</f>
        <v/>
      </c>
      <c r="I99" s="83" t="str">
        <f>IFERROR(1/(1/INDEX(Mapping!O:O, MATCH($E99, Mapping!$D:$D, 0))),"")</f>
        <v/>
      </c>
      <c r="J99" s="84">
        <f>IFERROR(1/(1/INDEX(Mapping!P:P, MATCH($E99, Mapping!$D:$D, 0))),0)</f>
        <v>0</v>
      </c>
      <c r="K99" s="76" t="str">
        <f>IFERROR(1/(1/INDEX(Mapping!Q:Q, MATCH($E99, Mapping!$D:$D, 0))),"")</f>
        <v/>
      </c>
      <c r="L99" s="85" t="str">
        <f>IFERROR(1/(1/INDEX(Mapping!R:R, MATCH($E99, Mapping!$D:$D, 0))),"")</f>
        <v/>
      </c>
      <c r="M99" s="86">
        <f t="shared" si="12"/>
        <v>0</v>
      </c>
    </row>
    <row r="100" spans="3:13" ht="18.75" x14ac:dyDescent="0.3">
      <c r="C100" s="91"/>
      <c r="D100" s="20"/>
      <c r="E100" s="90"/>
      <c r="F100" s="76" t="str">
        <f>IFERROR(1/(1/INDEX(Mapping!L:L, MATCH($E100, Mapping!$D:$D, 0))),"")</f>
        <v/>
      </c>
      <c r="G100" s="83" t="str">
        <f>IFERROR(1/(1/INDEX(Mapping!M:M, MATCH($E100, Mapping!$D:$D, 0))),"")</f>
        <v/>
      </c>
      <c r="H100" s="76" t="str">
        <f>IFERROR(1/(1/INDEX(Mapping!N:N, MATCH($E100, Mapping!$D:$D, 0))),"")</f>
        <v/>
      </c>
      <c r="I100" s="83" t="str">
        <f>IFERROR(1/(1/INDEX(Mapping!O:O, MATCH($E100, Mapping!$D:$D, 0))),"")</f>
        <v/>
      </c>
      <c r="J100" s="84">
        <f>IFERROR(1/(1/INDEX(Mapping!P:P, MATCH($E100, Mapping!$D:$D, 0))),0)</f>
        <v>0</v>
      </c>
      <c r="K100" s="76" t="str">
        <f>IFERROR(1/(1/INDEX(Mapping!Q:Q, MATCH($E100, Mapping!$D:$D, 0))),"")</f>
        <v/>
      </c>
      <c r="L100" s="85" t="str">
        <f>IFERROR(1/(1/INDEX(Mapping!R:R, MATCH($E100, Mapping!$D:$D, 0))),"")</f>
        <v/>
      </c>
      <c r="M100" s="86">
        <f t="shared" si="12"/>
        <v>0</v>
      </c>
    </row>
    <row r="101" spans="3:13" ht="18.75" x14ac:dyDescent="0.3">
      <c r="C101" s="91"/>
      <c r="D101" s="20"/>
      <c r="E101" s="90"/>
      <c r="F101" s="76" t="str">
        <f>IFERROR(1/(1/INDEX(Mapping!L:L, MATCH($E101, Mapping!$D:$D, 0))),"")</f>
        <v/>
      </c>
      <c r="G101" s="83" t="str">
        <f>IFERROR(1/(1/INDEX(Mapping!M:M, MATCH($E101, Mapping!$D:$D, 0))),"")</f>
        <v/>
      </c>
      <c r="H101" s="76" t="str">
        <f>IFERROR(1/(1/INDEX(Mapping!N:N, MATCH($E101, Mapping!$D:$D, 0))),"")</f>
        <v/>
      </c>
      <c r="I101" s="83" t="str">
        <f>IFERROR(1/(1/INDEX(Mapping!O:O, MATCH($E101, Mapping!$D:$D, 0))),"")</f>
        <v/>
      </c>
      <c r="J101" s="84">
        <f>IFERROR(1/(1/INDEX(Mapping!P:P, MATCH($E101, Mapping!$D:$D, 0))),0)</f>
        <v>0</v>
      </c>
      <c r="K101" s="76" t="str">
        <f>IFERROR(1/(1/INDEX(Mapping!Q:Q, MATCH($E101, Mapping!$D:$D, 0))),"")</f>
        <v/>
      </c>
      <c r="L101" s="85" t="str">
        <f>IFERROR(1/(1/INDEX(Mapping!R:R, MATCH($E101, Mapping!$D:$D, 0))),"")</f>
        <v/>
      </c>
      <c r="M101" s="86">
        <f t="shared" si="12"/>
        <v>0</v>
      </c>
    </row>
    <row r="102" spans="3:13" ht="18.75" x14ac:dyDescent="0.3">
      <c r="C102" s="91"/>
      <c r="D102" s="20"/>
      <c r="E102" s="90"/>
      <c r="F102" s="76" t="str">
        <f>IFERROR(1/(1/INDEX(Mapping!L:L, MATCH($E102, Mapping!$D:$D, 0))),"")</f>
        <v/>
      </c>
      <c r="G102" s="83" t="str">
        <f>IFERROR(1/(1/INDEX(Mapping!M:M, MATCH($E102, Mapping!$D:$D, 0))),"")</f>
        <v/>
      </c>
      <c r="H102" s="76" t="str">
        <f>IFERROR(1/(1/INDEX(Mapping!N:N, MATCH($E102, Mapping!$D:$D, 0))),"")</f>
        <v/>
      </c>
      <c r="I102" s="83" t="str">
        <f>IFERROR(1/(1/INDEX(Mapping!O:O, MATCH($E102, Mapping!$D:$D, 0))),"")</f>
        <v/>
      </c>
      <c r="J102" s="84">
        <f>IFERROR(1/(1/INDEX(Mapping!P:P, MATCH($E102, Mapping!$D:$D, 0))),0)</f>
        <v>0</v>
      </c>
      <c r="K102" s="76" t="str">
        <f>IFERROR(1/(1/INDEX(Mapping!Q:Q, MATCH($E102, Mapping!$D:$D, 0))),"")</f>
        <v/>
      </c>
      <c r="L102" s="85" t="str">
        <f>IFERROR(1/(1/INDEX(Mapping!R:R, MATCH($E102, Mapping!$D:$D, 0))),"")</f>
        <v/>
      </c>
      <c r="M102" s="86">
        <f t="shared" si="12"/>
        <v>0</v>
      </c>
    </row>
    <row r="103" spans="3:13" ht="18.75" x14ac:dyDescent="0.3">
      <c r="C103" s="91"/>
      <c r="D103" s="20"/>
      <c r="E103" s="90"/>
      <c r="F103" s="76" t="str">
        <f>IFERROR(1/(1/INDEX(Mapping!L:L, MATCH($E103, Mapping!$D:$D, 0))),"")</f>
        <v/>
      </c>
      <c r="G103" s="83" t="str">
        <f>IFERROR(1/(1/INDEX(Mapping!M:M, MATCH($E103, Mapping!$D:$D, 0))),"")</f>
        <v/>
      </c>
      <c r="H103" s="76" t="str">
        <f>IFERROR(1/(1/INDEX(Mapping!N:N, MATCH($E103, Mapping!$D:$D, 0))),"")</f>
        <v/>
      </c>
      <c r="I103" s="83" t="str">
        <f>IFERROR(1/(1/INDEX(Mapping!O:O, MATCH($E103, Mapping!$D:$D, 0))),"")</f>
        <v/>
      </c>
      <c r="J103" s="84">
        <f>IFERROR(1/(1/INDEX(Mapping!P:P, MATCH($E103, Mapping!$D:$D, 0))),0)</f>
        <v>0</v>
      </c>
      <c r="K103" s="76" t="str">
        <f>IFERROR(1/(1/INDEX(Mapping!Q:Q, MATCH($E103, Mapping!$D:$D, 0))),"")</f>
        <v/>
      </c>
      <c r="L103" s="85" t="str">
        <f>IFERROR(1/(1/INDEX(Mapping!R:R, MATCH($E103, Mapping!$D:$D, 0))),"")</f>
        <v/>
      </c>
      <c r="M103" s="86">
        <f t="shared" si="12"/>
        <v>0</v>
      </c>
    </row>
    <row r="104" spans="3:13" ht="18.75" x14ac:dyDescent="0.3">
      <c r="C104" s="91"/>
      <c r="D104" s="20"/>
      <c r="E104" s="90"/>
      <c r="F104" s="76" t="str">
        <f>IFERROR(1/(1/INDEX(Mapping!L:L, MATCH($E104, Mapping!$D:$D, 0))),"")</f>
        <v/>
      </c>
      <c r="G104" s="83" t="str">
        <f>IFERROR(1/(1/INDEX(Mapping!M:M, MATCH($E104, Mapping!$D:$D, 0))),"")</f>
        <v/>
      </c>
      <c r="H104" s="76" t="str">
        <f>IFERROR(1/(1/INDEX(Mapping!N:N, MATCH($E104, Mapping!$D:$D, 0))),"")</f>
        <v/>
      </c>
      <c r="I104" s="83" t="str">
        <f>IFERROR(1/(1/INDEX(Mapping!O:O, MATCH($E104, Mapping!$D:$D, 0))),"")</f>
        <v/>
      </c>
      <c r="J104" s="84">
        <f>IFERROR(1/(1/INDEX(Mapping!P:P, MATCH($E104, Mapping!$D:$D, 0))),0)</f>
        <v>0</v>
      </c>
      <c r="K104" s="76" t="str">
        <f>IFERROR(1/(1/INDEX(Mapping!Q:Q, MATCH($E104, Mapping!$D:$D, 0))),"")</f>
        <v/>
      </c>
      <c r="L104" s="85" t="str">
        <f>IFERROR(1/(1/INDEX(Mapping!R:R, MATCH($E104, Mapping!$D:$D, 0))),"")</f>
        <v/>
      </c>
      <c r="M104" s="86">
        <f t="shared" si="12"/>
        <v>0</v>
      </c>
    </row>
    <row r="105" spans="3:13" ht="18.75" x14ac:dyDescent="0.3">
      <c r="C105" s="91"/>
      <c r="D105" s="20"/>
      <c r="E105" s="90"/>
      <c r="F105" s="76" t="str">
        <f>IFERROR(1/(1/INDEX(Mapping!L:L, MATCH($E105, Mapping!$D:$D, 0))),"")</f>
        <v/>
      </c>
      <c r="G105" s="83" t="str">
        <f>IFERROR(1/(1/INDEX(Mapping!M:M, MATCH($E105, Mapping!$D:$D, 0))),"")</f>
        <v/>
      </c>
      <c r="H105" s="76" t="str">
        <f>IFERROR(1/(1/INDEX(Mapping!N:N, MATCH($E105, Mapping!$D:$D, 0))),"")</f>
        <v/>
      </c>
      <c r="I105" s="83" t="str">
        <f>IFERROR(1/(1/INDEX(Mapping!O:O, MATCH($E105, Mapping!$D:$D, 0))),"")</f>
        <v/>
      </c>
      <c r="J105" s="84">
        <f>IFERROR(1/(1/INDEX(Mapping!P:P, MATCH($E105, Mapping!$D:$D, 0))),0)</f>
        <v>0</v>
      </c>
      <c r="K105" s="76" t="str">
        <f>IFERROR(1/(1/INDEX(Mapping!Q:Q, MATCH($E105, Mapping!$D:$D, 0))),"")</f>
        <v/>
      </c>
      <c r="L105" s="85" t="str">
        <f>IFERROR(1/(1/INDEX(Mapping!R:R, MATCH($E105, Mapping!$D:$D, 0))),"")</f>
        <v/>
      </c>
      <c r="M105" s="86">
        <f t="shared" si="12"/>
        <v>0</v>
      </c>
    </row>
    <row r="106" spans="3:13" ht="18.75" x14ac:dyDescent="0.3">
      <c r="C106" s="91"/>
      <c r="D106" s="20"/>
      <c r="E106" s="90"/>
      <c r="F106" s="76" t="str">
        <f>IFERROR(1/(1/INDEX(Mapping!L:L, MATCH($E106, Mapping!$D:$D, 0))),"")</f>
        <v/>
      </c>
      <c r="G106" s="83" t="str">
        <f>IFERROR(1/(1/INDEX(Mapping!M:M, MATCH($E106, Mapping!$D:$D, 0))),"")</f>
        <v/>
      </c>
      <c r="H106" s="76" t="str">
        <f>IFERROR(1/(1/INDEX(Mapping!N:N, MATCH($E106, Mapping!$D:$D, 0))),"")</f>
        <v/>
      </c>
      <c r="I106" s="83" t="str">
        <f>IFERROR(1/(1/INDEX(Mapping!O:O, MATCH($E106, Mapping!$D:$D, 0))),"")</f>
        <v/>
      </c>
      <c r="J106" s="84">
        <f>IFERROR(1/(1/INDEX(Mapping!P:P, MATCH($E106, Mapping!$D:$D, 0))),0)</f>
        <v>0</v>
      </c>
      <c r="K106" s="76" t="str">
        <f>IFERROR(1/(1/INDEX(Mapping!Q:Q, MATCH($E106, Mapping!$D:$D, 0))),"")</f>
        <v/>
      </c>
      <c r="L106" s="85" t="str">
        <f>IFERROR(1/(1/INDEX(Mapping!R:R, MATCH($E106, Mapping!$D:$D, 0))),"")</f>
        <v/>
      </c>
      <c r="M106" s="86">
        <f t="shared" si="12"/>
        <v>0</v>
      </c>
    </row>
    <row r="107" spans="3:13" ht="18.75" x14ac:dyDescent="0.3">
      <c r="C107" s="20"/>
      <c r="D107" s="20"/>
      <c r="E107" s="90"/>
      <c r="F107" s="76" t="str">
        <f>IFERROR(1/(1/INDEX(Mapping!L:L, MATCH($E107, Mapping!$D:$D, 0))),"")</f>
        <v/>
      </c>
      <c r="G107" s="83" t="str">
        <f>IFERROR(1/(1/INDEX(Mapping!M:M, MATCH($E107, Mapping!$D:$D, 0))),"")</f>
        <v/>
      </c>
      <c r="H107" s="76" t="str">
        <f>IFERROR(1/(1/INDEX(Mapping!N:N, MATCH($E107, Mapping!$D:$D, 0))),"")</f>
        <v/>
      </c>
      <c r="I107" s="83" t="str">
        <f>IFERROR(1/(1/INDEX(Mapping!O:O, MATCH($E107, Mapping!$D:$D, 0))),"")</f>
        <v/>
      </c>
      <c r="J107" s="84">
        <f>IFERROR(1/(1/INDEX(Mapping!P:P, MATCH($E107, Mapping!$D:$D, 0))),0)</f>
        <v>0</v>
      </c>
      <c r="K107" s="76" t="str">
        <f>IFERROR(1/(1/INDEX(Mapping!Q:Q, MATCH($E107, Mapping!$D:$D, 0))),"")</f>
        <v/>
      </c>
      <c r="L107" s="85" t="str">
        <f>IFERROR(1/(1/INDEX(Mapping!R:R, MATCH($E107, Mapping!$D:$D, 0))),"")</f>
        <v/>
      </c>
      <c r="M107" s="86">
        <f t="shared" si="12"/>
        <v>0</v>
      </c>
    </row>
    <row r="108" spans="3:13" ht="18.75" x14ac:dyDescent="0.3">
      <c r="C108" s="20"/>
      <c r="D108" s="20"/>
      <c r="E108" s="90"/>
      <c r="F108" s="76" t="str">
        <f>IFERROR(1/(1/INDEX(Mapping!L:L, MATCH($E108, Mapping!$D:$D, 0))),"")</f>
        <v/>
      </c>
      <c r="G108" s="83" t="str">
        <f>IFERROR(1/(1/INDEX(Mapping!M:M, MATCH($E108, Mapping!$D:$D, 0))),"")</f>
        <v/>
      </c>
      <c r="H108" s="76" t="str">
        <f>IFERROR(1/(1/INDEX(Mapping!N:N, MATCH($E108, Mapping!$D:$D, 0))),"")</f>
        <v/>
      </c>
      <c r="I108" s="83" t="str">
        <f>IFERROR(1/(1/INDEX(Mapping!O:O, MATCH($E108, Mapping!$D:$D, 0))),"")</f>
        <v/>
      </c>
      <c r="J108" s="84">
        <f>IFERROR(1/(1/INDEX(Mapping!P:P, MATCH($E108, Mapping!$D:$D, 0))),0)</f>
        <v>0</v>
      </c>
      <c r="K108" s="76" t="str">
        <f>IFERROR(1/(1/INDEX(Mapping!Q:Q, MATCH($E108, Mapping!$D:$D, 0))),"")</f>
        <v/>
      </c>
      <c r="L108" s="85" t="str">
        <f>IFERROR(1/(1/INDEX(Mapping!R:R, MATCH($E108, Mapping!$D:$D, 0))),"")</f>
        <v/>
      </c>
      <c r="M108" s="86">
        <f t="shared" si="12"/>
        <v>0</v>
      </c>
    </row>
    <row r="109" spans="3:13" ht="18.75" x14ac:dyDescent="0.3">
      <c r="C109" s="20"/>
      <c r="D109" s="20"/>
      <c r="E109" s="90"/>
      <c r="F109" s="76" t="str">
        <f>IFERROR(1/(1/INDEX(Mapping!L:L, MATCH($E109, Mapping!$D:$D, 0))),"")</f>
        <v/>
      </c>
      <c r="G109" s="83" t="str">
        <f>IFERROR(1/(1/INDEX(Mapping!M:M, MATCH($E109, Mapping!$D:$D, 0))),"")</f>
        <v/>
      </c>
      <c r="H109" s="76" t="str">
        <f>IFERROR(1/(1/INDEX(Mapping!N:N, MATCH($E109, Mapping!$D:$D, 0))),"")</f>
        <v/>
      </c>
      <c r="I109" s="83" t="str">
        <f>IFERROR(1/(1/INDEX(Mapping!O:O, MATCH($E109, Mapping!$D:$D, 0))),"")</f>
        <v/>
      </c>
      <c r="J109" s="84">
        <f>IFERROR(1/(1/INDEX(Mapping!P:P, MATCH($E109, Mapping!$D:$D, 0))),0)</f>
        <v>0</v>
      </c>
      <c r="K109" s="76" t="str">
        <f>IFERROR(1/(1/INDEX(Mapping!Q:Q, MATCH($E109, Mapping!$D:$D, 0))),"")</f>
        <v/>
      </c>
      <c r="L109" s="85" t="str">
        <f>IFERROR(1/(1/INDEX(Mapping!R:R, MATCH($E109, Mapping!$D:$D, 0))),"")</f>
        <v/>
      </c>
      <c r="M109" s="86">
        <f t="shared" si="12"/>
        <v>0</v>
      </c>
    </row>
    <row r="110" spans="3:13" ht="18.75" x14ac:dyDescent="0.3">
      <c r="C110" s="91"/>
      <c r="D110" s="20"/>
      <c r="E110" s="90"/>
      <c r="F110" s="76" t="str">
        <f>IFERROR(1/(1/INDEX(Mapping!L:L, MATCH($E110, Mapping!$D:$D, 0))),"")</f>
        <v/>
      </c>
      <c r="G110" s="83" t="str">
        <f>IFERROR(1/(1/INDEX(Mapping!M:M, MATCH($E110, Mapping!$D:$D, 0))),"")</f>
        <v/>
      </c>
      <c r="H110" s="76" t="str">
        <f>IFERROR(1/(1/INDEX(Mapping!N:N, MATCH($E110, Mapping!$D:$D, 0))),"")</f>
        <v/>
      </c>
      <c r="I110" s="83" t="str">
        <f>IFERROR(1/(1/INDEX(Mapping!O:O, MATCH($E110, Mapping!$D:$D, 0))),"")</f>
        <v/>
      </c>
      <c r="J110" s="84">
        <f>IFERROR(1/(1/INDEX(Mapping!P:P, MATCH($E110, Mapping!$D:$D, 0))),0)</f>
        <v>0</v>
      </c>
      <c r="K110" s="76" t="str">
        <f>IFERROR(1/(1/INDEX(Mapping!Q:Q, MATCH($E110, Mapping!$D:$D, 0))),"")</f>
        <v/>
      </c>
      <c r="L110" s="85" t="str">
        <f>IFERROR(1/(1/INDEX(Mapping!R:R, MATCH($E110, Mapping!$D:$D, 0))),"")</f>
        <v/>
      </c>
      <c r="M110" s="86">
        <f t="shared" si="12"/>
        <v>0</v>
      </c>
    </row>
    <row r="111" spans="3:13" ht="18.75" x14ac:dyDescent="0.3">
      <c r="C111" s="91"/>
      <c r="D111" s="20"/>
      <c r="E111" s="99" t="s">
        <v>463</v>
      </c>
      <c r="F111" s="76">
        <f>IFERROR(1/(1/INDEX(Mapping!L:L, MATCH($E111, Mapping!$D:$D, 0))),"")</f>
        <v>12</v>
      </c>
      <c r="G111" s="83">
        <f>IFERROR(1/(1/INDEX(Mapping!M:M, MATCH($E111, Mapping!$D:$D, 0))),"")</f>
        <v>-2.6041666666666665</v>
      </c>
      <c r="H111" s="76">
        <f>IFERROR(1/(1/INDEX(Mapping!N:N, MATCH($E111, Mapping!$D:$D, 0))),"")</f>
        <v>12</v>
      </c>
      <c r="I111" s="83">
        <f>IFERROR(1/(1/INDEX(Mapping!O:O, MATCH($E111, Mapping!$D:$D, 0))),"")</f>
        <v>-2.6458333333333335</v>
      </c>
      <c r="J111" s="84">
        <f>IFERROR(1/(1/INDEX(Mapping!P:P, MATCH($E111, Mapping!$D:$D, 0))),0)</f>
        <v>0</v>
      </c>
      <c r="K111" s="76" t="str">
        <f>IFERROR(1/(1/INDEX(Mapping!Q:Q, MATCH($E111, Mapping!$D:$D, 0))),"")</f>
        <v/>
      </c>
      <c r="L111" s="85">
        <f>IFERROR(1/(1/INDEX(Mapping!R:R, MATCH($E111, Mapping!$D:$D, 0))),"")</f>
        <v>-25.000000000000178</v>
      </c>
      <c r="M111" s="86">
        <f t="shared" si="12"/>
        <v>-25.000000000000178</v>
      </c>
    </row>
    <row r="112" spans="3:13" ht="18.75" x14ac:dyDescent="0.3">
      <c r="C112" s="91"/>
      <c r="D112" s="20"/>
      <c r="E112" s="97" t="s">
        <v>499</v>
      </c>
      <c r="F112" s="76">
        <f>IFERROR(1/(1/INDEX(Mapping!L:L, MATCH($E112, Mapping!$D:$D, 0))),"")</f>
        <v>30</v>
      </c>
      <c r="G112" s="83">
        <f>IFERROR(1/(1/INDEX(Mapping!M:M, MATCH($E112, Mapping!$D:$D, 0))),"")</f>
        <v>-1.9416666666666669</v>
      </c>
      <c r="H112" s="76">
        <f>IFERROR(1/(1/INDEX(Mapping!N:N, MATCH($E112, Mapping!$D:$D, 0))),"")</f>
        <v>30</v>
      </c>
      <c r="I112" s="83">
        <f>IFERROR(1/(1/INDEX(Mapping!O:O, MATCH($E112, Mapping!$D:$D, 0))),"")</f>
        <v>-2.1083333333333334</v>
      </c>
      <c r="J112" s="84">
        <f>IFERROR(1/(1/INDEX(Mapping!P:P, MATCH($E112, Mapping!$D:$D, 0))),0)</f>
        <v>0</v>
      </c>
      <c r="K112" s="76" t="str">
        <f>IFERROR(1/(1/INDEX(Mapping!Q:Q, MATCH($E112, Mapping!$D:$D, 0))),"")</f>
        <v/>
      </c>
      <c r="L112" s="85">
        <f>IFERROR(1/(1/INDEX(Mapping!R:R, MATCH($E112, Mapping!$D:$D, 0))),"")</f>
        <v>-250.00000000000011</v>
      </c>
      <c r="M112" s="86">
        <f t="shared" si="12"/>
        <v>-250.00000000000011</v>
      </c>
    </row>
    <row r="113" spans="3:13" ht="18.75" x14ac:dyDescent="0.3">
      <c r="C113" s="91"/>
      <c r="D113" s="20"/>
      <c r="E113" s="76"/>
      <c r="F113" s="76" t="str">
        <f>IFERROR(1/(1/INDEX(Mapping!L:L, MATCH($E113, Mapping!$D:$D, 0))),"")</f>
        <v/>
      </c>
      <c r="G113" s="83" t="str">
        <f>IFERROR(1/(1/INDEX(Mapping!M:M, MATCH($E113, Mapping!$D:$D, 0))),"")</f>
        <v/>
      </c>
      <c r="H113" s="76" t="str">
        <f>IFERROR(1/(1/INDEX(Mapping!N:N, MATCH($E113, Mapping!$D:$D, 0))),"")</f>
        <v/>
      </c>
      <c r="I113" s="83" t="str">
        <f>IFERROR(1/(1/INDEX(Mapping!O:O, MATCH($E113, Mapping!$D:$D, 0))),"")</f>
        <v/>
      </c>
      <c r="J113" s="84">
        <f>IFERROR(1/(1/INDEX(Mapping!P:P, MATCH($E113, Mapping!$D:$D, 0))),0)</f>
        <v>0</v>
      </c>
      <c r="K113" s="76" t="str">
        <f>IFERROR(1/(1/INDEX(Mapping!Q:Q, MATCH($E113, Mapping!$D:$D, 0))),"")</f>
        <v/>
      </c>
      <c r="L113" s="85" t="str">
        <f>IFERROR(1/(1/INDEX(Mapping!R:R, MATCH($E113, Mapping!$D:$D, 0))),"")</f>
        <v/>
      </c>
      <c r="M113" s="86">
        <f t="shared" si="12"/>
        <v>0</v>
      </c>
    </row>
    <row r="114" spans="3:13" ht="18.75" x14ac:dyDescent="0.3">
      <c r="C114" s="91"/>
      <c r="D114" s="20"/>
      <c r="E114" s="90"/>
      <c r="F114" s="76" t="str">
        <f>IFERROR(1/(1/INDEX(Mapping!L:L, MATCH($E114, Mapping!$D:$D, 0))),"")</f>
        <v/>
      </c>
      <c r="G114" s="83" t="str">
        <f>IFERROR(1/(1/INDEX(Mapping!M:M, MATCH($E114, Mapping!$D:$D, 0))),"")</f>
        <v/>
      </c>
      <c r="H114" s="76" t="str">
        <f>IFERROR(1/(1/INDEX(Mapping!N:N, MATCH($E114, Mapping!$D:$D, 0))),"")</f>
        <v/>
      </c>
      <c r="I114" s="83" t="str">
        <f>IFERROR(1/(1/INDEX(Mapping!O:O, MATCH($E114, Mapping!$D:$D, 0))),"")</f>
        <v/>
      </c>
      <c r="J114" s="84">
        <f>IFERROR(1/(1/INDEX(Mapping!P:P, MATCH($E114, Mapping!$D:$D, 0))),0)</f>
        <v>0</v>
      </c>
      <c r="K114" s="76" t="str">
        <f>IFERROR(1/(1/INDEX(Mapping!Q:Q, MATCH($E114, Mapping!$D:$D, 0))),"")</f>
        <v/>
      </c>
      <c r="L114" s="85" t="str">
        <f>IFERROR(1/(1/INDEX(Mapping!R:R, MATCH($E114, Mapping!$D:$D, 0))),"")</f>
        <v/>
      </c>
      <c r="M114" s="86">
        <f t="shared" si="12"/>
        <v>0</v>
      </c>
    </row>
    <row r="115" spans="3:13" ht="18.75" x14ac:dyDescent="0.3">
      <c r="C115" s="91"/>
      <c r="D115" s="20"/>
      <c r="E115" s="90"/>
      <c r="F115" s="76" t="str">
        <f>IFERROR(1/(1/INDEX(Mapping!L:L, MATCH($E115, Mapping!$D:$D, 0))),"")</f>
        <v/>
      </c>
      <c r="G115" s="83" t="str">
        <f>IFERROR(1/(1/INDEX(Mapping!M:M, MATCH($E115, Mapping!$D:$D, 0))),"")</f>
        <v/>
      </c>
      <c r="H115" s="76" t="str">
        <f>IFERROR(1/(1/INDEX(Mapping!N:N, MATCH($E115, Mapping!$D:$D, 0))),"")</f>
        <v/>
      </c>
      <c r="I115" s="83" t="str">
        <f>IFERROR(1/(1/INDEX(Mapping!O:O, MATCH($E115, Mapping!$D:$D, 0))),"")</f>
        <v/>
      </c>
      <c r="J115" s="84">
        <f>IFERROR(1/(1/INDEX(Mapping!P:P, MATCH($E115, Mapping!$D:$D, 0))),0)</f>
        <v>0</v>
      </c>
      <c r="K115" s="76" t="str">
        <f>IFERROR(1/(1/INDEX(Mapping!Q:Q, MATCH($E115, Mapping!$D:$D, 0))),"")</f>
        <v/>
      </c>
      <c r="L115" s="85" t="str">
        <f>IFERROR(1/(1/INDEX(Mapping!R:R, MATCH($E115, Mapping!$D:$D, 0))),"")</f>
        <v/>
      </c>
      <c r="M115" s="86">
        <f t="shared" si="12"/>
        <v>0</v>
      </c>
    </row>
    <row r="116" spans="3:13" ht="18.75" x14ac:dyDescent="0.3">
      <c r="C116" s="91"/>
      <c r="D116" s="20"/>
      <c r="E116" s="90"/>
      <c r="F116" s="76" t="str">
        <f>IFERROR(1/(1/INDEX(Mapping!L:L, MATCH($E116, Mapping!$D:$D, 0))),"")</f>
        <v/>
      </c>
      <c r="G116" s="83" t="str">
        <f>IFERROR(1/(1/INDEX(Mapping!M:M, MATCH($E116, Mapping!$D:$D, 0))),"")</f>
        <v/>
      </c>
      <c r="H116" s="76" t="str">
        <f>IFERROR(1/(1/INDEX(Mapping!N:N, MATCH($E116, Mapping!$D:$D, 0))),"")</f>
        <v/>
      </c>
      <c r="I116" s="83" t="str">
        <f>IFERROR(1/(1/INDEX(Mapping!O:O, MATCH($E116, Mapping!$D:$D, 0))),"")</f>
        <v/>
      </c>
      <c r="J116" s="84">
        <f>IFERROR(1/(1/INDEX(Mapping!P:P, MATCH($E116, Mapping!$D:$D, 0))),0)</f>
        <v>0</v>
      </c>
      <c r="K116" s="76" t="str">
        <f>IFERROR(1/(1/INDEX(Mapping!Q:Q, MATCH($E116, Mapping!$D:$D, 0))),"")</f>
        <v/>
      </c>
      <c r="L116" s="85" t="str">
        <f>IFERROR(1/(1/INDEX(Mapping!R:R, MATCH($E116, Mapping!$D:$D, 0))),"")</f>
        <v/>
      </c>
      <c r="M116" s="86">
        <f t="shared" si="12"/>
        <v>0</v>
      </c>
    </row>
    <row r="117" spans="3:13" ht="18.75" x14ac:dyDescent="0.3">
      <c r="C117" s="91"/>
      <c r="D117" s="20"/>
      <c r="E117" s="90"/>
      <c r="F117" s="76" t="str">
        <f>IFERROR(1/(1/INDEX(Mapping!L:L, MATCH($E117, Mapping!$D:$D, 0))),"")</f>
        <v/>
      </c>
      <c r="G117" s="83" t="str">
        <f>IFERROR(1/(1/INDEX(Mapping!M:M, MATCH($E117, Mapping!$D:$D, 0))),"")</f>
        <v/>
      </c>
      <c r="H117" s="76" t="str">
        <f>IFERROR(1/(1/INDEX(Mapping!N:N, MATCH($E117, Mapping!$D:$D, 0))),"")</f>
        <v/>
      </c>
      <c r="I117" s="83" t="str">
        <f>IFERROR(1/(1/INDEX(Mapping!O:O, MATCH($E117, Mapping!$D:$D, 0))),"")</f>
        <v/>
      </c>
      <c r="J117" s="84">
        <f>IFERROR(1/(1/INDEX(Mapping!P:P, MATCH($E117, Mapping!$D:$D, 0))),0)</f>
        <v>0</v>
      </c>
      <c r="K117" s="76" t="str">
        <f>IFERROR(1/(1/INDEX(Mapping!Q:Q, MATCH($E117, Mapping!$D:$D, 0))),"")</f>
        <v/>
      </c>
      <c r="L117" s="85" t="str">
        <f>IFERROR(1/(1/INDEX(Mapping!R:R, MATCH($E117, Mapping!$D:$D, 0))),"")</f>
        <v/>
      </c>
      <c r="M117" s="86">
        <f t="shared" si="12"/>
        <v>0</v>
      </c>
    </row>
    <row r="118" spans="3:13" ht="18.75" x14ac:dyDescent="0.3">
      <c r="C118" s="92" t="s">
        <v>473</v>
      </c>
      <c r="D118" s="20"/>
      <c r="E118" s="90"/>
      <c r="F118" s="76" t="str">
        <f>IFERROR(1/(1/INDEX(Mapping!L:L, MATCH($E118, Mapping!$D:$D, 0))),"")</f>
        <v/>
      </c>
      <c r="G118" s="83" t="str">
        <f>IFERROR(1/(1/INDEX(Mapping!M:M, MATCH($E118, Mapping!$D:$D, 0))),"")</f>
        <v/>
      </c>
      <c r="H118" s="76" t="str">
        <f>IFERROR(1/(1/INDEX(Mapping!N:N, MATCH($E118, Mapping!$D:$D, 0))),"")</f>
        <v/>
      </c>
      <c r="I118" s="83" t="str">
        <f>IFERROR(1/(1/INDEX(Mapping!O:O, MATCH($E118, Mapping!$D:$D, 0))),"")</f>
        <v/>
      </c>
      <c r="J118" s="84">
        <f>IFERROR(1/(1/INDEX(Mapping!P:P, MATCH($E118, Mapping!$D:$D, 0))),0)</f>
        <v>0</v>
      </c>
      <c r="K118" s="76" t="str">
        <f>IFERROR(1/(1/INDEX(Mapping!Q:Q, MATCH($E118, Mapping!$D:$D, 0))),"")</f>
        <v/>
      </c>
      <c r="L118" s="85" t="str">
        <f>IFERROR(1/(1/INDEX(Mapping!R:R, MATCH($E118, Mapping!$D:$D, 0))),"")</f>
        <v/>
      </c>
      <c r="M118" s="86">
        <f t="shared" si="12"/>
        <v>0</v>
      </c>
    </row>
    <row r="119" spans="3:13" ht="18.75" x14ac:dyDescent="0.3">
      <c r="C119" s="91"/>
      <c r="D119" s="20"/>
      <c r="E119" s="90"/>
      <c r="F119" s="76" t="str">
        <f>IFERROR(1/(1/INDEX(Mapping!L:L, MATCH($E119, Mapping!$D:$D, 0))),"")</f>
        <v/>
      </c>
      <c r="G119" s="83" t="str">
        <f>IFERROR(1/(1/INDEX(Mapping!M:M, MATCH($E119, Mapping!$D:$D, 0))),"")</f>
        <v/>
      </c>
      <c r="H119" s="76" t="str">
        <f>IFERROR(1/(1/INDEX(Mapping!N:N, MATCH($E119, Mapping!$D:$D, 0))),"")</f>
        <v/>
      </c>
      <c r="I119" s="83" t="str">
        <f>IFERROR(1/(1/INDEX(Mapping!O:O, MATCH($E119, Mapping!$D:$D, 0))),"")</f>
        <v/>
      </c>
      <c r="J119" s="84">
        <f>IFERROR(1/(1/INDEX(Mapping!P:P, MATCH($E119, Mapping!$D:$D, 0))),0)</f>
        <v>0</v>
      </c>
      <c r="K119" s="76" t="str">
        <f>IFERROR(1/(1/INDEX(Mapping!Q:Q, MATCH($E119, Mapping!$D:$D, 0))),"")</f>
        <v/>
      </c>
      <c r="L119" s="85" t="str">
        <f>IFERROR(1/(1/INDEX(Mapping!R:R, MATCH($E119, Mapping!$D:$D, 0))),"")</f>
        <v/>
      </c>
      <c r="M119" s="86">
        <f t="shared" si="12"/>
        <v>0</v>
      </c>
    </row>
    <row r="120" spans="3:13" ht="18.75" x14ac:dyDescent="0.3">
      <c r="C120" s="91"/>
      <c r="D120" s="20"/>
      <c r="E120" s="90"/>
      <c r="F120" s="76" t="str">
        <f>IFERROR(1/(1/INDEX(Mapping!L:L, MATCH($E120, Mapping!$D:$D, 0))),"")</f>
        <v/>
      </c>
      <c r="G120" s="83" t="str">
        <f>IFERROR(1/(1/INDEX(Mapping!M:M, MATCH($E120, Mapping!$D:$D, 0))),"")</f>
        <v/>
      </c>
      <c r="H120" s="76" t="str">
        <f>IFERROR(1/(1/INDEX(Mapping!N:N, MATCH($E120, Mapping!$D:$D, 0))),"")</f>
        <v/>
      </c>
      <c r="I120" s="83" t="str">
        <f>IFERROR(1/(1/INDEX(Mapping!O:O, MATCH($E120, Mapping!$D:$D, 0))),"")</f>
        <v/>
      </c>
      <c r="J120" s="84">
        <f>IFERROR(1/(1/INDEX(Mapping!P:P, MATCH($E120, Mapping!$D:$D, 0))),0)</f>
        <v>0</v>
      </c>
      <c r="K120" s="76" t="str">
        <f>IFERROR(1/(1/INDEX(Mapping!Q:Q, MATCH($E120, Mapping!$D:$D, 0))),"")</f>
        <v/>
      </c>
      <c r="L120" s="85" t="str">
        <f>IFERROR(1/(1/INDEX(Mapping!R:R, MATCH($E120, Mapping!$D:$D, 0))),"")</f>
        <v/>
      </c>
      <c r="M120" s="86">
        <f t="shared" si="12"/>
        <v>0</v>
      </c>
    </row>
    <row r="121" spans="3:13" ht="18.75" x14ac:dyDescent="0.3">
      <c r="C121" s="91"/>
      <c r="D121" s="20"/>
      <c r="E121" s="90"/>
      <c r="F121" s="76" t="str">
        <f>IFERROR(1/(1/INDEX(Mapping!L:L, MATCH($E121, Mapping!$D:$D, 0))),"")</f>
        <v/>
      </c>
      <c r="G121" s="83" t="str">
        <f>IFERROR(1/(1/INDEX(Mapping!M:M, MATCH($E121, Mapping!$D:$D, 0))),"")</f>
        <v/>
      </c>
      <c r="H121" s="76" t="str">
        <f>IFERROR(1/(1/INDEX(Mapping!N:N, MATCH($E121, Mapping!$D:$D, 0))),"")</f>
        <v/>
      </c>
      <c r="I121" s="83" t="str">
        <f>IFERROR(1/(1/INDEX(Mapping!O:O, MATCH($E121, Mapping!$D:$D, 0))),"")</f>
        <v/>
      </c>
      <c r="J121" s="84">
        <f>IFERROR(1/(1/INDEX(Mapping!P:P, MATCH($E121, Mapping!$D:$D, 0))),0)</f>
        <v>0</v>
      </c>
      <c r="K121" s="76" t="str">
        <f>IFERROR(1/(1/INDEX(Mapping!Q:Q, MATCH($E121, Mapping!$D:$D, 0))),"")</f>
        <v/>
      </c>
      <c r="L121" s="85" t="str">
        <f>IFERROR(1/(1/INDEX(Mapping!R:R, MATCH($E121, Mapping!$D:$D, 0))),"")</f>
        <v/>
      </c>
      <c r="M121" s="86">
        <f t="shared" si="12"/>
        <v>0</v>
      </c>
    </row>
    <row r="122" spans="3:13" ht="18.75" x14ac:dyDescent="0.3">
      <c r="C122" s="91"/>
      <c r="D122" s="20"/>
      <c r="E122" s="90"/>
      <c r="F122" s="76" t="str">
        <f>IFERROR(1/(1/INDEX(Mapping!L:L, MATCH($E122, Mapping!$D:$D, 0))),"")</f>
        <v/>
      </c>
      <c r="G122" s="83" t="str">
        <f>IFERROR(1/(1/INDEX(Mapping!M:M, MATCH($E122, Mapping!$D:$D, 0))),"")</f>
        <v/>
      </c>
      <c r="H122" s="76" t="str">
        <f>IFERROR(1/(1/INDEX(Mapping!N:N, MATCH($E122, Mapping!$D:$D, 0))),"")</f>
        <v/>
      </c>
      <c r="I122" s="83" t="str">
        <f>IFERROR(1/(1/INDEX(Mapping!O:O, MATCH($E122, Mapping!$D:$D, 0))),"")</f>
        <v/>
      </c>
      <c r="J122" s="84">
        <f>IFERROR(1/(1/INDEX(Mapping!P:P, MATCH($E122, Mapping!$D:$D, 0))),0)</f>
        <v>0</v>
      </c>
      <c r="K122" s="76" t="str">
        <f>IFERROR(1/(1/INDEX(Mapping!Q:Q, MATCH($E122, Mapping!$D:$D, 0))),"")</f>
        <v/>
      </c>
      <c r="L122" s="85" t="str">
        <f>IFERROR(1/(1/INDEX(Mapping!R:R, MATCH($E122, Mapping!$D:$D, 0))),"")</f>
        <v/>
      </c>
      <c r="M122" s="86">
        <f t="shared" si="12"/>
        <v>0</v>
      </c>
    </row>
    <row r="123" spans="3:13" ht="18.75" x14ac:dyDescent="0.3">
      <c r="C123" s="91"/>
      <c r="D123" s="20"/>
      <c r="E123" s="90"/>
      <c r="F123" s="76" t="str">
        <f>IFERROR(1/(1/INDEX(Mapping!L:L, MATCH($E123, Mapping!$D:$D, 0))),"")</f>
        <v/>
      </c>
      <c r="G123" s="83" t="str">
        <f>IFERROR(1/(1/INDEX(Mapping!M:M, MATCH($E123, Mapping!$D:$D, 0))),"")</f>
        <v/>
      </c>
      <c r="H123" s="76" t="str">
        <f>IFERROR(1/(1/INDEX(Mapping!N:N, MATCH($E123, Mapping!$D:$D, 0))),"")</f>
        <v/>
      </c>
      <c r="I123" s="83" t="str">
        <f>IFERROR(1/(1/INDEX(Mapping!O:O, MATCH($E123, Mapping!$D:$D, 0))),"")</f>
        <v/>
      </c>
      <c r="J123" s="84">
        <f>IFERROR(1/(1/INDEX(Mapping!P:P, MATCH($E123, Mapping!$D:$D, 0))),0)</f>
        <v>0</v>
      </c>
      <c r="K123" s="76" t="str">
        <f>IFERROR(1/(1/INDEX(Mapping!Q:Q, MATCH($E123, Mapping!$D:$D, 0))),"")</f>
        <v/>
      </c>
      <c r="L123" s="85" t="str">
        <f>IFERROR(1/(1/INDEX(Mapping!R:R, MATCH($E123, Mapping!$D:$D, 0))),"")</f>
        <v/>
      </c>
      <c r="M123" s="86">
        <f t="shared" si="12"/>
        <v>0</v>
      </c>
    </row>
    <row r="124" spans="3:13" ht="18.75" x14ac:dyDescent="0.3">
      <c r="C124" s="91"/>
      <c r="D124" s="20"/>
      <c r="E124" s="90"/>
      <c r="F124" s="76" t="str">
        <f>IFERROR(1/(1/INDEX(Mapping!L:L, MATCH($E124, Mapping!$D:$D, 0))),"")</f>
        <v/>
      </c>
      <c r="G124" s="83" t="str">
        <f>IFERROR(1/(1/INDEX(Mapping!M:M, MATCH($E124, Mapping!$D:$D, 0))),"")</f>
        <v/>
      </c>
      <c r="H124" s="76" t="str">
        <f>IFERROR(1/(1/INDEX(Mapping!N:N, MATCH($E124, Mapping!$D:$D, 0))),"")</f>
        <v/>
      </c>
      <c r="I124" s="83" t="str">
        <f>IFERROR(1/(1/INDEX(Mapping!O:O, MATCH($E124, Mapping!$D:$D, 0))),"")</f>
        <v/>
      </c>
      <c r="J124" s="84">
        <f>IFERROR(1/(1/INDEX(Mapping!P:P, MATCH($E124, Mapping!$D:$D, 0))),0)</f>
        <v>0</v>
      </c>
      <c r="K124" s="76" t="str">
        <f>IFERROR(1/(1/INDEX(Mapping!Q:Q, MATCH($E124, Mapping!$D:$D, 0))),"")</f>
        <v/>
      </c>
      <c r="L124" s="85" t="str">
        <f>IFERROR(1/(1/INDEX(Mapping!R:R, MATCH($E124, Mapping!$D:$D, 0))),"")</f>
        <v/>
      </c>
      <c r="M124" s="86">
        <f t="shared" si="12"/>
        <v>0</v>
      </c>
    </row>
    <row r="125" spans="3:13" ht="18.75" x14ac:dyDescent="0.3">
      <c r="C125" s="91"/>
      <c r="D125" s="20"/>
      <c r="E125" s="90"/>
      <c r="F125" s="76" t="str">
        <f>IFERROR(1/(1/INDEX(Mapping!L:L, MATCH($E125, Mapping!$D:$D, 0))),"")</f>
        <v/>
      </c>
      <c r="G125" s="83" t="str">
        <f>IFERROR(1/(1/INDEX(Mapping!M:M, MATCH($E125, Mapping!$D:$D, 0))),"")</f>
        <v/>
      </c>
      <c r="H125" s="76" t="str">
        <f>IFERROR(1/(1/INDEX(Mapping!N:N, MATCH($E125, Mapping!$D:$D, 0))),"")</f>
        <v/>
      </c>
      <c r="I125" s="83" t="str">
        <f>IFERROR(1/(1/INDEX(Mapping!O:O, MATCH($E125, Mapping!$D:$D, 0))),"")</f>
        <v/>
      </c>
      <c r="J125" s="84">
        <f>IFERROR(1/(1/INDEX(Mapping!P:P, MATCH($E125, Mapping!$D:$D, 0))),0)</f>
        <v>0</v>
      </c>
      <c r="K125" s="76" t="str">
        <f>IFERROR(1/(1/INDEX(Mapping!Q:Q, MATCH($E125, Mapping!$D:$D, 0))),"")</f>
        <v/>
      </c>
      <c r="L125" s="85" t="str">
        <f>IFERROR(1/(1/INDEX(Mapping!R:R, MATCH($E125, Mapping!$D:$D, 0))),"")</f>
        <v/>
      </c>
      <c r="M125" s="86">
        <f t="shared" si="12"/>
        <v>0</v>
      </c>
    </row>
    <row r="126" spans="3:13" ht="18.75" x14ac:dyDescent="0.3">
      <c r="C126" s="91"/>
      <c r="D126" s="20"/>
      <c r="E126" s="90"/>
      <c r="F126" s="76" t="str">
        <f>IFERROR(1/(1/INDEX(Mapping!L:L, MATCH($E126, Mapping!$D:$D, 0))),"")</f>
        <v/>
      </c>
      <c r="G126" s="83" t="str">
        <f>IFERROR(1/(1/INDEX(Mapping!M:M, MATCH($E126, Mapping!$D:$D, 0))),"")</f>
        <v/>
      </c>
      <c r="H126" s="76" t="str">
        <f>IFERROR(1/(1/INDEX(Mapping!N:N, MATCH($E126, Mapping!$D:$D, 0))),"")</f>
        <v/>
      </c>
      <c r="I126" s="83" t="str">
        <f>IFERROR(1/(1/INDEX(Mapping!O:O, MATCH($E126, Mapping!$D:$D, 0))),"")</f>
        <v/>
      </c>
      <c r="J126" s="84">
        <f>IFERROR(1/(1/INDEX(Mapping!P:P, MATCH($E126, Mapping!$D:$D, 0))),0)</f>
        <v>0</v>
      </c>
      <c r="K126" s="76" t="str">
        <f>IFERROR(1/(1/INDEX(Mapping!Q:Q, MATCH($E126, Mapping!$D:$D, 0))),"")</f>
        <v/>
      </c>
      <c r="L126" s="85" t="str">
        <f>IFERROR(1/(1/INDEX(Mapping!R:R, MATCH($E126, Mapping!$D:$D, 0))),"")</f>
        <v/>
      </c>
      <c r="M126" s="86">
        <f t="shared" si="12"/>
        <v>0</v>
      </c>
    </row>
    <row r="127" spans="3:13" ht="18.75" x14ac:dyDescent="0.3">
      <c r="C127" s="91"/>
      <c r="D127" s="20"/>
      <c r="E127" s="90"/>
      <c r="F127" s="76" t="str">
        <f>IFERROR(1/(1/INDEX(Mapping!L:L, MATCH($E127, Mapping!$D:$D, 0))),"")</f>
        <v/>
      </c>
      <c r="G127" s="83" t="str">
        <f>IFERROR(1/(1/INDEX(Mapping!M:M, MATCH($E127, Mapping!$D:$D, 0))),"")</f>
        <v/>
      </c>
      <c r="H127" s="76" t="str">
        <f>IFERROR(1/(1/INDEX(Mapping!N:N, MATCH($E127, Mapping!$D:$D, 0))),"")</f>
        <v/>
      </c>
      <c r="I127" s="83" t="str">
        <f>IFERROR(1/(1/INDEX(Mapping!O:O, MATCH($E127, Mapping!$D:$D, 0))),"")</f>
        <v/>
      </c>
      <c r="J127" s="84">
        <f>IFERROR(1/(1/INDEX(Mapping!P:P, MATCH($E127, Mapping!$D:$D, 0))),0)</f>
        <v>0</v>
      </c>
      <c r="K127" s="76" t="str">
        <f>IFERROR(1/(1/INDEX(Mapping!Q:Q, MATCH($E127, Mapping!$D:$D, 0))),"")</f>
        <v/>
      </c>
      <c r="L127" s="85" t="str">
        <f>IFERROR(1/(1/INDEX(Mapping!R:R, MATCH($E127, Mapping!$D:$D, 0))),"")</f>
        <v/>
      </c>
      <c r="M127" s="86">
        <f t="shared" si="12"/>
        <v>0</v>
      </c>
    </row>
    <row r="128" spans="3:13" ht="18.75" x14ac:dyDescent="0.3">
      <c r="C128" s="91"/>
      <c r="D128" s="20"/>
      <c r="E128" s="90"/>
      <c r="F128" s="76" t="str">
        <f>IFERROR(1/(1/INDEX(Mapping!L:L, MATCH($E128, Mapping!$D:$D, 0))),"")</f>
        <v/>
      </c>
      <c r="G128" s="83" t="str">
        <f>IFERROR(1/(1/INDEX(Mapping!M:M, MATCH($E128, Mapping!$D:$D, 0))),"")</f>
        <v/>
      </c>
      <c r="H128" s="76" t="str">
        <f>IFERROR(1/(1/INDEX(Mapping!N:N, MATCH($E128, Mapping!$D:$D, 0))),"")</f>
        <v/>
      </c>
      <c r="I128" s="83" t="str">
        <f>IFERROR(1/(1/INDEX(Mapping!O:O, MATCH($E128, Mapping!$D:$D, 0))),"")</f>
        <v/>
      </c>
      <c r="J128" s="84">
        <f>IFERROR(1/(1/INDEX(Mapping!P:P, MATCH($E128, Mapping!$D:$D, 0))),0)</f>
        <v>0</v>
      </c>
      <c r="K128" s="76" t="str">
        <f>IFERROR(1/(1/INDEX(Mapping!Q:Q, MATCH($E128, Mapping!$D:$D, 0))),"")</f>
        <v/>
      </c>
      <c r="L128" s="85" t="str">
        <f>IFERROR(1/(1/INDEX(Mapping!R:R, MATCH($E128, Mapping!$D:$D, 0))),"")</f>
        <v/>
      </c>
      <c r="M128" s="86">
        <f t="shared" ref="M128:M191" si="13">IF(K128="", 0, K128) + IF(L128="", 0, L128)</f>
        <v>0</v>
      </c>
    </row>
    <row r="129" spans="3:13" ht="18.75" x14ac:dyDescent="0.3">
      <c r="C129" s="20"/>
      <c r="D129" s="20"/>
      <c r="E129" s="90"/>
      <c r="F129" s="76" t="str">
        <f>IFERROR(1/(1/INDEX(Mapping!L:L, MATCH($E129, Mapping!$D:$D, 0))),"")</f>
        <v/>
      </c>
      <c r="G129" s="83" t="str">
        <f>IFERROR(1/(1/INDEX(Mapping!M:M, MATCH($E129, Mapping!$D:$D, 0))),"")</f>
        <v/>
      </c>
      <c r="H129" s="76" t="str">
        <f>IFERROR(1/(1/INDEX(Mapping!N:N, MATCH($E129, Mapping!$D:$D, 0))),"")</f>
        <v/>
      </c>
      <c r="I129" s="83" t="str">
        <f>IFERROR(1/(1/INDEX(Mapping!O:O, MATCH($E129, Mapping!$D:$D, 0))),"")</f>
        <v/>
      </c>
      <c r="J129" s="84">
        <f>IFERROR(1/(1/INDEX(Mapping!P:P, MATCH($E129, Mapping!$D:$D, 0))),0)</f>
        <v>0</v>
      </c>
      <c r="K129" s="76" t="str">
        <f>IFERROR(1/(1/INDEX(Mapping!Q:Q, MATCH($E129, Mapping!$D:$D, 0))),"")</f>
        <v/>
      </c>
      <c r="L129" s="85" t="str">
        <f>IFERROR(1/(1/INDEX(Mapping!R:R, MATCH($E129, Mapping!$D:$D, 0))),"")</f>
        <v/>
      </c>
      <c r="M129" s="86">
        <f t="shared" si="13"/>
        <v>0</v>
      </c>
    </row>
    <row r="130" spans="3:13" ht="18.75" x14ac:dyDescent="0.3">
      <c r="C130" s="20"/>
      <c r="D130" s="20"/>
      <c r="E130" s="90"/>
      <c r="F130" s="76" t="str">
        <f>IFERROR(1/(1/INDEX(Mapping!L:L, MATCH($E130, Mapping!$D:$D, 0))),"")</f>
        <v/>
      </c>
      <c r="G130" s="83" t="str">
        <f>IFERROR(1/(1/INDEX(Mapping!M:M, MATCH($E130, Mapping!$D:$D, 0))),"")</f>
        <v/>
      </c>
      <c r="H130" s="76" t="str">
        <f>IFERROR(1/(1/INDEX(Mapping!N:N, MATCH($E130, Mapping!$D:$D, 0))),"")</f>
        <v/>
      </c>
      <c r="I130" s="83" t="str">
        <f>IFERROR(1/(1/INDEX(Mapping!O:O, MATCH($E130, Mapping!$D:$D, 0))),"")</f>
        <v/>
      </c>
      <c r="J130" s="84">
        <f>IFERROR(1/(1/INDEX(Mapping!P:P, MATCH($E130, Mapping!$D:$D, 0))),0)</f>
        <v>0</v>
      </c>
      <c r="K130" s="76" t="str">
        <f>IFERROR(1/(1/INDEX(Mapping!Q:Q, MATCH($E130, Mapping!$D:$D, 0))),"")</f>
        <v/>
      </c>
      <c r="L130" s="85" t="str">
        <f>IFERROR(1/(1/INDEX(Mapping!R:R, MATCH($E130, Mapping!$D:$D, 0))),"")</f>
        <v/>
      </c>
      <c r="M130" s="86">
        <f t="shared" si="13"/>
        <v>0</v>
      </c>
    </row>
    <row r="131" spans="3:13" ht="18.75" x14ac:dyDescent="0.3">
      <c r="C131" s="102" t="s">
        <v>474</v>
      </c>
      <c r="D131" s="20"/>
      <c r="E131" s="90"/>
      <c r="F131" s="76" t="str">
        <f>IFERROR(1/(1/INDEX(Mapping!L:L, MATCH($E131, Mapping!$D:$D, 0))),"")</f>
        <v/>
      </c>
      <c r="G131" s="83" t="str">
        <f>IFERROR(1/(1/INDEX(Mapping!M:M, MATCH($E131, Mapping!$D:$D, 0))),"")</f>
        <v/>
      </c>
      <c r="H131" s="76" t="str">
        <f>IFERROR(1/(1/INDEX(Mapping!N:N, MATCH($E131, Mapping!$D:$D, 0))),"")</f>
        <v/>
      </c>
      <c r="I131" s="83" t="str">
        <f>IFERROR(1/(1/INDEX(Mapping!O:O, MATCH($E131, Mapping!$D:$D, 0))),"")</f>
        <v/>
      </c>
      <c r="J131" s="84">
        <f>IFERROR(1/(1/INDEX(Mapping!P:P, MATCH($E131, Mapping!$D:$D, 0))),0)</f>
        <v>0</v>
      </c>
      <c r="K131" s="76" t="str">
        <f>IFERROR(1/(1/INDEX(Mapping!Q:Q, MATCH($E131, Mapping!$D:$D, 0))),"")</f>
        <v/>
      </c>
      <c r="L131" s="85" t="str">
        <f>IFERROR(1/(1/INDEX(Mapping!R:R, MATCH($E131, Mapping!$D:$D, 0))),"")</f>
        <v/>
      </c>
      <c r="M131" s="86">
        <f t="shared" si="13"/>
        <v>0</v>
      </c>
    </row>
    <row r="132" spans="3:13" ht="18.75" x14ac:dyDescent="0.3">
      <c r="C132" s="102"/>
      <c r="D132" s="20"/>
      <c r="E132" s="90"/>
      <c r="F132" s="76" t="str">
        <f>IFERROR(1/(1/INDEX(Mapping!L:L, MATCH($E132, Mapping!$D:$D, 0))),"")</f>
        <v/>
      </c>
      <c r="G132" s="83" t="str">
        <f>IFERROR(1/(1/INDEX(Mapping!M:M, MATCH($E132, Mapping!$D:$D, 0))),"")</f>
        <v/>
      </c>
      <c r="H132" s="76" t="str">
        <f>IFERROR(1/(1/INDEX(Mapping!N:N, MATCH($E132, Mapping!$D:$D, 0))),"")</f>
        <v/>
      </c>
      <c r="I132" s="83" t="str">
        <f>IFERROR(1/(1/INDEX(Mapping!O:O, MATCH($E132, Mapping!$D:$D, 0))),"")</f>
        <v/>
      </c>
      <c r="J132" s="84">
        <f>IFERROR(1/(1/INDEX(Mapping!P:P, MATCH($E132, Mapping!$D:$D, 0))),0)</f>
        <v>0</v>
      </c>
      <c r="K132" s="76" t="str">
        <f>IFERROR(1/(1/INDEX(Mapping!Q:Q, MATCH($E132, Mapping!$D:$D, 0))),"")</f>
        <v/>
      </c>
      <c r="L132" s="85" t="str">
        <f>IFERROR(1/(1/INDEX(Mapping!R:R, MATCH($E132, Mapping!$D:$D, 0))),"")</f>
        <v/>
      </c>
      <c r="M132" s="86">
        <f t="shared" si="13"/>
        <v>0</v>
      </c>
    </row>
    <row r="133" spans="3:13" ht="18.75" x14ac:dyDescent="0.3">
      <c r="C133" s="102"/>
      <c r="D133" s="20"/>
      <c r="E133" s="97" t="s">
        <v>599</v>
      </c>
      <c r="F133" s="76">
        <f>IFERROR(1/(1/INDEX(Mapping!L:L, MATCH($E133, Mapping!$D:$D, 0))),"")</f>
        <v>2</v>
      </c>
      <c r="G133" s="83">
        <f>IFERROR(1/(1/INDEX(Mapping!M:M, MATCH($E133, Mapping!$D:$D, 0))),"")</f>
        <v>0.125</v>
      </c>
      <c r="H133" s="76">
        <f>IFERROR(1/(1/INDEX(Mapping!N:N, MATCH($E133, Mapping!$D:$D, 0))),"")</f>
        <v>2</v>
      </c>
      <c r="I133" s="83">
        <f>IFERROR(1/(1/INDEX(Mapping!O:O, MATCH($E133, Mapping!$D:$D, 0))),"")</f>
        <v>0.25</v>
      </c>
      <c r="J133" s="84">
        <f>IFERROR(1/(1/INDEX(Mapping!P:P, MATCH($E133, Mapping!$D:$D, 0))),0)</f>
        <v>0</v>
      </c>
      <c r="K133" s="76" t="str">
        <f>IFERROR(1/(1/INDEX(Mapping!Q:Q, MATCH($E133, Mapping!$D:$D, 0))),"")</f>
        <v/>
      </c>
      <c r="L133" s="85">
        <f>IFERROR(1/(1/INDEX(Mapping!R:R, MATCH($E133, Mapping!$D:$D, 0))),"")</f>
        <v>12.5</v>
      </c>
      <c r="M133" s="86">
        <f t="shared" si="13"/>
        <v>12.5</v>
      </c>
    </row>
    <row r="134" spans="3:13" ht="18.75" x14ac:dyDescent="0.3">
      <c r="C134" s="102"/>
      <c r="D134" s="20"/>
      <c r="E134" s="97" t="s">
        <v>997</v>
      </c>
      <c r="F134" s="76">
        <f>IFERROR(1/(1/INDEX(Mapping!L:L, MATCH($E134, Mapping!$D:$D, 0))),"")</f>
        <v>3</v>
      </c>
      <c r="G134" s="83">
        <f>IFERROR(1/(1/INDEX(Mapping!M:M, MATCH($E134, Mapping!$D:$D, 0))),"")</f>
        <v>-1.6666666666666667</v>
      </c>
      <c r="H134" s="76">
        <f>IFERROR(1/(1/INDEX(Mapping!N:N, MATCH($E134, Mapping!$D:$D, 0))),"")</f>
        <v>3</v>
      </c>
      <c r="I134" s="83">
        <f>IFERROR(1/(1/INDEX(Mapping!O:O, MATCH($E134, Mapping!$D:$D, 0))),"")</f>
        <v>-1.3333333333333333</v>
      </c>
      <c r="J134" s="84">
        <f>IFERROR(1/(1/INDEX(Mapping!P:P, MATCH($E134, Mapping!$D:$D, 0))),0)</f>
        <v>0</v>
      </c>
      <c r="K134" s="76" t="str">
        <f>IFERROR(1/(1/INDEX(Mapping!Q:Q, MATCH($E134, Mapping!$D:$D, 0))),"")</f>
        <v/>
      </c>
      <c r="L134" s="85">
        <f>IFERROR(1/(1/INDEX(Mapping!R:R, MATCH($E134, Mapping!$D:$D, 0))),"")</f>
        <v>50.000000000000028</v>
      </c>
      <c r="M134" s="86">
        <f t="shared" si="13"/>
        <v>50.000000000000028</v>
      </c>
    </row>
    <row r="135" spans="3:13" ht="18.75" x14ac:dyDescent="0.3">
      <c r="C135" s="102"/>
      <c r="D135" s="20"/>
      <c r="E135" s="90" t="s">
        <v>962</v>
      </c>
      <c r="F135" s="76">
        <f>IFERROR(1/(1/INDEX(Mapping!L:L, MATCH($E135, Mapping!$D:$D, 0))),"")</f>
        <v>1</v>
      </c>
      <c r="G135" s="83">
        <f>IFERROR(1/(1/INDEX(Mapping!M:M, MATCH($E135, Mapping!$D:$D, 0))),"")</f>
        <v>-2.75</v>
      </c>
      <c r="H135" s="76">
        <f>IFERROR(1/(1/INDEX(Mapping!N:N, MATCH($E135, Mapping!$D:$D, 0))),"")</f>
        <v>1</v>
      </c>
      <c r="I135" s="83">
        <f>IFERROR(1/(1/INDEX(Mapping!O:O, MATCH($E135, Mapping!$D:$D, 0))),"")</f>
        <v>-2.75</v>
      </c>
      <c r="J135" s="84">
        <f>IFERROR(1/(1/INDEX(Mapping!P:P, MATCH($E135, Mapping!$D:$D, 0))),0)</f>
        <v>0</v>
      </c>
      <c r="K135" s="76" t="str">
        <f>IFERROR(1/(1/INDEX(Mapping!Q:Q, MATCH($E135, Mapping!$D:$D, 0))),"")</f>
        <v/>
      </c>
      <c r="L135" s="85" t="str">
        <f>IFERROR(1/(1/INDEX(Mapping!R:R, MATCH($E135, Mapping!$D:$D, 0))),"")</f>
        <v/>
      </c>
      <c r="M135" s="86">
        <f t="shared" si="13"/>
        <v>0</v>
      </c>
    </row>
    <row r="136" spans="3:13" ht="18.75" x14ac:dyDescent="0.3">
      <c r="C136" s="102"/>
      <c r="D136" s="20"/>
      <c r="E136" s="90"/>
      <c r="F136" s="76" t="str">
        <f>IFERROR(1/(1/INDEX(Mapping!L:L, MATCH($E136, Mapping!$D:$D, 0))),"")</f>
        <v/>
      </c>
      <c r="G136" s="83" t="str">
        <f>IFERROR(1/(1/INDEX(Mapping!M:M, MATCH($E136, Mapping!$D:$D, 0))),"")</f>
        <v/>
      </c>
      <c r="H136" s="76" t="str">
        <f>IFERROR(1/(1/INDEX(Mapping!N:N, MATCH($E136, Mapping!$D:$D, 0))),"")</f>
        <v/>
      </c>
      <c r="I136" s="83" t="str">
        <f>IFERROR(1/(1/INDEX(Mapping!O:O, MATCH($E136, Mapping!$D:$D, 0))),"")</f>
        <v/>
      </c>
      <c r="J136" s="84">
        <f>IFERROR(1/(1/INDEX(Mapping!P:P, MATCH($E136, Mapping!$D:$D, 0))),0)</f>
        <v>0</v>
      </c>
      <c r="K136" s="76" t="str">
        <f>IFERROR(1/(1/INDEX(Mapping!Q:Q, MATCH($E136, Mapping!$D:$D, 0))),"")</f>
        <v/>
      </c>
      <c r="L136" s="85" t="str">
        <f>IFERROR(1/(1/INDEX(Mapping!R:R, MATCH($E136, Mapping!$D:$D, 0))),"")</f>
        <v/>
      </c>
      <c r="M136" s="86">
        <f t="shared" si="13"/>
        <v>0</v>
      </c>
    </row>
    <row r="137" spans="3:13" ht="18.75" x14ac:dyDescent="0.3">
      <c r="C137" s="102"/>
      <c r="D137" s="20"/>
      <c r="E137" s="90"/>
      <c r="F137" s="76" t="str">
        <f>IFERROR(1/(1/INDEX(Mapping!L:L, MATCH($E137, Mapping!$D:$D, 0))),"")</f>
        <v/>
      </c>
      <c r="G137" s="83" t="str">
        <f>IFERROR(1/(1/INDEX(Mapping!M:M, MATCH($E137, Mapping!$D:$D, 0))),"")</f>
        <v/>
      </c>
      <c r="H137" s="76" t="str">
        <f>IFERROR(1/(1/INDEX(Mapping!N:N, MATCH($E137, Mapping!$D:$D, 0))),"")</f>
        <v/>
      </c>
      <c r="I137" s="83" t="str">
        <f>IFERROR(1/(1/INDEX(Mapping!O:O, MATCH($E137, Mapping!$D:$D, 0))),"")</f>
        <v/>
      </c>
      <c r="J137" s="84">
        <f>IFERROR(1/(1/INDEX(Mapping!P:P, MATCH($E137, Mapping!$D:$D, 0))),0)</f>
        <v>0</v>
      </c>
      <c r="K137" s="76" t="str">
        <f>IFERROR(1/(1/INDEX(Mapping!Q:Q, MATCH($E137, Mapping!$D:$D, 0))),"")</f>
        <v/>
      </c>
      <c r="L137" s="85" t="str">
        <f>IFERROR(1/(1/INDEX(Mapping!R:R, MATCH($E137, Mapping!$D:$D, 0))),"")</f>
        <v/>
      </c>
      <c r="M137" s="86">
        <f t="shared" si="13"/>
        <v>0</v>
      </c>
    </row>
    <row r="138" spans="3:13" ht="18.75" x14ac:dyDescent="0.3">
      <c r="C138" s="102"/>
      <c r="D138" s="20"/>
      <c r="E138" s="90"/>
      <c r="F138" s="76" t="str">
        <f>IFERROR(1/(1/INDEX(Mapping!L:L, MATCH($E138, Mapping!$D:$D, 0))),"")</f>
        <v/>
      </c>
      <c r="G138" s="83" t="str">
        <f>IFERROR(1/(1/INDEX(Mapping!M:M, MATCH($E138, Mapping!$D:$D, 0))),"")</f>
        <v/>
      </c>
      <c r="H138" s="76" t="str">
        <f>IFERROR(1/(1/INDEX(Mapping!N:N, MATCH($E138, Mapping!$D:$D, 0))),"")</f>
        <v/>
      </c>
      <c r="I138" s="83" t="str">
        <f>IFERROR(1/(1/INDEX(Mapping!O:O, MATCH($E138, Mapping!$D:$D, 0))),"")</f>
        <v/>
      </c>
      <c r="J138" s="84">
        <f>IFERROR(1/(1/INDEX(Mapping!P:P, MATCH($E138, Mapping!$D:$D, 0))),0)</f>
        <v>0</v>
      </c>
      <c r="K138" s="76" t="str">
        <f>IFERROR(1/(1/INDEX(Mapping!Q:Q, MATCH($E138, Mapping!$D:$D, 0))),"")</f>
        <v/>
      </c>
      <c r="L138" s="85" t="str">
        <f>IFERROR(1/(1/INDEX(Mapping!R:R, MATCH($E138, Mapping!$D:$D, 0))),"")</f>
        <v/>
      </c>
      <c r="M138" s="86">
        <f t="shared" si="13"/>
        <v>0</v>
      </c>
    </row>
    <row r="139" spans="3:13" ht="18.75" x14ac:dyDescent="0.3">
      <c r="C139" s="102"/>
      <c r="D139" s="20"/>
      <c r="E139" s="90"/>
      <c r="F139" s="76" t="str">
        <f>IFERROR(1/(1/INDEX(Mapping!L:L, MATCH($E139, Mapping!$D:$D, 0))),"")</f>
        <v/>
      </c>
      <c r="G139" s="83" t="str">
        <f>IFERROR(1/(1/INDEX(Mapping!M:M, MATCH($E139, Mapping!$D:$D, 0))),"")</f>
        <v/>
      </c>
      <c r="H139" s="76" t="str">
        <f>IFERROR(1/(1/INDEX(Mapping!N:N, MATCH($E139, Mapping!$D:$D, 0))),"")</f>
        <v/>
      </c>
      <c r="I139" s="83" t="str">
        <f>IFERROR(1/(1/INDEX(Mapping!O:O, MATCH($E139, Mapping!$D:$D, 0))),"")</f>
        <v/>
      </c>
      <c r="J139" s="84">
        <f>IFERROR(1/(1/INDEX(Mapping!P:P, MATCH($E139, Mapping!$D:$D, 0))),0)</f>
        <v>0</v>
      </c>
      <c r="K139" s="76" t="str">
        <f>IFERROR(1/(1/INDEX(Mapping!Q:Q, MATCH($E139, Mapping!$D:$D, 0))),"")</f>
        <v/>
      </c>
      <c r="L139" s="85" t="str">
        <f>IFERROR(1/(1/INDEX(Mapping!R:R, MATCH($E139, Mapping!$D:$D, 0))),"")</f>
        <v/>
      </c>
      <c r="M139" s="86">
        <f t="shared" si="13"/>
        <v>0</v>
      </c>
    </row>
    <row r="140" spans="3:13" ht="18.75" x14ac:dyDescent="0.3">
      <c r="C140" s="102"/>
      <c r="D140" s="20"/>
      <c r="E140" s="90"/>
      <c r="F140" s="76" t="str">
        <f>IFERROR(1/(1/INDEX(Mapping!L:L, MATCH($E140, Mapping!$D:$D, 0))),"")</f>
        <v/>
      </c>
      <c r="G140" s="83" t="str">
        <f>IFERROR(1/(1/INDEX(Mapping!M:M, MATCH($E140, Mapping!$D:$D, 0))),"")</f>
        <v/>
      </c>
      <c r="H140" s="76" t="str">
        <f>IFERROR(1/(1/INDEX(Mapping!N:N, MATCH($E140, Mapping!$D:$D, 0))),"")</f>
        <v/>
      </c>
      <c r="I140" s="83" t="str">
        <f>IFERROR(1/(1/INDEX(Mapping!O:O, MATCH($E140, Mapping!$D:$D, 0))),"")</f>
        <v/>
      </c>
      <c r="J140" s="84">
        <f>IFERROR(1/(1/INDEX(Mapping!P:P, MATCH($E140, Mapping!$D:$D, 0))),0)</f>
        <v>0</v>
      </c>
      <c r="K140" s="76" t="str">
        <f>IFERROR(1/(1/INDEX(Mapping!Q:Q, MATCH($E140, Mapping!$D:$D, 0))),"")</f>
        <v/>
      </c>
      <c r="L140" s="85" t="str">
        <f>IFERROR(1/(1/INDEX(Mapping!R:R, MATCH($E140, Mapping!$D:$D, 0))),"")</f>
        <v/>
      </c>
      <c r="M140" s="86">
        <f t="shared" si="13"/>
        <v>0</v>
      </c>
    </row>
    <row r="141" spans="3:13" ht="18.75" x14ac:dyDescent="0.3">
      <c r="C141" s="102"/>
      <c r="D141" s="20"/>
      <c r="E141" s="90"/>
      <c r="F141" s="76" t="str">
        <f>IFERROR(1/(1/INDEX(Mapping!L:L, MATCH($E141, Mapping!$D:$D, 0))),"")</f>
        <v/>
      </c>
      <c r="G141" s="83" t="str">
        <f>IFERROR(1/(1/INDEX(Mapping!M:M, MATCH($E141, Mapping!$D:$D, 0))),"")</f>
        <v/>
      </c>
      <c r="H141" s="76" t="str">
        <f>IFERROR(1/(1/INDEX(Mapping!N:N, MATCH($E141, Mapping!$D:$D, 0))),"")</f>
        <v/>
      </c>
      <c r="I141" s="83" t="str">
        <f>IFERROR(1/(1/INDEX(Mapping!O:O, MATCH($E141, Mapping!$D:$D, 0))),"")</f>
        <v/>
      </c>
      <c r="J141" s="84">
        <f>IFERROR(1/(1/INDEX(Mapping!P:P, MATCH($E141, Mapping!$D:$D, 0))),0)</f>
        <v>0</v>
      </c>
      <c r="K141" s="76" t="str">
        <f>IFERROR(1/(1/INDEX(Mapping!Q:Q, MATCH($E141, Mapping!$D:$D, 0))),"")</f>
        <v/>
      </c>
      <c r="L141" s="85" t="str">
        <f>IFERROR(1/(1/INDEX(Mapping!R:R, MATCH($E141, Mapping!$D:$D, 0))),"")</f>
        <v/>
      </c>
      <c r="M141" s="86">
        <f t="shared" si="13"/>
        <v>0</v>
      </c>
    </row>
    <row r="142" spans="3:13" ht="18.75" x14ac:dyDescent="0.3">
      <c r="C142" s="102"/>
      <c r="D142" s="20"/>
      <c r="E142" s="90"/>
      <c r="F142" s="76" t="str">
        <f>IFERROR(1/(1/INDEX(Mapping!L:L, MATCH($E142, Mapping!$D:$D, 0))),"")</f>
        <v/>
      </c>
      <c r="G142" s="83" t="str">
        <f>IFERROR(1/(1/INDEX(Mapping!M:M, MATCH($E142, Mapping!$D:$D, 0))),"")</f>
        <v/>
      </c>
      <c r="H142" s="76" t="str">
        <f>IFERROR(1/(1/INDEX(Mapping!N:N, MATCH($E142, Mapping!$D:$D, 0))),"")</f>
        <v/>
      </c>
      <c r="I142" s="83" t="str">
        <f>IFERROR(1/(1/INDEX(Mapping!O:O, MATCH($E142, Mapping!$D:$D, 0))),"")</f>
        <v/>
      </c>
      <c r="J142" s="84">
        <f>IFERROR(1/(1/INDEX(Mapping!P:P, MATCH($E142, Mapping!$D:$D, 0))),0)</f>
        <v>0</v>
      </c>
      <c r="K142" s="76" t="str">
        <f>IFERROR(1/(1/INDEX(Mapping!Q:Q, MATCH($E142, Mapping!$D:$D, 0))),"")</f>
        <v/>
      </c>
      <c r="L142" s="85" t="str">
        <f>IFERROR(1/(1/INDEX(Mapping!R:R, MATCH($E142, Mapping!$D:$D, 0))),"")</f>
        <v/>
      </c>
      <c r="M142" s="86">
        <f t="shared" si="13"/>
        <v>0</v>
      </c>
    </row>
    <row r="143" spans="3:13" ht="18.75" x14ac:dyDescent="0.3">
      <c r="C143" s="102"/>
      <c r="D143" s="20"/>
      <c r="E143" s="90"/>
      <c r="F143" s="76" t="str">
        <f>IFERROR(1/(1/INDEX(Mapping!L:L, MATCH($E143, Mapping!$D:$D, 0))),"")</f>
        <v/>
      </c>
      <c r="G143" s="83" t="str">
        <f>IFERROR(1/(1/INDEX(Mapping!M:M, MATCH($E143, Mapping!$D:$D, 0))),"")</f>
        <v/>
      </c>
      <c r="H143" s="76" t="str">
        <f>IFERROR(1/(1/INDEX(Mapping!N:N, MATCH($E143, Mapping!$D:$D, 0))),"")</f>
        <v/>
      </c>
      <c r="I143" s="83" t="str">
        <f>IFERROR(1/(1/INDEX(Mapping!O:O, MATCH($E143, Mapping!$D:$D, 0))),"")</f>
        <v/>
      </c>
      <c r="J143" s="84">
        <f>IFERROR(1/(1/INDEX(Mapping!P:P, MATCH($E143, Mapping!$D:$D, 0))),0)</f>
        <v>0</v>
      </c>
      <c r="K143" s="76" t="str">
        <f>IFERROR(1/(1/INDEX(Mapping!Q:Q, MATCH($E143, Mapping!$D:$D, 0))),"")</f>
        <v/>
      </c>
      <c r="L143" s="85" t="str">
        <f>IFERROR(1/(1/INDEX(Mapping!R:R, MATCH($E143, Mapping!$D:$D, 0))),"")</f>
        <v/>
      </c>
      <c r="M143" s="86">
        <f t="shared" si="13"/>
        <v>0</v>
      </c>
    </row>
    <row r="144" spans="3:13" ht="18.75" x14ac:dyDescent="0.3">
      <c r="C144" s="102"/>
      <c r="D144" s="20"/>
      <c r="E144" s="90"/>
      <c r="F144" s="76" t="str">
        <f>IFERROR(1/(1/INDEX(Mapping!L:L, MATCH($E144, Mapping!$D:$D, 0))),"")</f>
        <v/>
      </c>
      <c r="G144" s="83" t="str">
        <f>IFERROR(1/(1/INDEX(Mapping!M:M, MATCH($E144, Mapping!$D:$D, 0))),"")</f>
        <v/>
      </c>
      <c r="H144" s="76" t="str">
        <f>IFERROR(1/(1/INDEX(Mapping!N:N, MATCH($E144, Mapping!$D:$D, 0))),"")</f>
        <v/>
      </c>
      <c r="I144" s="83" t="str">
        <f>IFERROR(1/(1/INDEX(Mapping!O:O, MATCH($E144, Mapping!$D:$D, 0))),"")</f>
        <v/>
      </c>
      <c r="J144" s="84">
        <f>IFERROR(1/(1/INDEX(Mapping!P:P, MATCH($E144, Mapping!$D:$D, 0))),0)</f>
        <v>0</v>
      </c>
      <c r="K144" s="76" t="str">
        <f>IFERROR(1/(1/INDEX(Mapping!Q:Q, MATCH($E144, Mapping!$D:$D, 0))),"")</f>
        <v/>
      </c>
      <c r="L144" s="85" t="str">
        <f>IFERROR(1/(1/INDEX(Mapping!R:R, MATCH($E144, Mapping!$D:$D, 0))),"")</f>
        <v/>
      </c>
      <c r="M144" s="86">
        <f t="shared" si="13"/>
        <v>0</v>
      </c>
    </row>
    <row r="145" spans="3:13" ht="18.75" x14ac:dyDescent="0.3">
      <c r="C145" s="102"/>
      <c r="D145" s="20"/>
      <c r="E145" s="90"/>
      <c r="F145" s="76" t="str">
        <f>IFERROR(1/(1/INDEX(Mapping!L:L, MATCH($E145, Mapping!$D:$D, 0))),"")</f>
        <v/>
      </c>
      <c r="G145" s="83" t="str">
        <f>IFERROR(1/(1/INDEX(Mapping!M:M, MATCH($E145, Mapping!$D:$D, 0))),"")</f>
        <v/>
      </c>
      <c r="H145" s="76" t="str">
        <f>IFERROR(1/(1/INDEX(Mapping!N:N, MATCH($E145, Mapping!$D:$D, 0))),"")</f>
        <v/>
      </c>
      <c r="I145" s="83" t="str">
        <f>IFERROR(1/(1/INDEX(Mapping!O:O, MATCH($E145, Mapping!$D:$D, 0))),"")</f>
        <v/>
      </c>
      <c r="J145" s="84">
        <f>IFERROR(1/(1/INDEX(Mapping!P:P, MATCH($E145, Mapping!$D:$D, 0))),0)</f>
        <v>0</v>
      </c>
      <c r="K145" s="76" t="str">
        <f>IFERROR(1/(1/INDEX(Mapping!Q:Q, MATCH($E145, Mapping!$D:$D, 0))),"")</f>
        <v/>
      </c>
      <c r="L145" s="85" t="str">
        <f>IFERROR(1/(1/INDEX(Mapping!R:R, MATCH($E145, Mapping!$D:$D, 0))),"")</f>
        <v/>
      </c>
      <c r="M145" s="86">
        <f t="shared" si="13"/>
        <v>0</v>
      </c>
    </row>
    <row r="146" spans="3:13" ht="18.75" x14ac:dyDescent="0.3">
      <c r="C146" s="20"/>
      <c r="D146" s="20"/>
      <c r="E146" s="90"/>
      <c r="F146" s="76" t="str">
        <f>IFERROR(1/(1/INDEX(Mapping!L:L, MATCH($E146, Mapping!$D:$D, 0))),"")</f>
        <v/>
      </c>
      <c r="G146" s="83" t="str">
        <f>IFERROR(1/(1/INDEX(Mapping!M:M, MATCH($E146, Mapping!$D:$D, 0))),"")</f>
        <v/>
      </c>
      <c r="H146" s="76" t="str">
        <f>IFERROR(1/(1/INDEX(Mapping!N:N, MATCH($E146, Mapping!$D:$D, 0))),"")</f>
        <v/>
      </c>
      <c r="I146" s="83" t="str">
        <f>IFERROR(1/(1/INDEX(Mapping!O:O, MATCH($E146, Mapping!$D:$D, 0))),"")</f>
        <v/>
      </c>
      <c r="J146" s="84">
        <f>IFERROR(1/(1/INDEX(Mapping!P:P, MATCH($E146, Mapping!$D:$D, 0))),0)</f>
        <v>0</v>
      </c>
      <c r="K146" s="76" t="str">
        <f>IFERROR(1/(1/INDEX(Mapping!Q:Q, MATCH($E146, Mapping!$D:$D, 0))),"")</f>
        <v/>
      </c>
      <c r="L146" s="85" t="str">
        <f>IFERROR(1/(1/INDEX(Mapping!R:R, MATCH($E146, Mapping!$D:$D, 0))),"")</f>
        <v/>
      </c>
      <c r="M146" s="86">
        <f t="shared" si="13"/>
        <v>0</v>
      </c>
    </row>
    <row r="147" spans="3:13" ht="18.75" x14ac:dyDescent="0.3">
      <c r="C147" s="20"/>
      <c r="D147" s="20"/>
      <c r="E147" s="90"/>
      <c r="F147" s="76" t="str">
        <f>IFERROR(1/(1/INDEX(Mapping!L:L, MATCH($E147, Mapping!$D:$D, 0))),"")</f>
        <v/>
      </c>
      <c r="G147" s="83" t="str">
        <f>IFERROR(1/(1/INDEX(Mapping!M:M, MATCH($E147, Mapping!$D:$D, 0))),"")</f>
        <v/>
      </c>
      <c r="H147" s="76" t="str">
        <f>IFERROR(1/(1/INDEX(Mapping!N:N, MATCH($E147, Mapping!$D:$D, 0))),"")</f>
        <v/>
      </c>
      <c r="I147" s="83" t="str">
        <f>IFERROR(1/(1/INDEX(Mapping!O:O, MATCH($E147, Mapping!$D:$D, 0))),"")</f>
        <v/>
      </c>
      <c r="J147" s="84">
        <f>IFERROR(1/(1/INDEX(Mapping!P:P, MATCH($E147, Mapping!$D:$D, 0))),0)</f>
        <v>0</v>
      </c>
      <c r="K147" s="76" t="str">
        <f>IFERROR(1/(1/INDEX(Mapping!Q:Q, MATCH($E147, Mapping!$D:$D, 0))),"")</f>
        <v/>
      </c>
      <c r="L147" s="85" t="str">
        <f>IFERROR(1/(1/INDEX(Mapping!R:R, MATCH($E147, Mapping!$D:$D, 0))),"")</f>
        <v/>
      </c>
      <c r="M147" s="86">
        <f t="shared" si="13"/>
        <v>0</v>
      </c>
    </row>
    <row r="148" spans="3:13" ht="18.75" x14ac:dyDescent="0.3">
      <c r="C148" s="104" t="s">
        <v>475</v>
      </c>
      <c r="D148" s="20"/>
      <c r="E148" s="90"/>
      <c r="F148" s="76" t="str">
        <f>IFERROR(1/(1/INDEX(Mapping!L:L, MATCH($E148, Mapping!$D:$D, 0))),"")</f>
        <v/>
      </c>
      <c r="G148" s="83" t="str">
        <f>IFERROR(1/(1/INDEX(Mapping!M:M, MATCH($E148, Mapping!$D:$D, 0))),"")</f>
        <v/>
      </c>
      <c r="H148" s="76" t="str">
        <f>IFERROR(1/(1/INDEX(Mapping!N:N, MATCH($E148, Mapping!$D:$D, 0))),"")</f>
        <v/>
      </c>
      <c r="I148" s="83" t="str">
        <f>IFERROR(1/(1/INDEX(Mapping!O:O, MATCH($E148, Mapping!$D:$D, 0))),"")</f>
        <v/>
      </c>
      <c r="J148" s="84">
        <f>IFERROR(1/(1/INDEX(Mapping!P:P, MATCH($E148, Mapping!$D:$D, 0))),0)</f>
        <v>0</v>
      </c>
      <c r="K148" s="76" t="str">
        <f>IFERROR(1/(1/INDEX(Mapping!Q:Q, MATCH($E148, Mapping!$D:$D, 0))),"")</f>
        <v/>
      </c>
      <c r="L148" s="85" t="str">
        <f>IFERROR(1/(1/INDEX(Mapping!R:R, MATCH($E148, Mapping!$D:$D, 0))),"")</f>
        <v/>
      </c>
      <c r="M148" s="86">
        <f t="shared" si="13"/>
        <v>0</v>
      </c>
    </row>
    <row r="149" spans="3:13" ht="18.75" x14ac:dyDescent="0.3">
      <c r="C149" s="104"/>
      <c r="D149" s="20"/>
      <c r="E149" s="90" t="s">
        <v>614</v>
      </c>
      <c r="F149" s="76">
        <f>IFERROR(1/(1/INDEX(Mapping!L:L, MATCH($E149, Mapping!$D:$D, 0))),"")</f>
        <v>2</v>
      </c>
      <c r="G149" s="83">
        <f>IFERROR(1/(1/INDEX(Mapping!M:M, MATCH($E149, Mapping!$D:$D, 0))),"")</f>
        <v>-4.05</v>
      </c>
      <c r="H149" s="76">
        <f>IFERROR(1/(1/INDEX(Mapping!N:N, MATCH($E149, Mapping!$D:$D, 0))),"")</f>
        <v>2</v>
      </c>
      <c r="I149" s="83">
        <f>IFERROR(1/(1/INDEX(Mapping!O:O, MATCH($E149, Mapping!$D:$D, 0))),"")</f>
        <v>-4.6500000000000004</v>
      </c>
      <c r="J149" s="84">
        <f>IFERROR(1/(1/INDEX(Mapping!P:P, MATCH($E149, Mapping!$D:$D, 0))),0)</f>
        <v>0</v>
      </c>
      <c r="K149" s="76" t="str">
        <f>IFERROR(1/(1/INDEX(Mapping!Q:Q, MATCH($E149, Mapping!$D:$D, 0))),"")</f>
        <v/>
      </c>
      <c r="L149" s="85">
        <f>IFERROR(1/(1/INDEX(Mapping!R:R, MATCH($E149, Mapping!$D:$D, 0))),"")</f>
        <v>-120.0000000000001</v>
      </c>
      <c r="M149" s="86">
        <f t="shared" si="13"/>
        <v>-120.0000000000001</v>
      </c>
    </row>
    <row r="150" spans="3:13" ht="18.75" x14ac:dyDescent="0.3">
      <c r="C150" s="104"/>
      <c r="D150" s="20"/>
      <c r="E150" s="90" t="s">
        <v>580</v>
      </c>
      <c r="F150" s="76">
        <f>IFERROR(1/(1/INDEX(Mapping!L:L, MATCH($E150, Mapping!$D:$D, 0))),"")</f>
        <v>2</v>
      </c>
      <c r="G150" s="83">
        <f>IFERROR(1/(1/INDEX(Mapping!M:M, MATCH($E150, Mapping!$D:$D, 0))),"")</f>
        <v>2.9</v>
      </c>
      <c r="H150" s="76">
        <f>IFERROR(1/(1/INDEX(Mapping!N:N, MATCH($E150, Mapping!$D:$D, 0))),"")</f>
        <v>2</v>
      </c>
      <c r="I150" s="83">
        <f>IFERROR(1/(1/INDEX(Mapping!O:O, MATCH($E150, Mapping!$D:$D, 0))),"")</f>
        <v>2.8499999999999996</v>
      </c>
      <c r="J150" s="84">
        <f>IFERROR(1/(1/INDEX(Mapping!P:P, MATCH($E150, Mapping!$D:$D, 0))),0)</f>
        <v>0</v>
      </c>
      <c r="K150" s="76" t="str">
        <f>IFERROR(1/(1/INDEX(Mapping!Q:Q, MATCH($E150, Mapping!$D:$D, 0))),"")</f>
        <v/>
      </c>
      <c r="L150" s="85">
        <f>IFERROR(1/(1/INDEX(Mapping!R:R, MATCH($E150, Mapping!$D:$D, 0))),"")</f>
        <v>-10.000000000000053</v>
      </c>
      <c r="M150" s="86">
        <f t="shared" si="13"/>
        <v>-10.000000000000053</v>
      </c>
    </row>
    <row r="151" spans="3:13" ht="18.75" x14ac:dyDescent="0.3">
      <c r="C151" s="104"/>
      <c r="D151" s="20"/>
      <c r="E151" s="90" t="s">
        <v>692</v>
      </c>
      <c r="F151" s="76">
        <f>IFERROR(1/(1/INDEX(Mapping!L:L, MATCH($E151, Mapping!$D:$D, 0))),"")</f>
        <v>3</v>
      </c>
      <c r="G151" s="83">
        <f>IFERROR(1/(1/INDEX(Mapping!M:M, MATCH($E151, Mapping!$D:$D, 0))),"")</f>
        <v>2.1666666666666665</v>
      </c>
      <c r="H151" s="76">
        <f>IFERROR(1/(1/INDEX(Mapping!N:N, MATCH($E151, Mapping!$D:$D, 0))),"")</f>
        <v>3</v>
      </c>
      <c r="I151" s="83">
        <f>IFERROR(1/(1/INDEX(Mapping!O:O, MATCH($E151, Mapping!$D:$D, 0))),"")</f>
        <v>2.1</v>
      </c>
      <c r="J151" s="84">
        <f>IFERROR(1/(1/INDEX(Mapping!P:P, MATCH($E151, Mapping!$D:$D, 0))),0)</f>
        <v>0</v>
      </c>
      <c r="K151" s="76" t="str">
        <f>IFERROR(1/(1/INDEX(Mapping!Q:Q, MATCH($E151, Mapping!$D:$D, 0))),"")</f>
        <v/>
      </c>
      <c r="L151" s="85">
        <f>IFERROR(1/(1/INDEX(Mapping!R:R, MATCH($E151, Mapping!$D:$D, 0))),"")</f>
        <v>-19.999999999999929</v>
      </c>
      <c r="M151" s="86">
        <f t="shared" si="13"/>
        <v>-19.999999999999929</v>
      </c>
    </row>
    <row r="152" spans="3:13" ht="18.75" x14ac:dyDescent="0.3">
      <c r="C152" s="104"/>
      <c r="D152" s="20"/>
      <c r="E152" s="97" t="s">
        <v>694</v>
      </c>
      <c r="F152" s="76">
        <f>IFERROR(1/(1/INDEX(Mapping!L:L, MATCH($E152, Mapping!$D:$D, 0))),"")</f>
        <v>3</v>
      </c>
      <c r="G152" s="83">
        <f>IFERROR(1/(1/INDEX(Mapping!M:M, MATCH($E152, Mapping!$D:$D, 0))),"")</f>
        <v>-1.9333333333333331</v>
      </c>
      <c r="H152" s="76">
        <f>IFERROR(1/(1/INDEX(Mapping!N:N, MATCH($E152, Mapping!$D:$D, 0))),"")</f>
        <v>3</v>
      </c>
      <c r="I152" s="83">
        <f>IFERROR(1/(1/INDEX(Mapping!O:O, MATCH($E152, Mapping!$D:$D, 0))),"")</f>
        <v>-1.3333333333333333</v>
      </c>
      <c r="J152" s="84">
        <f>IFERROR(1/(1/INDEX(Mapping!P:P, MATCH($E152, Mapping!$D:$D, 0))),0)</f>
        <v>0</v>
      </c>
      <c r="K152" s="76" t="str">
        <f>IFERROR(1/(1/INDEX(Mapping!Q:Q, MATCH($E152, Mapping!$D:$D, 0))),"")</f>
        <v/>
      </c>
      <c r="L152" s="85">
        <f>IFERROR(1/(1/INDEX(Mapping!R:R, MATCH($E152, Mapping!$D:$D, 0))),"")</f>
        <v>180.00000000000003</v>
      </c>
      <c r="M152" s="86">
        <f t="shared" si="13"/>
        <v>180.00000000000003</v>
      </c>
    </row>
    <row r="153" spans="3:13" ht="18.75" x14ac:dyDescent="0.3">
      <c r="C153" s="104"/>
      <c r="D153" s="20"/>
      <c r="E153" s="90" t="s">
        <v>884</v>
      </c>
      <c r="F153" s="76">
        <f>IFERROR(1/(1/INDEX(Mapping!L:L, MATCH($E153, Mapping!$D:$D, 0))),"")</f>
        <v>1</v>
      </c>
      <c r="G153" s="83">
        <f>IFERROR(1/(1/INDEX(Mapping!M:M, MATCH($E153, Mapping!$D:$D, 0))),"")</f>
        <v>2.7</v>
      </c>
      <c r="H153" s="76">
        <f>IFERROR(1/(1/INDEX(Mapping!N:N, MATCH($E153, Mapping!$D:$D, 0))),"")</f>
        <v>1</v>
      </c>
      <c r="I153" s="83">
        <f>IFERROR(1/(1/INDEX(Mapping!O:O, MATCH($E153, Mapping!$D:$D, 0))),"")</f>
        <v>2.9</v>
      </c>
      <c r="J153" s="84">
        <f>IFERROR(1/(1/INDEX(Mapping!P:P, MATCH($E153, Mapping!$D:$D, 0))),0)</f>
        <v>0</v>
      </c>
      <c r="K153" s="76" t="str">
        <f>IFERROR(1/(1/INDEX(Mapping!Q:Q, MATCH($E153, Mapping!$D:$D, 0))),"")</f>
        <v/>
      </c>
      <c r="L153" s="85">
        <f>IFERROR(1/(1/INDEX(Mapping!R:R, MATCH($E153, Mapping!$D:$D, 0))),"")</f>
        <v>19.999999999999972</v>
      </c>
      <c r="M153" s="86">
        <f t="shared" si="13"/>
        <v>19.999999999999972</v>
      </c>
    </row>
    <row r="154" spans="3:13" ht="18.75" x14ac:dyDescent="0.3">
      <c r="C154" s="104"/>
      <c r="D154" s="20"/>
      <c r="E154" s="90" t="s">
        <v>905</v>
      </c>
      <c r="F154" s="76">
        <f>IFERROR(1/(1/INDEX(Mapping!L:L, MATCH($E154, Mapping!$D:$D, 0))),"")</f>
        <v>2</v>
      </c>
      <c r="G154" s="83">
        <f>IFERROR(1/(1/INDEX(Mapping!M:M, MATCH($E154, Mapping!$D:$D, 0))),"")</f>
        <v>5.1999999999999993</v>
      </c>
      <c r="H154" s="76">
        <f>IFERROR(1/(1/INDEX(Mapping!N:N, MATCH($E154, Mapping!$D:$D, 0))),"")</f>
        <v>2</v>
      </c>
      <c r="I154" s="83">
        <f>IFERROR(1/(1/INDEX(Mapping!O:O, MATCH($E154, Mapping!$D:$D, 0))),"")</f>
        <v>5.2</v>
      </c>
      <c r="J154" s="84">
        <f>IFERROR(1/(1/INDEX(Mapping!P:P, MATCH($E154, Mapping!$D:$D, 0))),0)</f>
        <v>0</v>
      </c>
      <c r="K154" s="76" t="str">
        <f>IFERROR(1/(1/INDEX(Mapping!Q:Q, MATCH($E154, Mapping!$D:$D, 0))),"")</f>
        <v/>
      </c>
      <c r="L154" s="85">
        <f>IFERROR(1/(1/INDEX(Mapping!R:R, MATCH($E154, Mapping!$D:$D, 0))),"")</f>
        <v>1.7763568394002505E-13</v>
      </c>
      <c r="M154" s="86">
        <f t="shared" si="13"/>
        <v>1.7763568394002505E-13</v>
      </c>
    </row>
    <row r="155" spans="3:13" ht="18.75" x14ac:dyDescent="0.3">
      <c r="C155" s="104"/>
      <c r="D155" s="20"/>
      <c r="E155" s="90"/>
      <c r="F155" s="76" t="str">
        <f>IFERROR(1/(1/INDEX(Mapping!L:L, MATCH($E155, Mapping!$D:$D, 0))),"")</f>
        <v/>
      </c>
      <c r="G155" s="83" t="str">
        <f>IFERROR(1/(1/INDEX(Mapping!M:M, MATCH($E155, Mapping!$D:$D, 0))),"")</f>
        <v/>
      </c>
      <c r="H155" s="76" t="str">
        <f>IFERROR(1/(1/INDEX(Mapping!N:N, MATCH($E155, Mapping!$D:$D, 0))),"")</f>
        <v/>
      </c>
      <c r="I155" s="83" t="str">
        <f>IFERROR(1/(1/INDEX(Mapping!O:O, MATCH($E155, Mapping!$D:$D, 0))),"")</f>
        <v/>
      </c>
      <c r="J155" s="84">
        <f>IFERROR(1/(1/INDEX(Mapping!P:P, MATCH($E155, Mapping!$D:$D, 0))),0)</f>
        <v>0</v>
      </c>
      <c r="K155" s="76" t="str">
        <f>IFERROR(1/(1/INDEX(Mapping!Q:Q, MATCH($E155, Mapping!$D:$D, 0))),"")</f>
        <v/>
      </c>
      <c r="L155" s="85" t="str">
        <f>IFERROR(1/(1/INDEX(Mapping!R:R, MATCH($E155, Mapping!$D:$D, 0))),"")</f>
        <v/>
      </c>
      <c r="M155" s="86">
        <f t="shared" si="13"/>
        <v>0</v>
      </c>
    </row>
    <row r="156" spans="3:13" ht="18.75" x14ac:dyDescent="0.3">
      <c r="C156" s="104"/>
      <c r="D156" s="20"/>
      <c r="E156" s="90"/>
      <c r="F156" s="76" t="str">
        <f>IFERROR(1/(1/INDEX(Mapping!L:L, MATCH($E156, Mapping!$D:$D, 0))),"")</f>
        <v/>
      </c>
      <c r="G156" s="83" t="str">
        <f>IFERROR(1/(1/INDEX(Mapping!M:M, MATCH($E156, Mapping!$D:$D, 0))),"")</f>
        <v/>
      </c>
      <c r="H156" s="76" t="str">
        <f>IFERROR(1/(1/INDEX(Mapping!N:N, MATCH($E156, Mapping!$D:$D, 0))),"")</f>
        <v/>
      </c>
      <c r="I156" s="83" t="str">
        <f>IFERROR(1/(1/INDEX(Mapping!O:O, MATCH($E156, Mapping!$D:$D, 0))),"")</f>
        <v/>
      </c>
      <c r="J156" s="84">
        <f>IFERROR(1/(1/INDEX(Mapping!P:P, MATCH($E156, Mapping!$D:$D, 0))),0)</f>
        <v>0</v>
      </c>
      <c r="K156" s="76" t="str">
        <f>IFERROR(1/(1/INDEX(Mapping!Q:Q, MATCH($E156, Mapping!$D:$D, 0))),"")</f>
        <v/>
      </c>
      <c r="L156" s="85" t="str">
        <f>IFERROR(1/(1/INDEX(Mapping!R:R, MATCH($E156, Mapping!$D:$D, 0))),"")</f>
        <v/>
      </c>
      <c r="M156" s="86">
        <f t="shared" si="13"/>
        <v>0</v>
      </c>
    </row>
    <row r="157" spans="3:13" ht="18.75" x14ac:dyDescent="0.3">
      <c r="C157" s="104"/>
      <c r="D157" s="20"/>
      <c r="E157" s="90"/>
      <c r="F157" s="76" t="str">
        <f>IFERROR(1/(1/INDEX(Mapping!L:L, MATCH($E157, Mapping!$D:$D, 0))),"")</f>
        <v/>
      </c>
      <c r="G157" s="83" t="str">
        <f>IFERROR(1/(1/INDEX(Mapping!M:M, MATCH($E157, Mapping!$D:$D, 0))),"")</f>
        <v/>
      </c>
      <c r="H157" s="76" t="str">
        <f>IFERROR(1/(1/INDEX(Mapping!N:N, MATCH($E157, Mapping!$D:$D, 0))),"")</f>
        <v/>
      </c>
      <c r="I157" s="83" t="str">
        <f>IFERROR(1/(1/INDEX(Mapping!O:O, MATCH($E157, Mapping!$D:$D, 0))),"")</f>
        <v/>
      </c>
      <c r="J157" s="84">
        <f>IFERROR(1/(1/INDEX(Mapping!P:P, MATCH($E157, Mapping!$D:$D, 0))),0)</f>
        <v>0</v>
      </c>
      <c r="K157" s="76" t="str">
        <f>IFERROR(1/(1/INDEX(Mapping!Q:Q, MATCH($E157, Mapping!$D:$D, 0))),"")</f>
        <v/>
      </c>
      <c r="L157" s="85" t="str">
        <f>IFERROR(1/(1/INDEX(Mapping!R:R, MATCH($E157, Mapping!$D:$D, 0))),"")</f>
        <v/>
      </c>
      <c r="M157" s="86">
        <f t="shared" si="13"/>
        <v>0</v>
      </c>
    </row>
    <row r="158" spans="3:13" ht="18.75" x14ac:dyDescent="0.3">
      <c r="C158" s="104"/>
      <c r="D158" s="20"/>
      <c r="E158" s="90"/>
      <c r="F158" s="76" t="str">
        <f>IFERROR(1/(1/INDEX(Mapping!L:L, MATCH($E158, Mapping!$D:$D, 0))),"")</f>
        <v/>
      </c>
      <c r="G158" s="83" t="str">
        <f>IFERROR(1/(1/INDEX(Mapping!M:M, MATCH($E158, Mapping!$D:$D, 0))),"")</f>
        <v/>
      </c>
      <c r="H158" s="76" t="str">
        <f>IFERROR(1/(1/INDEX(Mapping!N:N, MATCH($E158, Mapping!$D:$D, 0))),"")</f>
        <v/>
      </c>
      <c r="I158" s="83" t="str">
        <f>IFERROR(1/(1/INDEX(Mapping!O:O, MATCH($E158, Mapping!$D:$D, 0))),"")</f>
        <v/>
      </c>
      <c r="J158" s="84">
        <f>IFERROR(1/(1/INDEX(Mapping!P:P, MATCH($E158, Mapping!$D:$D, 0))),0)</f>
        <v>0</v>
      </c>
      <c r="K158" s="76" t="str">
        <f>IFERROR(1/(1/INDEX(Mapping!Q:Q, MATCH($E158, Mapping!$D:$D, 0))),"")</f>
        <v/>
      </c>
      <c r="L158" s="85" t="str">
        <f>IFERROR(1/(1/INDEX(Mapping!R:R, MATCH($E158, Mapping!$D:$D, 0))),"")</f>
        <v/>
      </c>
      <c r="M158" s="86">
        <f t="shared" si="13"/>
        <v>0</v>
      </c>
    </row>
    <row r="159" spans="3:13" ht="18.75" x14ac:dyDescent="0.3">
      <c r="C159" s="104"/>
      <c r="D159" s="20"/>
      <c r="E159" s="90"/>
      <c r="F159" s="76" t="str">
        <f>IFERROR(1/(1/INDEX(Mapping!L:L, MATCH($E159, Mapping!$D:$D, 0))),"")</f>
        <v/>
      </c>
      <c r="G159" s="83" t="str">
        <f>IFERROR(1/(1/INDEX(Mapping!M:M, MATCH($E159, Mapping!$D:$D, 0))),"")</f>
        <v/>
      </c>
      <c r="H159" s="76" t="str">
        <f>IFERROR(1/(1/INDEX(Mapping!N:N, MATCH($E159, Mapping!$D:$D, 0))),"")</f>
        <v/>
      </c>
      <c r="I159" s="83" t="str">
        <f>IFERROR(1/(1/INDEX(Mapping!O:O, MATCH($E159, Mapping!$D:$D, 0))),"")</f>
        <v/>
      </c>
      <c r="J159" s="84">
        <f>IFERROR(1/(1/INDEX(Mapping!P:P, MATCH($E159, Mapping!$D:$D, 0))),0)</f>
        <v>0</v>
      </c>
      <c r="K159" s="76" t="str">
        <f>IFERROR(1/(1/INDEX(Mapping!Q:Q, MATCH($E159, Mapping!$D:$D, 0))),"")</f>
        <v/>
      </c>
      <c r="L159" s="85" t="str">
        <f>IFERROR(1/(1/INDEX(Mapping!R:R, MATCH($E159, Mapping!$D:$D, 0))),"")</f>
        <v/>
      </c>
      <c r="M159" s="86">
        <f t="shared" si="13"/>
        <v>0</v>
      </c>
    </row>
    <row r="160" spans="3:13" ht="18.75" x14ac:dyDescent="0.3">
      <c r="C160" s="104"/>
      <c r="D160" s="20"/>
      <c r="E160" s="90"/>
      <c r="F160" s="76" t="str">
        <f>IFERROR(1/(1/INDEX(Mapping!L:L, MATCH($E160, Mapping!$D:$D, 0))),"")</f>
        <v/>
      </c>
      <c r="G160" s="83" t="str">
        <f>IFERROR(1/(1/INDEX(Mapping!M:M, MATCH($E160, Mapping!$D:$D, 0))),"")</f>
        <v/>
      </c>
      <c r="H160" s="76" t="str">
        <f>IFERROR(1/(1/INDEX(Mapping!N:N, MATCH($E160, Mapping!$D:$D, 0))),"")</f>
        <v/>
      </c>
      <c r="I160" s="83" t="str">
        <f>IFERROR(1/(1/INDEX(Mapping!O:O, MATCH($E160, Mapping!$D:$D, 0))),"")</f>
        <v/>
      </c>
      <c r="J160" s="84">
        <f>IFERROR(1/(1/INDEX(Mapping!P:P, MATCH($E160, Mapping!$D:$D, 0))),0)</f>
        <v>0</v>
      </c>
      <c r="K160" s="76" t="str">
        <f>IFERROR(1/(1/INDEX(Mapping!Q:Q, MATCH($E160, Mapping!$D:$D, 0))),"")</f>
        <v/>
      </c>
      <c r="L160" s="85" t="str">
        <f>IFERROR(1/(1/INDEX(Mapping!R:R, MATCH($E160, Mapping!$D:$D, 0))),"")</f>
        <v/>
      </c>
      <c r="M160" s="86">
        <f t="shared" si="13"/>
        <v>0</v>
      </c>
    </row>
    <row r="161" spans="3:13" ht="18.75" x14ac:dyDescent="0.3">
      <c r="C161" s="104"/>
      <c r="D161" s="20"/>
      <c r="E161" s="90"/>
      <c r="F161" s="76" t="str">
        <f>IFERROR(1/(1/INDEX(Mapping!L:L, MATCH($E161, Mapping!$D:$D, 0))),"")</f>
        <v/>
      </c>
      <c r="G161" s="83" t="str">
        <f>IFERROR(1/(1/INDEX(Mapping!M:M, MATCH($E161, Mapping!$D:$D, 0))),"")</f>
        <v/>
      </c>
      <c r="H161" s="76" t="str">
        <f>IFERROR(1/(1/INDEX(Mapping!N:N, MATCH($E161, Mapping!$D:$D, 0))),"")</f>
        <v/>
      </c>
      <c r="I161" s="83" t="str">
        <f>IFERROR(1/(1/INDEX(Mapping!O:O, MATCH($E161, Mapping!$D:$D, 0))),"")</f>
        <v/>
      </c>
      <c r="J161" s="84">
        <f>IFERROR(1/(1/INDEX(Mapping!P:P, MATCH($E161, Mapping!$D:$D, 0))),0)</f>
        <v>0</v>
      </c>
      <c r="K161" s="76" t="str">
        <f>IFERROR(1/(1/INDEX(Mapping!Q:Q, MATCH($E161, Mapping!$D:$D, 0))),"")</f>
        <v/>
      </c>
      <c r="L161" s="85" t="str">
        <f>IFERROR(1/(1/INDEX(Mapping!R:R, MATCH($E161, Mapping!$D:$D, 0))),"")</f>
        <v/>
      </c>
      <c r="M161" s="86">
        <f t="shared" si="13"/>
        <v>0</v>
      </c>
    </row>
    <row r="162" spans="3:13" ht="18.75" x14ac:dyDescent="0.3">
      <c r="C162" s="104"/>
      <c r="D162" s="20"/>
      <c r="E162" s="90"/>
      <c r="F162" s="76" t="str">
        <f>IFERROR(1/(1/INDEX(Mapping!L:L, MATCH($E162, Mapping!$D:$D, 0))),"")</f>
        <v/>
      </c>
      <c r="G162" s="83" t="str">
        <f>IFERROR(1/(1/INDEX(Mapping!M:M, MATCH($E162, Mapping!$D:$D, 0))),"")</f>
        <v/>
      </c>
      <c r="H162" s="76" t="str">
        <f>IFERROR(1/(1/INDEX(Mapping!N:N, MATCH($E162, Mapping!$D:$D, 0))),"")</f>
        <v/>
      </c>
      <c r="I162" s="83" t="str">
        <f>IFERROR(1/(1/INDEX(Mapping!O:O, MATCH($E162, Mapping!$D:$D, 0))),"")</f>
        <v/>
      </c>
      <c r="J162" s="84">
        <f>IFERROR(1/(1/INDEX(Mapping!P:P, MATCH($E162, Mapping!$D:$D, 0))),0)</f>
        <v>0</v>
      </c>
      <c r="K162" s="76" t="str">
        <f>IFERROR(1/(1/INDEX(Mapping!Q:Q, MATCH($E162, Mapping!$D:$D, 0))),"")</f>
        <v/>
      </c>
      <c r="L162" s="85" t="str">
        <f>IFERROR(1/(1/INDEX(Mapping!R:R, MATCH($E162, Mapping!$D:$D, 0))),"")</f>
        <v/>
      </c>
      <c r="M162" s="86">
        <f t="shared" si="13"/>
        <v>0</v>
      </c>
    </row>
    <row r="163" spans="3:13" ht="18.75" x14ac:dyDescent="0.3">
      <c r="C163" s="20"/>
      <c r="D163" s="20"/>
      <c r="E163" s="90"/>
      <c r="F163" s="76" t="str">
        <f>IFERROR(1/(1/INDEX(Mapping!L:L, MATCH($E163, Mapping!$D:$D, 0))),"")</f>
        <v/>
      </c>
      <c r="G163" s="83" t="str">
        <f>IFERROR(1/(1/INDEX(Mapping!M:M, MATCH($E163, Mapping!$D:$D, 0))),"")</f>
        <v/>
      </c>
      <c r="H163" s="76" t="str">
        <f>IFERROR(1/(1/INDEX(Mapping!N:N, MATCH($E163, Mapping!$D:$D, 0))),"")</f>
        <v/>
      </c>
      <c r="I163" s="83" t="str">
        <f>IFERROR(1/(1/INDEX(Mapping!O:O, MATCH($E163, Mapping!$D:$D, 0))),"")</f>
        <v/>
      </c>
      <c r="J163" s="84">
        <f>IFERROR(1/(1/INDEX(Mapping!P:P, MATCH($E163, Mapping!$D:$D, 0))),0)</f>
        <v>0</v>
      </c>
      <c r="K163" s="76" t="str">
        <f>IFERROR(1/(1/INDEX(Mapping!Q:Q, MATCH($E163, Mapping!$D:$D, 0))),"")</f>
        <v/>
      </c>
      <c r="L163" s="85" t="str">
        <f>IFERROR(1/(1/INDEX(Mapping!R:R, MATCH($E163, Mapping!$D:$D, 0))),"")</f>
        <v/>
      </c>
      <c r="M163" s="86">
        <f t="shared" si="13"/>
        <v>0</v>
      </c>
    </row>
    <row r="164" spans="3:13" ht="18.75" x14ac:dyDescent="0.3">
      <c r="C164" s="102" t="s">
        <v>476</v>
      </c>
      <c r="D164" s="20"/>
      <c r="E164" s="90"/>
      <c r="F164" s="76" t="str">
        <f>IFERROR(1/(1/INDEX(Mapping!L:L, MATCH($E164, Mapping!$D:$D, 0))),"")</f>
        <v/>
      </c>
      <c r="G164" s="83" t="str">
        <f>IFERROR(1/(1/INDEX(Mapping!M:M, MATCH($E164, Mapping!$D:$D, 0))),"")</f>
        <v/>
      </c>
      <c r="H164" s="76" t="str">
        <f>IFERROR(1/(1/INDEX(Mapping!N:N, MATCH($E164, Mapping!$D:$D, 0))),"")</f>
        <v/>
      </c>
      <c r="I164" s="83" t="str">
        <f>IFERROR(1/(1/INDEX(Mapping!O:O, MATCH($E164, Mapping!$D:$D, 0))),"")</f>
        <v/>
      </c>
      <c r="J164" s="84">
        <f>IFERROR(1/(1/INDEX(Mapping!P:P, MATCH($E164, Mapping!$D:$D, 0))),0)</f>
        <v>0</v>
      </c>
      <c r="K164" s="76" t="str">
        <f>IFERROR(1/(1/INDEX(Mapping!Q:Q, MATCH($E164, Mapping!$D:$D, 0))),"")</f>
        <v/>
      </c>
      <c r="L164" s="85" t="str">
        <f>IFERROR(1/(1/INDEX(Mapping!R:R, MATCH($E164, Mapping!$D:$D, 0))),"")</f>
        <v/>
      </c>
      <c r="M164" s="86">
        <f t="shared" si="13"/>
        <v>0</v>
      </c>
    </row>
    <row r="165" spans="3:13" ht="18.75" x14ac:dyDescent="0.3">
      <c r="C165" s="102"/>
      <c r="D165" s="20"/>
      <c r="E165" s="97" t="s">
        <v>937</v>
      </c>
      <c r="F165" s="76">
        <f>IFERROR(1/(1/INDEX(Mapping!L:L, MATCH($E165, Mapping!$D:$D, 0))),"")</f>
        <v>1</v>
      </c>
      <c r="G165" s="83">
        <f>IFERROR(1/(1/INDEX(Mapping!M:M, MATCH($E165, Mapping!$D:$D, 0))),"")</f>
        <v>0.2</v>
      </c>
      <c r="H165" s="76">
        <f>IFERROR(1/(1/INDEX(Mapping!N:N, MATCH($E165, Mapping!$D:$D, 0))),"")</f>
        <v>1</v>
      </c>
      <c r="I165" s="83">
        <f>IFERROR(1/(1/INDEX(Mapping!O:O, MATCH($E165, Mapping!$D:$D, 0))),"")</f>
        <v>0.24</v>
      </c>
      <c r="J165" s="84">
        <f>IFERROR(1/(1/INDEX(Mapping!P:P, MATCH($E165, Mapping!$D:$D, 0))),0)</f>
        <v>0</v>
      </c>
      <c r="K165" s="76" t="str">
        <f>IFERROR(1/(1/INDEX(Mapping!Q:Q, MATCH($E165, Mapping!$D:$D, 0))),"")</f>
        <v/>
      </c>
      <c r="L165" s="85">
        <f>IFERROR(1/(1/INDEX(Mapping!R:R, MATCH($E165, Mapping!$D:$D, 0))),"")</f>
        <v>23.999999999999986</v>
      </c>
      <c r="M165" s="86">
        <f t="shared" si="13"/>
        <v>23.999999999999986</v>
      </c>
    </row>
    <row r="166" spans="3:13" ht="18.75" x14ac:dyDescent="0.3">
      <c r="C166" s="102"/>
      <c r="D166" s="20"/>
      <c r="E166" s="97" t="s">
        <v>933</v>
      </c>
      <c r="F166" s="76">
        <f>IFERROR(1/(1/INDEX(Mapping!L:L, MATCH($E166, Mapping!$D:$D, 0))),"")</f>
        <v>1</v>
      </c>
      <c r="G166" s="83">
        <f>IFERROR(1/(1/INDEX(Mapping!M:M, MATCH($E166, Mapping!$D:$D, 0))),"")</f>
        <v>-0.06</v>
      </c>
      <c r="H166" s="76">
        <f>IFERROR(1/(1/INDEX(Mapping!N:N, MATCH($E166, Mapping!$D:$D, 0))),"")</f>
        <v>1</v>
      </c>
      <c r="I166" s="83">
        <f>IFERROR(1/(1/INDEX(Mapping!O:O, MATCH($E166, Mapping!$D:$D, 0))),"")</f>
        <v>-0.03</v>
      </c>
      <c r="J166" s="84">
        <f>IFERROR(1/(1/INDEX(Mapping!P:P, MATCH($E166, Mapping!$D:$D, 0))),0)</f>
        <v>0</v>
      </c>
      <c r="K166" s="76" t="str">
        <f>IFERROR(1/(1/INDEX(Mapping!Q:Q, MATCH($E166, Mapping!$D:$D, 0))),"")</f>
        <v/>
      </c>
      <c r="L166" s="85">
        <f>IFERROR(1/(1/INDEX(Mapping!R:R, MATCH($E166, Mapping!$D:$D, 0))),"")</f>
        <v>18</v>
      </c>
      <c r="M166" s="86">
        <f t="shared" si="13"/>
        <v>18</v>
      </c>
    </row>
    <row r="167" spans="3:13" ht="18.75" x14ac:dyDescent="0.3">
      <c r="C167" s="102"/>
      <c r="D167" s="20"/>
      <c r="E167" s="97" t="s">
        <v>927</v>
      </c>
      <c r="F167" s="76">
        <f>IFERROR(1/(1/INDEX(Mapping!L:L, MATCH($E167, Mapping!$D:$D, 0))),"")</f>
        <v>2</v>
      </c>
      <c r="G167" s="83">
        <f>IFERROR(1/(1/INDEX(Mapping!M:M, MATCH($E167, Mapping!$D:$D, 0))),"")</f>
        <v>-0.40500000000000003</v>
      </c>
      <c r="H167" s="76">
        <f>IFERROR(1/(1/INDEX(Mapping!N:N, MATCH($E167, Mapping!$D:$D, 0))),"")</f>
        <v>2</v>
      </c>
      <c r="I167" s="83">
        <f>IFERROR(1/(1/INDEX(Mapping!O:O, MATCH($E167, Mapping!$D:$D, 0))),"")</f>
        <v>-0.39500000000000002</v>
      </c>
      <c r="J167" s="84">
        <f>IFERROR(1/(1/INDEX(Mapping!P:P, MATCH($E167, Mapping!$D:$D, 0))),0)</f>
        <v>0</v>
      </c>
      <c r="K167" s="76" t="str">
        <f>IFERROR(1/(1/INDEX(Mapping!Q:Q, MATCH($E167, Mapping!$D:$D, 0))),"")</f>
        <v/>
      </c>
      <c r="L167" s="85">
        <f>IFERROR(1/(1/INDEX(Mapping!R:R, MATCH($E167, Mapping!$D:$D, 0))),"")</f>
        <v>12.000000000000011</v>
      </c>
      <c r="M167" s="86">
        <f t="shared" si="13"/>
        <v>12.000000000000011</v>
      </c>
    </row>
    <row r="168" spans="3:13" ht="18.75" hidden="1" x14ac:dyDescent="0.3">
      <c r="C168" s="102"/>
      <c r="D168" s="20"/>
      <c r="E168" s="97"/>
      <c r="F168" s="76" t="str">
        <f>IFERROR(1/(1/INDEX(Mapping!L:L, MATCH(#REF!, Mapping!$D:$D, 0))),"")</f>
        <v/>
      </c>
      <c r="G168" s="83" t="str">
        <f>IFERROR(1/(1/INDEX(Mapping!M:M, MATCH(#REF!, Mapping!$D:$D, 0))),"")</f>
        <v/>
      </c>
      <c r="H168" s="76" t="str">
        <f>IFERROR(1/(1/INDEX(Mapping!N:N, MATCH(#REF!, Mapping!$D:$D, 0))),"")</f>
        <v/>
      </c>
      <c r="I168" s="83" t="str">
        <f>IFERROR(1/(1/INDEX(Mapping!O:O, MATCH(#REF!, Mapping!$D:$D, 0))),"")</f>
        <v/>
      </c>
      <c r="J168" s="84">
        <f>IFERROR(1/(1/INDEX(Mapping!P:P, MATCH(#REF!, Mapping!$D:$D, 0))),0)</f>
        <v>0</v>
      </c>
      <c r="K168" s="76" t="str">
        <f>IFERROR(1/(1/INDEX(Mapping!Q:Q, MATCH(#REF!, Mapping!$D:$D, 0))),"")</f>
        <v/>
      </c>
      <c r="L168" s="85" t="str">
        <f>IFERROR(1/(1/INDEX(Mapping!R:R, MATCH(#REF!, Mapping!$D:$D, 0))),"")</f>
        <v/>
      </c>
      <c r="M168" s="86">
        <f t="shared" si="13"/>
        <v>0</v>
      </c>
    </row>
    <row r="169" spans="3:13" ht="18.75" hidden="1" x14ac:dyDescent="0.3">
      <c r="C169" s="102"/>
      <c r="D169" s="20"/>
      <c r="E169" s="97"/>
      <c r="F169" s="76" t="str">
        <f>IFERROR(1/(1/INDEX(Mapping!L:L, MATCH(#REF!, Mapping!$D:$D, 0))),"")</f>
        <v/>
      </c>
      <c r="G169" s="83" t="str">
        <f>IFERROR(1/(1/INDEX(Mapping!M:M, MATCH(#REF!, Mapping!$D:$D, 0))),"")</f>
        <v/>
      </c>
      <c r="H169" s="76" t="str">
        <f>IFERROR(1/(1/INDEX(Mapping!N:N, MATCH(#REF!, Mapping!$D:$D, 0))),"")</f>
        <v/>
      </c>
      <c r="I169" s="83" t="str">
        <f>IFERROR(1/(1/INDEX(Mapping!O:O, MATCH(#REF!, Mapping!$D:$D, 0))),"")</f>
        <v/>
      </c>
      <c r="J169" s="84">
        <f>IFERROR(1/(1/INDEX(Mapping!P:P, MATCH(#REF!, Mapping!$D:$D, 0))),0)</f>
        <v>0</v>
      </c>
      <c r="K169" s="76" t="str">
        <f>IFERROR(1/(1/INDEX(Mapping!Q:Q, MATCH(#REF!, Mapping!$D:$D, 0))),"")</f>
        <v/>
      </c>
      <c r="L169" s="85" t="str">
        <f>IFERROR(1/(1/INDEX(Mapping!R:R, MATCH(#REF!, Mapping!$D:$D, 0))),"")</f>
        <v/>
      </c>
      <c r="M169" s="86">
        <f t="shared" si="13"/>
        <v>0</v>
      </c>
    </row>
    <row r="170" spans="3:13" ht="18.75" x14ac:dyDescent="0.3">
      <c r="C170" s="102"/>
      <c r="D170" s="20"/>
      <c r="E170" s="97" t="s">
        <v>909</v>
      </c>
      <c r="F170" s="76">
        <f>IFERROR(1/(1/INDEX(Mapping!L:L, MATCH($E170, Mapping!$D:$D, 0))),"")</f>
        <v>1</v>
      </c>
      <c r="G170" s="83">
        <f>IFERROR(1/(1/INDEX(Mapping!M:M, MATCH($E170, Mapping!$D:$D, 0))),"")</f>
        <v>-0.08</v>
      </c>
      <c r="H170" s="76">
        <f>IFERROR(1/(1/INDEX(Mapping!N:N, MATCH($E170, Mapping!$D:$D, 0))),"")</f>
        <v>1</v>
      </c>
      <c r="I170" s="83">
        <f>IFERROR(1/(1/INDEX(Mapping!O:O, MATCH($E170, Mapping!$D:$D, 0))),"")</f>
        <v>-0.04</v>
      </c>
      <c r="J170" s="84">
        <f>IFERROR(1/(1/INDEX(Mapping!P:P, MATCH($E170, Mapping!$D:$D, 0))),0)</f>
        <v>0</v>
      </c>
      <c r="K170" s="76" t="str">
        <f>IFERROR(1/(1/INDEX(Mapping!Q:Q, MATCH($E170, Mapping!$D:$D, 0))),"")</f>
        <v/>
      </c>
      <c r="L170" s="85">
        <f>IFERROR(1/(1/INDEX(Mapping!R:R, MATCH($E170, Mapping!$D:$D, 0))),"")</f>
        <v>24</v>
      </c>
      <c r="M170" s="86">
        <f t="shared" si="13"/>
        <v>24</v>
      </c>
    </row>
    <row r="171" spans="3:13" ht="18.75" x14ac:dyDescent="0.3">
      <c r="C171" s="102"/>
      <c r="D171" s="20"/>
      <c r="E171" s="97" t="s">
        <v>920</v>
      </c>
      <c r="F171" s="76">
        <f>IFERROR(1/(1/INDEX(Mapping!L:L, MATCH($E171, Mapping!$D:$D, 0))),"")</f>
        <v>1</v>
      </c>
      <c r="G171" s="83">
        <f>IFERROR(1/(1/INDEX(Mapping!M:M, MATCH($E171, Mapping!$D:$D, 0))),"")</f>
        <v>0.25</v>
      </c>
      <c r="H171" s="76">
        <f>IFERROR(1/(1/INDEX(Mapping!N:N, MATCH($E171, Mapping!$D:$D, 0))),"")</f>
        <v>1</v>
      </c>
      <c r="I171" s="83">
        <f>IFERROR(1/(1/INDEX(Mapping!O:O, MATCH($E171, Mapping!$D:$D, 0))),"")</f>
        <v>0.25</v>
      </c>
      <c r="J171" s="84">
        <f>IFERROR(1/(1/INDEX(Mapping!P:P, MATCH($E171, Mapping!$D:$D, 0))),0)</f>
        <v>0</v>
      </c>
      <c r="K171" s="76" t="str">
        <f>IFERROR(1/(1/INDEX(Mapping!Q:Q, MATCH($E171, Mapping!$D:$D, 0))),"")</f>
        <v/>
      </c>
      <c r="L171" s="85" t="str">
        <f>IFERROR(1/(1/INDEX(Mapping!R:R, MATCH($E171, Mapping!$D:$D, 0))),"")</f>
        <v/>
      </c>
      <c r="M171" s="86">
        <f t="shared" si="13"/>
        <v>0</v>
      </c>
    </row>
    <row r="172" spans="3:13" ht="18.75" x14ac:dyDescent="0.3">
      <c r="C172" s="102"/>
      <c r="D172" s="20"/>
      <c r="E172" s="97" t="s">
        <v>978</v>
      </c>
      <c r="F172" s="76">
        <f>IFERROR(1/(1/INDEX(Mapping!L:L, MATCH($E172, Mapping!$D:$D, 0))),"")</f>
        <v>5</v>
      </c>
      <c r="G172" s="83">
        <f>IFERROR(1/(1/INDEX(Mapping!M:M, MATCH($E172, Mapping!$D:$D, 0))),"")</f>
        <v>-0.35399999999999998</v>
      </c>
      <c r="H172" s="76">
        <f>IFERROR(1/(1/INDEX(Mapping!N:N, MATCH($E172, Mapping!$D:$D, 0))),"")</f>
        <v>5</v>
      </c>
      <c r="I172" s="83">
        <f>IFERROR(1/(1/INDEX(Mapping!O:O, MATCH($E172, Mapping!$D:$D, 0))),"")</f>
        <v>-0.35599999999999998</v>
      </c>
      <c r="J172" s="84">
        <f>IFERROR(1/(1/INDEX(Mapping!P:P, MATCH($E172, Mapping!$D:$D, 0))),0)</f>
        <v>0</v>
      </c>
      <c r="K172" s="76" t="str">
        <f>IFERROR(1/(1/INDEX(Mapping!Q:Q, MATCH($E172, Mapping!$D:$D, 0))),"")</f>
        <v/>
      </c>
      <c r="L172" s="85">
        <f>IFERROR(1/(1/INDEX(Mapping!R:R, MATCH($E172, Mapping!$D:$D, 0))),"")</f>
        <v>-6.0000000000000053</v>
      </c>
      <c r="M172" s="86">
        <f t="shared" si="13"/>
        <v>-6.0000000000000053</v>
      </c>
    </row>
    <row r="173" spans="3:13" ht="18.75" x14ac:dyDescent="0.3">
      <c r="C173" s="102"/>
      <c r="D173" s="20"/>
      <c r="E173" s="90"/>
      <c r="F173" s="76" t="str">
        <f>IFERROR(1/(1/INDEX(Mapping!L:L, MATCH($E173, Mapping!$D:$D, 0))),"")</f>
        <v/>
      </c>
      <c r="G173" s="83" t="str">
        <f>IFERROR(1/(1/INDEX(Mapping!M:M, MATCH($E173, Mapping!$D:$D, 0))),"")</f>
        <v/>
      </c>
      <c r="H173" s="76" t="str">
        <f>IFERROR(1/(1/INDEX(Mapping!N:N, MATCH($E173, Mapping!$D:$D, 0))),"")</f>
        <v/>
      </c>
      <c r="I173" s="83" t="str">
        <f>IFERROR(1/(1/INDEX(Mapping!O:O, MATCH($E173, Mapping!$D:$D, 0))),"")</f>
        <v/>
      </c>
      <c r="J173" s="84">
        <f>IFERROR(1/(1/INDEX(Mapping!P:P, MATCH($E173, Mapping!$D:$D, 0))),0)</f>
        <v>0</v>
      </c>
      <c r="K173" s="76" t="str">
        <f>IFERROR(1/(1/INDEX(Mapping!Q:Q, MATCH($E173, Mapping!$D:$D, 0))),"")</f>
        <v/>
      </c>
      <c r="L173" s="85" t="str">
        <f>IFERROR(1/(1/INDEX(Mapping!R:R, MATCH($E173, Mapping!$D:$D, 0))),"")</f>
        <v/>
      </c>
      <c r="M173" s="86">
        <f t="shared" si="13"/>
        <v>0</v>
      </c>
    </row>
    <row r="174" spans="3:13" ht="18.75" x14ac:dyDescent="0.3">
      <c r="C174" s="102"/>
      <c r="D174" s="20"/>
      <c r="E174" s="90"/>
      <c r="F174" s="76" t="str">
        <f>IFERROR(1/(1/INDEX(Mapping!L:L, MATCH($E174, Mapping!$D:$D, 0))),"")</f>
        <v/>
      </c>
      <c r="G174" s="83" t="str">
        <f>IFERROR(1/(1/INDEX(Mapping!M:M, MATCH($E174, Mapping!$D:$D, 0))),"")</f>
        <v/>
      </c>
      <c r="H174" s="76" t="str">
        <f>IFERROR(1/(1/INDEX(Mapping!N:N, MATCH($E174, Mapping!$D:$D, 0))),"")</f>
        <v/>
      </c>
      <c r="I174" s="83" t="str">
        <f>IFERROR(1/(1/INDEX(Mapping!O:O, MATCH($E174, Mapping!$D:$D, 0))),"")</f>
        <v/>
      </c>
      <c r="J174" s="84">
        <f>IFERROR(1/(1/INDEX(Mapping!P:P, MATCH($E174, Mapping!$D:$D, 0))),0)</f>
        <v>0</v>
      </c>
      <c r="K174" s="76" t="str">
        <f>IFERROR(1/(1/INDEX(Mapping!Q:Q, MATCH($E174, Mapping!$D:$D, 0))),"")</f>
        <v/>
      </c>
      <c r="L174" s="85" t="str">
        <f>IFERROR(1/(1/INDEX(Mapping!R:R, MATCH($E174, Mapping!$D:$D, 0))),"")</f>
        <v/>
      </c>
      <c r="M174" s="86">
        <f t="shared" si="13"/>
        <v>0</v>
      </c>
    </row>
    <row r="175" spans="3:13" ht="18.75" x14ac:dyDescent="0.3">
      <c r="C175" s="102"/>
      <c r="D175" s="20"/>
      <c r="E175" s="90"/>
      <c r="F175" s="76" t="str">
        <f>IFERROR(1/(1/INDEX(Mapping!L:L, MATCH($E175, Mapping!$D:$D, 0))),"")</f>
        <v/>
      </c>
      <c r="G175" s="83" t="str">
        <f>IFERROR(1/(1/INDEX(Mapping!M:M, MATCH($E175, Mapping!$D:$D, 0))),"")</f>
        <v/>
      </c>
      <c r="H175" s="76" t="str">
        <f>IFERROR(1/(1/INDEX(Mapping!N:N, MATCH($E175, Mapping!$D:$D, 0))),"")</f>
        <v/>
      </c>
      <c r="I175" s="83" t="str">
        <f>IFERROR(1/(1/INDEX(Mapping!O:O, MATCH($E175, Mapping!$D:$D, 0))),"")</f>
        <v/>
      </c>
      <c r="J175" s="84">
        <f>IFERROR(1/(1/INDEX(Mapping!P:P, MATCH($E175, Mapping!$D:$D, 0))),0)</f>
        <v>0</v>
      </c>
      <c r="K175" s="76" t="str">
        <f>IFERROR(1/(1/INDEX(Mapping!Q:Q, MATCH($E175, Mapping!$D:$D, 0))),"")</f>
        <v/>
      </c>
      <c r="L175" s="85" t="str">
        <f>IFERROR(1/(1/INDEX(Mapping!R:R, MATCH($E175, Mapping!$D:$D, 0))),"")</f>
        <v/>
      </c>
      <c r="M175" s="86">
        <f t="shared" si="13"/>
        <v>0</v>
      </c>
    </row>
    <row r="176" spans="3:13" ht="18.75" x14ac:dyDescent="0.3">
      <c r="C176" s="102"/>
      <c r="D176" s="20"/>
      <c r="E176" s="90"/>
      <c r="F176" s="76" t="str">
        <f>IFERROR(1/(1/INDEX(Mapping!L:L, MATCH($E176, Mapping!$D:$D, 0))),"")</f>
        <v/>
      </c>
      <c r="G176" s="83" t="str">
        <f>IFERROR(1/(1/INDEX(Mapping!M:M, MATCH($E176, Mapping!$D:$D, 0))),"")</f>
        <v/>
      </c>
      <c r="H176" s="76" t="str">
        <f>IFERROR(1/(1/INDEX(Mapping!N:N, MATCH($E176, Mapping!$D:$D, 0))),"")</f>
        <v/>
      </c>
      <c r="I176" s="83" t="str">
        <f>IFERROR(1/(1/INDEX(Mapping!O:O, MATCH($E176, Mapping!$D:$D, 0))),"")</f>
        <v/>
      </c>
      <c r="J176" s="84">
        <f>IFERROR(1/(1/INDEX(Mapping!P:P, MATCH($E176, Mapping!$D:$D, 0))),0)</f>
        <v>0</v>
      </c>
      <c r="K176" s="76" t="str">
        <f>IFERROR(1/(1/INDEX(Mapping!Q:Q, MATCH($E176, Mapping!$D:$D, 0))),"")</f>
        <v/>
      </c>
      <c r="L176" s="85" t="str">
        <f>IFERROR(1/(1/INDEX(Mapping!R:R, MATCH($E176, Mapping!$D:$D, 0))),"")</f>
        <v/>
      </c>
      <c r="M176" s="86">
        <f t="shared" si="13"/>
        <v>0</v>
      </c>
    </row>
    <row r="177" spans="3:13" ht="18.75" x14ac:dyDescent="0.3">
      <c r="C177" s="102"/>
      <c r="D177" s="20"/>
      <c r="E177" s="90"/>
      <c r="F177" s="76" t="str">
        <f>IFERROR(1/(1/INDEX(Mapping!L:L, MATCH($E177, Mapping!$D:$D, 0))),"")</f>
        <v/>
      </c>
      <c r="G177" s="83" t="str">
        <f>IFERROR(1/(1/INDEX(Mapping!M:M, MATCH($E177, Mapping!$D:$D, 0))),"")</f>
        <v/>
      </c>
      <c r="H177" s="76" t="str">
        <f>IFERROR(1/(1/INDEX(Mapping!N:N, MATCH($E177, Mapping!$D:$D, 0))),"")</f>
        <v/>
      </c>
      <c r="I177" s="83" t="str">
        <f>IFERROR(1/(1/INDEX(Mapping!O:O, MATCH($E177, Mapping!$D:$D, 0))),"")</f>
        <v/>
      </c>
      <c r="J177" s="84">
        <f>IFERROR(1/(1/INDEX(Mapping!P:P, MATCH($E177, Mapping!$D:$D, 0))),0)</f>
        <v>0</v>
      </c>
      <c r="K177" s="76" t="str">
        <f>IFERROR(1/(1/INDEX(Mapping!Q:Q, MATCH($E177, Mapping!$D:$D, 0))),"")</f>
        <v/>
      </c>
      <c r="L177" s="85" t="str">
        <f>IFERROR(1/(1/INDEX(Mapping!R:R, MATCH($E177, Mapping!$D:$D, 0))),"")</f>
        <v/>
      </c>
      <c r="M177" s="86">
        <f t="shared" si="13"/>
        <v>0</v>
      </c>
    </row>
    <row r="178" spans="3:13" ht="18.75" x14ac:dyDescent="0.3">
      <c r="C178" s="102"/>
      <c r="D178" s="20"/>
      <c r="E178" s="90"/>
      <c r="F178" s="76" t="str">
        <f>IFERROR(1/(1/INDEX(Mapping!L:L, MATCH($E178, Mapping!$D:$D, 0))),"")</f>
        <v/>
      </c>
      <c r="G178" s="83" t="str">
        <f>IFERROR(1/(1/INDEX(Mapping!M:M, MATCH($E178, Mapping!$D:$D, 0))),"")</f>
        <v/>
      </c>
      <c r="H178" s="76" t="str">
        <f>IFERROR(1/(1/INDEX(Mapping!N:N, MATCH($E178, Mapping!$D:$D, 0))),"")</f>
        <v/>
      </c>
      <c r="I178" s="83" t="str">
        <f>IFERROR(1/(1/INDEX(Mapping!O:O, MATCH($E178, Mapping!$D:$D, 0))),"")</f>
        <v/>
      </c>
      <c r="J178" s="84">
        <f>IFERROR(1/(1/INDEX(Mapping!P:P, MATCH($E178, Mapping!$D:$D, 0))),0)</f>
        <v>0</v>
      </c>
      <c r="K178" s="76" t="str">
        <f>IFERROR(1/(1/INDEX(Mapping!Q:Q, MATCH($E178, Mapping!$D:$D, 0))),"")</f>
        <v/>
      </c>
      <c r="L178" s="85" t="str">
        <f>IFERROR(1/(1/INDEX(Mapping!R:R, MATCH($E178, Mapping!$D:$D, 0))),"")</f>
        <v/>
      </c>
      <c r="M178" s="86">
        <f t="shared" si="13"/>
        <v>0</v>
      </c>
    </row>
    <row r="179" spans="3:13" ht="18.75" x14ac:dyDescent="0.3">
      <c r="C179" s="20"/>
      <c r="D179" s="20"/>
      <c r="E179" s="90"/>
      <c r="F179" s="76" t="str">
        <f>IFERROR(1/(1/INDEX(Mapping!L:L, MATCH($E179, Mapping!$D:$D, 0))),"")</f>
        <v/>
      </c>
      <c r="G179" s="83" t="str">
        <f>IFERROR(1/(1/INDEX(Mapping!M:M, MATCH($E179, Mapping!$D:$D, 0))),"")</f>
        <v/>
      </c>
      <c r="H179" s="76" t="str">
        <f>IFERROR(1/(1/INDEX(Mapping!N:N, MATCH($E179, Mapping!$D:$D, 0))),"")</f>
        <v/>
      </c>
      <c r="I179" s="83" t="str">
        <f>IFERROR(1/(1/INDEX(Mapping!O:O, MATCH($E179, Mapping!$D:$D, 0))),"")</f>
        <v/>
      </c>
      <c r="J179" s="84">
        <f>IFERROR(1/(1/INDEX(Mapping!P:P, MATCH($E179, Mapping!$D:$D, 0))),0)</f>
        <v>0</v>
      </c>
      <c r="K179" s="76" t="str">
        <f>IFERROR(1/(1/INDEX(Mapping!Q:Q, MATCH($E179, Mapping!$D:$D, 0))),"")</f>
        <v/>
      </c>
      <c r="L179" s="85" t="str">
        <f>IFERROR(1/(1/INDEX(Mapping!R:R, MATCH($E179, Mapping!$D:$D, 0))),"")</f>
        <v/>
      </c>
      <c r="M179" s="86">
        <f t="shared" si="13"/>
        <v>0</v>
      </c>
    </row>
    <row r="180" spans="3:13" ht="18.75" x14ac:dyDescent="0.3">
      <c r="C180" s="20"/>
      <c r="D180" s="20"/>
      <c r="E180" s="90"/>
      <c r="F180" s="76" t="str">
        <f>IFERROR(1/(1/INDEX(Mapping!L:L, MATCH($E180, Mapping!$D:$D, 0))),"")</f>
        <v/>
      </c>
      <c r="G180" s="83" t="str">
        <f>IFERROR(1/(1/INDEX(Mapping!M:M, MATCH($E180, Mapping!$D:$D, 0))),"")</f>
        <v/>
      </c>
      <c r="H180" s="76" t="str">
        <f>IFERROR(1/(1/INDEX(Mapping!N:N, MATCH($E180, Mapping!$D:$D, 0))),"")</f>
        <v/>
      </c>
      <c r="I180" s="83" t="str">
        <f>IFERROR(1/(1/INDEX(Mapping!O:O, MATCH($E180, Mapping!$D:$D, 0))),"")</f>
        <v/>
      </c>
      <c r="J180" s="84">
        <f>IFERROR(1/(1/INDEX(Mapping!P:P, MATCH($E180, Mapping!$D:$D, 0))),0)</f>
        <v>0</v>
      </c>
      <c r="K180" s="76" t="str">
        <f>IFERROR(1/(1/INDEX(Mapping!Q:Q, MATCH($E180, Mapping!$D:$D, 0))),"")</f>
        <v/>
      </c>
      <c r="L180" s="85" t="str">
        <f>IFERROR(1/(1/INDEX(Mapping!R:R, MATCH($E180, Mapping!$D:$D, 0))),"")</f>
        <v/>
      </c>
      <c r="M180" s="86">
        <f t="shared" si="13"/>
        <v>0</v>
      </c>
    </row>
    <row r="181" spans="3:13" ht="18.75" x14ac:dyDescent="0.3">
      <c r="C181" s="20"/>
      <c r="D181" s="20"/>
      <c r="E181" s="90"/>
      <c r="F181" s="76" t="str">
        <f>IFERROR(1/(1/INDEX(Mapping!L:L, MATCH($E181, Mapping!$D:$D, 0))),"")</f>
        <v/>
      </c>
      <c r="G181" s="83" t="str">
        <f>IFERROR(1/(1/INDEX(Mapping!M:M, MATCH($E181, Mapping!$D:$D, 0))),"")</f>
        <v/>
      </c>
      <c r="H181" s="76" t="str">
        <f>IFERROR(1/(1/INDEX(Mapping!N:N, MATCH($E181, Mapping!$D:$D, 0))),"")</f>
        <v/>
      </c>
      <c r="I181" s="83" t="str">
        <f>IFERROR(1/(1/INDEX(Mapping!O:O, MATCH($E181, Mapping!$D:$D, 0))),"")</f>
        <v/>
      </c>
      <c r="J181" s="84">
        <f>IFERROR(1/(1/INDEX(Mapping!P:P, MATCH($E181, Mapping!$D:$D, 0))),0)</f>
        <v>0</v>
      </c>
      <c r="K181" s="76" t="str">
        <f>IFERROR(1/(1/INDEX(Mapping!Q:Q, MATCH($E181, Mapping!$D:$D, 0))),"")</f>
        <v/>
      </c>
      <c r="L181" s="85" t="str">
        <f>IFERROR(1/(1/INDEX(Mapping!R:R, MATCH($E181, Mapping!$D:$D, 0))),"")</f>
        <v/>
      </c>
      <c r="M181" s="86">
        <f t="shared" si="13"/>
        <v>0</v>
      </c>
    </row>
    <row r="182" spans="3:13" ht="18.75" x14ac:dyDescent="0.3">
      <c r="C182" s="20"/>
      <c r="D182" s="20"/>
      <c r="E182" s="90"/>
      <c r="F182" s="76" t="str">
        <f>IFERROR(1/(1/INDEX(Mapping!L:L, MATCH($E182, Mapping!$D:$D, 0))),"")</f>
        <v/>
      </c>
      <c r="G182" s="83" t="str">
        <f>IFERROR(1/(1/INDEX(Mapping!M:M, MATCH($E182, Mapping!$D:$D, 0))),"")</f>
        <v/>
      </c>
      <c r="H182" s="76" t="str">
        <f>IFERROR(1/(1/INDEX(Mapping!N:N, MATCH($E182, Mapping!$D:$D, 0))),"")</f>
        <v/>
      </c>
      <c r="I182" s="83" t="str">
        <f>IFERROR(1/(1/INDEX(Mapping!O:O, MATCH($E182, Mapping!$D:$D, 0))),"")</f>
        <v/>
      </c>
      <c r="J182" s="84">
        <f>IFERROR(1/(1/INDEX(Mapping!P:P, MATCH($E182, Mapping!$D:$D, 0))),0)</f>
        <v>0</v>
      </c>
      <c r="K182" s="76" t="str">
        <f>IFERROR(1/(1/INDEX(Mapping!Q:Q, MATCH($E182, Mapping!$D:$D, 0))),"")</f>
        <v/>
      </c>
      <c r="L182" s="85" t="str">
        <f>IFERROR(1/(1/INDEX(Mapping!R:R, MATCH($E182, Mapping!$D:$D, 0))),"")</f>
        <v/>
      </c>
      <c r="M182" s="86">
        <f t="shared" si="13"/>
        <v>0</v>
      </c>
    </row>
    <row r="183" spans="3:13" ht="18.75" x14ac:dyDescent="0.3">
      <c r="C183" s="20"/>
      <c r="D183" s="20"/>
      <c r="E183" s="90"/>
      <c r="F183" s="76" t="str">
        <f>IFERROR(1/(1/INDEX(Mapping!L:L, MATCH($E183, Mapping!$D:$D, 0))),"")</f>
        <v/>
      </c>
      <c r="G183" s="83" t="str">
        <f>IFERROR(1/(1/INDEX(Mapping!M:M, MATCH($E183, Mapping!$D:$D, 0))),"")</f>
        <v/>
      </c>
      <c r="H183" s="76" t="str">
        <f>IFERROR(1/(1/INDEX(Mapping!N:N, MATCH($E183, Mapping!$D:$D, 0))),"")</f>
        <v/>
      </c>
      <c r="I183" s="83" t="str">
        <f>IFERROR(1/(1/INDEX(Mapping!O:O, MATCH($E183, Mapping!$D:$D, 0))),"")</f>
        <v/>
      </c>
      <c r="J183" s="84">
        <f>IFERROR(1/(1/INDEX(Mapping!P:P, MATCH($E183, Mapping!$D:$D, 0))),0)</f>
        <v>0</v>
      </c>
      <c r="K183" s="76" t="str">
        <f>IFERROR(1/(1/INDEX(Mapping!Q:Q, MATCH($E183, Mapping!$D:$D, 0))),"")</f>
        <v/>
      </c>
      <c r="L183" s="85" t="str">
        <f>IFERROR(1/(1/INDEX(Mapping!R:R, MATCH($E183, Mapping!$D:$D, 0))),"")</f>
        <v/>
      </c>
      <c r="M183" s="86">
        <f t="shared" si="13"/>
        <v>0</v>
      </c>
    </row>
    <row r="184" spans="3:13" ht="18.75" x14ac:dyDescent="0.3">
      <c r="C184" s="20"/>
      <c r="D184" s="20"/>
      <c r="E184" s="90"/>
      <c r="F184" s="76" t="str">
        <f>IFERROR(1/(1/INDEX(Mapping!L:L, MATCH($E184, Mapping!$D:$D, 0))),"")</f>
        <v/>
      </c>
      <c r="G184" s="83" t="str">
        <f>IFERROR(1/(1/INDEX(Mapping!M:M, MATCH($E184, Mapping!$D:$D, 0))),"")</f>
        <v/>
      </c>
      <c r="H184" s="76" t="str">
        <f>IFERROR(1/(1/INDEX(Mapping!N:N, MATCH($E184, Mapping!$D:$D, 0))),"")</f>
        <v/>
      </c>
      <c r="I184" s="83" t="str">
        <f>IFERROR(1/(1/INDEX(Mapping!O:O, MATCH($E184, Mapping!$D:$D, 0))),"")</f>
        <v/>
      </c>
      <c r="J184" s="84">
        <f>IFERROR(1/(1/INDEX(Mapping!P:P, MATCH($E184, Mapping!$D:$D, 0))),0)</f>
        <v>0</v>
      </c>
      <c r="K184" s="76" t="str">
        <f>IFERROR(1/(1/INDEX(Mapping!Q:Q, MATCH($E184, Mapping!$D:$D, 0))),"")</f>
        <v/>
      </c>
      <c r="L184" s="85" t="str">
        <f>IFERROR(1/(1/INDEX(Mapping!R:R, MATCH($E184, Mapping!$D:$D, 0))),"")</f>
        <v/>
      </c>
      <c r="M184" s="86">
        <f t="shared" si="13"/>
        <v>0</v>
      </c>
    </row>
    <row r="185" spans="3:13" ht="18.75" x14ac:dyDescent="0.3">
      <c r="C185" s="20"/>
      <c r="D185" s="20"/>
      <c r="E185" s="90"/>
      <c r="F185" s="76" t="str">
        <f>IFERROR(1/(1/INDEX(Mapping!L:L, MATCH($E185, Mapping!$D:$D, 0))),"")</f>
        <v/>
      </c>
      <c r="G185" s="83" t="str">
        <f>IFERROR(1/(1/INDEX(Mapping!M:M, MATCH($E185, Mapping!$D:$D, 0))),"")</f>
        <v/>
      </c>
      <c r="H185" s="76" t="str">
        <f>IFERROR(1/(1/INDEX(Mapping!N:N, MATCH($E185, Mapping!$D:$D, 0))),"")</f>
        <v/>
      </c>
      <c r="I185" s="83" t="str">
        <f>IFERROR(1/(1/INDEX(Mapping!O:O, MATCH($E185, Mapping!$D:$D, 0))),"")</f>
        <v/>
      </c>
      <c r="J185" s="84">
        <f>IFERROR(1/(1/INDEX(Mapping!P:P, MATCH($E185, Mapping!$D:$D, 0))),0)</f>
        <v>0</v>
      </c>
      <c r="K185" s="76" t="str">
        <f>IFERROR(1/(1/INDEX(Mapping!Q:Q, MATCH($E185, Mapping!$D:$D, 0))),"")</f>
        <v/>
      </c>
      <c r="L185" s="85" t="str">
        <f>IFERROR(1/(1/INDEX(Mapping!R:R, MATCH($E185, Mapping!$D:$D, 0))),"")</f>
        <v/>
      </c>
      <c r="M185" s="86">
        <f t="shared" si="13"/>
        <v>0</v>
      </c>
    </row>
    <row r="186" spans="3:13" ht="18.75" x14ac:dyDescent="0.3">
      <c r="C186" s="20"/>
      <c r="D186" s="20"/>
      <c r="E186" s="90"/>
      <c r="F186" s="76" t="str">
        <f>IFERROR(1/(1/INDEX(Mapping!L:L, MATCH($E186, Mapping!$D:$D, 0))),"")</f>
        <v/>
      </c>
      <c r="G186" s="83" t="str">
        <f>IFERROR(1/(1/INDEX(Mapping!M:M, MATCH($E186, Mapping!$D:$D, 0))),"")</f>
        <v/>
      </c>
      <c r="H186" s="76" t="str">
        <f>IFERROR(1/(1/INDEX(Mapping!N:N, MATCH($E186, Mapping!$D:$D, 0))),"")</f>
        <v/>
      </c>
      <c r="I186" s="83" t="str">
        <f>IFERROR(1/(1/INDEX(Mapping!O:O, MATCH($E186, Mapping!$D:$D, 0))),"")</f>
        <v/>
      </c>
      <c r="J186" s="84">
        <f>IFERROR(1/(1/INDEX(Mapping!P:P, MATCH($E186, Mapping!$D:$D, 0))),0)</f>
        <v>0</v>
      </c>
      <c r="K186" s="76" t="str">
        <f>IFERROR(1/(1/INDEX(Mapping!Q:Q, MATCH($E186, Mapping!$D:$D, 0))),"")</f>
        <v/>
      </c>
      <c r="L186" s="85" t="str">
        <f>IFERROR(1/(1/INDEX(Mapping!R:R, MATCH($E186, Mapping!$D:$D, 0))),"")</f>
        <v/>
      </c>
      <c r="M186" s="86">
        <f t="shared" si="13"/>
        <v>0</v>
      </c>
    </row>
    <row r="187" spans="3:13" ht="18.75" x14ac:dyDescent="0.3">
      <c r="C187" s="20"/>
      <c r="D187" s="20"/>
      <c r="E187" s="90"/>
      <c r="F187" s="76" t="str">
        <f>IFERROR(1/(1/INDEX(Mapping!L:L, MATCH($E187, Mapping!$D:$D, 0))),"")</f>
        <v/>
      </c>
      <c r="G187" s="83" t="str">
        <f>IFERROR(1/(1/INDEX(Mapping!M:M, MATCH($E187, Mapping!$D:$D, 0))),"")</f>
        <v/>
      </c>
      <c r="H187" s="76" t="str">
        <f>IFERROR(1/(1/INDEX(Mapping!N:N, MATCH($E187, Mapping!$D:$D, 0))),"")</f>
        <v/>
      </c>
      <c r="I187" s="83" t="str">
        <f>IFERROR(1/(1/INDEX(Mapping!O:O, MATCH($E187, Mapping!$D:$D, 0))),"")</f>
        <v/>
      </c>
      <c r="J187" s="84">
        <f>IFERROR(1/(1/INDEX(Mapping!P:P, MATCH($E187, Mapping!$D:$D, 0))),0)</f>
        <v>0</v>
      </c>
      <c r="K187" s="76" t="str">
        <f>IFERROR(1/(1/INDEX(Mapping!Q:Q, MATCH($E187, Mapping!$D:$D, 0))),"")</f>
        <v/>
      </c>
      <c r="L187" s="85" t="str">
        <f>IFERROR(1/(1/INDEX(Mapping!R:R, MATCH($E187, Mapping!$D:$D, 0))),"")</f>
        <v/>
      </c>
      <c r="M187" s="86">
        <f t="shared" si="13"/>
        <v>0</v>
      </c>
    </row>
    <row r="188" spans="3:13" ht="18.75" x14ac:dyDescent="0.3">
      <c r="C188" s="20"/>
      <c r="D188" s="20"/>
      <c r="E188" s="90"/>
      <c r="F188" s="76" t="str">
        <f>IFERROR(1/(1/INDEX(Mapping!L:L, MATCH($E188, Mapping!$D:$D, 0))),"")</f>
        <v/>
      </c>
      <c r="G188" s="83" t="str">
        <f>IFERROR(1/(1/INDEX(Mapping!M:M, MATCH($E188, Mapping!$D:$D, 0))),"")</f>
        <v/>
      </c>
      <c r="H188" s="76" t="str">
        <f>IFERROR(1/(1/INDEX(Mapping!N:N, MATCH($E188, Mapping!$D:$D, 0))),"")</f>
        <v/>
      </c>
      <c r="I188" s="83" t="str">
        <f>IFERROR(1/(1/INDEX(Mapping!O:O, MATCH($E188, Mapping!$D:$D, 0))),"")</f>
        <v/>
      </c>
      <c r="J188" s="84">
        <f>IFERROR(1/(1/INDEX(Mapping!P:P, MATCH($E188, Mapping!$D:$D, 0))),0)</f>
        <v>0</v>
      </c>
      <c r="K188" s="76" t="str">
        <f>IFERROR(1/(1/INDEX(Mapping!Q:Q, MATCH($E188, Mapping!$D:$D, 0))),"")</f>
        <v/>
      </c>
      <c r="L188" s="85" t="str">
        <f>IFERROR(1/(1/INDEX(Mapping!R:R, MATCH($E188, Mapping!$D:$D, 0))),"")</f>
        <v/>
      </c>
      <c r="M188" s="86">
        <f t="shared" si="13"/>
        <v>0</v>
      </c>
    </row>
    <row r="189" spans="3:13" ht="18.75" x14ac:dyDescent="0.3">
      <c r="C189" s="20"/>
      <c r="D189" s="20"/>
      <c r="E189" s="90"/>
      <c r="F189" s="76" t="str">
        <f>IFERROR(1/(1/INDEX(Mapping!L:L, MATCH($E189, Mapping!$D:$D, 0))),"")</f>
        <v/>
      </c>
      <c r="G189" s="83" t="str">
        <f>IFERROR(1/(1/INDEX(Mapping!M:M, MATCH($E189, Mapping!$D:$D, 0))),"")</f>
        <v/>
      </c>
      <c r="H189" s="76" t="str">
        <f>IFERROR(1/(1/INDEX(Mapping!N:N, MATCH($E189, Mapping!$D:$D, 0))),"")</f>
        <v/>
      </c>
      <c r="I189" s="83" t="str">
        <f>IFERROR(1/(1/INDEX(Mapping!O:O, MATCH($E189, Mapping!$D:$D, 0))),"")</f>
        <v/>
      </c>
      <c r="J189" s="84">
        <f>IFERROR(1/(1/INDEX(Mapping!P:P, MATCH($E189, Mapping!$D:$D, 0))),0)</f>
        <v>0</v>
      </c>
      <c r="K189" s="76" t="str">
        <f>IFERROR(1/(1/INDEX(Mapping!Q:Q, MATCH($E189, Mapping!$D:$D, 0))),"")</f>
        <v/>
      </c>
      <c r="L189" s="85" t="str">
        <f>IFERROR(1/(1/INDEX(Mapping!R:R, MATCH($E189, Mapping!$D:$D, 0))),"")</f>
        <v/>
      </c>
      <c r="M189" s="86">
        <f t="shared" si="13"/>
        <v>0</v>
      </c>
    </row>
    <row r="190" spans="3:13" ht="18.75" x14ac:dyDescent="0.3">
      <c r="C190" s="20"/>
      <c r="D190" s="20"/>
      <c r="E190" s="90"/>
      <c r="F190" s="76" t="str">
        <f>IFERROR(1/(1/INDEX(Mapping!L:L, MATCH($E190, Mapping!$D:$D, 0))),"")</f>
        <v/>
      </c>
      <c r="G190" s="83" t="str">
        <f>IFERROR(1/(1/INDEX(Mapping!M:M, MATCH($E190, Mapping!$D:$D, 0))),"")</f>
        <v/>
      </c>
      <c r="H190" s="76" t="str">
        <f>IFERROR(1/(1/INDEX(Mapping!N:N, MATCH($E190, Mapping!$D:$D, 0))),"")</f>
        <v/>
      </c>
      <c r="I190" s="83" t="str">
        <f>IFERROR(1/(1/INDEX(Mapping!O:O, MATCH($E190, Mapping!$D:$D, 0))),"")</f>
        <v/>
      </c>
      <c r="J190" s="84">
        <f>IFERROR(1/(1/INDEX(Mapping!P:P, MATCH($E190, Mapping!$D:$D, 0))),0)</f>
        <v>0</v>
      </c>
      <c r="K190" s="76" t="str">
        <f>IFERROR(1/(1/INDEX(Mapping!Q:Q, MATCH($E190, Mapping!$D:$D, 0))),"")</f>
        <v/>
      </c>
      <c r="L190" s="85" t="str">
        <f>IFERROR(1/(1/INDEX(Mapping!R:R, MATCH($E190, Mapping!$D:$D, 0))),"")</f>
        <v/>
      </c>
      <c r="M190" s="86">
        <f t="shared" si="13"/>
        <v>0</v>
      </c>
    </row>
    <row r="191" spans="3:13" ht="18.75" x14ac:dyDescent="0.3">
      <c r="C191" s="20"/>
      <c r="D191" s="20"/>
      <c r="E191" s="90"/>
      <c r="F191" s="76" t="str">
        <f>IFERROR(1/(1/INDEX(Mapping!L:L, MATCH($E191, Mapping!$D:$D, 0))),"")</f>
        <v/>
      </c>
      <c r="G191" s="83" t="str">
        <f>IFERROR(1/(1/INDEX(Mapping!M:M, MATCH($E191, Mapping!$D:$D, 0))),"")</f>
        <v/>
      </c>
      <c r="H191" s="76" t="str">
        <f>IFERROR(1/(1/INDEX(Mapping!N:N, MATCH($E191, Mapping!$D:$D, 0))),"")</f>
        <v/>
      </c>
      <c r="I191" s="83" t="str">
        <f>IFERROR(1/(1/INDEX(Mapping!O:O, MATCH($E191, Mapping!$D:$D, 0))),"")</f>
        <v/>
      </c>
      <c r="J191" s="84">
        <f>IFERROR(1/(1/INDEX(Mapping!P:P, MATCH($E191, Mapping!$D:$D, 0))),0)</f>
        <v>0</v>
      </c>
      <c r="K191" s="76" t="str">
        <f>IFERROR(1/(1/INDEX(Mapping!Q:Q, MATCH($E191, Mapping!$D:$D, 0))),"")</f>
        <v/>
      </c>
      <c r="L191" s="85" t="str">
        <f>IFERROR(1/(1/INDEX(Mapping!R:R, MATCH($E191, Mapping!$D:$D, 0))),"")</f>
        <v/>
      </c>
      <c r="M191" s="86">
        <f t="shared" si="13"/>
        <v>0</v>
      </c>
    </row>
    <row r="192" spans="3:13" ht="18.75" x14ac:dyDescent="0.3">
      <c r="C192" s="20"/>
      <c r="D192" s="20"/>
      <c r="E192" s="90"/>
      <c r="F192" s="76" t="str">
        <f>IFERROR(1/(1/INDEX(Mapping!L:L, MATCH($E192, Mapping!$D:$D, 0))),"")</f>
        <v/>
      </c>
      <c r="G192" s="83" t="str">
        <f>IFERROR(1/(1/INDEX(Mapping!M:M, MATCH($E192, Mapping!$D:$D, 0))),"")</f>
        <v/>
      </c>
      <c r="H192" s="76" t="str">
        <f>IFERROR(1/(1/INDEX(Mapping!N:N, MATCH($E192, Mapping!$D:$D, 0))),"")</f>
        <v/>
      </c>
      <c r="I192" s="83" t="str">
        <f>IFERROR(1/(1/INDEX(Mapping!O:O, MATCH($E192, Mapping!$D:$D, 0))),"")</f>
        <v/>
      </c>
      <c r="J192" s="84">
        <f>IFERROR(1/(1/INDEX(Mapping!P:P, MATCH($E192, Mapping!$D:$D, 0))),0)</f>
        <v>0</v>
      </c>
      <c r="K192" s="76" t="str">
        <f>IFERROR(1/(1/INDEX(Mapping!Q:Q, MATCH($E192, Mapping!$D:$D, 0))),"")</f>
        <v/>
      </c>
      <c r="L192" s="85" t="str">
        <f>IFERROR(1/(1/INDEX(Mapping!R:R, MATCH($E192, Mapping!$D:$D, 0))),"")</f>
        <v/>
      </c>
      <c r="M192" s="86">
        <f t="shared" ref="M192:M255" si="14">IF(K192="", 0, K192) + IF(L192="", 0, L192)</f>
        <v>0</v>
      </c>
    </row>
    <row r="193" spans="3:13" ht="18.75" x14ac:dyDescent="0.3">
      <c r="C193" s="20"/>
      <c r="D193" s="20"/>
      <c r="E193" s="90"/>
      <c r="F193" s="76" t="str">
        <f>IFERROR(1/(1/INDEX(Mapping!L:L, MATCH($E193, Mapping!$D:$D, 0))),"")</f>
        <v/>
      </c>
      <c r="G193" s="83" t="str">
        <f>IFERROR(1/(1/INDEX(Mapping!M:M, MATCH($E193, Mapping!$D:$D, 0))),"")</f>
        <v/>
      </c>
      <c r="H193" s="76" t="str">
        <f>IFERROR(1/(1/INDEX(Mapping!N:N, MATCH($E193, Mapping!$D:$D, 0))),"")</f>
        <v/>
      </c>
      <c r="I193" s="83" t="str">
        <f>IFERROR(1/(1/INDEX(Mapping!O:O, MATCH($E193, Mapping!$D:$D, 0))),"")</f>
        <v/>
      </c>
      <c r="J193" s="84">
        <f>IFERROR(1/(1/INDEX(Mapping!P:P, MATCH($E193, Mapping!$D:$D, 0))),0)</f>
        <v>0</v>
      </c>
      <c r="K193" s="76" t="str">
        <f>IFERROR(1/(1/INDEX(Mapping!Q:Q, MATCH($E193, Mapping!$D:$D, 0))),"")</f>
        <v/>
      </c>
      <c r="L193" s="85" t="str">
        <f>IFERROR(1/(1/INDEX(Mapping!R:R, MATCH($E193, Mapping!$D:$D, 0))),"")</f>
        <v/>
      </c>
      <c r="M193" s="86">
        <f t="shared" si="14"/>
        <v>0</v>
      </c>
    </row>
    <row r="194" spans="3:13" ht="18.75" x14ac:dyDescent="0.3">
      <c r="C194" s="20"/>
      <c r="D194" s="20"/>
      <c r="E194" s="90"/>
      <c r="F194" s="76" t="str">
        <f>IFERROR(1/(1/INDEX(Mapping!L:L, MATCH($E194, Mapping!$D:$D, 0))),"")</f>
        <v/>
      </c>
      <c r="G194" s="83" t="str">
        <f>IFERROR(1/(1/INDEX(Mapping!M:M, MATCH($E194, Mapping!$D:$D, 0))),"")</f>
        <v/>
      </c>
      <c r="H194" s="76" t="str">
        <f>IFERROR(1/(1/INDEX(Mapping!N:N, MATCH($E194, Mapping!$D:$D, 0))),"")</f>
        <v/>
      </c>
      <c r="I194" s="83" t="str">
        <f>IFERROR(1/(1/INDEX(Mapping!O:O, MATCH($E194, Mapping!$D:$D, 0))),"")</f>
        <v/>
      </c>
      <c r="J194" s="84">
        <f>IFERROR(1/(1/INDEX(Mapping!P:P, MATCH($E194, Mapping!$D:$D, 0))),0)</f>
        <v>0</v>
      </c>
      <c r="K194" s="76" t="str">
        <f>IFERROR(1/(1/INDEX(Mapping!Q:Q, MATCH($E194, Mapping!$D:$D, 0))),"")</f>
        <v/>
      </c>
      <c r="L194" s="85" t="str">
        <f>IFERROR(1/(1/INDEX(Mapping!R:R, MATCH($E194, Mapping!$D:$D, 0))),"")</f>
        <v/>
      </c>
      <c r="M194" s="86">
        <f t="shared" si="14"/>
        <v>0</v>
      </c>
    </row>
    <row r="195" spans="3:13" ht="18.75" x14ac:dyDescent="0.3">
      <c r="C195" s="20"/>
      <c r="D195" s="20"/>
      <c r="E195" s="90"/>
      <c r="F195" s="76" t="str">
        <f>IFERROR(1/(1/INDEX(Mapping!L:L, MATCH($E195, Mapping!$D:$D, 0))),"")</f>
        <v/>
      </c>
      <c r="G195" s="83" t="str">
        <f>IFERROR(1/(1/INDEX(Mapping!M:M, MATCH($E195, Mapping!$D:$D, 0))),"")</f>
        <v/>
      </c>
      <c r="H195" s="76" t="str">
        <f>IFERROR(1/(1/INDEX(Mapping!N:N, MATCH($E195, Mapping!$D:$D, 0))),"")</f>
        <v/>
      </c>
      <c r="I195" s="83" t="str">
        <f>IFERROR(1/(1/INDEX(Mapping!O:O, MATCH($E195, Mapping!$D:$D, 0))),"")</f>
        <v/>
      </c>
      <c r="J195" s="84">
        <f>IFERROR(1/(1/INDEX(Mapping!P:P, MATCH($E195, Mapping!$D:$D, 0))),0)</f>
        <v>0</v>
      </c>
      <c r="K195" s="76" t="str">
        <f>IFERROR(1/(1/INDEX(Mapping!Q:Q, MATCH($E195, Mapping!$D:$D, 0))),"")</f>
        <v/>
      </c>
      <c r="L195" s="85" t="str">
        <f>IFERROR(1/(1/INDEX(Mapping!R:R, MATCH($E195, Mapping!$D:$D, 0))),"")</f>
        <v/>
      </c>
      <c r="M195" s="86">
        <f t="shared" si="14"/>
        <v>0</v>
      </c>
    </row>
    <row r="196" spans="3:13" ht="18.75" x14ac:dyDescent="0.3">
      <c r="C196" s="20"/>
      <c r="D196" s="20"/>
      <c r="E196" s="90"/>
      <c r="F196" s="76" t="str">
        <f>IFERROR(1/(1/INDEX(Mapping!L:L, MATCH($E196, Mapping!$D:$D, 0))),"")</f>
        <v/>
      </c>
      <c r="G196" s="83" t="str">
        <f>IFERROR(1/(1/INDEX(Mapping!M:M, MATCH($E196, Mapping!$D:$D, 0))),"")</f>
        <v/>
      </c>
      <c r="H196" s="76" t="str">
        <f>IFERROR(1/(1/INDEX(Mapping!N:N, MATCH($E196, Mapping!$D:$D, 0))),"")</f>
        <v/>
      </c>
      <c r="I196" s="83" t="str">
        <f>IFERROR(1/(1/INDEX(Mapping!O:O, MATCH($E196, Mapping!$D:$D, 0))),"")</f>
        <v/>
      </c>
      <c r="J196" s="84">
        <f>IFERROR(1/(1/INDEX(Mapping!P:P, MATCH($E196, Mapping!$D:$D, 0))),0)</f>
        <v>0</v>
      </c>
      <c r="K196" s="76" t="str">
        <f>IFERROR(1/(1/INDEX(Mapping!Q:Q, MATCH($E196, Mapping!$D:$D, 0))),"")</f>
        <v/>
      </c>
      <c r="L196" s="85" t="str">
        <f>IFERROR(1/(1/INDEX(Mapping!R:R, MATCH($E196, Mapping!$D:$D, 0))),"")</f>
        <v/>
      </c>
      <c r="M196" s="86">
        <f t="shared" si="14"/>
        <v>0</v>
      </c>
    </row>
    <row r="197" spans="3:13" ht="18.75" x14ac:dyDescent="0.3">
      <c r="C197" s="20"/>
      <c r="D197" s="20"/>
      <c r="E197" s="90"/>
      <c r="F197" s="76" t="str">
        <f>IFERROR(1/(1/INDEX(Mapping!L:L, MATCH($E197, Mapping!$D:$D, 0))),"")</f>
        <v/>
      </c>
      <c r="G197" s="83" t="str">
        <f>IFERROR(1/(1/INDEX(Mapping!M:M, MATCH($E197, Mapping!$D:$D, 0))),"")</f>
        <v/>
      </c>
      <c r="H197" s="76" t="str">
        <f>IFERROR(1/(1/INDEX(Mapping!N:N, MATCH($E197, Mapping!$D:$D, 0))),"")</f>
        <v/>
      </c>
      <c r="I197" s="83" t="str">
        <f>IFERROR(1/(1/INDEX(Mapping!O:O, MATCH($E197, Mapping!$D:$D, 0))),"")</f>
        <v/>
      </c>
      <c r="J197" s="84">
        <f>IFERROR(1/(1/INDEX(Mapping!P:P, MATCH($E197, Mapping!$D:$D, 0))),0)</f>
        <v>0</v>
      </c>
      <c r="K197" s="76" t="str">
        <f>IFERROR(1/(1/INDEX(Mapping!Q:Q, MATCH($E197, Mapping!$D:$D, 0))),"")</f>
        <v/>
      </c>
      <c r="L197" s="85" t="str">
        <f>IFERROR(1/(1/INDEX(Mapping!R:R, MATCH($E197, Mapping!$D:$D, 0))),"")</f>
        <v/>
      </c>
      <c r="M197" s="86">
        <f t="shared" si="14"/>
        <v>0</v>
      </c>
    </row>
    <row r="198" spans="3:13" ht="18.75" x14ac:dyDescent="0.3">
      <c r="C198" s="20"/>
      <c r="D198" s="20"/>
      <c r="E198" s="90"/>
      <c r="F198" s="76" t="str">
        <f>IFERROR(1/(1/INDEX(Mapping!L:L, MATCH($E198, Mapping!$D:$D, 0))),"")</f>
        <v/>
      </c>
      <c r="G198" s="83" t="str">
        <f>IFERROR(1/(1/INDEX(Mapping!M:M, MATCH($E198, Mapping!$D:$D, 0))),"")</f>
        <v/>
      </c>
      <c r="H198" s="76" t="str">
        <f>IFERROR(1/(1/INDEX(Mapping!N:N, MATCH($E198, Mapping!$D:$D, 0))),"")</f>
        <v/>
      </c>
      <c r="I198" s="83" t="str">
        <f>IFERROR(1/(1/INDEX(Mapping!O:O, MATCH($E198, Mapping!$D:$D, 0))),"")</f>
        <v/>
      </c>
      <c r="J198" s="84">
        <f>IFERROR(1/(1/INDEX(Mapping!P:P, MATCH($E198, Mapping!$D:$D, 0))),0)</f>
        <v>0</v>
      </c>
      <c r="K198" s="76" t="str">
        <f>IFERROR(1/(1/INDEX(Mapping!Q:Q, MATCH($E198, Mapping!$D:$D, 0))),"")</f>
        <v/>
      </c>
      <c r="L198" s="85" t="str">
        <f>IFERROR(1/(1/INDEX(Mapping!R:R, MATCH($E198, Mapping!$D:$D, 0))),"")</f>
        <v/>
      </c>
      <c r="M198" s="86">
        <f t="shared" si="14"/>
        <v>0</v>
      </c>
    </row>
    <row r="199" spans="3:13" ht="18.75" x14ac:dyDescent="0.3">
      <c r="C199" s="20"/>
      <c r="D199" s="20"/>
      <c r="E199" s="90"/>
      <c r="F199" s="76" t="str">
        <f>IFERROR(1/(1/INDEX(Mapping!L:L, MATCH($E199, Mapping!$D:$D, 0))),"")</f>
        <v/>
      </c>
      <c r="G199" s="83" t="str">
        <f>IFERROR(1/(1/INDEX(Mapping!M:M, MATCH($E199, Mapping!$D:$D, 0))),"")</f>
        <v/>
      </c>
      <c r="H199" s="76" t="str">
        <f>IFERROR(1/(1/INDEX(Mapping!N:N, MATCH($E199, Mapping!$D:$D, 0))),"")</f>
        <v/>
      </c>
      <c r="I199" s="83" t="str">
        <f>IFERROR(1/(1/INDEX(Mapping!O:O, MATCH($E199, Mapping!$D:$D, 0))),"")</f>
        <v/>
      </c>
      <c r="J199" s="84">
        <f>IFERROR(1/(1/INDEX(Mapping!P:P, MATCH($E199, Mapping!$D:$D, 0))),0)</f>
        <v>0</v>
      </c>
      <c r="K199" s="76" t="str">
        <f>IFERROR(1/(1/INDEX(Mapping!Q:Q, MATCH($E199, Mapping!$D:$D, 0))),"")</f>
        <v/>
      </c>
      <c r="L199" s="85" t="str">
        <f>IFERROR(1/(1/INDEX(Mapping!R:R, MATCH($E199, Mapping!$D:$D, 0))),"")</f>
        <v/>
      </c>
      <c r="M199" s="86">
        <f t="shared" si="14"/>
        <v>0</v>
      </c>
    </row>
    <row r="200" spans="3:13" ht="18.75" x14ac:dyDescent="0.3">
      <c r="C200" s="20"/>
      <c r="D200" s="20"/>
      <c r="E200" s="90"/>
      <c r="F200" s="76" t="str">
        <f>IFERROR(1/(1/INDEX(Mapping!L:L, MATCH($E200, Mapping!$D:$D, 0))),"")</f>
        <v/>
      </c>
      <c r="G200" s="83" t="str">
        <f>IFERROR(1/(1/INDEX(Mapping!M:M, MATCH($E200, Mapping!$D:$D, 0))),"")</f>
        <v/>
      </c>
      <c r="H200" s="76" t="str">
        <f>IFERROR(1/(1/INDEX(Mapping!N:N, MATCH($E200, Mapping!$D:$D, 0))),"")</f>
        <v/>
      </c>
      <c r="I200" s="83" t="str">
        <f>IFERROR(1/(1/INDEX(Mapping!O:O, MATCH($E200, Mapping!$D:$D, 0))),"")</f>
        <v/>
      </c>
      <c r="J200" s="84">
        <f>IFERROR(1/(1/INDEX(Mapping!P:P, MATCH($E200, Mapping!$D:$D, 0))),0)</f>
        <v>0</v>
      </c>
      <c r="K200" s="76" t="str">
        <f>IFERROR(1/(1/INDEX(Mapping!Q:Q, MATCH($E200, Mapping!$D:$D, 0))),"")</f>
        <v/>
      </c>
      <c r="L200" s="85" t="str">
        <f>IFERROR(1/(1/INDEX(Mapping!R:R, MATCH($E200, Mapping!$D:$D, 0))),"")</f>
        <v/>
      </c>
      <c r="M200" s="86">
        <f t="shared" si="14"/>
        <v>0</v>
      </c>
    </row>
    <row r="201" spans="3:13" ht="18.75" x14ac:dyDescent="0.3">
      <c r="C201" s="20"/>
      <c r="D201" s="20"/>
      <c r="E201" s="90"/>
      <c r="F201" s="76" t="str">
        <f>IFERROR(1/(1/INDEX(Mapping!L:L, MATCH($E201, Mapping!$D:$D, 0))),"")</f>
        <v/>
      </c>
      <c r="G201" s="83" t="str">
        <f>IFERROR(1/(1/INDEX(Mapping!M:M, MATCH($E201, Mapping!$D:$D, 0))),"")</f>
        <v/>
      </c>
      <c r="H201" s="76" t="str">
        <f>IFERROR(1/(1/INDEX(Mapping!N:N, MATCH($E201, Mapping!$D:$D, 0))),"")</f>
        <v/>
      </c>
      <c r="I201" s="83" t="str">
        <f>IFERROR(1/(1/INDEX(Mapping!O:O, MATCH($E201, Mapping!$D:$D, 0))),"")</f>
        <v/>
      </c>
      <c r="J201" s="84">
        <f>IFERROR(1/(1/INDEX(Mapping!P:P, MATCH($E201, Mapping!$D:$D, 0))),0)</f>
        <v>0</v>
      </c>
      <c r="K201" s="76" t="str">
        <f>IFERROR(1/(1/INDEX(Mapping!Q:Q, MATCH($E201, Mapping!$D:$D, 0))),"")</f>
        <v/>
      </c>
      <c r="L201" s="85" t="str">
        <f>IFERROR(1/(1/INDEX(Mapping!R:R, MATCH($E201, Mapping!$D:$D, 0))),"")</f>
        <v/>
      </c>
      <c r="M201" s="86">
        <f t="shared" si="14"/>
        <v>0</v>
      </c>
    </row>
    <row r="202" spans="3:13" ht="18.75" x14ac:dyDescent="0.3">
      <c r="C202" s="20"/>
      <c r="D202" s="20"/>
      <c r="E202" s="90"/>
      <c r="F202" s="76" t="str">
        <f>IFERROR(1/(1/INDEX(Mapping!L:L, MATCH($E202, Mapping!$D:$D, 0))),"")</f>
        <v/>
      </c>
      <c r="G202" s="83" t="str">
        <f>IFERROR(1/(1/INDEX(Mapping!M:M, MATCH($E202, Mapping!$D:$D, 0))),"")</f>
        <v/>
      </c>
      <c r="H202" s="76" t="str">
        <f>IFERROR(1/(1/INDEX(Mapping!N:N, MATCH($E202, Mapping!$D:$D, 0))),"")</f>
        <v/>
      </c>
      <c r="I202" s="83" t="str">
        <f>IFERROR(1/(1/INDEX(Mapping!O:O, MATCH($E202, Mapping!$D:$D, 0))),"")</f>
        <v/>
      </c>
      <c r="J202" s="84">
        <f>IFERROR(1/(1/INDEX(Mapping!P:P, MATCH($E202, Mapping!$D:$D, 0))),0)</f>
        <v>0</v>
      </c>
      <c r="K202" s="76" t="str">
        <f>IFERROR(1/(1/INDEX(Mapping!Q:Q, MATCH($E202, Mapping!$D:$D, 0))),"")</f>
        <v/>
      </c>
      <c r="L202" s="85" t="str">
        <f>IFERROR(1/(1/INDEX(Mapping!R:R, MATCH($E202, Mapping!$D:$D, 0))),"")</f>
        <v/>
      </c>
      <c r="M202" s="86">
        <f t="shared" si="14"/>
        <v>0</v>
      </c>
    </row>
    <row r="203" spans="3:13" ht="18.75" x14ac:dyDescent="0.3">
      <c r="C203" s="20"/>
      <c r="D203" s="20"/>
      <c r="E203" s="90"/>
      <c r="F203" s="76" t="str">
        <f>IFERROR(1/(1/INDEX(Mapping!L:L, MATCH($E203, Mapping!$D:$D, 0))),"")</f>
        <v/>
      </c>
      <c r="G203" s="83" t="str">
        <f>IFERROR(1/(1/INDEX(Mapping!M:M, MATCH($E203, Mapping!$D:$D, 0))),"")</f>
        <v/>
      </c>
      <c r="H203" s="76" t="str">
        <f>IFERROR(1/(1/INDEX(Mapping!N:N, MATCH($E203, Mapping!$D:$D, 0))),"")</f>
        <v/>
      </c>
      <c r="I203" s="83" t="str">
        <f>IFERROR(1/(1/INDEX(Mapping!O:O, MATCH($E203, Mapping!$D:$D, 0))),"")</f>
        <v/>
      </c>
      <c r="J203" s="84">
        <f>IFERROR(1/(1/INDEX(Mapping!P:P, MATCH($E203, Mapping!$D:$D, 0))),0)</f>
        <v>0</v>
      </c>
      <c r="K203" s="76" t="str">
        <f>IFERROR(1/(1/INDEX(Mapping!Q:Q, MATCH($E203, Mapping!$D:$D, 0))),"")</f>
        <v/>
      </c>
      <c r="L203" s="85" t="str">
        <f>IFERROR(1/(1/INDEX(Mapping!R:R, MATCH($E203, Mapping!$D:$D, 0))),"")</f>
        <v/>
      </c>
      <c r="M203" s="86">
        <f t="shared" si="14"/>
        <v>0</v>
      </c>
    </row>
    <row r="204" spans="3:13" ht="18.75" x14ac:dyDescent="0.3">
      <c r="C204" s="20"/>
      <c r="D204" s="20"/>
      <c r="E204" s="90"/>
      <c r="F204" s="76" t="str">
        <f>IFERROR(1/(1/INDEX(Mapping!L:L, MATCH($E204, Mapping!$D:$D, 0))),"")</f>
        <v/>
      </c>
      <c r="G204" s="83" t="str">
        <f>IFERROR(1/(1/INDEX(Mapping!M:M, MATCH($E204, Mapping!$D:$D, 0))),"")</f>
        <v/>
      </c>
      <c r="H204" s="76" t="str">
        <f>IFERROR(1/(1/INDEX(Mapping!N:N, MATCH($E204, Mapping!$D:$D, 0))),"")</f>
        <v/>
      </c>
      <c r="I204" s="83" t="str">
        <f>IFERROR(1/(1/INDEX(Mapping!O:O, MATCH($E204, Mapping!$D:$D, 0))),"")</f>
        <v/>
      </c>
      <c r="J204" s="84">
        <f>IFERROR(1/(1/INDEX(Mapping!P:P, MATCH($E204, Mapping!$D:$D, 0))),0)</f>
        <v>0</v>
      </c>
      <c r="K204" s="76" t="str">
        <f>IFERROR(1/(1/INDEX(Mapping!Q:Q, MATCH($E204, Mapping!$D:$D, 0))),"")</f>
        <v/>
      </c>
      <c r="L204" s="85" t="str">
        <f>IFERROR(1/(1/INDEX(Mapping!R:R, MATCH($E204, Mapping!$D:$D, 0))),"")</f>
        <v/>
      </c>
      <c r="M204" s="86">
        <f t="shared" si="14"/>
        <v>0</v>
      </c>
    </row>
    <row r="205" spans="3:13" ht="18.75" x14ac:dyDescent="0.3">
      <c r="C205" s="20"/>
      <c r="D205" s="20"/>
      <c r="E205" s="90"/>
      <c r="F205" s="76" t="str">
        <f>IFERROR(1/(1/INDEX(Mapping!L:L, MATCH($E205, Mapping!$D:$D, 0))),"")</f>
        <v/>
      </c>
      <c r="G205" s="83" t="str">
        <f>IFERROR(1/(1/INDEX(Mapping!M:M, MATCH($E205, Mapping!$D:$D, 0))),"")</f>
        <v/>
      </c>
      <c r="H205" s="76" t="str">
        <f>IFERROR(1/(1/INDEX(Mapping!N:N, MATCH($E205, Mapping!$D:$D, 0))),"")</f>
        <v/>
      </c>
      <c r="I205" s="83" t="str">
        <f>IFERROR(1/(1/INDEX(Mapping!O:O, MATCH($E205, Mapping!$D:$D, 0))),"")</f>
        <v/>
      </c>
      <c r="J205" s="84">
        <f>IFERROR(1/(1/INDEX(Mapping!P:P, MATCH($E205, Mapping!$D:$D, 0))),0)</f>
        <v>0</v>
      </c>
      <c r="K205" s="76" t="str">
        <f>IFERROR(1/(1/INDEX(Mapping!Q:Q, MATCH($E205, Mapping!$D:$D, 0))),"")</f>
        <v/>
      </c>
      <c r="L205" s="85" t="str">
        <f>IFERROR(1/(1/INDEX(Mapping!R:R, MATCH($E205, Mapping!$D:$D, 0))),"")</f>
        <v/>
      </c>
      <c r="M205" s="86">
        <f t="shared" si="14"/>
        <v>0</v>
      </c>
    </row>
    <row r="206" spans="3:13" ht="18.75" x14ac:dyDescent="0.3">
      <c r="C206" s="20"/>
      <c r="D206" s="20"/>
      <c r="E206" s="90"/>
      <c r="F206" s="76" t="str">
        <f>IFERROR(1/(1/INDEX(Mapping!L:L, MATCH($E206, Mapping!$D:$D, 0))),"")</f>
        <v/>
      </c>
      <c r="G206" s="83" t="str">
        <f>IFERROR(1/(1/INDEX(Mapping!M:M, MATCH($E206, Mapping!$D:$D, 0))),"")</f>
        <v/>
      </c>
      <c r="H206" s="76" t="str">
        <f>IFERROR(1/(1/INDEX(Mapping!N:N, MATCH($E206, Mapping!$D:$D, 0))),"")</f>
        <v/>
      </c>
      <c r="I206" s="83" t="str">
        <f>IFERROR(1/(1/INDEX(Mapping!O:O, MATCH($E206, Mapping!$D:$D, 0))),"")</f>
        <v/>
      </c>
      <c r="J206" s="84">
        <f>IFERROR(1/(1/INDEX(Mapping!P:P, MATCH($E206, Mapping!$D:$D, 0))),0)</f>
        <v>0</v>
      </c>
      <c r="K206" s="76" t="str">
        <f>IFERROR(1/(1/INDEX(Mapping!Q:Q, MATCH($E206, Mapping!$D:$D, 0))),"")</f>
        <v/>
      </c>
      <c r="L206" s="85" t="str">
        <f>IFERROR(1/(1/INDEX(Mapping!R:R, MATCH($E206, Mapping!$D:$D, 0))),"")</f>
        <v/>
      </c>
      <c r="M206" s="86">
        <f t="shared" si="14"/>
        <v>0</v>
      </c>
    </row>
    <row r="207" spans="3:13" ht="18.75" x14ac:dyDescent="0.3">
      <c r="C207" s="20"/>
      <c r="D207" s="20"/>
      <c r="E207" s="90"/>
      <c r="F207" s="76" t="str">
        <f>IFERROR(1/(1/INDEX(Mapping!L:L, MATCH($E207, Mapping!$D:$D, 0))),"")</f>
        <v/>
      </c>
      <c r="G207" s="83" t="str">
        <f>IFERROR(1/(1/INDEX(Mapping!M:M, MATCH($E207, Mapping!$D:$D, 0))),"")</f>
        <v/>
      </c>
      <c r="H207" s="76" t="str">
        <f>IFERROR(1/(1/INDEX(Mapping!N:N, MATCH($E207, Mapping!$D:$D, 0))),"")</f>
        <v/>
      </c>
      <c r="I207" s="83" t="str">
        <f>IFERROR(1/(1/INDEX(Mapping!O:O, MATCH($E207, Mapping!$D:$D, 0))),"")</f>
        <v/>
      </c>
      <c r="J207" s="84">
        <f>IFERROR(1/(1/INDEX(Mapping!P:P, MATCH($E207, Mapping!$D:$D, 0))),0)</f>
        <v>0</v>
      </c>
      <c r="K207" s="76" t="str">
        <f>IFERROR(1/(1/INDEX(Mapping!Q:Q, MATCH($E207, Mapping!$D:$D, 0))),"")</f>
        <v/>
      </c>
      <c r="L207" s="85" t="str">
        <f>IFERROR(1/(1/INDEX(Mapping!R:R, MATCH($E207, Mapping!$D:$D, 0))),"")</f>
        <v/>
      </c>
      <c r="M207" s="86">
        <f t="shared" si="14"/>
        <v>0</v>
      </c>
    </row>
    <row r="208" spans="3:13" ht="18.75" x14ac:dyDescent="0.3">
      <c r="C208" s="20"/>
      <c r="D208" s="20"/>
      <c r="E208" s="90"/>
      <c r="F208" s="76" t="str">
        <f>IFERROR(1/(1/INDEX(Mapping!L:L, MATCH($E208, Mapping!$D:$D, 0))),"")</f>
        <v/>
      </c>
      <c r="G208" s="83" t="str">
        <f>IFERROR(1/(1/INDEX(Mapping!M:M, MATCH($E208, Mapping!$D:$D, 0))),"")</f>
        <v/>
      </c>
      <c r="H208" s="76" t="str">
        <f>IFERROR(1/(1/INDEX(Mapping!N:N, MATCH($E208, Mapping!$D:$D, 0))),"")</f>
        <v/>
      </c>
      <c r="I208" s="83" t="str">
        <f>IFERROR(1/(1/INDEX(Mapping!O:O, MATCH($E208, Mapping!$D:$D, 0))),"")</f>
        <v/>
      </c>
      <c r="J208" s="84">
        <f>IFERROR(1/(1/INDEX(Mapping!P:P, MATCH($E208, Mapping!$D:$D, 0))),0)</f>
        <v>0</v>
      </c>
      <c r="K208" s="76" t="str">
        <f>IFERROR(1/(1/INDEX(Mapping!Q:Q, MATCH($E208, Mapping!$D:$D, 0))),"")</f>
        <v/>
      </c>
      <c r="L208" s="85" t="str">
        <f>IFERROR(1/(1/INDEX(Mapping!R:R, MATCH($E208, Mapping!$D:$D, 0))),"")</f>
        <v/>
      </c>
      <c r="M208" s="86">
        <f t="shared" si="14"/>
        <v>0</v>
      </c>
    </row>
    <row r="209" spans="3:13" ht="18.75" x14ac:dyDescent="0.3">
      <c r="C209" s="20"/>
      <c r="D209" s="20"/>
      <c r="E209" s="90"/>
      <c r="F209" s="76" t="str">
        <f>IFERROR(1/(1/INDEX(Mapping!L:L, MATCH($E209, Mapping!$D:$D, 0))),"")</f>
        <v/>
      </c>
      <c r="G209" s="83" t="str">
        <f>IFERROR(1/(1/INDEX(Mapping!M:M, MATCH($E209, Mapping!$D:$D, 0))),"")</f>
        <v/>
      </c>
      <c r="H209" s="76" t="str">
        <f>IFERROR(1/(1/INDEX(Mapping!N:N, MATCH($E209, Mapping!$D:$D, 0))),"")</f>
        <v/>
      </c>
      <c r="I209" s="83" t="str">
        <f>IFERROR(1/(1/INDEX(Mapping!O:O, MATCH($E209, Mapping!$D:$D, 0))),"")</f>
        <v/>
      </c>
      <c r="J209" s="84">
        <f>IFERROR(1/(1/INDEX(Mapping!P:P, MATCH($E209, Mapping!$D:$D, 0))),0)</f>
        <v>0</v>
      </c>
      <c r="K209" s="76" t="str">
        <f>IFERROR(1/(1/INDEX(Mapping!Q:Q, MATCH($E209, Mapping!$D:$D, 0))),"")</f>
        <v/>
      </c>
      <c r="L209" s="85" t="str">
        <f>IFERROR(1/(1/INDEX(Mapping!R:R, MATCH($E209, Mapping!$D:$D, 0))),"")</f>
        <v/>
      </c>
      <c r="M209" s="86">
        <f t="shared" si="14"/>
        <v>0</v>
      </c>
    </row>
    <row r="210" spans="3:13" ht="18.75" x14ac:dyDescent="0.3">
      <c r="C210" s="20"/>
      <c r="D210" s="20"/>
      <c r="E210" s="90"/>
      <c r="F210" s="76" t="str">
        <f>IFERROR(1/(1/INDEX(Mapping!L:L, MATCH($E210, Mapping!$D:$D, 0))),"")</f>
        <v/>
      </c>
      <c r="G210" s="83" t="str">
        <f>IFERROR(1/(1/INDEX(Mapping!M:M, MATCH($E210, Mapping!$D:$D, 0))),"")</f>
        <v/>
      </c>
      <c r="H210" s="76" t="str">
        <f>IFERROR(1/(1/INDEX(Mapping!N:N, MATCH($E210, Mapping!$D:$D, 0))),"")</f>
        <v/>
      </c>
      <c r="I210" s="83" t="str">
        <f>IFERROR(1/(1/INDEX(Mapping!O:O, MATCH($E210, Mapping!$D:$D, 0))),"")</f>
        <v/>
      </c>
      <c r="J210" s="84">
        <f>IFERROR(1/(1/INDEX(Mapping!P:P, MATCH($E210, Mapping!$D:$D, 0))),0)</f>
        <v>0</v>
      </c>
      <c r="K210" s="76" t="str">
        <f>IFERROR(1/(1/INDEX(Mapping!Q:Q, MATCH($E210, Mapping!$D:$D, 0))),"")</f>
        <v/>
      </c>
      <c r="L210" s="85" t="str">
        <f>IFERROR(1/(1/INDEX(Mapping!R:R, MATCH($E210, Mapping!$D:$D, 0))),"")</f>
        <v/>
      </c>
      <c r="M210" s="86">
        <f t="shared" si="14"/>
        <v>0</v>
      </c>
    </row>
    <row r="211" spans="3:13" ht="18.75" x14ac:dyDescent="0.3">
      <c r="C211" s="20"/>
      <c r="D211" s="20"/>
      <c r="E211" s="90"/>
      <c r="F211" s="76" t="str">
        <f>IFERROR(1/(1/INDEX(Mapping!L:L, MATCH($E211, Mapping!$D:$D, 0))),"")</f>
        <v/>
      </c>
      <c r="G211" s="83" t="str">
        <f>IFERROR(1/(1/INDEX(Mapping!M:M, MATCH($E211, Mapping!$D:$D, 0))),"")</f>
        <v/>
      </c>
      <c r="H211" s="76" t="str">
        <f>IFERROR(1/(1/INDEX(Mapping!N:N, MATCH($E211, Mapping!$D:$D, 0))),"")</f>
        <v/>
      </c>
      <c r="I211" s="83" t="str">
        <f>IFERROR(1/(1/INDEX(Mapping!O:O, MATCH($E211, Mapping!$D:$D, 0))),"")</f>
        <v/>
      </c>
      <c r="J211" s="84">
        <f>IFERROR(1/(1/INDEX(Mapping!P:P, MATCH($E211, Mapping!$D:$D, 0))),0)</f>
        <v>0</v>
      </c>
      <c r="K211" s="76" t="str">
        <f>IFERROR(1/(1/INDEX(Mapping!Q:Q, MATCH($E211, Mapping!$D:$D, 0))),"")</f>
        <v/>
      </c>
      <c r="L211" s="85" t="str">
        <f>IFERROR(1/(1/INDEX(Mapping!R:R, MATCH($E211, Mapping!$D:$D, 0))),"")</f>
        <v/>
      </c>
      <c r="M211" s="86">
        <f t="shared" si="14"/>
        <v>0</v>
      </c>
    </row>
    <row r="212" spans="3:13" ht="18.75" x14ac:dyDescent="0.3">
      <c r="C212" s="20"/>
      <c r="D212" s="20"/>
      <c r="E212" s="90"/>
      <c r="F212" s="76" t="str">
        <f>IFERROR(1/(1/INDEX(Mapping!L:L, MATCH($E212, Mapping!$D:$D, 0))),"")</f>
        <v/>
      </c>
      <c r="G212" s="83" t="str">
        <f>IFERROR(1/(1/INDEX(Mapping!M:M, MATCH($E212, Mapping!$D:$D, 0))),"")</f>
        <v/>
      </c>
      <c r="H212" s="76" t="str">
        <f>IFERROR(1/(1/INDEX(Mapping!N:N, MATCH($E212, Mapping!$D:$D, 0))),"")</f>
        <v/>
      </c>
      <c r="I212" s="83" t="str">
        <f>IFERROR(1/(1/INDEX(Mapping!O:O, MATCH($E212, Mapping!$D:$D, 0))),"")</f>
        <v/>
      </c>
      <c r="J212" s="84">
        <f>IFERROR(1/(1/INDEX(Mapping!P:P, MATCH($E212, Mapping!$D:$D, 0))),0)</f>
        <v>0</v>
      </c>
      <c r="K212" s="76" t="str">
        <f>IFERROR(1/(1/INDEX(Mapping!Q:Q, MATCH($E212, Mapping!$D:$D, 0))),"")</f>
        <v/>
      </c>
      <c r="L212" s="85" t="str">
        <f>IFERROR(1/(1/INDEX(Mapping!R:R, MATCH($E212, Mapping!$D:$D, 0))),"")</f>
        <v/>
      </c>
      <c r="M212" s="86">
        <f t="shared" si="14"/>
        <v>0</v>
      </c>
    </row>
    <row r="213" spans="3:13" ht="18.75" x14ac:dyDescent="0.3">
      <c r="C213" s="20"/>
      <c r="D213" s="20"/>
      <c r="E213" s="90"/>
      <c r="F213" s="76" t="str">
        <f>IFERROR(1/(1/INDEX(Mapping!L:L, MATCH($E213, Mapping!$D:$D, 0))),"")</f>
        <v/>
      </c>
      <c r="G213" s="83" t="str">
        <f>IFERROR(1/(1/INDEX(Mapping!M:M, MATCH($E213, Mapping!$D:$D, 0))),"")</f>
        <v/>
      </c>
      <c r="H213" s="76" t="str">
        <f>IFERROR(1/(1/INDEX(Mapping!N:N, MATCH($E213, Mapping!$D:$D, 0))),"")</f>
        <v/>
      </c>
      <c r="I213" s="83" t="str">
        <f>IFERROR(1/(1/INDEX(Mapping!O:O, MATCH($E213, Mapping!$D:$D, 0))),"")</f>
        <v/>
      </c>
      <c r="J213" s="84">
        <f>IFERROR(1/(1/INDEX(Mapping!P:P, MATCH($E213, Mapping!$D:$D, 0))),0)</f>
        <v>0</v>
      </c>
      <c r="K213" s="76" t="str">
        <f>IFERROR(1/(1/INDEX(Mapping!Q:Q, MATCH($E213, Mapping!$D:$D, 0))),"")</f>
        <v/>
      </c>
      <c r="L213" s="85" t="str">
        <f>IFERROR(1/(1/INDEX(Mapping!R:R, MATCH($E213, Mapping!$D:$D, 0))),"")</f>
        <v/>
      </c>
      <c r="M213" s="86">
        <f t="shared" si="14"/>
        <v>0</v>
      </c>
    </row>
    <row r="214" spans="3:13" ht="18.75" x14ac:dyDescent="0.3">
      <c r="C214" s="20"/>
      <c r="D214" s="20"/>
      <c r="E214" s="90"/>
      <c r="F214" s="76" t="str">
        <f>IFERROR(1/(1/INDEX(Mapping!L:L, MATCH($E214, Mapping!$D:$D, 0))),"")</f>
        <v/>
      </c>
      <c r="G214" s="83" t="str">
        <f>IFERROR(1/(1/INDEX(Mapping!M:M, MATCH($E214, Mapping!$D:$D, 0))),"")</f>
        <v/>
      </c>
      <c r="H214" s="76" t="str">
        <f>IFERROR(1/(1/INDEX(Mapping!N:N, MATCH($E214, Mapping!$D:$D, 0))),"")</f>
        <v/>
      </c>
      <c r="I214" s="83" t="str">
        <f>IFERROR(1/(1/INDEX(Mapping!O:O, MATCH($E214, Mapping!$D:$D, 0))),"")</f>
        <v/>
      </c>
      <c r="J214" s="84">
        <f>IFERROR(1/(1/INDEX(Mapping!P:P, MATCH($E214, Mapping!$D:$D, 0))),0)</f>
        <v>0</v>
      </c>
      <c r="K214" s="76" t="str">
        <f>IFERROR(1/(1/INDEX(Mapping!Q:Q, MATCH($E214, Mapping!$D:$D, 0))),"")</f>
        <v/>
      </c>
      <c r="L214" s="85" t="str">
        <f>IFERROR(1/(1/INDEX(Mapping!R:R, MATCH($E214, Mapping!$D:$D, 0))),"")</f>
        <v/>
      </c>
      <c r="M214" s="86">
        <f t="shared" si="14"/>
        <v>0</v>
      </c>
    </row>
    <row r="215" spans="3:13" ht="18.75" x14ac:dyDescent="0.3">
      <c r="C215" s="20"/>
      <c r="D215" s="20"/>
      <c r="E215" s="90"/>
      <c r="F215" s="76" t="str">
        <f>IFERROR(1/(1/INDEX(Mapping!L:L, MATCH($E215, Mapping!$D:$D, 0))),"")</f>
        <v/>
      </c>
      <c r="G215" s="83" t="str">
        <f>IFERROR(1/(1/INDEX(Mapping!M:M, MATCH($E215, Mapping!$D:$D, 0))),"")</f>
        <v/>
      </c>
      <c r="H215" s="76" t="str">
        <f>IFERROR(1/(1/INDEX(Mapping!N:N, MATCH($E215, Mapping!$D:$D, 0))),"")</f>
        <v/>
      </c>
      <c r="I215" s="83" t="str">
        <f>IFERROR(1/(1/INDEX(Mapping!O:O, MATCH($E215, Mapping!$D:$D, 0))),"")</f>
        <v/>
      </c>
      <c r="J215" s="84">
        <f>IFERROR(1/(1/INDEX(Mapping!P:P, MATCH($E215, Mapping!$D:$D, 0))),0)</f>
        <v>0</v>
      </c>
      <c r="K215" s="76" t="str">
        <f>IFERROR(1/(1/INDEX(Mapping!Q:Q, MATCH($E215, Mapping!$D:$D, 0))),"")</f>
        <v/>
      </c>
      <c r="L215" s="85" t="str">
        <f>IFERROR(1/(1/INDEX(Mapping!R:R, MATCH($E215, Mapping!$D:$D, 0))),"")</f>
        <v/>
      </c>
      <c r="M215" s="86">
        <f t="shared" si="14"/>
        <v>0</v>
      </c>
    </row>
    <row r="216" spans="3:13" ht="18.75" x14ac:dyDescent="0.3">
      <c r="C216" s="20"/>
      <c r="D216" s="20"/>
      <c r="E216" s="90"/>
      <c r="F216" s="76" t="str">
        <f>IFERROR(1/(1/INDEX(Mapping!L:L, MATCH($E216, Mapping!$D:$D, 0))),"")</f>
        <v/>
      </c>
      <c r="G216" s="83" t="str">
        <f>IFERROR(1/(1/INDEX(Mapping!M:M, MATCH($E216, Mapping!$D:$D, 0))),"")</f>
        <v/>
      </c>
      <c r="H216" s="76" t="str">
        <f>IFERROR(1/(1/INDEX(Mapping!N:N, MATCH($E216, Mapping!$D:$D, 0))),"")</f>
        <v/>
      </c>
      <c r="I216" s="83" t="str">
        <f>IFERROR(1/(1/INDEX(Mapping!O:O, MATCH($E216, Mapping!$D:$D, 0))),"")</f>
        <v/>
      </c>
      <c r="J216" s="84">
        <f>IFERROR(1/(1/INDEX(Mapping!P:P, MATCH($E216, Mapping!$D:$D, 0))),0)</f>
        <v>0</v>
      </c>
      <c r="K216" s="76" t="str">
        <f>IFERROR(1/(1/INDEX(Mapping!Q:Q, MATCH($E216, Mapping!$D:$D, 0))),"")</f>
        <v/>
      </c>
      <c r="L216" s="85" t="str">
        <f>IFERROR(1/(1/INDEX(Mapping!R:R, MATCH($E216, Mapping!$D:$D, 0))),"")</f>
        <v/>
      </c>
      <c r="M216" s="86">
        <f t="shared" si="14"/>
        <v>0</v>
      </c>
    </row>
    <row r="217" spans="3:13" ht="18.75" x14ac:dyDescent="0.3">
      <c r="C217" s="20"/>
      <c r="D217" s="20"/>
      <c r="E217" s="90"/>
      <c r="F217" s="76" t="str">
        <f>IFERROR(1/(1/INDEX(Mapping!L:L, MATCH($E217, Mapping!$D:$D, 0))),"")</f>
        <v/>
      </c>
      <c r="G217" s="83" t="str">
        <f>IFERROR(1/(1/INDEX(Mapping!M:M, MATCH($E217, Mapping!$D:$D, 0))),"")</f>
        <v/>
      </c>
      <c r="H217" s="76" t="str">
        <f>IFERROR(1/(1/INDEX(Mapping!N:N, MATCH($E217, Mapping!$D:$D, 0))),"")</f>
        <v/>
      </c>
      <c r="I217" s="83" t="str">
        <f>IFERROR(1/(1/INDEX(Mapping!O:O, MATCH($E217, Mapping!$D:$D, 0))),"")</f>
        <v/>
      </c>
      <c r="J217" s="84">
        <f>IFERROR(1/(1/INDEX(Mapping!P:P, MATCH($E217, Mapping!$D:$D, 0))),0)</f>
        <v>0</v>
      </c>
      <c r="K217" s="76" t="str">
        <f>IFERROR(1/(1/INDEX(Mapping!Q:Q, MATCH($E217, Mapping!$D:$D, 0))),"")</f>
        <v/>
      </c>
      <c r="L217" s="85" t="str">
        <f>IFERROR(1/(1/INDEX(Mapping!R:R, MATCH($E217, Mapping!$D:$D, 0))),"")</f>
        <v/>
      </c>
      <c r="M217" s="86">
        <f t="shared" si="14"/>
        <v>0</v>
      </c>
    </row>
    <row r="218" spans="3:13" ht="18.75" x14ac:dyDescent="0.3">
      <c r="C218" s="20"/>
      <c r="D218" s="20"/>
      <c r="E218" s="90"/>
      <c r="F218" s="76" t="str">
        <f>IFERROR(1/(1/INDEX(Mapping!L:L, MATCH($E218, Mapping!$D:$D, 0))),"")</f>
        <v/>
      </c>
      <c r="G218" s="83" t="str">
        <f>IFERROR(1/(1/INDEX(Mapping!M:M, MATCH($E218, Mapping!$D:$D, 0))),"")</f>
        <v/>
      </c>
      <c r="H218" s="76" t="str">
        <f>IFERROR(1/(1/INDEX(Mapping!N:N, MATCH($E218, Mapping!$D:$D, 0))),"")</f>
        <v/>
      </c>
      <c r="I218" s="83" t="str">
        <f>IFERROR(1/(1/INDEX(Mapping!O:O, MATCH($E218, Mapping!$D:$D, 0))),"")</f>
        <v/>
      </c>
      <c r="J218" s="84">
        <f>IFERROR(1/(1/INDEX(Mapping!P:P, MATCH($E218, Mapping!$D:$D, 0))),0)</f>
        <v>0</v>
      </c>
      <c r="K218" s="76" t="str">
        <f>IFERROR(1/(1/INDEX(Mapping!Q:Q, MATCH($E218, Mapping!$D:$D, 0))),"")</f>
        <v/>
      </c>
      <c r="L218" s="85" t="str">
        <f>IFERROR(1/(1/INDEX(Mapping!R:R, MATCH($E218, Mapping!$D:$D, 0))),"")</f>
        <v/>
      </c>
      <c r="M218" s="86">
        <f t="shared" si="14"/>
        <v>0</v>
      </c>
    </row>
    <row r="219" spans="3:13" ht="18.75" x14ac:dyDescent="0.3">
      <c r="C219" s="20"/>
      <c r="D219" s="20"/>
      <c r="E219" s="90"/>
      <c r="F219" s="76" t="str">
        <f>IFERROR(1/(1/INDEX(Mapping!L:L, MATCH($E219, Mapping!$D:$D, 0))),"")</f>
        <v/>
      </c>
      <c r="G219" s="83" t="str">
        <f>IFERROR(1/(1/INDEX(Mapping!M:M, MATCH($E219, Mapping!$D:$D, 0))),"")</f>
        <v/>
      </c>
      <c r="H219" s="76" t="str">
        <f>IFERROR(1/(1/INDEX(Mapping!N:N, MATCH($E219, Mapping!$D:$D, 0))),"")</f>
        <v/>
      </c>
      <c r="I219" s="83" t="str">
        <f>IFERROR(1/(1/INDEX(Mapping!O:O, MATCH($E219, Mapping!$D:$D, 0))),"")</f>
        <v/>
      </c>
      <c r="J219" s="84">
        <f>IFERROR(1/(1/INDEX(Mapping!P:P, MATCH($E219, Mapping!$D:$D, 0))),0)</f>
        <v>0</v>
      </c>
      <c r="K219" s="76" t="str">
        <f>IFERROR(1/(1/INDEX(Mapping!Q:Q, MATCH($E219, Mapping!$D:$D, 0))),"")</f>
        <v/>
      </c>
      <c r="L219" s="85" t="str">
        <f>IFERROR(1/(1/INDEX(Mapping!R:R, MATCH($E219, Mapping!$D:$D, 0))),"")</f>
        <v/>
      </c>
      <c r="M219" s="86">
        <f t="shared" si="14"/>
        <v>0</v>
      </c>
    </row>
    <row r="220" spans="3:13" ht="18.75" x14ac:dyDescent="0.3">
      <c r="C220" s="20"/>
      <c r="D220" s="20"/>
      <c r="E220" s="90"/>
      <c r="F220" s="76" t="str">
        <f>IFERROR(1/(1/INDEX(Mapping!L:L, MATCH($E220, Mapping!$D:$D, 0))),"")</f>
        <v/>
      </c>
      <c r="G220" s="83" t="str">
        <f>IFERROR(1/(1/INDEX(Mapping!M:M, MATCH($E220, Mapping!$D:$D, 0))),"")</f>
        <v/>
      </c>
      <c r="H220" s="76" t="str">
        <f>IFERROR(1/(1/INDEX(Mapping!N:N, MATCH($E220, Mapping!$D:$D, 0))),"")</f>
        <v/>
      </c>
      <c r="I220" s="83" t="str">
        <f>IFERROR(1/(1/INDEX(Mapping!O:O, MATCH($E220, Mapping!$D:$D, 0))),"")</f>
        <v/>
      </c>
      <c r="J220" s="84">
        <f>IFERROR(1/(1/INDEX(Mapping!P:P, MATCH($E220, Mapping!$D:$D, 0))),0)</f>
        <v>0</v>
      </c>
      <c r="K220" s="76" t="str">
        <f>IFERROR(1/(1/INDEX(Mapping!Q:Q, MATCH($E220, Mapping!$D:$D, 0))),"")</f>
        <v/>
      </c>
      <c r="L220" s="85" t="str">
        <f>IFERROR(1/(1/INDEX(Mapping!R:R, MATCH($E220, Mapping!$D:$D, 0))),"")</f>
        <v/>
      </c>
      <c r="M220" s="86">
        <f t="shared" si="14"/>
        <v>0</v>
      </c>
    </row>
    <row r="221" spans="3:13" ht="18.75" x14ac:dyDescent="0.3">
      <c r="C221" s="20"/>
      <c r="D221" s="20"/>
      <c r="E221" s="90"/>
      <c r="F221" s="76" t="str">
        <f>IFERROR(1/(1/INDEX(Mapping!L:L, MATCH($E221, Mapping!$D:$D, 0))),"")</f>
        <v/>
      </c>
      <c r="G221" s="83" t="str">
        <f>IFERROR(1/(1/INDEX(Mapping!M:M, MATCH($E221, Mapping!$D:$D, 0))),"")</f>
        <v/>
      </c>
      <c r="H221" s="76" t="str">
        <f>IFERROR(1/(1/INDEX(Mapping!N:N, MATCH($E221, Mapping!$D:$D, 0))),"")</f>
        <v/>
      </c>
      <c r="I221" s="83" t="str">
        <f>IFERROR(1/(1/INDEX(Mapping!O:O, MATCH($E221, Mapping!$D:$D, 0))),"")</f>
        <v/>
      </c>
      <c r="J221" s="84">
        <f>IFERROR(1/(1/INDEX(Mapping!P:P, MATCH($E221, Mapping!$D:$D, 0))),0)</f>
        <v>0</v>
      </c>
      <c r="K221" s="76" t="str">
        <f>IFERROR(1/(1/INDEX(Mapping!Q:Q, MATCH($E221, Mapping!$D:$D, 0))),"")</f>
        <v/>
      </c>
      <c r="L221" s="85" t="str">
        <f>IFERROR(1/(1/INDEX(Mapping!R:R, MATCH($E221, Mapping!$D:$D, 0))),"")</f>
        <v/>
      </c>
      <c r="M221" s="86">
        <f t="shared" si="14"/>
        <v>0</v>
      </c>
    </row>
    <row r="222" spans="3:13" ht="18.75" x14ac:dyDescent="0.3">
      <c r="C222" s="20"/>
      <c r="D222" s="20"/>
      <c r="E222" s="90"/>
      <c r="F222" s="76" t="str">
        <f>IFERROR(1/(1/INDEX(Mapping!L:L, MATCH($E222, Mapping!$D:$D, 0))),"")</f>
        <v/>
      </c>
      <c r="G222" s="83" t="str">
        <f>IFERROR(1/(1/INDEX(Mapping!M:M, MATCH($E222, Mapping!$D:$D, 0))),"")</f>
        <v/>
      </c>
      <c r="H222" s="76" t="str">
        <f>IFERROR(1/(1/INDEX(Mapping!N:N, MATCH($E222, Mapping!$D:$D, 0))),"")</f>
        <v/>
      </c>
      <c r="I222" s="83" t="str">
        <f>IFERROR(1/(1/INDEX(Mapping!O:O, MATCH($E222, Mapping!$D:$D, 0))),"")</f>
        <v/>
      </c>
      <c r="J222" s="84">
        <f>IFERROR(1/(1/INDEX(Mapping!P:P, MATCH($E222, Mapping!$D:$D, 0))),0)</f>
        <v>0</v>
      </c>
      <c r="K222" s="76" t="str">
        <f>IFERROR(1/(1/INDEX(Mapping!Q:Q, MATCH($E222, Mapping!$D:$D, 0))),"")</f>
        <v/>
      </c>
      <c r="L222" s="85" t="str">
        <f>IFERROR(1/(1/INDEX(Mapping!R:R, MATCH($E222, Mapping!$D:$D, 0))),"")</f>
        <v/>
      </c>
      <c r="M222" s="86">
        <f t="shared" si="14"/>
        <v>0</v>
      </c>
    </row>
    <row r="223" spans="3:13" ht="18.75" x14ac:dyDescent="0.3">
      <c r="C223" s="20"/>
      <c r="D223" s="20"/>
      <c r="E223" s="90"/>
      <c r="F223" s="76" t="str">
        <f>IFERROR(1/(1/INDEX(Mapping!L:L, MATCH($E223, Mapping!$D:$D, 0))),"")</f>
        <v/>
      </c>
      <c r="G223" s="83" t="str">
        <f>IFERROR(1/(1/INDEX(Mapping!M:M, MATCH($E223, Mapping!$D:$D, 0))),"")</f>
        <v/>
      </c>
      <c r="H223" s="76" t="str">
        <f>IFERROR(1/(1/INDEX(Mapping!N:N, MATCH($E223, Mapping!$D:$D, 0))),"")</f>
        <v/>
      </c>
      <c r="I223" s="83" t="str">
        <f>IFERROR(1/(1/INDEX(Mapping!O:O, MATCH($E223, Mapping!$D:$D, 0))),"")</f>
        <v/>
      </c>
      <c r="J223" s="84">
        <f>IFERROR(1/(1/INDEX(Mapping!P:P, MATCH($E223, Mapping!$D:$D, 0))),0)</f>
        <v>0</v>
      </c>
      <c r="K223" s="76" t="str">
        <f>IFERROR(1/(1/INDEX(Mapping!Q:Q, MATCH($E223, Mapping!$D:$D, 0))),"")</f>
        <v/>
      </c>
      <c r="L223" s="85" t="str">
        <f>IFERROR(1/(1/INDEX(Mapping!R:R, MATCH($E223, Mapping!$D:$D, 0))),"")</f>
        <v/>
      </c>
      <c r="M223" s="86">
        <f t="shared" si="14"/>
        <v>0</v>
      </c>
    </row>
    <row r="224" spans="3:13" ht="18.75" x14ac:dyDescent="0.3">
      <c r="C224" s="20"/>
      <c r="D224" s="20"/>
      <c r="E224" s="90"/>
      <c r="F224" s="76" t="str">
        <f>IFERROR(1/(1/INDEX(Mapping!L:L, MATCH($E224, Mapping!$D:$D, 0))),"")</f>
        <v/>
      </c>
      <c r="G224" s="83" t="str">
        <f>IFERROR(1/(1/INDEX(Mapping!M:M, MATCH($E224, Mapping!$D:$D, 0))),"")</f>
        <v/>
      </c>
      <c r="H224" s="76" t="str">
        <f>IFERROR(1/(1/INDEX(Mapping!N:N, MATCH($E224, Mapping!$D:$D, 0))),"")</f>
        <v/>
      </c>
      <c r="I224" s="83" t="str">
        <f>IFERROR(1/(1/INDEX(Mapping!O:O, MATCH($E224, Mapping!$D:$D, 0))),"")</f>
        <v/>
      </c>
      <c r="J224" s="84">
        <f>IFERROR(1/(1/INDEX(Mapping!P:P, MATCH($E224, Mapping!$D:$D, 0))),0)</f>
        <v>0</v>
      </c>
      <c r="K224" s="76" t="str">
        <f>IFERROR(1/(1/INDEX(Mapping!Q:Q, MATCH($E224, Mapping!$D:$D, 0))),"")</f>
        <v/>
      </c>
      <c r="L224" s="85" t="str">
        <f>IFERROR(1/(1/INDEX(Mapping!R:R, MATCH($E224, Mapping!$D:$D, 0))),"")</f>
        <v/>
      </c>
      <c r="M224" s="86">
        <f t="shared" si="14"/>
        <v>0</v>
      </c>
    </row>
    <row r="225" spans="3:13" ht="18.75" x14ac:dyDescent="0.3">
      <c r="C225" s="20"/>
      <c r="D225" s="20"/>
      <c r="E225" s="90"/>
      <c r="F225" s="76" t="str">
        <f>IFERROR(1/(1/INDEX(Mapping!L:L, MATCH($E225, Mapping!$D:$D, 0))),"")</f>
        <v/>
      </c>
      <c r="G225" s="83" t="str">
        <f>IFERROR(1/(1/INDEX(Mapping!M:M, MATCH($E225, Mapping!$D:$D, 0))),"")</f>
        <v/>
      </c>
      <c r="H225" s="76" t="str">
        <f>IFERROR(1/(1/INDEX(Mapping!N:N, MATCH($E225, Mapping!$D:$D, 0))),"")</f>
        <v/>
      </c>
      <c r="I225" s="83" t="str">
        <f>IFERROR(1/(1/INDEX(Mapping!O:O, MATCH($E225, Mapping!$D:$D, 0))),"")</f>
        <v/>
      </c>
      <c r="J225" s="84">
        <f>IFERROR(1/(1/INDEX(Mapping!P:P, MATCH($E225, Mapping!$D:$D, 0))),0)</f>
        <v>0</v>
      </c>
      <c r="K225" s="76" t="str">
        <f>IFERROR(1/(1/INDEX(Mapping!Q:Q, MATCH($E225, Mapping!$D:$D, 0))),"")</f>
        <v/>
      </c>
      <c r="L225" s="85" t="str">
        <f>IFERROR(1/(1/INDEX(Mapping!R:R, MATCH($E225, Mapping!$D:$D, 0))),"")</f>
        <v/>
      </c>
      <c r="M225" s="86">
        <f t="shared" si="14"/>
        <v>0</v>
      </c>
    </row>
    <row r="226" spans="3:13" ht="18.75" x14ac:dyDescent="0.3">
      <c r="C226" s="20"/>
      <c r="D226" s="20"/>
      <c r="E226" s="90"/>
      <c r="F226" s="76" t="str">
        <f>IFERROR(1/(1/INDEX(Mapping!L:L, MATCH($E226, Mapping!$D:$D, 0))),"")</f>
        <v/>
      </c>
      <c r="G226" s="83" t="str">
        <f>IFERROR(1/(1/INDEX(Mapping!M:M, MATCH($E226, Mapping!$D:$D, 0))),"")</f>
        <v/>
      </c>
      <c r="H226" s="76" t="str">
        <f>IFERROR(1/(1/INDEX(Mapping!N:N, MATCH($E226, Mapping!$D:$D, 0))),"")</f>
        <v/>
      </c>
      <c r="I226" s="83" t="str">
        <f>IFERROR(1/(1/INDEX(Mapping!O:O, MATCH($E226, Mapping!$D:$D, 0))),"")</f>
        <v/>
      </c>
      <c r="J226" s="84">
        <f>IFERROR(1/(1/INDEX(Mapping!P:P, MATCH($E226, Mapping!$D:$D, 0))),0)</f>
        <v>0</v>
      </c>
      <c r="K226" s="76" t="str">
        <f>IFERROR(1/(1/INDEX(Mapping!Q:Q, MATCH($E226, Mapping!$D:$D, 0))),"")</f>
        <v/>
      </c>
      <c r="L226" s="85" t="str">
        <f>IFERROR(1/(1/INDEX(Mapping!R:R, MATCH($E226, Mapping!$D:$D, 0))),"")</f>
        <v/>
      </c>
      <c r="M226" s="86">
        <f t="shared" si="14"/>
        <v>0</v>
      </c>
    </row>
    <row r="227" spans="3:13" ht="18.75" x14ac:dyDescent="0.3">
      <c r="C227" s="20"/>
      <c r="D227" s="20"/>
      <c r="E227" s="90"/>
      <c r="F227" s="76" t="str">
        <f>IFERROR(1/(1/INDEX(Mapping!L:L, MATCH($E227, Mapping!$D:$D, 0))),"")</f>
        <v/>
      </c>
      <c r="G227" s="83" t="str">
        <f>IFERROR(1/(1/INDEX(Mapping!M:M, MATCH($E227, Mapping!$D:$D, 0))),"")</f>
        <v/>
      </c>
      <c r="H227" s="76" t="str">
        <f>IFERROR(1/(1/INDEX(Mapping!N:N, MATCH($E227, Mapping!$D:$D, 0))),"")</f>
        <v/>
      </c>
      <c r="I227" s="83" t="str">
        <f>IFERROR(1/(1/INDEX(Mapping!O:O, MATCH($E227, Mapping!$D:$D, 0))),"")</f>
        <v/>
      </c>
      <c r="J227" s="84">
        <f>IFERROR(1/(1/INDEX(Mapping!P:P, MATCH($E227, Mapping!$D:$D, 0))),0)</f>
        <v>0</v>
      </c>
      <c r="K227" s="76" t="str">
        <f>IFERROR(1/(1/INDEX(Mapping!Q:Q, MATCH($E227, Mapping!$D:$D, 0))),"")</f>
        <v/>
      </c>
      <c r="L227" s="85" t="str">
        <f>IFERROR(1/(1/INDEX(Mapping!R:R, MATCH($E227, Mapping!$D:$D, 0))),"")</f>
        <v/>
      </c>
      <c r="M227" s="86">
        <f t="shared" si="14"/>
        <v>0</v>
      </c>
    </row>
    <row r="228" spans="3:13" ht="18.75" x14ac:dyDescent="0.3">
      <c r="C228" s="20"/>
      <c r="D228" s="20"/>
      <c r="E228" s="90"/>
      <c r="F228" s="76" t="str">
        <f>IFERROR(1/(1/INDEX(Mapping!L:L, MATCH($E228, Mapping!$D:$D, 0))),"")</f>
        <v/>
      </c>
      <c r="G228" s="83" t="str">
        <f>IFERROR(1/(1/INDEX(Mapping!M:M, MATCH($E228, Mapping!$D:$D, 0))),"")</f>
        <v/>
      </c>
      <c r="H228" s="76" t="str">
        <f>IFERROR(1/(1/INDEX(Mapping!N:N, MATCH($E228, Mapping!$D:$D, 0))),"")</f>
        <v/>
      </c>
      <c r="I228" s="83" t="str">
        <f>IFERROR(1/(1/INDEX(Mapping!O:O, MATCH($E228, Mapping!$D:$D, 0))),"")</f>
        <v/>
      </c>
      <c r="J228" s="84">
        <f>IFERROR(1/(1/INDEX(Mapping!P:P, MATCH($E228, Mapping!$D:$D, 0))),0)</f>
        <v>0</v>
      </c>
      <c r="K228" s="76" t="str">
        <f>IFERROR(1/(1/INDEX(Mapping!Q:Q, MATCH($E228, Mapping!$D:$D, 0))),"")</f>
        <v/>
      </c>
      <c r="L228" s="85" t="str">
        <f>IFERROR(1/(1/INDEX(Mapping!R:R, MATCH($E228, Mapping!$D:$D, 0))),"")</f>
        <v/>
      </c>
      <c r="M228" s="86">
        <f t="shared" si="14"/>
        <v>0</v>
      </c>
    </row>
    <row r="229" spans="3:13" ht="18.75" x14ac:dyDescent="0.3">
      <c r="C229" s="20"/>
      <c r="D229" s="20"/>
      <c r="E229" s="90"/>
      <c r="F229" s="76" t="str">
        <f>IFERROR(1/(1/INDEX(Mapping!L:L, MATCH($E229, Mapping!$D:$D, 0))),"")</f>
        <v/>
      </c>
      <c r="G229" s="83" t="str">
        <f>IFERROR(1/(1/INDEX(Mapping!M:M, MATCH($E229, Mapping!$D:$D, 0))),"")</f>
        <v/>
      </c>
      <c r="H229" s="76" t="str">
        <f>IFERROR(1/(1/INDEX(Mapping!N:N, MATCH($E229, Mapping!$D:$D, 0))),"")</f>
        <v/>
      </c>
      <c r="I229" s="83" t="str">
        <f>IFERROR(1/(1/INDEX(Mapping!O:O, MATCH($E229, Mapping!$D:$D, 0))),"")</f>
        <v/>
      </c>
      <c r="J229" s="84">
        <f>IFERROR(1/(1/INDEX(Mapping!P:P, MATCH($E229, Mapping!$D:$D, 0))),0)</f>
        <v>0</v>
      </c>
      <c r="K229" s="76" t="str">
        <f>IFERROR(1/(1/INDEX(Mapping!Q:Q, MATCH($E229, Mapping!$D:$D, 0))),"")</f>
        <v/>
      </c>
      <c r="L229" s="85" t="str">
        <f>IFERROR(1/(1/INDEX(Mapping!R:R, MATCH($E229, Mapping!$D:$D, 0))),"")</f>
        <v/>
      </c>
      <c r="M229" s="86">
        <f t="shared" si="14"/>
        <v>0</v>
      </c>
    </row>
    <row r="230" spans="3:13" ht="18.75" x14ac:dyDescent="0.3">
      <c r="C230" s="20"/>
      <c r="D230" s="20"/>
      <c r="E230" s="90"/>
      <c r="F230" s="76" t="str">
        <f>IFERROR(1/(1/INDEX(Mapping!L:L, MATCH($E230, Mapping!$D:$D, 0))),"")</f>
        <v/>
      </c>
      <c r="G230" s="83" t="str">
        <f>IFERROR(1/(1/INDEX(Mapping!M:M, MATCH($E230, Mapping!$D:$D, 0))),"")</f>
        <v/>
      </c>
      <c r="H230" s="76" t="str">
        <f>IFERROR(1/(1/INDEX(Mapping!N:N, MATCH($E230, Mapping!$D:$D, 0))),"")</f>
        <v/>
      </c>
      <c r="I230" s="83" t="str">
        <f>IFERROR(1/(1/INDEX(Mapping!O:O, MATCH($E230, Mapping!$D:$D, 0))),"")</f>
        <v/>
      </c>
      <c r="J230" s="84">
        <f>IFERROR(1/(1/INDEX(Mapping!P:P, MATCH($E230, Mapping!$D:$D, 0))),0)</f>
        <v>0</v>
      </c>
      <c r="K230" s="76" t="str">
        <f>IFERROR(1/(1/INDEX(Mapping!Q:Q, MATCH($E230, Mapping!$D:$D, 0))),"")</f>
        <v/>
      </c>
      <c r="L230" s="85" t="str">
        <f>IFERROR(1/(1/INDEX(Mapping!R:R, MATCH($E230, Mapping!$D:$D, 0))),"")</f>
        <v/>
      </c>
      <c r="M230" s="86">
        <f t="shared" si="14"/>
        <v>0</v>
      </c>
    </row>
    <row r="231" spans="3:13" ht="18.75" x14ac:dyDescent="0.3">
      <c r="C231" s="20"/>
      <c r="D231" s="20"/>
      <c r="E231" s="90"/>
      <c r="F231" s="76" t="str">
        <f>IFERROR(1/(1/INDEX(Mapping!L:L, MATCH($E231, Mapping!$D:$D, 0))),"")</f>
        <v/>
      </c>
      <c r="G231" s="83" t="str">
        <f>IFERROR(1/(1/INDEX(Mapping!M:M, MATCH($E231, Mapping!$D:$D, 0))),"")</f>
        <v/>
      </c>
      <c r="H231" s="76" t="str">
        <f>IFERROR(1/(1/INDEX(Mapping!N:N, MATCH($E231, Mapping!$D:$D, 0))),"")</f>
        <v/>
      </c>
      <c r="I231" s="83" t="str">
        <f>IFERROR(1/(1/INDEX(Mapping!O:O, MATCH($E231, Mapping!$D:$D, 0))),"")</f>
        <v/>
      </c>
      <c r="J231" s="84">
        <f>IFERROR(1/(1/INDEX(Mapping!P:P, MATCH($E231, Mapping!$D:$D, 0))),0)</f>
        <v>0</v>
      </c>
      <c r="K231" s="76" t="str">
        <f>IFERROR(1/(1/INDEX(Mapping!Q:Q, MATCH($E231, Mapping!$D:$D, 0))),"")</f>
        <v/>
      </c>
      <c r="L231" s="85" t="str">
        <f>IFERROR(1/(1/INDEX(Mapping!R:R, MATCH($E231, Mapping!$D:$D, 0))),"")</f>
        <v/>
      </c>
      <c r="M231" s="86">
        <f t="shared" si="14"/>
        <v>0</v>
      </c>
    </row>
    <row r="232" spans="3:13" ht="18.75" x14ac:dyDescent="0.3">
      <c r="C232" s="20"/>
      <c r="D232" s="20"/>
      <c r="E232" s="90"/>
      <c r="F232" s="76" t="str">
        <f>IFERROR(1/(1/INDEX(Mapping!L:L, MATCH($E232, Mapping!$D:$D, 0))),"")</f>
        <v/>
      </c>
      <c r="G232" s="83" t="str">
        <f>IFERROR(1/(1/INDEX(Mapping!M:M, MATCH($E232, Mapping!$D:$D, 0))),"")</f>
        <v/>
      </c>
      <c r="H232" s="76" t="str">
        <f>IFERROR(1/(1/INDEX(Mapping!N:N, MATCH($E232, Mapping!$D:$D, 0))),"")</f>
        <v/>
      </c>
      <c r="I232" s="83" t="str">
        <f>IFERROR(1/(1/INDEX(Mapping!O:O, MATCH($E232, Mapping!$D:$D, 0))),"")</f>
        <v/>
      </c>
      <c r="J232" s="84">
        <f>IFERROR(1/(1/INDEX(Mapping!P:P, MATCH($E232, Mapping!$D:$D, 0))),0)</f>
        <v>0</v>
      </c>
      <c r="K232" s="76" t="str">
        <f>IFERROR(1/(1/INDEX(Mapping!Q:Q, MATCH($E232, Mapping!$D:$D, 0))),"")</f>
        <v/>
      </c>
      <c r="L232" s="85" t="str">
        <f>IFERROR(1/(1/INDEX(Mapping!R:R, MATCH($E232, Mapping!$D:$D, 0))),"")</f>
        <v/>
      </c>
      <c r="M232" s="86">
        <f t="shared" si="14"/>
        <v>0</v>
      </c>
    </row>
    <row r="233" spans="3:13" ht="18.75" x14ac:dyDescent="0.3">
      <c r="C233" s="20"/>
      <c r="D233" s="20"/>
      <c r="E233" s="90"/>
      <c r="F233" s="76" t="str">
        <f>IFERROR(1/(1/INDEX(Mapping!L:L, MATCH($E233, Mapping!$D:$D, 0))),"")</f>
        <v/>
      </c>
      <c r="G233" s="83" t="str">
        <f>IFERROR(1/(1/INDEX(Mapping!M:M, MATCH($E233, Mapping!$D:$D, 0))),"")</f>
        <v/>
      </c>
      <c r="H233" s="76" t="str">
        <f>IFERROR(1/(1/INDEX(Mapping!N:N, MATCH($E233, Mapping!$D:$D, 0))),"")</f>
        <v/>
      </c>
      <c r="I233" s="83" t="str">
        <f>IFERROR(1/(1/INDEX(Mapping!O:O, MATCH($E233, Mapping!$D:$D, 0))),"")</f>
        <v/>
      </c>
      <c r="J233" s="84">
        <f>IFERROR(1/(1/INDEX(Mapping!P:P, MATCH($E233, Mapping!$D:$D, 0))),0)</f>
        <v>0</v>
      </c>
      <c r="K233" s="76" t="str">
        <f>IFERROR(1/(1/INDEX(Mapping!Q:Q, MATCH($E233, Mapping!$D:$D, 0))),"")</f>
        <v/>
      </c>
      <c r="L233" s="85" t="str">
        <f>IFERROR(1/(1/INDEX(Mapping!R:R, MATCH($E233, Mapping!$D:$D, 0))),"")</f>
        <v/>
      </c>
      <c r="M233" s="86">
        <f t="shared" si="14"/>
        <v>0</v>
      </c>
    </row>
    <row r="234" spans="3:13" ht="18.75" x14ac:dyDescent="0.3">
      <c r="C234" s="20"/>
      <c r="D234" s="20"/>
      <c r="E234" s="90"/>
      <c r="F234" s="76" t="str">
        <f>IFERROR(1/(1/INDEX(Mapping!L:L, MATCH($E234, Mapping!$D:$D, 0))),"")</f>
        <v/>
      </c>
      <c r="G234" s="83" t="str">
        <f>IFERROR(1/(1/INDEX(Mapping!M:M, MATCH($E234, Mapping!$D:$D, 0))),"")</f>
        <v/>
      </c>
      <c r="H234" s="76" t="str">
        <f>IFERROR(1/(1/INDEX(Mapping!N:N, MATCH($E234, Mapping!$D:$D, 0))),"")</f>
        <v/>
      </c>
      <c r="I234" s="83" t="str">
        <f>IFERROR(1/(1/INDEX(Mapping!O:O, MATCH($E234, Mapping!$D:$D, 0))),"")</f>
        <v/>
      </c>
      <c r="J234" s="84">
        <f>IFERROR(1/(1/INDEX(Mapping!P:P, MATCH($E234, Mapping!$D:$D, 0))),0)</f>
        <v>0</v>
      </c>
      <c r="K234" s="76" t="str">
        <f>IFERROR(1/(1/INDEX(Mapping!Q:Q, MATCH($E234, Mapping!$D:$D, 0))),"")</f>
        <v/>
      </c>
      <c r="L234" s="85" t="str">
        <f>IFERROR(1/(1/INDEX(Mapping!R:R, MATCH($E234, Mapping!$D:$D, 0))),"")</f>
        <v/>
      </c>
      <c r="M234" s="86">
        <f t="shared" si="14"/>
        <v>0</v>
      </c>
    </row>
    <row r="235" spans="3:13" ht="18.75" x14ac:dyDescent="0.3">
      <c r="C235" s="20"/>
      <c r="D235" s="20"/>
      <c r="E235" s="90"/>
      <c r="F235" s="76" t="str">
        <f>IFERROR(1/(1/INDEX(Mapping!L:L, MATCH($E235, Mapping!$D:$D, 0))),"")</f>
        <v/>
      </c>
      <c r="G235" s="83" t="str">
        <f>IFERROR(1/(1/INDEX(Mapping!M:M, MATCH($E235, Mapping!$D:$D, 0))),"")</f>
        <v/>
      </c>
      <c r="H235" s="76" t="str">
        <f>IFERROR(1/(1/INDEX(Mapping!N:N, MATCH($E235, Mapping!$D:$D, 0))),"")</f>
        <v/>
      </c>
      <c r="I235" s="83" t="str">
        <f>IFERROR(1/(1/INDEX(Mapping!O:O, MATCH($E235, Mapping!$D:$D, 0))),"")</f>
        <v/>
      </c>
      <c r="J235" s="84">
        <f>IFERROR(1/(1/INDEX(Mapping!P:P, MATCH($E235, Mapping!$D:$D, 0))),0)</f>
        <v>0</v>
      </c>
      <c r="K235" s="76" t="str">
        <f>IFERROR(1/(1/INDEX(Mapping!Q:Q, MATCH($E235, Mapping!$D:$D, 0))),"")</f>
        <v/>
      </c>
      <c r="L235" s="85" t="str">
        <f>IFERROR(1/(1/INDEX(Mapping!R:R, MATCH($E235, Mapping!$D:$D, 0))),"")</f>
        <v/>
      </c>
      <c r="M235" s="86">
        <f t="shared" si="14"/>
        <v>0</v>
      </c>
    </row>
    <row r="236" spans="3:13" ht="18.75" x14ac:dyDescent="0.3">
      <c r="C236" s="20"/>
      <c r="D236" s="20"/>
      <c r="E236" s="90"/>
      <c r="F236" s="76" t="str">
        <f>IFERROR(1/(1/INDEX(Mapping!L:L, MATCH($E236, Mapping!$D:$D, 0))),"")</f>
        <v/>
      </c>
      <c r="G236" s="83" t="str">
        <f>IFERROR(1/(1/INDEX(Mapping!M:M, MATCH($E236, Mapping!$D:$D, 0))),"")</f>
        <v/>
      </c>
      <c r="H236" s="76" t="str">
        <f>IFERROR(1/(1/INDEX(Mapping!N:N, MATCH($E236, Mapping!$D:$D, 0))),"")</f>
        <v/>
      </c>
      <c r="I236" s="83" t="str">
        <f>IFERROR(1/(1/INDEX(Mapping!O:O, MATCH($E236, Mapping!$D:$D, 0))),"")</f>
        <v/>
      </c>
      <c r="J236" s="84">
        <f>IFERROR(1/(1/INDEX(Mapping!P:P, MATCH($E236, Mapping!$D:$D, 0))),0)</f>
        <v>0</v>
      </c>
      <c r="K236" s="76" t="str">
        <f>IFERROR(1/(1/INDEX(Mapping!Q:Q, MATCH($E236, Mapping!$D:$D, 0))),"")</f>
        <v/>
      </c>
      <c r="L236" s="85" t="str">
        <f>IFERROR(1/(1/INDEX(Mapping!R:R, MATCH($E236, Mapping!$D:$D, 0))),"")</f>
        <v/>
      </c>
      <c r="M236" s="86">
        <f t="shared" si="14"/>
        <v>0</v>
      </c>
    </row>
    <row r="237" spans="3:13" ht="18.75" x14ac:dyDescent="0.3">
      <c r="C237" s="20"/>
      <c r="D237" s="20"/>
      <c r="E237" s="90"/>
      <c r="F237" s="76" t="str">
        <f>IFERROR(1/(1/INDEX(Mapping!L:L, MATCH($E237, Mapping!$D:$D, 0))),"")</f>
        <v/>
      </c>
      <c r="G237" s="83" t="str">
        <f>IFERROR(1/(1/INDEX(Mapping!M:M, MATCH($E237, Mapping!$D:$D, 0))),"")</f>
        <v/>
      </c>
      <c r="H237" s="76" t="str">
        <f>IFERROR(1/(1/INDEX(Mapping!N:N, MATCH($E237, Mapping!$D:$D, 0))),"")</f>
        <v/>
      </c>
      <c r="I237" s="83" t="str">
        <f>IFERROR(1/(1/INDEX(Mapping!O:O, MATCH($E237, Mapping!$D:$D, 0))),"")</f>
        <v/>
      </c>
      <c r="J237" s="84">
        <f>IFERROR(1/(1/INDEX(Mapping!P:P, MATCH($E237, Mapping!$D:$D, 0))),0)</f>
        <v>0</v>
      </c>
      <c r="K237" s="76" t="str">
        <f>IFERROR(1/(1/INDEX(Mapping!Q:Q, MATCH($E237, Mapping!$D:$D, 0))),"")</f>
        <v/>
      </c>
      <c r="L237" s="85" t="str">
        <f>IFERROR(1/(1/INDEX(Mapping!R:R, MATCH($E237, Mapping!$D:$D, 0))),"")</f>
        <v/>
      </c>
      <c r="M237" s="86">
        <f t="shared" si="14"/>
        <v>0</v>
      </c>
    </row>
    <row r="238" spans="3:13" ht="18.75" x14ac:dyDescent="0.3">
      <c r="C238" s="20"/>
      <c r="D238" s="20"/>
      <c r="E238" s="90"/>
      <c r="F238" s="76" t="str">
        <f>IFERROR(1/(1/INDEX(Mapping!L:L, MATCH($E238, Mapping!$D:$D, 0))),"")</f>
        <v/>
      </c>
      <c r="G238" s="83" t="str">
        <f>IFERROR(1/(1/INDEX(Mapping!M:M, MATCH($E238, Mapping!$D:$D, 0))),"")</f>
        <v/>
      </c>
      <c r="H238" s="76" t="str">
        <f>IFERROR(1/(1/INDEX(Mapping!N:N, MATCH($E238, Mapping!$D:$D, 0))),"")</f>
        <v/>
      </c>
      <c r="I238" s="83" t="str">
        <f>IFERROR(1/(1/INDEX(Mapping!O:O, MATCH($E238, Mapping!$D:$D, 0))),"")</f>
        <v/>
      </c>
      <c r="J238" s="84">
        <f>IFERROR(1/(1/INDEX(Mapping!P:P, MATCH($E238, Mapping!$D:$D, 0))),0)</f>
        <v>0</v>
      </c>
      <c r="K238" s="76" t="str">
        <f>IFERROR(1/(1/INDEX(Mapping!Q:Q, MATCH($E238, Mapping!$D:$D, 0))),"")</f>
        <v/>
      </c>
      <c r="L238" s="85" t="str">
        <f>IFERROR(1/(1/INDEX(Mapping!R:R, MATCH($E238, Mapping!$D:$D, 0))),"")</f>
        <v/>
      </c>
      <c r="M238" s="86">
        <f t="shared" si="14"/>
        <v>0</v>
      </c>
    </row>
    <row r="239" spans="3:13" ht="18.75" x14ac:dyDescent="0.3">
      <c r="C239" s="20"/>
      <c r="D239" s="20"/>
      <c r="E239" s="90"/>
      <c r="F239" s="76" t="str">
        <f>IFERROR(1/(1/INDEX(Mapping!L:L, MATCH($E239, Mapping!$D:$D, 0))),"")</f>
        <v/>
      </c>
      <c r="G239" s="83" t="str">
        <f>IFERROR(1/(1/INDEX(Mapping!M:M, MATCH($E239, Mapping!$D:$D, 0))),"")</f>
        <v/>
      </c>
      <c r="H239" s="76" t="str">
        <f>IFERROR(1/(1/INDEX(Mapping!N:N, MATCH($E239, Mapping!$D:$D, 0))),"")</f>
        <v/>
      </c>
      <c r="I239" s="83" t="str">
        <f>IFERROR(1/(1/INDEX(Mapping!O:O, MATCH($E239, Mapping!$D:$D, 0))),"")</f>
        <v/>
      </c>
      <c r="J239" s="84">
        <f>IFERROR(1/(1/INDEX(Mapping!P:P, MATCH($E239, Mapping!$D:$D, 0))),0)</f>
        <v>0</v>
      </c>
      <c r="K239" s="76" t="str">
        <f>IFERROR(1/(1/INDEX(Mapping!Q:Q, MATCH($E239, Mapping!$D:$D, 0))),"")</f>
        <v/>
      </c>
      <c r="L239" s="85" t="str">
        <f>IFERROR(1/(1/INDEX(Mapping!R:R, MATCH($E239, Mapping!$D:$D, 0))),"")</f>
        <v/>
      </c>
      <c r="M239" s="86">
        <f t="shared" si="14"/>
        <v>0</v>
      </c>
    </row>
    <row r="240" spans="3:13" ht="18.75" x14ac:dyDescent="0.3">
      <c r="C240" s="20"/>
      <c r="D240" s="20"/>
      <c r="E240" s="90"/>
      <c r="F240" s="76" t="str">
        <f>IFERROR(1/(1/INDEX(Mapping!L:L, MATCH($E240, Mapping!$D:$D, 0))),"")</f>
        <v/>
      </c>
      <c r="G240" s="83" t="str">
        <f>IFERROR(1/(1/INDEX(Mapping!M:M, MATCH($E240, Mapping!$D:$D, 0))),"")</f>
        <v/>
      </c>
      <c r="H240" s="76" t="str">
        <f>IFERROR(1/(1/INDEX(Mapping!N:N, MATCH($E240, Mapping!$D:$D, 0))),"")</f>
        <v/>
      </c>
      <c r="I240" s="83" t="str">
        <f>IFERROR(1/(1/INDEX(Mapping!O:O, MATCH($E240, Mapping!$D:$D, 0))),"")</f>
        <v/>
      </c>
      <c r="J240" s="84">
        <f>IFERROR(1/(1/INDEX(Mapping!P:P, MATCH($E240, Mapping!$D:$D, 0))),0)</f>
        <v>0</v>
      </c>
      <c r="K240" s="76" t="str">
        <f>IFERROR(1/(1/INDEX(Mapping!Q:Q, MATCH($E240, Mapping!$D:$D, 0))),"")</f>
        <v/>
      </c>
      <c r="L240" s="85" t="str">
        <f>IFERROR(1/(1/INDEX(Mapping!R:R, MATCH($E240, Mapping!$D:$D, 0))),"")</f>
        <v/>
      </c>
      <c r="M240" s="86">
        <f t="shared" si="14"/>
        <v>0</v>
      </c>
    </row>
    <row r="241" spans="3:13" ht="18.75" x14ac:dyDescent="0.3">
      <c r="C241" s="20"/>
      <c r="D241" s="20"/>
      <c r="E241" s="90"/>
      <c r="F241" s="76" t="str">
        <f>IFERROR(1/(1/INDEX(Mapping!L:L, MATCH($E241, Mapping!$D:$D, 0))),"")</f>
        <v/>
      </c>
      <c r="G241" s="83" t="str">
        <f>IFERROR(1/(1/INDEX(Mapping!M:M, MATCH($E241, Mapping!$D:$D, 0))),"")</f>
        <v/>
      </c>
      <c r="H241" s="76" t="str">
        <f>IFERROR(1/(1/INDEX(Mapping!N:N, MATCH($E241, Mapping!$D:$D, 0))),"")</f>
        <v/>
      </c>
      <c r="I241" s="83" t="str">
        <f>IFERROR(1/(1/INDEX(Mapping!O:O, MATCH($E241, Mapping!$D:$D, 0))),"")</f>
        <v/>
      </c>
      <c r="J241" s="84">
        <f>IFERROR(1/(1/INDEX(Mapping!P:P, MATCH($E241, Mapping!$D:$D, 0))),0)</f>
        <v>0</v>
      </c>
      <c r="K241" s="76" t="str">
        <f>IFERROR(1/(1/INDEX(Mapping!Q:Q, MATCH($E241, Mapping!$D:$D, 0))),"")</f>
        <v/>
      </c>
      <c r="L241" s="85" t="str">
        <f>IFERROR(1/(1/INDEX(Mapping!R:R, MATCH($E241, Mapping!$D:$D, 0))),"")</f>
        <v/>
      </c>
      <c r="M241" s="86">
        <f t="shared" si="14"/>
        <v>0</v>
      </c>
    </row>
    <row r="242" spans="3:13" ht="18.75" x14ac:dyDescent="0.3">
      <c r="C242" s="20"/>
      <c r="D242" s="20"/>
      <c r="E242" s="90"/>
      <c r="F242" s="76" t="str">
        <f>IFERROR(1/(1/INDEX(Mapping!L:L, MATCH($E242, Mapping!$D:$D, 0))),"")</f>
        <v/>
      </c>
      <c r="G242" s="83" t="str">
        <f>IFERROR(1/(1/INDEX(Mapping!M:M, MATCH($E242, Mapping!$D:$D, 0))),"")</f>
        <v/>
      </c>
      <c r="H242" s="76" t="str">
        <f>IFERROR(1/(1/INDEX(Mapping!N:N, MATCH($E242, Mapping!$D:$D, 0))),"")</f>
        <v/>
      </c>
      <c r="I242" s="83" t="str">
        <f>IFERROR(1/(1/INDEX(Mapping!O:O, MATCH($E242, Mapping!$D:$D, 0))),"")</f>
        <v/>
      </c>
      <c r="J242" s="84">
        <f>IFERROR(1/(1/INDEX(Mapping!P:P, MATCH($E242, Mapping!$D:$D, 0))),0)</f>
        <v>0</v>
      </c>
      <c r="K242" s="76" t="str">
        <f>IFERROR(1/(1/INDEX(Mapping!Q:Q, MATCH($E242, Mapping!$D:$D, 0))),"")</f>
        <v/>
      </c>
      <c r="L242" s="85" t="str">
        <f>IFERROR(1/(1/INDEX(Mapping!R:R, MATCH($E242, Mapping!$D:$D, 0))),"")</f>
        <v/>
      </c>
      <c r="M242" s="86">
        <f t="shared" si="14"/>
        <v>0</v>
      </c>
    </row>
    <row r="243" spans="3:13" ht="18.75" x14ac:dyDescent="0.3">
      <c r="C243" s="20"/>
      <c r="D243" s="20"/>
      <c r="E243" s="90"/>
      <c r="F243" s="76" t="str">
        <f>IFERROR(1/(1/INDEX(Mapping!L:L, MATCH($E243, Mapping!$D:$D, 0))),"")</f>
        <v/>
      </c>
      <c r="G243" s="83" t="str">
        <f>IFERROR(1/(1/INDEX(Mapping!M:M, MATCH($E243, Mapping!$D:$D, 0))),"")</f>
        <v/>
      </c>
      <c r="H243" s="76" t="str">
        <f>IFERROR(1/(1/INDEX(Mapping!N:N, MATCH($E243, Mapping!$D:$D, 0))),"")</f>
        <v/>
      </c>
      <c r="I243" s="83" t="str">
        <f>IFERROR(1/(1/INDEX(Mapping!O:O, MATCH($E243, Mapping!$D:$D, 0))),"")</f>
        <v/>
      </c>
      <c r="J243" s="84">
        <f>IFERROR(1/(1/INDEX(Mapping!P:P, MATCH($E243, Mapping!$D:$D, 0))),0)</f>
        <v>0</v>
      </c>
      <c r="K243" s="76" t="str">
        <f>IFERROR(1/(1/INDEX(Mapping!Q:Q, MATCH($E243, Mapping!$D:$D, 0))),"")</f>
        <v/>
      </c>
      <c r="L243" s="85" t="str">
        <f>IFERROR(1/(1/INDEX(Mapping!R:R, MATCH($E243, Mapping!$D:$D, 0))),"")</f>
        <v/>
      </c>
      <c r="M243" s="86">
        <f t="shared" si="14"/>
        <v>0</v>
      </c>
    </row>
    <row r="244" spans="3:13" ht="18.75" x14ac:dyDescent="0.3">
      <c r="C244" s="20"/>
      <c r="D244" s="20"/>
      <c r="E244" s="90"/>
      <c r="F244" s="76" t="str">
        <f>IFERROR(1/(1/INDEX(Mapping!L:L, MATCH($E244, Mapping!$D:$D, 0))),"")</f>
        <v/>
      </c>
      <c r="G244" s="83" t="str">
        <f>IFERROR(1/(1/INDEX(Mapping!M:M, MATCH($E244, Mapping!$D:$D, 0))),"")</f>
        <v/>
      </c>
      <c r="H244" s="76" t="str">
        <f>IFERROR(1/(1/INDEX(Mapping!N:N, MATCH($E244, Mapping!$D:$D, 0))),"")</f>
        <v/>
      </c>
      <c r="I244" s="83" t="str">
        <f>IFERROR(1/(1/INDEX(Mapping!O:O, MATCH($E244, Mapping!$D:$D, 0))),"")</f>
        <v/>
      </c>
      <c r="J244" s="84">
        <f>IFERROR(1/(1/INDEX(Mapping!P:P, MATCH($E244, Mapping!$D:$D, 0))),0)</f>
        <v>0</v>
      </c>
      <c r="K244" s="76" t="str">
        <f>IFERROR(1/(1/INDEX(Mapping!Q:Q, MATCH($E244, Mapping!$D:$D, 0))),"")</f>
        <v/>
      </c>
      <c r="L244" s="85" t="str">
        <f>IFERROR(1/(1/INDEX(Mapping!R:R, MATCH($E244, Mapping!$D:$D, 0))),"")</f>
        <v/>
      </c>
      <c r="M244" s="86">
        <f t="shared" si="14"/>
        <v>0</v>
      </c>
    </row>
    <row r="245" spans="3:13" ht="18.75" x14ac:dyDescent="0.3">
      <c r="C245" s="20"/>
      <c r="D245" s="20"/>
      <c r="E245" s="90"/>
      <c r="F245" s="76" t="str">
        <f>IFERROR(1/(1/INDEX(Mapping!L:L, MATCH($E245, Mapping!$D:$D, 0))),"")</f>
        <v/>
      </c>
      <c r="G245" s="83" t="str">
        <f>IFERROR(1/(1/INDEX(Mapping!M:M, MATCH($E245, Mapping!$D:$D, 0))),"")</f>
        <v/>
      </c>
      <c r="H245" s="76" t="str">
        <f>IFERROR(1/(1/INDEX(Mapping!N:N, MATCH($E245, Mapping!$D:$D, 0))),"")</f>
        <v/>
      </c>
      <c r="I245" s="83" t="str">
        <f>IFERROR(1/(1/INDEX(Mapping!O:O, MATCH($E245, Mapping!$D:$D, 0))),"")</f>
        <v/>
      </c>
      <c r="J245" s="84">
        <f>IFERROR(1/(1/INDEX(Mapping!P:P, MATCH($E245, Mapping!$D:$D, 0))),0)</f>
        <v>0</v>
      </c>
      <c r="K245" s="76" t="str">
        <f>IFERROR(1/(1/INDEX(Mapping!Q:Q, MATCH($E245, Mapping!$D:$D, 0))),"")</f>
        <v/>
      </c>
      <c r="L245" s="85" t="str">
        <f>IFERROR(1/(1/INDEX(Mapping!R:R, MATCH($E245, Mapping!$D:$D, 0))),"")</f>
        <v/>
      </c>
      <c r="M245" s="86">
        <f t="shared" si="14"/>
        <v>0</v>
      </c>
    </row>
    <row r="246" spans="3:13" ht="18.75" x14ac:dyDescent="0.3">
      <c r="C246" s="20"/>
      <c r="D246" s="20"/>
      <c r="E246" s="90"/>
      <c r="F246" s="76" t="str">
        <f>IFERROR(1/(1/INDEX(Mapping!L:L, MATCH($E246, Mapping!$D:$D, 0))),"")</f>
        <v/>
      </c>
      <c r="G246" s="83" t="str">
        <f>IFERROR(1/(1/INDEX(Mapping!M:M, MATCH($E246, Mapping!$D:$D, 0))),"")</f>
        <v/>
      </c>
      <c r="H246" s="76" t="str">
        <f>IFERROR(1/(1/INDEX(Mapping!N:N, MATCH($E246, Mapping!$D:$D, 0))),"")</f>
        <v/>
      </c>
      <c r="I246" s="83" t="str">
        <f>IFERROR(1/(1/INDEX(Mapping!O:O, MATCH($E246, Mapping!$D:$D, 0))),"")</f>
        <v/>
      </c>
      <c r="J246" s="84">
        <f>IFERROR(1/(1/INDEX(Mapping!P:P, MATCH($E246, Mapping!$D:$D, 0))),0)</f>
        <v>0</v>
      </c>
      <c r="K246" s="76" t="str">
        <f>IFERROR(1/(1/INDEX(Mapping!Q:Q, MATCH($E246, Mapping!$D:$D, 0))),"")</f>
        <v/>
      </c>
      <c r="L246" s="85" t="str">
        <f>IFERROR(1/(1/INDEX(Mapping!R:R, MATCH($E246, Mapping!$D:$D, 0))),"")</f>
        <v/>
      </c>
      <c r="M246" s="86">
        <f t="shared" si="14"/>
        <v>0</v>
      </c>
    </row>
    <row r="247" spans="3:13" ht="18.75" x14ac:dyDescent="0.3">
      <c r="C247" s="20"/>
      <c r="D247" s="20"/>
      <c r="E247" s="90"/>
      <c r="F247" s="76" t="str">
        <f>IFERROR(1/(1/INDEX(Mapping!L:L, MATCH($E247, Mapping!$D:$D, 0))),"")</f>
        <v/>
      </c>
      <c r="G247" s="83" t="str">
        <f>IFERROR(1/(1/INDEX(Mapping!M:M, MATCH($E247, Mapping!$D:$D, 0))),"")</f>
        <v/>
      </c>
      <c r="H247" s="76" t="str">
        <f>IFERROR(1/(1/INDEX(Mapping!N:N, MATCH($E247, Mapping!$D:$D, 0))),"")</f>
        <v/>
      </c>
      <c r="I247" s="83" t="str">
        <f>IFERROR(1/(1/INDEX(Mapping!O:O, MATCH($E247, Mapping!$D:$D, 0))),"")</f>
        <v/>
      </c>
      <c r="J247" s="84">
        <f>IFERROR(1/(1/INDEX(Mapping!P:P, MATCH($E247, Mapping!$D:$D, 0))),0)</f>
        <v>0</v>
      </c>
      <c r="K247" s="76" t="str">
        <f>IFERROR(1/(1/INDEX(Mapping!Q:Q, MATCH($E247, Mapping!$D:$D, 0))),"")</f>
        <v/>
      </c>
      <c r="L247" s="85" t="str">
        <f>IFERROR(1/(1/INDEX(Mapping!R:R, MATCH($E247, Mapping!$D:$D, 0))),"")</f>
        <v/>
      </c>
      <c r="M247" s="86">
        <f t="shared" si="14"/>
        <v>0</v>
      </c>
    </row>
    <row r="248" spans="3:13" ht="18.75" x14ac:dyDescent="0.3">
      <c r="C248" s="20"/>
      <c r="D248" s="20"/>
      <c r="E248" s="90"/>
      <c r="F248" s="76" t="str">
        <f>IFERROR(1/(1/INDEX(Mapping!L:L, MATCH($E248, Mapping!$D:$D, 0))),"")</f>
        <v/>
      </c>
      <c r="G248" s="83" t="str">
        <f>IFERROR(1/(1/INDEX(Mapping!M:M, MATCH($E248, Mapping!$D:$D, 0))),"")</f>
        <v/>
      </c>
      <c r="H248" s="76" t="str">
        <f>IFERROR(1/(1/INDEX(Mapping!N:N, MATCH($E248, Mapping!$D:$D, 0))),"")</f>
        <v/>
      </c>
      <c r="I248" s="83" t="str">
        <f>IFERROR(1/(1/INDEX(Mapping!O:O, MATCH($E248, Mapping!$D:$D, 0))),"")</f>
        <v/>
      </c>
      <c r="J248" s="84">
        <f>IFERROR(1/(1/INDEX(Mapping!P:P, MATCH($E248, Mapping!$D:$D, 0))),0)</f>
        <v>0</v>
      </c>
      <c r="K248" s="76" t="str">
        <f>IFERROR(1/(1/INDEX(Mapping!Q:Q, MATCH($E248, Mapping!$D:$D, 0))),"")</f>
        <v/>
      </c>
      <c r="L248" s="85" t="str">
        <f>IFERROR(1/(1/INDEX(Mapping!R:R, MATCH($E248, Mapping!$D:$D, 0))),"")</f>
        <v/>
      </c>
      <c r="M248" s="86">
        <f t="shared" si="14"/>
        <v>0</v>
      </c>
    </row>
    <row r="249" spans="3:13" ht="18.75" x14ac:dyDescent="0.3">
      <c r="C249" s="20"/>
      <c r="D249" s="20"/>
      <c r="E249" s="90"/>
      <c r="F249" s="76" t="str">
        <f>IFERROR(1/(1/INDEX(Mapping!L:L, MATCH($E249, Mapping!$D:$D, 0))),"")</f>
        <v/>
      </c>
      <c r="G249" s="83" t="str">
        <f>IFERROR(1/(1/INDEX(Mapping!M:M, MATCH($E249, Mapping!$D:$D, 0))),"")</f>
        <v/>
      </c>
      <c r="H249" s="76" t="str">
        <f>IFERROR(1/(1/INDEX(Mapping!N:N, MATCH($E249, Mapping!$D:$D, 0))),"")</f>
        <v/>
      </c>
      <c r="I249" s="83" t="str">
        <f>IFERROR(1/(1/INDEX(Mapping!O:O, MATCH($E249, Mapping!$D:$D, 0))),"")</f>
        <v/>
      </c>
      <c r="J249" s="84">
        <f>IFERROR(1/(1/INDEX(Mapping!P:P, MATCH($E249, Mapping!$D:$D, 0))),0)</f>
        <v>0</v>
      </c>
      <c r="K249" s="76" t="str">
        <f>IFERROR(1/(1/INDEX(Mapping!Q:Q, MATCH($E249, Mapping!$D:$D, 0))),"")</f>
        <v/>
      </c>
      <c r="L249" s="85" t="str">
        <f>IFERROR(1/(1/INDEX(Mapping!R:R, MATCH($E249, Mapping!$D:$D, 0))),"")</f>
        <v/>
      </c>
      <c r="M249" s="86">
        <f t="shared" si="14"/>
        <v>0</v>
      </c>
    </row>
    <row r="250" spans="3:13" ht="18.75" x14ac:dyDescent="0.3">
      <c r="C250" s="20"/>
      <c r="D250" s="20"/>
      <c r="E250" s="90"/>
      <c r="F250" s="76" t="str">
        <f>IFERROR(1/(1/INDEX(Mapping!L:L, MATCH($E250, Mapping!$D:$D, 0))),"")</f>
        <v/>
      </c>
      <c r="G250" s="83" t="str">
        <f>IFERROR(1/(1/INDEX(Mapping!M:M, MATCH($E250, Mapping!$D:$D, 0))),"")</f>
        <v/>
      </c>
      <c r="H250" s="76" t="str">
        <f>IFERROR(1/(1/INDEX(Mapping!N:N, MATCH($E250, Mapping!$D:$D, 0))),"")</f>
        <v/>
      </c>
      <c r="I250" s="83" t="str">
        <f>IFERROR(1/(1/INDEX(Mapping!O:O, MATCH($E250, Mapping!$D:$D, 0))),"")</f>
        <v/>
      </c>
      <c r="J250" s="84">
        <f>IFERROR(1/(1/INDEX(Mapping!P:P, MATCH($E250, Mapping!$D:$D, 0))),0)</f>
        <v>0</v>
      </c>
      <c r="K250" s="76" t="str">
        <f>IFERROR(1/(1/INDEX(Mapping!Q:Q, MATCH($E250, Mapping!$D:$D, 0))),"")</f>
        <v/>
      </c>
      <c r="L250" s="85" t="str">
        <f>IFERROR(1/(1/INDEX(Mapping!R:R, MATCH($E250, Mapping!$D:$D, 0))),"")</f>
        <v/>
      </c>
      <c r="M250" s="86">
        <f t="shared" si="14"/>
        <v>0</v>
      </c>
    </row>
    <row r="251" spans="3:13" ht="18.75" x14ac:dyDescent="0.3">
      <c r="C251" s="20"/>
      <c r="D251" s="20"/>
      <c r="E251" s="90"/>
      <c r="F251" s="76" t="str">
        <f>IFERROR(1/(1/INDEX(Mapping!L:L, MATCH($E251, Mapping!$D:$D, 0))),"")</f>
        <v/>
      </c>
      <c r="G251" s="83" t="str">
        <f>IFERROR(1/(1/INDEX(Mapping!M:M, MATCH($E251, Mapping!$D:$D, 0))),"")</f>
        <v/>
      </c>
      <c r="H251" s="76" t="str">
        <f>IFERROR(1/(1/INDEX(Mapping!N:N, MATCH($E251, Mapping!$D:$D, 0))),"")</f>
        <v/>
      </c>
      <c r="I251" s="83" t="str">
        <f>IFERROR(1/(1/INDEX(Mapping!O:O, MATCH($E251, Mapping!$D:$D, 0))),"")</f>
        <v/>
      </c>
      <c r="J251" s="84">
        <f>IFERROR(1/(1/INDEX(Mapping!P:P, MATCH($E251, Mapping!$D:$D, 0))),0)</f>
        <v>0</v>
      </c>
      <c r="K251" s="76" t="str">
        <f>IFERROR(1/(1/INDEX(Mapping!Q:Q, MATCH($E251, Mapping!$D:$D, 0))),"")</f>
        <v/>
      </c>
      <c r="L251" s="85" t="str">
        <f>IFERROR(1/(1/INDEX(Mapping!R:R, MATCH($E251, Mapping!$D:$D, 0))),"")</f>
        <v/>
      </c>
      <c r="M251" s="86">
        <f t="shared" si="14"/>
        <v>0</v>
      </c>
    </row>
    <row r="252" spans="3:13" ht="18.75" x14ac:dyDescent="0.3">
      <c r="C252" s="20"/>
      <c r="D252" s="20"/>
      <c r="E252" s="90"/>
      <c r="F252" s="76" t="str">
        <f>IFERROR(1/(1/INDEX(Mapping!L:L, MATCH($E252, Mapping!$D:$D, 0))),"")</f>
        <v/>
      </c>
      <c r="G252" s="83" t="str">
        <f>IFERROR(1/(1/INDEX(Mapping!M:M, MATCH($E252, Mapping!$D:$D, 0))),"")</f>
        <v/>
      </c>
      <c r="H252" s="76" t="str">
        <f>IFERROR(1/(1/INDEX(Mapping!N:N, MATCH($E252, Mapping!$D:$D, 0))),"")</f>
        <v/>
      </c>
      <c r="I252" s="83" t="str">
        <f>IFERROR(1/(1/INDEX(Mapping!O:O, MATCH($E252, Mapping!$D:$D, 0))),"")</f>
        <v/>
      </c>
      <c r="J252" s="84">
        <f>IFERROR(1/(1/INDEX(Mapping!P:P, MATCH($E252, Mapping!$D:$D, 0))),0)</f>
        <v>0</v>
      </c>
      <c r="K252" s="76" t="str">
        <f>IFERROR(1/(1/INDEX(Mapping!Q:Q, MATCH($E252, Mapping!$D:$D, 0))),"")</f>
        <v/>
      </c>
      <c r="L252" s="85" t="str">
        <f>IFERROR(1/(1/INDEX(Mapping!R:R, MATCH($E252, Mapping!$D:$D, 0))),"")</f>
        <v/>
      </c>
      <c r="M252" s="86">
        <f t="shared" si="14"/>
        <v>0</v>
      </c>
    </row>
    <row r="253" spans="3:13" ht="18.75" x14ac:dyDescent="0.3">
      <c r="C253" s="20"/>
      <c r="D253" s="20"/>
      <c r="E253" s="90"/>
      <c r="F253" s="76" t="str">
        <f>IFERROR(1/(1/INDEX(Mapping!L:L, MATCH($E253, Mapping!$D:$D, 0))),"")</f>
        <v/>
      </c>
      <c r="G253" s="83" t="str">
        <f>IFERROR(1/(1/INDEX(Mapping!M:M, MATCH($E253, Mapping!$D:$D, 0))),"")</f>
        <v/>
      </c>
      <c r="H253" s="76" t="str">
        <f>IFERROR(1/(1/INDEX(Mapping!N:N, MATCH($E253, Mapping!$D:$D, 0))),"")</f>
        <v/>
      </c>
      <c r="I253" s="83" t="str">
        <f>IFERROR(1/(1/INDEX(Mapping!O:O, MATCH($E253, Mapping!$D:$D, 0))),"")</f>
        <v/>
      </c>
      <c r="J253" s="84">
        <f>IFERROR(1/(1/INDEX(Mapping!P:P, MATCH($E253, Mapping!$D:$D, 0))),0)</f>
        <v>0</v>
      </c>
      <c r="K253" s="76" t="str">
        <f>IFERROR(1/(1/INDEX(Mapping!Q:Q, MATCH($E253, Mapping!$D:$D, 0))),"")</f>
        <v/>
      </c>
      <c r="L253" s="85" t="str">
        <f>IFERROR(1/(1/INDEX(Mapping!R:R, MATCH($E253, Mapping!$D:$D, 0))),"")</f>
        <v/>
      </c>
      <c r="M253" s="86">
        <f t="shared" si="14"/>
        <v>0</v>
      </c>
    </row>
    <row r="254" spans="3:13" ht="18.75" x14ac:dyDescent="0.3">
      <c r="C254" s="20"/>
      <c r="D254" s="20"/>
      <c r="E254" s="90"/>
      <c r="F254" s="76" t="str">
        <f>IFERROR(1/(1/INDEX(Mapping!L:L, MATCH($E254, Mapping!$D:$D, 0))),"")</f>
        <v/>
      </c>
      <c r="G254" s="83" t="str">
        <f>IFERROR(1/(1/INDEX(Mapping!M:M, MATCH($E254, Mapping!$D:$D, 0))),"")</f>
        <v/>
      </c>
      <c r="H254" s="76" t="str">
        <f>IFERROR(1/(1/INDEX(Mapping!N:N, MATCH($E254, Mapping!$D:$D, 0))),"")</f>
        <v/>
      </c>
      <c r="I254" s="83" t="str">
        <f>IFERROR(1/(1/INDEX(Mapping!O:O, MATCH($E254, Mapping!$D:$D, 0))),"")</f>
        <v/>
      </c>
      <c r="J254" s="84">
        <f>IFERROR(1/(1/INDEX(Mapping!P:P, MATCH($E254, Mapping!$D:$D, 0))),0)</f>
        <v>0</v>
      </c>
      <c r="K254" s="76" t="str">
        <f>IFERROR(1/(1/INDEX(Mapping!Q:Q, MATCH($E254, Mapping!$D:$D, 0))),"")</f>
        <v/>
      </c>
      <c r="L254" s="85" t="str">
        <f>IFERROR(1/(1/INDEX(Mapping!R:R, MATCH($E254, Mapping!$D:$D, 0))),"")</f>
        <v/>
      </c>
      <c r="M254" s="86">
        <f t="shared" si="14"/>
        <v>0</v>
      </c>
    </row>
    <row r="255" spans="3:13" ht="18.75" x14ac:dyDescent="0.3">
      <c r="C255" s="20"/>
      <c r="D255" s="20"/>
      <c r="E255" s="90"/>
      <c r="F255" s="76" t="str">
        <f>IFERROR(1/(1/INDEX(Mapping!L:L, MATCH($E255, Mapping!$D:$D, 0))),"")</f>
        <v/>
      </c>
      <c r="G255" s="83" t="str">
        <f>IFERROR(1/(1/INDEX(Mapping!M:M, MATCH($E255, Mapping!$D:$D, 0))),"")</f>
        <v/>
      </c>
      <c r="H255" s="76" t="str">
        <f>IFERROR(1/(1/INDEX(Mapping!N:N, MATCH($E255, Mapping!$D:$D, 0))),"")</f>
        <v/>
      </c>
      <c r="I255" s="83" t="str">
        <f>IFERROR(1/(1/INDEX(Mapping!O:O, MATCH($E255, Mapping!$D:$D, 0))),"")</f>
        <v/>
      </c>
      <c r="J255" s="84">
        <f>IFERROR(1/(1/INDEX(Mapping!P:P, MATCH($E255, Mapping!$D:$D, 0))),0)</f>
        <v>0</v>
      </c>
      <c r="K255" s="76" t="str">
        <f>IFERROR(1/(1/INDEX(Mapping!Q:Q, MATCH($E255, Mapping!$D:$D, 0))),"")</f>
        <v/>
      </c>
      <c r="L255" s="85" t="str">
        <f>IFERROR(1/(1/INDEX(Mapping!R:R, MATCH($E255, Mapping!$D:$D, 0))),"")</f>
        <v/>
      </c>
      <c r="M255" s="86">
        <f t="shared" si="14"/>
        <v>0</v>
      </c>
    </row>
    <row r="256" spans="3:13" ht="18.75" x14ac:dyDescent="0.3">
      <c r="C256" s="20"/>
      <c r="D256" s="20"/>
      <c r="E256" s="90"/>
      <c r="F256" s="76" t="str">
        <f>IFERROR(1/(1/INDEX(Mapping!L:L, MATCH($E256, Mapping!$D:$D, 0))),"")</f>
        <v/>
      </c>
      <c r="G256" s="83" t="str">
        <f>IFERROR(1/(1/INDEX(Mapping!M:M, MATCH($E256, Mapping!$D:$D, 0))),"")</f>
        <v/>
      </c>
      <c r="H256" s="76" t="str">
        <f>IFERROR(1/(1/INDEX(Mapping!N:N, MATCH($E256, Mapping!$D:$D, 0))),"")</f>
        <v/>
      </c>
      <c r="I256" s="83" t="str">
        <f>IFERROR(1/(1/INDEX(Mapping!O:O, MATCH($E256, Mapping!$D:$D, 0))),"")</f>
        <v/>
      </c>
      <c r="J256" s="84">
        <f>IFERROR(1/(1/INDEX(Mapping!P:P, MATCH($E256, Mapping!$D:$D, 0))),0)</f>
        <v>0</v>
      </c>
      <c r="K256" s="76" t="str">
        <f>IFERROR(1/(1/INDEX(Mapping!Q:Q, MATCH($E256, Mapping!$D:$D, 0))),"")</f>
        <v/>
      </c>
      <c r="L256" s="85" t="str">
        <f>IFERROR(1/(1/INDEX(Mapping!R:R, MATCH($E256, Mapping!$D:$D, 0))),"")</f>
        <v/>
      </c>
      <c r="M256" s="86">
        <f t="shared" ref="M256:M319" si="15">IF(K256="", 0, K256) + IF(L256="", 0, L256)</f>
        <v>0</v>
      </c>
    </row>
    <row r="257" spans="3:13" ht="18.75" x14ac:dyDescent="0.3">
      <c r="C257" s="20"/>
      <c r="D257" s="20"/>
      <c r="E257" s="90"/>
      <c r="F257" s="76" t="str">
        <f>IFERROR(1/(1/INDEX(Mapping!L:L, MATCH($E257, Mapping!$D:$D, 0))),"")</f>
        <v/>
      </c>
      <c r="G257" s="83" t="str">
        <f>IFERROR(1/(1/INDEX(Mapping!M:M, MATCH($E257, Mapping!$D:$D, 0))),"")</f>
        <v/>
      </c>
      <c r="H257" s="76" t="str">
        <f>IFERROR(1/(1/INDEX(Mapping!N:N, MATCH($E257, Mapping!$D:$D, 0))),"")</f>
        <v/>
      </c>
      <c r="I257" s="83" t="str">
        <f>IFERROR(1/(1/INDEX(Mapping!O:O, MATCH($E257, Mapping!$D:$D, 0))),"")</f>
        <v/>
      </c>
      <c r="J257" s="84">
        <f>IFERROR(1/(1/INDEX(Mapping!P:P, MATCH($E257, Mapping!$D:$D, 0))),0)</f>
        <v>0</v>
      </c>
      <c r="K257" s="76" t="str">
        <f>IFERROR(1/(1/INDEX(Mapping!Q:Q, MATCH($E257, Mapping!$D:$D, 0))),"")</f>
        <v/>
      </c>
      <c r="L257" s="85" t="str">
        <f>IFERROR(1/(1/INDEX(Mapping!R:R, MATCH($E257, Mapping!$D:$D, 0))),"")</f>
        <v/>
      </c>
      <c r="M257" s="86">
        <f t="shared" si="15"/>
        <v>0</v>
      </c>
    </row>
    <row r="258" spans="3:13" ht="18.75" x14ac:dyDescent="0.3">
      <c r="C258" s="20"/>
      <c r="D258" s="20"/>
      <c r="E258" s="90"/>
      <c r="F258" s="76" t="str">
        <f>IFERROR(1/(1/INDEX(Mapping!L:L, MATCH($E258, Mapping!$D:$D, 0))),"")</f>
        <v/>
      </c>
      <c r="G258" s="83" t="str">
        <f>IFERROR(1/(1/INDEX(Mapping!M:M, MATCH($E258, Mapping!$D:$D, 0))),"")</f>
        <v/>
      </c>
      <c r="H258" s="76" t="str">
        <f>IFERROR(1/(1/INDEX(Mapping!N:N, MATCH($E258, Mapping!$D:$D, 0))),"")</f>
        <v/>
      </c>
      <c r="I258" s="83" t="str">
        <f>IFERROR(1/(1/INDEX(Mapping!O:O, MATCH($E258, Mapping!$D:$D, 0))),"")</f>
        <v/>
      </c>
      <c r="J258" s="84">
        <f>IFERROR(1/(1/INDEX(Mapping!P:P, MATCH($E258, Mapping!$D:$D, 0))),0)</f>
        <v>0</v>
      </c>
      <c r="K258" s="76" t="str">
        <f>IFERROR(1/(1/INDEX(Mapping!Q:Q, MATCH($E258, Mapping!$D:$D, 0))),"")</f>
        <v/>
      </c>
      <c r="L258" s="85" t="str">
        <f>IFERROR(1/(1/INDEX(Mapping!R:R, MATCH($E258, Mapping!$D:$D, 0))),"")</f>
        <v/>
      </c>
      <c r="M258" s="86">
        <f t="shared" si="15"/>
        <v>0</v>
      </c>
    </row>
    <row r="259" spans="3:13" ht="18.75" x14ac:dyDescent="0.3">
      <c r="C259" s="20"/>
      <c r="D259" s="20"/>
      <c r="E259" s="90"/>
      <c r="F259" s="76" t="str">
        <f>IFERROR(1/(1/INDEX(Mapping!L:L, MATCH($E259, Mapping!$D:$D, 0))),"")</f>
        <v/>
      </c>
      <c r="G259" s="83" t="str">
        <f>IFERROR(1/(1/INDEX(Mapping!M:M, MATCH($E259, Mapping!$D:$D, 0))),"")</f>
        <v/>
      </c>
      <c r="H259" s="76" t="str">
        <f>IFERROR(1/(1/INDEX(Mapping!N:N, MATCH($E259, Mapping!$D:$D, 0))),"")</f>
        <v/>
      </c>
      <c r="I259" s="83" t="str">
        <f>IFERROR(1/(1/INDEX(Mapping!O:O, MATCH($E259, Mapping!$D:$D, 0))),"")</f>
        <v/>
      </c>
      <c r="J259" s="84">
        <f>IFERROR(1/(1/INDEX(Mapping!P:P, MATCH($E259, Mapping!$D:$D, 0))),0)</f>
        <v>0</v>
      </c>
      <c r="K259" s="76" t="str">
        <f>IFERROR(1/(1/INDEX(Mapping!Q:Q, MATCH($E259, Mapping!$D:$D, 0))),"")</f>
        <v/>
      </c>
      <c r="L259" s="85" t="str">
        <f>IFERROR(1/(1/INDEX(Mapping!R:R, MATCH($E259, Mapping!$D:$D, 0))),"")</f>
        <v/>
      </c>
      <c r="M259" s="86">
        <f t="shared" si="15"/>
        <v>0</v>
      </c>
    </row>
    <row r="260" spans="3:13" ht="18.75" x14ac:dyDescent="0.3">
      <c r="C260" s="20"/>
      <c r="D260" s="20"/>
      <c r="E260" s="90"/>
      <c r="F260" s="76" t="str">
        <f>IFERROR(1/(1/INDEX(Mapping!L:L, MATCH($E260, Mapping!$D:$D, 0))),"")</f>
        <v/>
      </c>
      <c r="G260" s="83" t="str">
        <f>IFERROR(1/(1/INDEX(Mapping!M:M, MATCH($E260, Mapping!$D:$D, 0))),"")</f>
        <v/>
      </c>
      <c r="H260" s="76" t="str">
        <f>IFERROR(1/(1/INDEX(Mapping!N:N, MATCH($E260, Mapping!$D:$D, 0))),"")</f>
        <v/>
      </c>
      <c r="I260" s="83" t="str">
        <f>IFERROR(1/(1/INDEX(Mapping!O:O, MATCH($E260, Mapping!$D:$D, 0))),"")</f>
        <v/>
      </c>
      <c r="J260" s="84">
        <f>IFERROR(1/(1/INDEX(Mapping!P:P, MATCH($E260, Mapping!$D:$D, 0))),0)</f>
        <v>0</v>
      </c>
      <c r="K260" s="76" t="str">
        <f>IFERROR(1/(1/INDEX(Mapping!Q:Q, MATCH($E260, Mapping!$D:$D, 0))),"")</f>
        <v/>
      </c>
      <c r="L260" s="85" t="str">
        <f>IFERROR(1/(1/INDEX(Mapping!R:R, MATCH($E260, Mapping!$D:$D, 0))),"")</f>
        <v/>
      </c>
      <c r="M260" s="86">
        <f t="shared" si="15"/>
        <v>0</v>
      </c>
    </row>
    <row r="261" spans="3:13" ht="18.75" x14ac:dyDescent="0.3">
      <c r="C261" s="20"/>
      <c r="D261" s="20"/>
      <c r="E261" s="90"/>
      <c r="F261" s="76" t="str">
        <f>IFERROR(1/(1/INDEX(Mapping!L:L, MATCH($E261, Mapping!$D:$D, 0))),"")</f>
        <v/>
      </c>
      <c r="G261" s="83" t="str">
        <f>IFERROR(1/(1/INDEX(Mapping!M:M, MATCH($E261, Mapping!$D:$D, 0))),"")</f>
        <v/>
      </c>
      <c r="H261" s="76" t="str">
        <f>IFERROR(1/(1/INDEX(Mapping!N:N, MATCH($E261, Mapping!$D:$D, 0))),"")</f>
        <v/>
      </c>
      <c r="I261" s="83" t="str">
        <f>IFERROR(1/(1/INDEX(Mapping!O:O, MATCH($E261, Mapping!$D:$D, 0))),"")</f>
        <v/>
      </c>
      <c r="J261" s="84">
        <f>IFERROR(1/(1/INDEX(Mapping!P:P, MATCH($E261, Mapping!$D:$D, 0))),0)</f>
        <v>0</v>
      </c>
      <c r="K261" s="76" t="str">
        <f>IFERROR(1/(1/INDEX(Mapping!Q:Q, MATCH($E261, Mapping!$D:$D, 0))),"")</f>
        <v/>
      </c>
      <c r="L261" s="85" t="str">
        <f>IFERROR(1/(1/INDEX(Mapping!R:R, MATCH($E261, Mapping!$D:$D, 0))),"")</f>
        <v/>
      </c>
      <c r="M261" s="86">
        <f t="shared" si="15"/>
        <v>0</v>
      </c>
    </row>
    <row r="262" spans="3:13" ht="18.75" x14ac:dyDescent="0.3">
      <c r="C262" s="20"/>
      <c r="D262" s="20"/>
      <c r="E262" s="90"/>
      <c r="F262" s="76" t="str">
        <f>IFERROR(1/(1/INDEX(Mapping!L:L, MATCH($E262, Mapping!$D:$D, 0))),"")</f>
        <v/>
      </c>
      <c r="G262" s="83" t="str">
        <f>IFERROR(1/(1/INDEX(Mapping!M:M, MATCH($E262, Mapping!$D:$D, 0))),"")</f>
        <v/>
      </c>
      <c r="H262" s="76" t="str">
        <f>IFERROR(1/(1/INDEX(Mapping!N:N, MATCH($E262, Mapping!$D:$D, 0))),"")</f>
        <v/>
      </c>
      <c r="I262" s="83" t="str">
        <f>IFERROR(1/(1/INDEX(Mapping!O:O, MATCH($E262, Mapping!$D:$D, 0))),"")</f>
        <v/>
      </c>
      <c r="J262" s="84">
        <f>IFERROR(1/(1/INDEX(Mapping!P:P, MATCH($E262, Mapping!$D:$D, 0))),0)</f>
        <v>0</v>
      </c>
      <c r="K262" s="76" t="str">
        <f>IFERROR(1/(1/INDEX(Mapping!Q:Q, MATCH($E262, Mapping!$D:$D, 0))),"")</f>
        <v/>
      </c>
      <c r="L262" s="85" t="str">
        <f>IFERROR(1/(1/INDEX(Mapping!R:R, MATCH($E262, Mapping!$D:$D, 0))),"")</f>
        <v/>
      </c>
      <c r="M262" s="86">
        <f t="shared" si="15"/>
        <v>0</v>
      </c>
    </row>
    <row r="263" spans="3:13" ht="18.75" x14ac:dyDescent="0.3">
      <c r="C263" s="20"/>
      <c r="D263" s="20"/>
      <c r="E263" s="90"/>
      <c r="F263" s="76" t="str">
        <f>IFERROR(1/(1/INDEX(Mapping!L:L, MATCH($E263, Mapping!$D:$D, 0))),"")</f>
        <v/>
      </c>
      <c r="G263" s="83" t="str">
        <f>IFERROR(1/(1/INDEX(Mapping!M:M, MATCH($E263, Mapping!$D:$D, 0))),"")</f>
        <v/>
      </c>
      <c r="H263" s="76" t="str">
        <f>IFERROR(1/(1/INDEX(Mapping!N:N, MATCH($E263, Mapping!$D:$D, 0))),"")</f>
        <v/>
      </c>
      <c r="I263" s="83" t="str">
        <f>IFERROR(1/(1/INDEX(Mapping!O:O, MATCH($E263, Mapping!$D:$D, 0))),"")</f>
        <v/>
      </c>
      <c r="J263" s="84">
        <f>IFERROR(1/(1/INDEX(Mapping!P:P, MATCH($E263, Mapping!$D:$D, 0))),0)</f>
        <v>0</v>
      </c>
      <c r="K263" s="76" t="str">
        <f>IFERROR(1/(1/INDEX(Mapping!Q:Q, MATCH($E263, Mapping!$D:$D, 0))),"")</f>
        <v/>
      </c>
      <c r="L263" s="85" t="str">
        <f>IFERROR(1/(1/INDEX(Mapping!R:R, MATCH($E263, Mapping!$D:$D, 0))),"")</f>
        <v/>
      </c>
      <c r="M263" s="86">
        <f t="shared" si="15"/>
        <v>0</v>
      </c>
    </row>
    <row r="264" spans="3:13" ht="18.75" x14ac:dyDescent="0.3">
      <c r="C264" s="20"/>
      <c r="D264" s="20"/>
      <c r="E264" s="90"/>
      <c r="F264" s="76" t="str">
        <f>IFERROR(1/(1/INDEX(Mapping!L:L, MATCH($E264, Mapping!$D:$D, 0))),"")</f>
        <v/>
      </c>
      <c r="G264" s="83" t="str">
        <f>IFERROR(1/(1/INDEX(Mapping!M:M, MATCH($E264, Mapping!$D:$D, 0))),"")</f>
        <v/>
      </c>
      <c r="H264" s="76" t="str">
        <f>IFERROR(1/(1/INDEX(Mapping!N:N, MATCH($E264, Mapping!$D:$D, 0))),"")</f>
        <v/>
      </c>
      <c r="I264" s="83" t="str">
        <f>IFERROR(1/(1/INDEX(Mapping!O:O, MATCH($E264, Mapping!$D:$D, 0))),"")</f>
        <v/>
      </c>
      <c r="J264" s="84">
        <f>IFERROR(1/(1/INDEX(Mapping!P:P, MATCH($E264, Mapping!$D:$D, 0))),0)</f>
        <v>0</v>
      </c>
      <c r="K264" s="76" t="str">
        <f>IFERROR(1/(1/INDEX(Mapping!Q:Q, MATCH($E264, Mapping!$D:$D, 0))),"")</f>
        <v/>
      </c>
      <c r="L264" s="85" t="str">
        <f>IFERROR(1/(1/INDEX(Mapping!R:R, MATCH($E264, Mapping!$D:$D, 0))),"")</f>
        <v/>
      </c>
      <c r="M264" s="86">
        <f t="shared" si="15"/>
        <v>0</v>
      </c>
    </row>
    <row r="265" spans="3:13" ht="18.75" x14ac:dyDescent="0.3">
      <c r="C265" s="20"/>
      <c r="D265" s="20"/>
      <c r="E265" s="90"/>
      <c r="F265" s="76" t="str">
        <f>IFERROR(1/(1/INDEX(Mapping!L:L, MATCH($E265, Mapping!$D:$D, 0))),"")</f>
        <v/>
      </c>
      <c r="G265" s="83" t="str">
        <f>IFERROR(1/(1/INDEX(Mapping!M:M, MATCH($E265, Mapping!$D:$D, 0))),"")</f>
        <v/>
      </c>
      <c r="H265" s="76" t="str">
        <f>IFERROR(1/(1/INDEX(Mapping!N:N, MATCH($E265, Mapping!$D:$D, 0))),"")</f>
        <v/>
      </c>
      <c r="I265" s="83" t="str">
        <f>IFERROR(1/(1/INDEX(Mapping!O:O, MATCH($E265, Mapping!$D:$D, 0))),"")</f>
        <v/>
      </c>
      <c r="J265" s="84">
        <f>IFERROR(1/(1/INDEX(Mapping!P:P, MATCH($E265, Mapping!$D:$D, 0))),0)</f>
        <v>0</v>
      </c>
      <c r="K265" s="76" t="str">
        <f>IFERROR(1/(1/INDEX(Mapping!Q:Q, MATCH($E265, Mapping!$D:$D, 0))),"")</f>
        <v/>
      </c>
      <c r="L265" s="85" t="str">
        <f>IFERROR(1/(1/INDEX(Mapping!R:R, MATCH($E265, Mapping!$D:$D, 0))),"")</f>
        <v/>
      </c>
      <c r="M265" s="86">
        <f t="shared" si="15"/>
        <v>0</v>
      </c>
    </row>
    <row r="266" spans="3:13" ht="18.75" x14ac:dyDescent="0.3">
      <c r="C266" s="20"/>
      <c r="D266" s="20"/>
      <c r="E266" s="90"/>
      <c r="F266" s="76" t="str">
        <f>IFERROR(1/(1/INDEX(Mapping!L:L, MATCH($E266, Mapping!$D:$D, 0))),"")</f>
        <v/>
      </c>
      <c r="G266" s="83" t="str">
        <f>IFERROR(1/(1/INDEX(Mapping!M:M, MATCH($E266, Mapping!$D:$D, 0))),"")</f>
        <v/>
      </c>
      <c r="H266" s="76" t="str">
        <f>IFERROR(1/(1/INDEX(Mapping!N:N, MATCH($E266, Mapping!$D:$D, 0))),"")</f>
        <v/>
      </c>
      <c r="I266" s="83" t="str">
        <f>IFERROR(1/(1/INDEX(Mapping!O:O, MATCH($E266, Mapping!$D:$D, 0))),"")</f>
        <v/>
      </c>
      <c r="J266" s="84">
        <f>IFERROR(1/(1/INDEX(Mapping!P:P, MATCH($E266, Mapping!$D:$D, 0))),0)</f>
        <v>0</v>
      </c>
      <c r="K266" s="76" t="str">
        <f>IFERROR(1/(1/INDEX(Mapping!Q:Q, MATCH($E266, Mapping!$D:$D, 0))),"")</f>
        <v/>
      </c>
      <c r="L266" s="85" t="str">
        <f>IFERROR(1/(1/INDEX(Mapping!R:R, MATCH($E266, Mapping!$D:$D, 0))),"")</f>
        <v/>
      </c>
      <c r="M266" s="86">
        <f t="shared" si="15"/>
        <v>0</v>
      </c>
    </row>
    <row r="267" spans="3:13" ht="18.75" x14ac:dyDescent="0.3">
      <c r="C267" s="20"/>
      <c r="D267" s="20"/>
      <c r="E267" s="90"/>
      <c r="F267" s="76" t="str">
        <f>IFERROR(1/(1/INDEX(Mapping!L:L, MATCH($E267, Mapping!$D:$D, 0))),"")</f>
        <v/>
      </c>
      <c r="G267" s="83" t="str">
        <f>IFERROR(1/(1/INDEX(Mapping!M:M, MATCH($E267, Mapping!$D:$D, 0))),"")</f>
        <v/>
      </c>
      <c r="H267" s="76" t="str">
        <f>IFERROR(1/(1/INDEX(Mapping!N:N, MATCH($E267, Mapping!$D:$D, 0))),"")</f>
        <v/>
      </c>
      <c r="I267" s="83" t="str">
        <f>IFERROR(1/(1/INDEX(Mapping!O:O, MATCH($E267, Mapping!$D:$D, 0))),"")</f>
        <v/>
      </c>
      <c r="J267" s="84">
        <f>IFERROR(1/(1/INDEX(Mapping!P:P, MATCH($E267, Mapping!$D:$D, 0))),0)</f>
        <v>0</v>
      </c>
      <c r="K267" s="76" t="str">
        <f>IFERROR(1/(1/INDEX(Mapping!Q:Q, MATCH($E267, Mapping!$D:$D, 0))),"")</f>
        <v/>
      </c>
      <c r="L267" s="85" t="str">
        <f>IFERROR(1/(1/INDEX(Mapping!R:R, MATCH($E267, Mapping!$D:$D, 0))),"")</f>
        <v/>
      </c>
      <c r="M267" s="86">
        <f t="shared" si="15"/>
        <v>0</v>
      </c>
    </row>
    <row r="268" spans="3:13" ht="18.75" x14ac:dyDescent="0.3">
      <c r="C268" s="20"/>
      <c r="D268" s="20"/>
      <c r="E268" s="90"/>
      <c r="F268" s="76" t="str">
        <f>IFERROR(1/(1/INDEX(Mapping!L:L, MATCH($E268, Mapping!$D:$D, 0))),"")</f>
        <v/>
      </c>
      <c r="G268" s="83" t="str">
        <f>IFERROR(1/(1/INDEX(Mapping!M:M, MATCH($E268, Mapping!$D:$D, 0))),"")</f>
        <v/>
      </c>
      <c r="H268" s="76" t="str">
        <f>IFERROR(1/(1/INDEX(Mapping!N:N, MATCH($E268, Mapping!$D:$D, 0))),"")</f>
        <v/>
      </c>
      <c r="I268" s="83" t="str">
        <f>IFERROR(1/(1/INDEX(Mapping!O:O, MATCH($E268, Mapping!$D:$D, 0))),"")</f>
        <v/>
      </c>
      <c r="J268" s="84">
        <f>IFERROR(1/(1/INDEX(Mapping!P:P, MATCH($E268, Mapping!$D:$D, 0))),0)</f>
        <v>0</v>
      </c>
      <c r="K268" s="76" t="str">
        <f>IFERROR(1/(1/INDEX(Mapping!Q:Q, MATCH($E268, Mapping!$D:$D, 0))),"")</f>
        <v/>
      </c>
      <c r="L268" s="85" t="str">
        <f>IFERROR(1/(1/INDEX(Mapping!R:R, MATCH($E268, Mapping!$D:$D, 0))),"")</f>
        <v/>
      </c>
      <c r="M268" s="86">
        <f t="shared" si="15"/>
        <v>0</v>
      </c>
    </row>
    <row r="269" spans="3:13" ht="18.75" x14ac:dyDescent="0.3">
      <c r="C269" s="20"/>
      <c r="D269" s="20"/>
      <c r="E269" s="90"/>
      <c r="F269" s="76" t="str">
        <f>IFERROR(1/(1/INDEX(Mapping!L:L, MATCH($E269, Mapping!$D:$D, 0))),"")</f>
        <v/>
      </c>
      <c r="G269" s="83" t="str">
        <f>IFERROR(1/(1/INDEX(Mapping!M:M, MATCH($E269, Mapping!$D:$D, 0))),"")</f>
        <v/>
      </c>
      <c r="H269" s="76" t="str">
        <f>IFERROR(1/(1/INDEX(Mapping!N:N, MATCH($E269, Mapping!$D:$D, 0))),"")</f>
        <v/>
      </c>
      <c r="I269" s="83" t="str">
        <f>IFERROR(1/(1/INDEX(Mapping!O:O, MATCH($E269, Mapping!$D:$D, 0))),"")</f>
        <v/>
      </c>
      <c r="J269" s="84">
        <f>IFERROR(1/(1/INDEX(Mapping!P:P, MATCH($E269, Mapping!$D:$D, 0))),0)</f>
        <v>0</v>
      </c>
      <c r="K269" s="76" t="str">
        <f>IFERROR(1/(1/INDEX(Mapping!Q:Q, MATCH($E269, Mapping!$D:$D, 0))),"")</f>
        <v/>
      </c>
      <c r="L269" s="85" t="str">
        <f>IFERROR(1/(1/INDEX(Mapping!R:R, MATCH($E269, Mapping!$D:$D, 0))),"")</f>
        <v/>
      </c>
      <c r="M269" s="86">
        <f t="shared" si="15"/>
        <v>0</v>
      </c>
    </row>
    <row r="270" spans="3:13" ht="18.75" x14ac:dyDescent="0.3">
      <c r="C270" s="20"/>
      <c r="D270" s="20"/>
      <c r="E270" s="90"/>
      <c r="F270" s="76" t="str">
        <f>IFERROR(1/(1/INDEX(Mapping!L:L, MATCH($E270, Mapping!$D:$D, 0))),"")</f>
        <v/>
      </c>
      <c r="G270" s="83" t="str">
        <f>IFERROR(1/(1/INDEX(Mapping!M:M, MATCH($E270, Mapping!$D:$D, 0))),"")</f>
        <v/>
      </c>
      <c r="H270" s="76" t="str">
        <f>IFERROR(1/(1/INDEX(Mapping!N:N, MATCH($E270, Mapping!$D:$D, 0))),"")</f>
        <v/>
      </c>
      <c r="I270" s="83" t="str">
        <f>IFERROR(1/(1/INDEX(Mapping!O:O, MATCH($E270, Mapping!$D:$D, 0))),"")</f>
        <v/>
      </c>
      <c r="J270" s="84">
        <f>IFERROR(1/(1/INDEX(Mapping!P:P, MATCH($E270, Mapping!$D:$D, 0))),0)</f>
        <v>0</v>
      </c>
      <c r="K270" s="76" t="str">
        <f>IFERROR(1/(1/INDEX(Mapping!Q:Q, MATCH($E270, Mapping!$D:$D, 0))),"")</f>
        <v/>
      </c>
      <c r="L270" s="85" t="str">
        <f>IFERROR(1/(1/INDEX(Mapping!R:R, MATCH($E270, Mapping!$D:$D, 0))),"")</f>
        <v/>
      </c>
      <c r="M270" s="86">
        <f t="shared" si="15"/>
        <v>0</v>
      </c>
    </row>
    <row r="271" spans="3:13" ht="18.75" x14ac:dyDescent="0.3">
      <c r="C271" s="20"/>
      <c r="D271" s="20"/>
      <c r="E271" s="90"/>
      <c r="F271" s="76" t="str">
        <f>IFERROR(1/(1/INDEX(Mapping!L:L, MATCH($E271, Mapping!$D:$D, 0))),"")</f>
        <v/>
      </c>
      <c r="G271" s="83" t="str">
        <f>IFERROR(1/(1/INDEX(Mapping!M:M, MATCH($E271, Mapping!$D:$D, 0))),"")</f>
        <v/>
      </c>
      <c r="H271" s="76" t="str">
        <f>IFERROR(1/(1/INDEX(Mapping!N:N, MATCH($E271, Mapping!$D:$D, 0))),"")</f>
        <v/>
      </c>
      <c r="I271" s="83" t="str">
        <f>IFERROR(1/(1/INDEX(Mapping!O:O, MATCH($E271, Mapping!$D:$D, 0))),"")</f>
        <v/>
      </c>
      <c r="J271" s="84">
        <f>IFERROR(1/(1/INDEX(Mapping!P:P, MATCH($E271, Mapping!$D:$D, 0))),0)</f>
        <v>0</v>
      </c>
      <c r="K271" s="76" t="str">
        <f>IFERROR(1/(1/INDEX(Mapping!Q:Q, MATCH($E271, Mapping!$D:$D, 0))),"")</f>
        <v/>
      </c>
      <c r="L271" s="85" t="str">
        <f>IFERROR(1/(1/INDEX(Mapping!R:R, MATCH($E271, Mapping!$D:$D, 0))),"")</f>
        <v/>
      </c>
      <c r="M271" s="86">
        <f t="shared" si="15"/>
        <v>0</v>
      </c>
    </row>
    <row r="272" spans="3:13" ht="18.75" x14ac:dyDescent="0.3">
      <c r="C272" s="20"/>
      <c r="D272" s="20"/>
      <c r="E272" s="90"/>
      <c r="F272" s="76" t="str">
        <f>IFERROR(1/(1/INDEX(Mapping!L:L, MATCH($E272, Mapping!$D:$D, 0))),"")</f>
        <v/>
      </c>
      <c r="G272" s="83" t="str">
        <f>IFERROR(1/(1/INDEX(Mapping!M:M, MATCH($E272, Mapping!$D:$D, 0))),"")</f>
        <v/>
      </c>
      <c r="H272" s="76" t="str">
        <f>IFERROR(1/(1/INDEX(Mapping!N:N, MATCH($E272, Mapping!$D:$D, 0))),"")</f>
        <v/>
      </c>
      <c r="I272" s="83" t="str">
        <f>IFERROR(1/(1/INDEX(Mapping!O:O, MATCH($E272, Mapping!$D:$D, 0))),"")</f>
        <v/>
      </c>
      <c r="J272" s="84">
        <f>IFERROR(1/(1/INDEX(Mapping!P:P, MATCH($E272, Mapping!$D:$D, 0))),0)</f>
        <v>0</v>
      </c>
      <c r="K272" s="76" t="str">
        <f>IFERROR(1/(1/INDEX(Mapping!Q:Q, MATCH($E272, Mapping!$D:$D, 0))),"")</f>
        <v/>
      </c>
      <c r="L272" s="85" t="str">
        <f>IFERROR(1/(1/INDEX(Mapping!R:R, MATCH($E272, Mapping!$D:$D, 0))),"")</f>
        <v/>
      </c>
      <c r="M272" s="86">
        <f t="shared" si="15"/>
        <v>0</v>
      </c>
    </row>
    <row r="273" spans="3:13" ht="18.75" x14ac:dyDescent="0.3">
      <c r="C273" s="20"/>
      <c r="D273" s="20"/>
      <c r="E273" s="90"/>
      <c r="F273" s="76" t="str">
        <f>IFERROR(1/(1/INDEX(Mapping!L:L, MATCH($E273, Mapping!$D:$D, 0))),"")</f>
        <v/>
      </c>
      <c r="G273" s="83" t="str">
        <f>IFERROR(1/(1/INDEX(Mapping!M:M, MATCH($E273, Mapping!$D:$D, 0))),"")</f>
        <v/>
      </c>
      <c r="H273" s="76" t="str">
        <f>IFERROR(1/(1/INDEX(Mapping!N:N, MATCH($E273, Mapping!$D:$D, 0))),"")</f>
        <v/>
      </c>
      <c r="I273" s="83" t="str">
        <f>IFERROR(1/(1/INDEX(Mapping!O:O, MATCH($E273, Mapping!$D:$D, 0))),"")</f>
        <v/>
      </c>
      <c r="J273" s="84">
        <f>IFERROR(1/(1/INDEX(Mapping!P:P, MATCH($E273, Mapping!$D:$D, 0))),0)</f>
        <v>0</v>
      </c>
      <c r="K273" s="76" t="str">
        <f>IFERROR(1/(1/INDEX(Mapping!Q:Q, MATCH($E273, Mapping!$D:$D, 0))),"")</f>
        <v/>
      </c>
      <c r="L273" s="85" t="str">
        <f>IFERROR(1/(1/INDEX(Mapping!R:R, MATCH($E273, Mapping!$D:$D, 0))),"")</f>
        <v/>
      </c>
      <c r="M273" s="86">
        <f t="shared" si="15"/>
        <v>0</v>
      </c>
    </row>
    <row r="274" spans="3:13" ht="18.75" x14ac:dyDescent="0.3">
      <c r="C274" s="20"/>
      <c r="D274" s="20"/>
      <c r="E274" s="90"/>
      <c r="F274" s="76" t="str">
        <f>IFERROR(1/(1/INDEX(Mapping!L:L, MATCH($E274, Mapping!$D:$D, 0))),"")</f>
        <v/>
      </c>
      <c r="G274" s="83" t="str">
        <f>IFERROR(1/(1/INDEX(Mapping!M:M, MATCH($E274, Mapping!$D:$D, 0))),"")</f>
        <v/>
      </c>
      <c r="H274" s="76" t="str">
        <f>IFERROR(1/(1/INDEX(Mapping!N:N, MATCH($E274, Mapping!$D:$D, 0))),"")</f>
        <v/>
      </c>
      <c r="I274" s="83" t="str">
        <f>IFERROR(1/(1/INDEX(Mapping!O:O, MATCH($E274, Mapping!$D:$D, 0))),"")</f>
        <v/>
      </c>
      <c r="J274" s="84">
        <f>IFERROR(1/(1/INDEX(Mapping!P:P, MATCH($E274, Mapping!$D:$D, 0))),0)</f>
        <v>0</v>
      </c>
      <c r="K274" s="76" t="str">
        <f>IFERROR(1/(1/INDEX(Mapping!Q:Q, MATCH($E274, Mapping!$D:$D, 0))),"")</f>
        <v/>
      </c>
      <c r="L274" s="85" t="str">
        <f>IFERROR(1/(1/INDEX(Mapping!R:R, MATCH($E274, Mapping!$D:$D, 0))),"")</f>
        <v/>
      </c>
      <c r="M274" s="86">
        <f t="shared" si="15"/>
        <v>0</v>
      </c>
    </row>
    <row r="275" spans="3:13" ht="18.75" x14ac:dyDescent="0.3">
      <c r="C275" s="20"/>
      <c r="D275" s="20"/>
      <c r="E275" s="90"/>
      <c r="F275" s="76" t="str">
        <f>IFERROR(1/(1/INDEX(Mapping!L:L, MATCH($E275, Mapping!$D:$D, 0))),"")</f>
        <v/>
      </c>
      <c r="G275" s="83" t="str">
        <f>IFERROR(1/(1/INDEX(Mapping!M:M, MATCH($E275, Mapping!$D:$D, 0))),"")</f>
        <v/>
      </c>
      <c r="H275" s="76" t="str">
        <f>IFERROR(1/(1/INDEX(Mapping!N:N, MATCH($E275, Mapping!$D:$D, 0))),"")</f>
        <v/>
      </c>
      <c r="I275" s="83" t="str">
        <f>IFERROR(1/(1/INDEX(Mapping!O:O, MATCH($E275, Mapping!$D:$D, 0))),"")</f>
        <v/>
      </c>
      <c r="J275" s="84">
        <f>IFERROR(1/(1/INDEX(Mapping!P:P, MATCH($E275, Mapping!$D:$D, 0))),0)</f>
        <v>0</v>
      </c>
      <c r="K275" s="76" t="str">
        <f>IFERROR(1/(1/INDEX(Mapping!Q:Q, MATCH($E275, Mapping!$D:$D, 0))),"")</f>
        <v/>
      </c>
      <c r="L275" s="85" t="str">
        <f>IFERROR(1/(1/INDEX(Mapping!R:R, MATCH($E275, Mapping!$D:$D, 0))),"")</f>
        <v/>
      </c>
      <c r="M275" s="86">
        <f t="shared" si="15"/>
        <v>0</v>
      </c>
    </row>
    <row r="276" spans="3:13" ht="18.75" x14ac:dyDescent="0.3">
      <c r="C276" s="20"/>
      <c r="D276" s="20"/>
      <c r="E276" s="90"/>
      <c r="F276" s="76" t="str">
        <f>IFERROR(1/(1/INDEX(Mapping!L:L, MATCH($E276, Mapping!$D:$D, 0))),"")</f>
        <v/>
      </c>
      <c r="G276" s="83" t="str">
        <f>IFERROR(1/(1/INDEX(Mapping!M:M, MATCH($E276, Mapping!$D:$D, 0))),"")</f>
        <v/>
      </c>
      <c r="H276" s="76" t="str">
        <f>IFERROR(1/(1/INDEX(Mapping!N:N, MATCH($E276, Mapping!$D:$D, 0))),"")</f>
        <v/>
      </c>
      <c r="I276" s="83" t="str">
        <f>IFERROR(1/(1/INDEX(Mapping!O:O, MATCH($E276, Mapping!$D:$D, 0))),"")</f>
        <v/>
      </c>
      <c r="J276" s="84">
        <f>IFERROR(1/(1/INDEX(Mapping!P:P, MATCH($E276, Mapping!$D:$D, 0))),0)</f>
        <v>0</v>
      </c>
      <c r="K276" s="76" t="str">
        <f>IFERROR(1/(1/INDEX(Mapping!Q:Q, MATCH($E276, Mapping!$D:$D, 0))),"")</f>
        <v/>
      </c>
      <c r="L276" s="85" t="str">
        <f>IFERROR(1/(1/INDEX(Mapping!R:R, MATCH($E276, Mapping!$D:$D, 0))),"")</f>
        <v/>
      </c>
      <c r="M276" s="86">
        <f t="shared" si="15"/>
        <v>0</v>
      </c>
    </row>
    <row r="277" spans="3:13" ht="18.75" x14ac:dyDescent="0.3">
      <c r="C277" s="20"/>
      <c r="D277" s="20"/>
      <c r="E277" s="90"/>
      <c r="F277" s="76" t="str">
        <f>IFERROR(1/(1/INDEX(Mapping!L:L, MATCH($E277, Mapping!$D:$D, 0))),"")</f>
        <v/>
      </c>
      <c r="G277" s="83" t="str">
        <f>IFERROR(1/(1/INDEX(Mapping!M:M, MATCH($E277, Mapping!$D:$D, 0))),"")</f>
        <v/>
      </c>
      <c r="H277" s="76" t="str">
        <f>IFERROR(1/(1/INDEX(Mapping!N:N, MATCH($E277, Mapping!$D:$D, 0))),"")</f>
        <v/>
      </c>
      <c r="I277" s="83" t="str">
        <f>IFERROR(1/(1/INDEX(Mapping!O:O, MATCH($E277, Mapping!$D:$D, 0))),"")</f>
        <v/>
      </c>
      <c r="J277" s="84">
        <f>IFERROR(1/(1/INDEX(Mapping!P:P, MATCH($E277, Mapping!$D:$D, 0))),0)</f>
        <v>0</v>
      </c>
      <c r="K277" s="76" t="str">
        <f>IFERROR(1/(1/INDEX(Mapping!Q:Q, MATCH($E277, Mapping!$D:$D, 0))),"")</f>
        <v/>
      </c>
      <c r="L277" s="85" t="str">
        <f>IFERROR(1/(1/INDEX(Mapping!R:R, MATCH($E277, Mapping!$D:$D, 0))),"")</f>
        <v/>
      </c>
      <c r="M277" s="86">
        <f t="shared" si="15"/>
        <v>0</v>
      </c>
    </row>
    <row r="278" spans="3:13" ht="18.75" x14ac:dyDescent="0.3">
      <c r="C278" s="20"/>
      <c r="D278" s="20"/>
      <c r="E278" s="90"/>
      <c r="F278" s="76" t="str">
        <f>IFERROR(1/(1/INDEX(Mapping!L:L, MATCH($E278, Mapping!$D:$D, 0))),"")</f>
        <v/>
      </c>
      <c r="G278" s="83" t="str">
        <f>IFERROR(1/(1/INDEX(Mapping!M:M, MATCH($E278, Mapping!$D:$D, 0))),"")</f>
        <v/>
      </c>
      <c r="H278" s="76" t="str">
        <f>IFERROR(1/(1/INDEX(Mapping!N:N, MATCH($E278, Mapping!$D:$D, 0))),"")</f>
        <v/>
      </c>
      <c r="I278" s="83" t="str">
        <f>IFERROR(1/(1/INDEX(Mapping!O:O, MATCH($E278, Mapping!$D:$D, 0))),"")</f>
        <v/>
      </c>
      <c r="J278" s="84">
        <f>IFERROR(1/(1/INDEX(Mapping!P:P, MATCH($E278, Mapping!$D:$D, 0))),0)</f>
        <v>0</v>
      </c>
      <c r="K278" s="76" t="str">
        <f>IFERROR(1/(1/INDEX(Mapping!Q:Q, MATCH($E278, Mapping!$D:$D, 0))),"")</f>
        <v/>
      </c>
      <c r="L278" s="85" t="str">
        <f>IFERROR(1/(1/INDEX(Mapping!R:R, MATCH($E278, Mapping!$D:$D, 0))),"")</f>
        <v/>
      </c>
      <c r="M278" s="86">
        <f t="shared" si="15"/>
        <v>0</v>
      </c>
    </row>
    <row r="279" spans="3:13" ht="18.75" x14ac:dyDescent="0.3">
      <c r="C279" s="20"/>
      <c r="D279" s="20"/>
      <c r="E279" s="90"/>
      <c r="F279" s="76" t="str">
        <f>IFERROR(1/(1/INDEX(Mapping!L:L, MATCH($E279, Mapping!$D:$D, 0))),"")</f>
        <v/>
      </c>
      <c r="G279" s="83" t="str">
        <f>IFERROR(1/(1/INDEX(Mapping!M:M, MATCH($E279, Mapping!$D:$D, 0))),"")</f>
        <v/>
      </c>
      <c r="H279" s="76" t="str">
        <f>IFERROR(1/(1/INDEX(Mapping!N:N, MATCH($E279, Mapping!$D:$D, 0))),"")</f>
        <v/>
      </c>
      <c r="I279" s="83" t="str">
        <f>IFERROR(1/(1/INDEX(Mapping!O:O, MATCH($E279, Mapping!$D:$D, 0))),"")</f>
        <v/>
      </c>
      <c r="J279" s="84">
        <f>IFERROR(1/(1/INDEX(Mapping!P:P, MATCH($E279, Mapping!$D:$D, 0))),0)</f>
        <v>0</v>
      </c>
      <c r="K279" s="76" t="str">
        <f>IFERROR(1/(1/INDEX(Mapping!Q:Q, MATCH($E279, Mapping!$D:$D, 0))),"")</f>
        <v/>
      </c>
      <c r="L279" s="85" t="str">
        <f>IFERROR(1/(1/INDEX(Mapping!R:R, MATCH($E279, Mapping!$D:$D, 0))),"")</f>
        <v/>
      </c>
      <c r="M279" s="86">
        <f t="shared" si="15"/>
        <v>0</v>
      </c>
    </row>
    <row r="280" spans="3:13" ht="18.75" x14ac:dyDescent="0.3">
      <c r="C280" s="20"/>
      <c r="D280" s="20"/>
      <c r="E280" s="90"/>
      <c r="F280" s="76" t="str">
        <f>IFERROR(1/(1/INDEX(Mapping!L:L, MATCH($E280, Mapping!$D:$D, 0))),"")</f>
        <v/>
      </c>
      <c r="G280" s="83" t="str">
        <f>IFERROR(1/(1/INDEX(Mapping!M:M, MATCH($E280, Mapping!$D:$D, 0))),"")</f>
        <v/>
      </c>
      <c r="H280" s="76" t="str">
        <f>IFERROR(1/(1/INDEX(Mapping!N:N, MATCH($E280, Mapping!$D:$D, 0))),"")</f>
        <v/>
      </c>
      <c r="I280" s="83" t="str">
        <f>IFERROR(1/(1/INDEX(Mapping!O:O, MATCH($E280, Mapping!$D:$D, 0))),"")</f>
        <v/>
      </c>
      <c r="J280" s="84">
        <f>IFERROR(1/(1/INDEX(Mapping!P:P, MATCH($E280, Mapping!$D:$D, 0))),0)</f>
        <v>0</v>
      </c>
      <c r="K280" s="76" t="str">
        <f>IFERROR(1/(1/INDEX(Mapping!Q:Q, MATCH($E280, Mapping!$D:$D, 0))),"")</f>
        <v/>
      </c>
      <c r="L280" s="85" t="str">
        <f>IFERROR(1/(1/INDEX(Mapping!R:R, MATCH($E280, Mapping!$D:$D, 0))),"")</f>
        <v/>
      </c>
      <c r="M280" s="86">
        <f t="shared" si="15"/>
        <v>0</v>
      </c>
    </row>
    <row r="281" spans="3:13" ht="18.75" x14ac:dyDescent="0.3">
      <c r="C281" s="20"/>
      <c r="D281" s="20"/>
      <c r="E281" s="90"/>
      <c r="F281" s="76" t="str">
        <f>IFERROR(1/(1/INDEX(Mapping!L:L, MATCH($E281, Mapping!$D:$D, 0))),"")</f>
        <v/>
      </c>
      <c r="G281" s="83" t="str">
        <f>IFERROR(1/(1/INDEX(Mapping!M:M, MATCH($E281, Mapping!$D:$D, 0))),"")</f>
        <v/>
      </c>
      <c r="H281" s="76" t="str">
        <f>IFERROR(1/(1/INDEX(Mapping!N:N, MATCH($E281, Mapping!$D:$D, 0))),"")</f>
        <v/>
      </c>
      <c r="I281" s="83" t="str">
        <f>IFERROR(1/(1/INDEX(Mapping!O:O, MATCH($E281, Mapping!$D:$D, 0))),"")</f>
        <v/>
      </c>
      <c r="J281" s="84">
        <f>IFERROR(1/(1/INDEX(Mapping!P:P, MATCH($E281, Mapping!$D:$D, 0))),0)</f>
        <v>0</v>
      </c>
      <c r="K281" s="76" t="str">
        <f>IFERROR(1/(1/INDEX(Mapping!Q:Q, MATCH($E281, Mapping!$D:$D, 0))),"")</f>
        <v/>
      </c>
      <c r="L281" s="85" t="str">
        <f>IFERROR(1/(1/INDEX(Mapping!R:R, MATCH($E281, Mapping!$D:$D, 0))),"")</f>
        <v/>
      </c>
      <c r="M281" s="86">
        <f t="shared" si="15"/>
        <v>0</v>
      </c>
    </row>
    <row r="282" spans="3:13" ht="18.75" x14ac:dyDescent="0.3">
      <c r="C282" s="20"/>
      <c r="D282" s="20"/>
      <c r="E282" s="90"/>
      <c r="F282" s="76" t="str">
        <f>IFERROR(1/(1/INDEX(Mapping!L:L, MATCH($E282, Mapping!$D:$D, 0))),"")</f>
        <v/>
      </c>
      <c r="G282" s="83" t="str">
        <f>IFERROR(1/(1/INDEX(Mapping!M:M, MATCH($E282, Mapping!$D:$D, 0))),"")</f>
        <v/>
      </c>
      <c r="H282" s="76" t="str">
        <f>IFERROR(1/(1/INDEX(Mapping!N:N, MATCH($E282, Mapping!$D:$D, 0))),"")</f>
        <v/>
      </c>
      <c r="I282" s="83" t="str">
        <f>IFERROR(1/(1/INDEX(Mapping!O:O, MATCH($E282, Mapping!$D:$D, 0))),"")</f>
        <v/>
      </c>
      <c r="J282" s="84">
        <f>IFERROR(1/(1/INDEX(Mapping!P:P, MATCH($E282, Mapping!$D:$D, 0))),0)</f>
        <v>0</v>
      </c>
      <c r="K282" s="76" t="str">
        <f>IFERROR(1/(1/INDEX(Mapping!Q:Q, MATCH($E282, Mapping!$D:$D, 0))),"")</f>
        <v/>
      </c>
      <c r="L282" s="85" t="str">
        <f>IFERROR(1/(1/INDEX(Mapping!R:R, MATCH($E282, Mapping!$D:$D, 0))),"")</f>
        <v/>
      </c>
      <c r="M282" s="86">
        <f t="shared" si="15"/>
        <v>0</v>
      </c>
    </row>
    <row r="283" spans="3:13" ht="18.75" x14ac:dyDescent="0.3">
      <c r="C283" s="20"/>
      <c r="D283" s="20"/>
      <c r="E283" s="90"/>
      <c r="F283" s="76" t="str">
        <f>IFERROR(1/(1/INDEX(Mapping!L:L, MATCH($E283, Mapping!$D:$D, 0))),"")</f>
        <v/>
      </c>
      <c r="G283" s="83" t="str">
        <f>IFERROR(1/(1/INDEX(Mapping!M:M, MATCH($E283, Mapping!$D:$D, 0))),"")</f>
        <v/>
      </c>
      <c r="H283" s="76" t="str">
        <f>IFERROR(1/(1/INDEX(Mapping!N:N, MATCH($E283, Mapping!$D:$D, 0))),"")</f>
        <v/>
      </c>
      <c r="I283" s="83" t="str">
        <f>IFERROR(1/(1/INDEX(Mapping!O:O, MATCH($E283, Mapping!$D:$D, 0))),"")</f>
        <v/>
      </c>
      <c r="J283" s="84">
        <f>IFERROR(1/(1/INDEX(Mapping!P:P, MATCH($E283, Mapping!$D:$D, 0))),0)</f>
        <v>0</v>
      </c>
      <c r="K283" s="76" t="str">
        <f>IFERROR(1/(1/INDEX(Mapping!Q:Q, MATCH($E283, Mapping!$D:$D, 0))),"")</f>
        <v/>
      </c>
      <c r="L283" s="85" t="str">
        <f>IFERROR(1/(1/INDEX(Mapping!R:R, MATCH($E283, Mapping!$D:$D, 0))),"")</f>
        <v/>
      </c>
      <c r="M283" s="86">
        <f t="shared" si="15"/>
        <v>0</v>
      </c>
    </row>
    <row r="284" spans="3:13" ht="18.75" x14ac:dyDescent="0.3">
      <c r="C284" s="20"/>
      <c r="D284" s="20"/>
      <c r="E284" s="90"/>
      <c r="F284" s="76" t="str">
        <f>IFERROR(1/(1/INDEX(Mapping!L:L, MATCH($E284, Mapping!$D:$D, 0))),"")</f>
        <v/>
      </c>
      <c r="G284" s="83" t="str">
        <f>IFERROR(1/(1/INDEX(Mapping!M:M, MATCH($E284, Mapping!$D:$D, 0))),"")</f>
        <v/>
      </c>
      <c r="H284" s="76" t="str">
        <f>IFERROR(1/(1/INDEX(Mapping!N:N, MATCH($E284, Mapping!$D:$D, 0))),"")</f>
        <v/>
      </c>
      <c r="I284" s="83" t="str">
        <f>IFERROR(1/(1/INDEX(Mapping!O:O, MATCH($E284, Mapping!$D:$D, 0))),"")</f>
        <v/>
      </c>
      <c r="J284" s="84">
        <f>IFERROR(1/(1/INDEX(Mapping!P:P, MATCH($E284, Mapping!$D:$D, 0))),0)</f>
        <v>0</v>
      </c>
      <c r="K284" s="76" t="str">
        <f>IFERROR(1/(1/INDEX(Mapping!Q:Q, MATCH($E284, Mapping!$D:$D, 0))),"")</f>
        <v/>
      </c>
      <c r="L284" s="85" t="str">
        <f>IFERROR(1/(1/INDEX(Mapping!R:R, MATCH($E284, Mapping!$D:$D, 0))),"")</f>
        <v/>
      </c>
      <c r="M284" s="86">
        <f t="shared" si="15"/>
        <v>0</v>
      </c>
    </row>
    <row r="285" spans="3:13" ht="18.75" x14ac:dyDescent="0.3">
      <c r="C285" s="20"/>
      <c r="D285" s="20"/>
      <c r="E285" s="90"/>
      <c r="F285" s="76" t="str">
        <f>IFERROR(1/(1/INDEX(Mapping!L:L, MATCH($E285, Mapping!$D:$D, 0))),"")</f>
        <v/>
      </c>
      <c r="G285" s="83" t="str">
        <f>IFERROR(1/(1/INDEX(Mapping!M:M, MATCH($E285, Mapping!$D:$D, 0))),"")</f>
        <v/>
      </c>
      <c r="H285" s="76" t="str">
        <f>IFERROR(1/(1/INDEX(Mapping!N:N, MATCH($E285, Mapping!$D:$D, 0))),"")</f>
        <v/>
      </c>
      <c r="I285" s="83" t="str">
        <f>IFERROR(1/(1/INDEX(Mapping!O:O, MATCH($E285, Mapping!$D:$D, 0))),"")</f>
        <v/>
      </c>
      <c r="J285" s="84">
        <f>IFERROR(1/(1/INDEX(Mapping!P:P, MATCH($E285, Mapping!$D:$D, 0))),0)</f>
        <v>0</v>
      </c>
      <c r="K285" s="76" t="str">
        <f>IFERROR(1/(1/INDEX(Mapping!Q:Q, MATCH($E285, Mapping!$D:$D, 0))),"")</f>
        <v/>
      </c>
      <c r="L285" s="85" t="str">
        <f>IFERROR(1/(1/INDEX(Mapping!R:R, MATCH($E285, Mapping!$D:$D, 0))),"")</f>
        <v/>
      </c>
      <c r="M285" s="86">
        <f t="shared" si="15"/>
        <v>0</v>
      </c>
    </row>
    <row r="286" spans="3:13" ht="18.75" x14ac:dyDescent="0.3">
      <c r="C286" s="20"/>
      <c r="D286" s="20"/>
      <c r="E286" s="90"/>
      <c r="F286" s="76" t="str">
        <f>IFERROR(1/(1/INDEX(Mapping!L:L, MATCH($E286, Mapping!$D:$D, 0))),"")</f>
        <v/>
      </c>
      <c r="G286" s="83" t="str">
        <f>IFERROR(1/(1/INDEX(Mapping!M:M, MATCH($E286, Mapping!$D:$D, 0))),"")</f>
        <v/>
      </c>
      <c r="H286" s="76" t="str">
        <f>IFERROR(1/(1/INDEX(Mapping!N:N, MATCH($E286, Mapping!$D:$D, 0))),"")</f>
        <v/>
      </c>
      <c r="I286" s="83" t="str">
        <f>IFERROR(1/(1/INDEX(Mapping!O:O, MATCH($E286, Mapping!$D:$D, 0))),"")</f>
        <v/>
      </c>
      <c r="J286" s="84">
        <f>IFERROR(1/(1/INDEX(Mapping!P:P, MATCH($E286, Mapping!$D:$D, 0))),0)</f>
        <v>0</v>
      </c>
      <c r="K286" s="76" t="str">
        <f>IFERROR(1/(1/INDEX(Mapping!Q:Q, MATCH($E286, Mapping!$D:$D, 0))),"")</f>
        <v/>
      </c>
      <c r="L286" s="85" t="str">
        <f>IFERROR(1/(1/INDEX(Mapping!R:R, MATCH($E286, Mapping!$D:$D, 0))),"")</f>
        <v/>
      </c>
      <c r="M286" s="86">
        <f t="shared" si="15"/>
        <v>0</v>
      </c>
    </row>
    <row r="287" spans="3:13" ht="18.75" x14ac:dyDescent="0.3">
      <c r="C287" s="20"/>
      <c r="D287" s="20"/>
      <c r="E287" s="90"/>
      <c r="F287" s="76" t="str">
        <f>IFERROR(1/(1/INDEX(Mapping!L:L, MATCH($E287, Mapping!$D:$D, 0))),"")</f>
        <v/>
      </c>
      <c r="G287" s="83" t="str">
        <f>IFERROR(1/(1/INDEX(Mapping!M:M, MATCH($E287, Mapping!$D:$D, 0))),"")</f>
        <v/>
      </c>
      <c r="H287" s="76" t="str">
        <f>IFERROR(1/(1/INDEX(Mapping!N:N, MATCH($E287, Mapping!$D:$D, 0))),"")</f>
        <v/>
      </c>
      <c r="I287" s="83" t="str">
        <f>IFERROR(1/(1/INDEX(Mapping!O:O, MATCH($E287, Mapping!$D:$D, 0))),"")</f>
        <v/>
      </c>
      <c r="J287" s="84">
        <f>IFERROR(1/(1/INDEX(Mapping!P:P, MATCH($E287, Mapping!$D:$D, 0))),0)</f>
        <v>0</v>
      </c>
      <c r="K287" s="76" t="str">
        <f>IFERROR(1/(1/INDEX(Mapping!Q:Q, MATCH($E287, Mapping!$D:$D, 0))),"")</f>
        <v/>
      </c>
      <c r="L287" s="85" t="str">
        <f>IFERROR(1/(1/INDEX(Mapping!R:R, MATCH($E287, Mapping!$D:$D, 0))),"")</f>
        <v/>
      </c>
      <c r="M287" s="86">
        <f t="shared" si="15"/>
        <v>0</v>
      </c>
    </row>
    <row r="288" spans="3:13" ht="18.75" x14ac:dyDescent="0.3">
      <c r="C288" s="20"/>
      <c r="D288" s="20"/>
      <c r="E288" s="90"/>
      <c r="F288" s="76" t="str">
        <f>IFERROR(1/(1/INDEX(Mapping!L:L, MATCH($E288, Mapping!$D:$D, 0))),"")</f>
        <v/>
      </c>
      <c r="G288" s="83" t="str">
        <f>IFERROR(1/(1/INDEX(Mapping!M:M, MATCH($E288, Mapping!$D:$D, 0))),"")</f>
        <v/>
      </c>
      <c r="H288" s="76" t="str">
        <f>IFERROR(1/(1/INDEX(Mapping!N:N, MATCH($E288, Mapping!$D:$D, 0))),"")</f>
        <v/>
      </c>
      <c r="I288" s="83" t="str">
        <f>IFERROR(1/(1/INDEX(Mapping!O:O, MATCH($E288, Mapping!$D:$D, 0))),"")</f>
        <v/>
      </c>
      <c r="J288" s="84">
        <f>IFERROR(1/(1/INDEX(Mapping!P:P, MATCH($E288, Mapping!$D:$D, 0))),0)</f>
        <v>0</v>
      </c>
      <c r="K288" s="76" t="str">
        <f>IFERROR(1/(1/INDEX(Mapping!Q:Q, MATCH($E288, Mapping!$D:$D, 0))),"")</f>
        <v/>
      </c>
      <c r="L288" s="85" t="str">
        <f>IFERROR(1/(1/INDEX(Mapping!R:R, MATCH($E288, Mapping!$D:$D, 0))),"")</f>
        <v/>
      </c>
      <c r="M288" s="86">
        <f t="shared" si="15"/>
        <v>0</v>
      </c>
    </row>
    <row r="289" spans="3:13" ht="18.75" x14ac:dyDescent="0.3">
      <c r="C289" s="20"/>
      <c r="D289" s="20"/>
      <c r="E289" s="90"/>
      <c r="F289" s="76" t="str">
        <f>IFERROR(1/(1/INDEX(Mapping!L:L, MATCH($E289, Mapping!$D:$D, 0))),"")</f>
        <v/>
      </c>
      <c r="G289" s="83" t="str">
        <f>IFERROR(1/(1/INDEX(Mapping!M:M, MATCH($E289, Mapping!$D:$D, 0))),"")</f>
        <v/>
      </c>
      <c r="H289" s="76" t="str">
        <f>IFERROR(1/(1/INDEX(Mapping!N:N, MATCH($E289, Mapping!$D:$D, 0))),"")</f>
        <v/>
      </c>
      <c r="I289" s="83" t="str">
        <f>IFERROR(1/(1/INDEX(Mapping!O:O, MATCH($E289, Mapping!$D:$D, 0))),"")</f>
        <v/>
      </c>
      <c r="J289" s="84">
        <f>IFERROR(1/(1/INDEX(Mapping!P:P, MATCH($E289, Mapping!$D:$D, 0))),0)</f>
        <v>0</v>
      </c>
      <c r="K289" s="76" t="str">
        <f>IFERROR(1/(1/INDEX(Mapping!Q:Q, MATCH($E289, Mapping!$D:$D, 0))),"")</f>
        <v/>
      </c>
      <c r="L289" s="85" t="str">
        <f>IFERROR(1/(1/INDEX(Mapping!R:R, MATCH($E289, Mapping!$D:$D, 0))),"")</f>
        <v/>
      </c>
      <c r="M289" s="86">
        <f t="shared" si="15"/>
        <v>0</v>
      </c>
    </row>
    <row r="290" spans="3:13" ht="18.75" x14ac:dyDescent="0.3">
      <c r="C290" s="20"/>
      <c r="D290" s="20"/>
      <c r="E290" s="90"/>
      <c r="F290" s="76" t="str">
        <f>IFERROR(1/(1/INDEX(Mapping!L:L, MATCH($E290, Mapping!$D:$D, 0))),"")</f>
        <v/>
      </c>
      <c r="G290" s="83" t="str">
        <f>IFERROR(1/(1/INDEX(Mapping!M:M, MATCH($E290, Mapping!$D:$D, 0))),"")</f>
        <v/>
      </c>
      <c r="H290" s="76" t="str">
        <f>IFERROR(1/(1/INDEX(Mapping!N:N, MATCH($E290, Mapping!$D:$D, 0))),"")</f>
        <v/>
      </c>
      <c r="I290" s="83" t="str">
        <f>IFERROR(1/(1/INDEX(Mapping!O:O, MATCH($E290, Mapping!$D:$D, 0))),"")</f>
        <v/>
      </c>
      <c r="J290" s="84">
        <f>IFERROR(1/(1/INDEX(Mapping!P:P, MATCH($E290, Mapping!$D:$D, 0))),0)</f>
        <v>0</v>
      </c>
      <c r="K290" s="76" t="str">
        <f>IFERROR(1/(1/INDEX(Mapping!Q:Q, MATCH($E290, Mapping!$D:$D, 0))),"")</f>
        <v/>
      </c>
      <c r="L290" s="85" t="str">
        <f>IFERROR(1/(1/INDEX(Mapping!R:R, MATCH($E290, Mapping!$D:$D, 0))),"")</f>
        <v/>
      </c>
      <c r="M290" s="86">
        <f t="shared" si="15"/>
        <v>0</v>
      </c>
    </row>
    <row r="291" spans="3:13" ht="18.75" x14ac:dyDescent="0.3">
      <c r="C291" s="20"/>
      <c r="D291" s="20"/>
      <c r="E291" s="90"/>
      <c r="F291" s="76" t="str">
        <f>IFERROR(1/(1/INDEX(Mapping!L:L, MATCH($E291, Mapping!$D:$D, 0))),"")</f>
        <v/>
      </c>
      <c r="G291" s="83" t="str">
        <f>IFERROR(1/(1/INDEX(Mapping!M:M, MATCH($E291, Mapping!$D:$D, 0))),"")</f>
        <v/>
      </c>
      <c r="H291" s="76" t="str">
        <f>IFERROR(1/(1/INDEX(Mapping!N:N, MATCH($E291, Mapping!$D:$D, 0))),"")</f>
        <v/>
      </c>
      <c r="I291" s="83" t="str">
        <f>IFERROR(1/(1/INDEX(Mapping!O:O, MATCH($E291, Mapping!$D:$D, 0))),"")</f>
        <v/>
      </c>
      <c r="J291" s="84">
        <f>IFERROR(1/(1/INDEX(Mapping!P:P, MATCH($E291, Mapping!$D:$D, 0))),0)</f>
        <v>0</v>
      </c>
      <c r="K291" s="76" t="str">
        <f>IFERROR(1/(1/INDEX(Mapping!Q:Q, MATCH($E291, Mapping!$D:$D, 0))),"")</f>
        <v/>
      </c>
      <c r="L291" s="85" t="str">
        <f>IFERROR(1/(1/INDEX(Mapping!R:R, MATCH($E291, Mapping!$D:$D, 0))),"")</f>
        <v/>
      </c>
      <c r="M291" s="86">
        <f t="shared" si="15"/>
        <v>0</v>
      </c>
    </row>
    <row r="292" spans="3:13" ht="18.75" x14ac:dyDescent="0.3">
      <c r="C292" s="20"/>
      <c r="D292" s="20"/>
      <c r="E292" s="90"/>
      <c r="F292" s="76" t="str">
        <f>IFERROR(1/(1/INDEX(Mapping!L:L, MATCH($E292, Mapping!$D:$D, 0))),"")</f>
        <v/>
      </c>
      <c r="G292" s="83" t="str">
        <f>IFERROR(1/(1/INDEX(Mapping!M:M, MATCH($E292, Mapping!$D:$D, 0))),"")</f>
        <v/>
      </c>
      <c r="H292" s="76" t="str">
        <f>IFERROR(1/(1/INDEX(Mapping!N:N, MATCH($E292, Mapping!$D:$D, 0))),"")</f>
        <v/>
      </c>
      <c r="I292" s="83" t="str">
        <f>IFERROR(1/(1/INDEX(Mapping!O:O, MATCH($E292, Mapping!$D:$D, 0))),"")</f>
        <v/>
      </c>
      <c r="J292" s="84">
        <f>IFERROR(1/(1/INDEX(Mapping!P:P, MATCH($E292, Mapping!$D:$D, 0))),0)</f>
        <v>0</v>
      </c>
      <c r="K292" s="76" t="str">
        <f>IFERROR(1/(1/INDEX(Mapping!Q:Q, MATCH($E292, Mapping!$D:$D, 0))),"")</f>
        <v/>
      </c>
      <c r="L292" s="85" t="str">
        <f>IFERROR(1/(1/INDEX(Mapping!R:R, MATCH($E292, Mapping!$D:$D, 0))),"")</f>
        <v/>
      </c>
      <c r="M292" s="86">
        <f t="shared" si="15"/>
        <v>0</v>
      </c>
    </row>
    <row r="293" spans="3:13" ht="18.75" x14ac:dyDescent="0.3">
      <c r="C293" s="20"/>
      <c r="D293" s="20"/>
      <c r="E293" s="90"/>
      <c r="F293" s="76" t="str">
        <f>IFERROR(1/(1/INDEX(Mapping!L:L, MATCH($E293, Mapping!$D:$D, 0))),"")</f>
        <v/>
      </c>
      <c r="G293" s="83" t="str">
        <f>IFERROR(1/(1/INDEX(Mapping!M:M, MATCH($E293, Mapping!$D:$D, 0))),"")</f>
        <v/>
      </c>
      <c r="H293" s="76" t="str">
        <f>IFERROR(1/(1/INDEX(Mapping!N:N, MATCH($E293, Mapping!$D:$D, 0))),"")</f>
        <v/>
      </c>
      <c r="I293" s="83" t="str">
        <f>IFERROR(1/(1/INDEX(Mapping!O:O, MATCH($E293, Mapping!$D:$D, 0))),"")</f>
        <v/>
      </c>
      <c r="J293" s="84">
        <f>IFERROR(1/(1/INDEX(Mapping!P:P, MATCH($E293, Mapping!$D:$D, 0))),0)</f>
        <v>0</v>
      </c>
      <c r="K293" s="76" t="str">
        <f>IFERROR(1/(1/INDEX(Mapping!Q:Q, MATCH($E293, Mapping!$D:$D, 0))),"")</f>
        <v/>
      </c>
      <c r="L293" s="85" t="str">
        <f>IFERROR(1/(1/INDEX(Mapping!R:R, MATCH($E293, Mapping!$D:$D, 0))),"")</f>
        <v/>
      </c>
      <c r="M293" s="86">
        <f t="shared" si="15"/>
        <v>0</v>
      </c>
    </row>
    <row r="294" spans="3:13" ht="18.75" x14ac:dyDescent="0.3">
      <c r="C294" s="20"/>
      <c r="D294" s="20"/>
      <c r="E294" s="90"/>
      <c r="F294" s="76" t="str">
        <f>IFERROR(1/(1/INDEX(Mapping!L:L, MATCH($E294, Mapping!$D:$D, 0))),"")</f>
        <v/>
      </c>
      <c r="G294" s="83" t="str">
        <f>IFERROR(1/(1/INDEX(Mapping!M:M, MATCH($E294, Mapping!$D:$D, 0))),"")</f>
        <v/>
      </c>
      <c r="H294" s="76" t="str">
        <f>IFERROR(1/(1/INDEX(Mapping!N:N, MATCH($E294, Mapping!$D:$D, 0))),"")</f>
        <v/>
      </c>
      <c r="I294" s="83" t="str">
        <f>IFERROR(1/(1/INDEX(Mapping!O:O, MATCH($E294, Mapping!$D:$D, 0))),"")</f>
        <v/>
      </c>
      <c r="J294" s="84">
        <f>IFERROR(1/(1/INDEX(Mapping!P:P, MATCH($E294, Mapping!$D:$D, 0))),0)</f>
        <v>0</v>
      </c>
      <c r="K294" s="76" t="str">
        <f>IFERROR(1/(1/INDEX(Mapping!Q:Q, MATCH($E294, Mapping!$D:$D, 0))),"")</f>
        <v/>
      </c>
      <c r="L294" s="85" t="str">
        <f>IFERROR(1/(1/INDEX(Mapping!R:R, MATCH($E294, Mapping!$D:$D, 0))),"")</f>
        <v/>
      </c>
      <c r="M294" s="86">
        <f t="shared" si="15"/>
        <v>0</v>
      </c>
    </row>
    <row r="295" spans="3:13" ht="18.75" x14ac:dyDescent="0.3">
      <c r="C295" s="20"/>
      <c r="D295" s="20"/>
      <c r="E295" s="90"/>
      <c r="F295" s="76" t="str">
        <f>IFERROR(1/(1/INDEX(Mapping!L:L, MATCH($E295, Mapping!$D:$D, 0))),"")</f>
        <v/>
      </c>
      <c r="G295" s="83" t="str">
        <f>IFERROR(1/(1/INDEX(Mapping!M:M, MATCH($E295, Mapping!$D:$D, 0))),"")</f>
        <v/>
      </c>
      <c r="H295" s="76" t="str">
        <f>IFERROR(1/(1/INDEX(Mapping!N:N, MATCH($E295, Mapping!$D:$D, 0))),"")</f>
        <v/>
      </c>
      <c r="I295" s="83" t="str">
        <f>IFERROR(1/(1/INDEX(Mapping!O:O, MATCH($E295, Mapping!$D:$D, 0))),"")</f>
        <v/>
      </c>
      <c r="J295" s="84">
        <f>IFERROR(1/(1/INDEX(Mapping!P:P, MATCH($E295, Mapping!$D:$D, 0))),0)</f>
        <v>0</v>
      </c>
      <c r="K295" s="76" t="str">
        <f>IFERROR(1/(1/INDEX(Mapping!Q:Q, MATCH($E295, Mapping!$D:$D, 0))),"")</f>
        <v/>
      </c>
      <c r="L295" s="85" t="str">
        <f>IFERROR(1/(1/INDEX(Mapping!R:R, MATCH($E295, Mapping!$D:$D, 0))),"")</f>
        <v/>
      </c>
      <c r="M295" s="86">
        <f t="shared" si="15"/>
        <v>0</v>
      </c>
    </row>
    <row r="296" spans="3:13" ht="18.75" x14ac:dyDescent="0.3">
      <c r="C296" s="20"/>
      <c r="D296" s="20"/>
      <c r="E296" s="90"/>
      <c r="F296" s="76" t="str">
        <f>IFERROR(1/(1/INDEX(Mapping!L:L, MATCH($E296, Mapping!$D:$D, 0))),"")</f>
        <v/>
      </c>
      <c r="G296" s="83" t="str">
        <f>IFERROR(1/(1/INDEX(Mapping!M:M, MATCH($E296, Mapping!$D:$D, 0))),"")</f>
        <v/>
      </c>
      <c r="H296" s="76" t="str">
        <f>IFERROR(1/(1/INDEX(Mapping!N:N, MATCH($E296, Mapping!$D:$D, 0))),"")</f>
        <v/>
      </c>
      <c r="I296" s="83" t="str">
        <f>IFERROR(1/(1/INDEX(Mapping!O:O, MATCH($E296, Mapping!$D:$D, 0))),"")</f>
        <v/>
      </c>
      <c r="J296" s="84">
        <f>IFERROR(1/(1/INDEX(Mapping!P:P, MATCH($E296, Mapping!$D:$D, 0))),0)</f>
        <v>0</v>
      </c>
      <c r="K296" s="76" t="str">
        <f>IFERROR(1/(1/INDEX(Mapping!Q:Q, MATCH($E296, Mapping!$D:$D, 0))),"")</f>
        <v/>
      </c>
      <c r="L296" s="85" t="str">
        <f>IFERROR(1/(1/INDEX(Mapping!R:R, MATCH($E296, Mapping!$D:$D, 0))),"")</f>
        <v/>
      </c>
      <c r="M296" s="86">
        <f t="shared" si="15"/>
        <v>0</v>
      </c>
    </row>
    <row r="297" spans="3:13" ht="18.75" x14ac:dyDescent="0.3">
      <c r="C297" s="20"/>
      <c r="D297" s="20"/>
      <c r="E297" s="90"/>
      <c r="F297" s="76" t="str">
        <f>IFERROR(1/(1/INDEX(Mapping!L:L, MATCH($E297, Mapping!$D:$D, 0))),"")</f>
        <v/>
      </c>
      <c r="G297" s="83" t="str">
        <f>IFERROR(1/(1/INDEX(Mapping!M:M, MATCH($E297, Mapping!$D:$D, 0))),"")</f>
        <v/>
      </c>
      <c r="H297" s="76" t="str">
        <f>IFERROR(1/(1/INDEX(Mapping!N:N, MATCH($E297, Mapping!$D:$D, 0))),"")</f>
        <v/>
      </c>
      <c r="I297" s="83" t="str">
        <f>IFERROR(1/(1/INDEX(Mapping!O:O, MATCH($E297, Mapping!$D:$D, 0))),"")</f>
        <v/>
      </c>
      <c r="J297" s="84">
        <f>IFERROR(1/(1/INDEX(Mapping!P:P, MATCH($E297, Mapping!$D:$D, 0))),0)</f>
        <v>0</v>
      </c>
      <c r="K297" s="76" t="str">
        <f>IFERROR(1/(1/INDEX(Mapping!Q:Q, MATCH($E297, Mapping!$D:$D, 0))),"")</f>
        <v/>
      </c>
      <c r="L297" s="85" t="str">
        <f>IFERROR(1/(1/INDEX(Mapping!R:R, MATCH($E297, Mapping!$D:$D, 0))),"")</f>
        <v/>
      </c>
      <c r="M297" s="86">
        <f t="shared" si="15"/>
        <v>0</v>
      </c>
    </row>
    <row r="298" spans="3:13" ht="18.75" x14ac:dyDescent="0.3">
      <c r="C298" s="20"/>
      <c r="D298" s="20"/>
      <c r="E298" s="90"/>
      <c r="F298" s="76" t="str">
        <f>IFERROR(1/(1/INDEX(Mapping!L:L, MATCH($E298, Mapping!$D:$D, 0))),"")</f>
        <v/>
      </c>
      <c r="G298" s="83" t="str">
        <f>IFERROR(1/(1/INDEX(Mapping!M:M, MATCH($E298, Mapping!$D:$D, 0))),"")</f>
        <v/>
      </c>
      <c r="H298" s="76" t="str">
        <f>IFERROR(1/(1/INDEX(Mapping!N:N, MATCH($E298, Mapping!$D:$D, 0))),"")</f>
        <v/>
      </c>
      <c r="I298" s="83" t="str">
        <f>IFERROR(1/(1/INDEX(Mapping!O:O, MATCH($E298, Mapping!$D:$D, 0))),"")</f>
        <v/>
      </c>
      <c r="J298" s="84">
        <f>IFERROR(1/(1/INDEX(Mapping!P:P, MATCH($E298, Mapping!$D:$D, 0))),0)</f>
        <v>0</v>
      </c>
      <c r="K298" s="76" t="str">
        <f>IFERROR(1/(1/INDEX(Mapping!Q:Q, MATCH($E298, Mapping!$D:$D, 0))),"")</f>
        <v/>
      </c>
      <c r="L298" s="85" t="str">
        <f>IFERROR(1/(1/INDEX(Mapping!R:R, MATCH($E298, Mapping!$D:$D, 0))),"")</f>
        <v/>
      </c>
      <c r="M298" s="86">
        <f t="shared" si="15"/>
        <v>0</v>
      </c>
    </row>
    <row r="299" spans="3:13" ht="18.75" x14ac:dyDescent="0.3">
      <c r="C299" s="20"/>
      <c r="D299" s="20"/>
      <c r="E299" s="90"/>
      <c r="F299" s="76" t="str">
        <f>IFERROR(1/(1/INDEX(Mapping!L:L, MATCH($E299, Mapping!$D:$D, 0))),"")</f>
        <v/>
      </c>
      <c r="G299" s="83" t="str">
        <f>IFERROR(1/(1/INDEX(Mapping!M:M, MATCH($E299, Mapping!$D:$D, 0))),"")</f>
        <v/>
      </c>
      <c r="H299" s="76" t="str">
        <f>IFERROR(1/(1/INDEX(Mapping!N:N, MATCH($E299, Mapping!$D:$D, 0))),"")</f>
        <v/>
      </c>
      <c r="I299" s="83" t="str">
        <f>IFERROR(1/(1/INDEX(Mapping!O:O, MATCH($E299, Mapping!$D:$D, 0))),"")</f>
        <v/>
      </c>
      <c r="J299" s="84">
        <f>IFERROR(1/(1/INDEX(Mapping!P:P, MATCH($E299, Mapping!$D:$D, 0))),0)</f>
        <v>0</v>
      </c>
      <c r="K299" s="76" t="str">
        <f>IFERROR(1/(1/INDEX(Mapping!Q:Q, MATCH($E299, Mapping!$D:$D, 0))),"")</f>
        <v/>
      </c>
      <c r="L299" s="85" t="str">
        <f>IFERROR(1/(1/INDEX(Mapping!R:R, MATCH($E299, Mapping!$D:$D, 0))),"")</f>
        <v/>
      </c>
      <c r="M299" s="86">
        <f t="shared" si="15"/>
        <v>0</v>
      </c>
    </row>
    <row r="300" spans="3:13" ht="18.75" x14ac:dyDescent="0.3">
      <c r="C300" s="20"/>
      <c r="D300" s="20"/>
      <c r="E300" s="90"/>
      <c r="F300" s="76" t="str">
        <f>IFERROR(1/(1/INDEX(Mapping!L:L, MATCH($E300, Mapping!$D:$D, 0))),"")</f>
        <v/>
      </c>
      <c r="G300" s="83" t="str">
        <f>IFERROR(1/(1/INDEX(Mapping!M:M, MATCH($E300, Mapping!$D:$D, 0))),"")</f>
        <v/>
      </c>
      <c r="H300" s="76" t="str">
        <f>IFERROR(1/(1/INDEX(Mapping!N:N, MATCH($E300, Mapping!$D:$D, 0))),"")</f>
        <v/>
      </c>
      <c r="I300" s="83" t="str">
        <f>IFERROR(1/(1/INDEX(Mapping!O:O, MATCH($E300, Mapping!$D:$D, 0))),"")</f>
        <v/>
      </c>
      <c r="J300" s="84">
        <f>IFERROR(1/(1/INDEX(Mapping!P:P, MATCH($E300, Mapping!$D:$D, 0))),0)</f>
        <v>0</v>
      </c>
      <c r="K300" s="76" t="str">
        <f>IFERROR(1/(1/INDEX(Mapping!Q:Q, MATCH($E300, Mapping!$D:$D, 0))),"")</f>
        <v/>
      </c>
      <c r="L300" s="85" t="str">
        <f>IFERROR(1/(1/INDEX(Mapping!R:R, MATCH($E300, Mapping!$D:$D, 0))),"")</f>
        <v/>
      </c>
      <c r="M300" s="86">
        <f t="shared" si="15"/>
        <v>0</v>
      </c>
    </row>
    <row r="301" spans="3:13" ht="18.75" x14ac:dyDescent="0.3">
      <c r="C301" s="20"/>
      <c r="D301" s="20"/>
      <c r="E301" s="90"/>
      <c r="F301" s="76" t="str">
        <f>IFERROR(1/(1/INDEX(Mapping!L:L, MATCH($E301, Mapping!$D:$D, 0))),"")</f>
        <v/>
      </c>
      <c r="G301" s="83" t="str">
        <f>IFERROR(1/(1/INDEX(Mapping!M:M, MATCH($E301, Mapping!$D:$D, 0))),"")</f>
        <v/>
      </c>
      <c r="H301" s="76" t="str">
        <f>IFERROR(1/(1/INDEX(Mapping!N:N, MATCH($E301, Mapping!$D:$D, 0))),"")</f>
        <v/>
      </c>
      <c r="I301" s="83" t="str">
        <f>IFERROR(1/(1/INDEX(Mapping!O:O, MATCH($E301, Mapping!$D:$D, 0))),"")</f>
        <v/>
      </c>
      <c r="J301" s="84">
        <f>IFERROR(1/(1/INDEX(Mapping!P:P, MATCH($E301, Mapping!$D:$D, 0))),0)</f>
        <v>0</v>
      </c>
      <c r="K301" s="76" t="str">
        <f>IFERROR(1/(1/INDEX(Mapping!Q:Q, MATCH($E301, Mapping!$D:$D, 0))),"")</f>
        <v/>
      </c>
      <c r="L301" s="85" t="str">
        <f>IFERROR(1/(1/INDEX(Mapping!R:R, MATCH($E301, Mapping!$D:$D, 0))),"")</f>
        <v/>
      </c>
      <c r="M301" s="86">
        <f t="shared" si="15"/>
        <v>0</v>
      </c>
    </row>
    <row r="302" spans="3:13" ht="18.75" x14ac:dyDescent="0.3">
      <c r="C302" s="20"/>
      <c r="D302" s="20"/>
      <c r="E302" s="90"/>
      <c r="F302" s="76" t="str">
        <f>IFERROR(1/(1/INDEX(Mapping!L:L, MATCH($E302, Mapping!$D:$D, 0))),"")</f>
        <v/>
      </c>
      <c r="G302" s="83" t="str">
        <f>IFERROR(1/(1/INDEX(Mapping!M:M, MATCH($E302, Mapping!$D:$D, 0))),"")</f>
        <v/>
      </c>
      <c r="H302" s="76" t="str">
        <f>IFERROR(1/(1/INDEX(Mapping!N:N, MATCH($E302, Mapping!$D:$D, 0))),"")</f>
        <v/>
      </c>
      <c r="I302" s="83" t="str">
        <f>IFERROR(1/(1/INDEX(Mapping!O:O, MATCH($E302, Mapping!$D:$D, 0))),"")</f>
        <v/>
      </c>
      <c r="J302" s="84">
        <f>IFERROR(1/(1/INDEX(Mapping!P:P, MATCH($E302, Mapping!$D:$D, 0))),0)</f>
        <v>0</v>
      </c>
      <c r="K302" s="76" t="str">
        <f>IFERROR(1/(1/INDEX(Mapping!Q:Q, MATCH($E302, Mapping!$D:$D, 0))),"")</f>
        <v/>
      </c>
      <c r="L302" s="85" t="str">
        <f>IFERROR(1/(1/INDEX(Mapping!R:R, MATCH($E302, Mapping!$D:$D, 0))),"")</f>
        <v/>
      </c>
      <c r="M302" s="86">
        <f t="shared" si="15"/>
        <v>0</v>
      </c>
    </row>
    <row r="303" spans="3:13" ht="18.75" x14ac:dyDescent="0.3">
      <c r="C303" s="20"/>
      <c r="D303" s="20"/>
      <c r="E303" s="90"/>
      <c r="F303" s="76" t="str">
        <f>IFERROR(1/(1/INDEX(Mapping!L:L, MATCH($E303, Mapping!$D:$D, 0))),"")</f>
        <v/>
      </c>
      <c r="G303" s="83" t="str">
        <f>IFERROR(1/(1/INDEX(Mapping!M:M, MATCH($E303, Mapping!$D:$D, 0))),"")</f>
        <v/>
      </c>
      <c r="H303" s="76" t="str">
        <f>IFERROR(1/(1/INDEX(Mapping!N:N, MATCH($E303, Mapping!$D:$D, 0))),"")</f>
        <v/>
      </c>
      <c r="I303" s="83" t="str">
        <f>IFERROR(1/(1/INDEX(Mapping!O:O, MATCH($E303, Mapping!$D:$D, 0))),"")</f>
        <v/>
      </c>
      <c r="J303" s="84">
        <f>IFERROR(1/(1/INDEX(Mapping!P:P, MATCH($E303, Mapping!$D:$D, 0))),0)</f>
        <v>0</v>
      </c>
      <c r="K303" s="76" t="str">
        <f>IFERROR(1/(1/INDEX(Mapping!Q:Q, MATCH($E303, Mapping!$D:$D, 0))),"")</f>
        <v/>
      </c>
      <c r="L303" s="85" t="str">
        <f>IFERROR(1/(1/INDEX(Mapping!R:R, MATCH($E303, Mapping!$D:$D, 0))),"")</f>
        <v/>
      </c>
      <c r="M303" s="86">
        <f t="shared" si="15"/>
        <v>0</v>
      </c>
    </row>
    <row r="304" spans="3:13" ht="18.75" x14ac:dyDescent="0.3">
      <c r="C304" s="20"/>
      <c r="D304" s="20"/>
      <c r="E304" s="90"/>
      <c r="F304" s="76" t="str">
        <f>IFERROR(1/(1/INDEX(Mapping!L:L, MATCH($E304, Mapping!$D:$D, 0))),"")</f>
        <v/>
      </c>
      <c r="G304" s="83" t="str">
        <f>IFERROR(1/(1/INDEX(Mapping!M:M, MATCH($E304, Mapping!$D:$D, 0))),"")</f>
        <v/>
      </c>
      <c r="H304" s="76" t="str">
        <f>IFERROR(1/(1/INDEX(Mapping!N:N, MATCH($E304, Mapping!$D:$D, 0))),"")</f>
        <v/>
      </c>
      <c r="I304" s="83" t="str">
        <f>IFERROR(1/(1/INDEX(Mapping!O:O, MATCH($E304, Mapping!$D:$D, 0))),"")</f>
        <v/>
      </c>
      <c r="J304" s="84">
        <f>IFERROR(1/(1/INDEX(Mapping!P:P, MATCH($E304, Mapping!$D:$D, 0))),0)</f>
        <v>0</v>
      </c>
      <c r="K304" s="76" t="str">
        <f>IFERROR(1/(1/INDEX(Mapping!Q:Q, MATCH($E304, Mapping!$D:$D, 0))),"")</f>
        <v/>
      </c>
      <c r="L304" s="85" t="str">
        <f>IFERROR(1/(1/INDEX(Mapping!R:R, MATCH($E304, Mapping!$D:$D, 0))),"")</f>
        <v/>
      </c>
      <c r="M304" s="86">
        <f t="shared" si="15"/>
        <v>0</v>
      </c>
    </row>
    <row r="305" spans="3:13" ht="18.75" x14ac:dyDescent="0.3">
      <c r="C305" s="20"/>
      <c r="D305" s="20"/>
      <c r="E305" s="90"/>
      <c r="F305" s="76" t="str">
        <f>IFERROR(1/(1/INDEX(Mapping!L:L, MATCH($E305, Mapping!$D:$D, 0))),"")</f>
        <v/>
      </c>
      <c r="G305" s="83" t="str">
        <f>IFERROR(1/(1/INDEX(Mapping!M:M, MATCH($E305, Mapping!$D:$D, 0))),"")</f>
        <v/>
      </c>
      <c r="H305" s="76" t="str">
        <f>IFERROR(1/(1/INDEX(Mapping!N:N, MATCH($E305, Mapping!$D:$D, 0))),"")</f>
        <v/>
      </c>
      <c r="I305" s="83" t="str">
        <f>IFERROR(1/(1/INDEX(Mapping!O:O, MATCH($E305, Mapping!$D:$D, 0))),"")</f>
        <v/>
      </c>
      <c r="J305" s="84">
        <f>IFERROR(1/(1/INDEX(Mapping!P:P, MATCH($E305, Mapping!$D:$D, 0))),0)</f>
        <v>0</v>
      </c>
      <c r="K305" s="76" t="str">
        <f>IFERROR(1/(1/INDEX(Mapping!Q:Q, MATCH($E305, Mapping!$D:$D, 0))),"")</f>
        <v/>
      </c>
      <c r="L305" s="85" t="str">
        <f>IFERROR(1/(1/INDEX(Mapping!R:R, MATCH($E305, Mapping!$D:$D, 0))),"")</f>
        <v/>
      </c>
      <c r="M305" s="86">
        <f t="shared" si="15"/>
        <v>0</v>
      </c>
    </row>
    <row r="306" spans="3:13" ht="18.75" x14ac:dyDescent="0.3">
      <c r="C306" s="20"/>
      <c r="D306" s="20"/>
      <c r="E306" s="90"/>
      <c r="F306" s="76" t="str">
        <f>IFERROR(1/(1/INDEX(Mapping!L:L, MATCH($E306, Mapping!$D:$D, 0))),"")</f>
        <v/>
      </c>
      <c r="G306" s="83" t="str">
        <f>IFERROR(1/(1/INDEX(Mapping!M:M, MATCH($E306, Mapping!$D:$D, 0))),"")</f>
        <v/>
      </c>
      <c r="H306" s="76" t="str">
        <f>IFERROR(1/(1/INDEX(Mapping!N:N, MATCH($E306, Mapping!$D:$D, 0))),"")</f>
        <v/>
      </c>
      <c r="I306" s="83" t="str">
        <f>IFERROR(1/(1/INDEX(Mapping!O:O, MATCH($E306, Mapping!$D:$D, 0))),"")</f>
        <v/>
      </c>
      <c r="J306" s="84">
        <f>IFERROR(1/(1/INDEX(Mapping!P:P, MATCH($E306, Mapping!$D:$D, 0))),0)</f>
        <v>0</v>
      </c>
      <c r="K306" s="76" t="str">
        <f>IFERROR(1/(1/INDEX(Mapping!Q:Q, MATCH($E306, Mapping!$D:$D, 0))),"")</f>
        <v/>
      </c>
      <c r="L306" s="85" t="str">
        <f>IFERROR(1/(1/INDEX(Mapping!R:R, MATCH($E306, Mapping!$D:$D, 0))),"")</f>
        <v/>
      </c>
      <c r="M306" s="86">
        <f t="shared" si="15"/>
        <v>0</v>
      </c>
    </row>
    <row r="307" spans="3:13" ht="18.75" x14ac:dyDescent="0.3">
      <c r="C307" s="20"/>
      <c r="D307" s="20"/>
      <c r="E307" s="90"/>
      <c r="F307" s="76" t="str">
        <f>IFERROR(1/(1/INDEX(Mapping!L:L, MATCH($E307, Mapping!$D:$D, 0))),"")</f>
        <v/>
      </c>
      <c r="G307" s="83" t="str">
        <f>IFERROR(1/(1/INDEX(Mapping!M:M, MATCH($E307, Mapping!$D:$D, 0))),"")</f>
        <v/>
      </c>
      <c r="H307" s="76" t="str">
        <f>IFERROR(1/(1/INDEX(Mapping!N:N, MATCH($E307, Mapping!$D:$D, 0))),"")</f>
        <v/>
      </c>
      <c r="I307" s="83" t="str">
        <f>IFERROR(1/(1/INDEX(Mapping!O:O, MATCH($E307, Mapping!$D:$D, 0))),"")</f>
        <v/>
      </c>
      <c r="J307" s="84">
        <f>IFERROR(1/(1/INDEX(Mapping!P:P, MATCH($E307, Mapping!$D:$D, 0))),0)</f>
        <v>0</v>
      </c>
      <c r="K307" s="76" t="str">
        <f>IFERROR(1/(1/INDEX(Mapping!Q:Q, MATCH($E307, Mapping!$D:$D, 0))),"")</f>
        <v/>
      </c>
      <c r="L307" s="85" t="str">
        <f>IFERROR(1/(1/INDEX(Mapping!R:R, MATCH($E307, Mapping!$D:$D, 0))),"")</f>
        <v/>
      </c>
      <c r="M307" s="86">
        <f t="shared" si="15"/>
        <v>0</v>
      </c>
    </row>
    <row r="308" spans="3:13" ht="18.75" x14ac:dyDescent="0.3">
      <c r="C308" s="20"/>
      <c r="D308" s="20"/>
      <c r="E308" s="90"/>
      <c r="F308" s="76" t="str">
        <f>IFERROR(1/(1/INDEX(Mapping!L:L, MATCH($E308, Mapping!$D:$D, 0))),"")</f>
        <v/>
      </c>
      <c r="G308" s="83" t="str">
        <f>IFERROR(1/(1/INDEX(Mapping!M:M, MATCH($E308, Mapping!$D:$D, 0))),"")</f>
        <v/>
      </c>
      <c r="H308" s="76" t="str">
        <f>IFERROR(1/(1/INDEX(Mapping!N:N, MATCH($E308, Mapping!$D:$D, 0))),"")</f>
        <v/>
      </c>
      <c r="I308" s="83" t="str">
        <f>IFERROR(1/(1/INDEX(Mapping!O:O, MATCH($E308, Mapping!$D:$D, 0))),"")</f>
        <v/>
      </c>
      <c r="J308" s="84">
        <f>IFERROR(1/(1/INDEX(Mapping!P:P, MATCH($E308, Mapping!$D:$D, 0))),0)</f>
        <v>0</v>
      </c>
      <c r="K308" s="76" t="str">
        <f>IFERROR(1/(1/INDEX(Mapping!Q:Q, MATCH($E308, Mapping!$D:$D, 0))),"")</f>
        <v/>
      </c>
      <c r="L308" s="85" t="str">
        <f>IFERROR(1/(1/INDEX(Mapping!R:R, MATCH($E308, Mapping!$D:$D, 0))),"")</f>
        <v/>
      </c>
      <c r="M308" s="86">
        <f t="shared" si="15"/>
        <v>0</v>
      </c>
    </row>
    <row r="309" spans="3:13" ht="18.75" x14ac:dyDescent="0.3">
      <c r="C309" s="20"/>
      <c r="D309" s="20"/>
      <c r="E309" s="90"/>
      <c r="F309" s="76" t="str">
        <f>IFERROR(1/(1/INDEX(Mapping!L:L, MATCH($E309, Mapping!$D:$D, 0))),"")</f>
        <v/>
      </c>
      <c r="G309" s="83" t="str">
        <f>IFERROR(1/(1/INDEX(Mapping!M:M, MATCH($E309, Mapping!$D:$D, 0))),"")</f>
        <v/>
      </c>
      <c r="H309" s="76" t="str">
        <f>IFERROR(1/(1/INDEX(Mapping!N:N, MATCH($E309, Mapping!$D:$D, 0))),"")</f>
        <v/>
      </c>
      <c r="I309" s="83" t="str">
        <f>IFERROR(1/(1/INDEX(Mapping!O:O, MATCH($E309, Mapping!$D:$D, 0))),"")</f>
        <v/>
      </c>
      <c r="J309" s="84">
        <f>IFERROR(1/(1/INDEX(Mapping!P:P, MATCH($E309, Mapping!$D:$D, 0))),0)</f>
        <v>0</v>
      </c>
      <c r="K309" s="76" t="str">
        <f>IFERROR(1/(1/INDEX(Mapping!Q:Q, MATCH($E309, Mapping!$D:$D, 0))),"")</f>
        <v/>
      </c>
      <c r="L309" s="85" t="str">
        <f>IFERROR(1/(1/INDEX(Mapping!R:R, MATCH($E309, Mapping!$D:$D, 0))),"")</f>
        <v/>
      </c>
      <c r="M309" s="86">
        <f t="shared" si="15"/>
        <v>0</v>
      </c>
    </row>
    <row r="310" spans="3:13" ht="18.75" x14ac:dyDescent="0.3">
      <c r="C310" s="20"/>
      <c r="D310" s="20"/>
      <c r="E310" s="90"/>
      <c r="F310" s="76" t="str">
        <f>IFERROR(1/(1/INDEX(Mapping!L:L, MATCH($E310, Mapping!$D:$D, 0))),"")</f>
        <v/>
      </c>
      <c r="G310" s="83" t="str">
        <f>IFERROR(1/(1/INDEX(Mapping!M:M, MATCH($E310, Mapping!$D:$D, 0))),"")</f>
        <v/>
      </c>
      <c r="H310" s="76" t="str">
        <f>IFERROR(1/(1/INDEX(Mapping!N:N, MATCH($E310, Mapping!$D:$D, 0))),"")</f>
        <v/>
      </c>
      <c r="I310" s="83" t="str">
        <f>IFERROR(1/(1/INDEX(Mapping!O:O, MATCH($E310, Mapping!$D:$D, 0))),"")</f>
        <v/>
      </c>
      <c r="J310" s="84">
        <f>IFERROR(1/(1/INDEX(Mapping!P:P, MATCH($E310, Mapping!$D:$D, 0))),0)</f>
        <v>0</v>
      </c>
      <c r="K310" s="76" t="str">
        <f>IFERROR(1/(1/INDEX(Mapping!Q:Q, MATCH($E310, Mapping!$D:$D, 0))),"")</f>
        <v/>
      </c>
      <c r="L310" s="85" t="str">
        <f>IFERROR(1/(1/INDEX(Mapping!R:R, MATCH($E310, Mapping!$D:$D, 0))),"")</f>
        <v/>
      </c>
      <c r="M310" s="86">
        <f t="shared" si="15"/>
        <v>0</v>
      </c>
    </row>
    <row r="311" spans="3:13" ht="18.75" x14ac:dyDescent="0.3">
      <c r="C311" s="20"/>
      <c r="D311" s="20"/>
      <c r="E311" s="90"/>
      <c r="F311" s="76" t="str">
        <f>IFERROR(1/(1/INDEX(Mapping!L:L, MATCH($E311, Mapping!$D:$D, 0))),"")</f>
        <v/>
      </c>
      <c r="G311" s="83" t="str">
        <f>IFERROR(1/(1/INDEX(Mapping!M:M, MATCH($E311, Mapping!$D:$D, 0))),"")</f>
        <v/>
      </c>
      <c r="H311" s="76" t="str">
        <f>IFERROR(1/(1/INDEX(Mapping!N:N, MATCH($E311, Mapping!$D:$D, 0))),"")</f>
        <v/>
      </c>
      <c r="I311" s="83" t="str">
        <f>IFERROR(1/(1/INDEX(Mapping!O:O, MATCH($E311, Mapping!$D:$D, 0))),"")</f>
        <v/>
      </c>
      <c r="J311" s="84">
        <f>IFERROR(1/(1/INDEX(Mapping!P:P, MATCH($E311, Mapping!$D:$D, 0))),0)</f>
        <v>0</v>
      </c>
      <c r="K311" s="76" t="str">
        <f>IFERROR(1/(1/INDEX(Mapping!Q:Q, MATCH($E311, Mapping!$D:$D, 0))),"")</f>
        <v/>
      </c>
      <c r="L311" s="85" t="str">
        <f>IFERROR(1/(1/INDEX(Mapping!R:R, MATCH($E311, Mapping!$D:$D, 0))),"")</f>
        <v/>
      </c>
      <c r="M311" s="86">
        <f t="shared" si="15"/>
        <v>0</v>
      </c>
    </row>
    <row r="312" spans="3:13" ht="18.75" x14ac:dyDescent="0.3">
      <c r="C312" s="20"/>
      <c r="D312" s="20"/>
      <c r="E312" s="90"/>
      <c r="F312" s="76" t="str">
        <f>IFERROR(1/(1/INDEX(Mapping!L:L, MATCH($E312, Mapping!$D:$D, 0))),"")</f>
        <v/>
      </c>
      <c r="G312" s="83" t="str">
        <f>IFERROR(1/(1/INDEX(Mapping!M:M, MATCH($E312, Mapping!$D:$D, 0))),"")</f>
        <v/>
      </c>
      <c r="H312" s="76" t="str">
        <f>IFERROR(1/(1/INDEX(Mapping!N:N, MATCH($E312, Mapping!$D:$D, 0))),"")</f>
        <v/>
      </c>
      <c r="I312" s="83" t="str">
        <f>IFERROR(1/(1/INDEX(Mapping!O:O, MATCH($E312, Mapping!$D:$D, 0))),"")</f>
        <v/>
      </c>
      <c r="J312" s="84">
        <f>IFERROR(1/(1/INDEX(Mapping!P:P, MATCH($E312, Mapping!$D:$D, 0))),0)</f>
        <v>0</v>
      </c>
      <c r="K312" s="76" t="str">
        <f>IFERROR(1/(1/INDEX(Mapping!Q:Q, MATCH($E312, Mapping!$D:$D, 0))),"")</f>
        <v/>
      </c>
      <c r="L312" s="85" t="str">
        <f>IFERROR(1/(1/INDEX(Mapping!R:R, MATCH($E312, Mapping!$D:$D, 0))),"")</f>
        <v/>
      </c>
      <c r="M312" s="86">
        <f t="shared" si="15"/>
        <v>0</v>
      </c>
    </row>
    <row r="313" spans="3:13" ht="18.75" x14ac:dyDescent="0.3">
      <c r="C313" s="20"/>
      <c r="D313" s="20"/>
      <c r="E313" s="90"/>
      <c r="F313" s="76" t="str">
        <f>IFERROR(1/(1/INDEX(Mapping!L:L, MATCH($E313, Mapping!$D:$D, 0))),"")</f>
        <v/>
      </c>
      <c r="G313" s="83" t="str">
        <f>IFERROR(1/(1/INDEX(Mapping!M:M, MATCH($E313, Mapping!$D:$D, 0))),"")</f>
        <v/>
      </c>
      <c r="H313" s="76" t="str">
        <f>IFERROR(1/(1/INDEX(Mapping!N:N, MATCH($E313, Mapping!$D:$D, 0))),"")</f>
        <v/>
      </c>
      <c r="I313" s="83" t="str">
        <f>IFERROR(1/(1/INDEX(Mapping!O:O, MATCH($E313, Mapping!$D:$D, 0))),"")</f>
        <v/>
      </c>
      <c r="J313" s="84">
        <f>IFERROR(1/(1/INDEX(Mapping!P:P, MATCH($E313, Mapping!$D:$D, 0))),0)</f>
        <v>0</v>
      </c>
      <c r="K313" s="76" t="str">
        <f>IFERROR(1/(1/INDEX(Mapping!Q:Q, MATCH($E313, Mapping!$D:$D, 0))),"")</f>
        <v/>
      </c>
      <c r="L313" s="85" t="str">
        <f>IFERROR(1/(1/INDEX(Mapping!R:R, MATCH($E313, Mapping!$D:$D, 0))),"")</f>
        <v/>
      </c>
      <c r="M313" s="86">
        <f t="shared" si="15"/>
        <v>0</v>
      </c>
    </row>
    <row r="314" spans="3:13" ht="18.75" x14ac:dyDescent="0.3">
      <c r="C314" s="20"/>
      <c r="D314" s="20"/>
      <c r="E314" s="90"/>
      <c r="F314" s="76" t="str">
        <f>IFERROR(1/(1/INDEX(Mapping!L:L, MATCH($E314, Mapping!$D:$D, 0))),"")</f>
        <v/>
      </c>
      <c r="G314" s="83" t="str">
        <f>IFERROR(1/(1/INDEX(Mapping!M:M, MATCH($E314, Mapping!$D:$D, 0))),"")</f>
        <v/>
      </c>
      <c r="H314" s="76" t="str">
        <f>IFERROR(1/(1/INDEX(Mapping!N:N, MATCH($E314, Mapping!$D:$D, 0))),"")</f>
        <v/>
      </c>
      <c r="I314" s="83" t="str">
        <f>IFERROR(1/(1/INDEX(Mapping!O:O, MATCH($E314, Mapping!$D:$D, 0))),"")</f>
        <v/>
      </c>
      <c r="J314" s="84">
        <f>IFERROR(1/(1/INDEX(Mapping!P:P, MATCH($E314, Mapping!$D:$D, 0))),0)</f>
        <v>0</v>
      </c>
      <c r="K314" s="76" t="str">
        <f>IFERROR(1/(1/INDEX(Mapping!Q:Q, MATCH($E314, Mapping!$D:$D, 0))),"")</f>
        <v/>
      </c>
      <c r="L314" s="85" t="str">
        <f>IFERROR(1/(1/INDEX(Mapping!R:R, MATCH($E314, Mapping!$D:$D, 0))),"")</f>
        <v/>
      </c>
      <c r="M314" s="86">
        <f t="shared" si="15"/>
        <v>0</v>
      </c>
    </row>
    <row r="315" spans="3:13" ht="18.75" x14ac:dyDescent="0.3">
      <c r="C315" s="20"/>
      <c r="D315" s="20"/>
      <c r="E315" s="90"/>
      <c r="F315" s="76" t="str">
        <f>IFERROR(1/(1/INDEX(Mapping!L:L, MATCH($E315, Mapping!$D:$D, 0))),"")</f>
        <v/>
      </c>
      <c r="G315" s="83" t="str">
        <f>IFERROR(1/(1/INDEX(Mapping!M:M, MATCH($E315, Mapping!$D:$D, 0))),"")</f>
        <v/>
      </c>
      <c r="H315" s="76" t="str">
        <f>IFERROR(1/(1/INDEX(Mapping!N:N, MATCH($E315, Mapping!$D:$D, 0))),"")</f>
        <v/>
      </c>
      <c r="I315" s="83" t="str">
        <f>IFERROR(1/(1/INDEX(Mapping!O:O, MATCH($E315, Mapping!$D:$D, 0))),"")</f>
        <v/>
      </c>
      <c r="J315" s="84">
        <f>IFERROR(1/(1/INDEX(Mapping!P:P, MATCH($E315, Mapping!$D:$D, 0))),0)</f>
        <v>0</v>
      </c>
      <c r="K315" s="76" t="str">
        <f>IFERROR(1/(1/INDEX(Mapping!Q:Q, MATCH($E315, Mapping!$D:$D, 0))),"")</f>
        <v/>
      </c>
      <c r="L315" s="85" t="str">
        <f>IFERROR(1/(1/INDEX(Mapping!R:R, MATCH($E315, Mapping!$D:$D, 0))),"")</f>
        <v/>
      </c>
      <c r="M315" s="86">
        <f t="shared" si="15"/>
        <v>0</v>
      </c>
    </row>
    <row r="316" spans="3:13" ht="18.75" x14ac:dyDescent="0.3">
      <c r="C316" s="20"/>
      <c r="D316" s="20"/>
      <c r="E316" s="90"/>
      <c r="F316" s="76" t="str">
        <f>IFERROR(1/(1/INDEX(Mapping!L:L, MATCH($E316, Mapping!$D:$D, 0))),"")</f>
        <v/>
      </c>
      <c r="G316" s="83" t="str">
        <f>IFERROR(1/(1/INDEX(Mapping!M:M, MATCH($E316, Mapping!$D:$D, 0))),"")</f>
        <v/>
      </c>
      <c r="H316" s="76" t="str">
        <f>IFERROR(1/(1/INDEX(Mapping!N:N, MATCH($E316, Mapping!$D:$D, 0))),"")</f>
        <v/>
      </c>
      <c r="I316" s="83" t="str">
        <f>IFERROR(1/(1/INDEX(Mapping!O:O, MATCH($E316, Mapping!$D:$D, 0))),"")</f>
        <v/>
      </c>
      <c r="J316" s="84">
        <f>IFERROR(1/(1/INDEX(Mapping!P:P, MATCH($E316, Mapping!$D:$D, 0))),0)</f>
        <v>0</v>
      </c>
      <c r="K316" s="76" t="str">
        <f>IFERROR(1/(1/INDEX(Mapping!Q:Q, MATCH($E316, Mapping!$D:$D, 0))),"")</f>
        <v/>
      </c>
      <c r="L316" s="85" t="str">
        <f>IFERROR(1/(1/INDEX(Mapping!R:R, MATCH($E316, Mapping!$D:$D, 0))),"")</f>
        <v/>
      </c>
      <c r="M316" s="86">
        <f t="shared" si="15"/>
        <v>0</v>
      </c>
    </row>
    <row r="317" spans="3:13" ht="18.75" x14ac:dyDescent="0.3">
      <c r="C317" s="20"/>
      <c r="D317" s="20"/>
      <c r="E317" s="90"/>
      <c r="F317" s="76" t="str">
        <f>IFERROR(1/(1/INDEX(Mapping!L:L, MATCH($E317, Mapping!$D:$D, 0))),"")</f>
        <v/>
      </c>
      <c r="G317" s="83" t="str">
        <f>IFERROR(1/(1/INDEX(Mapping!M:M, MATCH($E317, Mapping!$D:$D, 0))),"")</f>
        <v/>
      </c>
      <c r="H317" s="76" t="str">
        <f>IFERROR(1/(1/INDEX(Mapping!N:N, MATCH($E317, Mapping!$D:$D, 0))),"")</f>
        <v/>
      </c>
      <c r="I317" s="83" t="str">
        <f>IFERROR(1/(1/INDEX(Mapping!O:O, MATCH($E317, Mapping!$D:$D, 0))),"")</f>
        <v/>
      </c>
      <c r="J317" s="84">
        <f>IFERROR(1/(1/INDEX(Mapping!P:P, MATCH($E317, Mapping!$D:$D, 0))),0)</f>
        <v>0</v>
      </c>
      <c r="K317" s="76" t="str">
        <f>IFERROR(1/(1/INDEX(Mapping!Q:Q, MATCH($E317, Mapping!$D:$D, 0))),"")</f>
        <v/>
      </c>
      <c r="L317" s="85" t="str">
        <f>IFERROR(1/(1/INDEX(Mapping!R:R, MATCH($E317, Mapping!$D:$D, 0))),"")</f>
        <v/>
      </c>
      <c r="M317" s="86">
        <f t="shared" si="15"/>
        <v>0</v>
      </c>
    </row>
    <row r="318" spans="3:13" ht="18.75" x14ac:dyDescent="0.3">
      <c r="C318" s="20"/>
      <c r="D318" s="20"/>
      <c r="E318" s="90"/>
      <c r="F318" s="76" t="str">
        <f>IFERROR(1/(1/INDEX(Mapping!L:L, MATCH($E318, Mapping!$D:$D, 0))),"")</f>
        <v/>
      </c>
      <c r="G318" s="83" t="str">
        <f>IFERROR(1/(1/INDEX(Mapping!M:M, MATCH($E318, Mapping!$D:$D, 0))),"")</f>
        <v/>
      </c>
      <c r="H318" s="76" t="str">
        <f>IFERROR(1/(1/INDEX(Mapping!N:N, MATCH($E318, Mapping!$D:$D, 0))),"")</f>
        <v/>
      </c>
      <c r="I318" s="83" t="str">
        <f>IFERROR(1/(1/INDEX(Mapping!O:O, MATCH($E318, Mapping!$D:$D, 0))),"")</f>
        <v/>
      </c>
      <c r="J318" s="84">
        <f>IFERROR(1/(1/INDEX(Mapping!P:P, MATCH($E318, Mapping!$D:$D, 0))),0)</f>
        <v>0</v>
      </c>
      <c r="K318" s="76" t="str">
        <f>IFERROR(1/(1/INDEX(Mapping!Q:Q, MATCH($E318, Mapping!$D:$D, 0))),"")</f>
        <v/>
      </c>
      <c r="L318" s="85" t="str">
        <f>IFERROR(1/(1/INDEX(Mapping!R:R, MATCH($E318, Mapping!$D:$D, 0))),"")</f>
        <v/>
      </c>
      <c r="M318" s="86">
        <f t="shared" si="15"/>
        <v>0</v>
      </c>
    </row>
    <row r="319" spans="3:13" ht="18.75" x14ac:dyDescent="0.3">
      <c r="C319" s="20"/>
      <c r="D319" s="20"/>
      <c r="E319" s="90"/>
      <c r="F319" s="76" t="str">
        <f>IFERROR(1/(1/INDEX(Mapping!L:L, MATCH($E319, Mapping!$D:$D, 0))),"")</f>
        <v/>
      </c>
      <c r="G319" s="83" t="str">
        <f>IFERROR(1/(1/INDEX(Mapping!M:M, MATCH($E319, Mapping!$D:$D, 0))),"")</f>
        <v/>
      </c>
      <c r="H319" s="76" t="str">
        <f>IFERROR(1/(1/INDEX(Mapping!N:N, MATCH($E319, Mapping!$D:$D, 0))),"")</f>
        <v/>
      </c>
      <c r="I319" s="83" t="str">
        <f>IFERROR(1/(1/INDEX(Mapping!O:O, MATCH($E319, Mapping!$D:$D, 0))),"")</f>
        <v/>
      </c>
      <c r="J319" s="84">
        <f>IFERROR(1/(1/INDEX(Mapping!P:P, MATCH($E319, Mapping!$D:$D, 0))),0)</f>
        <v>0</v>
      </c>
      <c r="K319" s="76" t="str">
        <f>IFERROR(1/(1/INDEX(Mapping!Q:Q, MATCH($E319, Mapping!$D:$D, 0))),"")</f>
        <v/>
      </c>
      <c r="L319" s="85" t="str">
        <f>IFERROR(1/(1/INDEX(Mapping!R:R, MATCH($E319, Mapping!$D:$D, 0))),"")</f>
        <v/>
      </c>
      <c r="M319" s="86">
        <f t="shared" si="15"/>
        <v>0</v>
      </c>
    </row>
    <row r="320" spans="3:13" ht="18.75" x14ac:dyDescent="0.3">
      <c r="C320" s="20"/>
      <c r="D320" s="20"/>
      <c r="E320" s="90"/>
      <c r="F320" s="76" t="str">
        <f>IFERROR(1/(1/INDEX(Mapping!L:L, MATCH($E320, Mapping!$D:$D, 0))),"")</f>
        <v/>
      </c>
      <c r="G320" s="83" t="str">
        <f>IFERROR(1/(1/INDEX(Mapping!M:M, MATCH($E320, Mapping!$D:$D, 0))),"")</f>
        <v/>
      </c>
      <c r="H320" s="76" t="str">
        <f>IFERROR(1/(1/INDEX(Mapping!N:N, MATCH($E320, Mapping!$D:$D, 0))),"")</f>
        <v/>
      </c>
      <c r="I320" s="83" t="str">
        <f>IFERROR(1/(1/INDEX(Mapping!O:O, MATCH($E320, Mapping!$D:$D, 0))),"")</f>
        <v/>
      </c>
      <c r="J320" s="84">
        <f>IFERROR(1/(1/INDEX(Mapping!P:P, MATCH($E320, Mapping!$D:$D, 0))),0)</f>
        <v>0</v>
      </c>
      <c r="K320" s="76" t="str">
        <f>IFERROR(1/(1/INDEX(Mapping!Q:Q, MATCH($E320, Mapping!$D:$D, 0))),"")</f>
        <v/>
      </c>
      <c r="L320" s="85" t="str">
        <f>IFERROR(1/(1/INDEX(Mapping!R:R, MATCH($E320, Mapping!$D:$D, 0))),"")</f>
        <v/>
      </c>
      <c r="M320" s="86">
        <f t="shared" ref="M320:M342" si="16">IF(K320="", 0, K320) + IF(L320="", 0, L320)</f>
        <v>0</v>
      </c>
    </row>
    <row r="321" spans="3:13" ht="18.75" x14ac:dyDescent="0.3">
      <c r="C321" s="20"/>
      <c r="D321" s="20"/>
      <c r="E321" s="90"/>
      <c r="F321" s="76" t="str">
        <f>IFERROR(1/(1/INDEX(Mapping!L:L, MATCH($E321, Mapping!$D:$D, 0))),"")</f>
        <v/>
      </c>
      <c r="G321" s="83" t="str">
        <f>IFERROR(1/(1/INDEX(Mapping!M:M, MATCH($E321, Mapping!$D:$D, 0))),"")</f>
        <v/>
      </c>
      <c r="H321" s="76" t="str">
        <f>IFERROR(1/(1/INDEX(Mapping!N:N, MATCH($E321, Mapping!$D:$D, 0))),"")</f>
        <v/>
      </c>
      <c r="I321" s="83" t="str">
        <f>IFERROR(1/(1/INDEX(Mapping!O:O, MATCH($E321, Mapping!$D:$D, 0))),"")</f>
        <v/>
      </c>
      <c r="J321" s="84">
        <f>IFERROR(1/(1/INDEX(Mapping!P:P, MATCH($E321, Mapping!$D:$D, 0))),0)</f>
        <v>0</v>
      </c>
      <c r="K321" s="76" t="str">
        <f>IFERROR(1/(1/INDEX(Mapping!Q:Q, MATCH($E321, Mapping!$D:$D, 0))),"")</f>
        <v/>
      </c>
      <c r="L321" s="85" t="str">
        <f>IFERROR(1/(1/INDEX(Mapping!R:R, MATCH($E321, Mapping!$D:$D, 0))),"")</f>
        <v/>
      </c>
      <c r="M321" s="86">
        <f t="shared" si="16"/>
        <v>0</v>
      </c>
    </row>
    <row r="322" spans="3:13" ht="18.75" x14ac:dyDescent="0.3">
      <c r="C322" s="20"/>
      <c r="D322" s="20"/>
      <c r="E322" s="90"/>
      <c r="F322" s="76" t="str">
        <f>IFERROR(1/(1/INDEX(Mapping!L:L, MATCH($E322, Mapping!$D:$D, 0))),"")</f>
        <v/>
      </c>
      <c r="G322" s="83" t="str">
        <f>IFERROR(1/(1/INDEX(Mapping!M:M, MATCH($E322, Mapping!$D:$D, 0))),"")</f>
        <v/>
      </c>
      <c r="H322" s="76" t="str">
        <f>IFERROR(1/(1/INDEX(Mapping!N:N, MATCH($E322, Mapping!$D:$D, 0))),"")</f>
        <v/>
      </c>
      <c r="I322" s="83" t="str">
        <f>IFERROR(1/(1/INDEX(Mapping!O:O, MATCH($E322, Mapping!$D:$D, 0))),"")</f>
        <v/>
      </c>
      <c r="J322" s="84">
        <f>IFERROR(1/(1/INDEX(Mapping!P:P, MATCH($E322, Mapping!$D:$D, 0))),0)</f>
        <v>0</v>
      </c>
      <c r="K322" s="76" t="str">
        <f>IFERROR(1/(1/INDEX(Mapping!Q:Q, MATCH($E322, Mapping!$D:$D, 0))),"")</f>
        <v/>
      </c>
      <c r="L322" s="85" t="str">
        <f>IFERROR(1/(1/INDEX(Mapping!R:R, MATCH($E322, Mapping!$D:$D, 0))),"")</f>
        <v/>
      </c>
      <c r="M322" s="86">
        <f t="shared" si="16"/>
        <v>0</v>
      </c>
    </row>
    <row r="323" spans="3:13" ht="18.75" x14ac:dyDescent="0.3">
      <c r="C323" s="20"/>
      <c r="D323" s="20"/>
      <c r="E323" s="90"/>
      <c r="F323" s="76" t="str">
        <f>IFERROR(1/(1/INDEX(Mapping!L:L, MATCH($E323, Mapping!$D:$D, 0))),"")</f>
        <v/>
      </c>
      <c r="G323" s="83" t="str">
        <f>IFERROR(1/(1/INDEX(Mapping!M:M, MATCH($E323, Mapping!$D:$D, 0))),"")</f>
        <v/>
      </c>
      <c r="H323" s="76" t="str">
        <f>IFERROR(1/(1/INDEX(Mapping!N:N, MATCH($E323, Mapping!$D:$D, 0))),"")</f>
        <v/>
      </c>
      <c r="I323" s="83" t="str">
        <f>IFERROR(1/(1/INDEX(Mapping!O:O, MATCH($E323, Mapping!$D:$D, 0))),"")</f>
        <v/>
      </c>
      <c r="J323" s="84">
        <f>IFERROR(1/(1/INDEX(Mapping!P:P, MATCH($E323, Mapping!$D:$D, 0))),0)</f>
        <v>0</v>
      </c>
      <c r="K323" s="76" t="str">
        <f>IFERROR(1/(1/INDEX(Mapping!Q:Q, MATCH($E323, Mapping!$D:$D, 0))),"")</f>
        <v/>
      </c>
      <c r="L323" s="85" t="str">
        <f>IFERROR(1/(1/INDEX(Mapping!R:R, MATCH($E323, Mapping!$D:$D, 0))),"")</f>
        <v/>
      </c>
      <c r="M323" s="86">
        <f t="shared" si="16"/>
        <v>0</v>
      </c>
    </row>
    <row r="324" spans="3:13" ht="18.75" x14ac:dyDescent="0.3">
      <c r="C324" s="20"/>
      <c r="D324" s="20"/>
      <c r="E324" s="90"/>
      <c r="F324" s="76" t="str">
        <f>IFERROR(1/(1/INDEX(Mapping!L:L, MATCH($E324, Mapping!$D:$D, 0))),"")</f>
        <v/>
      </c>
      <c r="G324" s="83" t="str">
        <f>IFERROR(1/(1/INDEX(Mapping!M:M, MATCH($E324, Mapping!$D:$D, 0))),"")</f>
        <v/>
      </c>
      <c r="H324" s="76" t="str">
        <f>IFERROR(1/(1/INDEX(Mapping!N:N, MATCH($E324, Mapping!$D:$D, 0))),"")</f>
        <v/>
      </c>
      <c r="I324" s="83" t="str">
        <f>IFERROR(1/(1/INDEX(Mapping!O:O, MATCH($E324, Mapping!$D:$D, 0))),"")</f>
        <v/>
      </c>
      <c r="J324" s="84">
        <f>IFERROR(1/(1/INDEX(Mapping!P:P, MATCH($E324, Mapping!$D:$D, 0))),0)</f>
        <v>0</v>
      </c>
      <c r="K324" s="76" t="str">
        <f>IFERROR(1/(1/INDEX(Mapping!Q:Q, MATCH($E324, Mapping!$D:$D, 0))),"")</f>
        <v/>
      </c>
      <c r="L324" s="85" t="str">
        <f>IFERROR(1/(1/INDEX(Mapping!R:R, MATCH($E324, Mapping!$D:$D, 0))),"")</f>
        <v/>
      </c>
      <c r="M324" s="86">
        <f t="shared" si="16"/>
        <v>0</v>
      </c>
    </row>
    <row r="325" spans="3:13" ht="18.75" x14ac:dyDescent="0.3">
      <c r="C325" s="20"/>
      <c r="D325" s="20"/>
      <c r="E325" s="90"/>
      <c r="F325" s="76" t="str">
        <f>IFERROR(1/(1/INDEX(Mapping!L:L, MATCH($E325, Mapping!$D:$D, 0))),"")</f>
        <v/>
      </c>
      <c r="G325" s="83" t="str">
        <f>IFERROR(1/(1/INDEX(Mapping!M:M, MATCH($E325, Mapping!$D:$D, 0))),"")</f>
        <v/>
      </c>
      <c r="H325" s="76" t="str">
        <f>IFERROR(1/(1/INDEX(Mapping!N:N, MATCH($E325, Mapping!$D:$D, 0))),"")</f>
        <v/>
      </c>
      <c r="I325" s="83" t="str">
        <f>IFERROR(1/(1/INDEX(Mapping!O:O, MATCH($E325, Mapping!$D:$D, 0))),"")</f>
        <v/>
      </c>
      <c r="J325" s="84">
        <f>IFERROR(1/(1/INDEX(Mapping!P:P, MATCH($E325, Mapping!$D:$D, 0))),0)</f>
        <v>0</v>
      </c>
      <c r="K325" s="76" t="str">
        <f>IFERROR(1/(1/INDEX(Mapping!Q:Q, MATCH($E325, Mapping!$D:$D, 0))),"")</f>
        <v/>
      </c>
      <c r="L325" s="85" t="str">
        <f>IFERROR(1/(1/INDEX(Mapping!R:R, MATCH($E325, Mapping!$D:$D, 0))),"")</f>
        <v/>
      </c>
      <c r="M325" s="86">
        <f t="shared" si="16"/>
        <v>0</v>
      </c>
    </row>
    <row r="326" spans="3:13" ht="18.75" x14ac:dyDescent="0.3">
      <c r="C326" s="20"/>
      <c r="D326" s="20"/>
      <c r="E326" s="90"/>
      <c r="F326" s="76" t="str">
        <f>IFERROR(1/(1/INDEX(Mapping!L:L, MATCH($E326, Mapping!$D:$D, 0))),"")</f>
        <v/>
      </c>
      <c r="G326" s="83" t="str">
        <f>IFERROR(1/(1/INDEX(Mapping!M:M, MATCH($E326, Mapping!$D:$D, 0))),"")</f>
        <v/>
      </c>
      <c r="H326" s="76" t="str">
        <f>IFERROR(1/(1/INDEX(Mapping!N:N, MATCH($E326, Mapping!$D:$D, 0))),"")</f>
        <v/>
      </c>
      <c r="I326" s="83" t="str">
        <f>IFERROR(1/(1/INDEX(Mapping!O:O, MATCH($E326, Mapping!$D:$D, 0))),"")</f>
        <v/>
      </c>
      <c r="J326" s="84">
        <f>IFERROR(1/(1/INDEX(Mapping!P:P, MATCH($E326, Mapping!$D:$D, 0))),0)</f>
        <v>0</v>
      </c>
      <c r="K326" s="76" t="str">
        <f>IFERROR(1/(1/INDEX(Mapping!Q:Q, MATCH($E326, Mapping!$D:$D, 0))),"")</f>
        <v/>
      </c>
      <c r="L326" s="85" t="str">
        <f>IFERROR(1/(1/INDEX(Mapping!R:R, MATCH($E326, Mapping!$D:$D, 0))),"")</f>
        <v/>
      </c>
      <c r="M326" s="86">
        <f t="shared" si="16"/>
        <v>0</v>
      </c>
    </row>
    <row r="327" spans="3:13" ht="18.75" x14ac:dyDescent="0.3">
      <c r="C327" s="20"/>
      <c r="D327" s="20"/>
      <c r="E327" s="90"/>
      <c r="F327" s="76" t="str">
        <f>IFERROR(1/(1/INDEX(Mapping!L:L, MATCH($E327, Mapping!$D:$D, 0))),"")</f>
        <v/>
      </c>
      <c r="G327" s="83" t="str">
        <f>IFERROR(1/(1/INDEX(Mapping!M:M, MATCH($E327, Mapping!$D:$D, 0))),"")</f>
        <v/>
      </c>
      <c r="H327" s="76" t="str">
        <f>IFERROR(1/(1/INDEX(Mapping!N:N, MATCH($E327, Mapping!$D:$D, 0))),"")</f>
        <v/>
      </c>
      <c r="I327" s="83" t="str">
        <f>IFERROR(1/(1/INDEX(Mapping!O:O, MATCH($E327, Mapping!$D:$D, 0))),"")</f>
        <v/>
      </c>
      <c r="J327" s="84">
        <f>IFERROR(1/(1/INDEX(Mapping!P:P, MATCH($E327, Mapping!$D:$D, 0))),0)</f>
        <v>0</v>
      </c>
      <c r="K327" s="76" t="str">
        <f>IFERROR(1/(1/INDEX(Mapping!Q:Q, MATCH($E327, Mapping!$D:$D, 0))),"")</f>
        <v/>
      </c>
      <c r="L327" s="85" t="str">
        <f>IFERROR(1/(1/INDEX(Mapping!R:R, MATCH($E327, Mapping!$D:$D, 0))),"")</f>
        <v/>
      </c>
      <c r="M327" s="86">
        <f t="shared" si="16"/>
        <v>0</v>
      </c>
    </row>
    <row r="328" spans="3:13" ht="18.75" x14ac:dyDescent="0.3">
      <c r="C328" s="20"/>
      <c r="D328" s="20"/>
      <c r="E328" s="90"/>
      <c r="F328" s="76" t="str">
        <f>IFERROR(1/(1/INDEX(Mapping!L:L, MATCH($E328, Mapping!$D:$D, 0))),"")</f>
        <v/>
      </c>
      <c r="G328" s="83" t="str">
        <f>IFERROR(1/(1/INDEX(Mapping!M:M, MATCH($E328, Mapping!$D:$D, 0))),"")</f>
        <v/>
      </c>
      <c r="H328" s="76" t="str">
        <f>IFERROR(1/(1/INDEX(Mapping!N:N, MATCH($E328, Mapping!$D:$D, 0))),"")</f>
        <v/>
      </c>
      <c r="I328" s="83" t="str">
        <f>IFERROR(1/(1/INDEX(Mapping!O:O, MATCH($E328, Mapping!$D:$D, 0))),"")</f>
        <v/>
      </c>
      <c r="J328" s="84">
        <f>IFERROR(1/(1/INDEX(Mapping!P:P, MATCH($E328, Mapping!$D:$D, 0))),0)</f>
        <v>0</v>
      </c>
      <c r="K328" s="76" t="str">
        <f>IFERROR(1/(1/INDEX(Mapping!Q:Q, MATCH($E328, Mapping!$D:$D, 0))),"")</f>
        <v/>
      </c>
      <c r="L328" s="85" t="str">
        <f>IFERROR(1/(1/INDEX(Mapping!R:R, MATCH($E328, Mapping!$D:$D, 0))),"")</f>
        <v/>
      </c>
      <c r="M328" s="86">
        <f t="shared" si="16"/>
        <v>0</v>
      </c>
    </row>
    <row r="329" spans="3:13" ht="18.75" x14ac:dyDescent="0.3">
      <c r="C329" s="20"/>
      <c r="D329" s="20"/>
      <c r="E329" s="90"/>
      <c r="F329" s="76" t="str">
        <f>IFERROR(1/(1/INDEX(Mapping!L:L, MATCH($E329, Mapping!$D:$D, 0))),"")</f>
        <v/>
      </c>
      <c r="G329" s="83" t="str">
        <f>IFERROR(1/(1/INDEX(Mapping!M:M, MATCH($E329, Mapping!$D:$D, 0))),"")</f>
        <v/>
      </c>
      <c r="H329" s="76" t="str">
        <f>IFERROR(1/(1/INDEX(Mapping!N:N, MATCH($E329, Mapping!$D:$D, 0))),"")</f>
        <v/>
      </c>
      <c r="I329" s="83" t="str">
        <f>IFERROR(1/(1/INDEX(Mapping!O:O, MATCH($E329, Mapping!$D:$D, 0))),"")</f>
        <v/>
      </c>
      <c r="J329" s="84">
        <f>IFERROR(1/(1/INDEX(Mapping!P:P, MATCH($E329, Mapping!$D:$D, 0))),0)</f>
        <v>0</v>
      </c>
      <c r="K329" s="76" t="str">
        <f>IFERROR(1/(1/INDEX(Mapping!Q:Q, MATCH($E329, Mapping!$D:$D, 0))),"")</f>
        <v/>
      </c>
      <c r="L329" s="85" t="str">
        <f>IFERROR(1/(1/INDEX(Mapping!R:R, MATCH($E329, Mapping!$D:$D, 0))),"")</f>
        <v/>
      </c>
      <c r="M329" s="86">
        <f t="shared" si="16"/>
        <v>0</v>
      </c>
    </row>
    <row r="330" spans="3:13" ht="18.75" x14ac:dyDescent="0.3">
      <c r="C330" s="20"/>
      <c r="D330" s="20"/>
      <c r="E330" s="90"/>
      <c r="F330" s="76" t="str">
        <f>IFERROR(1/(1/INDEX(Mapping!L:L, MATCH($E330, Mapping!$D:$D, 0))),"")</f>
        <v/>
      </c>
      <c r="G330" s="83" t="str">
        <f>IFERROR(1/(1/INDEX(Mapping!M:M, MATCH($E330, Mapping!$D:$D, 0))),"")</f>
        <v/>
      </c>
      <c r="H330" s="76" t="str">
        <f>IFERROR(1/(1/INDEX(Mapping!N:N, MATCH($E330, Mapping!$D:$D, 0))),"")</f>
        <v/>
      </c>
      <c r="I330" s="83" t="str">
        <f>IFERROR(1/(1/INDEX(Mapping!O:O, MATCH($E330, Mapping!$D:$D, 0))),"")</f>
        <v/>
      </c>
      <c r="J330" s="84">
        <f>IFERROR(1/(1/INDEX(Mapping!P:P, MATCH($E330, Mapping!$D:$D, 0))),0)</f>
        <v>0</v>
      </c>
      <c r="K330" s="76" t="str">
        <f>IFERROR(1/(1/INDEX(Mapping!Q:Q, MATCH($E330, Mapping!$D:$D, 0))),"")</f>
        <v/>
      </c>
      <c r="L330" s="85" t="str">
        <f>IFERROR(1/(1/INDEX(Mapping!R:R, MATCH($E330, Mapping!$D:$D, 0))),"")</f>
        <v/>
      </c>
      <c r="M330" s="86">
        <f t="shared" si="16"/>
        <v>0</v>
      </c>
    </row>
    <row r="331" spans="3:13" ht="18.75" x14ac:dyDescent="0.3">
      <c r="C331" s="20"/>
      <c r="D331" s="20"/>
      <c r="E331" s="90"/>
      <c r="F331" s="76" t="str">
        <f>IFERROR(1/(1/INDEX(Mapping!L:L, MATCH($E331, Mapping!$D:$D, 0))),"")</f>
        <v/>
      </c>
      <c r="G331" s="83" t="str">
        <f>IFERROR(1/(1/INDEX(Mapping!M:M, MATCH($E331, Mapping!$D:$D, 0))),"")</f>
        <v/>
      </c>
      <c r="H331" s="76" t="str">
        <f>IFERROR(1/(1/INDEX(Mapping!N:N, MATCH($E331, Mapping!$D:$D, 0))),"")</f>
        <v/>
      </c>
      <c r="I331" s="83" t="str">
        <f>IFERROR(1/(1/INDEX(Mapping!O:O, MATCH($E331, Mapping!$D:$D, 0))),"")</f>
        <v/>
      </c>
      <c r="J331" s="84">
        <f>IFERROR(1/(1/INDEX(Mapping!P:P, MATCH($E331, Mapping!$D:$D, 0))),0)</f>
        <v>0</v>
      </c>
      <c r="K331" s="76" t="str">
        <f>IFERROR(1/(1/INDEX(Mapping!Q:Q, MATCH($E331, Mapping!$D:$D, 0))),"")</f>
        <v/>
      </c>
      <c r="L331" s="85" t="str">
        <f>IFERROR(1/(1/INDEX(Mapping!R:R, MATCH($E331, Mapping!$D:$D, 0))),"")</f>
        <v/>
      </c>
      <c r="M331" s="86">
        <f t="shared" si="16"/>
        <v>0</v>
      </c>
    </row>
    <row r="332" spans="3:13" ht="18.75" x14ac:dyDescent="0.3">
      <c r="C332" s="20"/>
      <c r="D332" s="20"/>
      <c r="E332" s="90"/>
      <c r="F332" s="76" t="str">
        <f>IFERROR(1/(1/INDEX(Mapping!L:L, MATCH($E332, Mapping!$D:$D, 0))),"")</f>
        <v/>
      </c>
      <c r="G332" s="83" t="str">
        <f>IFERROR(1/(1/INDEX(Mapping!M:M, MATCH($E332, Mapping!$D:$D, 0))),"")</f>
        <v/>
      </c>
      <c r="H332" s="76" t="str">
        <f>IFERROR(1/(1/INDEX(Mapping!N:N, MATCH($E332, Mapping!$D:$D, 0))),"")</f>
        <v/>
      </c>
      <c r="I332" s="83" t="str">
        <f>IFERROR(1/(1/INDEX(Mapping!O:O, MATCH($E332, Mapping!$D:$D, 0))),"")</f>
        <v/>
      </c>
      <c r="J332" s="84">
        <f>IFERROR(1/(1/INDEX(Mapping!P:P, MATCH($E332, Mapping!$D:$D, 0))),0)</f>
        <v>0</v>
      </c>
      <c r="K332" s="76" t="str">
        <f>IFERROR(1/(1/INDEX(Mapping!Q:Q, MATCH($E332, Mapping!$D:$D, 0))),"")</f>
        <v/>
      </c>
      <c r="L332" s="85" t="str">
        <f>IFERROR(1/(1/INDEX(Mapping!R:R, MATCH($E332, Mapping!$D:$D, 0))),"")</f>
        <v/>
      </c>
      <c r="M332" s="86">
        <f t="shared" si="16"/>
        <v>0</v>
      </c>
    </row>
    <row r="333" spans="3:13" ht="18.75" x14ac:dyDescent="0.3">
      <c r="C333" s="20"/>
      <c r="D333" s="20"/>
      <c r="E333" s="90"/>
      <c r="F333" s="76" t="str">
        <f>IFERROR(1/(1/INDEX(Mapping!L:L, MATCH($E333, Mapping!$D:$D, 0))),"")</f>
        <v/>
      </c>
      <c r="G333" s="83" t="str">
        <f>IFERROR(1/(1/INDEX(Mapping!M:M, MATCH($E333, Mapping!$D:$D, 0))),"")</f>
        <v/>
      </c>
      <c r="H333" s="76" t="str">
        <f>IFERROR(1/(1/INDEX(Mapping!N:N, MATCH($E333, Mapping!$D:$D, 0))),"")</f>
        <v/>
      </c>
      <c r="I333" s="83" t="str">
        <f>IFERROR(1/(1/INDEX(Mapping!O:O, MATCH($E333, Mapping!$D:$D, 0))),"")</f>
        <v/>
      </c>
      <c r="J333" s="84">
        <f>IFERROR(1/(1/INDEX(Mapping!P:P, MATCH($E333, Mapping!$D:$D, 0))),0)</f>
        <v>0</v>
      </c>
      <c r="K333" s="76" t="str">
        <f>IFERROR(1/(1/INDEX(Mapping!Q:Q, MATCH($E333, Mapping!$D:$D, 0))),"")</f>
        <v/>
      </c>
      <c r="L333" s="85" t="str">
        <f>IFERROR(1/(1/INDEX(Mapping!R:R, MATCH($E333, Mapping!$D:$D, 0))),"")</f>
        <v/>
      </c>
      <c r="M333" s="86">
        <f t="shared" si="16"/>
        <v>0</v>
      </c>
    </row>
    <row r="334" spans="3:13" ht="18.75" x14ac:dyDescent="0.3">
      <c r="C334" s="20"/>
      <c r="D334" s="20"/>
      <c r="E334" s="90"/>
      <c r="F334" s="76" t="str">
        <f>IFERROR(1/(1/INDEX(Mapping!L:L, MATCH($E334, Mapping!$D:$D, 0))),"")</f>
        <v/>
      </c>
      <c r="G334" s="83" t="str">
        <f>IFERROR(1/(1/INDEX(Mapping!M:M, MATCH($E334, Mapping!$D:$D, 0))),"")</f>
        <v/>
      </c>
      <c r="H334" s="76" t="str">
        <f>IFERROR(1/(1/INDEX(Mapping!N:N, MATCH($E334, Mapping!$D:$D, 0))),"")</f>
        <v/>
      </c>
      <c r="I334" s="83" t="str">
        <f>IFERROR(1/(1/INDEX(Mapping!O:O, MATCH($E334, Mapping!$D:$D, 0))),"")</f>
        <v/>
      </c>
      <c r="J334" s="84">
        <f>IFERROR(1/(1/INDEX(Mapping!P:P, MATCH($E334, Mapping!$D:$D, 0))),0)</f>
        <v>0</v>
      </c>
      <c r="K334" s="76" t="str">
        <f>IFERROR(1/(1/INDEX(Mapping!Q:Q, MATCH($E334, Mapping!$D:$D, 0))),"")</f>
        <v/>
      </c>
      <c r="L334" s="85" t="str">
        <f>IFERROR(1/(1/INDEX(Mapping!R:R, MATCH($E334, Mapping!$D:$D, 0))),"")</f>
        <v/>
      </c>
      <c r="M334" s="86">
        <f t="shared" si="16"/>
        <v>0</v>
      </c>
    </row>
    <row r="335" spans="3:13" ht="18.75" x14ac:dyDescent="0.3">
      <c r="C335" s="20"/>
      <c r="D335" s="20"/>
      <c r="E335" s="90"/>
      <c r="F335" s="76" t="str">
        <f>IFERROR(1/(1/INDEX(Mapping!L:L, MATCH($E335, Mapping!$D:$D, 0))),"")</f>
        <v/>
      </c>
      <c r="G335" s="83" t="str">
        <f>IFERROR(1/(1/INDEX(Mapping!M:M, MATCH($E335, Mapping!$D:$D, 0))),"")</f>
        <v/>
      </c>
      <c r="H335" s="76" t="str">
        <f>IFERROR(1/(1/INDEX(Mapping!N:N, MATCH($E335, Mapping!$D:$D, 0))),"")</f>
        <v/>
      </c>
      <c r="I335" s="83" t="str">
        <f>IFERROR(1/(1/INDEX(Mapping!O:O, MATCH($E335, Mapping!$D:$D, 0))),"")</f>
        <v/>
      </c>
      <c r="J335" s="84">
        <f>IFERROR(1/(1/INDEX(Mapping!P:P, MATCH($E335, Mapping!$D:$D, 0))),0)</f>
        <v>0</v>
      </c>
      <c r="K335" s="76" t="str">
        <f>IFERROR(1/(1/INDEX(Mapping!Q:Q, MATCH($E335, Mapping!$D:$D, 0))),"")</f>
        <v/>
      </c>
      <c r="L335" s="85" t="str">
        <f>IFERROR(1/(1/INDEX(Mapping!R:R, MATCH($E335, Mapping!$D:$D, 0))),"")</f>
        <v/>
      </c>
      <c r="M335" s="86">
        <f t="shared" si="16"/>
        <v>0</v>
      </c>
    </row>
    <row r="336" spans="3:13" ht="18.75" x14ac:dyDescent="0.3">
      <c r="C336" s="20"/>
      <c r="D336" s="20"/>
      <c r="E336" s="90"/>
      <c r="F336" s="76" t="str">
        <f>IFERROR(1/(1/INDEX(Mapping!L:L, MATCH($E336, Mapping!$D:$D, 0))),"")</f>
        <v/>
      </c>
      <c r="G336" s="83" t="str">
        <f>IFERROR(1/(1/INDEX(Mapping!M:M, MATCH($E336, Mapping!$D:$D, 0))),"")</f>
        <v/>
      </c>
      <c r="H336" s="76" t="str">
        <f>IFERROR(1/(1/INDEX(Mapping!N:N, MATCH($E336, Mapping!$D:$D, 0))),"")</f>
        <v/>
      </c>
      <c r="I336" s="83" t="str">
        <f>IFERROR(1/(1/INDEX(Mapping!O:O, MATCH($E336, Mapping!$D:$D, 0))),"")</f>
        <v/>
      </c>
      <c r="J336" s="84">
        <f>IFERROR(1/(1/INDEX(Mapping!P:P, MATCH($E336, Mapping!$D:$D, 0))),0)</f>
        <v>0</v>
      </c>
      <c r="K336" s="76" t="str">
        <f>IFERROR(1/(1/INDEX(Mapping!Q:Q, MATCH($E336, Mapping!$D:$D, 0))),"")</f>
        <v/>
      </c>
      <c r="L336" s="85" t="str">
        <f>IFERROR(1/(1/INDEX(Mapping!R:R, MATCH($E336, Mapping!$D:$D, 0))),"")</f>
        <v/>
      </c>
      <c r="M336" s="86">
        <f t="shared" si="16"/>
        <v>0</v>
      </c>
    </row>
    <row r="337" spans="3:13" ht="18.75" x14ac:dyDescent="0.3">
      <c r="C337" s="20"/>
      <c r="D337" s="20"/>
      <c r="E337" s="90"/>
      <c r="F337" s="76" t="str">
        <f>IFERROR(1/(1/INDEX(Mapping!L:L, MATCH($E337, Mapping!$D:$D, 0))),"")</f>
        <v/>
      </c>
      <c r="G337" s="83" t="str">
        <f>IFERROR(1/(1/INDEX(Mapping!M:M, MATCH($E337, Mapping!$D:$D, 0))),"")</f>
        <v/>
      </c>
      <c r="H337" s="76" t="str">
        <f>IFERROR(1/(1/INDEX(Mapping!N:N, MATCH($E337, Mapping!$D:$D, 0))),"")</f>
        <v/>
      </c>
      <c r="I337" s="83" t="str">
        <f>IFERROR(1/(1/INDEX(Mapping!O:O, MATCH($E337, Mapping!$D:$D, 0))),"")</f>
        <v/>
      </c>
      <c r="J337" s="84">
        <f>IFERROR(1/(1/INDEX(Mapping!P:P, MATCH($E337, Mapping!$D:$D, 0))),0)</f>
        <v>0</v>
      </c>
      <c r="K337" s="76" t="str">
        <f>IFERROR(1/(1/INDEX(Mapping!Q:Q, MATCH($E337, Mapping!$D:$D, 0))),"")</f>
        <v/>
      </c>
      <c r="L337" s="85" t="str">
        <f>IFERROR(1/(1/INDEX(Mapping!R:R, MATCH($E337, Mapping!$D:$D, 0))),"")</f>
        <v/>
      </c>
      <c r="M337" s="86">
        <f t="shared" si="16"/>
        <v>0</v>
      </c>
    </row>
    <row r="338" spans="3:13" ht="18.75" x14ac:dyDescent="0.3">
      <c r="C338" s="20"/>
      <c r="D338" s="20"/>
      <c r="E338" s="90"/>
      <c r="F338" s="76" t="str">
        <f>IFERROR(1/(1/INDEX(Mapping!L:L, MATCH($E338, Mapping!$D:$D, 0))),"")</f>
        <v/>
      </c>
      <c r="G338" s="83" t="str">
        <f>IFERROR(1/(1/INDEX(Mapping!M:M, MATCH($E338, Mapping!$D:$D, 0))),"")</f>
        <v/>
      </c>
      <c r="H338" s="76" t="str">
        <f>IFERROR(1/(1/INDEX(Mapping!N:N, MATCH($E338, Mapping!$D:$D, 0))),"")</f>
        <v/>
      </c>
      <c r="I338" s="83" t="str">
        <f>IFERROR(1/(1/INDEX(Mapping!O:O, MATCH($E338, Mapping!$D:$D, 0))),"")</f>
        <v/>
      </c>
      <c r="J338" s="84">
        <f>IFERROR(1/(1/INDEX(Mapping!P:P, MATCH($E338, Mapping!$D:$D, 0))),0)</f>
        <v>0</v>
      </c>
      <c r="K338" s="76" t="str">
        <f>IFERROR(1/(1/INDEX(Mapping!Q:Q, MATCH($E338, Mapping!$D:$D, 0))),"")</f>
        <v/>
      </c>
      <c r="L338" s="85" t="str">
        <f>IFERROR(1/(1/INDEX(Mapping!R:R, MATCH($E338, Mapping!$D:$D, 0))),"")</f>
        <v/>
      </c>
      <c r="M338" s="86">
        <f t="shared" si="16"/>
        <v>0</v>
      </c>
    </row>
    <row r="339" spans="3:13" ht="18.75" x14ac:dyDescent="0.3">
      <c r="C339" s="20"/>
      <c r="D339" s="20"/>
      <c r="E339" s="90"/>
      <c r="F339" s="76" t="str">
        <f>IFERROR(1/(1/INDEX(Mapping!L:L, MATCH($E339, Mapping!$D:$D, 0))),"")</f>
        <v/>
      </c>
      <c r="G339" s="83" t="str">
        <f>IFERROR(1/(1/INDEX(Mapping!M:M, MATCH($E339, Mapping!$D:$D, 0))),"")</f>
        <v/>
      </c>
      <c r="H339" s="76" t="str">
        <f>IFERROR(1/(1/INDEX(Mapping!N:N, MATCH($E339, Mapping!$D:$D, 0))),"")</f>
        <v/>
      </c>
      <c r="I339" s="83" t="str">
        <f>IFERROR(1/(1/INDEX(Mapping!O:O, MATCH($E339, Mapping!$D:$D, 0))),"")</f>
        <v/>
      </c>
      <c r="J339" s="84">
        <f>IFERROR(1/(1/INDEX(Mapping!P:P, MATCH($E339, Mapping!$D:$D, 0))),0)</f>
        <v>0</v>
      </c>
      <c r="K339" s="76" t="str">
        <f>IFERROR(1/(1/INDEX(Mapping!Q:Q, MATCH($E339, Mapping!$D:$D, 0))),"")</f>
        <v/>
      </c>
      <c r="L339" s="85" t="str">
        <f>IFERROR(1/(1/INDEX(Mapping!R:R, MATCH($E339, Mapping!$D:$D, 0))),"")</f>
        <v/>
      </c>
      <c r="M339" s="86">
        <f t="shared" si="16"/>
        <v>0</v>
      </c>
    </row>
    <row r="340" spans="3:13" ht="18.75" x14ac:dyDescent="0.3">
      <c r="C340" s="20"/>
      <c r="D340" s="20"/>
      <c r="E340" s="90"/>
      <c r="F340" s="76" t="str">
        <f>IFERROR(1/(1/INDEX(Mapping!L:L, MATCH($E340, Mapping!$D:$D, 0))),"")</f>
        <v/>
      </c>
      <c r="G340" s="83" t="str">
        <f>IFERROR(1/(1/INDEX(Mapping!M:M, MATCH($E340, Mapping!$D:$D, 0))),"")</f>
        <v/>
      </c>
      <c r="H340" s="76" t="str">
        <f>IFERROR(1/(1/INDEX(Mapping!N:N, MATCH($E340, Mapping!$D:$D, 0))),"")</f>
        <v/>
      </c>
      <c r="I340" s="76" t="str">
        <f>IFERROR(1/(1/INDEX(Mapping!O:O, MATCH($E340, Mapping!$D:$D, 0))),"")</f>
        <v/>
      </c>
      <c r="J340" s="84">
        <f>IFERROR(1/(1/INDEX(Mapping!P:P, MATCH($E340, Mapping!$D:$D, 0))),0)</f>
        <v>0</v>
      </c>
      <c r="K340" s="76" t="str">
        <f>IFERROR(1/(1/INDEX(Mapping!Q:Q, MATCH($E340, Mapping!$D:$D, 0))),"")</f>
        <v/>
      </c>
      <c r="L340" s="85" t="str">
        <f>IFERROR(1/(1/INDEX(Mapping!R:R, MATCH($E340, Mapping!$D:$D, 0))),"")</f>
        <v/>
      </c>
      <c r="M340" s="86">
        <f t="shared" si="16"/>
        <v>0</v>
      </c>
    </row>
    <row r="341" spans="3:13" ht="18.75" x14ac:dyDescent="0.3">
      <c r="C341" s="20"/>
      <c r="D341" s="20"/>
      <c r="E341" s="90"/>
      <c r="F341" s="76" t="str">
        <f>IFERROR(1/(1/INDEX(Mapping!L:L, MATCH($E341, Mapping!$D:$D, 0))),"")</f>
        <v/>
      </c>
      <c r="G341" s="83" t="str">
        <f>IFERROR(1/(1/INDEX(Mapping!M:M, MATCH($E341, Mapping!$D:$D, 0))),"")</f>
        <v/>
      </c>
      <c r="H341" s="76" t="str">
        <f>IFERROR(1/(1/INDEX(Mapping!N:N, MATCH($E341, Mapping!$D:$D, 0))),"")</f>
        <v/>
      </c>
      <c r="I341" s="76" t="str">
        <f>IFERROR(1/(1/INDEX(Mapping!O:O, MATCH($E341, Mapping!$D:$D, 0))),"")</f>
        <v/>
      </c>
      <c r="J341" s="84">
        <f>IFERROR(1/(1/INDEX(Mapping!P:P, MATCH($E341, Mapping!$D:$D, 0))),0)</f>
        <v>0</v>
      </c>
      <c r="K341" s="76" t="str">
        <f>IFERROR(1/(1/INDEX(Mapping!Q:Q, MATCH($E341, Mapping!$D:$D, 0))),"")</f>
        <v/>
      </c>
      <c r="L341" s="85" t="str">
        <f>IFERROR(1/(1/INDEX(Mapping!R:R, MATCH($E341, Mapping!$D:$D, 0))),"")</f>
        <v/>
      </c>
      <c r="M341" s="86">
        <f t="shared" si="16"/>
        <v>0</v>
      </c>
    </row>
    <row r="342" spans="3:13" ht="18.75" x14ac:dyDescent="0.3">
      <c r="C342" s="20"/>
      <c r="D342" s="20"/>
      <c r="E342" s="90"/>
      <c r="F342" s="76" t="str">
        <f>IFERROR(1/(1/INDEX(Mapping!L:L, MATCH($E342, Mapping!$D:$D, 0))),"")</f>
        <v/>
      </c>
      <c r="G342" s="83" t="str">
        <f>IFERROR(1/(1/INDEX(Mapping!M:M, MATCH($E342, Mapping!$D:$D, 0))),"")</f>
        <v/>
      </c>
      <c r="H342" s="76" t="str">
        <f>IFERROR(1/(1/INDEX(Mapping!N:N, MATCH($E342, Mapping!$D:$D, 0))),"")</f>
        <v/>
      </c>
      <c r="I342" s="76" t="str">
        <f>IFERROR(1/(1/INDEX(Mapping!O:O, MATCH($E342, Mapping!$D:$D, 0))),"")</f>
        <v/>
      </c>
      <c r="J342" s="84">
        <f>IFERROR(1/(1/INDEX(Mapping!P:P, MATCH($E342, Mapping!$D:$D, 0))),0)</f>
        <v>0</v>
      </c>
      <c r="K342" s="76" t="str">
        <f>IFERROR(1/(1/INDEX(Mapping!Q:Q, MATCH($E342, Mapping!$D:$D, 0))),"")</f>
        <v/>
      </c>
      <c r="L342" s="85" t="str">
        <f>IFERROR(1/(1/INDEX(Mapping!R:R, MATCH($E342, Mapping!$D:$D, 0))),"")</f>
        <v/>
      </c>
      <c r="M342" s="86">
        <f t="shared" si="16"/>
        <v>0</v>
      </c>
    </row>
    <row r="343" spans="3:13" ht="18.75" x14ac:dyDescent="0.3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</row>
    <row r="344" spans="3:13" ht="18.75" x14ac:dyDescent="0.3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</row>
    <row r="345" spans="3:13" ht="18.75" x14ac:dyDescent="0.3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 spans="3:13" ht="18.75" x14ac:dyDescent="0.3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</row>
    <row r="347" spans="3:13" ht="18.75" x14ac:dyDescent="0.3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</row>
  </sheetData>
  <mergeCells count="6">
    <mergeCell ref="C164:C178"/>
    <mergeCell ref="C26:C50"/>
    <mergeCell ref="C56:C70"/>
    <mergeCell ref="C75:C89"/>
    <mergeCell ref="C131:C145"/>
    <mergeCell ref="C148:C162"/>
  </mergeCells>
  <conditionalFormatting sqref="D6:D20">
    <cfRule type="iconSet" priority="270">
      <iconSet iconSet="3Arrows">
        <cfvo type="percent" val="0"/>
        <cfvo type="num" val="0"/>
        <cfvo type="num" val="0" gte="0"/>
      </iconSet>
    </cfRule>
  </conditionalFormatting>
  <conditionalFormatting sqref="E56">
    <cfRule type="expression" dxfId="21" priority="1">
      <formula>$F56="B"</formula>
    </cfRule>
    <cfRule type="expression" dxfId="20" priority="2">
      <formula>$F56="S"</formula>
    </cfRule>
  </conditionalFormatting>
  <conditionalFormatting sqref="E6:F20 J6:J20">
    <cfRule type="cellIs" dxfId="19" priority="68" operator="between">
      <formula>-0.1</formula>
      <formula>-1000000000</formula>
    </cfRule>
    <cfRule type="cellIs" dxfId="18" priority="69" operator="between">
      <formula>0.1</formula>
      <formula>100000000000</formula>
    </cfRule>
  </conditionalFormatting>
  <conditionalFormatting sqref="K25:K342">
    <cfRule type="iconSet" priority="255">
      <iconSet iconSet="3Arrows">
        <cfvo type="percent" val="0"/>
        <cfvo type="num" val="0"/>
        <cfvo type="num" val="0" gte="0"/>
      </iconSet>
    </cfRule>
  </conditionalFormatting>
  <conditionalFormatting sqref="L25:M342">
    <cfRule type="cellIs" dxfId="17" priority="25" operator="between">
      <formula>-0.1</formula>
      <formula>-1000000000</formula>
    </cfRule>
    <cfRule type="cellIs" dxfId="16" priority="26" operator="between">
      <formula>0.1</formula>
      <formula>100000000000</formula>
    </cfRule>
  </conditionalFormatting>
  <conditionalFormatting sqref="P6:P20">
    <cfRule type="iconSet" priority="271">
      <iconSet iconSet="3Arrows">
        <cfvo type="percent" val="0"/>
        <cfvo type="num" val="0"/>
        <cfvo type="num" val="0" gte="0"/>
      </iconSet>
    </cfRule>
  </conditionalFormatting>
  <conditionalFormatting sqref="Q6:R20 U6:U20">
    <cfRule type="cellIs" dxfId="15" priority="13" operator="between">
      <formula>-0.1</formula>
      <formula>-1000000000</formula>
    </cfRule>
    <cfRule type="cellIs" dxfId="14" priority="14" operator="between">
      <formula>0.1</formula>
      <formula>100000000000</formula>
    </cfRule>
  </conditionalFormatting>
  <conditionalFormatting sqref="V26:V88 J26:J342">
    <cfRule type="cellIs" dxfId="13" priority="55" operator="lessThan">
      <formula>0</formula>
    </cfRule>
    <cfRule type="cellIs" dxfId="12" priority="56" operator="greaterThan">
      <formula>0</formula>
    </cfRule>
  </conditionalFormatting>
  <conditionalFormatting sqref="W25:W88">
    <cfRule type="iconSet" priority="269">
      <iconSet iconSet="3Arrows">
        <cfvo type="percent" val="0"/>
        <cfvo type="num" val="0"/>
        <cfvo type="num" val="0" gte="0"/>
      </iconSet>
    </cfRule>
  </conditionalFormatting>
  <conditionalFormatting sqref="X25:Y88">
    <cfRule type="cellIs" dxfId="11" priority="16" operator="between">
      <formula>-0.1</formula>
      <formula>-1000000000</formula>
    </cfRule>
    <cfRule type="cellIs" dxfId="10" priority="17" operator="between">
      <formula>0.1</formula>
      <formula>100000000000</formula>
    </cfRule>
  </conditionalFormatting>
  <conditionalFormatting sqref="AD6:AD20">
    <cfRule type="iconSet" priority="272">
      <iconSet iconSet="3Arrows">
        <cfvo type="percent" val="0"/>
        <cfvo type="num" val="0"/>
        <cfvo type="num" val="0" gte="0"/>
      </iconSet>
    </cfRule>
  </conditionalFormatting>
  <conditionalFormatting sqref="AF26:AF88">
    <cfRule type="cellIs" dxfId="9" priority="8" operator="lessThan">
      <formula>0</formula>
    </cfRule>
    <cfRule type="cellIs" dxfId="8" priority="9" operator="greaterThan">
      <formula>0</formula>
    </cfRule>
  </conditionalFormatting>
  <conditionalFormatting sqref="AG25:AG88">
    <cfRule type="iconSet" priority="12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CBE9-6C2B-42D3-A490-E18605EC5B56}">
  <sheetPr codeName="Sheet4"/>
  <dimension ref="A1:Q10056"/>
  <sheetViews>
    <sheetView showGridLines="0" zoomScaleNormal="100" workbookViewId="0">
      <selection activeCell="G454" sqref="G454"/>
    </sheetView>
  </sheetViews>
  <sheetFormatPr defaultRowHeight="15" x14ac:dyDescent="0.25"/>
  <cols>
    <col min="1" max="1" width="24.85546875" style="15" customWidth="1"/>
    <col min="2" max="2" width="16.42578125" customWidth="1"/>
    <col min="3" max="3" width="17.5703125" style="16" customWidth="1"/>
    <col min="4" max="4" width="15.42578125" customWidth="1"/>
    <col min="5" max="5" width="60.7109375" customWidth="1"/>
    <col min="6" max="6" width="20.7109375" customWidth="1"/>
    <col min="7" max="7" width="15.7109375" customWidth="1"/>
    <col min="8" max="8" width="21.42578125" customWidth="1"/>
    <col min="9" max="9" width="25.7109375" hidden="1" customWidth="1"/>
    <col min="10" max="10" width="9.28515625" hidden="1" customWidth="1"/>
    <col min="11" max="11" width="0" hidden="1" customWidth="1"/>
    <col min="12" max="13" width="11.140625" hidden="1" customWidth="1"/>
    <col min="14" max="14" width="36.28515625" hidden="1" customWidth="1"/>
    <col min="15" max="15" width="37" hidden="1" customWidth="1"/>
    <col min="16" max="16" width="0" hidden="1" customWidth="1"/>
    <col min="17" max="17" width="66.7109375" bestFit="1" customWidth="1"/>
  </cols>
  <sheetData>
    <row r="1" spans="1:17" x14ac:dyDescent="0.25">
      <c r="A1" s="43" t="s">
        <v>26</v>
      </c>
    </row>
    <row r="2" spans="1:17" ht="18" customHeight="1" x14ac:dyDescent="0.25">
      <c r="A2" s="17" t="s">
        <v>27</v>
      </c>
      <c r="B2" s="18" t="s">
        <v>28</v>
      </c>
      <c r="C2" s="19" t="s">
        <v>29</v>
      </c>
      <c r="D2" s="18" t="s">
        <v>30</v>
      </c>
      <c r="E2" s="18" t="s">
        <v>15</v>
      </c>
      <c r="F2" s="18" t="s">
        <v>31</v>
      </c>
      <c r="G2" s="18" t="s">
        <v>32</v>
      </c>
      <c r="H2" s="18" t="s">
        <v>33</v>
      </c>
      <c r="I2" s="18"/>
      <c r="J2" s="18"/>
      <c r="K2" s="18"/>
      <c r="L2" s="18"/>
      <c r="M2" s="18"/>
      <c r="N2" s="18"/>
      <c r="O2" s="18"/>
      <c r="P2" s="18"/>
      <c r="Q2" s="18" t="s">
        <v>34</v>
      </c>
    </row>
    <row r="3" spans="1:17" x14ac:dyDescent="0.25">
      <c r="A3" s="11">
        <f>B3+C3</f>
        <v>45771.780756388885</v>
      </c>
      <c r="B3" s="12">
        <v>45771</v>
      </c>
      <c r="C3" s="13">
        <v>0.78075638888888887</v>
      </c>
      <c r="D3" s="5" t="s">
        <v>35</v>
      </c>
      <c r="E3" s="5" t="s">
        <v>246</v>
      </c>
      <c r="F3" s="5" t="s">
        <v>37</v>
      </c>
      <c r="G3" s="5">
        <v>1</v>
      </c>
      <c r="H3" s="5">
        <v>-10</v>
      </c>
      <c r="I3" s="5" t="s">
        <v>39</v>
      </c>
      <c r="J3" s="5" t="s">
        <v>103</v>
      </c>
      <c r="K3" s="5" t="s">
        <v>247</v>
      </c>
      <c r="L3" s="5" t="s">
        <v>248</v>
      </c>
      <c r="M3" s="5" t="s">
        <v>248</v>
      </c>
      <c r="N3" s="5" t="s">
        <v>249</v>
      </c>
      <c r="O3" s="50" t="s">
        <v>250</v>
      </c>
      <c r="P3" s="5"/>
      <c r="Q3" s="5" t="str">
        <f>IF(ISNUMBER(MATCH(E3,'ASE Mapping'!A:A, 0)), INDEX('ASE Mapping'!B:B, MATCH(E3,'ASE Mapping'!A:A, 0)), E3)</f>
        <v>XC Sep25-Dec25 Calendar</v>
      </c>
    </row>
    <row r="4" spans="1:17" x14ac:dyDescent="0.25">
      <c r="A4" s="11">
        <f t="shared" ref="A4:A60" si="0">B4+C4</f>
        <v>45771.771999502314</v>
      </c>
      <c r="B4" s="12">
        <v>45771</v>
      </c>
      <c r="C4" s="13">
        <v>0.77199950231481473</v>
      </c>
      <c r="D4" s="5" t="s">
        <v>40</v>
      </c>
      <c r="E4" s="5" t="s">
        <v>245</v>
      </c>
      <c r="F4" s="5" t="s">
        <v>37</v>
      </c>
      <c r="G4" s="5">
        <v>1</v>
      </c>
      <c r="H4" s="5">
        <v>-2.75</v>
      </c>
      <c r="I4" s="5" t="s">
        <v>38</v>
      </c>
      <c r="J4" s="5" t="s">
        <v>103</v>
      </c>
      <c r="K4" s="5" t="s">
        <v>247</v>
      </c>
      <c r="L4" s="5" t="s">
        <v>248</v>
      </c>
      <c r="M4" s="5" t="s">
        <v>248</v>
      </c>
      <c r="N4" s="5" t="s">
        <v>251</v>
      </c>
      <c r="O4" s="50" t="s">
        <v>252</v>
      </c>
      <c r="P4" s="5"/>
      <c r="Q4" s="5" t="str">
        <f>IF(ISNUMBER(MATCH(E4,'ASE Mapping'!A:A, 0)), INDEX('ASE Mapping'!B:B, MATCH(E4,'ASE Mapping'!A:A, 0)), E4)</f>
        <v>TUS_STRUC_2 (CN H26 FLY)</v>
      </c>
    </row>
    <row r="5" spans="1:17" x14ac:dyDescent="0.25">
      <c r="A5" s="11">
        <f t="shared" si="0"/>
        <v>45772.698332337961</v>
      </c>
      <c r="B5" s="12">
        <v>45772</v>
      </c>
      <c r="C5" s="13">
        <v>0.6983323379629629</v>
      </c>
      <c r="D5" s="5" t="s">
        <v>35</v>
      </c>
      <c r="E5" s="5" t="s">
        <v>246</v>
      </c>
      <c r="F5" s="5" t="s">
        <v>37</v>
      </c>
      <c r="G5" s="5">
        <v>1</v>
      </c>
      <c r="H5" s="5">
        <v>-10</v>
      </c>
      <c r="I5" s="5" t="s">
        <v>39</v>
      </c>
      <c r="J5" s="5" t="s">
        <v>103</v>
      </c>
      <c r="K5" s="5" t="s">
        <v>247</v>
      </c>
      <c r="L5" s="5" t="s">
        <v>248</v>
      </c>
      <c r="M5" s="5" t="s">
        <v>248</v>
      </c>
      <c r="N5" s="50" t="s">
        <v>253</v>
      </c>
      <c r="O5" s="5" t="s">
        <v>250</v>
      </c>
      <c r="P5" s="5"/>
      <c r="Q5" s="5" t="str">
        <f>IF(ISNUMBER(MATCH(E5,'ASE Mapping'!A:A, 0)), INDEX('ASE Mapping'!B:B, MATCH(E5,'ASE Mapping'!A:A, 0)), E5)</f>
        <v>XC Sep25-Dec25 Calendar</v>
      </c>
    </row>
    <row r="6" spans="1:17" x14ac:dyDescent="0.25">
      <c r="A6" s="11">
        <f t="shared" si="0"/>
        <v>45772.613259606478</v>
      </c>
      <c r="B6" s="12">
        <v>45772</v>
      </c>
      <c r="C6" s="13">
        <v>0.61325960648148148</v>
      </c>
      <c r="D6" s="5" t="s">
        <v>35</v>
      </c>
      <c r="E6" s="5" t="s">
        <v>246</v>
      </c>
      <c r="F6" s="5" t="s">
        <v>36</v>
      </c>
      <c r="G6" s="5">
        <v>1</v>
      </c>
      <c r="H6" s="5">
        <v>-9.625</v>
      </c>
      <c r="I6" s="5" t="s">
        <v>39</v>
      </c>
      <c r="J6" s="5" t="s">
        <v>103</v>
      </c>
      <c r="K6" s="5" t="s">
        <v>247</v>
      </c>
      <c r="L6" s="5" t="s">
        <v>248</v>
      </c>
      <c r="M6" s="5" t="s">
        <v>248</v>
      </c>
      <c r="N6" s="5" t="s">
        <v>254</v>
      </c>
      <c r="O6" s="5" t="s">
        <v>250</v>
      </c>
      <c r="P6" s="5"/>
      <c r="Q6" s="5" t="str">
        <f>IF(ISNUMBER(MATCH(E6,'ASE Mapping'!A:A, 0)), INDEX('ASE Mapping'!B:B, MATCH(E6,'ASE Mapping'!A:A, 0)), E6)</f>
        <v>XC Sep25-Dec25 Calendar</v>
      </c>
    </row>
    <row r="7" spans="1:17" x14ac:dyDescent="0.25">
      <c r="A7" s="11">
        <f t="shared" si="0"/>
        <v>45772.613234594908</v>
      </c>
      <c r="B7" s="12">
        <v>45772</v>
      </c>
      <c r="C7" s="13">
        <v>0.61323459490740739</v>
      </c>
      <c r="D7" s="5" t="s">
        <v>40</v>
      </c>
      <c r="E7" s="5" t="s">
        <v>245</v>
      </c>
      <c r="F7" s="5" t="s">
        <v>36</v>
      </c>
      <c r="G7" s="5">
        <v>1</v>
      </c>
      <c r="H7" s="5">
        <v>-3.5</v>
      </c>
      <c r="I7" s="5" t="s">
        <v>38</v>
      </c>
      <c r="J7" s="5" t="s">
        <v>103</v>
      </c>
      <c r="K7" s="5" t="s">
        <v>247</v>
      </c>
      <c r="L7" s="5" t="s">
        <v>248</v>
      </c>
      <c r="M7" s="5" t="s">
        <v>248</v>
      </c>
      <c r="N7" s="5" t="s">
        <v>255</v>
      </c>
      <c r="O7" s="50"/>
      <c r="P7" s="5"/>
      <c r="Q7" s="5" t="str">
        <f>IF(ISNUMBER(MATCH(E7,'ASE Mapping'!A:A, 0)), INDEX('ASE Mapping'!B:B, MATCH(E7,'ASE Mapping'!A:A, 0)), E7)</f>
        <v>TUS_STRUC_2 (CN H26 FLY)</v>
      </c>
    </row>
    <row r="8" spans="1:17" x14ac:dyDescent="0.25">
      <c r="A8" s="11">
        <f t="shared" si="0"/>
        <v>45775.710774606479</v>
      </c>
      <c r="B8" s="12">
        <v>45775</v>
      </c>
      <c r="C8" s="13">
        <v>0.7107746064814815</v>
      </c>
      <c r="D8" s="5" t="s">
        <v>35</v>
      </c>
      <c r="E8" s="5" t="s">
        <v>257</v>
      </c>
      <c r="F8" s="5" t="s">
        <v>37</v>
      </c>
      <c r="G8" s="5">
        <v>1</v>
      </c>
      <c r="H8" s="5">
        <v>9</v>
      </c>
      <c r="I8" s="5" t="s">
        <v>39</v>
      </c>
      <c r="J8" s="5" t="s">
        <v>121</v>
      </c>
      <c r="K8" s="5" t="s">
        <v>247</v>
      </c>
      <c r="L8" s="5" t="s">
        <v>248</v>
      </c>
      <c r="M8" s="5"/>
      <c r="N8" s="5" t="s">
        <v>258</v>
      </c>
      <c r="O8" s="50"/>
      <c r="P8" s="5" t="s">
        <v>56</v>
      </c>
      <c r="Q8" s="5" t="str">
        <f>IF(ISNUMBER(MATCH(E8,'ASE Mapping'!A:A, 0)), INDEX('ASE Mapping'!B:B, MATCH(E8,'ASE Mapping'!A:A, 0)), E8)</f>
        <v>ZW Jul25 Sep25 Dec25 Butterfly</v>
      </c>
    </row>
    <row r="9" spans="1:17" x14ac:dyDescent="0.25">
      <c r="A9" s="11">
        <f t="shared" si="0"/>
        <v>45775.707450775466</v>
      </c>
      <c r="B9" s="12">
        <v>45775</v>
      </c>
      <c r="C9" s="13">
        <v>0.70745077546296298</v>
      </c>
      <c r="D9" s="5" t="s">
        <v>35</v>
      </c>
      <c r="E9" s="5" t="s">
        <v>259</v>
      </c>
      <c r="F9" s="5" t="s">
        <v>36</v>
      </c>
      <c r="G9" s="5">
        <v>1</v>
      </c>
      <c r="H9" s="5">
        <v>-5.75</v>
      </c>
      <c r="I9" s="5" t="s">
        <v>39</v>
      </c>
      <c r="J9" s="5" t="s">
        <v>121</v>
      </c>
      <c r="K9" s="5" t="s">
        <v>247</v>
      </c>
      <c r="L9" s="5" t="s">
        <v>248</v>
      </c>
      <c r="M9" s="5" t="s">
        <v>248</v>
      </c>
      <c r="N9" s="5" t="s">
        <v>260</v>
      </c>
      <c r="O9" s="5" t="s">
        <v>261</v>
      </c>
      <c r="P9" s="5" t="s">
        <v>56</v>
      </c>
      <c r="Q9" s="5" t="str">
        <f>IF(ISNUMBER(MATCH(E9,'ASE Mapping'!A:A, 0)), INDEX('ASE Mapping'!B:B, MATCH(E9,'ASE Mapping'!A:A, 0)), E9)</f>
        <v>ZC Dec25 Mar26 May26 Butterfly</v>
      </c>
    </row>
    <row r="10" spans="1:17" x14ac:dyDescent="0.25">
      <c r="A10" s="11">
        <f t="shared" si="0"/>
        <v>45775.689914629627</v>
      </c>
      <c r="B10" s="12">
        <v>45775</v>
      </c>
      <c r="C10" s="13">
        <v>0.68991462962962968</v>
      </c>
      <c r="D10" s="5" t="s">
        <v>35</v>
      </c>
      <c r="E10" s="5" t="s">
        <v>259</v>
      </c>
      <c r="F10" s="5" t="s">
        <v>37</v>
      </c>
      <c r="G10" s="5">
        <v>1</v>
      </c>
      <c r="H10" s="5">
        <v>-5.75</v>
      </c>
      <c r="I10" s="5" t="s">
        <v>39</v>
      </c>
      <c r="J10" s="5" t="s">
        <v>103</v>
      </c>
      <c r="K10" s="5" t="s">
        <v>247</v>
      </c>
      <c r="L10" s="5" t="s">
        <v>248</v>
      </c>
      <c r="M10" s="5" t="s">
        <v>248</v>
      </c>
      <c r="N10" s="5" t="s">
        <v>263</v>
      </c>
      <c r="O10" s="50" t="s">
        <v>264</v>
      </c>
      <c r="P10" s="5"/>
      <c r="Q10" s="5" t="str">
        <f>IF(ISNUMBER(MATCH(E10,'ASE Mapping'!A:A, 0)), INDEX('ASE Mapping'!B:B, MATCH(E10,'ASE Mapping'!A:A, 0)), E10)</f>
        <v>ZC Dec25 Mar26 May26 Butterfly</v>
      </c>
    </row>
    <row r="11" spans="1:17" x14ac:dyDescent="0.25">
      <c r="A11" s="11">
        <f t="shared" si="0"/>
        <v>45775.669356006947</v>
      </c>
      <c r="B11" s="12">
        <v>45775</v>
      </c>
      <c r="C11" s="13">
        <v>0.66935600694444441</v>
      </c>
      <c r="D11" s="5" t="s">
        <v>35</v>
      </c>
      <c r="E11" s="93" t="s">
        <v>363</v>
      </c>
      <c r="F11" s="5" t="s">
        <v>36</v>
      </c>
      <c r="G11" s="5">
        <v>1</v>
      </c>
      <c r="H11" s="5">
        <v>-14</v>
      </c>
      <c r="I11" s="5" t="s">
        <v>39</v>
      </c>
      <c r="J11" s="5" t="s">
        <v>103</v>
      </c>
      <c r="K11" s="5" t="s">
        <v>247</v>
      </c>
      <c r="L11" s="5" t="s">
        <v>248</v>
      </c>
      <c r="M11" s="5" t="s">
        <v>248</v>
      </c>
      <c r="N11" s="5" t="s">
        <v>266</v>
      </c>
      <c r="O11" s="50"/>
      <c r="P11" s="5"/>
      <c r="Q11" s="5" t="str">
        <f>IF(ISNUMBER(MATCH(E11,'ASE Mapping'!A:A, 0)), INDEX('ASE Mapping'!B:B, MATCH(E11,'ASE Mapping'!A:A, 0)), E11)</f>
        <v>zw sep fly ase</v>
      </c>
    </row>
    <row r="12" spans="1:17" x14ac:dyDescent="0.25">
      <c r="A12" s="11">
        <f t="shared" si="0"/>
        <v>45775.669355972219</v>
      </c>
      <c r="B12" s="12">
        <v>45775</v>
      </c>
      <c r="C12" s="13">
        <v>0.66935597222222221</v>
      </c>
      <c r="D12" s="5" t="s">
        <v>35</v>
      </c>
      <c r="E12" s="93" t="s">
        <v>363</v>
      </c>
      <c r="F12" s="5" t="s">
        <v>36</v>
      </c>
      <c r="G12" s="5">
        <v>1</v>
      </c>
      <c r="H12" s="5">
        <v>-12</v>
      </c>
      <c r="I12" s="5" t="s">
        <v>39</v>
      </c>
      <c r="J12" s="5" t="s">
        <v>103</v>
      </c>
      <c r="K12" s="5" t="s">
        <v>247</v>
      </c>
      <c r="L12" s="5" t="s">
        <v>248</v>
      </c>
      <c r="M12" s="5" t="s">
        <v>248</v>
      </c>
      <c r="N12" s="50" t="s">
        <v>267</v>
      </c>
      <c r="O12" s="50"/>
      <c r="P12" s="5"/>
      <c r="Q12" s="5" t="str">
        <f>IF(ISNUMBER(MATCH(E12,'ASE Mapping'!A:A, 0)), INDEX('ASE Mapping'!B:B, MATCH(E12,'ASE Mapping'!A:A, 0)), E12)</f>
        <v>zw sep fly ase</v>
      </c>
    </row>
    <row r="13" spans="1:17" x14ac:dyDescent="0.25">
      <c r="A13" s="11">
        <f t="shared" si="0"/>
        <v>45775.666553692128</v>
      </c>
      <c r="B13" s="12">
        <v>45775</v>
      </c>
      <c r="C13" s="13">
        <v>0.66655369212962967</v>
      </c>
      <c r="D13" s="5" t="s">
        <v>35</v>
      </c>
      <c r="E13" s="5" t="s">
        <v>257</v>
      </c>
      <c r="F13" s="5" t="s">
        <v>37</v>
      </c>
      <c r="G13" s="5">
        <v>1</v>
      </c>
      <c r="H13" s="5">
        <v>8.75</v>
      </c>
      <c r="I13" s="5" t="s">
        <v>39</v>
      </c>
      <c r="J13" s="5" t="s">
        <v>103</v>
      </c>
      <c r="K13" s="5" t="s">
        <v>247</v>
      </c>
      <c r="L13" s="5" t="s">
        <v>248</v>
      </c>
      <c r="M13" s="5" t="s">
        <v>248</v>
      </c>
      <c r="N13" s="50" t="s">
        <v>268</v>
      </c>
      <c r="O13" s="50"/>
      <c r="P13" s="5"/>
      <c r="Q13" s="5" t="str">
        <f>IF(ISNUMBER(MATCH(E13,'ASE Mapping'!A:A, 0)), INDEX('ASE Mapping'!B:B, MATCH(E13,'ASE Mapping'!A:A, 0)), E13)</f>
        <v>ZW Jul25 Sep25 Dec25 Butterfly</v>
      </c>
    </row>
    <row r="14" spans="1:17" x14ac:dyDescent="0.25">
      <c r="A14" s="11">
        <f t="shared" si="0"/>
        <v>45775.629492662039</v>
      </c>
      <c r="B14" s="12">
        <v>45775</v>
      </c>
      <c r="C14" s="13">
        <v>0.62949266203703702</v>
      </c>
      <c r="D14" s="5" t="s">
        <v>35</v>
      </c>
      <c r="E14" s="5" t="s">
        <v>269</v>
      </c>
      <c r="F14" s="5" t="s">
        <v>36</v>
      </c>
      <c r="G14" s="5">
        <v>1</v>
      </c>
      <c r="H14" s="5">
        <v>-15.375</v>
      </c>
      <c r="I14" s="5" t="s">
        <v>39</v>
      </c>
      <c r="J14" s="5" t="s">
        <v>103</v>
      </c>
      <c r="K14" s="5" t="s">
        <v>247</v>
      </c>
      <c r="L14" s="5" t="s">
        <v>248</v>
      </c>
      <c r="M14" s="5" t="s">
        <v>248</v>
      </c>
      <c r="N14" s="5" t="s">
        <v>270</v>
      </c>
      <c r="O14" s="50" t="s">
        <v>271</v>
      </c>
      <c r="P14" s="5"/>
      <c r="Q14" s="5" t="str">
        <f>IF(ISNUMBER(MATCH(E14,'ASE Mapping'!A:A, 0)), INDEX('ASE Mapping'!B:B, MATCH(E14,'ASE Mapping'!A:A, 0)), E14)</f>
        <v>XW Jul25-Sep25 Calendar</v>
      </c>
    </row>
    <row r="15" spans="1:17" x14ac:dyDescent="0.25">
      <c r="A15" s="11">
        <f t="shared" si="0"/>
        <v>45775.629492662039</v>
      </c>
      <c r="B15" s="12">
        <v>45775</v>
      </c>
      <c r="C15" s="13">
        <v>0.62949266203703702</v>
      </c>
      <c r="D15" s="5" t="s">
        <v>35</v>
      </c>
      <c r="E15" s="5" t="s">
        <v>269</v>
      </c>
      <c r="F15" s="5" t="s">
        <v>36</v>
      </c>
      <c r="G15" s="5">
        <v>1</v>
      </c>
      <c r="H15" s="5">
        <v>-15.375</v>
      </c>
      <c r="I15" s="5" t="s">
        <v>39</v>
      </c>
      <c r="J15" s="5" t="s">
        <v>103</v>
      </c>
      <c r="K15" s="5" t="s">
        <v>247</v>
      </c>
      <c r="L15" s="5" t="s">
        <v>248</v>
      </c>
      <c r="M15" s="5" t="s">
        <v>248</v>
      </c>
      <c r="N15" s="5" t="s">
        <v>272</v>
      </c>
      <c r="O15" s="50" t="s">
        <v>271</v>
      </c>
      <c r="P15" s="5"/>
      <c r="Q15" s="5" t="str">
        <f>IF(ISNUMBER(MATCH(E15,'ASE Mapping'!A:A, 0)), INDEX('ASE Mapping'!B:B, MATCH(E15,'ASE Mapping'!A:A, 0)), E15)</f>
        <v>XW Jul25-Sep25 Calendar</v>
      </c>
    </row>
    <row r="16" spans="1:17" x14ac:dyDescent="0.25">
      <c r="A16" s="11">
        <f t="shared" si="0"/>
        <v>45775.612251168983</v>
      </c>
      <c r="B16" s="12">
        <v>45775</v>
      </c>
      <c r="C16" s="13">
        <v>0.61225116898148146</v>
      </c>
      <c r="D16" s="5" t="s">
        <v>35</v>
      </c>
      <c r="E16" s="5" t="s">
        <v>257</v>
      </c>
      <c r="F16" s="5" t="s">
        <v>36</v>
      </c>
      <c r="G16" s="5">
        <v>1</v>
      </c>
      <c r="H16" s="5">
        <v>8.5</v>
      </c>
      <c r="I16" s="5" t="s">
        <v>39</v>
      </c>
      <c r="J16" s="5" t="s">
        <v>103</v>
      </c>
      <c r="K16" s="5" t="s">
        <v>247</v>
      </c>
      <c r="L16" s="5" t="s">
        <v>248</v>
      </c>
      <c r="M16" s="5" t="s">
        <v>248</v>
      </c>
      <c r="N16" s="50" t="s">
        <v>273</v>
      </c>
      <c r="O16" s="50" t="s">
        <v>274</v>
      </c>
      <c r="P16" s="5"/>
      <c r="Q16" s="5" t="str">
        <f>IF(ISNUMBER(MATCH(E16,'ASE Mapping'!A:A, 0)), INDEX('ASE Mapping'!B:B, MATCH(E16,'ASE Mapping'!A:A, 0)), E16)</f>
        <v>ZW Jul25 Sep25 Dec25 Butterfly</v>
      </c>
    </row>
    <row r="17" spans="1:17" x14ac:dyDescent="0.25">
      <c r="A17" s="11">
        <f t="shared" si="0"/>
        <v>45775.606243414353</v>
      </c>
      <c r="B17" s="12">
        <v>45775</v>
      </c>
      <c r="C17" s="13">
        <v>0.60624341435185181</v>
      </c>
      <c r="D17" s="5" t="s">
        <v>40</v>
      </c>
      <c r="E17" s="5" t="s">
        <v>275</v>
      </c>
      <c r="F17" s="5" t="s">
        <v>37</v>
      </c>
      <c r="G17" s="5">
        <v>1</v>
      </c>
      <c r="H17" s="5">
        <v>-35.25</v>
      </c>
      <c r="I17" s="5" t="s">
        <v>38</v>
      </c>
      <c r="J17" s="5" t="s">
        <v>103</v>
      </c>
      <c r="K17" s="5" t="s">
        <v>247</v>
      </c>
      <c r="L17" s="5" t="s">
        <v>248</v>
      </c>
      <c r="M17" s="5" t="s">
        <v>248</v>
      </c>
      <c r="N17" s="5" t="s">
        <v>276</v>
      </c>
      <c r="O17" s="50" t="s">
        <v>277</v>
      </c>
      <c r="P17" s="5"/>
      <c r="Q17" s="5" t="str">
        <f>IF(ISNUMBER(MATCH(E17,'ASE Mapping'!A:A, 0)), INDEX('ASE Mapping'!B:B, MATCH(E17,'ASE Mapping'!A:A, 0)), E17)</f>
        <v>TUS_STRUC_4 CONDOR (ZW U-Z-H-K)</v>
      </c>
    </row>
    <row r="18" spans="1:17" x14ac:dyDescent="0.25">
      <c r="A18" s="11">
        <f t="shared" si="0"/>
        <v>45775.604804861112</v>
      </c>
      <c r="B18" s="12">
        <v>45775</v>
      </c>
      <c r="C18" s="13">
        <v>0.60480486111111109</v>
      </c>
      <c r="D18" s="5" t="s">
        <v>35</v>
      </c>
      <c r="E18" s="5" t="s">
        <v>257</v>
      </c>
      <c r="F18" s="5" t="s">
        <v>36</v>
      </c>
      <c r="G18" s="5">
        <v>1</v>
      </c>
      <c r="H18" s="5">
        <v>8.25</v>
      </c>
      <c r="I18" s="5" t="s">
        <v>39</v>
      </c>
      <c r="J18" s="5" t="s">
        <v>103</v>
      </c>
      <c r="K18" s="5" t="s">
        <v>247</v>
      </c>
      <c r="L18" s="5" t="s">
        <v>248</v>
      </c>
      <c r="M18" s="5" t="s">
        <v>248</v>
      </c>
      <c r="N18" s="5" t="s">
        <v>278</v>
      </c>
      <c r="O18" s="50" t="s">
        <v>274</v>
      </c>
      <c r="P18" s="5"/>
      <c r="Q18" s="5" t="str">
        <f>IF(ISNUMBER(MATCH(E18,'ASE Mapping'!A:A, 0)), INDEX('ASE Mapping'!B:B, MATCH(E18,'ASE Mapping'!A:A, 0)), E18)</f>
        <v>ZW Jul25 Sep25 Dec25 Butterfly</v>
      </c>
    </row>
    <row r="19" spans="1:17" x14ac:dyDescent="0.25">
      <c r="A19" s="11">
        <f t="shared" si="0"/>
        <v>45775.60417244213</v>
      </c>
      <c r="B19" s="12">
        <v>45775</v>
      </c>
      <c r="C19" s="13">
        <v>0.60417244212962962</v>
      </c>
      <c r="D19" s="5" t="s">
        <v>35</v>
      </c>
      <c r="E19" s="5" t="s">
        <v>269</v>
      </c>
      <c r="F19" s="5" t="s">
        <v>37</v>
      </c>
      <c r="G19" s="5">
        <v>1</v>
      </c>
      <c r="H19" s="5">
        <v>-15</v>
      </c>
      <c r="I19" s="5" t="s">
        <v>39</v>
      </c>
      <c r="J19" s="5" t="s">
        <v>103</v>
      </c>
      <c r="K19" s="5" t="s">
        <v>247</v>
      </c>
      <c r="L19" s="5" t="s">
        <v>248</v>
      </c>
      <c r="M19" s="5" t="s">
        <v>248</v>
      </c>
      <c r="N19" s="50" t="s">
        <v>279</v>
      </c>
      <c r="O19" s="50" t="s">
        <v>271</v>
      </c>
      <c r="P19" s="5"/>
      <c r="Q19" s="5" t="str">
        <f>IF(ISNUMBER(MATCH(E19,'ASE Mapping'!A:A, 0)), INDEX('ASE Mapping'!B:B, MATCH(E19,'ASE Mapping'!A:A, 0)), E19)</f>
        <v>XW Jul25-Sep25 Calendar</v>
      </c>
    </row>
    <row r="20" spans="1:17" x14ac:dyDescent="0.25">
      <c r="A20" s="11">
        <f t="shared" si="0"/>
        <v>45775.604170347222</v>
      </c>
      <c r="B20" s="12">
        <v>45775</v>
      </c>
      <c r="C20" s="13">
        <v>0.60417034722222218</v>
      </c>
      <c r="D20" s="5" t="s">
        <v>40</v>
      </c>
      <c r="E20" s="5" t="s">
        <v>275</v>
      </c>
      <c r="F20" s="5" t="s">
        <v>37</v>
      </c>
      <c r="G20" s="5">
        <v>1</v>
      </c>
      <c r="H20" s="5">
        <v>-35</v>
      </c>
      <c r="I20" s="5" t="s">
        <v>38</v>
      </c>
      <c r="J20" s="5" t="s">
        <v>103</v>
      </c>
      <c r="K20" s="5" t="s">
        <v>247</v>
      </c>
      <c r="L20" s="5" t="s">
        <v>248</v>
      </c>
      <c r="M20" s="5" t="s">
        <v>248</v>
      </c>
      <c r="N20" s="50" t="s">
        <v>280</v>
      </c>
      <c r="O20" s="5" t="s">
        <v>277</v>
      </c>
      <c r="P20" s="5"/>
      <c r="Q20" s="5" t="str">
        <f>IF(ISNUMBER(MATCH(E20,'ASE Mapping'!A:A, 0)), INDEX('ASE Mapping'!B:B, MATCH(E20,'ASE Mapping'!A:A, 0)), E20)</f>
        <v>TUS_STRUC_4 CONDOR (ZW U-Z-H-K)</v>
      </c>
    </row>
    <row r="21" spans="1:17" x14ac:dyDescent="0.25">
      <c r="A21" s="11">
        <f t="shared" si="0"/>
        <v>45775.54112170139</v>
      </c>
      <c r="B21" s="12">
        <v>45775</v>
      </c>
      <c r="C21" s="13">
        <v>0.54112170138888893</v>
      </c>
      <c r="D21" s="5" t="s">
        <v>35</v>
      </c>
      <c r="E21" s="5" t="s">
        <v>269</v>
      </c>
      <c r="F21" s="5" t="s">
        <v>37</v>
      </c>
      <c r="G21" s="5">
        <v>1</v>
      </c>
      <c r="H21" s="5">
        <v>-14.875</v>
      </c>
      <c r="I21" s="5" t="s">
        <v>39</v>
      </c>
      <c r="J21" s="5" t="s">
        <v>103</v>
      </c>
      <c r="K21" s="5" t="s">
        <v>247</v>
      </c>
      <c r="L21" s="5" t="s">
        <v>248</v>
      </c>
      <c r="M21" s="5" t="s">
        <v>248</v>
      </c>
      <c r="N21" s="50" t="s">
        <v>281</v>
      </c>
      <c r="O21" s="50" t="s">
        <v>271</v>
      </c>
      <c r="P21" s="5"/>
      <c r="Q21" s="5" t="str">
        <f>IF(ISNUMBER(MATCH(E21,'ASE Mapping'!A:A, 0)), INDEX('ASE Mapping'!B:B, MATCH(E21,'ASE Mapping'!A:A, 0)), E21)</f>
        <v>XW Jul25-Sep25 Calendar</v>
      </c>
    </row>
    <row r="22" spans="1:17" x14ac:dyDescent="0.25">
      <c r="A22" s="11">
        <f t="shared" si="0"/>
        <v>45775.471864398147</v>
      </c>
      <c r="B22" s="12">
        <v>45775</v>
      </c>
      <c r="C22" s="13">
        <v>0.47186439814814818</v>
      </c>
      <c r="D22" s="5" t="s">
        <v>35</v>
      </c>
      <c r="E22" s="5" t="s">
        <v>246</v>
      </c>
      <c r="F22" s="5" t="s">
        <v>36</v>
      </c>
      <c r="G22" s="5">
        <v>1</v>
      </c>
      <c r="H22" s="5">
        <v>-9.875</v>
      </c>
      <c r="I22" s="5" t="s">
        <v>39</v>
      </c>
      <c r="J22" s="5" t="s">
        <v>103</v>
      </c>
      <c r="K22" s="5" t="s">
        <v>247</v>
      </c>
      <c r="L22" s="5" t="s">
        <v>248</v>
      </c>
      <c r="M22" s="5" t="s">
        <v>248</v>
      </c>
      <c r="N22" s="5" t="s">
        <v>282</v>
      </c>
      <c r="O22" s="50" t="s">
        <v>283</v>
      </c>
      <c r="P22" s="5"/>
      <c r="Q22" s="5" t="str">
        <f>IF(ISNUMBER(MATCH(E22,'ASE Mapping'!A:A, 0)), INDEX('ASE Mapping'!B:B, MATCH(E22,'ASE Mapping'!A:A, 0)), E22)</f>
        <v>XC Sep25-Dec25 Calendar</v>
      </c>
    </row>
    <row r="23" spans="1:17" x14ac:dyDescent="0.25">
      <c r="A23" s="11">
        <f t="shared" si="0"/>
        <v>45775.606243414353</v>
      </c>
      <c r="B23" s="12">
        <v>45775</v>
      </c>
      <c r="C23" s="13">
        <v>0.60624341435185181</v>
      </c>
      <c r="D23" s="5" t="s">
        <v>40</v>
      </c>
      <c r="E23" s="5" t="s">
        <v>275</v>
      </c>
      <c r="F23" s="5" t="s">
        <v>36</v>
      </c>
      <c r="G23" s="5">
        <v>1</v>
      </c>
      <c r="H23" s="5">
        <v>-35.75</v>
      </c>
      <c r="I23" s="5"/>
      <c r="J23" s="5"/>
      <c r="K23" s="5"/>
      <c r="L23" s="5"/>
      <c r="M23" s="5"/>
      <c r="N23" s="5"/>
      <c r="O23" s="5"/>
      <c r="P23" s="5"/>
      <c r="Q23" s="5" t="str">
        <f>IF(ISNUMBER(MATCH(E23,'ASE Mapping'!A:A, 0)), INDEX('ASE Mapping'!B:B, MATCH(E23,'ASE Mapping'!A:A, 0)), E23)</f>
        <v>TUS_STRUC_4 CONDOR (ZW U-Z-H-K)</v>
      </c>
    </row>
    <row r="24" spans="1:17" x14ac:dyDescent="0.25">
      <c r="A24" s="11">
        <f t="shared" si="0"/>
        <v>45775.606243414353</v>
      </c>
      <c r="B24" s="12">
        <v>45775</v>
      </c>
      <c r="C24" s="13">
        <v>0.60624341435185181</v>
      </c>
      <c r="D24" s="5" t="s">
        <v>40</v>
      </c>
      <c r="E24" s="5" t="s">
        <v>275</v>
      </c>
      <c r="F24" s="5" t="s">
        <v>36</v>
      </c>
      <c r="G24" s="5">
        <v>1</v>
      </c>
      <c r="H24" s="5">
        <v>-36</v>
      </c>
      <c r="I24" s="5" t="s">
        <v>38</v>
      </c>
      <c r="J24" s="5"/>
      <c r="K24" s="5"/>
      <c r="L24" s="5"/>
      <c r="M24" s="5"/>
      <c r="N24" s="5"/>
      <c r="O24" s="50"/>
      <c r="P24" s="5"/>
      <c r="Q24" s="5" t="str">
        <f>IF(ISNUMBER(MATCH(E24,'ASE Mapping'!A:A, 0)), INDEX('ASE Mapping'!B:B, MATCH(E24,'ASE Mapping'!A:A, 0)), E24)</f>
        <v>TUS_STRUC_4 CONDOR (ZW U-Z-H-K)</v>
      </c>
    </row>
    <row r="25" spans="1:17" x14ac:dyDescent="0.25">
      <c r="A25" s="11">
        <f t="shared" si="0"/>
        <v>45776.407455405089</v>
      </c>
      <c r="B25" s="12">
        <v>45776</v>
      </c>
      <c r="C25" s="13">
        <v>0.40745540509259254</v>
      </c>
      <c r="D25" s="5" t="s">
        <v>35</v>
      </c>
      <c r="E25" s="5" t="s">
        <v>269</v>
      </c>
      <c r="F25" s="5" t="s">
        <v>37</v>
      </c>
      <c r="G25" s="5">
        <v>1</v>
      </c>
      <c r="H25" s="5">
        <v>-14.875</v>
      </c>
      <c r="I25" s="5" t="s">
        <v>39</v>
      </c>
      <c r="J25" s="5" t="s">
        <v>103</v>
      </c>
      <c r="K25" s="5" t="s">
        <v>247</v>
      </c>
      <c r="L25" s="5" t="s">
        <v>248</v>
      </c>
      <c r="M25" s="5" t="s">
        <v>248</v>
      </c>
      <c r="N25" s="5" t="s">
        <v>284</v>
      </c>
      <c r="O25" s="50" t="s">
        <v>285</v>
      </c>
      <c r="P25" s="5"/>
      <c r="Q25" s="5" t="str">
        <f>IF(ISNUMBER(MATCH(E25,'ASE Mapping'!A:A, 0)), INDEX('ASE Mapping'!B:B, MATCH(E25,'ASE Mapping'!A:A, 0)), E25)</f>
        <v>XW Jul25-Sep25 Calendar</v>
      </c>
    </row>
    <row r="26" spans="1:17" x14ac:dyDescent="0.25">
      <c r="A26" s="11">
        <f t="shared" si="0"/>
        <v>45777.67680818287</v>
      </c>
      <c r="B26" s="12">
        <v>45777</v>
      </c>
      <c r="C26" s="13">
        <v>0.67680818287037037</v>
      </c>
      <c r="D26" s="5" t="s">
        <v>35</v>
      </c>
      <c r="E26" s="5" t="s">
        <v>269</v>
      </c>
      <c r="F26" s="5" t="s">
        <v>36</v>
      </c>
      <c r="G26" s="5">
        <v>1</v>
      </c>
      <c r="H26" s="5">
        <v>-14.25</v>
      </c>
      <c r="I26" s="5" t="s">
        <v>39</v>
      </c>
      <c r="J26" s="5" t="s">
        <v>103</v>
      </c>
      <c r="K26" s="5" t="s">
        <v>247</v>
      </c>
      <c r="L26" s="5" t="s">
        <v>248</v>
      </c>
      <c r="M26" s="5" t="s">
        <v>248</v>
      </c>
      <c r="N26" s="5" t="s">
        <v>286</v>
      </c>
      <c r="O26" s="5"/>
      <c r="P26" s="5"/>
      <c r="Q26" s="5" t="str">
        <f>IF(ISNUMBER(MATCH(E26,'ASE Mapping'!A:A, 0)), INDEX('ASE Mapping'!B:B, MATCH(E26,'ASE Mapping'!A:A, 0)), E26)</f>
        <v>XW Jul25-Sep25 Calendar</v>
      </c>
    </row>
    <row r="27" spans="1:17" x14ac:dyDescent="0.25">
      <c r="A27" s="11">
        <f t="shared" si="0"/>
        <v>45777.634118530092</v>
      </c>
      <c r="B27" s="12">
        <v>45777</v>
      </c>
      <c r="C27" s="13">
        <v>0.63411853009259256</v>
      </c>
      <c r="D27" s="5" t="s">
        <v>35</v>
      </c>
      <c r="E27" s="94" t="s">
        <v>380</v>
      </c>
      <c r="F27" s="5" t="s">
        <v>37</v>
      </c>
      <c r="G27" s="5">
        <v>2</v>
      </c>
      <c r="H27" s="5">
        <v>9.5</v>
      </c>
      <c r="I27" s="5" t="s">
        <v>39</v>
      </c>
      <c r="J27" s="5" t="s">
        <v>103</v>
      </c>
      <c r="K27" s="5" t="s">
        <v>247</v>
      </c>
      <c r="L27" s="5" t="s">
        <v>248</v>
      </c>
      <c r="M27" s="5" t="s">
        <v>248</v>
      </c>
      <c r="N27" s="50" t="s">
        <v>287</v>
      </c>
      <c r="O27" s="5"/>
      <c r="P27" s="5"/>
      <c r="Q27" s="5" t="str">
        <f>IF(ISNUMBER(MATCH(E27,'ASE Mapping'!A:A, 0)), INDEX('ASE Mapping'!B:B, MATCH(E27,'ASE Mapping'!A:A, 0)), E27)</f>
        <v>ZW Jul25 Fly</v>
      </c>
    </row>
    <row r="28" spans="1:17" x14ac:dyDescent="0.25">
      <c r="A28" s="11">
        <f t="shared" si="0"/>
        <v>45777.60438326389</v>
      </c>
      <c r="B28" s="12">
        <v>45777</v>
      </c>
      <c r="C28" s="13">
        <v>0.60438326388888886</v>
      </c>
      <c r="D28" s="5" t="s">
        <v>40</v>
      </c>
      <c r="E28" s="5" t="s">
        <v>245</v>
      </c>
      <c r="F28" s="5" t="s">
        <v>36</v>
      </c>
      <c r="G28" s="5">
        <v>2</v>
      </c>
      <c r="H28" s="5">
        <v>-3.5</v>
      </c>
      <c r="I28" s="5" t="s">
        <v>38</v>
      </c>
      <c r="J28" s="5" t="s">
        <v>103</v>
      </c>
      <c r="K28" s="5" t="s">
        <v>247</v>
      </c>
      <c r="L28" s="5" t="s">
        <v>248</v>
      </c>
      <c r="M28" s="5" t="s">
        <v>248</v>
      </c>
      <c r="N28" s="5" t="s">
        <v>288</v>
      </c>
      <c r="O28" s="5" t="s">
        <v>289</v>
      </c>
      <c r="P28" s="5"/>
      <c r="Q28" s="5" t="str">
        <f>IF(ISNUMBER(MATCH(E28,'ASE Mapping'!A:A, 0)), INDEX('ASE Mapping'!B:B, MATCH(E28,'ASE Mapping'!A:A, 0)), E28)</f>
        <v>TUS_STRUC_2 (CN H26 FLY)</v>
      </c>
    </row>
    <row r="29" spans="1:17" x14ac:dyDescent="0.25">
      <c r="A29" s="11">
        <f t="shared" si="0"/>
        <v>45777.604383252314</v>
      </c>
      <c r="B29" s="12">
        <v>45777</v>
      </c>
      <c r="C29" s="13">
        <v>0.60438325231481482</v>
      </c>
      <c r="D29" s="5" t="s">
        <v>40</v>
      </c>
      <c r="E29" s="5" t="s">
        <v>245</v>
      </c>
      <c r="F29" s="5" t="s">
        <v>36</v>
      </c>
      <c r="G29" s="5">
        <v>1</v>
      </c>
      <c r="H29" s="5">
        <v>-3.5</v>
      </c>
      <c r="I29" s="5" t="s">
        <v>38</v>
      </c>
      <c r="J29" s="5" t="s">
        <v>103</v>
      </c>
      <c r="K29" s="5" t="s">
        <v>247</v>
      </c>
      <c r="L29" s="5" t="s">
        <v>248</v>
      </c>
      <c r="M29" s="5" t="s">
        <v>248</v>
      </c>
      <c r="N29" s="5" t="s">
        <v>290</v>
      </c>
      <c r="O29" s="5" t="s">
        <v>291</v>
      </c>
      <c r="P29" s="5"/>
      <c r="Q29" s="5" t="str">
        <f>IF(ISNUMBER(MATCH(E29,'ASE Mapping'!A:A, 0)), INDEX('ASE Mapping'!B:B, MATCH(E29,'ASE Mapping'!A:A, 0)), E29)</f>
        <v>TUS_STRUC_2 (CN H26 FLY)</v>
      </c>
    </row>
    <row r="30" spans="1:17" x14ac:dyDescent="0.25">
      <c r="A30" s="11">
        <f t="shared" si="0"/>
        <v>45777.527931099539</v>
      </c>
      <c r="B30" s="12">
        <v>45777</v>
      </c>
      <c r="C30" s="13">
        <v>0.5279310995370371</v>
      </c>
      <c r="D30" s="5" t="s">
        <v>35</v>
      </c>
      <c r="E30" s="94" t="s">
        <v>380</v>
      </c>
      <c r="F30" s="5" t="s">
        <v>37</v>
      </c>
      <c r="G30" s="5">
        <v>2</v>
      </c>
      <c r="H30" s="5">
        <v>8.75</v>
      </c>
      <c r="I30" s="5" t="s">
        <v>39</v>
      </c>
      <c r="J30" s="5" t="s">
        <v>103</v>
      </c>
      <c r="K30" s="5" t="s">
        <v>247</v>
      </c>
      <c r="L30" s="5" t="s">
        <v>248</v>
      </c>
      <c r="M30" s="5" t="s">
        <v>248</v>
      </c>
      <c r="N30" s="5" t="s">
        <v>292</v>
      </c>
      <c r="O30" s="5" t="s">
        <v>293</v>
      </c>
      <c r="P30" s="5"/>
      <c r="Q30" s="5" t="str">
        <f>IF(ISNUMBER(MATCH(E30,'ASE Mapping'!A:A, 0)), INDEX('ASE Mapping'!B:B, MATCH(E30,'ASE Mapping'!A:A, 0)), E30)</f>
        <v>ZW Jul25 Fly</v>
      </c>
    </row>
    <row r="31" spans="1:17" x14ac:dyDescent="0.25">
      <c r="A31" s="11">
        <f t="shared" si="0"/>
        <v>45777.527931099539</v>
      </c>
      <c r="B31" s="12">
        <v>45777</v>
      </c>
      <c r="C31" s="13">
        <v>0.5279310995370371</v>
      </c>
      <c r="D31" s="5" t="s">
        <v>35</v>
      </c>
      <c r="E31" s="5" t="s">
        <v>294</v>
      </c>
      <c r="F31" s="5" t="s">
        <v>36</v>
      </c>
      <c r="G31" s="5">
        <v>2</v>
      </c>
      <c r="H31" s="5">
        <v>-4.75</v>
      </c>
      <c r="I31" s="5" t="s">
        <v>39</v>
      </c>
      <c r="J31" s="5"/>
      <c r="K31" s="5"/>
      <c r="L31" s="5"/>
      <c r="M31" s="5"/>
      <c r="N31" s="5"/>
      <c r="O31" s="5"/>
      <c r="P31" s="5"/>
      <c r="Q31" s="5" t="str">
        <f>IF(ISNUMBER(MATCH(E31,'ASE Mapping'!A:A, 0)), INDEX('ASE Mapping'!B:B, MATCH(E31,'ASE Mapping'!A:A, 0)), E31)</f>
        <v>structure_1 (zw jul25-sep25-dec25_in_ratio_of_.045)</v>
      </c>
    </row>
    <row r="32" spans="1:17" x14ac:dyDescent="0.25">
      <c r="A32" s="11">
        <f t="shared" si="0"/>
        <v>45777.527931099539</v>
      </c>
      <c r="B32" s="12">
        <v>45777</v>
      </c>
      <c r="C32" s="13">
        <v>0.5279310995370371</v>
      </c>
      <c r="D32" s="5" t="s">
        <v>35</v>
      </c>
      <c r="E32" s="5" t="s">
        <v>294</v>
      </c>
      <c r="F32" s="5" t="s">
        <v>37</v>
      </c>
      <c r="G32" s="5">
        <v>2</v>
      </c>
      <c r="H32" s="5">
        <v>-4.625</v>
      </c>
      <c r="I32" s="5" t="s">
        <v>39</v>
      </c>
      <c r="J32" s="5"/>
      <c r="K32" s="5"/>
      <c r="L32" s="5"/>
      <c r="M32" s="5"/>
      <c r="N32" s="5"/>
      <c r="O32" s="5"/>
      <c r="P32" s="5"/>
      <c r="Q32" s="5" t="str">
        <f>IF(ISNUMBER(MATCH(E32,'ASE Mapping'!A:A, 0)), INDEX('ASE Mapping'!B:B, MATCH(E32,'ASE Mapping'!A:A, 0)), E32)</f>
        <v>structure_1 (zw jul25-sep25-dec25_in_ratio_of_.045)</v>
      </c>
    </row>
    <row r="33" spans="1:17" x14ac:dyDescent="0.25">
      <c r="A33" s="11">
        <f t="shared" si="0"/>
        <v>45779.262732858799</v>
      </c>
      <c r="B33" s="12">
        <v>45779</v>
      </c>
      <c r="C33" s="13">
        <v>0.26273285879629626</v>
      </c>
      <c r="D33" s="5" t="s">
        <v>40</v>
      </c>
      <c r="E33" s="5" t="s">
        <v>245</v>
      </c>
      <c r="F33" s="5" t="s">
        <v>36</v>
      </c>
      <c r="G33" s="5">
        <v>1</v>
      </c>
      <c r="H33" s="5">
        <v>-3.25</v>
      </c>
      <c r="I33" s="5" t="s">
        <v>38</v>
      </c>
      <c r="J33" s="5" t="s">
        <v>103</v>
      </c>
      <c r="K33" s="5" t="s">
        <v>247</v>
      </c>
      <c r="L33" s="5" t="s">
        <v>248</v>
      </c>
      <c r="M33" s="5" t="s">
        <v>248</v>
      </c>
      <c r="N33" s="5" t="s">
        <v>296</v>
      </c>
      <c r="O33" s="5" t="s">
        <v>297</v>
      </c>
      <c r="P33" s="5"/>
      <c r="Q33" s="5" t="str">
        <f>IF(ISNUMBER(MATCH(E33,'ASE Mapping'!A:A, 0)), INDEX('ASE Mapping'!B:B, MATCH(E33,'ASE Mapping'!A:A, 0)), E33)</f>
        <v>TUS_STRUC_2 (CN H26 FLY)</v>
      </c>
    </row>
    <row r="34" spans="1:17" x14ac:dyDescent="0.25">
      <c r="A34" s="11">
        <f t="shared" si="0"/>
        <v>45778.645752337965</v>
      </c>
      <c r="B34" s="12">
        <v>45778</v>
      </c>
      <c r="C34" s="13">
        <v>0.64575233796296294</v>
      </c>
      <c r="D34" s="5" t="s">
        <v>35</v>
      </c>
      <c r="E34" s="93" t="s">
        <v>380</v>
      </c>
      <c r="F34" s="5" t="s">
        <v>36</v>
      </c>
      <c r="G34" s="5">
        <v>2</v>
      </c>
      <c r="H34" s="5">
        <v>8.5</v>
      </c>
      <c r="I34" s="5" t="s">
        <v>39</v>
      </c>
      <c r="J34" s="5" t="s">
        <v>103</v>
      </c>
      <c r="K34" s="5" t="s">
        <v>247</v>
      </c>
      <c r="L34" s="5" t="s">
        <v>248</v>
      </c>
      <c r="M34" s="5" t="s">
        <v>248</v>
      </c>
      <c r="N34" s="5" t="s">
        <v>298</v>
      </c>
      <c r="O34" s="5"/>
      <c r="P34" s="5"/>
      <c r="Q34" s="5" t="str">
        <f>IF(ISNUMBER(MATCH(E34,'ASE Mapping'!A:A, 0)), INDEX('ASE Mapping'!B:B, MATCH(E34,'ASE Mapping'!A:A, 0)), E34)</f>
        <v>ZW Jul25 Fly</v>
      </c>
    </row>
    <row r="35" spans="1:17" x14ac:dyDescent="0.25">
      <c r="A35" s="11">
        <f t="shared" si="0"/>
        <v>45778.605231909722</v>
      </c>
      <c r="B35" s="12">
        <v>45778</v>
      </c>
      <c r="C35" s="13">
        <v>0.60523190972222218</v>
      </c>
      <c r="D35" s="5" t="s">
        <v>40</v>
      </c>
      <c r="E35" s="5" t="s">
        <v>245</v>
      </c>
      <c r="F35" s="5" t="s">
        <v>37</v>
      </c>
      <c r="G35" s="5">
        <v>1</v>
      </c>
      <c r="H35" s="5">
        <v>-3.75</v>
      </c>
      <c r="I35" s="5" t="s">
        <v>38</v>
      </c>
      <c r="J35" s="5" t="s">
        <v>103</v>
      </c>
      <c r="K35" s="5" t="s">
        <v>247</v>
      </c>
      <c r="L35" s="5" t="s">
        <v>248</v>
      </c>
      <c r="M35" s="5" t="s">
        <v>248</v>
      </c>
      <c r="N35" s="5" t="s">
        <v>300</v>
      </c>
      <c r="O35" s="5" t="s">
        <v>301</v>
      </c>
      <c r="P35" s="5"/>
      <c r="Q35" s="5" t="str">
        <f>IF(ISNUMBER(MATCH(E35,'ASE Mapping'!A:A, 0)), INDEX('ASE Mapping'!B:B, MATCH(E35,'ASE Mapping'!A:A, 0)), E35)</f>
        <v>TUS_STRUC_2 (CN H26 FLY)</v>
      </c>
    </row>
    <row r="36" spans="1:17" x14ac:dyDescent="0.25">
      <c r="A36" s="11">
        <f t="shared" si="0"/>
        <v>45778.604170949075</v>
      </c>
      <c r="B36" s="12">
        <v>45778</v>
      </c>
      <c r="C36" s="13">
        <v>0.60417094907407409</v>
      </c>
      <c r="D36" s="5" t="s">
        <v>40</v>
      </c>
      <c r="E36" s="5" t="s">
        <v>245</v>
      </c>
      <c r="F36" s="5" t="s">
        <v>37</v>
      </c>
      <c r="G36" s="5">
        <v>2</v>
      </c>
      <c r="H36" s="5">
        <v>-3.25</v>
      </c>
      <c r="I36" s="5" t="s">
        <v>38</v>
      </c>
      <c r="J36" s="5" t="s">
        <v>103</v>
      </c>
      <c r="K36" s="5" t="s">
        <v>247</v>
      </c>
      <c r="L36" s="5" t="s">
        <v>248</v>
      </c>
      <c r="M36" s="5" t="s">
        <v>248</v>
      </c>
      <c r="N36" s="5" t="s">
        <v>302</v>
      </c>
      <c r="O36" s="5" t="s">
        <v>299</v>
      </c>
      <c r="P36" s="5"/>
      <c r="Q36" s="5" t="str">
        <f>IF(ISNUMBER(MATCH(E36,'ASE Mapping'!A:A, 0)), INDEX('ASE Mapping'!B:B, MATCH(E36,'ASE Mapping'!A:A, 0)), E36)</f>
        <v>TUS_STRUC_2 (CN H26 FLY)</v>
      </c>
    </row>
    <row r="37" spans="1:17" x14ac:dyDescent="0.25">
      <c r="A37" s="11">
        <f t="shared" si="0"/>
        <v>45778.604170844905</v>
      </c>
      <c r="B37" s="12">
        <v>45778</v>
      </c>
      <c r="C37" s="13">
        <v>0.60417084490740736</v>
      </c>
      <c r="D37" s="5" t="s">
        <v>40</v>
      </c>
      <c r="E37" s="5" t="s">
        <v>245</v>
      </c>
      <c r="F37" s="5" t="s">
        <v>37</v>
      </c>
      <c r="G37" s="5">
        <v>1</v>
      </c>
      <c r="H37" s="5">
        <v>-3.25</v>
      </c>
      <c r="I37" s="5" t="s">
        <v>38</v>
      </c>
      <c r="J37" s="5" t="s">
        <v>103</v>
      </c>
      <c r="K37" s="5" t="s">
        <v>247</v>
      </c>
      <c r="L37" s="5" t="s">
        <v>248</v>
      </c>
      <c r="M37" s="5" t="s">
        <v>248</v>
      </c>
      <c r="N37" s="5" t="s">
        <v>303</v>
      </c>
      <c r="O37" s="5" t="s">
        <v>301</v>
      </c>
      <c r="P37" s="5"/>
      <c r="Q37" s="5" t="str">
        <f>IF(ISNUMBER(MATCH(E37,'ASE Mapping'!A:A, 0)), INDEX('ASE Mapping'!B:B, MATCH(E37,'ASE Mapping'!A:A, 0)), E37)</f>
        <v>TUS_STRUC_2 (CN H26 FLY)</v>
      </c>
    </row>
    <row r="38" spans="1:17" x14ac:dyDescent="0.25">
      <c r="A38" s="11">
        <f t="shared" si="0"/>
        <v>45778.604167303238</v>
      </c>
      <c r="B38" s="12">
        <v>45778</v>
      </c>
      <c r="C38" s="13">
        <v>0.60416730324074075</v>
      </c>
      <c r="D38" s="5" t="s">
        <v>35</v>
      </c>
      <c r="E38" s="93" t="s">
        <v>380</v>
      </c>
      <c r="F38" s="5" t="s">
        <v>36</v>
      </c>
      <c r="G38" s="5">
        <v>1</v>
      </c>
      <c r="H38" s="5">
        <v>8.5</v>
      </c>
      <c r="I38" s="5" t="s">
        <v>39</v>
      </c>
      <c r="J38" s="5" t="s">
        <v>103</v>
      </c>
      <c r="K38" s="5" t="s">
        <v>247</v>
      </c>
      <c r="L38" s="5" t="s">
        <v>248</v>
      </c>
      <c r="M38" s="5" t="s">
        <v>248</v>
      </c>
      <c r="N38" s="5" t="s">
        <v>304</v>
      </c>
      <c r="O38" s="5" t="s">
        <v>305</v>
      </c>
      <c r="P38" s="5"/>
      <c r="Q38" s="5" t="str">
        <f>IF(ISNUMBER(MATCH(E38,'ASE Mapping'!A:A, 0)), INDEX('ASE Mapping'!B:B, MATCH(E38,'ASE Mapping'!A:A, 0)), E38)</f>
        <v>ZW Jul25 Fly</v>
      </c>
    </row>
    <row r="39" spans="1:17" x14ac:dyDescent="0.25">
      <c r="A39" s="11">
        <f t="shared" si="0"/>
        <v>45778.421704259257</v>
      </c>
      <c r="B39" s="12">
        <v>45778</v>
      </c>
      <c r="C39" s="13">
        <v>0.42170425925925925</v>
      </c>
      <c r="D39" s="5" t="s">
        <v>40</v>
      </c>
      <c r="E39" s="5" t="s">
        <v>245</v>
      </c>
      <c r="F39" s="5" t="s">
        <v>36</v>
      </c>
      <c r="G39" s="5">
        <v>2</v>
      </c>
      <c r="H39" s="5">
        <v>-3.5</v>
      </c>
      <c r="I39" s="5" t="s">
        <v>38</v>
      </c>
      <c r="J39" s="5" t="s">
        <v>103</v>
      </c>
      <c r="K39" s="5" t="s">
        <v>247</v>
      </c>
      <c r="L39" s="5" t="s">
        <v>248</v>
      </c>
      <c r="M39" s="5" t="s">
        <v>248</v>
      </c>
      <c r="N39" s="5" t="s">
        <v>306</v>
      </c>
      <c r="O39" s="5" t="s">
        <v>307</v>
      </c>
      <c r="P39" s="5"/>
      <c r="Q39" s="5" t="str">
        <f>IF(ISNUMBER(MATCH(E39,'ASE Mapping'!A:A, 0)), INDEX('ASE Mapping'!B:B, MATCH(E39,'ASE Mapping'!A:A, 0)), E39)</f>
        <v>TUS_STRUC_2 (CN H26 FLY)</v>
      </c>
    </row>
    <row r="40" spans="1:17" x14ac:dyDescent="0.25">
      <c r="A40" s="11">
        <f t="shared" si="0"/>
        <v>45779.767090243055</v>
      </c>
      <c r="B40" s="12">
        <v>45779</v>
      </c>
      <c r="C40" s="13">
        <v>0.76709024305555551</v>
      </c>
      <c r="D40" s="5" t="s">
        <v>35</v>
      </c>
      <c r="E40" s="5" t="s">
        <v>269</v>
      </c>
      <c r="F40" s="5" t="s">
        <v>37</v>
      </c>
      <c r="G40" s="5">
        <v>1</v>
      </c>
      <c r="H40" s="5">
        <v>-13.75</v>
      </c>
      <c r="I40" s="5"/>
      <c r="J40" s="5"/>
      <c r="K40" s="5"/>
      <c r="L40" s="5"/>
      <c r="M40" s="5"/>
      <c r="N40" s="5"/>
      <c r="O40" s="5"/>
      <c r="P40" s="5"/>
      <c r="Q40" s="5" t="str">
        <f>IF(ISNUMBER(MATCH(E40,'ASE Mapping'!A:A, 0)), INDEX('ASE Mapping'!B:B, MATCH(E40,'ASE Mapping'!A:A, 0)), E40)</f>
        <v>XW Jul25-Sep25 Calendar</v>
      </c>
    </row>
    <row r="41" spans="1:17" x14ac:dyDescent="0.25">
      <c r="A41" s="11">
        <f t="shared" si="0"/>
        <v>45779.767090243055</v>
      </c>
      <c r="B41" s="12">
        <v>45779</v>
      </c>
      <c r="C41" s="13">
        <v>0.76709024305555551</v>
      </c>
      <c r="D41" s="5" t="s">
        <v>35</v>
      </c>
      <c r="E41" s="5" t="s">
        <v>269</v>
      </c>
      <c r="F41" s="5" t="s">
        <v>37</v>
      </c>
      <c r="G41" s="5">
        <v>3</v>
      </c>
      <c r="H41" s="5">
        <v>-13.75</v>
      </c>
      <c r="I41" s="5"/>
      <c r="J41" s="5"/>
      <c r="K41" s="5"/>
      <c r="L41" s="5"/>
      <c r="M41" s="5"/>
      <c r="N41" s="5"/>
      <c r="O41" s="5"/>
      <c r="P41" s="5"/>
      <c r="Q41" s="5" t="str">
        <f>IF(ISNUMBER(MATCH(E41,'ASE Mapping'!A:A, 0)), INDEX('ASE Mapping'!B:B, MATCH(E41,'ASE Mapping'!A:A, 0)), E41)</f>
        <v>XW Jul25-Sep25 Calendar</v>
      </c>
    </row>
    <row r="42" spans="1:17" x14ac:dyDescent="0.25">
      <c r="A42" s="11">
        <f t="shared" si="0"/>
        <v>45779.675327835648</v>
      </c>
      <c r="B42" s="12">
        <v>45779</v>
      </c>
      <c r="C42" s="13">
        <v>0.67532783564814813</v>
      </c>
      <c r="D42" s="5" t="s">
        <v>35</v>
      </c>
      <c r="E42" s="5" t="s">
        <v>295</v>
      </c>
      <c r="F42" s="5" t="s">
        <v>37</v>
      </c>
      <c r="G42" s="5">
        <v>1</v>
      </c>
      <c r="H42" s="5">
        <v>30.875</v>
      </c>
      <c r="I42" s="5"/>
      <c r="J42" s="5"/>
      <c r="K42" s="5"/>
      <c r="L42" s="5"/>
      <c r="M42" s="5"/>
      <c r="N42" s="5"/>
      <c r="O42" s="5"/>
      <c r="P42" s="5"/>
      <c r="Q42" s="5" t="str">
        <f>IF(ISNUMBER(MATCH(E42,'ASE Mapping'!A:A, 0)), INDEX('ASE Mapping'!B:B, MATCH(E42,'ASE Mapping'!A:A, 0)), E42)</f>
        <v>XC Jul25-Sep25 Calendar</v>
      </c>
    </row>
    <row r="43" spans="1:17" x14ac:dyDescent="0.25">
      <c r="A43" s="11">
        <f t="shared" si="0"/>
        <v>45779.674716111113</v>
      </c>
      <c r="B43" s="12">
        <v>45779</v>
      </c>
      <c r="C43" s="13">
        <v>0.67471611111111118</v>
      </c>
      <c r="D43" s="5" t="s">
        <v>35</v>
      </c>
      <c r="E43" s="5" t="s">
        <v>295</v>
      </c>
      <c r="F43" s="5" t="s">
        <v>37</v>
      </c>
      <c r="G43" s="5">
        <v>1</v>
      </c>
      <c r="H43" s="5">
        <v>31.625</v>
      </c>
      <c r="I43" s="5"/>
      <c r="J43" s="5"/>
      <c r="K43" s="5"/>
      <c r="L43" s="5"/>
      <c r="M43" s="5"/>
      <c r="N43" s="5"/>
      <c r="O43" s="5"/>
      <c r="P43" s="5"/>
      <c r="Q43" s="5" t="str">
        <f>IF(ISNUMBER(MATCH(E43,'ASE Mapping'!A:A, 0)), INDEX('ASE Mapping'!B:B, MATCH(E43,'ASE Mapping'!A:A, 0)), E43)</f>
        <v>XC Jul25-Sep25 Calendar</v>
      </c>
    </row>
    <row r="44" spans="1:17" x14ac:dyDescent="0.25">
      <c r="A44" s="11">
        <f t="shared" si="0"/>
        <v>45779.674716111113</v>
      </c>
      <c r="B44" s="12">
        <v>45779</v>
      </c>
      <c r="C44" s="13">
        <v>0.67471611111111118</v>
      </c>
      <c r="D44" s="5" t="s">
        <v>35</v>
      </c>
      <c r="E44" s="5" t="s">
        <v>295</v>
      </c>
      <c r="F44" s="5" t="s">
        <v>37</v>
      </c>
      <c r="G44" s="5">
        <v>1</v>
      </c>
      <c r="H44" s="5">
        <v>31.125</v>
      </c>
      <c r="I44" s="5"/>
      <c r="J44" s="5"/>
      <c r="K44" s="5"/>
      <c r="L44" s="5"/>
      <c r="M44" s="5"/>
      <c r="N44" s="5"/>
      <c r="O44" s="5"/>
      <c r="P44" s="5"/>
      <c r="Q44" s="5" t="str">
        <f>IF(ISNUMBER(MATCH(E44,'ASE Mapping'!A:A, 0)), INDEX('ASE Mapping'!B:B, MATCH(E44,'ASE Mapping'!A:A, 0)), E44)</f>
        <v>XC Jul25-Sep25 Calendar</v>
      </c>
    </row>
    <row r="45" spans="1:17" x14ac:dyDescent="0.25">
      <c r="A45" s="11">
        <f t="shared" si="0"/>
        <v>45779.643496851852</v>
      </c>
      <c r="B45" s="12">
        <v>45779</v>
      </c>
      <c r="C45" s="13">
        <v>0.64349685185185179</v>
      </c>
      <c r="D45" s="5" t="s">
        <v>35</v>
      </c>
      <c r="E45" s="5" t="s">
        <v>295</v>
      </c>
      <c r="F45" s="5" t="s">
        <v>36</v>
      </c>
      <c r="G45" s="5">
        <v>1</v>
      </c>
      <c r="H45" s="5">
        <v>31.75</v>
      </c>
      <c r="I45" s="5"/>
      <c r="J45" s="5"/>
      <c r="K45" s="5"/>
      <c r="L45" s="5"/>
      <c r="M45" s="5"/>
      <c r="N45" s="5"/>
      <c r="O45" s="5"/>
      <c r="P45" s="5"/>
      <c r="Q45" s="5" t="str">
        <f>IF(ISNUMBER(MATCH(E45,'ASE Mapping'!A:A, 0)), INDEX('ASE Mapping'!B:B, MATCH(E45,'ASE Mapping'!A:A, 0)), E45)</f>
        <v>XC Jul25-Sep25 Calendar</v>
      </c>
    </row>
    <row r="46" spans="1:17" x14ac:dyDescent="0.25">
      <c r="A46" s="11">
        <f t="shared" si="0"/>
        <v>45779.643496759258</v>
      </c>
      <c r="B46" s="12">
        <v>45779</v>
      </c>
      <c r="C46" s="13">
        <v>0.64349675925925931</v>
      </c>
      <c r="D46" s="5" t="s">
        <v>35</v>
      </c>
      <c r="E46" s="5" t="s">
        <v>295</v>
      </c>
      <c r="F46" s="5" t="s">
        <v>36</v>
      </c>
      <c r="G46" s="5">
        <v>1</v>
      </c>
      <c r="H46" s="5">
        <v>31.875</v>
      </c>
      <c r="I46" s="5"/>
      <c r="J46" s="5"/>
      <c r="K46" s="5"/>
      <c r="L46" s="5"/>
      <c r="M46" s="5"/>
      <c r="N46" s="5"/>
      <c r="O46" s="5"/>
      <c r="P46" s="5"/>
      <c r="Q46" s="5" t="str">
        <f>IF(ISNUMBER(MATCH(E46,'ASE Mapping'!A:A, 0)), INDEX('ASE Mapping'!B:B, MATCH(E46,'ASE Mapping'!A:A, 0)), E46)</f>
        <v>XC Jul25-Sep25 Calendar</v>
      </c>
    </row>
    <row r="47" spans="1:17" x14ac:dyDescent="0.25">
      <c r="A47" s="11">
        <f t="shared" si="0"/>
        <v>45779.640393692127</v>
      </c>
      <c r="B47" s="12">
        <v>45779</v>
      </c>
      <c r="C47" s="13">
        <v>0.6403936921296296</v>
      </c>
      <c r="D47" s="5" t="s">
        <v>35</v>
      </c>
      <c r="E47" s="5" t="s">
        <v>295</v>
      </c>
      <c r="F47" s="5" t="s">
        <v>37</v>
      </c>
      <c r="G47" s="5">
        <v>1</v>
      </c>
      <c r="H47" s="5">
        <v>32</v>
      </c>
      <c r="I47" s="5"/>
      <c r="J47" s="5"/>
      <c r="K47" s="5"/>
      <c r="L47" s="5"/>
      <c r="M47" s="5"/>
      <c r="N47" s="5"/>
      <c r="O47" s="5"/>
      <c r="P47" s="5"/>
      <c r="Q47" s="5" t="str">
        <f>IF(ISNUMBER(MATCH(E47,'ASE Mapping'!A:A, 0)), INDEX('ASE Mapping'!B:B, MATCH(E47,'ASE Mapping'!A:A, 0)), E47)</f>
        <v>XC Jul25-Sep25 Calendar</v>
      </c>
    </row>
    <row r="48" spans="1:17" x14ac:dyDescent="0.25">
      <c r="A48" s="11">
        <f t="shared" si="0"/>
        <v>45779.639993090277</v>
      </c>
      <c r="B48" s="12">
        <v>45779</v>
      </c>
      <c r="C48" s="13">
        <v>0.63999309027777773</v>
      </c>
      <c r="D48" s="5" t="s">
        <v>35</v>
      </c>
      <c r="E48" s="5" t="s">
        <v>295</v>
      </c>
      <c r="F48" s="5" t="s">
        <v>37</v>
      </c>
      <c r="G48" s="5">
        <v>1</v>
      </c>
      <c r="H48" s="5">
        <v>31.875</v>
      </c>
      <c r="I48" s="5"/>
      <c r="J48" s="5"/>
      <c r="K48" s="5"/>
      <c r="L48" s="5"/>
      <c r="M48" s="5"/>
      <c r="N48" s="5"/>
      <c r="O48" s="5"/>
      <c r="P48" s="5"/>
      <c r="Q48" s="5" t="str">
        <f>IF(ISNUMBER(MATCH(E48,'ASE Mapping'!A:A, 0)), INDEX('ASE Mapping'!B:B, MATCH(E48,'ASE Mapping'!A:A, 0)), E48)</f>
        <v>XC Jul25-Sep25 Calendar</v>
      </c>
    </row>
    <row r="49" spans="1:17" x14ac:dyDescent="0.25">
      <c r="A49" s="11">
        <f t="shared" si="0"/>
        <v>45779.631841770832</v>
      </c>
      <c r="B49" s="12">
        <v>45779</v>
      </c>
      <c r="C49" s="13">
        <v>0.63184177083333337</v>
      </c>
      <c r="D49" s="5" t="s">
        <v>35</v>
      </c>
      <c r="E49" s="5" t="s">
        <v>295</v>
      </c>
      <c r="F49" s="5" t="s">
        <v>36</v>
      </c>
      <c r="G49" s="5">
        <v>1</v>
      </c>
      <c r="H49" s="5">
        <v>31.75</v>
      </c>
      <c r="I49" s="5"/>
      <c r="J49" s="5"/>
      <c r="K49" s="5"/>
      <c r="L49" s="5"/>
      <c r="M49" s="5"/>
      <c r="N49" s="5"/>
      <c r="O49" s="5"/>
      <c r="P49" s="5"/>
      <c r="Q49" s="5" t="str">
        <f>IF(ISNUMBER(MATCH(E49,'ASE Mapping'!A:A, 0)), INDEX('ASE Mapping'!B:B, MATCH(E49,'ASE Mapping'!A:A, 0)), E49)</f>
        <v>XC Jul25-Sep25 Calendar</v>
      </c>
    </row>
    <row r="50" spans="1:17" x14ac:dyDescent="0.25">
      <c r="A50" s="11">
        <f t="shared" si="0"/>
        <v>45779.631841666669</v>
      </c>
      <c r="B50" s="12">
        <v>45779</v>
      </c>
      <c r="C50" s="13">
        <v>0.63184166666666675</v>
      </c>
      <c r="D50" s="5" t="s">
        <v>35</v>
      </c>
      <c r="E50" s="5" t="s">
        <v>295</v>
      </c>
      <c r="F50" s="5" t="s">
        <v>36</v>
      </c>
      <c r="G50" s="5">
        <v>1</v>
      </c>
      <c r="H50" s="5">
        <v>31.875</v>
      </c>
      <c r="I50" s="5"/>
      <c r="J50" s="5"/>
      <c r="K50" s="5"/>
      <c r="L50" s="5"/>
      <c r="M50" s="5"/>
      <c r="N50" s="5"/>
      <c r="O50" s="5"/>
      <c r="P50" s="5"/>
      <c r="Q50" s="5" t="str">
        <f>IF(ISNUMBER(MATCH(E50,'ASE Mapping'!A:A, 0)), INDEX('ASE Mapping'!B:B, MATCH(E50,'ASE Mapping'!A:A, 0)), E50)</f>
        <v>XC Jul25-Sep25 Calendar</v>
      </c>
    </row>
    <row r="51" spans="1:17" x14ac:dyDescent="0.25">
      <c r="A51" s="11">
        <f t="shared" si="0"/>
        <v>45779.628062719908</v>
      </c>
      <c r="B51" s="12">
        <v>45779</v>
      </c>
      <c r="C51" s="13">
        <v>0.62806271990740736</v>
      </c>
      <c r="D51" s="5" t="s">
        <v>35</v>
      </c>
      <c r="E51" s="5" t="s">
        <v>295</v>
      </c>
      <c r="F51" s="5" t="s">
        <v>37</v>
      </c>
      <c r="G51" s="5">
        <v>1</v>
      </c>
      <c r="H51" s="5">
        <v>32</v>
      </c>
      <c r="I51" s="5"/>
      <c r="J51" s="5"/>
      <c r="K51" s="5"/>
      <c r="L51" s="5"/>
      <c r="M51" s="5"/>
      <c r="N51" s="5"/>
      <c r="O51" s="5"/>
      <c r="P51" s="5"/>
      <c r="Q51" s="5" t="str">
        <f>IF(ISNUMBER(MATCH(E51,'ASE Mapping'!A:A, 0)), INDEX('ASE Mapping'!B:B, MATCH(E51,'ASE Mapping'!A:A, 0)), E51)</f>
        <v>XC Jul25-Sep25 Calendar</v>
      </c>
    </row>
    <row r="52" spans="1:17" x14ac:dyDescent="0.25">
      <c r="A52" s="11">
        <f t="shared" si="0"/>
        <v>45779.627880520835</v>
      </c>
      <c r="B52" s="12">
        <v>45779</v>
      </c>
      <c r="C52" s="13">
        <v>0.62788052083333334</v>
      </c>
      <c r="D52" s="5" t="s">
        <v>35</v>
      </c>
      <c r="E52" s="5" t="s">
        <v>295</v>
      </c>
      <c r="F52" s="5" t="s">
        <v>37</v>
      </c>
      <c r="G52" s="5">
        <v>1</v>
      </c>
      <c r="H52" s="5">
        <v>31.875</v>
      </c>
      <c r="I52" s="5"/>
      <c r="J52" s="5"/>
      <c r="K52" s="5"/>
      <c r="L52" s="5"/>
      <c r="M52" s="5"/>
      <c r="N52" s="5"/>
      <c r="O52" s="5"/>
      <c r="P52" s="5"/>
      <c r="Q52" s="5" t="str">
        <f>IF(ISNUMBER(MATCH(E52,'ASE Mapping'!A:A, 0)), INDEX('ASE Mapping'!B:B, MATCH(E52,'ASE Mapping'!A:A, 0)), E52)</f>
        <v>XC Jul25-Sep25 Calendar</v>
      </c>
    </row>
    <row r="53" spans="1:17" x14ac:dyDescent="0.25">
      <c r="A53" s="11">
        <f t="shared" si="0"/>
        <v>45779.627329143521</v>
      </c>
      <c r="B53" s="12">
        <v>45779</v>
      </c>
      <c r="C53" s="13">
        <v>0.62732914351851854</v>
      </c>
      <c r="D53" s="5" t="s">
        <v>35</v>
      </c>
      <c r="E53" s="5" t="s">
        <v>295</v>
      </c>
      <c r="F53" s="5" t="s">
        <v>36</v>
      </c>
      <c r="G53" s="5">
        <v>1</v>
      </c>
      <c r="H53" s="5">
        <v>31.75</v>
      </c>
      <c r="I53" s="5"/>
      <c r="J53" s="5"/>
      <c r="K53" s="5"/>
      <c r="L53" s="5"/>
      <c r="M53" s="5"/>
      <c r="N53" s="5"/>
      <c r="O53" s="5"/>
      <c r="P53" s="5"/>
      <c r="Q53" s="5" t="str">
        <f>IF(ISNUMBER(MATCH(E53,'ASE Mapping'!A:A, 0)), INDEX('ASE Mapping'!B:B, MATCH(E53,'ASE Mapping'!A:A, 0)), E53)</f>
        <v>XC Jul25-Sep25 Calendar</v>
      </c>
    </row>
    <row r="54" spans="1:17" x14ac:dyDescent="0.25">
      <c r="A54" s="11">
        <f t="shared" si="0"/>
        <v>45779.627104675928</v>
      </c>
      <c r="B54" s="12">
        <v>45779</v>
      </c>
      <c r="C54" s="13">
        <v>0.62710467592592589</v>
      </c>
      <c r="D54" s="5" t="s">
        <v>35</v>
      </c>
      <c r="E54" s="5" t="s">
        <v>295</v>
      </c>
      <c r="F54" s="5" t="s">
        <v>36</v>
      </c>
      <c r="G54" s="5">
        <v>1</v>
      </c>
      <c r="H54" s="5">
        <v>32</v>
      </c>
      <c r="I54" s="5"/>
      <c r="J54" s="5"/>
      <c r="K54" s="5"/>
      <c r="L54" s="5"/>
      <c r="M54" s="5"/>
      <c r="N54" s="5"/>
      <c r="O54" s="5"/>
      <c r="P54" s="5"/>
      <c r="Q54" s="5" t="str">
        <f>IF(ISNUMBER(MATCH(E54,'ASE Mapping'!A:A, 0)), INDEX('ASE Mapping'!B:B, MATCH(E54,'ASE Mapping'!A:A, 0)), E54)</f>
        <v>XC Jul25-Sep25 Calendar</v>
      </c>
    </row>
    <row r="55" spans="1:17" x14ac:dyDescent="0.25">
      <c r="A55" s="11">
        <f t="shared" si="0"/>
        <v>45779.612062627311</v>
      </c>
      <c r="B55" s="12">
        <v>45779</v>
      </c>
      <c r="C55" s="13">
        <v>0.61206262731481487</v>
      </c>
      <c r="D55" s="5" t="s">
        <v>35</v>
      </c>
      <c r="E55" s="5" t="s">
        <v>269</v>
      </c>
      <c r="F55" s="5" t="s">
        <v>36</v>
      </c>
      <c r="G55" s="5">
        <v>1</v>
      </c>
      <c r="H55" s="5">
        <v>-13.5</v>
      </c>
      <c r="I55" s="5"/>
      <c r="J55" s="5"/>
      <c r="K55" s="5"/>
      <c r="L55" s="5"/>
      <c r="M55" s="5"/>
      <c r="N55" s="5"/>
      <c r="O55" s="5"/>
      <c r="P55" s="5"/>
      <c r="Q55" s="5" t="str">
        <f>IF(ISNUMBER(MATCH(E55,'ASE Mapping'!A:A, 0)), INDEX('ASE Mapping'!B:B, MATCH(E55,'ASE Mapping'!A:A, 0)), E55)</f>
        <v>XW Jul25-Sep25 Calendar</v>
      </c>
    </row>
    <row r="56" spans="1:17" x14ac:dyDescent="0.25">
      <c r="A56" s="11">
        <f t="shared" si="0"/>
        <v>45779.608920555555</v>
      </c>
      <c r="B56" s="12">
        <v>45779</v>
      </c>
      <c r="C56" s="13">
        <v>0.60892055555555558</v>
      </c>
      <c r="D56" s="5" t="s">
        <v>35</v>
      </c>
      <c r="E56" s="5" t="s">
        <v>269</v>
      </c>
      <c r="F56" s="5" t="s">
        <v>36</v>
      </c>
      <c r="G56" s="5">
        <v>1</v>
      </c>
      <c r="H56" s="5">
        <v>-13.625</v>
      </c>
      <c r="I56" s="5"/>
      <c r="J56" s="5"/>
      <c r="K56" s="5"/>
      <c r="L56" s="5"/>
      <c r="M56" s="5"/>
      <c r="N56" s="5"/>
      <c r="O56" s="5"/>
      <c r="P56" s="5"/>
      <c r="Q56" s="5" t="str">
        <f>IF(ISNUMBER(MATCH(E56,'ASE Mapping'!A:A, 0)), INDEX('ASE Mapping'!B:B, MATCH(E56,'ASE Mapping'!A:A, 0)), E56)</f>
        <v>XW Jul25-Sep25 Calendar</v>
      </c>
    </row>
    <row r="57" spans="1:17" x14ac:dyDescent="0.25">
      <c r="A57" s="11">
        <f t="shared" si="0"/>
        <v>45779.606226157404</v>
      </c>
      <c r="B57" s="12">
        <v>45779</v>
      </c>
      <c r="C57" s="13">
        <v>0.60622615740740748</v>
      </c>
      <c r="D57" s="5" t="s">
        <v>35</v>
      </c>
      <c r="E57" s="5" t="s">
        <v>269</v>
      </c>
      <c r="F57" s="5" t="s">
        <v>36</v>
      </c>
      <c r="G57" s="5">
        <v>1</v>
      </c>
      <c r="H57" s="5">
        <v>-13.75</v>
      </c>
      <c r="I57" s="5"/>
      <c r="J57" s="5"/>
      <c r="K57" s="5"/>
      <c r="L57" s="5"/>
      <c r="M57" s="5"/>
      <c r="N57" s="5"/>
      <c r="O57" s="5"/>
      <c r="P57" s="5"/>
      <c r="Q57" s="5" t="str">
        <f>IF(ISNUMBER(MATCH(E57,'ASE Mapping'!A:A, 0)), INDEX('ASE Mapping'!B:B, MATCH(E57,'ASE Mapping'!A:A, 0)), E57)</f>
        <v>XW Jul25-Sep25 Calendar</v>
      </c>
    </row>
    <row r="58" spans="1:17" x14ac:dyDescent="0.25">
      <c r="A58" s="11">
        <f t="shared" si="0"/>
        <v>45779.604891921299</v>
      </c>
      <c r="B58" s="12">
        <v>45779</v>
      </c>
      <c r="C58" s="13">
        <v>0.60489192129629621</v>
      </c>
      <c r="D58" s="5" t="s">
        <v>35</v>
      </c>
      <c r="E58" s="5" t="s">
        <v>269</v>
      </c>
      <c r="F58" s="5" t="s">
        <v>36</v>
      </c>
      <c r="G58" s="5">
        <v>1</v>
      </c>
      <c r="H58" s="5">
        <v>-13.875</v>
      </c>
      <c r="I58" s="5"/>
      <c r="J58" s="5"/>
      <c r="K58" s="5"/>
      <c r="L58" s="5"/>
      <c r="M58" s="5"/>
      <c r="N58" s="5"/>
      <c r="O58" s="5"/>
      <c r="P58" s="5"/>
      <c r="Q58" s="5" t="str">
        <f>IF(ISNUMBER(MATCH(E58,'ASE Mapping'!A:A, 0)), INDEX('ASE Mapping'!B:B, MATCH(E58,'ASE Mapping'!A:A, 0)), E58)</f>
        <v>XW Jul25-Sep25 Calendar</v>
      </c>
    </row>
    <row r="59" spans="1:17" x14ac:dyDescent="0.25">
      <c r="A59" s="11">
        <f t="shared" si="0"/>
        <v>45779.262732858799</v>
      </c>
      <c r="B59" s="12">
        <v>45779</v>
      </c>
      <c r="C59" s="13">
        <v>0.26273285879629626</v>
      </c>
      <c r="D59" s="5" t="s">
        <v>40</v>
      </c>
      <c r="E59" s="5" t="s">
        <v>245</v>
      </c>
      <c r="F59" s="5" t="s">
        <v>36</v>
      </c>
      <c r="G59" s="5">
        <v>1</v>
      </c>
      <c r="H59" s="5">
        <v>-3.25</v>
      </c>
      <c r="I59" s="5"/>
      <c r="J59" s="5"/>
      <c r="K59" s="5"/>
      <c r="L59" s="5"/>
      <c r="M59" s="5"/>
      <c r="N59" s="5"/>
      <c r="O59" s="5"/>
      <c r="P59" s="5"/>
      <c r="Q59" s="5" t="str">
        <f>IF(ISNUMBER(MATCH(E59,'ASE Mapping'!A:A, 0)), INDEX('ASE Mapping'!B:B, MATCH(E59,'ASE Mapping'!A:A, 0)), E59)</f>
        <v>TUS_STRUC_2 (CN H26 FLY)</v>
      </c>
    </row>
    <row r="60" spans="1:17" x14ac:dyDescent="0.25">
      <c r="A60" s="11">
        <f t="shared" si="0"/>
        <v>45783.642615046294</v>
      </c>
      <c r="B60" s="12">
        <v>45783</v>
      </c>
      <c r="C60" s="13">
        <v>0.64261504629629629</v>
      </c>
      <c r="D60" s="5" t="s">
        <v>40</v>
      </c>
      <c r="E60" s="5" t="s">
        <v>245</v>
      </c>
      <c r="F60" s="5" t="s">
        <v>36</v>
      </c>
      <c r="G60" s="5">
        <v>2</v>
      </c>
      <c r="H60" s="5">
        <v>-3.25</v>
      </c>
      <c r="I60" s="5" t="s">
        <v>38</v>
      </c>
      <c r="J60" s="5" t="s">
        <v>103</v>
      </c>
      <c r="K60" s="5" t="s">
        <v>247</v>
      </c>
      <c r="L60" s="5" t="s">
        <v>248</v>
      </c>
      <c r="M60" s="5" t="s">
        <v>248</v>
      </c>
      <c r="N60" s="5" t="s">
        <v>308</v>
      </c>
      <c r="O60" s="5" t="s">
        <v>309</v>
      </c>
      <c r="P60" s="5"/>
      <c r="Q60" s="5" t="str">
        <f>IF(ISNUMBER(MATCH(E60,'ASE Mapping'!A:A, 0)), INDEX('ASE Mapping'!B:B, MATCH(E60,'ASE Mapping'!A:A, 0)), E60)</f>
        <v>TUS_STRUC_2 (CN H26 FLY)</v>
      </c>
    </row>
    <row r="61" spans="1:17" x14ac:dyDescent="0.25">
      <c r="A61" s="11">
        <f t="shared" ref="A61:A116" si="1">B61+C61</f>
        <v>45789.709649791665</v>
      </c>
      <c r="B61" s="12">
        <v>45789</v>
      </c>
      <c r="C61" s="13">
        <v>0.70964979166666664</v>
      </c>
      <c r="D61" s="5" t="s">
        <v>40</v>
      </c>
      <c r="E61" s="5" t="s">
        <v>245</v>
      </c>
      <c r="F61" s="5" t="s">
        <v>37</v>
      </c>
      <c r="G61" s="5">
        <v>5</v>
      </c>
      <c r="H61" s="5">
        <v>-3.5</v>
      </c>
      <c r="I61" s="5" t="s">
        <v>38</v>
      </c>
      <c r="J61" s="5" t="s">
        <v>103</v>
      </c>
      <c r="K61" s="5" t="s">
        <v>247</v>
      </c>
      <c r="L61" s="5" t="s">
        <v>248</v>
      </c>
      <c r="M61" s="5" t="s">
        <v>248</v>
      </c>
      <c r="N61" s="5" t="s">
        <v>310</v>
      </c>
      <c r="O61" s="5" t="s">
        <v>311</v>
      </c>
      <c r="P61" s="5"/>
      <c r="Q61" s="5" t="str">
        <f>IF(ISNUMBER(MATCH(E61,'ASE Mapping'!A:A, 0)), INDEX('ASE Mapping'!B:B, MATCH(E61,'ASE Mapping'!A:A, 0)), E61)</f>
        <v>TUS_STRUC_2 (CN H26 FLY)</v>
      </c>
    </row>
    <row r="62" spans="1:17" x14ac:dyDescent="0.25">
      <c r="A62" s="11">
        <f t="shared" si="1"/>
        <v>45789.708927581021</v>
      </c>
      <c r="B62" s="12">
        <v>45789</v>
      </c>
      <c r="C62" s="13">
        <v>0.70892758101851849</v>
      </c>
      <c r="D62" s="5" t="s">
        <v>40</v>
      </c>
      <c r="E62" s="5" t="s">
        <v>245</v>
      </c>
      <c r="F62" s="5" t="s">
        <v>37</v>
      </c>
      <c r="G62" s="5">
        <v>1</v>
      </c>
      <c r="H62" s="5">
        <v>-3.5</v>
      </c>
      <c r="I62" s="5" t="s">
        <v>38</v>
      </c>
      <c r="J62" s="5" t="s">
        <v>103</v>
      </c>
      <c r="K62" s="5" t="s">
        <v>247</v>
      </c>
      <c r="L62" s="5" t="s">
        <v>248</v>
      </c>
      <c r="M62" s="5" t="s">
        <v>248</v>
      </c>
      <c r="N62" s="5" t="s">
        <v>312</v>
      </c>
      <c r="O62" s="5" t="s">
        <v>313</v>
      </c>
      <c r="P62" s="5"/>
      <c r="Q62" s="5" t="str">
        <f>IF(ISNUMBER(MATCH(E62,'ASE Mapping'!A:A, 0)), INDEX('ASE Mapping'!B:B, MATCH(E62,'ASE Mapping'!A:A, 0)), E62)</f>
        <v>TUS_STRUC_2 (CN H26 FLY)</v>
      </c>
    </row>
    <row r="63" spans="1:17" x14ac:dyDescent="0.25">
      <c r="A63" s="11">
        <f t="shared" si="1"/>
        <v>45789.70892715278</v>
      </c>
      <c r="B63" s="12">
        <v>45789</v>
      </c>
      <c r="C63" s="13">
        <v>0.70892715277777774</v>
      </c>
      <c r="D63" s="5" t="s">
        <v>40</v>
      </c>
      <c r="E63" s="5" t="s">
        <v>314</v>
      </c>
      <c r="F63" s="5" t="s">
        <v>37</v>
      </c>
      <c r="G63" s="5">
        <v>1</v>
      </c>
      <c r="H63" s="5">
        <v>-5.75</v>
      </c>
      <c r="I63" s="5" t="s">
        <v>38</v>
      </c>
      <c r="J63" s="5" t="s">
        <v>103</v>
      </c>
      <c r="K63" s="5" t="s">
        <v>247</v>
      </c>
      <c r="L63" s="5" t="s">
        <v>248</v>
      </c>
      <c r="M63" s="5" t="s">
        <v>248</v>
      </c>
      <c r="N63" s="5" t="s">
        <v>315</v>
      </c>
      <c r="O63" s="5" t="s">
        <v>316</v>
      </c>
      <c r="P63" s="5"/>
      <c r="Q63" s="5" t="str">
        <f>IF(ISNUMBER(MATCH(E63,'ASE Mapping'!A:A, 0)), INDEX('ASE Mapping'!B:B, MATCH(E63,'ASE Mapping'!A:A, 0)), E63)</f>
        <v>structure_4 (cn z fly)</v>
      </c>
    </row>
    <row r="64" spans="1:17" x14ac:dyDescent="0.25">
      <c r="A64" s="11">
        <f t="shared" si="1"/>
        <v>45789.04200765046</v>
      </c>
      <c r="B64" s="12">
        <v>45789</v>
      </c>
      <c r="C64" s="13">
        <v>4.200765046296296E-2</v>
      </c>
      <c r="D64" s="5" t="s">
        <v>35</v>
      </c>
      <c r="E64" s="5" t="s">
        <v>259</v>
      </c>
      <c r="F64" s="5" t="s">
        <v>37</v>
      </c>
      <c r="G64" s="5">
        <v>1</v>
      </c>
      <c r="H64" s="5">
        <v>-5.75</v>
      </c>
      <c r="I64" s="5" t="s">
        <v>39</v>
      </c>
      <c r="J64" s="5" t="s">
        <v>103</v>
      </c>
      <c r="K64" s="5" t="s">
        <v>247</v>
      </c>
      <c r="L64" s="5" t="s">
        <v>248</v>
      </c>
      <c r="M64" s="5" t="s">
        <v>248</v>
      </c>
      <c r="N64" s="5" t="s">
        <v>317</v>
      </c>
      <c r="O64" s="5" t="s">
        <v>318</v>
      </c>
      <c r="P64" s="5"/>
      <c r="Q64" s="5" t="str">
        <f>IF(ISNUMBER(MATCH(E64,'ASE Mapping'!A:A, 0)), INDEX('ASE Mapping'!B:B, MATCH(E64,'ASE Mapping'!A:A, 0)), E64)</f>
        <v>ZC Dec25 Mar26 May26 Butterfly</v>
      </c>
    </row>
    <row r="65" spans="1:17" x14ac:dyDescent="0.25">
      <c r="A65" s="11">
        <f t="shared" si="1"/>
        <v>45790.801547337964</v>
      </c>
      <c r="B65" s="12">
        <v>45790</v>
      </c>
      <c r="C65" s="13">
        <v>0.80154733796296296</v>
      </c>
      <c r="D65" s="5" t="s">
        <v>40</v>
      </c>
      <c r="E65" s="5" t="s">
        <v>314</v>
      </c>
      <c r="F65" s="5" t="s">
        <v>37</v>
      </c>
      <c r="G65" s="5">
        <v>1</v>
      </c>
      <c r="H65" s="5">
        <v>-6</v>
      </c>
      <c r="I65" s="5" t="s">
        <v>38</v>
      </c>
      <c r="J65" s="5" t="s">
        <v>103</v>
      </c>
      <c r="K65" s="5" t="s">
        <v>247</v>
      </c>
      <c r="L65" s="5" t="s">
        <v>248</v>
      </c>
      <c r="M65" s="5" t="s">
        <v>248</v>
      </c>
      <c r="N65" s="5" t="s">
        <v>319</v>
      </c>
      <c r="O65" s="5" t="s">
        <v>316</v>
      </c>
      <c r="P65" s="5"/>
      <c r="Q65" s="5" t="str">
        <f>IF(ISNUMBER(MATCH(E65,'ASE Mapping'!A:A, 0)), INDEX('ASE Mapping'!B:B, MATCH(E65,'ASE Mapping'!A:A, 0)), E65)</f>
        <v>structure_4 (cn z fly)</v>
      </c>
    </row>
    <row r="66" spans="1:17" x14ac:dyDescent="0.25">
      <c r="A66" s="11">
        <f t="shared" si="1"/>
        <v>45790.041668055557</v>
      </c>
      <c r="B66" s="12">
        <v>45790</v>
      </c>
      <c r="C66" s="13">
        <v>4.1668055555555555E-2</v>
      </c>
      <c r="D66" s="5" t="s">
        <v>35</v>
      </c>
      <c r="E66" s="5" t="s">
        <v>322</v>
      </c>
      <c r="F66" s="5" t="s">
        <v>36</v>
      </c>
      <c r="G66" s="5">
        <v>1</v>
      </c>
      <c r="H66" s="5">
        <v>-2.5</v>
      </c>
      <c r="I66" s="5" t="s">
        <v>39</v>
      </c>
      <c r="J66" s="5" t="s">
        <v>103</v>
      </c>
      <c r="K66" s="5" t="s">
        <v>247</v>
      </c>
      <c r="L66" s="5" t="s">
        <v>248</v>
      </c>
      <c r="M66" s="5" t="s">
        <v>248</v>
      </c>
      <c r="N66" s="5" t="s">
        <v>324</v>
      </c>
      <c r="O66" s="5" t="s">
        <v>323</v>
      </c>
      <c r="P66" s="5"/>
      <c r="Q66" s="5" t="str">
        <f>IF(ISNUMBER(MATCH(E66,'ASE Mapping'!A:A, 0)), INDEX('ASE Mapping'!B:B, MATCH(E66,'ASE Mapping'!A:A, 0)), E66)</f>
        <v>ZW Sep25 3mo Butterfly</v>
      </c>
    </row>
    <row r="67" spans="1:17" x14ac:dyDescent="0.25">
      <c r="A67" s="11">
        <f t="shared" si="1"/>
        <v>45791.630070995372</v>
      </c>
      <c r="B67" s="12">
        <v>45791</v>
      </c>
      <c r="C67" s="13">
        <v>0.63007099537037037</v>
      </c>
      <c r="D67" s="5" t="s">
        <v>40</v>
      </c>
      <c r="E67" s="5" t="s">
        <v>245</v>
      </c>
      <c r="F67" s="5" t="s">
        <v>37</v>
      </c>
      <c r="G67" s="5">
        <v>1</v>
      </c>
      <c r="H67" s="5">
        <v>-3.75</v>
      </c>
      <c r="I67" s="5" t="s">
        <v>38</v>
      </c>
      <c r="J67" s="5" t="s">
        <v>103</v>
      </c>
      <c r="K67" s="5" t="s">
        <v>247</v>
      </c>
      <c r="L67" s="5" t="s">
        <v>248</v>
      </c>
      <c r="M67" s="5" t="s">
        <v>248</v>
      </c>
      <c r="N67" s="5" t="s">
        <v>325</v>
      </c>
      <c r="O67" s="5" t="s">
        <v>326</v>
      </c>
      <c r="P67" s="5"/>
      <c r="Q67" s="5" t="str">
        <f>IF(ISNUMBER(MATCH(E67,'ASE Mapping'!A:A, 0)), INDEX('ASE Mapping'!B:B, MATCH(E67,'ASE Mapping'!A:A, 0)), E67)</f>
        <v>TUS_STRUC_2 (CN H26 FLY)</v>
      </c>
    </row>
    <row r="68" spans="1:17" x14ac:dyDescent="0.25">
      <c r="A68" s="11">
        <f t="shared" si="1"/>
        <v>45791.565759548612</v>
      </c>
      <c r="B68" s="12">
        <v>45791</v>
      </c>
      <c r="C68" s="13">
        <v>0.56575954861111111</v>
      </c>
      <c r="D68" s="5" t="s">
        <v>35</v>
      </c>
      <c r="E68" s="5" t="s">
        <v>295</v>
      </c>
      <c r="F68" s="5" t="s">
        <v>36</v>
      </c>
      <c r="G68" s="5">
        <v>1</v>
      </c>
      <c r="H68" s="5">
        <v>14.875</v>
      </c>
      <c r="I68" s="5" t="s">
        <v>39</v>
      </c>
      <c r="J68" s="5" t="s">
        <v>103</v>
      </c>
      <c r="K68" s="5" t="s">
        <v>247</v>
      </c>
      <c r="L68" s="5" t="s">
        <v>248</v>
      </c>
      <c r="M68" s="5" t="s">
        <v>248</v>
      </c>
      <c r="N68" s="5" t="s">
        <v>327</v>
      </c>
      <c r="O68" s="5" t="s">
        <v>328</v>
      </c>
      <c r="P68" s="5"/>
      <c r="Q68" s="5" t="str">
        <f>IF(ISNUMBER(MATCH(E68,'ASE Mapping'!A:A, 0)), INDEX('ASE Mapping'!B:B, MATCH(E68,'ASE Mapping'!A:A, 0)), E68)</f>
        <v>XC Jul25-Sep25 Calendar</v>
      </c>
    </row>
    <row r="69" spans="1:17" x14ac:dyDescent="0.25">
      <c r="A69" s="11">
        <f>B69+C69</f>
        <v>45791.630070995372</v>
      </c>
      <c r="B69" s="12">
        <v>45791</v>
      </c>
      <c r="C69" s="13">
        <v>0.63007099537037037</v>
      </c>
      <c r="D69" s="13" t="s">
        <v>40</v>
      </c>
      <c r="E69" s="13" t="s">
        <v>245</v>
      </c>
      <c r="F69" s="13" t="s">
        <v>37</v>
      </c>
      <c r="G69" s="53">
        <v>1</v>
      </c>
      <c r="H69" s="53">
        <v>-3.75</v>
      </c>
      <c r="I69" s="5" t="s">
        <v>38</v>
      </c>
      <c r="J69" s="5" t="s">
        <v>103</v>
      </c>
      <c r="K69" s="5" t="s">
        <v>247</v>
      </c>
      <c r="L69" s="5" t="s">
        <v>248</v>
      </c>
      <c r="M69" s="5" t="s">
        <v>248</v>
      </c>
      <c r="N69" s="5" t="s">
        <v>325</v>
      </c>
      <c r="O69" s="5" t="s">
        <v>326</v>
      </c>
      <c r="P69" s="5"/>
      <c r="Q69" s="5" t="str">
        <f>IF(ISNUMBER(MATCH(E69,'ASE Mapping'!A:A, 0)), INDEX('ASE Mapping'!B:B, MATCH(E69,'ASE Mapping'!A:A, 0)), E69)</f>
        <v>TUS_STRUC_2 (CN H26 FLY)</v>
      </c>
    </row>
    <row r="70" spans="1:17" x14ac:dyDescent="0.25">
      <c r="A70" s="11">
        <f>B70+C70</f>
        <v>45791.565759548612</v>
      </c>
      <c r="B70" s="12">
        <v>45791</v>
      </c>
      <c r="C70" s="13">
        <v>0.56575954861111111</v>
      </c>
      <c r="D70" s="13" t="s">
        <v>35</v>
      </c>
      <c r="E70" s="13" t="s">
        <v>295</v>
      </c>
      <c r="F70" s="13" t="s">
        <v>36</v>
      </c>
      <c r="G70" s="53">
        <v>1</v>
      </c>
      <c r="H70" s="53">
        <v>14.875</v>
      </c>
      <c r="I70" t="s">
        <v>39</v>
      </c>
      <c r="J70" t="s">
        <v>103</v>
      </c>
      <c r="K70" t="s">
        <v>247</v>
      </c>
      <c r="L70" t="s">
        <v>248</v>
      </c>
      <c r="M70" t="s">
        <v>248</v>
      </c>
      <c r="N70" t="s">
        <v>327</v>
      </c>
      <c r="O70" t="s">
        <v>328</v>
      </c>
      <c r="Q70" s="5" t="str">
        <f>IF(ISNUMBER(MATCH(E70,'ASE Mapping'!A:A, 0)), INDEX('ASE Mapping'!B:B, MATCH(E70,'ASE Mapping'!A:A, 0)), E70)</f>
        <v>XC Jul25-Sep25 Calendar</v>
      </c>
    </row>
    <row r="71" spans="1:17" x14ac:dyDescent="0.25">
      <c r="A71" s="11">
        <f>B71+C71</f>
        <v>45791.543312465277</v>
      </c>
      <c r="B71" s="12">
        <v>45791</v>
      </c>
      <c r="C71" s="13">
        <v>0.54331246527777777</v>
      </c>
      <c r="D71" s="13" t="s">
        <v>35</v>
      </c>
      <c r="E71" s="13" t="s">
        <v>295</v>
      </c>
      <c r="F71" s="13" t="s">
        <v>37</v>
      </c>
      <c r="G71" s="53">
        <v>1</v>
      </c>
      <c r="H71" s="53">
        <v>14.375</v>
      </c>
      <c r="I71" t="s">
        <v>39</v>
      </c>
      <c r="J71" t="s">
        <v>103</v>
      </c>
      <c r="K71" t="s">
        <v>247</v>
      </c>
      <c r="L71" t="s">
        <v>248</v>
      </c>
      <c r="M71" t="s">
        <v>248</v>
      </c>
      <c r="N71" t="s">
        <v>329</v>
      </c>
      <c r="O71" t="s">
        <v>328</v>
      </c>
      <c r="Q71" s="5" t="str">
        <f>IF(ISNUMBER(MATCH(E71,'ASE Mapping'!A:A, 0)), INDEX('ASE Mapping'!B:B, MATCH(E71,'ASE Mapping'!A:A, 0)), E71)</f>
        <v>XC Jul25-Sep25 Calendar</v>
      </c>
    </row>
    <row r="72" spans="1:17" x14ac:dyDescent="0.25">
      <c r="A72" s="11">
        <f t="shared" si="1"/>
        <v>45791.05468587963</v>
      </c>
      <c r="B72" s="12">
        <v>45791</v>
      </c>
      <c r="C72" s="13">
        <v>5.4685879629629626E-2</v>
      </c>
      <c r="D72" s="13" t="s">
        <v>40</v>
      </c>
      <c r="E72" s="13" t="s">
        <v>245</v>
      </c>
      <c r="F72" s="13" t="s">
        <v>37</v>
      </c>
      <c r="G72" s="53">
        <v>1</v>
      </c>
      <c r="H72" s="53">
        <v>-4</v>
      </c>
      <c r="I72" t="s">
        <v>38</v>
      </c>
      <c r="J72" t="s">
        <v>103</v>
      </c>
      <c r="K72" t="s">
        <v>247</v>
      </c>
      <c r="L72" t="s">
        <v>248</v>
      </c>
      <c r="M72" t="s">
        <v>248</v>
      </c>
      <c r="N72" t="s">
        <v>321</v>
      </c>
      <c r="O72" t="s">
        <v>330</v>
      </c>
      <c r="Q72" s="5" t="str">
        <f>IF(ISNUMBER(MATCH(E72,'ASE Mapping'!A:A, 0)), INDEX('ASE Mapping'!B:B, MATCH(E72,'ASE Mapping'!A:A, 0)), E72)</f>
        <v>TUS_STRUC_2 (CN H26 FLY)</v>
      </c>
    </row>
    <row r="73" spans="1:17" x14ac:dyDescent="0.25">
      <c r="A73" s="11">
        <f t="shared" si="1"/>
        <v>45792.799166562501</v>
      </c>
      <c r="B73" s="12">
        <v>45792</v>
      </c>
      <c r="C73" s="13">
        <v>0.79916656249999996</v>
      </c>
      <c r="D73" s="13" t="s">
        <v>35</v>
      </c>
      <c r="E73" s="13" t="s">
        <v>269</v>
      </c>
      <c r="F73" s="13" t="s">
        <v>36</v>
      </c>
      <c r="G73" s="53">
        <v>1</v>
      </c>
      <c r="H73" s="53">
        <v>-13.75</v>
      </c>
      <c r="I73" t="s">
        <v>39</v>
      </c>
      <c r="J73" t="s">
        <v>103</v>
      </c>
      <c r="K73" t="s">
        <v>247</v>
      </c>
      <c r="L73" t="s">
        <v>248</v>
      </c>
      <c r="M73" t="s">
        <v>248</v>
      </c>
      <c r="N73" t="s">
        <v>331</v>
      </c>
      <c r="O73" t="s">
        <v>332</v>
      </c>
      <c r="Q73" s="5" t="str">
        <f>IF(ISNUMBER(MATCH(E73,'ASE Mapping'!A:A, 0)), INDEX('ASE Mapping'!B:B, MATCH(E73,'ASE Mapping'!A:A, 0)), E73)</f>
        <v>XW Jul25-Sep25 Calendar</v>
      </c>
    </row>
    <row r="74" spans="1:17" x14ac:dyDescent="0.25">
      <c r="A74" s="11">
        <f t="shared" si="1"/>
        <v>45792.761901550926</v>
      </c>
      <c r="B74" s="12">
        <v>45792</v>
      </c>
      <c r="C74" s="13">
        <v>0.76190155092592582</v>
      </c>
      <c r="D74" s="13" t="s">
        <v>40</v>
      </c>
      <c r="E74" s="13" t="s">
        <v>333</v>
      </c>
      <c r="F74" s="13" t="s">
        <v>37</v>
      </c>
      <c r="G74" s="53">
        <v>1</v>
      </c>
      <c r="H74" s="53">
        <v>-7.75</v>
      </c>
      <c r="I74" t="s">
        <v>38</v>
      </c>
      <c r="J74" t="s">
        <v>103</v>
      </c>
      <c r="K74" t="s">
        <v>247</v>
      </c>
      <c r="L74" t="s">
        <v>248</v>
      </c>
      <c r="M74" t="s">
        <v>248</v>
      </c>
      <c r="N74" t="s">
        <v>334</v>
      </c>
      <c r="O74" t="s">
        <v>335</v>
      </c>
      <c r="Q74" s="5" t="str">
        <f>IF(ISNUMBER(MATCH(E74,'ASE Mapping'!A:A, 0)), INDEX('ASE Mapping'!B:B, MATCH(E74,'ASE Mapping'!A:A, 0)), E74)</f>
        <v>zw dec25-mar26-may26 fly</v>
      </c>
    </row>
    <row r="75" spans="1:17" x14ac:dyDescent="0.25">
      <c r="A75" s="11">
        <f t="shared" si="1"/>
        <v>45792.740276886572</v>
      </c>
      <c r="B75" s="12">
        <v>45792</v>
      </c>
      <c r="C75" s="13">
        <v>0.74027688657407409</v>
      </c>
      <c r="D75" s="13" t="s">
        <v>35</v>
      </c>
      <c r="E75" s="13" t="s">
        <v>259</v>
      </c>
      <c r="F75" s="13" t="s">
        <v>36</v>
      </c>
      <c r="G75" s="53">
        <v>1</v>
      </c>
      <c r="H75" s="53">
        <v>-6.25</v>
      </c>
      <c r="I75" t="s">
        <v>39</v>
      </c>
      <c r="J75" t="s">
        <v>103</v>
      </c>
      <c r="K75" t="s">
        <v>247</v>
      </c>
      <c r="L75" t="s">
        <v>248</v>
      </c>
      <c r="M75" t="s">
        <v>248</v>
      </c>
      <c r="N75" t="s">
        <v>336</v>
      </c>
      <c r="Q75" s="5" t="str">
        <f>IF(ISNUMBER(MATCH(E75,'ASE Mapping'!A:A, 0)), INDEX('ASE Mapping'!B:B, MATCH(E75,'ASE Mapping'!A:A, 0)), E75)</f>
        <v>ZC Dec25 Mar26 May26 Butterfly</v>
      </c>
    </row>
    <row r="76" spans="1:17" x14ac:dyDescent="0.25">
      <c r="A76" s="11">
        <f t="shared" si="1"/>
        <v>45792.740276886572</v>
      </c>
      <c r="B76" s="12">
        <v>45792</v>
      </c>
      <c r="C76" s="13">
        <v>0.74027688657407409</v>
      </c>
      <c r="D76" s="13" t="s">
        <v>35</v>
      </c>
      <c r="E76" s="13" t="s">
        <v>259</v>
      </c>
      <c r="F76" s="13" t="s">
        <v>36</v>
      </c>
      <c r="G76" s="53">
        <v>1</v>
      </c>
      <c r="H76" s="53">
        <v>-6.25</v>
      </c>
      <c r="I76" t="s">
        <v>39</v>
      </c>
      <c r="J76" t="s">
        <v>103</v>
      </c>
      <c r="K76" t="s">
        <v>247</v>
      </c>
      <c r="L76" t="s">
        <v>248</v>
      </c>
      <c r="M76" t="s">
        <v>248</v>
      </c>
      <c r="N76" t="s">
        <v>337</v>
      </c>
      <c r="Q76" s="5" t="str">
        <f>IF(ISNUMBER(MATCH(E76,'ASE Mapping'!A:A, 0)), INDEX('ASE Mapping'!B:B, MATCH(E76,'ASE Mapping'!A:A, 0)), E76)</f>
        <v>ZC Dec25 Mar26 May26 Butterfly</v>
      </c>
    </row>
    <row r="77" spans="1:17" x14ac:dyDescent="0.25">
      <c r="A77" s="11">
        <f t="shared" si="1"/>
        <v>45793.658238472221</v>
      </c>
      <c r="B77" s="12">
        <v>45793</v>
      </c>
      <c r="C77" s="13">
        <v>0.6582384722222222</v>
      </c>
      <c r="D77" s="13" t="s">
        <v>40</v>
      </c>
      <c r="E77" s="13" t="s">
        <v>245</v>
      </c>
      <c r="F77" s="13" t="s">
        <v>37</v>
      </c>
      <c r="G77" s="53">
        <v>1</v>
      </c>
      <c r="H77" s="53">
        <v>-4</v>
      </c>
      <c r="I77" t="s">
        <v>38</v>
      </c>
      <c r="J77" t="s">
        <v>103</v>
      </c>
      <c r="K77" t="s">
        <v>247</v>
      </c>
      <c r="L77" t="s">
        <v>248</v>
      </c>
      <c r="M77" t="s">
        <v>248</v>
      </c>
      <c r="N77" t="s">
        <v>338</v>
      </c>
      <c r="O77" t="s">
        <v>339</v>
      </c>
      <c r="Q77" s="5" t="str">
        <f>IF(ISNUMBER(MATCH(E77,'ASE Mapping'!A:A, 0)), INDEX('ASE Mapping'!B:B, MATCH(E77,'ASE Mapping'!A:A, 0)), E77)</f>
        <v>TUS_STRUC_2 (CN H26 FLY)</v>
      </c>
    </row>
    <row r="78" spans="1:17" s="16" customFormat="1" x14ac:dyDescent="0.25">
      <c r="A78" s="11">
        <f t="shared" si="1"/>
        <v>45793.629363668981</v>
      </c>
      <c r="B78" s="12">
        <v>45793</v>
      </c>
      <c r="C78" s="13">
        <v>0.62936366898148144</v>
      </c>
      <c r="D78" s="13" t="s">
        <v>35</v>
      </c>
      <c r="E78" s="13" t="s">
        <v>269</v>
      </c>
      <c r="F78" s="13" t="s">
        <v>37</v>
      </c>
      <c r="G78" s="53">
        <v>1</v>
      </c>
      <c r="H78" s="53">
        <v>-14.125</v>
      </c>
      <c r="I78" s="16" t="s">
        <v>39</v>
      </c>
      <c r="J78" s="16" t="s">
        <v>103</v>
      </c>
      <c r="K78" s="16" t="s">
        <v>247</v>
      </c>
      <c r="L78" s="16" t="s">
        <v>248</v>
      </c>
      <c r="M78" s="16" t="s">
        <v>248</v>
      </c>
      <c r="N78" s="16" t="s">
        <v>340</v>
      </c>
      <c r="O78" s="16" t="s">
        <v>332</v>
      </c>
      <c r="Q78" s="5" t="str">
        <f>IF(ISNUMBER(MATCH(E78,'ASE Mapping'!A:A, 0)), INDEX('ASE Mapping'!B:B, MATCH(E78,'ASE Mapping'!A:A, 0)), E78)</f>
        <v>XW Jul25-Sep25 Calendar</v>
      </c>
    </row>
    <row r="79" spans="1:17" s="16" customFormat="1" x14ac:dyDescent="0.25">
      <c r="A79" s="11">
        <f t="shared" si="1"/>
        <v>45793.629147523148</v>
      </c>
      <c r="B79" s="12">
        <v>45793</v>
      </c>
      <c r="C79" s="13">
        <v>0.62914752314814815</v>
      </c>
      <c r="D79" s="13" t="s">
        <v>35</v>
      </c>
      <c r="E79" s="13" t="s">
        <v>269</v>
      </c>
      <c r="F79" s="13" t="s">
        <v>37</v>
      </c>
      <c r="G79" s="53">
        <v>1</v>
      </c>
      <c r="H79" s="53">
        <v>-14</v>
      </c>
      <c r="I79" s="16" t="s">
        <v>39</v>
      </c>
      <c r="J79" s="16" t="s">
        <v>103</v>
      </c>
      <c r="K79" s="16" t="s">
        <v>247</v>
      </c>
      <c r="L79" s="16" t="s">
        <v>248</v>
      </c>
      <c r="M79" s="16" t="s">
        <v>248</v>
      </c>
      <c r="N79" s="16" t="s">
        <v>341</v>
      </c>
      <c r="O79" s="16" t="s">
        <v>332</v>
      </c>
      <c r="Q79" s="5" t="str">
        <f>IF(ISNUMBER(MATCH(E79,'ASE Mapping'!A:A, 0)), INDEX('ASE Mapping'!B:B, MATCH(E79,'ASE Mapping'!A:A, 0)), E79)</f>
        <v>XW Jul25-Sep25 Calendar</v>
      </c>
    </row>
    <row r="80" spans="1:17" s="16" customFormat="1" x14ac:dyDescent="0.25">
      <c r="A80" s="11">
        <f t="shared" si="1"/>
        <v>45793.610014965278</v>
      </c>
      <c r="B80" s="12">
        <v>45793</v>
      </c>
      <c r="C80" s="13">
        <v>0.61001496527777777</v>
      </c>
      <c r="D80" s="13" t="s">
        <v>35</v>
      </c>
      <c r="E80" s="13" t="s">
        <v>269</v>
      </c>
      <c r="F80" s="13" t="s">
        <v>36</v>
      </c>
      <c r="G80" s="53">
        <v>1</v>
      </c>
      <c r="H80" s="53">
        <v>-13.625</v>
      </c>
      <c r="I80" s="16" t="s">
        <v>39</v>
      </c>
      <c r="J80" s="16" t="s">
        <v>103</v>
      </c>
      <c r="K80" s="16" t="s">
        <v>247</v>
      </c>
      <c r="L80" s="16" t="s">
        <v>248</v>
      </c>
      <c r="M80" s="16" t="s">
        <v>248</v>
      </c>
      <c r="N80" s="16" t="s">
        <v>342</v>
      </c>
      <c r="O80" s="16" t="s">
        <v>332</v>
      </c>
      <c r="Q80" s="5" t="str">
        <f>IF(ISNUMBER(MATCH(E80,'ASE Mapping'!A:A, 0)), INDEX('ASE Mapping'!B:B, MATCH(E80,'ASE Mapping'!A:A, 0)), E80)</f>
        <v>XW Jul25-Sep25 Calendar</v>
      </c>
    </row>
    <row r="81" spans="1:17" s="16" customFormat="1" x14ac:dyDescent="0.25">
      <c r="A81" s="11">
        <f t="shared" si="1"/>
        <v>45793.604462499999</v>
      </c>
      <c r="B81" s="12">
        <v>45793</v>
      </c>
      <c r="C81" s="13">
        <v>0.60446250000000001</v>
      </c>
      <c r="D81" s="13" t="s">
        <v>40</v>
      </c>
      <c r="E81" s="13" t="s">
        <v>333</v>
      </c>
      <c r="F81" s="13" t="s">
        <v>37</v>
      </c>
      <c r="G81" s="53">
        <v>1</v>
      </c>
      <c r="H81" s="53">
        <v>-7.75</v>
      </c>
      <c r="I81" s="16" t="s">
        <v>38</v>
      </c>
      <c r="J81" s="16" t="s">
        <v>103</v>
      </c>
      <c r="K81" s="16" t="s">
        <v>247</v>
      </c>
      <c r="L81" s="16" t="s">
        <v>248</v>
      </c>
      <c r="M81" s="16" t="s">
        <v>248</v>
      </c>
      <c r="N81" s="16" t="s">
        <v>343</v>
      </c>
      <c r="O81" s="16" t="s">
        <v>335</v>
      </c>
      <c r="Q81" s="5" t="str">
        <f>IF(ISNUMBER(MATCH(E81,'ASE Mapping'!A:A, 0)), INDEX('ASE Mapping'!B:B, MATCH(E81,'ASE Mapping'!A:A, 0)), E81)</f>
        <v>zw dec25-mar26-may26 fly</v>
      </c>
    </row>
    <row r="82" spans="1:17" s="16" customFormat="1" x14ac:dyDescent="0.25">
      <c r="A82" s="11">
        <f t="shared" si="1"/>
        <v>45796.744799178239</v>
      </c>
      <c r="B82" s="12">
        <v>45796</v>
      </c>
      <c r="C82" s="13">
        <v>0.74479917824074071</v>
      </c>
      <c r="D82" s="13" t="s">
        <v>40</v>
      </c>
      <c r="E82" s="13" t="s">
        <v>333</v>
      </c>
      <c r="F82" s="13" t="s">
        <v>37</v>
      </c>
      <c r="G82" s="53">
        <v>2</v>
      </c>
      <c r="H82" s="53">
        <v>-7.75</v>
      </c>
      <c r="I82" s="16" t="s">
        <v>38</v>
      </c>
      <c r="J82" s="16" t="s">
        <v>103</v>
      </c>
      <c r="K82" s="16" t="s">
        <v>247</v>
      </c>
      <c r="L82" s="16" t="s">
        <v>248</v>
      </c>
      <c r="M82" s="16" t="s">
        <v>248</v>
      </c>
      <c r="N82" s="16" t="s">
        <v>345</v>
      </c>
      <c r="O82" s="16" t="s">
        <v>346</v>
      </c>
      <c r="Q82" s="5" t="str">
        <f>IF(ISNUMBER(MATCH(E82,'ASE Mapping'!A:A, 0)), INDEX('ASE Mapping'!B:B, MATCH(E82,'ASE Mapping'!A:A, 0)), E82)</f>
        <v>zw dec25-mar26-may26 fly</v>
      </c>
    </row>
    <row r="83" spans="1:17" s="16" customFormat="1" x14ac:dyDescent="0.25">
      <c r="A83" s="11">
        <f t="shared" si="1"/>
        <v>45796.689080185184</v>
      </c>
      <c r="B83" s="12">
        <v>45796</v>
      </c>
      <c r="C83" s="13">
        <v>0.68908018518518521</v>
      </c>
      <c r="D83" s="13" t="s">
        <v>35</v>
      </c>
      <c r="E83" s="13" t="s">
        <v>269</v>
      </c>
      <c r="F83" s="13" t="s">
        <v>37</v>
      </c>
      <c r="G83" s="53">
        <v>1</v>
      </c>
      <c r="H83" s="53">
        <v>-14</v>
      </c>
      <c r="I83" s="16" t="s">
        <v>39</v>
      </c>
      <c r="J83" s="16" t="s">
        <v>103</v>
      </c>
      <c r="K83" s="16" t="s">
        <v>247</v>
      </c>
      <c r="L83" s="16" t="s">
        <v>248</v>
      </c>
      <c r="M83" s="16" t="s">
        <v>248</v>
      </c>
      <c r="N83" s="16" t="s">
        <v>347</v>
      </c>
      <c r="O83" s="16" t="s">
        <v>332</v>
      </c>
      <c r="Q83" s="5" t="str">
        <f>IF(ISNUMBER(MATCH(E83,'ASE Mapping'!A:A, 0)), INDEX('ASE Mapping'!B:B, MATCH(E83,'ASE Mapping'!A:A, 0)), E83)</f>
        <v>XW Jul25-Sep25 Calendar</v>
      </c>
    </row>
    <row r="84" spans="1:17" s="16" customFormat="1" x14ac:dyDescent="0.25">
      <c r="A84" s="11">
        <f t="shared" si="1"/>
        <v>45796.60578943287</v>
      </c>
      <c r="B84" s="12">
        <v>45796</v>
      </c>
      <c r="C84" s="13">
        <v>0.60578943287037035</v>
      </c>
      <c r="D84" s="13" t="s">
        <v>35</v>
      </c>
      <c r="E84" s="13" t="s">
        <v>269</v>
      </c>
      <c r="F84" s="13" t="s">
        <v>37</v>
      </c>
      <c r="G84" s="53">
        <v>1</v>
      </c>
      <c r="H84" s="53">
        <v>-13.25</v>
      </c>
      <c r="I84" s="16" t="s">
        <v>39</v>
      </c>
      <c r="J84" s="16" t="s">
        <v>103</v>
      </c>
      <c r="K84" s="16" t="s">
        <v>247</v>
      </c>
      <c r="L84" s="16" t="s">
        <v>248</v>
      </c>
      <c r="M84" s="16" t="s">
        <v>248</v>
      </c>
      <c r="N84" s="16" t="s">
        <v>348</v>
      </c>
      <c r="O84" s="16" t="s">
        <v>332</v>
      </c>
      <c r="Q84" s="5" t="str">
        <f>IF(ISNUMBER(MATCH(E84,'ASE Mapping'!A:A, 0)), INDEX('ASE Mapping'!B:B, MATCH(E84,'ASE Mapping'!A:A, 0)), E84)</f>
        <v>XW Jul25-Sep25 Calendar</v>
      </c>
    </row>
    <row r="85" spans="1:17" s="16" customFormat="1" x14ac:dyDescent="0.25">
      <c r="A85" s="11">
        <f t="shared" si="1"/>
        <v>45796.605680740744</v>
      </c>
      <c r="B85" s="12">
        <v>45796</v>
      </c>
      <c r="C85" s="13">
        <v>0.60568074074074074</v>
      </c>
      <c r="D85" s="13" t="s">
        <v>35</v>
      </c>
      <c r="E85" s="13" t="s">
        <v>322</v>
      </c>
      <c r="F85" s="13" t="s">
        <v>37</v>
      </c>
      <c r="G85" s="53">
        <v>1</v>
      </c>
      <c r="H85" s="53">
        <v>-1.75</v>
      </c>
      <c r="I85" s="16" t="s">
        <v>39</v>
      </c>
      <c r="J85" s="16" t="s">
        <v>121</v>
      </c>
      <c r="K85" s="16" t="s">
        <v>247</v>
      </c>
      <c r="L85" s="16" t="s">
        <v>248</v>
      </c>
      <c r="M85" s="16" t="s">
        <v>248</v>
      </c>
      <c r="N85" s="16" t="s">
        <v>349</v>
      </c>
      <c r="O85" s="16" t="s">
        <v>323</v>
      </c>
      <c r="P85" s="16" t="s">
        <v>56</v>
      </c>
      <c r="Q85" s="5" t="str">
        <f>IF(ISNUMBER(MATCH(E85,'ASE Mapping'!A:A, 0)), INDEX('ASE Mapping'!B:B, MATCH(E85,'ASE Mapping'!A:A, 0)), E85)</f>
        <v>ZW Sep25 3mo Butterfly</v>
      </c>
    </row>
    <row r="86" spans="1:17" s="16" customFormat="1" x14ac:dyDescent="0.25">
      <c r="A86" s="11">
        <f t="shared" si="1"/>
        <v>45796.605357939814</v>
      </c>
      <c r="B86" s="12">
        <v>45796</v>
      </c>
      <c r="C86" s="13">
        <v>0.60535793981481478</v>
      </c>
      <c r="D86" s="13" t="s">
        <v>35</v>
      </c>
      <c r="E86" s="13" t="s">
        <v>269</v>
      </c>
      <c r="F86" s="13" t="s">
        <v>36</v>
      </c>
      <c r="G86" s="53">
        <v>1</v>
      </c>
      <c r="H86" s="53">
        <v>-13.625</v>
      </c>
      <c r="I86" s="16" t="s">
        <v>39</v>
      </c>
      <c r="J86" s="16" t="s">
        <v>103</v>
      </c>
      <c r="K86" s="16" t="s">
        <v>247</v>
      </c>
      <c r="L86" s="16" t="s">
        <v>248</v>
      </c>
      <c r="M86" s="16" t="s">
        <v>248</v>
      </c>
      <c r="N86" s="16" t="s">
        <v>350</v>
      </c>
      <c r="O86" s="16" t="s">
        <v>332</v>
      </c>
      <c r="Q86" s="5" t="str">
        <f>IF(ISNUMBER(MATCH(E86,'ASE Mapping'!A:A, 0)), INDEX('ASE Mapping'!B:B, MATCH(E86,'ASE Mapping'!A:A, 0)), E86)</f>
        <v>XW Jul25-Sep25 Calendar</v>
      </c>
    </row>
    <row r="87" spans="1:17" s="16" customFormat="1" x14ac:dyDescent="0.25">
      <c r="A87" s="11">
        <f t="shared" si="1"/>
        <v>45796.539232199073</v>
      </c>
      <c r="B87" s="12">
        <v>45796</v>
      </c>
      <c r="C87" s="13">
        <v>0.53923219907407405</v>
      </c>
      <c r="D87" s="13" t="s">
        <v>35</v>
      </c>
      <c r="E87" s="13" t="s">
        <v>269</v>
      </c>
      <c r="F87" s="13" t="s">
        <v>36</v>
      </c>
      <c r="G87" s="53">
        <v>1</v>
      </c>
      <c r="H87" s="53">
        <v>-13.75</v>
      </c>
      <c r="I87" s="16" t="s">
        <v>39</v>
      </c>
      <c r="J87" s="16" t="s">
        <v>103</v>
      </c>
      <c r="K87" s="16" t="s">
        <v>247</v>
      </c>
      <c r="L87" s="16" t="s">
        <v>248</v>
      </c>
      <c r="M87" s="16" t="s">
        <v>248</v>
      </c>
      <c r="N87" s="16" t="s">
        <v>351</v>
      </c>
      <c r="O87" s="16" t="s">
        <v>332</v>
      </c>
      <c r="Q87" s="5" t="str">
        <f>IF(ISNUMBER(MATCH(E87,'ASE Mapping'!A:A, 0)), INDEX('ASE Mapping'!B:B, MATCH(E87,'ASE Mapping'!A:A, 0)), E87)</f>
        <v>XW Jul25-Sep25 Calendar</v>
      </c>
    </row>
    <row r="88" spans="1:17" s="16" customFormat="1" x14ac:dyDescent="0.25">
      <c r="A88" s="11">
        <f t="shared" si="1"/>
        <v>45797.63966054398</v>
      </c>
      <c r="B88" s="12">
        <v>45797</v>
      </c>
      <c r="C88" s="13">
        <v>0.63966054398148153</v>
      </c>
      <c r="D88" s="13" t="s">
        <v>35</v>
      </c>
      <c r="E88" s="13" t="s">
        <v>269</v>
      </c>
      <c r="F88" s="13" t="s">
        <v>37</v>
      </c>
      <c r="G88" s="53">
        <v>1</v>
      </c>
      <c r="H88" s="53">
        <v>-13.125</v>
      </c>
      <c r="I88" s="16" t="s">
        <v>39</v>
      </c>
      <c r="J88" s="16" t="s">
        <v>121</v>
      </c>
      <c r="K88" s="16" t="s">
        <v>247</v>
      </c>
      <c r="L88" s="16" t="s">
        <v>248</v>
      </c>
      <c r="M88" s="16" t="s">
        <v>248</v>
      </c>
      <c r="N88" s="16" t="s">
        <v>352</v>
      </c>
      <c r="O88" s="16" t="s">
        <v>332</v>
      </c>
      <c r="P88" s="16" t="s">
        <v>56</v>
      </c>
      <c r="Q88" s="5" t="str">
        <f>IF(ISNUMBER(MATCH(E88,'ASE Mapping'!A:A, 0)), INDEX('ASE Mapping'!B:B, MATCH(E88,'ASE Mapping'!A:A, 0)), E88)</f>
        <v>XW Jul25-Sep25 Calendar</v>
      </c>
    </row>
    <row r="89" spans="1:17" s="16" customFormat="1" x14ac:dyDescent="0.25">
      <c r="A89" s="11">
        <f t="shared" si="1"/>
        <v>45797.460958564814</v>
      </c>
      <c r="B89" s="12">
        <v>45797</v>
      </c>
      <c r="C89" s="13">
        <v>0.46095856481481479</v>
      </c>
      <c r="D89" s="13" t="s">
        <v>35</v>
      </c>
      <c r="E89" s="13" t="s">
        <v>269</v>
      </c>
      <c r="F89" s="13" t="s">
        <v>36</v>
      </c>
      <c r="G89" s="53">
        <v>1</v>
      </c>
      <c r="H89" s="53">
        <v>-13.625</v>
      </c>
      <c r="I89" s="16" t="s">
        <v>39</v>
      </c>
      <c r="J89" s="16" t="s">
        <v>103</v>
      </c>
      <c r="K89" s="16" t="s">
        <v>247</v>
      </c>
      <c r="L89" s="16" t="s">
        <v>248</v>
      </c>
      <c r="M89" s="16" t="s">
        <v>248</v>
      </c>
      <c r="N89" s="16" t="s">
        <v>353</v>
      </c>
      <c r="O89" s="16" t="s">
        <v>332</v>
      </c>
      <c r="Q89" s="5" t="str">
        <f>IF(ISNUMBER(MATCH(E89,'ASE Mapping'!A:A, 0)), INDEX('ASE Mapping'!B:B, MATCH(E89,'ASE Mapping'!A:A, 0)), E89)</f>
        <v>XW Jul25-Sep25 Calendar</v>
      </c>
    </row>
    <row r="90" spans="1:17" s="16" customFormat="1" x14ac:dyDescent="0.25">
      <c r="A90" s="11">
        <f t="shared" si="1"/>
        <v>45798.795906550928</v>
      </c>
      <c r="B90" s="12">
        <v>45798</v>
      </c>
      <c r="C90" s="13">
        <v>0.79590655092592588</v>
      </c>
      <c r="D90" s="13" t="s">
        <v>35</v>
      </c>
      <c r="E90" s="13" t="s">
        <v>269</v>
      </c>
      <c r="F90" s="13" t="s">
        <v>37</v>
      </c>
      <c r="G90" s="53">
        <v>1</v>
      </c>
      <c r="H90" s="53">
        <v>-14.625</v>
      </c>
      <c r="I90" s="16" t="s">
        <v>39</v>
      </c>
      <c r="J90" s="16" t="s">
        <v>103</v>
      </c>
      <c r="K90" s="16" t="s">
        <v>247</v>
      </c>
      <c r="L90" s="16" t="s">
        <v>248</v>
      </c>
      <c r="M90" s="16" t="s">
        <v>248</v>
      </c>
      <c r="N90" s="16" t="s">
        <v>354</v>
      </c>
      <c r="O90" s="16" t="s">
        <v>355</v>
      </c>
      <c r="Q90" s="5" t="str">
        <f>IF(ISNUMBER(MATCH(E90,'ASE Mapping'!A:A, 0)), INDEX('ASE Mapping'!B:B, MATCH(E90,'ASE Mapping'!A:A, 0)), E90)</f>
        <v>XW Jul25-Sep25 Calendar</v>
      </c>
    </row>
    <row r="91" spans="1:17" s="16" customFormat="1" x14ac:dyDescent="0.25">
      <c r="A91" s="11">
        <f t="shared" si="1"/>
        <v>45798.741427858797</v>
      </c>
      <c r="B91" s="12">
        <v>45798</v>
      </c>
      <c r="C91" s="13">
        <v>0.74142785879629625</v>
      </c>
      <c r="D91" s="13" t="s">
        <v>35</v>
      </c>
      <c r="E91" s="13" t="s">
        <v>269</v>
      </c>
      <c r="F91" s="13" t="s">
        <v>37</v>
      </c>
      <c r="G91" s="53">
        <v>1</v>
      </c>
      <c r="H91" s="53">
        <v>-14.5</v>
      </c>
      <c r="I91" s="16" t="s">
        <v>39</v>
      </c>
      <c r="J91" s="16" t="s">
        <v>103</v>
      </c>
      <c r="K91" s="16" t="s">
        <v>247</v>
      </c>
      <c r="L91" s="16" t="s">
        <v>248</v>
      </c>
      <c r="M91" s="16" t="s">
        <v>248</v>
      </c>
      <c r="N91" s="16" t="s">
        <v>356</v>
      </c>
      <c r="O91" s="16" t="s">
        <v>355</v>
      </c>
      <c r="Q91" s="5" t="str">
        <f>IF(ISNUMBER(MATCH(E91,'ASE Mapping'!A:A, 0)), INDEX('ASE Mapping'!B:B, MATCH(E91,'ASE Mapping'!A:A, 0)), E91)</f>
        <v>XW Jul25-Sep25 Calendar</v>
      </c>
    </row>
    <row r="92" spans="1:17" x14ac:dyDescent="0.25">
      <c r="A92" s="11">
        <f t="shared" si="1"/>
        <v>45798.041667118057</v>
      </c>
      <c r="B92" s="12">
        <v>45798</v>
      </c>
      <c r="C92" s="13">
        <v>4.1667118055555556E-2</v>
      </c>
      <c r="D92" s="13" t="s">
        <v>40</v>
      </c>
      <c r="E92" s="13" t="s">
        <v>245</v>
      </c>
      <c r="F92" s="13" t="s">
        <v>37</v>
      </c>
      <c r="G92" s="53">
        <v>1</v>
      </c>
      <c r="H92" s="53">
        <v>-4.5</v>
      </c>
      <c r="I92" t="s">
        <v>38</v>
      </c>
      <c r="J92" t="s">
        <v>103</v>
      </c>
      <c r="K92" t="s">
        <v>247</v>
      </c>
      <c r="L92" t="s">
        <v>248</v>
      </c>
      <c r="M92" t="s">
        <v>248</v>
      </c>
      <c r="N92" t="s">
        <v>344</v>
      </c>
      <c r="O92" t="s">
        <v>357</v>
      </c>
      <c r="Q92" s="5" t="str">
        <f>IF(ISNUMBER(MATCH(E92,'ASE Mapping'!A:A, 0)), INDEX('ASE Mapping'!B:B, MATCH(E92,'ASE Mapping'!A:A, 0)), E92)</f>
        <v>TUS_STRUC_2 (CN H26 FLY)</v>
      </c>
    </row>
    <row r="93" spans="1:17" x14ac:dyDescent="0.25">
      <c r="A93" s="11">
        <f t="shared" si="1"/>
        <v>45799.631045405091</v>
      </c>
      <c r="B93" s="12">
        <v>45799</v>
      </c>
      <c r="C93" s="13">
        <v>0.63104540509259255</v>
      </c>
      <c r="D93" s="13" t="s">
        <v>35</v>
      </c>
      <c r="E93" s="13" t="s">
        <v>269</v>
      </c>
      <c r="F93" s="13" t="s">
        <v>36</v>
      </c>
      <c r="G93" s="53">
        <v>1</v>
      </c>
      <c r="H93" s="53">
        <v>-15.75</v>
      </c>
      <c r="I93" t="s">
        <v>39</v>
      </c>
      <c r="J93" t="s">
        <v>103</v>
      </c>
      <c r="K93" t="s">
        <v>247</v>
      </c>
      <c r="L93" t="s">
        <v>248</v>
      </c>
      <c r="M93" t="s">
        <v>248</v>
      </c>
      <c r="N93" t="s">
        <v>358</v>
      </c>
      <c r="O93" t="s">
        <v>355</v>
      </c>
      <c r="Q93" s="5" t="str">
        <f>IF(ISNUMBER(MATCH(E93,'ASE Mapping'!A:A, 0)), INDEX('ASE Mapping'!B:B, MATCH(E93,'ASE Mapping'!A:A, 0)), E93)</f>
        <v>XW Jul25-Sep25 Calendar</v>
      </c>
    </row>
    <row r="94" spans="1:17" x14ac:dyDescent="0.25">
      <c r="A94" s="11">
        <f t="shared" si="1"/>
        <v>45799.631045405091</v>
      </c>
      <c r="B94" s="12">
        <v>45799</v>
      </c>
      <c r="C94" s="13">
        <v>0.63104540509259255</v>
      </c>
      <c r="D94" s="13" t="s">
        <v>35</v>
      </c>
      <c r="E94" s="13" t="s">
        <v>269</v>
      </c>
      <c r="F94" s="13" t="s">
        <v>36</v>
      </c>
      <c r="G94" s="53">
        <v>1</v>
      </c>
      <c r="H94" s="53">
        <v>-15.75</v>
      </c>
      <c r="I94" t="s">
        <v>39</v>
      </c>
      <c r="J94" t="s">
        <v>103</v>
      </c>
      <c r="K94" t="s">
        <v>247</v>
      </c>
      <c r="L94" t="s">
        <v>248</v>
      </c>
      <c r="M94" t="s">
        <v>248</v>
      </c>
      <c r="N94" t="s">
        <v>359</v>
      </c>
      <c r="O94" t="s">
        <v>355</v>
      </c>
      <c r="Q94" s="5" t="str">
        <f>IF(ISNUMBER(MATCH(E94,'ASE Mapping'!A:A, 0)), INDEX('ASE Mapping'!B:B, MATCH(E94,'ASE Mapping'!A:A, 0)), E94)</f>
        <v>XW Jul25-Sep25 Calendar</v>
      </c>
    </row>
    <row r="95" spans="1:17" x14ac:dyDescent="0.25">
      <c r="A95" s="11">
        <f t="shared" si="1"/>
        <v>45799.631045405091</v>
      </c>
      <c r="B95" s="12">
        <v>45799</v>
      </c>
      <c r="C95" s="13">
        <v>0.63104540509259255</v>
      </c>
      <c r="D95" s="13" t="s">
        <v>35</v>
      </c>
      <c r="E95" s="13" t="s">
        <v>269</v>
      </c>
      <c r="F95" s="13" t="s">
        <v>36</v>
      </c>
      <c r="G95" s="53">
        <v>1</v>
      </c>
      <c r="H95" s="53">
        <v>-15.75</v>
      </c>
      <c r="I95" t="s">
        <v>39</v>
      </c>
      <c r="J95" t="s">
        <v>103</v>
      </c>
      <c r="K95" t="s">
        <v>247</v>
      </c>
      <c r="L95" t="s">
        <v>248</v>
      </c>
      <c r="M95" t="s">
        <v>248</v>
      </c>
      <c r="N95" t="s">
        <v>360</v>
      </c>
      <c r="O95" t="s">
        <v>355</v>
      </c>
      <c r="Q95" s="5" t="str">
        <f>IF(ISNUMBER(MATCH(E95,'ASE Mapping'!A:A, 0)), INDEX('ASE Mapping'!B:B, MATCH(E95,'ASE Mapping'!A:A, 0)), E95)</f>
        <v>XW Jul25-Sep25 Calendar</v>
      </c>
    </row>
    <row r="96" spans="1:17" x14ac:dyDescent="0.25">
      <c r="A96" s="11">
        <f t="shared" si="1"/>
        <v>45799.631045405091</v>
      </c>
      <c r="B96" s="12">
        <v>45799</v>
      </c>
      <c r="C96" s="13">
        <v>0.63104540509259255</v>
      </c>
      <c r="D96" s="13" t="s">
        <v>35</v>
      </c>
      <c r="E96" s="13" t="s">
        <v>269</v>
      </c>
      <c r="F96" s="13" t="s">
        <v>36</v>
      </c>
      <c r="G96" s="53">
        <v>1</v>
      </c>
      <c r="H96" s="53">
        <v>-15.75</v>
      </c>
      <c r="I96" t="s">
        <v>39</v>
      </c>
      <c r="J96" t="s">
        <v>103</v>
      </c>
      <c r="K96" t="s">
        <v>247</v>
      </c>
      <c r="L96" t="s">
        <v>248</v>
      </c>
      <c r="M96" t="s">
        <v>248</v>
      </c>
      <c r="N96" t="s">
        <v>361</v>
      </c>
      <c r="O96" t="s">
        <v>355</v>
      </c>
      <c r="Q96" s="5" t="str">
        <f>IF(ISNUMBER(MATCH(E96,'ASE Mapping'!A:A, 0)), INDEX('ASE Mapping'!B:B, MATCH(E96,'ASE Mapping'!A:A, 0)), E96)</f>
        <v>XW Jul25-Sep25 Calendar</v>
      </c>
    </row>
    <row r="97" spans="1:17" x14ac:dyDescent="0.25">
      <c r="A97" s="11">
        <f t="shared" si="1"/>
        <v>45799.631045405091</v>
      </c>
      <c r="B97" s="12">
        <v>45799</v>
      </c>
      <c r="C97" s="13">
        <v>0.63104540509259255</v>
      </c>
      <c r="D97" s="13" t="s">
        <v>35</v>
      </c>
      <c r="E97" s="13" t="s">
        <v>269</v>
      </c>
      <c r="F97" s="13" t="s">
        <v>36</v>
      </c>
      <c r="G97" s="53">
        <v>1</v>
      </c>
      <c r="H97" s="53">
        <v>-15.75</v>
      </c>
      <c r="I97" t="s">
        <v>39</v>
      </c>
      <c r="J97" t="s">
        <v>103</v>
      </c>
      <c r="K97" t="s">
        <v>247</v>
      </c>
      <c r="L97" t="s">
        <v>248</v>
      </c>
      <c r="M97" t="s">
        <v>248</v>
      </c>
      <c r="N97" t="s">
        <v>362</v>
      </c>
      <c r="O97" t="s">
        <v>355</v>
      </c>
      <c r="Q97" s="5" t="str">
        <f>IF(ISNUMBER(MATCH(E97,'ASE Mapping'!A:A, 0)), INDEX('ASE Mapping'!B:B, MATCH(E97,'ASE Mapping'!A:A, 0)), E97)</f>
        <v>XW Jul25-Sep25 Calendar</v>
      </c>
    </row>
    <row r="98" spans="1:17" x14ac:dyDescent="0.25">
      <c r="A98" s="11">
        <f t="shared" si="1"/>
        <v>45799.410054131942</v>
      </c>
      <c r="B98" s="12">
        <v>45799</v>
      </c>
      <c r="C98" s="13">
        <v>0.41005413194444446</v>
      </c>
      <c r="D98" s="13" t="s">
        <v>40</v>
      </c>
      <c r="E98" s="13" t="s">
        <v>363</v>
      </c>
      <c r="F98" s="13" t="s">
        <v>37</v>
      </c>
      <c r="G98" s="53">
        <v>1</v>
      </c>
      <c r="H98" s="53">
        <v>-2.75</v>
      </c>
      <c r="I98" t="s">
        <v>38</v>
      </c>
      <c r="J98" t="s">
        <v>103</v>
      </c>
      <c r="K98" t="s">
        <v>247</v>
      </c>
      <c r="L98" t="s">
        <v>248</v>
      </c>
      <c r="M98" t="s">
        <v>248</v>
      </c>
      <c r="N98" t="s">
        <v>364</v>
      </c>
      <c r="O98" t="s">
        <v>365</v>
      </c>
      <c r="Q98" s="5" t="str">
        <f>IF(ISNUMBER(MATCH(E98,'ASE Mapping'!A:A, 0)), INDEX('ASE Mapping'!B:B, MATCH(E98,'ASE Mapping'!A:A, 0)), E98)</f>
        <v>zw sep fly ase</v>
      </c>
    </row>
    <row r="99" spans="1:17" x14ac:dyDescent="0.25">
      <c r="A99" s="11">
        <f t="shared" si="1"/>
        <v>45799.41005377315</v>
      </c>
      <c r="B99" s="12">
        <v>45799</v>
      </c>
      <c r="C99" s="13">
        <v>0.41005377314814817</v>
      </c>
      <c r="D99" s="13" t="s">
        <v>35</v>
      </c>
      <c r="E99" s="13" t="s">
        <v>269</v>
      </c>
      <c r="F99" s="13" t="s">
        <v>37</v>
      </c>
      <c r="G99" s="53">
        <v>1</v>
      </c>
      <c r="H99" s="53">
        <v>-15</v>
      </c>
      <c r="I99" t="s">
        <v>39</v>
      </c>
      <c r="J99" t="s">
        <v>103</v>
      </c>
      <c r="K99" t="s">
        <v>247</v>
      </c>
      <c r="L99" t="s">
        <v>248</v>
      </c>
      <c r="M99" t="s">
        <v>248</v>
      </c>
      <c r="N99" t="s">
        <v>366</v>
      </c>
      <c r="O99" t="s">
        <v>355</v>
      </c>
      <c r="Q99" s="5" t="str">
        <f>IF(ISNUMBER(MATCH(E99,'ASE Mapping'!A:A, 0)), INDEX('ASE Mapping'!B:B, MATCH(E99,'ASE Mapping'!A:A, 0)), E99)</f>
        <v>XW Jul25-Sep25 Calendar</v>
      </c>
    </row>
    <row r="100" spans="1:17" x14ac:dyDescent="0.25">
      <c r="A100" s="11">
        <f t="shared" si="1"/>
        <v>45799.406591250001</v>
      </c>
      <c r="B100" s="12">
        <v>45799</v>
      </c>
      <c r="C100" s="13">
        <v>0.40659124999999996</v>
      </c>
      <c r="D100" s="13" t="s">
        <v>35</v>
      </c>
      <c r="E100" s="13" t="s">
        <v>269</v>
      </c>
      <c r="F100" s="13" t="s">
        <v>37</v>
      </c>
      <c r="G100" s="53">
        <v>1</v>
      </c>
      <c r="H100" s="53">
        <v>-14.875</v>
      </c>
      <c r="I100" t="s">
        <v>39</v>
      </c>
      <c r="J100" t="s">
        <v>103</v>
      </c>
      <c r="K100" t="s">
        <v>247</v>
      </c>
      <c r="L100" t="s">
        <v>248</v>
      </c>
      <c r="M100" t="s">
        <v>248</v>
      </c>
      <c r="N100" t="s">
        <v>367</v>
      </c>
      <c r="O100" t="s">
        <v>355</v>
      </c>
      <c r="Q100" s="5" t="str">
        <f>IF(ISNUMBER(MATCH(E100,'ASE Mapping'!A:A, 0)), INDEX('ASE Mapping'!B:B, MATCH(E100,'ASE Mapping'!A:A, 0)), E100)</f>
        <v>XW Jul25-Sep25 Calendar</v>
      </c>
    </row>
    <row r="101" spans="1:17" x14ac:dyDescent="0.25">
      <c r="A101" s="11">
        <f t="shared" si="1"/>
        <v>45799.087617395831</v>
      </c>
      <c r="B101" s="12">
        <v>45799</v>
      </c>
      <c r="C101" s="13">
        <v>8.7617395833333334E-2</v>
      </c>
      <c r="D101" s="13" t="s">
        <v>35</v>
      </c>
      <c r="E101" s="13" t="s">
        <v>269</v>
      </c>
      <c r="F101" s="13" t="s">
        <v>37</v>
      </c>
      <c r="G101" s="53">
        <v>1</v>
      </c>
      <c r="H101" s="53">
        <v>-14.75</v>
      </c>
      <c r="I101" t="s">
        <v>39</v>
      </c>
      <c r="J101" t="s">
        <v>103</v>
      </c>
      <c r="K101" t="s">
        <v>247</v>
      </c>
      <c r="L101" t="s">
        <v>248</v>
      </c>
      <c r="M101" t="s">
        <v>248</v>
      </c>
      <c r="N101" t="s">
        <v>368</v>
      </c>
      <c r="O101" t="s">
        <v>355</v>
      </c>
      <c r="Q101" s="5" t="str">
        <f>IF(ISNUMBER(MATCH(E101,'ASE Mapping'!A:A, 0)), INDEX('ASE Mapping'!B:B, MATCH(E101,'ASE Mapping'!A:A, 0)), E101)</f>
        <v>XW Jul25-Sep25 Calendar</v>
      </c>
    </row>
    <row r="102" spans="1:17" x14ac:dyDescent="0.25">
      <c r="A102" s="11">
        <f t="shared" si="1"/>
        <v>45799.069289826388</v>
      </c>
      <c r="B102" s="12">
        <v>45799</v>
      </c>
      <c r="C102" s="13">
        <v>6.9289826388888878E-2</v>
      </c>
      <c r="D102" s="13" t="s">
        <v>35</v>
      </c>
      <c r="E102" s="56" t="s">
        <v>314</v>
      </c>
      <c r="F102" s="13" t="s">
        <v>37</v>
      </c>
      <c r="G102" s="53">
        <v>3</v>
      </c>
      <c r="H102" s="53">
        <v>-6</v>
      </c>
      <c r="I102" t="s">
        <v>39</v>
      </c>
      <c r="J102" t="s">
        <v>103</v>
      </c>
      <c r="K102" t="s">
        <v>247</v>
      </c>
      <c r="L102" t="s">
        <v>248</v>
      </c>
      <c r="M102" t="s">
        <v>248</v>
      </c>
      <c r="N102" t="s">
        <v>370</v>
      </c>
      <c r="O102" t="s">
        <v>371</v>
      </c>
      <c r="Q102" s="5" t="str">
        <f>IF(ISNUMBER(MATCH(E102,'ASE Mapping'!A:A, 0)), INDEX('ASE Mapping'!B:B, MATCH(E102,'ASE Mapping'!A:A, 0)), E102)</f>
        <v>structure_4 (cn z fly)</v>
      </c>
    </row>
    <row r="103" spans="1:17" x14ac:dyDescent="0.25">
      <c r="A103" s="11">
        <f t="shared" si="1"/>
        <v>45804.71476628472</v>
      </c>
      <c r="B103" s="12">
        <v>45804</v>
      </c>
      <c r="C103" s="13">
        <v>0.71476628472222226</v>
      </c>
      <c r="D103" s="13" t="s">
        <v>40</v>
      </c>
      <c r="E103" s="13" t="s">
        <v>363</v>
      </c>
      <c r="F103" s="13" t="s">
        <v>37</v>
      </c>
      <c r="G103" s="53">
        <v>1</v>
      </c>
      <c r="H103" s="53">
        <v>-3</v>
      </c>
      <c r="I103" t="s">
        <v>38</v>
      </c>
      <c r="J103" t="s">
        <v>103</v>
      </c>
      <c r="K103" t="s">
        <v>247</v>
      </c>
      <c r="L103" t="s">
        <v>248</v>
      </c>
      <c r="M103" t="s">
        <v>248</v>
      </c>
      <c r="N103" t="s">
        <v>374</v>
      </c>
      <c r="O103" t="s">
        <v>375</v>
      </c>
      <c r="Q103" s="5" t="str">
        <f>IF(ISNUMBER(MATCH(E103,'ASE Mapping'!A:A, 0)), INDEX('ASE Mapping'!B:B, MATCH(E103,'ASE Mapping'!A:A, 0)), E103)</f>
        <v>zw sep fly ase</v>
      </c>
    </row>
    <row r="104" spans="1:17" x14ac:dyDescent="0.25">
      <c r="A104" s="11">
        <f t="shared" si="1"/>
        <v>45804.604167199075</v>
      </c>
      <c r="B104" s="12">
        <v>45804</v>
      </c>
      <c r="C104" s="13">
        <v>0.60416719907407412</v>
      </c>
      <c r="D104" s="13" t="s">
        <v>40</v>
      </c>
      <c r="E104" s="13" t="s">
        <v>333</v>
      </c>
      <c r="F104" s="13" t="s">
        <v>37</v>
      </c>
      <c r="G104" s="53">
        <v>1</v>
      </c>
      <c r="H104" s="53">
        <v>-8.5</v>
      </c>
      <c r="I104" t="s">
        <v>38</v>
      </c>
      <c r="J104" t="s">
        <v>103</v>
      </c>
      <c r="K104" t="s">
        <v>247</v>
      </c>
      <c r="L104" t="s">
        <v>248</v>
      </c>
      <c r="M104" t="s">
        <v>248</v>
      </c>
      <c r="N104" s="14" t="s">
        <v>376</v>
      </c>
      <c r="O104" t="s">
        <v>377</v>
      </c>
      <c r="Q104" s="5" t="str">
        <f>IF(ISNUMBER(MATCH(E104,'ASE Mapping'!A:A, 0)), INDEX('ASE Mapping'!B:B, MATCH(E104,'ASE Mapping'!A:A, 0)), E104)</f>
        <v>zw dec25-mar26-may26 fly</v>
      </c>
    </row>
    <row r="105" spans="1:17" s="16" customFormat="1" x14ac:dyDescent="0.25">
      <c r="A105" s="11">
        <f t="shared" si="1"/>
        <v>45805.805432847221</v>
      </c>
      <c r="B105" s="12">
        <v>45805</v>
      </c>
      <c r="C105" s="13">
        <v>0.80543284722222219</v>
      </c>
      <c r="D105" s="13" t="s">
        <v>40</v>
      </c>
      <c r="E105" s="13" t="s">
        <v>333</v>
      </c>
      <c r="F105" s="13" t="s">
        <v>37</v>
      </c>
      <c r="G105" s="53">
        <v>1</v>
      </c>
      <c r="H105" s="53">
        <v>-8.25</v>
      </c>
      <c r="I105" s="16" t="s">
        <v>38</v>
      </c>
      <c r="J105" s="16" t="s">
        <v>103</v>
      </c>
      <c r="K105" s="16" t="s">
        <v>247</v>
      </c>
      <c r="L105" s="16" t="s">
        <v>248</v>
      </c>
      <c r="M105" s="16" t="s">
        <v>248</v>
      </c>
      <c r="N105" s="16" t="s">
        <v>378</v>
      </c>
      <c r="O105" s="16" t="s">
        <v>379</v>
      </c>
      <c r="Q105" s="5" t="str">
        <f>IF(ISNUMBER(MATCH(E105,'ASE Mapping'!A:A, 0)), INDEX('ASE Mapping'!B:B, MATCH(E105,'ASE Mapping'!A:A, 0)), E105)</f>
        <v>zw dec25-mar26-may26 fly</v>
      </c>
    </row>
    <row r="106" spans="1:17" s="16" customFormat="1" x14ac:dyDescent="0.25">
      <c r="A106" s="11">
        <f t="shared" si="1"/>
        <v>45805.682331342592</v>
      </c>
      <c r="B106" s="12">
        <v>45805</v>
      </c>
      <c r="C106" s="13">
        <v>0.68233134259259254</v>
      </c>
      <c r="D106" s="13" t="s">
        <v>40</v>
      </c>
      <c r="E106" s="13" t="s">
        <v>380</v>
      </c>
      <c r="F106" s="13" t="s">
        <v>36</v>
      </c>
      <c r="G106" s="53">
        <v>1</v>
      </c>
      <c r="H106" s="53">
        <v>7.5</v>
      </c>
      <c r="I106" s="16" t="s">
        <v>38</v>
      </c>
      <c r="J106" s="16" t="s">
        <v>103</v>
      </c>
      <c r="K106" s="16" t="s">
        <v>247</v>
      </c>
      <c r="L106" s="16" t="s">
        <v>248</v>
      </c>
      <c r="M106" s="16" t="s">
        <v>248</v>
      </c>
      <c r="N106" s="16" t="s">
        <v>381</v>
      </c>
      <c r="O106" s="16" t="s">
        <v>382</v>
      </c>
      <c r="Q106" s="5" t="str">
        <f>IF(ISNUMBER(MATCH(E106,'ASE Mapping'!A:A, 0)), INDEX('ASE Mapping'!B:B, MATCH(E106,'ASE Mapping'!A:A, 0)), E106)</f>
        <v>ZW Jul25 Fly</v>
      </c>
    </row>
    <row r="107" spans="1:17" s="16" customFormat="1" x14ac:dyDescent="0.25">
      <c r="A107" s="11">
        <f t="shared" si="1"/>
        <v>45805.643518645833</v>
      </c>
      <c r="B107" s="12">
        <v>45805</v>
      </c>
      <c r="C107" s="13">
        <v>0.64351864583333329</v>
      </c>
      <c r="D107" s="13" t="s">
        <v>40</v>
      </c>
      <c r="E107" s="13" t="s">
        <v>333</v>
      </c>
      <c r="F107" s="13" t="s">
        <v>36</v>
      </c>
      <c r="G107" s="53">
        <v>3</v>
      </c>
      <c r="H107" s="53">
        <v>-8.5</v>
      </c>
      <c r="I107" s="16" t="s">
        <v>38</v>
      </c>
      <c r="J107" s="16" t="s">
        <v>103</v>
      </c>
      <c r="K107" s="16" t="s">
        <v>247</v>
      </c>
      <c r="L107" s="16" t="s">
        <v>248</v>
      </c>
      <c r="M107" s="16" t="s">
        <v>248</v>
      </c>
      <c r="N107" s="16" t="s">
        <v>383</v>
      </c>
      <c r="O107" s="16" t="s">
        <v>384</v>
      </c>
      <c r="Q107" s="5" t="str">
        <f>IF(ISNUMBER(MATCH(E107,'ASE Mapping'!A:A, 0)), INDEX('ASE Mapping'!B:B, MATCH(E107,'ASE Mapping'!A:A, 0)), E107)</f>
        <v>zw dec25-mar26-may26 fly</v>
      </c>
    </row>
    <row r="108" spans="1:17" s="16" customFormat="1" x14ac:dyDescent="0.25">
      <c r="A108" s="11">
        <f t="shared" si="1"/>
        <v>45805.604727997685</v>
      </c>
      <c r="B108" s="12">
        <v>45805</v>
      </c>
      <c r="C108" s="13">
        <v>0.60472799768518526</v>
      </c>
      <c r="D108" s="13" t="s">
        <v>40</v>
      </c>
      <c r="E108" s="13" t="s">
        <v>363</v>
      </c>
      <c r="F108" s="13" t="s">
        <v>36</v>
      </c>
      <c r="G108" s="53">
        <v>1</v>
      </c>
      <c r="H108" s="53">
        <v>-2.5</v>
      </c>
      <c r="I108" s="16" t="s">
        <v>38</v>
      </c>
      <c r="J108" s="16" t="s">
        <v>103</v>
      </c>
      <c r="K108" s="16" t="s">
        <v>247</v>
      </c>
      <c r="L108" s="16" t="s">
        <v>248</v>
      </c>
      <c r="M108" s="16" t="s">
        <v>248</v>
      </c>
      <c r="N108" s="16" t="s">
        <v>385</v>
      </c>
      <c r="O108" s="16" t="s">
        <v>375</v>
      </c>
      <c r="Q108" s="5" t="str">
        <f>IF(ISNUMBER(MATCH(E108,'ASE Mapping'!A:A, 0)), INDEX('ASE Mapping'!B:B, MATCH(E108,'ASE Mapping'!A:A, 0)), E108)</f>
        <v>zw sep fly ase</v>
      </c>
    </row>
    <row r="109" spans="1:17" s="16" customFormat="1" x14ac:dyDescent="0.25">
      <c r="A109" s="11">
        <f t="shared" si="1"/>
        <v>45805.044064212962</v>
      </c>
      <c r="B109" s="12">
        <v>45805</v>
      </c>
      <c r="C109" s="13">
        <v>4.4064212962962965E-2</v>
      </c>
      <c r="D109" s="13" t="s">
        <v>40</v>
      </c>
      <c r="E109" s="13" t="s">
        <v>333</v>
      </c>
      <c r="F109" s="13" t="s">
        <v>37</v>
      </c>
      <c r="G109" s="53">
        <v>3</v>
      </c>
      <c r="H109" s="53">
        <v>-8.5</v>
      </c>
      <c r="I109" s="16" t="s">
        <v>38</v>
      </c>
      <c r="J109" s="16" t="s">
        <v>103</v>
      </c>
      <c r="K109" s="16" t="s">
        <v>247</v>
      </c>
      <c r="L109" s="16" t="s">
        <v>248</v>
      </c>
      <c r="M109" s="16" t="s">
        <v>248</v>
      </c>
      <c r="N109" s="16" t="s">
        <v>373</v>
      </c>
      <c r="O109" s="16" t="s">
        <v>386</v>
      </c>
      <c r="Q109" s="5" t="str">
        <f>IF(ISNUMBER(MATCH(E109,'ASE Mapping'!A:A, 0)), INDEX('ASE Mapping'!B:B, MATCH(E109,'ASE Mapping'!A:A, 0)), E109)</f>
        <v>zw dec25-mar26-may26 fly</v>
      </c>
    </row>
    <row r="110" spans="1:17" s="16" customFormat="1" x14ac:dyDescent="0.25">
      <c r="A110" s="11">
        <f t="shared" si="1"/>
        <v>45806.782046168984</v>
      </c>
      <c r="B110" s="12">
        <v>45806</v>
      </c>
      <c r="C110" s="13">
        <v>0.78204616898148149</v>
      </c>
      <c r="D110" s="13" t="s">
        <v>35</v>
      </c>
      <c r="E110" s="57" t="s">
        <v>363</v>
      </c>
      <c r="F110" s="13" t="s">
        <v>36</v>
      </c>
      <c r="G110" s="53">
        <v>3</v>
      </c>
      <c r="H110" s="53">
        <v>-0.5</v>
      </c>
      <c r="I110" s="16" t="s">
        <v>39</v>
      </c>
      <c r="J110" s="16" t="s">
        <v>121</v>
      </c>
      <c r="K110" s="16" t="s">
        <v>247</v>
      </c>
      <c r="L110" s="16" t="s">
        <v>248</v>
      </c>
      <c r="M110" s="16" t="s">
        <v>248</v>
      </c>
      <c r="N110" s="16" t="s">
        <v>387</v>
      </c>
      <c r="O110" s="16" t="s">
        <v>388</v>
      </c>
      <c r="P110" s="16" t="s">
        <v>56</v>
      </c>
      <c r="Q110" s="5" t="str">
        <f>IF(ISNUMBER(MATCH(E110,'ASE Mapping'!A:A, 0)), INDEX('ASE Mapping'!B:B, MATCH(E110,'ASE Mapping'!A:A, 0)), E110)</f>
        <v>zw sep fly ase</v>
      </c>
    </row>
    <row r="111" spans="1:17" s="16" customFormat="1" x14ac:dyDescent="0.25">
      <c r="A111" s="11">
        <f t="shared" si="1"/>
        <v>45806.570851921293</v>
      </c>
      <c r="B111" s="12">
        <v>45806</v>
      </c>
      <c r="C111" s="13">
        <v>0.57085192129629625</v>
      </c>
      <c r="D111" s="13" t="s">
        <v>40</v>
      </c>
      <c r="E111" s="13" t="s">
        <v>363</v>
      </c>
      <c r="F111" s="13" t="s">
        <v>36</v>
      </c>
      <c r="G111" s="53">
        <v>1</v>
      </c>
      <c r="H111" s="53">
        <v>-1.75</v>
      </c>
      <c r="I111" s="16" t="s">
        <v>38</v>
      </c>
      <c r="J111" s="16" t="s">
        <v>103</v>
      </c>
      <c r="K111" s="16" t="s">
        <v>247</v>
      </c>
      <c r="L111" s="16" t="s">
        <v>248</v>
      </c>
      <c r="M111" s="16" t="s">
        <v>248</v>
      </c>
      <c r="N111" s="16" t="s">
        <v>389</v>
      </c>
      <c r="O111" s="16" t="s">
        <v>390</v>
      </c>
      <c r="Q111" s="5" t="str">
        <f>IF(ISNUMBER(MATCH(E111,'ASE Mapping'!A:A, 0)), INDEX('ASE Mapping'!B:B, MATCH(E111,'ASE Mapping'!A:A, 0)), E111)</f>
        <v>zw sep fly ase</v>
      </c>
    </row>
    <row r="112" spans="1:17" s="16" customFormat="1" x14ac:dyDescent="0.25">
      <c r="A112" s="11">
        <f t="shared" si="1"/>
        <v>45807.802037048612</v>
      </c>
      <c r="B112" s="12">
        <v>45807</v>
      </c>
      <c r="C112" s="13">
        <v>0.80203704861111114</v>
      </c>
      <c r="D112" s="13" t="s">
        <v>35</v>
      </c>
      <c r="E112" s="57" t="s">
        <v>380</v>
      </c>
      <c r="F112" s="13" t="s">
        <v>36</v>
      </c>
      <c r="G112" s="53">
        <v>1</v>
      </c>
      <c r="H112" s="53">
        <v>7.25</v>
      </c>
      <c r="I112" s="16" t="s">
        <v>39</v>
      </c>
      <c r="J112" s="16" t="s">
        <v>103</v>
      </c>
      <c r="K112" s="16" t="s">
        <v>247</v>
      </c>
      <c r="L112" s="16" t="s">
        <v>248</v>
      </c>
      <c r="M112" s="16" t="s">
        <v>248</v>
      </c>
      <c r="N112" s="16" t="s">
        <v>391</v>
      </c>
      <c r="O112" s="16" t="s">
        <v>392</v>
      </c>
      <c r="Q112" s="5" t="str">
        <f>IF(ISNUMBER(MATCH(E112,'ASE Mapping'!A:A, 0)), INDEX('ASE Mapping'!B:B, MATCH(E112,'ASE Mapping'!A:A, 0)), E112)</f>
        <v>ZW Jul25 Fly</v>
      </c>
    </row>
    <row r="113" spans="1:17" s="16" customFormat="1" x14ac:dyDescent="0.25">
      <c r="A113" s="11">
        <f t="shared" si="1"/>
        <v>45807.802017222224</v>
      </c>
      <c r="B113" s="12">
        <v>45807</v>
      </c>
      <c r="C113" s="13">
        <v>0.80201722222222227</v>
      </c>
      <c r="D113" s="13" t="s">
        <v>35</v>
      </c>
      <c r="E113" s="13" t="s">
        <v>393</v>
      </c>
      <c r="F113" s="13" t="s">
        <v>37</v>
      </c>
      <c r="G113" s="53">
        <v>1</v>
      </c>
      <c r="H113" s="53">
        <v>-5.5</v>
      </c>
      <c r="I113" s="16" t="s">
        <v>39</v>
      </c>
      <c r="J113" s="16" t="s">
        <v>103</v>
      </c>
      <c r="K113" s="16" t="s">
        <v>247</v>
      </c>
      <c r="L113" s="16" t="s">
        <v>248</v>
      </c>
      <c r="M113" s="16" t="s">
        <v>248</v>
      </c>
      <c r="N113" s="16" t="s">
        <v>394</v>
      </c>
      <c r="O113" s="16" t="s">
        <v>395</v>
      </c>
      <c r="Q113" s="5" t="str">
        <f>IF(ISNUMBER(MATCH(E113,'ASE Mapping'!A:A, 0)), INDEX('ASE Mapping'!B:B, MATCH(E113,'ASE Mapping'!A:A, 0)), E113)</f>
        <v>ZC May26-Jul26 Calendar</v>
      </c>
    </row>
    <row r="114" spans="1:17" s="16" customFormat="1" x14ac:dyDescent="0.25">
      <c r="A114" s="11">
        <f t="shared" si="1"/>
        <v>45807.800703842593</v>
      </c>
      <c r="B114" s="12">
        <v>45807</v>
      </c>
      <c r="C114" s="13">
        <v>0.80070384259259264</v>
      </c>
      <c r="D114" s="13" t="s">
        <v>40</v>
      </c>
      <c r="E114" s="13" t="s">
        <v>363</v>
      </c>
      <c r="F114" s="13" t="s">
        <v>37</v>
      </c>
      <c r="G114" s="53">
        <v>1</v>
      </c>
      <c r="H114" s="53">
        <v>-3</v>
      </c>
      <c r="I114" s="16" t="s">
        <v>38</v>
      </c>
      <c r="J114" s="16" t="s">
        <v>103</v>
      </c>
      <c r="K114" s="16" t="s">
        <v>247</v>
      </c>
      <c r="L114" s="16" t="s">
        <v>248</v>
      </c>
      <c r="M114" s="16" t="s">
        <v>248</v>
      </c>
      <c r="N114" s="16" t="s">
        <v>396</v>
      </c>
      <c r="O114" s="16" t="s">
        <v>390</v>
      </c>
      <c r="Q114" s="5" t="str">
        <f>IF(ISNUMBER(MATCH(E114,'ASE Mapping'!A:A, 0)), INDEX('ASE Mapping'!B:B, MATCH(E114,'ASE Mapping'!A:A, 0)), E114)</f>
        <v>zw sep fly ase</v>
      </c>
    </row>
    <row r="115" spans="1:17" s="16" customFormat="1" x14ac:dyDescent="0.25">
      <c r="A115" s="11">
        <f t="shared" si="1"/>
        <v>45807.800703842593</v>
      </c>
      <c r="B115" s="12">
        <v>45807</v>
      </c>
      <c r="C115" s="13">
        <v>0.80070384259259264</v>
      </c>
      <c r="D115" s="13" t="s">
        <v>40</v>
      </c>
      <c r="E115" s="13" t="s">
        <v>363</v>
      </c>
      <c r="F115" s="13" t="s">
        <v>37</v>
      </c>
      <c r="G115" s="53">
        <v>1</v>
      </c>
      <c r="H115" s="53">
        <v>-3</v>
      </c>
      <c r="I115" s="16" t="s">
        <v>38</v>
      </c>
      <c r="J115" s="16" t="s">
        <v>103</v>
      </c>
      <c r="K115" s="16" t="s">
        <v>247</v>
      </c>
      <c r="L115" s="16" t="s">
        <v>248</v>
      </c>
      <c r="M115" s="16" t="s">
        <v>248</v>
      </c>
      <c r="N115" s="16" t="s">
        <v>397</v>
      </c>
      <c r="O115" s="16" t="s">
        <v>398</v>
      </c>
      <c r="Q115" s="5" t="str">
        <f>IF(ISNUMBER(MATCH(E115,'ASE Mapping'!A:A, 0)), INDEX('ASE Mapping'!B:B, MATCH(E115,'ASE Mapping'!A:A, 0)), E115)</f>
        <v>zw sep fly ase</v>
      </c>
    </row>
    <row r="116" spans="1:17" s="16" customFormat="1" x14ac:dyDescent="0.25">
      <c r="A116" s="11">
        <f t="shared" si="1"/>
        <v>45807.685068275459</v>
      </c>
      <c r="B116" s="12">
        <v>45807</v>
      </c>
      <c r="C116" s="13">
        <v>0.68506827546296289</v>
      </c>
      <c r="D116" s="13" t="s">
        <v>40</v>
      </c>
      <c r="E116" s="13" t="s">
        <v>399</v>
      </c>
      <c r="F116" s="13" t="s">
        <v>36</v>
      </c>
      <c r="G116" s="53">
        <v>1</v>
      </c>
      <c r="H116" s="53">
        <v>-3.75</v>
      </c>
      <c r="I116" s="16" t="s">
        <v>38</v>
      </c>
      <c r="J116" s="16" t="s">
        <v>103</v>
      </c>
      <c r="K116" s="16" t="s">
        <v>247</v>
      </c>
      <c r="L116" s="16" t="s">
        <v>248</v>
      </c>
      <c r="M116" s="16" t="s">
        <v>248</v>
      </c>
      <c r="N116" s="16" t="s">
        <v>400</v>
      </c>
      <c r="O116" s="16" t="s">
        <v>401</v>
      </c>
      <c r="Q116" s="5" t="str">
        <f>IF(ISNUMBER(MATCH(E116,'ASE Mapping'!A:A, 0)), INDEX('ASE Mapping'!B:B, MATCH(E116,'ASE Mapping'!A:A, 0)), E116)</f>
        <v>zw mar26 fly</v>
      </c>
    </row>
    <row r="117" spans="1:17" s="16" customFormat="1" x14ac:dyDescent="0.25">
      <c r="A117" s="11">
        <f t="shared" ref="A117:A171" si="2">B117+C117</f>
        <v>45807.041771446762</v>
      </c>
      <c r="B117" s="12">
        <v>45807</v>
      </c>
      <c r="C117" s="13">
        <v>4.1771446759259256E-2</v>
      </c>
      <c r="D117" s="13" t="s">
        <v>40</v>
      </c>
      <c r="E117" s="13" t="s">
        <v>363</v>
      </c>
      <c r="F117" s="13" t="s">
        <v>37</v>
      </c>
      <c r="G117" s="53">
        <v>1</v>
      </c>
      <c r="H117" s="53">
        <v>-2</v>
      </c>
      <c r="I117" s="16" t="s">
        <v>38</v>
      </c>
      <c r="J117" s="16" t="s">
        <v>103</v>
      </c>
      <c r="K117" s="16" t="s">
        <v>247</v>
      </c>
      <c r="L117" s="16" t="s">
        <v>248</v>
      </c>
      <c r="M117" s="16" t="s">
        <v>248</v>
      </c>
      <c r="N117" s="16" t="s">
        <v>388</v>
      </c>
      <c r="O117" s="16" t="s">
        <v>398</v>
      </c>
      <c r="Q117" s="5" t="str">
        <f>IF(ISNUMBER(MATCH(E117,'ASE Mapping'!A:A, 0)), INDEX('ASE Mapping'!B:B, MATCH(E117,'ASE Mapping'!A:A, 0)), E117)</f>
        <v>zw sep fly ase</v>
      </c>
    </row>
    <row r="118" spans="1:17" s="16" customFormat="1" x14ac:dyDescent="0.25">
      <c r="A118" s="11">
        <f t="shared" si="2"/>
        <v>45811.154376689818</v>
      </c>
      <c r="B118" s="12">
        <v>45811</v>
      </c>
      <c r="C118" s="13">
        <v>0.15437668981481481</v>
      </c>
      <c r="D118" s="13" t="s">
        <v>40</v>
      </c>
      <c r="E118" s="13" t="s">
        <v>314</v>
      </c>
      <c r="F118" s="13" t="s">
        <v>37</v>
      </c>
      <c r="G118" s="53">
        <v>1</v>
      </c>
      <c r="H118" s="53">
        <v>-6.75</v>
      </c>
      <c r="I118" s="16" t="s">
        <v>38</v>
      </c>
      <c r="J118" s="16" t="s">
        <v>103</v>
      </c>
      <c r="K118" s="16" t="s">
        <v>247</v>
      </c>
      <c r="L118" s="16" t="s">
        <v>248</v>
      </c>
      <c r="M118" s="16" t="s">
        <v>248</v>
      </c>
      <c r="N118" s="16" t="s">
        <v>402</v>
      </c>
      <c r="O118" s="16" t="s">
        <v>403</v>
      </c>
      <c r="Q118" s="5" t="str">
        <f>IF(ISNUMBER(MATCH(E118,'ASE Mapping'!A:A, 0)), INDEX('ASE Mapping'!B:B, MATCH(E118,'ASE Mapping'!A:A, 0)), E118)</f>
        <v>structure_4 (cn z fly)</v>
      </c>
    </row>
    <row r="119" spans="1:17" s="16" customFormat="1" x14ac:dyDescent="0.25">
      <c r="A119" s="11">
        <f t="shared" si="2"/>
        <v>45810.800679548614</v>
      </c>
      <c r="B119" s="12">
        <v>45810</v>
      </c>
      <c r="C119" s="13">
        <v>0.80067954861111112</v>
      </c>
      <c r="D119" s="13" t="s">
        <v>40</v>
      </c>
      <c r="E119" s="13" t="s">
        <v>363</v>
      </c>
      <c r="F119" s="13" t="s">
        <v>36</v>
      </c>
      <c r="G119" s="53">
        <v>1</v>
      </c>
      <c r="H119" s="53">
        <v>-2.5</v>
      </c>
      <c r="I119" s="16" t="s">
        <v>38</v>
      </c>
      <c r="J119" s="16" t="s">
        <v>103</v>
      </c>
      <c r="K119" s="16" t="s">
        <v>247</v>
      </c>
      <c r="L119" s="16" t="s">
        <v>248</v>
      </c>
      <c r="M119" s="16" t="s">
        <v>248</v>
      </c>
      <c r="N119" s="16" t="s">
        <v>404</v>
      </c>
      <c r="O119" s="16" t="s">
        <v>405</v>
      </c>
      <c r="Q119" s="5" t="str">
        <f>IF(ISNUMBER(MATCH(E119,'ASE Mapping'!A:A, 0)), INDEX('ASE Mapping'!B:B, MATCH(E119,'ASE Mapping'!A:A, 0)), E119)</f>
        <v>zw sep fly ase</v>
      </c>
    </row>
    <row r="120" spans="1:17" s="16" customFormat="1" x14ac:dyDescent="0.25">
      <c r="A120" s="11">
        <f t="shared" si="2"/>
        <v>45810.613896192132</v>
      </c>
      <c r="B120" s="12">
        <v>45810</v>
      </c>
      <c r="C120" s="13">
        <v>0.61389619212962965</v>
      </c>
      <c r="D120" s="13" t="s">
        <v>40</v>
      </c>
      <c r="E120" s="13" t="s">
        <v>363</v>
      </c>
      <c r="F120" s="13" t="s">
        <v>37</v>
      </c>
      <c r="G120" s="53">
        <v>1</v>
      </c>
      <c r="H120" s="53">
        <v>-3</v>
      </c>
      <c r="I120" s="16" t="s">
        <v>38</v>
      </c>
      <c r="J120" s="16" t="s">
        <v>103</v>
      </c>
      <c r="K120" s="16" t="s">
        <v>247</v>
      </c>
      <c r="L120" s="16" t="s">
        <v>248</v>
      </c>
      <c r="M120" s="16" t="s">
        <v>248</v>
      </c>
      <c r="N120" s="16" t="s">
        <v>407</v>
      </c>
      <c r="O120" s="16" t="s">
        <v>408</v>
      </c>
      <c r="Q120" s="5" t="str">
        <f>IF(ISNUMBER(MATCH(E120,'ASE Mapping'!A:A, 0)), INDEX('ASE Mapping'!B:B, MATCH(E120,'ASE Mapping'!A:A, 0)), E120)</f>
        <v>zw sep fly ase</v>
      </c>
    </row>
    <row r="121" spans="1:17" s="16" customFormat="1" x14ac:dyDescent="0.25">
      <c r="A121" s="11">
        <f t="shared" si="2"/>
        <v>45810.604171921295</v>
      </c>
      <c r="B121" s="12">
        <v>45810</v>
      </c>
      <c r="C121" s="13">
        <v>0.60417192129629627</v>
      </c>
      <c r="D121" s="13" t="s">
        <v>40</v>
      </c>
      <c r="E121" s="13" t="s">
        <v>409</v>
      </c>
      <c r="F121" s="13" t="s">
        <v>36</v>
      </c>
      <c r="G121" s="53">
        <v>1</v>
      </c>
      <c r="H121" s="53">
        <v>4</v>
      </c>
      <c r="I121" s="16" t="s">
        <v>38</v>
      </c>
      <c r="J121" s="16" t="s">
        <v>103</v>
      </c>
      <c r="K121" s="16" t="s">
        <v>247</v>
      </c>
      <c r="L121" s="16" t="s">
        <v>248</v>
      </c>
      <c r="M121" s="16" t="s">
        <v>248</v>
      </c>
      <c r="N121" s="16" t="s">
        <v>410</v>
      </c>
      <c r="O121" s="16" t="s">
        <v>411</v>
      </c>
      <c r="Q121" s="5" t="str">
        <f>IF(ISNUMBER(MATCH(E121,'ASE Mapping'!A:A, 0)), INDEX('ASE Mapping'!B:B, MATCH(E121,'ASE Mapping'!A:A, 0)), E121)</f>
        <v>zww jul26 fly ase</v>
      </c>
    </row>
    <row r="122" spans="1:17" s="16" customFormat="1" x14ac:dyDescent="0.25">
      <c r="A122" s="11">
        <f t="shared" si="2"/>
        <v>45810.60417165509</v>
      </c>
      <c r="B122" s="12">
        <v>45810</v>
      </c>
      <c r="C122" s="13">
        <v>0.60417165509259252</v>
      </c>
      <c r="D122" s="13" t="s">
        <v>40</v>
      </c>
      <c r="E122" s="13" t="s">
        <v>399</v>
      </c>
      <c r="F122" s="13" t="s">
        <v>37</v>
      </c>
      <c r="G122" s="53">
        <v>1</v>
      </c>
      <c r="H122" s="53">
        <v>-3.5</v>
      </c>
      <c r="I122" s="16" t="s">
        <v>38</v>
      </c>
      <c r="J122" s="16" t="s">
        <v>103</v>
      </c>
      <c r="K122" s="16" t="s">
        <v>247</v>
      </c>
      <c r="L122" s="16" t="s">
        <v>248</v>
      </c>
      <c r="M122" s="16" t="s">
        <v>248</v>
      </c>
      <c r="N122" s="16" t="s">
        <v>412</v>
      </c>
      <c r="O122" s="16" t="s">
        <v>413</v>
      </c>
      <c r="Q122" s="5" t="str">
        <f>IF(ISNUMBER(MATCH(E122,'ASE Mapping'!A:A, 0)), INDEX('ASE Mapping'!B:B, MATCH(E122,'ASE Mapping'!A:A, 0)), E122)</f>
        <v>zw mar26 fly</v>
      </c>
    </row>
    <row r="123" spans="1:17" s="16" customFormat="1" x14ac:dyDescent="0.25">
      <c r="A123" s="11">
        <f t="shared" ref="A123" si="3">B123+C123</f>
        <v>45810.565413229167</v>
      </c>
      <c r="B123" s="12">
        <v>45810</v>
      </c>
      <c r="C123" s="13">
        <v>0.5654132291666667</v>
      </c>
      <c r="D123" s="13" t="s">
        <v>35</v>
      </c>
      <c r="E123" s="13" t="s">
        <v>414</v>
      </c>
      <c r="F123" s="13" t="s">
        <v>36</v>
      </c>
      <c r="G123" s="53">
        <v>1</v>
      </c>
      <c r="H123" s="53">
        <v>-3.25</v>
      </c>
      <c r="I123" s="16" t="s">
        <v>39</v>
      </c>
      <c r="J123" s="16" t="s">
        <v>121</v>
      </c>
      <c r="K123" s="16" t="s">
        <v>247</v>
      </c>
      <c r="L123" s="16" t="s">
        <v>248</v>
      </c>
      <c r="M123" s="16" t="s">
        <v>248</v>
      </c>
      <c r="N123" s="16" t="s">
        <v>415</v>
      </c>
      <c r="P123" s="16" t="s">
        <v>56</v>
      </c>
      <c r="Q123" s="5" t="str">
        <f>IF(ISNUMBER(MATCH(E123,'ASE Mapping'!A:A, 0)), INDEX('ASE Mapping'!B:B, MATCH(E123,'ASE Mapping'!A:A, 0)), E123)</f>
        <v>ZW Mar26 2mo Butterfly</v>
      </c>
    </row>
    <row r="124" spans="1:17" s="16" customFormat="1" x14ac:dyDescent="0.25">
      <c r="A124" s="11">
        <f t="shared" si="2"/>
        <v>45810.565413229167</v>
      </c>
      <c r="B124" s="12">
        <v>45810</v>
      </c>
      <c r="C124" s="13">
        <v>0.5654132291666667</v>
      </c>
      <c r="D124" s="13" t="s">
        <v>35</v>
      </c>
      <c r="E124" s="13" t="s">
        <v>414</v>
      </c>
      <c r="F124" s="13" t="s">
        <v>37</v>
      </c>
      <c r="G124" s="53">
        <v>1</v>
      </c>
      <c r="H124" s="53">
        <v>-3.5</v>
      </c>
      <c r="I124" s="16" t="s">
        <v>39</v>
      </c>
      <c r="J124" s="16" t="s">
        <v>121</v>
      </c>
      <c r="K124" s="16" t="s">
        <v>247</v>
      </c>
      <c r="L124" s="16" t="s">
        <v>248</v>
      </c>
      <c r="M124" s="16" t="s">
        <v>248</v>
      </c>
      <c r="N124" s="16" t="s">
        <v>415</v>
      </c>
      <c r="P124" s="16" t="s">
        <v>56</v>
      </c>
      <c r="Q124" s="5" t="str">
        <f>IF(ISNUMBER(MATCH(E124,'ASE Mapping'!A:A, 0)), INDEX('ASE Mapping'!B:B, MATCH(E124,'ASE Mapping'!A:A, 0)), E124)</f>
        <v>ZW Mar26 2mo Butterfly</v>
      </c>
    </row>
    <row r="125" spans="1:17" s="16" customFormat="1" x14ac:dyDescent="0.25">
      <c r="A125" s="11">
        <f t="shared" si="2"/>
        <v>45810.541899976852</v>
      </c>
      <c r="B125" s="12">
        <v>45810</v>
      </c>
      <c r="C125" s="13">
        <v>0.54189997685185187</v>
      </c>
      <c r="D125" s="13" t="s">
        <v>35</v>
      </c>
      <c r="E125" s="13" t="s">
        <v>257</v>
      </c>
      <c r="F125" s="13" t="s">
        <v>37</v>
      </c>
      <c r="G125" s="53">
        <v>1</v>
      </c>
      <c r="H125" s="53">
        <v>8</v>
      </c>
      <c r="I125" s="16" t="s">
        <v>39</v>
      </c>
      <c r="J125" s="16" t="s">
        <v>103</v>
      </c>
      <c r="K125" s="16" t="s">
        <v>247</v>
      </c>
      <c r="L125" s="16" t="s">
        <v>248</v>
      </c>
      <c r="M125" s="16" t="s">
        <v>248</v>
      </c>
      <c r="N125" s="16" t="s">
        <v>416</v>
      </c>
      <c r="O125" s="16" t="s">
        <v>417</v>
      </c>
      <c r="Q125" s="5" t="str">
        <f>IF(ISNUMBER(MATCH(E125,'ASE Mapping'!A:A, 0)), INDEX('ASE Mapping'!B:B, MATCH(E125,'ASE Mapping'!A:A, 0)), E125)</f>
        <v>ZW Jul25 Sep25 Dec25 Butterfly</v>
      </c>
    </row>
    <row r="126" spans="1:17" s="16" customFormat="1" x14ac:dyDescent="0.25">
      <c r="A126" s="11">
        <f t="shared" si="2"/>
        <v>45810.4882134375</v>
      </c>
      <c r="B126" s="12">
        <v>45810</v>
      </c>
      <c r="C126" s="13">
        <v>0.48821343750000001</v>
      </c>
      <c r="D126" s="13" t="s">
        <v>35</v>
      </c>
      <c r="E126" s="57" t="s">
        <v>363</v>
      </c>
      <c r="F126" s="13" t="s">
        <v>36</v>
      </c>
      <c r="G126" s="53">
        <v>3</v>
      </c>
      <c r="H126" s="53">
        <v>-0.5</v>
      </c>
      <c r="I126" s="16" t="s">
        <v>39</v>
      </c>
      <c r="J126" s="16" t="s">
        <v>103</v>
      </c>
      <c r="K126" s="16" t="s">
        <v>247</v>
      </c>
      <c r="L126" s="16" t="s">
        <v>248</v>
      </c>
      <c r="M126" s="16" t="s">
        <v>248</v>
      </c>
      <c r="N126" s="16" t="s">
        <v>418</v>
      </c>
      <c r="Q126" s="5" t="str">
        <f>IF(ISNUMBER(MATCH(E126,'ASE Mapping'!A:A, 0)), INDEX('ASE Mapping'!B:B, MATCH(E126,'ASE Mapping'!A:A, 0)), E126)</f>
        <v>zw sep fly ase</v>
      </c>
    </row>
    <row r="127" spans="1:17" s="16" customFormat="1" x14ac:dyDescent="0.25">
      <c r="A127" s="11">
        <f t="shared" si="2"/>
        <v>45810.477248738425</v>
      </c>
      <c r="B127" s="12">
        <v>45810</v>
      </c>
      <c r="C127" s="13">
        <v>0.47724873842592591</v>
      </c>
      <c r="D127" s="13" t="s">
        <v>35</v>
      </c>
      <c r="E127" s="57" t="s">
        <v>363</v>
      </c>
      <c r="F127" s="13" t="s">
        <v>37</v>
      </c>
      <c r="G127" s="53">
        <v>2</v>
      </c>
      <c r="H127" s="53">
        <v>-2.75</v>
      </c>
      <c r="I127" s="16" t="s">
        <v>39</v>
      </c>
      <c r="J127" s="16" t="s">
        <v>103</v>
      </c>
      <c r="K127" s="16" t="s">
        <v>247</v>
      </c>
      <c r="L127" s="16" t="s">
        <v>248</v>
      </c>
      <c r="M127" s="16" t="s">
        <v>248</v>
      </c>
      <c r="N127" s="16" t="s">
        <v>419</v>
      </c>
      <c r="Q127" s="5" t="str">
        <f>IF(ISNUMBER(MATCH(E127,'ASE Mapping'!A:A, 0)), INDEX('ASE Mapping'!B:B, MATCH(E127,'ASE Mapping'!A:A, 0)), E127)</f>
        <v>zw sep fly ase</v>
      </c>
    </row>
    <row r="128" spans="1:17" s="16" customFormat="1" x14ac:dyDescent="0.25">
      <c r="A128" s="11">
        <f t="shared" si="2"/>
        <v>45811.795222349538</v>
      </c>
      <c r="B128" s="12">
        <v>45811</v>
      </c>
      <c r="C128" s="13">
        <v>0.79522234953703697</v>
      </c>
      <c r="D128" s="13" t="s">
        <v>40</v>
      </c>
      <c r="E128" s="13" t="s">
        <v>333</v>
      </c>
      <c r="F128" s="13" t="s">
        <v>37</v>
      </c>
      <c r="G128" s="53">
        <v>1</v>
      </c>
      <c r="H128" s="53">
        <v>-8.25</v>
      </c>
      <c r="I128" s="16" t="s">
        <v>38</v>
      </c>
      <c r="J128" s="16" t="s">
        <v>103</v>
      </c>
      <c r="K128" s="16" t="s">
        <v>247</v>
      </c>
      <c r="L128" s="16" t="s">
        <v>248</v>
      </c>
      <c r="M128" s="16" t="s">
        <v>248</v>
      </c>
      <c r="N128" s="16" t="s">
        <v>420</v>
      </c>
      <c r="O128" s="16" t="s">
        <v>421</v>
      </c>
      <c r="Q128" s="5" t="str">
        <f>IF(ISNUMBER(MATCH(E128,'ASE Mapping'!A:A, 0)), INDEX('ASE Mapping'!B:B, MATCH(E128,'ASE Mapping'!A:A, 0)), E128)</f>
        <v>zw dec25-mar26-may26 fly</v>
      </c>
    </row>
    <row r="129" spans="1:17" s="16" customFormat="1" x14ac:dyDescent="0.25">
      <c r="A129" s="11">
        <f t="shared" si="2"/>
        <v>45811.65225269676</v>
      </c>
      <c r="B129" s="12">
        <v>45811</v>
      </c>
      <c r="C129" s="13">
        <v>0.65225269675925923</v>
      </c>
      <c r="D129" s="13" t="s">
        <v>35</v>
      </c>
      <c r="E129" s="13" t="s">
        <v>295</v>
      </c>
      <c r="F129" s="13" t="s">
        <v>37</v>
      </c>
      <c r="G129" s="53">
        <v>1</v>
      </c>
      <c r="H129" s="53">
        <v>16.25</v>
      </c>
      <c r="I129" s="16" t="s">
        <v>39</v>
      </c>
      <c r="J129" s="16" t="s">
        <v>103</v>
      </c>
      <c r="K129" s="16" t="s">
        <v>247</v>
      </c>
      <c r="L129" s="16" t="s">
        <v>248</v>
      </c>
      <c r="M129" s="16" t="s">
        <v>248</v>
      </c>
      <c r="N129" s="16" t="s">
        <v>422</v>
      </c>
      <c r="O129" s="16" t="s">
        <v>423</v>
      </c>
      <c r="Q129" s="5" t="str">
        <f>IF(ISNUMBER(MATCH(E129,'ASE Mapping'!A:A, 0)), INDEX('ASE Mapping'!B:B, MATCH(E129,'ASE Mapping'!A:A, 0)), E129)</f>
        <v>XC Jul25-Sep25 Calendar</v>
      </c>
    </row>
    <row r="130" spans="1:17" s="16" customFormat="1" x14ac:dyDescent="0.25">
      <c r="A130" s="11">
        <f t="shared" si="2"/>
        <v>45811.626403055554</v>
      </c>
      <c r="B130" s="12">
        <v>45811</v>
      </c>
      <c r="C130" s="13">
        <v>0.62640305555555553</v>
      </c>
      <c r="D130" s="13" t="s">
        <v>35</v>
      </c>
      <c r="E130" s="13" t="s">
        <v>295</v>
      </c>
      <c r="F130" s="13" t="s">
        <v>36</v>
      </c>
      <c r="G130" s="53">
        <v>1</v>
      </c>
      <c r="H130" s="53">
        <v>15.125</v>
      </c>
      <c r="I130" s="16" t="s">
        <v>39</v>
      </c>
      <c r="J130" s="16" t="s">
        <v>103</v>
      </c>
      <c r="K130" s="16" t="s">
        <v>247</v>
      </c>
      <c r="L130" s="16" t="s">
        <v>248</v>
      </c>
      <c r="M130" s="16" t="s">
        <v>248</v>
      </c>
      <c r="N130" s="16" t="s">
        <v>425</v>
      </c>
      <c r="O130" s="16" t="s">
        <v>426</v>
      </c>
      <c r="Q130" s="5" t="str">
        <f>IF(ISNUMBER(MATCH(E130,'ASE Mapping'!A:A, 0)), INDEX('ASE Mapping'!B:B, MATCH(E130,'ASE Mapping'!A:A, 0)), E130)</f>
        <v>XC Jul25-Sep25 Calendar</v>
      </c>
    </row>
    <row r="131" spans="1:17" s="16" customFormat="1" x14ac:dyDescent="0.25">
      <c r="A131" s="11">
        <f t="shared" si="2"/>
        <v>45811.614157905089</v>
      </c>
      <c r="B131" s="12">
        <v>45811</v>
      </c>
      <c r="C131" s="13">
        <v>0.6141579050925926</v>
      </c>
      <c r="D131" s="13" t="s">
        <v>40</v>
      </c>
      <c r="E131" s="13" t="s">
        <v>363</v>
      </c>
      <c r="F131" s="13" t="s">
        <v>36</v>
      </c>
      <c r="G131" s="53">
        <v>1</v>
      </c>
      <c r="H131" s="53">
        <v>-2.25</v>
      </c>
      <c r="I131" s="16" t="s">
        <v>38</v>
      </c>
      <c r="J131" s="16" t="s">
        <v>103</v>
      </c>
      <c r="K131" s="16" t="s">
        <v>247</v>
      </c>
      <c r="L131" s="16" t="s">
        <v>248</v>
      </c>
      <c r="M131" s="16" t="s">
        <v>248</v>
      </c>
      <c r="N131" s="16" t="s">
        <v>427</v>
      </c>
      <c r="O131" s="16" t="s">
        <v>428</v>
      </c>
      <c r="Q131" s="5" t="str">
        <f>IF(ISNUMBER(MATCH(E131,'ASE Mapping'!A:A, 0)), INDEX('ASE Mapping'!B:B, MATCH(E131,'ASE Mapping'!A:A, 0)), E131)</f>
        <v>zw sep fly ase</v>
      </c>
    </row>
    <row r="132" spans="1:17" s="16" customFormat="1" x14ac:dyDescent="0.25">
      <c r="A132" s="11">
        <f t="shared" si="2"/>
        <v>45811.544460324076</v>
      </c>
      <c r="B132" s="12">
        <v>45811</v>
      </c>
      <c r="C132" s="13">
        <v>0.54446032407407408</v>
      </c>
      <c r="D132" s="13" t="s">
        <v>40</v>
      </c>
      <c r="E132" s="13" t="s">
        <v>333</v>
      </c>
      <c r="F132" s="13" t="s">
        <v>36</v>
      </c>
      <c r="G132" s="53">
        <v>1</v>
      </c>
      <c r="H132" s="53">
        <v>-8</v>
      </c>
      <c r="I132" s="16" t="s">
        <v>38</v>
      </c>
      <c r="J132" s="16" t="s">
        <v>103</v>
      </c>
      <c r="K132" s="16" t="s">
        <v>247</v>
      </c>
      <c r="L132" s="16" t="s">
        <v>248</v>
      </c>
      <c r="M132" s="16" t="s">
        <v>248</v>
      </c>
      <c r="N132" s="16" t="s">
        <v>429</v>
      </c>
      <c r="O132" s="16" t="s">
        <v>430</v>
      </c>
      <c r="Q132" s="5" t="str">
        <f>IF(ISNUMBER(MATCH(E132,'ASE Mapping'!A:A, 0)), INDEX('ASE Mapping'!B:B, MATCH(E132,'ASE Mapping'!A:A, 0)), E132)</f>
        <v>zw dec25-mar26-may26 fly</v>
      </c>
    </row>
    <row r="133" spans="1:17" s="16" customFormat="1" x14ac:dyDescent="0.25">
      <c r="A133" s="11">
        <f t="shared" si="2"/>
        <v>45811.51107346065</v>
      </c>
      <c r="B133" s="12">
        <v>45811</v>
      </c>
      <c r="C133" s="13">
        <v>0.51107346064814818</v>
      </c>
      <c r="D133" s="13" t="s">
        <v>35</v>
      </c>
      <c r="E133" s="56" t="s">
        <v>314</v>
      </c>
      <c r="F133" s="13" t="s">
        <v>36</v>
      </c>
      <c r="G133" s="53">
        <v>1</v>
      </c>
      <c r="H133" s="53">
        <v>-5.75</v>
      </c>
      <c r="I133" s="16" t="s">
        <v>39</v>
      </c>
      <c r="J133" s="16" t="s">
        <v>121</v>
      </c>
      <c r="K133" s="16" t="s">
        <v>247</v>
      </c>
      <c r="L133" s="16" t="s">
        <v>248</v>
      </c>
      <c r="M133" s="16" t="s">
        <v>248</v>
      </c>
      <c r="N133" s="16" t="s">
        <v>431</v>
      </c>
      <c r="P133" s="16" t="s">
        <v>56</v>
      </c>
      <c r="Q133" s="5" t="str">
        <f>IF(ISNUMBER(MATCH(E133,'ASE Mapping'!A:A, 0)), INDEX('ASE Mapping'!B:B, MATCH(E133,'ASE Mapping'!A:A, 0)), E133)</f>
        <v>structure_4 (cn z fly)</v>
      </c>
    </row>
    <row r="134" spans="1:17" s="16" customFormat="1" x14ac:dyDescent="0.25">
      <c r="A134" s="11">
        <f t="shared" si="2"/>
        <v>45811.510856076391</v>
      </c>
      <c r="B134" s="12">
        <v>45811</v>
      </c>
      <c r="C134" s="13">
        <v>0.51085607638888886</v>
      </c>
      <c r="D134" s="13" t="s">
        <v>35</v>
      </c>
      <c r="E134" s="56" t="s">
        <v>245</v>
      </c>
      <c r="F134" s="13" t="s">
        <v>36</v>
      </c>
      <c r="G134" s="53">
        <v>1</v>
      </c>
      <c r="H134" s="53">
        <v>-3.5</v>
      </c>
      <c r="I134" s="16" t="s">
        <v>39</v>
      </c>
      <c r="J134" s="16" t="s">
        <v>103</v>
      </c>
      <c r="K134" s="16" t="s">
        <v>247</v>
      </c>
      <c r="L134" s="16" t="s">
        <v>248</v>
      </c>
      <c r="M134" s="16" t="s">
        <v>248</v>
      </c>
      <c r="N134" s="16" t="s">
        <v>432</v>
      </c>
      <c r="O134" s="16" t="s">
        <v>406</v>
      </c>
      <c r="Q134" s="5" t="str">
        <f>IF(ISNUMBER(MATCH(E134,'ASE Mapping'!A:A, 0)), INDEX('ASE Mapping'!B:B, MATCH(E134,'ASE Mapping'!A:A, 0)), E134)</f>
        <v>TUS_STRUC_2 (CN H26 FLY)</v>
      </c>
    </row>
    <row r="135" spans="1:17" s="16" customFormat="1" x14ac:dyDescent="0.25">
      <c r="A135" s="11">
        <f t="shared" si="2"/>
        <v>45811.154376689818</v>
      </c>
      <c r="B135" s="12">
        <v>45811</v>
      </c>
      <c r="C135" s="13">
        <v>0.15437668981481481</v>
      </c>
      <c r="D135" s="13" t="s">
        <v>40</v>
      </c>
      <c r="E135" s="13" t="s">
        <v>314</v>
      </c>
      <c r="F135" s="13" t="s">
        <v>37</v>
      </c>
      <c r="G135" s="53">
        <v>1</v>
      </c>
      <c r="H135" s="53">
        <v>-6.75</v>
      </c>
      <c r="I135" s="16" t="s">
        <v>38</v>
      </c>
      <c r="J135" s="16" t="s">
        <v>103</v>
      </c>
      <c r="K135" s="16" t="s">
        <v>247</v>
      </c>
      <c r="L135" s="16" t="s">
        <v>248</v>
      </c>
      <c r="M135" s="16" t="s">
        <v>248</v>
      </c>
      <c r="N135" s="16" t="s">
        <v>402</v>
      </c>
      <c r="O135" s="16" t="s">
        <v>403</v>
      </c>
      <c r="Q135" s="5" t="str">
        <f>IF(ISNUMBER(MATCH(E135,'ASE Mapping'!A:A, 0)), INDEX('ASE Mapping'!B:B, MATCH(E135,'ASE Mapping'!A:A, 0)), E135)</f>
        <v>structure_4 (cn z fly)</v>
      </c>
    </row>
    <row r="136" spans="1:17" s="16" customFormat="1" x14ac:dyDescent="0.25">
      <c r="A136" s="11">
        <f t="shared" si="2"/>
        <v>45812.802207754627</v>
      </c>
      <c r="B136" s="12">
        <v>45812</v>
      </c>
      <c r="C136" s="13">
        <v>0.80220775462962968</v>
      </c>
      <c r="D136" s="13" t="s">
        <v>40</v>
      </c>
      <c r="E136" s="13" t="s">
        <v>314</v>
      </c>
      <c r="F136" s="13" t="s">
        <v>36</v>
      </c>
      <c r="G136" s="53">
        <v>1</v>
      </c>
      <c r="H136" s="53">
        <v>-6.5</v>
      </c>
      <c r="I136" s="16" t="s">
        <v>38</v>
      </c>
      <c r="J136" s="16" t="s">
        <v>103</v>
      </c>
      <c r="K136" s="16" t="s">
        <v>247</v>
      </c>
      <c r="L136" s="16" t="s">
        <v>248</v>
      </c>
      <c r="M136" s="16" t="s">
        <v>248</v>
      </c>
      <c r="N136" s="16" t="s">
        <v>433</v>
      </c>
      <c r="O136" s="16" t="s">
        <v>434</v>
      </c>
      <c r="Q136" s="5" t="str">
        <f>IF(ISNUMBER(MATCH(E136,'ASE Mapping'!A:A, 0)), INDEX('ASE Mapping'!B:B, MATCH(E136,'ASE Mapping'!A:A, 0)), E136)</f>
        <v>structure_4 (cn z fly)</v>
      </c>
    </row>
    <row r="137" spans="1:17" s="16" customFormat="1" x14ac:dyDescent="0.25">
      <c r="A137" s="11">
        <f t="shared" si="2"/>
        <v>45812.80202909722</v>
      </c>
      <c r="B137" s="12">
        <v>45812</v>
      </c>
      <c r="C137" s="13">
        <v>0.80202909722222215</v>
      </c>
      <c r="D137" s="13" t="s">
        <v>40</v>
      </c>
      <c r="E137" s="13" t="s">
        <v>245</v>
      </c>
      <c r="F137" s="13" t="s">
        <v>36</v>
      </c>
      <c r="G137" s="53">
        <v>1</v>
      </c>
      <c r="H137" s="53">
        <v>-3.75</v>
      </c>
      <c r="I137" s="16" t="s">
        <v>38</v>
      </c>
      <c r="J137" s="16" t="s">
        <v>103</v>
      </c>
      <c r="K137" s="16" t="s">
        <v>247</v>
      </c>
      <c r="L137" s="16" t="s">
        <v>248</v>
      </c>
      <c r="M137" s="16" t="s">
        <v>248</v>
      </c>
      <c r="N137" s="16" t="s">
        <v>435</v>
      </c>
      <c r="O137" s="16" t="s">
        <v>436</v>
      </c>
      <c r="Q137" s="5" t="str">
        <f>IF(ISNUMBER(MATCH(E137,'ASE Mapping'!A:A, 0)), INDEX('ASE Mapping'!B:B, MATCH(E137,'ASE Mapping'!A:A, 0)), E137)</f>
        <v>TUS_STRUC_2 (CN H26 FLY)</v>
      </c>
    </row>
    <row r="138" spans="1:17" s="16" customFormat="1" x14ac:dyDescent="0.25">
      <c r="A138" s="11">
        <f t="shared" si="2"/>
        <v>45812.801388356478</v>
      </c>
      <c r="B138" s="12">
        <v>45812</v>
      </c>
      <c r="C138" s="13">
        <v>0.80138835648148143</v>
      </c>
      <c r="D138" s="13" t="s">
        <v>40</v>
      </c>
      <c r="E138" s="13" t="s">
        <v>333</v>
      </c>
      <c r="F138" s="13" t="s">
        <v>37</v>
      </c>
      <c r="G138" s="53">
        <v>1</v>
      </c>
      <c r="H138" s="53">
        <v>-8.5</v>
      </c>
      <c r="I138" s="16" t="s">
        <v>38</v>
      </c>
      <c r="J138" s="16" t="s">
        <v>103</v>
      </c>
      <c r="K138" s="16" t="s">
        <v>247</v>
      </c>
      <c r="L138" s="16" t="s">
        <v>248</v>
      </c>
      <c r="M138" s="16" t="s">
        <v>248</v>
      </c>
      <c r="N138" s="16" t="s">
        <v>437</v>
      </c>
      <c r="O138" s="16" t="s">
        <v>438</v>
      </c>
      <c r="Q138" s="5" t="str">
        <f>IF(ISNUMBER(MATCH(E138,'ASE Mapping'!A:A, 0)), INDEX('ASE Mapping'!B:B, MATCH(E138,'ASE Mapping'!A:A, 0)), E138)</f>
        <v>zw dec25-mar26-may26 fly</v>
      </c>
    </row>
    <row r="139" spans="1:17" s="16" customFormat="1" x14ac:dyDescent="0.25">
      <c r="A139" s="11">
        <f t="shared" si="2"/>
        <v>45812.799419976851</v>
      </c>
      <c r="B139" s="12">
        <v>45812</v>
      </c>
      <c r="C139" s="13">
        <v>0.79941997685185184</v>
      </c>
      <c r="D139" s="13" t="s">
        <v>40</v>
      </c>
      <c r="E139" s="13" t="s">
        <v>409</v>
      </c>
      <c r="F139" s="13" t="s">
        <v>36</v>
      </c>
      <c r="G139" s="53">
        <v>1</v>
      </c>
      <c r="H139" s="53">
        <v>4.25</v>
      </c>
      <c r="I139" s="16" t="s">
        <v>38</v>
      </c>
      <c r="J139" s="16" t="s">
        <v>103</v>
      </c>
      <c r="K139" s="16" t="s">
        <v>247</v>
      </c>
      <c r="L139" s="16" t="s">
        <v>248</v>
      </c>
      <c r="M139" s="16" t="s">
        <v>248</v>
      </c>
      <c r="N139" s="16" t="s">
        <v>439</v>
      </c>
      <c r="O139" s="16" t="s">
        <v>411</v>
      </c>
      <c r="Q139" s="5" t="str">
        <f>IF(ISNUMBER(MATCH(E139,'ASE Mapping'!A:A, 0)), INDEX('ASE Mapping'!B:B, MATCH(E139,'ASE Mapping'!A:A, 0)), E139)</f>
        <v>zww jul26 fly ase</v>
      </c>
    </row>
    <row r="140" spans="1:17" s="16" customFormat="1" x14ac:dyDescent="0.25">
      <c r="A140" s="11">
        <f t="shared" si="2"/>
        <v>45812.768600833333</v>
      </c>
      <c r="B140" s="12">
        <v>45812</v>
      </c>
      <c r="C140" s="13">
        <v>0.76860083333333329</v>
      </c>
      <c r="D140" s="13" t="s">
        <v>35</v>
      </c>
      <c r="E140" s="13" t="s">
        <v>295</v>
      </c>
      <c r="F140" s="13" t="s">
        <v>37</v>
      </c>
      <c r="G140" s="53">
        <v>1</v>
      </c>
      <c r="H140" s="53">
        <v>12</v>
      </c>
      <c r="I140" s="16" t="s">
        <v>39</v>
      </c>
      <c r="J140" s="16" t="s">
        <v>103</v>
      </c>
      <c r="K140" s="16" t="s">
        <v>247</v>
      </c>
      <c r="L140" s="16" t="s">
        <v>248</v>
      </c>
      <c r="M140" s="16" t="s">
        <v>248</v>
      </c>
      <c r="N140" s="16" t="s">
        <v>440</v>
      </c>
      <c r="Q140" s="5" t="str">
        <f>IF(ISNUMBER(MATCH(E140,'ASE Mapping'!A:A, 0)), INDEX('ASE Mapping'!B:B, MATCH(E140,'ASE Mapping'!A:A, 0)), E140)</f>
        <v>XC Jul25-Sep25 Calendar</v>
      </c>
    </row>
    <row r="141" spans="1:17" s="16" customFormat="1" x14ac:dyDescent="0.25">
      <c r="A141" s="11">
        <f t="shared" si="2"/>
        <v>45812.743571076389</v>
      </c>
      <c r="B141" s="12">
        <v>45812</v>
      </c>
      <c r="C141" s="13">
        <v>0.74357107638888886</v>
      </c>
      <c r="D141" s="13" t="s">
        <v>35</v>
      </c>
      <c r="E141" s="13" t="s">
        <v>295</v>
      </c>
      <c r="F141" s="13" t="s">
        <v>36</v>
      </c>
      <c r="G141" s="53">
        <v>1</v>
      </c>
      <c r="H141" s="53">
        <v>14</v>
      </c>
      <c r="I141" s="16" t="s">
        <v>39</v>
      </c>
      <c r="J141" s="16" t="s">
        <v>103</v>
      </c>
      <c r="K141" s="16" t="s">
        <v>247</v>
      </c>
      <c r="L141" s="16" t="s">
        <v>248</v>
      </c>
      <c r="M141" s="16" t="s">
        <v>248</v>
      </c>
      <c r="N141" s="16" t="s">
        <v>441</v>
      </c>
      <c r="O141" s="16" t="s">
        <v>442</v>
      </c>
      <c r="Q141" s="5" t="str">
        <f>IF(ISNUMBER(MATCH(E141,'ASE Mapping'!A:A, 0)), INDEX('ASE Mapping'!B:B, MATCH(E141,'ASE Mapping'!A:A, 0)), E141)</f>
        <v>XC Jul25-Sep25 Calendar</v>
      </c>
    </row>
    <row r="142" spans="1:17" s="16" customFormat="1" x14ac:dyDescent="0.25">
      <c r="A142" s="11">
        <f t="shared" si="2"/>
        <v>45812.697739606483</v>
      </c>
      <c r="B142" s="12">
        <v>45812</v>
      </c>
      <c r="C142" s="13">
        <v>0.69773960648148148</v>
      </c>
      <c r="D142" s="13" t="s">
        <v>40</v>
      </c>
      <c r="E142" s="13" t="s">
        <v>363</v>
      </c>
      <c r="F142" s="13" t="s">
        <v>37</v>
      </c>
      <c r="G142" s="53">
        <v>1</v>
      </c>
      <c r="H142" s="53">
        <v>-2.25</v>
      </c>
      <c r="I142" s="16" t="s">
        <v>38</v>
      </c>
      <c r="J142" s="16" t="s">
        <v>103</v>
      </c>
      <c r="K142" s="16" t="s">
        <v>247</v>
      </c>
      <c r="L142" s="16" t="s">
        <v>248</v>
      </c>
      <c r="M142" s="16" t="s">
        <v>248</v>
      </c>
      <c r="N142" s="16" t="s">
        <v>443</v>
      </c>
      <c r="O142" s="16" t="s">
        <v>444</v>
      </c>
      <c r="Q142" s="5" t="str">
        <f>IF(ISNUMBER(MATCH(E142,'ASE Mapping'!A:A, 0)), INDEX('ASE Mapping'!B:B, MATCH(E142,'ASE Mapping'!A:A, 0)), E142)</f>
        <v>zw sep fly ase</v>
      </c>
    </row>
    <row r="143" spans="1:17" s="16" customFormat="1" x14ac:dyDescent="0.25">
      <c r="A143" s="11">
        <f t="shared" si="2"/>
        <v>45812.692247256942</v>
      </c>
      <c r="B143" s="12">
        <v>45812</v>
      </c>
      <c r="C143" s="13">
        <v>0.69224725694444444</v>
      </c>
      <c r="D143" s="13" t="s">
        <v>40</v>
      </c>
      <c r="E143" s="13" t="s">
        <v>399</v>
      </c>
      <c r="F143" s="13" t="s">
        <v>37</v>
      </c>
      <c r="G143" s="53">
        <v>1</v>
      </c>
      <c r="H143" s="53">
        <v>-4.25</v>
      </c>
      <c r="I143" s="16" t="s">
        <v>38</v>
      </c>
      <c r="J143" s="16" t="s">
        <v>103</v>
      </c>
      <c r="K143" s="16" t="s">
        <v>247</v>
      </c>
      <c r="L143" s="16" t="s">
        <v>248</v>
      </c>
      <c r="M143" s="16" t="s">
        <v>248</v>
      </c>
      <c r="N143" s="16" t="s">
        <v>445</v>
      </c>
      <c r="O143" s="16" t="s">
        <v>446</v>
      </c>
      <c r="Q143" s="5" t="str">
        <f>IF(ISNUMBER(MATCH(E143,'ASE Mapping'!A:A, 0)), INDEX('ASE Mapping'!B:B, MATCH(E143,'ASE Mapping'!A:A, 0)), E143)</f>
        <v>zw mar26 fly</v>
      </c>
    </row>
    <row r="144" spans="1:17" s="16" customFormat="1" x14ac:dyDescent="0.25">
      <c r="A144" s="11">
        <f t="shared" si="2"/>
        <v>45812.679671990743</v>
      </c>
      <c r="B144" s="12">
        <v>45812</v>
      </c>
      <c r="C144" s="13">
        <v>0.67967199074074081</v>
      </c>
      <c r="D144" s="13" t="s">
        <v>40</v>
      </c>
      <c r="E144" s="13" t="s">
        <v>399</v>
      </c>
      <c r="F144" s="13" t="s">
        <v>37</v>
      </c>
      <c r="G144" s="53">
        <v>1</v>
      </c>
      <c r="H144" s="53">
        <v>-4.25</v>
      </c>
      <c r="I144" s="16" t="s">
        <v>38</v>
      </c>
      <c r="J144" s="16" t="s">
        <v>103</v>
      </c>
      <c r="K144" s="16" t="s">
        <v>247</v>
      </c>
      <c r="L144" s="16" t="s">
        <v>248</v>
      </c>
      <c r="M144" s="16" t="s">
        <v>248</v>
      </c>
      <c r="N144" s="16" t="s">
        <v>447</v>
      </c>
      <c r="O144" s="16" t="s">
        <v>448</v>
      </c>
      <c r="Q144" s="5" t="str">
        <f>IF(ISNUMBER(MATCH(E144,'ASE Mapping'!A:A, 0)), INDEX('ASE Mapping'!B:B, MATCH(E144,'ASE Mapping'!A:A, 0)), E144)</f>
        <v>zw mar26 fly</v>
      </c>
    </row>
    <row r="145" spans="1:17" s="16" customFormat="1" x14ac:dyDescent="0.25">
      <c r="A145" s="11">
        <f t="shared" si="2"/>
        <v>45812.656281122683</v>
      </c>
      <c r="B145" s="12">
        <v>45812</v>
      </c>
      <c r="C145" s="13">
        <v>0.65628112268518513</v>
      </c>
      <c r="D145" s="13" t="s">
        <v>40</v>
      </c>
      <c r="E145" s="13" t="s">
        <v>363</v>
      </c>
      <c r="F145" s="13" t="s">
        <v>36</v>
      </c>
      <c r="G145" s="53">
        <v>1</v>
      </c>
      <c r="H145" s="53">
        <v>-2.25</v>
      </c>
      <c r="I145" s="16" t="s">
        <v>38</v>
      </c>
      <c r="J145" s="16" t="s">
        <v>103</v>
      </c>
      <c r="K145" s="16" t="s">
        <v>247</v>
      </c>
      <c r="L145" s="16" t="s">
        <v>248</v>
      </c>
      <c r="M145" s="16" t="s">
        <v>248</v>
      </c>
      <c r="N145" s="16" t="s">
        <v>449</v>
      </c>
      <c r="O145" s="16" t="s">
        <v>450</v>
      </c>
      <c r="Q145" s="5" t="str">
        <f>IF(ISNUMBER(MATCH(E145,'ASE Mapping'!A:A, 0)), INDEX('ASE Mapping'!B:B, MATCH(E145,'ASE Mapping'!A:A, 0)), E145)</f>
        <v>zw sep fly ase</v>
      </c>
    </row>
    <row r="146" spans="1:17" s="16" customFormat="1" x14ac:dyDescent="0.25">
      <c r="A146" s="11">
        <f t="shared" si="2"/>
        <v>45812.635943831017</v>
      </c>
      <c r="B146" s="12">
        <v>45812</v>
      </c>
      <c r="C146" s="13">
        <v>0.63594383101851848</v>
      </c>
      <c r="D146" s="13" t="s">
        <v>40</v>
      </c>
      <c r="E146" s="13" t="s">
        <v>333</v>
      </c>
      <c r="F146" s="13" t="s">
        <v>37</v>
      </c>
      <c r="G146" s="53">
        <v>1</v>
      </c>
      <c r="H146" s="53">
        <v>-8.25</v>
      </c>
      <c r="I146" s="16" t="s">
        <v>38</v>
      </c>
      <c r="J146" s="16" t="s">
        <v>103</v>
      </c>
      <c r="K146" s="16" t="s">
        <v>247</v>
      </c>
      <c r="L146" s="16" t="s">
        <v>248</v>
      </c>
      <c r="M146" s="16" t="s">
        <v>248</v>
      </c>
      <c r="N146" s="16" t="s">
        <v>451</v>
      </c>
      <c r="O146" s="16" t="s">
        <v>452</v>
      </c>
      <c r="Q146" s="5" t="str">
        <f>IF(ISNUMBER(MATCH(E146,'ASE Mapping'!A:A, 0)), INDEX('ASE Mapping'!B:B, MATCH(E146,'ASE Mapping'!A:A, 0)), E146)</f>
        <v>zw dec25-mar26-may26 fly</v>
      </c>
    </row>
    <row r="147" spans="1:17" s="16" customFormat="1" x14ac:dyDescent="0.25">
      <c r="A147" s="11">
        <f t="shared" si="2"/>
        <v>45812.629873368052</v>
      </c>
      <c r="B147" s="12">
        <v>45812</v>
      </c>
      <c r="C147" s="13">
        <v>0.6298733680555556</v>
      </c>
      <c r="D147" s="13" t="s">
        <v>40</v>
      </c>
      <c r="E147" s="13" t="s">
        <v>314</v>
      </c>
      <c r="F147" s="13" t="s">
        <v>37</v>
      </c>
      <c r="G147" s="53">
        <v>1</v>
      </c>
      <c r="H147" s="53">
        <v>-6.75</v>
      </c>
      <c r="I147" s="16" t="s">
        <v>38</v>
      </c>
      <c r="J147" s="16" t="s">
        <v>103</v>
      </c>
      <c r="K147" s="16" t="s">
        <v>247</v>
      </c>
      <c r="L147" s="16" t="s">
        <v>248</v>
      </c>
      <c r="M147" s="16" t="s">
        <v>248</v>
      </c>
      <c r="N147" s="16" t="s">
        <v>453</v>
      </c>
      <c r="O147" s="16" t="s">
        <v>454</v>
      </c>
      <c r="Q147" s="5" t="str">
        <f>IF(ISNUMBER(MATCH(E147,'ASE Mapping'!A:A, 0)), INDEX('ASE Mapping'!B:B, MATCH(E147,'ASE Mapping'!A:A, 0)), E147)</f>
        <v>structure_4 (cn z fly)</v>
      </c>
    </row>
    <row r="148" spans="1:17" s="16" customFormat="1" x14ac:dyDescent="0.25">
      <c r="A148" s="11">
        <f t="shared" si="2"/>
        <v>45812.551727442129</v>
      </c>
      <c r="B148" s="12">
        <v>45812</v>
      </c>
      <c r="C148" s="13">
        <v>0.55172744212962954</v>
      </c>
      <c r="D148" s="13" t="s">
        <v>40</v>
      </c>
      <c r="E148" s="13" t="s">
        <v>363</v>
      </c>
      <c r="F148" s="13" t="s">
        <v>37</v>
      </c>
      <c r="G148" s="53">
        <v>1</v>
      </c>
      <c r="H148" s="53">
        <v>-2.5</v>
      </c>
      <c r="I148" s="16" t="s">
        <v>38</v>
      </c>
      <c r="J148" s="16" t="s">
        <v>103</v>
      </c>
      <c r="K148" s="16" t="s">
        <v>247</v>
      </c>
      <c r="L148" s="16" t="s">
        <v>248</v>
      </c>
      <c r="M148" s="16" t="s">
        <v>248</v>
      </c>
      <c r="N148" s="16" t="s">
        <v>455</v>
      </c>
      <c r="O148" s="16" t="s">
        <v>456</v>
      </c>
      <c r="Q148" s="5" t="str">
        <f>IF(ISNUMBER(MATCH(E148,'ASE Mapping'!A:A, 0)), INDEX('ASE Mapping'!B:B, MATCH(E148,'ASE Mapping'!A:A, 0)), E148)</f>
        <v>zw sep fly ase</v>
      </c>
    </row>
    <row r="149" spans="1:17" s="16" customFormat="1" x14ac:dyDescent="0.25">
      <c r="A149" s="11">
        <f t="shared" si="2"/>
        <v>45812.532130115738</v>
      </c>
      <c r="B149" s="12">
        <v>45812</v>
      </c>
      <c r="C149" s="13">
        <v>0.53213011574074076</v>
      </c>
      <c r="D149" s="13" t="s">
        <v>35</v>
      </c>
      <c r="E149" s="13" t="s">
        <v>295</v>
      </c>
      <c r="F149" s="13" t="s">
        <v>37</v>
      </c>
      <c r="G149" s="53">
        <v>1</v>
      </c>
      <c r="H149" s="53">
        <v>15.875</v>
      </c>
      <c r="I149" s="16" t="s">
        <v>39</v>
      </c>
      <c r="J149" s="16" t="s">
        <v>103</v>
      </c>
      <c r="K149" s="16" t="s">
        <v>247</v>
      </c>
      <c r="L149" s="16" t="s">
        <v>248</v>
      </c>
      <c r="M149" s="16" t="s">
        <v>248</v>
      </c>
      <c r="N149" s="16" t="s">
        <v>457</v>
      </c>
      <c r="O149" s="16" t="s">
        <v>442</v>
      </c>
      <c r="Q149" s="5" t="str">
        <f>IF(ISNUMBER(MATCH(E149,'ASE Mapping'!A:A, 0)), INDEX('ASE Mapping'!B:B, MATCH(E149,'ASE Mapping'!A:A, 0)), E149)</f>
        <v>XC Jul25-Sep25 Calendar</v>
      </c>
    </row>
    <row r="150" spans="1:17" s="16" customFormat="1" x14ac:dyDescent="0.25">
      <c r="A150" s="11">
        <f t="shared" si="2"/>
        <v>45812.485159548611</v>
      </c>
      <c r="B150" s="12">
        <v>45812</v>
      </c>
      <c r="C150" s="13">
        <v>0.48515954861111116</v>
      </c>
      <c r="D150" s="13" t="s">
        <v>35</v>
      </c>
      <c r="E150" s="13" t="s">
        <v>295</v>
      </c>
      <c r="F150" s="13" t="s">
        <v>36</v>
      </c>
      <c r="G150" s="53">
        <v>1</v>
      </c>
      <c r="H150" s="53">
        <v>14.625</v>
      </c>
      <c r="I150" s="16" t="s">
        <v>39</v>
      </c>
      <c r="J150" s="16" t="s">
        <v>103</v>
      </c>
      <c r="K150" s="16" t="s">
        <v>247</v>
      </c>
      <c r="L150" s="16" t="s">
        <v>248</v>
      </c>
      <c r="M150" s="16" t="s">
        <v>248</v>
      </c>
      <c r="N150" s="16" t="s">
        <v>458</v>
      </c>
      <c r="O150" s="16" t="s">
        <v>459</v>
      </c>
      <c r="Q150" s="5" t="str">
        <f>IF(ISNUMBER(MATCH(E150,'ASE Mapping'!A:A, 0)), INDEX('ASE Mapping'!B:B, MATCH(E150,'ASE Mapping'!A:A, 0)), E150)</f>
        <v>XC Jul25-Sep25 Calendar</v>
      </c>
    </row>
    <row r="151" spans="1:17" s="16" customFormat="1" x14ac:dyDescent="0.25">
      <c r="A151" s="11">
        <f t="shared" si="2"/>
        <v>45813.793371886575</v>
      </c>
      <c r="B151" s="12">
        <v>45813</v>
      </c>
      <c r="C151" s="13">
        <v>0.79337188657407409</v>
      </c>
      <c r="D151" s="13" t="s">
        <v>40</v>
      </c>
      <c r="E151" s="13" t="s">
        <v>333</v>
      </c>
      <c r="F151" s="13" t="s">
        <v>37</v>
      </c>
      <c r="G151" s="53">
        <v>1</v>
      </c>
      <c r="H151" s="53">
        <v>-8.5</v>
      </c>
      <c r="I151" s="16" t="s">
        <v>38</v>
      </c>
      <c r="J151" s="16" t="s">
        <v>103</v>
      </c>
      <c r="K151" s="16" t="s">
        <v>247</v>
      </c>
      <c r="L151" s="16" t="s">
        <v>248</v>
      </c>
      <c r="M151" s="16" t="s">
        <v>248</v>
      </c>
      <c r="N151" s="16" t="s">
        <v>461</v>
      </c>
      <c r="O151" s="16" t="s">
        <v>462</v>
      </c>
      <c r="Q151" s="5" t="str">
        <f>IF(ISNUMBER(MATCH(E151,'ASE Mapping'!A:A, 0)), INDEX('ASE Mapping'!B:B, MATCH(E151,'ASE Mapping'!A:A, 0)), E151)</f>
        <v>zw dec25-mar26-may26 fly</v>
      </c>
    </row>
    <row r="152" spans="1:17" s="16" customFormat="1" x14ac:dyDescent="0.25">
      <c r="A152" s="11">
        <f t="shared" si="2"/>
        <v>45813.769424618054</v>
      </c>
      <c r="B152" s="12">
        <v>45813</v>
      </c>
      <c r="C152" s="13">
        <v>0.76942461805555551</v>
      </c>
      <c r="D152" s="13" t="s">
        <v>40</v>
      </c>
      <c r="E152" s="13" t="s">
        <v>463</v>
      </c>
      <c r="F152" s="13" t="s">
        <v>37</v>
      </c>
      <c r="G152" s="53">
        <v>1</v>
      </c>
      <c r="H152" s="53">
        <v>8</v>
      </c>
      <c r="I152" s="16" t="s">
        <v>38</v>
      </c>
      <c r="J152" s="16" t="s">
        <v>103</v>
      </c>
      <c r="K152" s="16" t="s">
        <v>247</v>
      </c>
      <c r="L152" s="16" t="s">
        <v>248</v>
      </c>
      <c r="M152" s="16" t="s">
        <v>248</v>
      </c>
      <c r="N152" s="16" t="s">
        <v>464</v>
      </c>
      <c r="O152" s="16" t="s">
        <v>465</v>
      </c>
      <c r="Q152" s="5" t="str">
        <f>IF(ISNUMBER(MATCH(E152,'ASE Mapping'!A:A, 0)), INDEX('ASE Mapping'!B:B, MATCH(E152,'ASE Mapping'!A:A, 0)), E152)</f>
        <v>ke dec25 fly</v>
      </c>
    </row>
    <row r="153" spans="1:17" s="16" customFormat="1" x14ac:dyDescent="0.25">
      <c r="A153" s="11">
        <f t="shared" si="2"/>
        <v>45813.61927865741</v>
      </c>
      <c r="B153" s="12">
        <v>45813</v>
      </c>
      <c r="C153" s="13">
        <v>0.6192786574074074</v>
      </c>
      <c r="D153" s="13" t="s">
        <v>35</v>
      </c>
      <c r="E153" s="13" t="s">
        <v>295</v>
      </c>
      <c r="F153" s="13" t="s">
        <v>36</v>
      </c>
      <c r="G153" s="53">
        <v>1</v>
      </c>
      <c r="H153" s="53">
        <v>8.75</v>
      </c>
      <c r="I153" s="16" t="s">
        <v>39</v>
      </c>
      <c r="J153" s="16" t="s">
        <v>103</v>
      </c>
      <c r="K153" s="16" t="s">
        <v>247</v>
      </c>
      <c r="L153" s="16" t="s">
        <v>248</v>
      </c>
      <c r="M153" s="16" t="s">
        <v>248</v>
      </c>
      <c r="N153" s="16" t="s">
        <v>466</v>
      </c>
      <c r="Q153" s="5" t="str">
        <f>IF(ISNUMBER(MATCH(E153,'ASE Mapping'!A:A, 0)), INDEX('ASE Mapping'!B:B, MATCH(E153,'ASE Mapping'!A:A, 0)), E153)</f>
        <v>XC Jul25-Sep25 Calendar</v>
      </c>
    </row>
    <row r="154" spans="1:17" s="16" customFormat="1" x14ac:dyDescent="0.25">
      <c r="A154" s="11">
        <f t="shared" si="2"/>
        <v>45813.618239756943</v>
      </c>
      <c r="B154" s="12">
        <v>45813</v>
      </c>
      <c r="C154" s="13">
        <v>0.61823975694444444</v>
      </c>
      <c r="D154" s="13" t="s">
        <v>35</v>
      </c>
      <c r="E154" s="13" t="s">
        <v>295</v>
      </c>
      <c r="F154" s="13" t="s">
        <v>37</v>
      </c>
      <c r="G154" s="53">
        <v>1</v>
      </c>
      <c r="H154" s="53">
        <v>8</v>
      </c>
      <c r="I154" s="16" t="s">
        <v>39</v>
      </c>
      <c r="J154" s="16" t="s">
        <v>103</v>
      </c>
      <c r="K154" s="16" t="s">
        <v>247</v>
      </c>
      <c r="L154" s="16" t="s">
        <v>248</v>
      </c>
      <c r="M154" s="16" t="s">
        <v>248</v>
      </c>
      <c r="N154" s="16" t="s">
        <v>467</v>
      </c>
      <c r="O154" s="16" t="s">
        <v>468</v>
      </c>
      <c r="Q154" s="5" t="str">
        <f>IF(ISNUMBER(MATCH(E154,'ASE Mapping'!A:A, 0)), INDEX('ASE Mapping'!B:B, MATCH(E154,'ASE Mapping'!A:A, 0)), E154)</f>
        <v>XC Jul25-Sep25 Calendar</v>
      </c>
    </row>
    <row r="155" spans="1:17" s="16" customFormat="1" x14ac:dyDescent="0.25">
      <c r="A155" s="11">
        <f t="shared" si="2"/>
        <v>45813.618239733798</v>
      </c>
      <c r="B155" s="12">
        <v>45813</v>
      </c>
      <c r="C155" s="13">
        <v>0.61823973379629626</v>
      </c>
      <c r="D155" s="13" t="s">
        <v>35</v>
      </c>
      <c r="E155" s="13" t="s">
        <v>295</v>
      </c>
      <c r="F155" s="13" t="s">
        <v>37</v>
      </c>
      <c r="G155" s="53">
        <v>1</v>
      </c>
      <c r="H155" s="53">
        <v>8</v>
      </c>
      <c r="I155" s="16" t="s">
        <v>39</v>
      </c>
      <c r="J155" s="16" t="s">
        <v>103</v>
      </c>
      <c r="K155" s="16" t="s">
        <v>247</v>
      </c>
      <c r="L155" s="16" t="s">
        <v>248</v>
      </c>
      <c r="M155" s="16" t="s">
        <v>248</v>
      </c>
      <c r="N155" s="16" t="s">
        <v>469</v>
      </c>
      <c r="Q155" s="5" t="str">
        <f>IF(ISNUMBER(MATCH(E155,'ASE Mapping'!A:A, 0)), INDEX('ASE Mapping'!B:B, MATCH(E155,'ASE Mapping'!A:A, 0)), E155)</f>
        <v>XC Jul25-Sep25 Calendar</v>
      </c>
    </row>
    <row r="156" spans="1:17" s="16" customFormat="1" x14ac:dyDescent="0.25">
      <c r="A156" s="11">
        <f t="shared" si="2"/>
        <v>45813.605510254631</v>
      </c>
      <c r="B156" s="12">
        <v>45813</v>
      </c>
      <c r="C156" s="13">
        <v>0.60551025462962971</v>
      </c>
      <c r="D156" s="13" t="s">
        <v>35</v>
      </c>
      <c r="E156" s="13" t="s">
        <v>295</v>
      </c>
      <c r="F156" s="13" t="s">
        <v>36</v>
      </c>
      <c r="G156" s="53">
        <v>1</v>
      </c>
      <c r="H156" s="53">
        <v>11.375</v>
      </c>
      <c r="I156" s="16" t="s">
        <v>39</v>
      </c>
      <c r="J156" s="16" t="s">
        <v>103</v>
      </c>
      <c r="K156" s="16" t="s">
        <v>247</v>
      </c>
      <c r="L156" s="16" t="s">
        <v>248</v>
      </c>
      <c r="M156" s="16" t="s">
        <v>248</v>
      </c>
      <c r="N156" s="16" t="s">
        <v>470</v>
      </c>
      <c r="O156" s="16" t="s">
        <v>468</v>
      </c>
      <c r="Q156" s="5" t="str">
        <f>IF(ISNUMBER(MATCH(E156,'ASE Mapping'!A:A, 0)), INDEX('ASE Mapping'!B:B, MATCH(E156,'ASE Mapping'!A:A, 0)), E156)</f>
        <v>XC Jul25-Sep25 Calendar</v>
      </c>
    </row>
    <row r="157" spans="1:17" s="16" customFormat="1" x14ac:dyDescent="0.25">
      <c r="A157" s="11">
        <f t="shared" si="2"/>
        <v>45813.542450173612</v>
      </c>
      <c r="B157" s="12">
        <v>45813</v>
      </c>
      <c r="C157" s="13">
        <v>0.54245017361111114</v>
      </c>
      <c r="D157" s="13" t="s">
        <v>40</v>
      </c>
      <c r="E157" s="13" t="s">
        <v>333</v>
      </c>
      <c r="F157" s="13" t="s">
        <v>36</v>
      </c>
      <c r="G157" s="53">
        <v>2</v>
      </c>
      <c r="H157" s="53">
        <v>-8.25</v>
      </c>
      <c r="I157" s="16" t="s">
        <v>38</v>
      </c>
      <c r="J157" s="16" t="s">
        <v>103</v>
      </c>
      <c r="K157" s="16" t="s">
        <v>247</v>
      </c>
      <c r="L157" s="16" t="s">
        <v>248</v>
      </c>
      <c r="M157" s="16" t="s">
        <v>248</v>
      </c>
      <c r="N157" s="16" t="s">
        <v>471</v>
      </c>
      <c r="O157" s="16" t="s">
        <v>472</v>
      </c>
      <c r="Q157" s="5" t="str">
        <f>IF(ISNUMBER(MATCH(E157,'ASE Mapping'!A:A, 0)), INDEX('ASE Mapping'!B:B, MATCH(E157,'ASE Mapping'!A:A, 0)), E157)</f>
        <v>zw dec25-mar26-may26 fly</v>
      </c>
    </row>
    <row r="158" spans="1:17" s="16" customFormat="1" x14ac:dyDescent="0.25">
      <c r="A158" s="11">
        <f t="shared" si="2"/>
        <v>45814.802060254631</v>
      </c>
      <c r="B158" s="12">
        <v>45814</v>
      </c>
      <c r="C158" s="13">
        <v>0.8020602546296296</v>
      </c>
      <c r="D158" s="13" t="s">
        <v>40</v>
      </c>
      <c r="E158" s="13" t="s">
        <v>333</v>
      </c>
      <c r="F158" s="13" t="s">
        <v>36</v>
      </c>
      <c r="G158" s="53">
        <v>1</v>
      </c>
      <c r="H158" s="53">
        <v>-7.75</v>
      </c>
      <c r="I158" s="16" t="s">
        <v>38</v>
      </c>
      <c r="J158" s="16" t="s">
        <v>103</v>
      </c>
      <c r="K158" s="16" t="s">
        <v>247</v>
      </c>
      <c r="L158" s="16" t="s">
        <v>248</v>
      </c>
      <c r="M158" s="16" t="s">
        <v>248</v>
      </c>
      <c r="N158" s="16" t="s">
        <v>477</v>
      </c>
      <c r="O158" s="16" t="s">
        <v>478</v>
      </c>
      <c r="Q158" s="5" t="str">
        <f>IF(ISNUMBER(MATCH(E158,'ASE Mapping'!A:A, 0)), INDEX('ASE Mapping'!B:B, MATCH(E158,'ASE Mapping'!A:A, 0)), E158)</f>
        <v>zw dec25-mar26-may26 fly</v>
      </c>
    </row>
    <row r="159" spans="1:17" s="16" customFormat="1" x14ac:dyDescent="0.25">
      <c r="A159" s="11">
        <f t="shared" si="2"/>
        <v>45814.802060243055</v>
      </c>
      <c r="B159" s="12">
        <v>45814</v>
      </c>
      <c r="C159" s="13">
        <v>0.80206024305555557</v>
      </c>
      <c r="D159" s="13" t="s">
        <v>40</v>
      </c>
      <c r="E159" s="13" t="s">
        <v>333</v>
      </c>
      <c r="F159" s="13" t="s">
        <v>36</v>
      </c>
      <c r="G159" s="53">
        <v>1</v>
      </c>
      <c r="H159" s="53">
        <v>-7.75</v>
      </c>
      <c r="I159" s="16" t="s">
        <v>38</v>
      </c>
      <c r="J159" s="16" t="s">
        <v>103</v>
      </c>
      <c r="K159" s="16" t="s">
        <v>247</v>
      </c>
      <c r="L159" s="16" t="s">
        <v>248</v>
      </c>
      <c r="M159" s="16" t="s">
        <v>248</v>
      </c>
      <c r="N159" s="16" t="s">
        <v>479</v>
      </c>
      <c r="O159" s="16" t="s">
        <v>480</v>
      </c>
      <c r="Q159" s="5" t="str">
        <f>IF(ISNUMBER(MATCH(E159,'ASE Mapping'!A:A, 0)), INDEX('ASE Mapping'!B:B, MATCH(E159,'ASE Mapping'!A:A, 0)), E159)</f>
        <v>zw dec25-mar26-may26 fly</v>
      </c>
    </row>
    <row r="160" spans="1:17" s="16" customFormat="1" x14ac:dyDescent="0.25">
      <c r="A160" s="11">
        <f t="shared" si="2"/>
        <v>45814.801905046297</v>
      </c>
      <c r="B160" s="12">
        <v>45814</v>
      </c>
      <c r="C160" s="13">
        <v>0.80190504629629633</v>
      </c>
      <c r="D160" s="13" t="s">
        <v>40</v>
      </c>
      <c r="E160" s="13" t="s">
        <v>481</v>
      </c>
      <c r="F160" s="13" t="s">
        <v>37</v>
      </c>
      <c r="G160" s="53">
        <v>1</v>
      </c>
      <c r="H160" s="53">
        <v>5.5</v>
      </c>
      <c r="I160" s="16" t="s">
        <v>38</v>
      </c>
      <c r="J160" s="16" t="s">
        <v>103</v>
      </c>
      <c r="K160" s="16" t="s">
        <v>247</v>
      </c>
      <c r="L160" s="16" t="s">
        <v>248</v>
      </c>
      <c r="M160" s="16" t="s">
        <v>248</v>
      </c>
      <c r="N160" s="16" t="s">
        <v>482</v>
      </c>
      <c r="O160" s="16" t="s">
        <v>483</v>
      </c>
      <c r="Q160" s="5" t="str">
        <f>IF(ISNUMBER(MATCH(E160,'ASE Mapping'!A:A, 0)), INDEX('ASE Mapping'!B:B, MATCH(E160,'ASE Mapping'!A:A, 0)), E160)</f>
        <v>zw sep25 3mo dfly</v>
      </c>
    </row>
    <row r="161" spans="1:17" s="16" customFormat="1" x14ac:dyDescent="0.25">
      <c r="A161" s="11">
        <f t="shared" si="2"/>
        <v>45814.754479629628</v>
      </c>
      <c r="B161" s="12">
        <v>45814</v>
      </c>
      <c r="C161" s="13">
        <v>0.75447962962962967</v>
      </c>
      <c r="D161" s="13" t="s">
        <v>40</v>
      </c>
      <c r="E161" s="13" t="s">
        <v>463</v>
      </c>
      <c r="F161" s="13" t="s">
        <v>37</v>
      </c>
      <c r="G161" s="53">
        <v>1</v>
      </c>
      <c r="H161" s="53">
        <v>8.25</v>
      </c>
      <c r="I161" s="16" t="s">
        <v>38</v>
      </c>
      <c r="J161" s="16" t="s">
        <v>103</v>
      </c>
      <c r="K161" s="16" t="s">
        <v>247</v>
      </c>
      <c r="L161" s="16" t="s">
        <v>248</v>
      </c>
      <c r="M161" s="16" t="s">
        <v>248</v>
      </c>
      <c r="N161" s="16" t="s">
        <v>484</v>
      </c>
      <c r="O161" s="16" t="s">
        <v>485</v>
      </c>
      <c r="Q161" s="5" t="str">
        <f>IF(ISNUMBER(MATCH(E161,'ASE Mapping'!A:A, 0)), INDEX('ASE Mapping'!B:B, MATCH(E161,'ASE Mapping'!A:A, 0)), E161)</f>
        <v>ke dec25 fly</v>
      </c>
    </row>
    <row r="162" spans="1:17" s="16" customFormat="1" x14ac:dyDescent="0.25">
      <c r="A162" s="11">
        <f t="shared" si="2"/>
        <v>45814.741031203703</v>
      </c>
      <c r="B162" s="12">
        <v>45814</v>
      </c>
      <c r="C162" s="13">
        <v>0.74103120370370368</v>
      </c>
      <c r="D162" s="13" t="s">
        <v>40</v>
      </c>
      <c r="E162" s="13" t="s">
        <v>399</v>
      </c>
      <c r="F162" s="13" t="s">
        <v>37</v>
      </c>
      <c r="G162" s="53">
        <v>1</v>
      </c>
      <c r="H162" s="53">
        <v>-5</v>
      </c>
      <c r="I162" s="16" t="s">
        <v>38</v>
      </c>
      <c r="J162" s="16" t="s">
        <v>103</v>
      </c>
      <c r="K162" s="16" t="s">
        <v>247</v>
      </c>
      <c r="L162" s="16" t="s">
        <v>248</v>
      </c>
      <c r="M162" s="16" t="s">
        <v>248</v>
      </c>
      <c r="N162" s="16" t="s">
        <v>486</v>
      </c>
      <c r="O162" s="16" t="s">
        <v>487</v>
      </c>
      <c r="Q162" s="5" t="str">
        <f>IF(ISNUMBER(MATCH(E162,'ASE Mapping'!A:A, 0)), INDEX('ASE Mapping'!B:B, MATCH(E162,'ASE Mapping'!A:A, 0)), E162)</f>
        <v>zw mar26 fly</v>
      </c>
    </row>
    <row r="163" spans="1:17" s="16" customFormat="1" x14ac:dyDescent="0.25">
      <c r="A163" s="11">
        <f t="shared" si="2"/>
        <v>45814.734082060182</v>
      </c>
      <c r="B163" s="12">
        <v>45814</v>
      </c>
      <c r="C163" s="13">
        <v>0.73408206018518518</v>
      </c>
      <c r="D163" s="13" t="s">
        <v>40</v>
      </c>
      <c r="E163" s="13" t="s">
        <v>363</v>
      </c>
      <c r="F163" s="13" t="s">
        <v>36</v>
      </c>
      <c r="G163" s="53">
        <v>1</v>
      </c>
      <c r="H163" s="53">
        <v>-2</v>
      </c>
      <c r="I163" s="16" t="s">
        <v>38</v>
      </c>
      <c r="J163" s="16" t="s">
        <v>103</v>
      </c>
      <c r="K163" s="16" t="s">
        <v>247</v>
      </c>
      <c r="L163" s="16" t="s">
        <v>248</v>
      </c>
      <c r="M163" s="16" t="s">
        <v>248</v>
      </c>
      <c r="N163" s="16" t="s">
        <v>488</v>
      </c>
      <c r="O163" s="16" t="s">
        <v>489</v>
      </c>
      <c r="Q163" s="5" t="str">
        <f>IF(ISNUMBER(MATCH(E163,'ASE Mapping'!A:A, 0)), INDEX('ASE Mapping'!B:B, MATCH(E163,'ASE Mapping'!A:A, 0)), E163)</f>
        <v>zw sep fly ase</v>
      </c>
    </row>
    <row r="164" spans="1:17" s="16" customFormat="1" x14ac:dyDescent="0.25">
      <c r="A164" s="11">
        <f t="shared" si="2"/>
        <v>45814.71336710648</v>
      </c>
      <c r="B164" s="12">
        <v>45814</v>
      </c>
      <c r="C164" s="54">
        <v>0.71336710648148149</v>
      </c>
      <c r="D164" s="5" t="s">
        <v>40</v>
      </c>
      <c r="E164" s="5" t="s">
        <v>363</v>
      </c>
      <c r="F164" s="5" t="s">
        <v>37</v>
      </c>
      <c r="G164" s="5">
        <v>1</v>
      </c>
      <c r="H164" s="5">
        <v>-2</v>
      </c>
      <c r="I164" s="5" t="s">
        <v>38</v>
      </c>
      <c r="J164" s="5" t="s">
        <v>103</v>
      </c>
      <c r="K164" s="5" t="s">
        <v>247</v>
      </c>
      <c r="L164" s="5" t="s">
        <v>248</v>
      </c>
      <c r="M164" s="5" t="s">
        <v>248</v>
      </c>
      <c r="N164" s="5" t="s">
        <v>490</v>
      </c>
      <c r="O164" s="5" t="s">
        <v>491</v>
      </c>
      <c r="P164" s="5"/>
      <c r="Q164" s="5" t="str">
        <f>IF(ISNUMBER(MATCH(E164,'ASE Mapping'!A:A, 0)), INDEX('ASE Mapping'!B:B, MATCH(E164,'ASE Mapping'!A:A, 0)), E164)</f>
        <v>zw sep fly ase</v>
      </c>
    </row>
    <row r="165" spans="1:17" s="16" customFormat="1" x14ac:dyDescent="0.25">
      <c r="A165" s="11">
        <f t="shared" si="2"/>
        <v>45814.642162071759</v>
      </c>
      <c r="B165" s="12">
        <v>45814</v>
      </c>
      <c r="C165" s="54">
        <v>0.64216207175925921</v>
      </c>
      <c r="D165" s="5" t="s">
        <v>40</v>
      </c>
      <c r="E165" s="5" t="s">
        <v>363</v>
      </c>
      <c r="F165" s="5" t="s">
        <v>37</v>
      </c>
      <c r="G165" s="5">
        <v>1</v>
      </c>
      <c r="H165" s="5">
        <v>-2</v>
      </c>
      <c r="I165" s="5" t="s">
        <v>38</v>
      </c>
      <c r="J165" s="5" t="s">
        <v>103</v>
      </c>
      <c r="K165" s="5" t="s">
        <v>247</v>
      </c>
      <c r="L165" s="5" t="s">
        <v>248</v>
      </c>
      <c r="M165" s="5" t="s">
        <v>248</v>
      </c>
      <c r="N165" s="5" t="s">
        <v>492</v>
      </c>
      <c r="O165" s="5" t="s">
        <v>493</v>
      </c>
      <c r="P165" s="5"/>
      <c r="Q165" s="5" t="str">
        <f>IF(ISNUMBER(MATCH(E165,'ASE Mapping'!A:A, 0)), INDEX('ASE Mapping'!B:B, MATCH(E165,'ASE Mapping'!A:A, 0)), E165)</f>
        <v>zw sep fly ase</v>
      </c>
    </row>
    <row r="166" spans="1:17" s="16" customFormat="1" x14ac:dyDescent="0.25">
      <c r="A166" s="11">
        <f t="shared" si="2"/>
        <v>45814.546623159724</v>
      </c>
      <c r="B166" s="12">
        <v>45814</v>
      </c>
      <c r="C166" s="54">
        <v>0.5466231597222222</v>
      </c>
      <c r="D166" s="5" t="s">
        <v>40</v>
      </c>
      <c r="E166" s="5" t="s">
        <v>314</v>
      </c>
      <c r="F166" s="5" t="s">
        <v>36</v>
      </c>
      <c r="G166" s="5">
        <v>1</v>
      </c>
      <c r="H166" s="5">
        <v>-6.5</v>
      </c>
      <c r="I166" s="5" t="s">
        <v>38</v>
      </c>
      <c r="J166" s="5" t="s">
        <v>103</v>
      </c>
      <c r="K166" s="5" t="s">
        <v>247</v>
      </c>
      <c r="L166" s="5" t="s">
        <v>248</v>
      </c>
      <c r="M166" s="5" t="s">
        <v>248</v>
      </c>
      <c r="N166" s="5" t="s">
        <v>494</v>
      </c>
      <c r="O166" s="5" t="s">
        <v>495</v>
      </c>
      <c r="P166" s="5"/>
      <c r="Q166" s="5" t="str">
        <f>IF(ISNUMBER(MATCH(E166,'ASE Mapping'!A:A, 0)), INDEX('ASE Mapping'!B:B, MATCH(E166,'ASE Mapping'!A:A, 0)), E166)</f>
        <v>structure_4 (cn z fly)</v>
      </c>
    </row>
    <row r="167" spans="1:17" s="16" customFormat="1" x14ac:dyDescent="0.25">
      <c r="A167" s="11">
        <f t="shared" si="2"/>
        <v>45814.411450474538</v>
      </c>
      <c r="B167" s="12">
        <v>45814</v>
      </c>
      <c r="C167" s="54">
        <v>0.41145047453703709</v>
      </c>
      <c r="D167" s="5" t="s">
        <v>40</v>
      </c>
      <c r="E167" s="5" t="s">
        <v>333</v>
      </c>
      <c r="F167" s="5" t="s">
        <v>36</v>
      </c>
      <c r="G167" s="5">
        <v>1</v>
      </c>
      <c r="H167" s="5">
        <v>-8.25</v>
      </c>
      <c r="I167" s="5" t="s">
        <v>38</v>
      </c>
      <c r="J167" s="5" t="s">
        <v>103</v>
      </c>
      <c r="K167" s="5" t="s">
        <v>247</v>
      </c>
      <c r="L167" s="5" t="s">
        <v>248</v>
      </c>
      <c r="M167" s="5" t="s">
        <v>248</v>
      </c>
      <c r="N167" s="5" t="s">
        <v>496</v>
      </c>
      <c r="O167" s="5" t="s">
        <v>497</v>
      </c>
      <c r="P167" s="5"/>
      <c r="Q167" s="5" t="str">
        <f>IF(ISNUMBER(MATCH(E167,'ASE Mapping'!A:A, 0)), INDEX('ASE Mapping'!B:B, MATCH(E167,'ASE Mapping'!A:A, 0)), E167)</f>
        <v>zw dec25-mar26-may26 fly</v>
      </c>
    </row>
    <row r="168" spans="1:17" s="16" customFormat="1" x14ac:dyDescent="0.25">
      <c r="A168" s="11">
        <f t="shared" si="2"/>
        <v>45814.411450231484</v>
      </c>
      <c r="B168" s="12">
        <v>45814</v>
      </c>
      <c r="C168" s="54">
        <v>0.41145023148148152</v>
      </c>
      <c r="D168" s="5" t="s">
        <v>40</v>
      </c>
      <c r="E168" s="5" t="s">
        <v>363</v>
      </c>
      <c r="F168" s="5" t="s">
        <v>36</v>
      </c>
      <c r="G168" s="5">
        <v>1</v>
      </c>
      <c r="H168" s="5">
        <v>-2</v>
      </c>
      <c r="I168" s="5" t="s">
        <v>38</v>
      </c>
      <c r="J168" s="5" t="s">
        <v>103</v>
      </c>
      <c r="K168" s="5" t="s">
        <v>247</v>
      </c>
      <c r="L168" s="5" t="s">
        <v>248</v>
      </c>
      <c r="M168" s="5" t="s">
        <v>248</v>
      </c>
      <c r="N168" s="5" t="s">
        <v>460</v>
      </c>
      <c r="O168" s="5" t="s">
        <v>498</v>
      </c>
      <c r="P168" s="5"/>
      <c r="Q168" s="5" t="str">
        <f>IF(ISNUMBER(MATCH(E168,'ASE Mapping'!A:A, 0)), INDEX('ASE Mapping'!B:B, MATCH(E168,'ASE Mapping'!A:A, 0)), E168)</f>
        <v>zw sep fly ase</v>
      </c>
    </row>
    <row r="169" spans="1:17" s="16" customFormat="1" x14ac:dyDescent="0.25">
      <c r="A169" s="11">
        <f t="shared" si="2"/>
        <v>45817.74107841435</v>
      </c>
      <c r="B169" s="12">
        <v>45817</v>
      </c>
      <c r="C169" s="54">
        <v>0.74107841435185184</v>
      </c>
      <c r="D169" s="5" t="s">
        <v>40</v>
      </c>
      <c r="E169" s="5" t="s">
        <v>499</v>
      </c>
      <c r="F169" s="5" t="s">
        <v>36</v>
      </c>
      <c r="G169" s="5">
        <v>1</v>
      </c>
      <c r="H169" s="5">
        <v>-1.5</v>
      </c>
      <c r="I169" s="5" t="s">
        <v>38</v>
      </c>
      <c r="J169" s="5" t="s">
        <v>103</v>
      </c>
      <c r="K169" s="5" t="s">
        <v>247</v>
      </c>
      <c r="L169" s="5" t="s">
        <v>248</v>
      </c>
      <c r="M169" s="5" t="s">
        <v>248</v>
      </c>
      <c r="N169" s="5" t="s">
        <v>500</v>
      </c>
      <c r="O169" s="5" t="s">
        <v>501</v>
      </c>
      <c r="P169" s="5"/>
      <c r="Q169" s="5" t="str">
        <f>IF(ISNUMBER(MATCH(E169,'ASE Mapping'!A:A, 0)), INDEX('ASE Mapping'!B:B, MATCH(E169,'ASE Mapping'!A:A, 0)), E169)</f>
        <v>ke sep25 fly ase</v>
      </c>
    </row>
    <row r="170" spans="1:17" s="16" customFormat="1" x14ac:dyDescent="0.25">
      <c r="A170" s="11">
        <f t="shared" si="2"/>
        <v>45817.7146158912</v>
      </c>
      <c r="B170" s="12">
        <v>45817</v>
      </c>
      <c r="C170" s="54">
        <v>0.71461589120370372</v>
      </c>
      <c r="D170" s="5" t="s">
        <v>40</v>
      </c>
      <c r="E170" s="5" t="s">
        <v>481</v>
      </c>
      <c r="F170" s="5" t="s">
        <v>36</v>
      </c>
      <c r="G170" s="5">
        <v>1</v>
      </c>
      <c r="H170" s="5">
        <v>5.5</v>
      </c>
      <c r="I170" s="5" t="s">
        <v>38</v>
      </c>
      <c r="J170" s="5" t="s">
        <v>103</v>
      </c>
      <c r="K170" s="5" t="s">
        <v>247</v>
      </c>
      <c r="L170" s="5" t="s">
        <v>248</v>
      </c>
      <c r="M170" s="5" t="s">
        <v>248</v>
      </c>
      <c r="N170" s="5" t="s">
        <v>502</v>
      </c>
      <c r="O170" s="5" t="s">
        <v>483</v>
      </c>
      <c r="P170" s="5"/>
      <c r="Q170" s="5" t="str">
        <f>IF(ISNUMBER(MATCH(E170,'ASE Mapping'!A:A, 0)), INDEX('ASE Mapping'!B:B, MATCH(E170,'ASE Mapping'!A:A, 0)), E170)</f>
        <v>zw sep25 3mo dfly</v>
      </c>
    </row>
    <row r="171" spans="1:17" s="16" customFormat="1" x14ac:dyDescent="0.25">
      <c r="A171" s="11">
        <f t="shared" si="2"/>
        <v>45817.693305636574</v>
      </c>
      <c r="B171" s="12">
        <v>45817</v>
      </c>
      <c r="C171" s="54">
        <v>0.69330563657407407</v>
      </c>
      <c r="D171" s="5" t="s">
        <v>40</v>
      </c>
      <c r="E171" s="5" t="s">
        <v>463</v>
      </c>
      <c r="F171" s="5" t="s">
        <v>36</v>
      </c>
      <c r="G171" s="5">
        <v>1</v>
      </c>
      <c r="H171" s="5">
        <v>8.5</v>
      </c>
      <c r="I171" s="5" t="s">
        <v>38</v>
      </c>
      <c r="J171" s="5" t="s">
        <v>103</v>
      </c>
      <c r="K171" s="5" t="s">
        <v>247</v>
      </c>
      <c r="L171" s="5" t="s">
        <v>248</v>
      </c>
      <c r="M171" s="5" t="s">
        <v>248</v>
      </c>
      <c r="N171" s="5" t="s">
        <v>503</v>
      </c>
      <c r="O171" s="5" t="s">
        <v>504</v>
      </c>
      <c r="P171" s="5"/>
      <c r="Q171" s="5" t="str">
        <f>IF(ISNUMBER(MATCH(E171,'ASE Mapping'!A:A, 0)), INDEX('ASE Mapping'!B:B, MATCH(E171,'ASE Mapping'!A:A, 0)), E171)</f>
        <v>ke dec25 fly</v>
      </c>
    </row>
    <row r="172" spans="1:17" s="16" customFormat="1" x14ac:dyDescent="0.25">
      <c r="A172" s="11">
        <f t="shared" ref="A172:A228" si="4">B172+C172</f>
        <v>45817.681798877318</v>
      </c>
      <c r="B172" s="12">
        <v>45817</v>
      </c>
      <c r="C172" s="54">
        <v>0.68179887731481481</v>
      </c>
      <c r="D172" s="5" t="s">
        <v>40</v>
      </c>
      <c r="E172" s="5" t="s">
        <v>505</v>
      </c>
      <c r="F172" s="5" t="s">
        <v>36</v>
      </c>
      <c r="G172" s="5">
        <v>1</v>
      </c>
      <c r="H172" s="5">
        <v>-2.75</v>
      </c>
      <c r="I172" s="5" t="s">
        <v>38</v>
      </c>
      <c r="J172" s="5" t="s">
        <v>103</v>
      </c>
      <c r="K172" s="5" t="s">
        <v>247</v>
      </c>
      <c r="L172" s="5" t="s">
        <v>248</v>
      </c>
      <c r="M172" s="5" t="s">
        <v>248</v>
      </c>
      <c r="N172" s="5" t="s">
        <v>506</v>
      </c>
      <c r="O172" s="5" t="s">
        <v>507</v>
      </c>
      <c r="P172" s="5"/>
      <c r="Q172" s="5" t="str">
        <f>IF(ISNUMBER(MATCH(E172,'ASE Mapping'!A:A, 0)), INDEX('ASE Mapping'!B:B, MATCH(E172,'ASE Mapping'!A:A, 0)), E172)</f>
        <v>[001] ratio structure zw {(2)h-k - z-h }</v>
      </c>
    </row>
    <row r="173" spans="1:17" s="16" customFormat="1" x14ac:dyDescent="0.25">
      <c r="A173" s="11">
        <f t="shared" si="4"/>
        <v>45817.68158099537</v>
      </c>
      <c r="B173" s="12">
        <v>45817</v>
      </c>
      <c r="C173" s="54">
        <v>0.68158099537037031</v>
      </c>
      <c r="D173" s="5" t="s">
        <v>40</v>
      </c>
      <c r="E173" s="5" t="s">
        <v>333</v>
      </c>
      <c r="F173" s="5" t="s">
        <v>37</v>
      </c>
      <c r="G173" s="5">
        <v>1</v>
      </c>
      <c r="H173" s="5">
        <v>-8.25</v>
      </c>
      <c r="I173" s="5" t="s">
        <v>38</v>
      </c>
      <c r="J173" s="5" t="s">
        <v>103</v>
      </c>
      <c r="K173" s="5" t="s">
        <v>247</v>
      </c>
      <c r="L173" s="5" t="s">
        <v>248</v>
      </c>
      <c r="M173" s="5" t="s">
        <v>248</v>
      </c>
      <c r="N173" s="5" t="s">
        <v>508</v>
      </c>
      <c r="O173" s="5" t="s">
        <v>509</v>
      </c>
      <c r="P173" s="5"/>
      <c r="Q173" s="5" t="str">
        <f>IF(ISNUMBER(MATCH(E173,'ASE Mapping'!A:A, 0)), INDEX('ASE Mapping'!B:B, MATCH(E173,'ASE Mapping'!A:A, 0)), E173)</f>
        <v>zw dec25-mar26-may26 fly</v>
      </c>
    </row>
    <row r="174" spans="1:17" s="16" customFormat="1" x14ac:dyDescent="0.25">
      <c r="A174" s="11">
        <f t="shared" si="4"/>
        <v>45817.646610497686</v>
      </c>
      <c r="B174" s="12">
        <v>45817</v>
      </c>
      <c r="C174" s="54">
        <v>0.64661049768518519</v>
      </c>
      <c r="D174" s="5" t="s">
        <v>40</v>
      </c>
      <c r="E174" s="5" t="s">
        <v>409</v>
      </c>
      <c r="F174" s="5" t="s">
        <v>37</v>
      </c>
      <c r="G174" s="5">
        <v>1</v>
      </c>
      <c r="H174" s="5">
        <v>4</v>
      </c>
      <c r="I174" s="5" t="s">
        <v>38</v>
      </c>
      <c r="J174" s="5" t="s">
        <v>103</v>
      </c>
      <c r="K174" s="5" t="s">
        <v>247</v>
      </c>
      <c r="L174" s="5" t="s">
        <v>248</v>
      </c>
      <c r="M174" s="5" t="s">
        <v>248</v>
      </c>
      <c r="N174" s="5" t="s">
        <v>510</v>
      </c>
      <c r="O174" s="5" t="s">
        <v>511</v>
      </c>
      <c r="P174" s="5"/>
      <c r="Q174" s="5" t="str">
        <f>IF(ISNUMBER(MATCH(E174,'ASE Mapping'!A:A, 0)), INDEX('ASE Mapping'!B:B, MATCH(E174,'ASE Mapping'!A:A, 0)), E174)</f>
        <v>zww jul26 fly ase</v>
      </c>
    </row>
    <row r="175" spans="1:17" s="16" customFormat="1" x14ac:dyDescent="0.25">
      <c r="A175" s="11">
        <f t="shared" si="4"/>
        <v>45817.572372997682</v>
      </c>
      <c r="B175" s="12">
        <v>45817</v>
      </c>
      <c r="C175" s="54">
        <v>0.57237299768518524</v>
      </c>
      <c r="D175" s="5" t="s">
        <v>40</v>
      </c>
      <c r="E175" s="5" t="s">
        <v>505</v>
      </c>
      <c r="F175" s="5" t="s">
        <v>37</v>
      </c>
      <c r="G175" s="5">
        <v>1</v>
      </c>
      <c r="H175" s="5">
        <v>-3</v>
      </c>
      <c r="I175" s="5" t="s">
        <v>38</v>
      </c>
      <c r="J175" s="5" t="s">
        <v>103</v>
      </c>
      <c r="K175" s="5" t="s">
        <v>247</v>
      </c>
      <c r="L175" s="5" t="s">
        <v>248</v>
      </c>
      <c r="M175" s="5" t="s">
        <v>248</v>
      </c>
      <c r="N175" s="5" t="s">
        <v>512</v>
      </c>
      <c r="O175" s="5" t="s">
        <v>513</v>
      </c>
      <c r="P175" s="5"/>
      <c r="Q175" s="5" t="str">
        <f>IF(ISNUMBER(MATCH(E175,'ASE Mapping'!A:A, 0)), INDEX('ASE Mapping'!B:B, MATCH(E175,'ASE Mapping'!A:A, 0)), E175)</f>
        <v>[001] ratio structure zw {(2)h-k - z-h }</v>
      </c>
    </row>
    <row r="176" spans="1:17" s="16" customFormat="1" x14ac:dyDescent="0.25">
      <c r="A176" s="11">
        <f t="shared" si="4"/>
        <v>45817.499541736113</v>
      </c>
      <c r="B176" s="12">
        <v>45817</v>
      </c>
      <c r="C176" s="54">
        <v>0.49954173611111113</v>
      </c>
      <c r="D176" s="5" t="s">
        <v>40</v>
      </c>
      <c r="E176" s="5" t="s">
        <v>399</v>
      </c>
      <c r="F176" s="5" t="s">
        <v>36</v>
      </c>
      <c r="G176" s="5">
        <v>1</v>
      </c>
      <c r="H176" s="5">
        <v>-4.5</v>
      </c>
      <c r="I176" s="5" t="s">
        <v>38</v>
      </c>
      <c r="J176" s="5" t="s">
        <v>103</v>
      </c>
      <c r="K176" s="5" t="s">
        <v>247</v>
      </c>
      <c r="L176" s="5" t="s">
        <v>248</v>
      </c>
      <c r="M176" s="5" t="s">
        <v>248</v>
      </c>
      <c r="N176" s="5" t="s">
        <v>514</v>
      </c>
      <c r="O176" s="5" t="s">
        <v>515</v>
      </c>
      <c r="P176" s="5"/>
      <c r="Q176" s="5" t="str">
        <f>IF(ISNUMBER(MATCH(E176,'ASE Mapping'!A:A, 0)), INDEX('ASE Mapping'!B:B, MATCH(E176,'ASE Mapping'!A:A, 0)), E176)</f>
        <v>zw mar26 fly</v>
      </c>
    </row>
    <row r="177" spans="1:17" s="16" customFormat="1" x14ac:dyDescent="0.25">
      <c r="A177" s="11">
        <f t="shared" si="4"/>
        <v>45817.438375486112</v>
      </c>
      <c r="B177" s="12">
        <v>45817</v>
      </c>
      <c r="C177" s="54">
        <v>0.4383754861111111</v>
      </c>
      <c r="D177" s="5" t="s">
        <v>40</v>
      </c>
      <c r="E177" s="5" t="s">
        <v>314</v>
      </c>
      <c r="F177" s="5" t="s">
        <v>36</v>
      </c>
      <c r="G177" s="5">
        <v>1</v>
      </c>
      <c r="H177" s="5">
        <v>-6</v>
      </c>
      <c r="I177" s="5" t="s">
        <v>38</v>
      </c>
      <c r="J177" s="5" t="s">
        <v>103</v>
      </c>
      <c r="K177" s="5" t="s">
        <v>247</v>
      </c>
      <c r="L177" s="5" t="s">
        <v>248</v>
      </c>
      <c r="M177" s="5" t="s">
        <v>248</v>
      </c>
      <c r="N177" s="5" t="s">
        <v>516</v>
      </c>
      <c r="O177" s="50" t="s">
        <v>454</v>
      </c>
      <c r="P177" s="5"/>
      <c r="Q177" s="5" t="str">
        <f>IF(ISNUMBER(MATCH(E177,'ASE Mapping'!A:A, 0)), INDEX('ASE Mapping'!B:B, MATCH(E177,'ASE Mapping'!A:A, 0)), E177)</f>
        <v>structure_4 (cn z fly)</v>
      </c>
    </row>
    <row r="178" spans="1:17" s="16" customFormat="1" x14ac:dyDescent="0.25">
      <c r="A178" s="11">
        <f t="shared" si="4"/>
        <v>45817.052507222223</v>
      </c>
      <c r="B178" s="12">
        <v>45817</v>
      </c>
      <c r="C178" s="54">
        <v>5.2507222222222219E-2</v>
      </c>
      <c r="D178" s="5" t="s">
        <v>40</v>
      </c>
      <c r="E178" s="5" t="s">
        <v>363</v>
      </c>
      <c r="F178" s="5" t="s">
        <v>37</v>
      </c>
      <c r="G178" s="5">
        <v>1</v>
      </c>
      <c r="H178" s="5">
        <v>-2.5</v>
      </c>
      <c r="I178" s="5" t="s">
        <v>38</v>
      </c>
      <c r="J178" s="5" t="s">
        <v>103</v>
      </c>
      <c r="K178" s="5" t="s">
        <v>247</v>
      </c>
      <c r="L178" s="5" t="s">
        <v>248</v>
      </c>
      <c r="M178" s="5" t="s">
        <v>248</v>
      </c>
      <c r="N178" s="5" t="s">
        <v>517</v>
      </c>
      <c r="O178" s="5" t="s">
        <v>518</v>
      </c>
      <c r="P178" s="5"/>
      <c r="Q178" s="5" t="str">
        <f>IF(ISNUMBER(MATCH(E178,'ASE Mapping'!A:A, 0)), INDEX('ASE Mapping'!B:B, MATCH(E178,'ASE Mapping'!A:A, 0)), E178)</f>
        <v>zw sep fly ase</v>
      </c>
    </row>
    <row r="179" spans="1:17" s="16" customFormat="1" x14ac:dyDescent="0.25">
      <c r="A179" s="11">
        <f t="shared" si="4"/>
        <v>45818.801712731482</v>
      </c>
      <c r="B179" s="12">
        <v>45818</v>
      </c>
      <c r="C179" s="54">
        <v>0.80171273148148148</v>
      </c>
      <c r="D179" s="5" t="s">
        <v>40</v>
      </c>
      <c r="E179" s="5" t="s">
        <v>463</v>
      </c>
      <c r="F179" s="5" t="s">
        <v>36</v>
      </c>
      <c r="G179" s="5">
        <v>1</v>
      </c>
      <c r="H179" s="5">
        <v>8.75</v>
      </c>
      <c r="I179" s="5" t="s">
        <v>38</v>
      </c>
      <c r="J179" s="5" t="s">
        <v>103</v>
      </c>
      <c r="K179" s="5" t="s">
        <v>247</v>
      </c>
      <c r="L179" s="5" t="s">
        <v>248</v>
      </c>
      <c r="M179" s="5" t="s">
        <v>248</v>
      </c>
      <c r="N179" s="5" t="s">
        <v>519</v>
      </c>
      <c r="O179" s="5" t="s">
        <v>520</v>
      </c>
      <c r="P179" s="5"/>
      <c r="Q179" s="5" t="str">
        <f>IF(ISNUMBER(MATCH(E179,'ASE Mapping'!A:A, 0)), INDEX('ASE Mapping'!B:B, MATCH(E179,'ASE Mapping'!A:A, 0)), E179)</f>
        <v>ke dec25 fly</v>
      </c>
    </row>
    <row r="180" spans="1:17" s="16" customFormat="1" x14ac:dyDescent="0.25">
      <c r="A180" s="11">
        <f t="shared" si="4"/>
        <v>45818.653508113428</v>
      </c>
      <c r="B180" s="12">
        <v>45818</v>
      </c>
      <c r="C180" s="54">
        <v>0.65350811342592596</v>
      </c>
      <c r="D180" s="5" t="s">
        <v>40</v>
      </c>
      <c r="E180" s="5" t="s">
        <v>363</v>
      </c>
      <c r="F180" s="5" t="s">
        <v>36</v>
      </c>
      <c r="G180" s="5">
        <v>1</v>
      </c>
      <c r="H180" s="5">
        <v>-2.5</v>
      </c>
      <c r="I180" s="5" t="s">
        <v>38</v>
      </c>
      <c r="J180" s="5" t="s">
        <v>103</v>
      </c>
      <c r="K180" s="5" t="s">
        <v>247</v>
      </c>
      <c r="L180" s="5" t="s">
        <v>248</v>
      </c>
      <c r="M180" s="5" t="s">
        <v>248</v>
      </c>
      <c r="N180" s="5" t="s">
        <v>521</v>
      </c>
      <c r="O180" s="5" t="s">
        <v>522</v>
      </c>
      <c r="P180" s="5"/>
      <c r="Q180" s="5" t="str">
        <f>IF(ISNUMBER(MATCH(E180,'ASE Mapping'!A:A, 0)), INDEX('ASE Mapping'!B:B, MATCH(E180,'ASE Mapping'!A:A, 0)), E180)</f>
        <v>zw sep fly ase</v>
      </c>
    </row>
    <row r="181" spans="1:17" s="16" customFormat="1" x14ac:dyDescent="0.25">
      <c r="A181" s="11">
        <f t="shared" si="4"/>
        <v>45818.653508113428</v>
      </c>
      <c r="B181" s="12">
        <v>45818</v>
      </c>
      <c r="C181" s="54">
        <v>0.65350811342592596</v>
      </c>
      <c r="D181" s="5" t="s">
        <v>40</v>
      </c>
      <c r="E181" s="5" t="s">
        <v>363</v>
      </c>
      <c r="F181" s="5" t="s">
        <v>36</v>
      </c>
      <c r="G181" s="5">
        <v>1</v>
      </c>
      <c r="H181" s="5">
        <v>-2.5</v>
      </c>
      <c r="I181" s="5" t="s">
        <v>38</v>
      </c>
      <c r="J181" s="5" t="s">
        <v>103</v>
      </c>
      <c r="K181" s="5" t="s">
        <v>247</v>
      </c>
      <c r="L181" s="5" t="s">
        <v>248</v>
      </c>
      <c r="M181" s="5" t="s">
        <v>248</v>
      </c>
      <c r="N181" s="5" t="s">
        <v>523</v>
      </c>
      <c r="O181" s="5" t="s">
        <v>524</v>
      </c>
      <c r="P181" s="5"/>
      <c r="Q181" s="5" t="str">
        <f>IF(ISNUMBER(MATCH(E181,'ASE Mapping'!A:A, 0)), INDEX('ASE Mapping'!B:B, MATCH(E181,'ASE Mapping'!A:A, 0)), E181)</f>
        <v>zw sep fly ase</v>
      </c>
    </row>
    <row r="182" spans="1:17" s="16" customFormat="1" x14ac:dyDescent="0.25">
      <c r="A182" s="11">
        <f t="shared" si="4"/>
        <v>45818.651388530096</v>
      </c>
      <c r="B182" s="12">
        <v>45818</v>
      </c>
      <c r="C182" s="54">
        <v>0.65138853009259257</v>
      </c>
      <c r="D182" s="5" t="s">
        <v>40</v>
      </c>
      <c r="E182" s="5" t="s">
        <v>525</v>
      </c>
      <c r="F182" s="5" t="s">
        <v>37</v>
      </c>
      <c r="G182" s="5">
        <v>1</v>
      </c>
      <c r="H182" s="5">
        <v>-4.25</v>
      </c>
      <c r="I182" s="5" t="s">
        <v>38</v>
      </c>
      <c r="J182" s="5" t="s">
        <v>103</v>
      </c>
      <c r="K182" s="5" t="s">
        <v>247</v>
      </c>
      <c r="L182" s="5" t="s">
        <v>248</v>
      </c>
      <c r="M182" s="5" t="s">
        <v>248</v>
      </c>
      <c r="N182" s="5" t="s">
        <v>526</v>
      </c>
      <c r="O182" s="5" t="s">
        <v>527</v>
      </c>
      <c r="P182" s="5"/>
      <c r="Q182" s="5" t="str">
        <f>IF(ISNUMBER(MATCH(E182,'ASE Mapping'!A:A, 0)), INDEX('ASE Mapping'!B:B, MATCH(E182,'ASE Mapping'!A:A, 0)), E182)</f>
        <v>zw dec dfly ase</v>
      </c>
    </row>
    <row r="183" spans="1:17" s="16" customFormat="1" x14ac:dyDescent="0.25">
      <c r="A183" s="11">
        <f t="shared" si="4"/>
        <v>45818.637903668983</v>
      </c>
      <c r="B183" s="12">
        <v>45818</v>
      </c>
      <c r="C183" s="54">
        <v>0.63790366898148143</v>
      </c>
      <c r="D183" s="5" t="s">
        <v>40</v>
      </c>
      <c r="E183" s="5" t="s">
        <v>399</v>
      </c>
      <c r="F183" s="5" t="s">
        <v>36</v>
      </c>
      <c r="G183" s="5">
        <v>1</v>
      </c>
      <c r="H183" s="5">
        <v>-4.5</v>
      </c>
      <c r="I183" s="5" t="s">
        <v>38</v>
      </c>
      <c r="J183" s="5" t="s">
        <v>103</v>
      </c>
      <c r="K183" s="5" t="s">
        <v>247</v>
      </c>
      <c r="L183" s="5" t="s">
        <v>248</v>
      </c>
      <c r="M183" s="5" t="s">
        <v>248</v>
      </c>
      <c r="N183" s="5" t="s">
        <v>528</v>
      </c>
      <c r="O183" s="5" t="s">
        <v>515</v>
      </c>
      <c r="P183" s="5"/>
      <c r="Q183" s="5" t="str">
        <f>IF(ISNUMBER(MATCH(E183,'ASE Mapping'!A:A, 0)), INDEX('ASE Mapping'!B:B, MATCH(E183,'ASE Mapping'!A:A, 0)), E183)</f>
        <v>zw mar26 fly</v>
      </c>
    </row>
    <row r="184" spans="1:17" s="16" customFormat="1" x14ac:dyDescent="0.25">
      <c r="A184" s="11">
        <f t="shared" si="4"/>
        <v>45818.562885659725</v>
      </c>
      <c r="B184" s="12">
        <v>45818</v>
      </c>
      <c r="C184" s="54">
        <v>0.56288565972222226</v>
      </c>
      <c r="D184" s="5" t="s">
        <v>40</v>
      </c>
      <c r="E184" s="5" t="s">
        <v>499</v>
      </c>
      <c r="F184" s="5" t="s">
        <v>36</v>
      </c>
      <c r="G184" s="5">
        <v>2</v>
      </c>
      <c r="H184" s="5">
        <v>-1.75</v>
      </c>
      <c r="I184" s="5" t="s">
        <v>38</v>
      </c>
      <c r="J184" s="5" t="s">
        <v>103</v>
      </c>
      <c r="K184" s="5" t="s">
        <v>247</v>
      </c>
      <c r="L184" s="5" t="s">
        <v>248</v>
      </c>
      <c r="M184" s="5" t="s">
        <v>248</v>
      </c>
      <c r="N184" s="5" t="s">
        <v>529</v>
      </c>
      <c r="O184" s="5" t="s">
        <v>530</v>
      </c>
      <c r="P184" s="5"/>
      <c r="Q184" s="5" t="str">
        <f>IF(ISNUMBER(MATCH(E184,'ASE Mapping'!A:A, 0)), INDEX('ASE Mapping'!B:B, MATCH(E184,'ASE Mapping'!A:A, 0)), E184)</f>
        <v>ke sep25 fly ase</v>
      </c>
    </row>
    <row r="185" spans="1:17" s="16" customFormat="1" x14ac:dyDescent="0.25">
      <c r="A185" s="11">
        <f t="shared" si="4"/>
        <v>45818.549291944444</v>
      </c>
      <c r="B185" s="12">
        <v>45818</v>
      </c>
      <c r="C185" s="54">
        <v>0.5492919444444444</v>
      </c>
      <c r="D185" s="5" t="s">
        <v>40</v>
      </c>
      <c r="E185" s="5" t="s">
        <v>363</v>
      </c>
      <c r="F185" s="5" t="s">
        <v>37</v>
      </c>
      <c r="G185" s="5">
        <v>1</v>
      </c>
      <c r="H185" s="5">
        <v>-3</v>
      </c>
      <c r="I185" s="5" t="s">
        <v>38</v>
      </c>
      <c r="J185" s="5" t="s">
        <v>103</v>
      </c>
      <c r="K185" s="5" t="s">
        <v>247</v>
      </c>
      <c r="L185" s="5" t="s">
        <v>248</v>
      </c>
      <c r="M185" s="5" t="s">
        <v>248</v>
      </c>
      <c r="N185" s="5" t="s">
        <v>531</v>
      </c>
      <c r="O185" s="5" t="s">
        <v>532</v>
      </c>
      <c r="P185" s="5"/>
      <c r="Q185" s="5" t="str">
        <f>IF(ISNUMBER(MATCH(E185,'ASE Mapping'!A:A, 0)), INDEX('ASE Mapping'!B:B, MATCH(E185,'ASE Mapping'!A:A, 0)), E185)</f>
        <v>zw sep fly ase</v>
      </c>
    </row>
    <row r="186" spans="1:17" s="16" customFormat="1" x14ac:dyDescent="0.25">
      <c r="A186" s="11">
        <f t="shared" si="4"/>
        <v>45818.484868321757</v>
      </c>
      <c r="B186" s="12">
        <v>45818</v>
      </c>
      <c r="C186" s="54">
        <v>0.48486832175925926</v>
      </c>
      <c r="D186" s="5" t="s">
        <v>40</v>
      </c>
      <c r="E186" s="5" t="s">
        <v>399</v>
      </c>
      <c r="F186" s="5" t="s">
        <v>36</v>
      </c>
      <c r="G186" s="5">
        <v>1</v>
      </c>
      <c r="H186" s="5">
        <v>-5</v>
      </c>
      <c r="I186" s="5" t="s">
        <v>38</v>
      </c>
      <c r="J186" s="5" t="s">
        <v>103</v>
      </c>
      <c r="K186" s="5" t="s">
        <v>247</v>
      </c>
      <c r="L186" s="5" t="s">
        <v>248</v>
      </c>
      <c r="M186" s="5" t="s">
        <v>248</v>
      </c>
      <c r="N186" s="5" t="s">
        <v>533</v>
      </c>
      <c r="O186" s="5" t="s">
        <v>534</v>
      </c>
      <c r="P186" s="5"/>
      <c r="Q186" s="5" t="str">
        <f>IF(ISNUMBER(MATCH(E186,'ASE Mapping'!A:A, 0)), INDEX('ASE Mapping'!B:B, MATCH(E186,'ASE Mapping'!A:A, 0)), E186)</f>
        <v>zw mar26 fly</v>
      </c>
    </row>
    <row r="187" spans="1:17" s="16" customFormat="1" x14ac:dyDescent="0.25">
      <c r="A187" s="11">
        <f t="shared" si="4"/>
        <v>45818.047288344904</v>
      </c>
      <c r="B187" s="12">
        <v>45818</v>
      </c>
      <c r="C187" s="54">
        <v>4.7288344907407409E-2</v>
      </c>
      <c r="D187" s="5" t="s">
        <v>40</v>
      </c>
      <c r="E187" s="5" t="s">
        <v>399</v>
      </c>
      <c r="F187" s="5" t="s">
        <v>37</v>
      </c>
      <c r="G187" s="5">
        <v>1</v>
      </c>
      <c r="H187" s="5">
        <v>-5.25</v>
      </c>
      <c r="I187" s="5" t="s">
        <v>38</v>
      </c>
      <c r="J187" s="5" t="s">
        <v>103</v>
      </c>
      <c r="K187" s="5" t="s">
        <v>247</v>
      </c>
      <c r="L187" s="5" t="s">
        <v>248</v>
      </c>
      <c r="M187" s="5" t="s">
        <v>248</v>
      </c>
      <c r="N187" s="5" t="s">
        <v>535</v>
      </c>
      <c r="O187" s="5" t="s">
        <v>515</v>
      </c>
      <c r="P187" s="5"/>
      <c r="Q187" s="5" t="str">
        <f>IF(ISNUMBER(MATCH(E187,'ASE Mapping'!A:A, 0)), INDEX('ASE Mapping'!B:B, MATCH(E187,'ASE Mapping'!A:A, 0)), E187)</f>
        <v>zw mar26 fly</v>
      </c>
    </row>
    <row r="188" spans="1:17" s="16" customFormat="1" x14ac:dyDescent="0.25">
      <c r="A188" s="11">
        <f t="shared" si="4"/>
        <v>45819.805217499998</v>
      </c>
      <c r="B188" s="12">
        <v>45819</v>
      </c>
      <c r="C188" s="54">
        <v>0.80521750000000003</v>
      </c>
      <c r="D188" s="5" t="s">
        <v>35</v>
      </c>
      <c r="E188" s="56" t="s">
        <v>499</v>
      </c>
      <c r="F188" s="5" t="s">
        <v>37</v>
      </c>
      <c r="G188" s="5">
        <v>1</v>
      </c>
      <c r="H188" s="5">
        <v>-2</v>
      </c>
      <c r="I188" s="5" t="s">
        <v>39</v>
      </c>
      <c r="J188" s="5" t="s">
        <v>103</v>
      </c>
      <c r="K188" s="5" t="s">
        <v>247</v>
      </c>
      <c r="L188" s="5" t="s">
        <v>248</v>
      </c>
      <c r="M188" s="5" t="s">
        <v>248</v>
      </c>
      <c r="N188" s="5" t="s">
        <v>537</v>
      </c>
      <c r="O188" s="5" t="s">
        <v>538</v>
      </c>
      <c r="P188" s="5"/>
      <c r="Q188" s="5" t="str">
        <f>IF(ISNUMBER(MATCH(E188,'ASE Mapping'!A:A, 0)), INDEX('ASE Mapping'!B:B, MATCH(E188,'ASE Mapping'!A:A, 0)), E188)</f>
        <v>ke sep25 fly ase</v>
      </c>
    </row>
    <row r="189" spans="1:17" s="16" customFormat="1" x14ac:dyDescent="0.25">
      <c r="A189" s="11">
        <f t="shared" si="4"/>
        <v>45819.689506782408</v>
      </c>
      <c r="B189" s="12">
        <v>45819</v>
      </c>
      <c r="C189" s="54">
        <v>0.68950678240740737</v>
      </c>
      <c r="D189" s="5" t="s">
        <v>35</v>
      </c>
      <c r="E189" s="57" t="s">
        <v>463</v>
      </c>
      <c r="F189" s="5" t="s">
        <v>37</v>
      </c>
      <c r="G189" s="5">
        <v>1</v>
      </c>
      <c r="H189" s="5">
        <v>-8.5</v>
      </c>
      <c r="I189" s="5" t="s">
        <v>39</v>
      </c>
      <c r="J189" s="5" t="s">
        <v>103</v>
      </c>
      <c r="K189" s="5" t="s">
        <v>247</v>
      </c>
      <c r="L189" s="5" t="s">
        <v>248</v>
      </c>
      <c r="M189" s="5" t="s">
        <v>248</v>
      </c>
      <c r="N189" s="5" t="s">
        <v>540</v>
      </c>
      <c r="O189" s="5"/>
      <c r="P189" s="5"/>
      <c r="Q189" s="5" t="str">
        <f>IF(ISNUMBER(MATCH(E189,'ASE Mapping'!A:A, 0)), INDEX('ASE Mapping'!B:B, MATCH(E189,'ASE Mapping'!A:A, 0)), E189)</f>
        <v>ke dec25 fly</v>
      </c>
    </row>
    <row r="190" spans="1:17" s="16" customFormat="1" x14ac:dyDescent="0.25">
      <c r="A190" s="11">
        <f t="shared" si="4"/>
        <v>45819.632544560183</v>
      </c>
      <c r="B190" s="12">
        <v>45819</v>
      </c>
      <c r="C190" s="54">
        <v>0.63254456018518512</v>
      </c>
      <c r="D190" s="5" t="s">
        <v>40</v>
      </c>
      <c r="E190" s="5" t="s">
        <v>363</v>
      </c>
      <c r="F190" s="5" t="s">
        <v>37</v>
      </c>
      <c r="G190" s="5">
        <v>1</v>
      </c>
      <c r="H190" s="5">
        <v>-2</v>
      </c>
      <c r="I190" s="5" t="s">
        <v>38</v>
      </c>
      <c r="J190" s="5" t="s">
        <v>103</v>
      </c>
      <c r="K190" s="5" t="s">
        <v>247</v>
      </c>
      <c r="L190" s="5" t="s">
        <v>248</v>
      </c>
      <c r="M190" s="5" t="s">
        <v>248</v>
      </c>
      <c r="N190" s="5" t="s">
        <v>541</v>
      </c>
      <c r="O190" s="5" t="s">
        <v>542</v>
      </c>
      <c r="P190" s="5"/>
      <c r="Q190" s="5" t="str">
        <f>IF(ISNUMBER(MATCH(E190,'ASE Mapping'!A:A, 0)), INDEX('ASE Mapping'!B:B, MATCH(E190,'ASE Mapping'!A:A, 0)), E190)</f>
        <v>zw sep fly ase</v>
      </c>
    </row>
    <row r="191" spans="1:17" s="16" customFormat="1" x14ac:dyDescent="0.25">
      <c r="A191" s="11">
        <f t="shared" si="4"/>
        <v>45819.609647164354</v>
      </c>
      <c r="B191" s="12">
        <v>45819</v>
      </c>
      <c r="C191" s="54">
        <v>0.60964716435185184</v>
      </c>
      <c r="D191" s="5" t="s">
        <v>35</v>
      </c>
      <c r="E191" s="5" t="s">
        <v>1075</v>
      </c>
      <c r="F191" s="5" t="s">
        <v>36</v>
      </c>
      <c r="G191" s="5">
        <v>1</v>
      </c>
      <c r="H191" s="5">
        <v>-19</v>
      </c>
      <c r="I191" s="5" t="s">
        <v>39</v>
      </c>
      <c r="J191" s="5" t="s">
        <v>103</v>
      </c>
      <c r="K191" s="5" t="s">
        <v>247</v>
      </c>
      <c r="L191" s="5" t="s">
        <v>248</v>
      </c>
      <c r="M191" s="5" t="s">
        <v>248</v>
      </c>
      <c r="N191" s="5" t="s">
        <v>543</v>
      </c>
      <c r="O191" s="5" t="s">
        <v>539</v>
      </c>
      <c r="P191" s="5"/>
      <c r="Q191" s="5" t="str">
        <f>IF(ISNUMBER(MATCH(E191,'ASE Mapping'!A:A, 0)), INDEX('ASE Mapping'!B:B, MATCH(E191,'ASE Mapping'!A:A, 0)), E191)</f>
        <v xml:space="preserve"> </v>
      </c>
    </row>
    <row r="192" spans="1:17" s="16" customFormat="1" x14ac:dyDescent="0.25">
      <c r="A192" s="11">
        <f t="shared" si="4"/>
        <v>45819.606065856482</v>
      </c>
      <c r="B192" s="12">
        <v>45819</v>
      </c>
      <c r="C192" s="54">
        <v>0.60606585648148148</v>
      </c>
      <c r="D192" s="5" t="s">
        <v>40</v>
      </c>
      <c r="E192" s="5" t="s">
        <v>333</v>
      </c>
      <c r="F192" s="5" t="s">
        <v>36</v>
      </c>
      <c r="G192" s="5">
        <v>1</v>
      </c>
      <c r="H192" s="5">
        <v>-8.25</v>
      </c>
      <c r="I192" s="5" t="s">
        <v>38</v>
      </c>
      <c r="J192" s="5" t="s">
        <v>103</v>
      </c>
      <c r="K192" s="5" t="s">
        <v>247</v>
      </c>
      <c r="L192" s="5" t="s">
        <v>248</v>
      </c>
      <c r="M192" s="5" t="s">
        <v>248</v>
      </c>
      <c r="N192" s="5" t="s">
        <v>544</v>
      </c>
      <c r="O192" s="5" t="s">
        <v>545</v>
      </c>
      <c r="P192" s="5"/>
      <c r="Q192" s="5" t="str">
        <f>IF(ISNUMBER(MATCH(E192,'ASE Mapping'!A:A, 0)), INDEX('ASE Mapping'!B:B, MATCH(E192,'ASE Mapping'!A:A, 0)), E192)</f>
        <v>zw dec25-mar26-may26 fly</v>
      </c>
    </row>
    <row r="193" spans="1:17" s="16" customFormat="1" x14ac:dyDescent="0.25">
      <c r="A193" s="11">
        <f t="shared" si="4"/>
        <v>45819.422178946763</v>
      </c>
      <c r="B193" s="12">
        <v>45819</v>
      </c>
      <c r="C193" s="54">
        <v>0.42217894675925927</v>
      </c>
      <c r="D193" s="5" t="s">
        <v>40</v>
      </c>
      <c r="E193" s="5" t="s">
        <v>363</v>
      </c>
      <c r="F193" s="5" t="s">
        <v>36</v>
      </c>
      <c r="G193" s="5">
        <v>1</v>
      </c>
      <c r="H193" s="5">
        <v>-2</v>
      </c>
      <c r="I193" s="5" t="s">
        <v>38</v>
      </c>
      <c r="J193" s="5" t="s">
        <v>103</v>
      </c>
      <c r="K193" s="5" t="s">
        <v>247</v>
      </c>
      <c r="L193" s="5" t="s">
        <v>248</v>
      </c>
      <c r="M193" s="5" t="s">
        <v>248</v>
      </c>
      <c r="N193" s="5" t="s">
        <v>546</v>
      </c>
      <c r="O193" s="5" t="s">
        <v>532</v>
      </c>
      <c r="P193" s="5"/>
      <c r="Q193" s="5" t="str">
        <f>IF(ISNUMBER(MATCH(E193,'ASE Mapping'!A:A, 0)), INDEX('ASE Mapping'!B:B, MATCH(E193,'ASE Mapping'!A:A, 0)), E193)</f>
        <v>zw sep fly ase</v>
      </c>
    </row>
    <row r="194" spans="1:17" s="16" customFormat="1" x14ac:dyDescent="0.25">
      <c r="A194" s="11">
        <f t="shared" si="4"/>
        <v>45820.780045543979</v>
      </c>
      <c r="B194" s="12">
        <v>45820</v>
      </c>
      <c r="C194" s="54">
        <v>0.7800455439814814</v>
      </c>
      <c r="D194" s="5" t="s">
        <v>40</v>
      </c>
      <c r="E194" s="5" t="s">
        <v>363</v>
      </c>
      <c r="F194" s="5" t="s">
        <v>37</v>
      </c>
      <c r="G194" s="5">
        <v>1</v>
      </c>
      <c r="H194" s="5">
        <v>-2.25</v>
      </c>
      <c r="I194" s="5" t="s">
        <v>38</v>
      </c>
      <c r="J194" s="5" t="s">
        <v>103</v>
      </c>
      <c r="K194" s="5" t="s">
        <v>247</v>
      </c>
      <c r="L194" s="5" t="s">
        <v>248</v>
      </c>
      <c r="M194" s="5" t="s">
        <v>248</v>
      </c>
      <c r="N194" s="5" t="s">
        <v>547</v>
      </c>
      <c r="O194" s="5" t="s">
        <v>548</v>
      </c>
      <c r="P194" s="5"/>
      <c r="Q194" s="5" t="str">
        <f>IF(ISNUMBER(MATCH(E194,'ASE Mapping'!A:A, 0)), INDEX('ASE Mapping'!B:B, MATCH(E194,'ASE Mapping'!A:A, 0)), E194)</f>
        <v>zw sep fly ase</v>
      </c>
    </row>
    <row r="195" spans="1:17" s="16" customFormat="1" x14ac:dyDescent="0.25">
      <c r="A195" s="11">
        <f t="shared" si="4"/>
        <v>45820.622120509259</v>
      </c>
      <c r="B195" s="12">
        <v>45820</v>
      </c>
      <c r="C195" s="54">
        <v>0.62212050925925921</v>
      </c>
      <c r="D195" s="5" t="s">
        <v>40</v>
      </c>
      <c r="E195" s="5" t="s">
        <v>363</v>
      </c>
      <c r="F195" s="5" t="s">
        <v>37</v>
      </c>
      <c r="G195" s="5">
        <v>1</v>
      </c>
      <c r="H195" s="5">
        <v>-2</v>
      </c>
      <c r="I195" s="5" t="s">
        <v>38</v>
      </c>
      <c r="J195" s="5" t="s">
        <v>103</v>
      </c>
      <c r="K195" s="5" t="s">
        <v>247</v>
      </c>
      <c r="L195" s="5" t="s">
        <v>248</v>
      </c>
      <c r="M195" s="5" t="s">
        <v>248</v>
      </c>
      <c r="N195" s="5" t="s">
        <v>549</v>
      </c>
      <c r="O195" s="5" t="s">
        <v>550</v>
      </c>
      <c r="P195" s="5"/>
      <c r="Q195" s="5" t="str">
        <f>IF(ISNUMBER(MATCH(E195,'ASE Mapping'!A:A, 0)), INDEX('ASE Mapping'!B:B, MATCH(E195,'ASE Mapping'!A:A, 0)), E195)</f>
        <v>zw sep fly ase</v>
      </c>
    </row>
    <row r="196" spans="1:17" s="16" customFormat="1" x14ac:dyDescent="0.25">
      <c r="A196" s="11">
        <f t="shared" si="4"/>
        <v>45821.799187569442</v>
      </c>
      <c r="B196" s="12">
        <v>45821</v>
      </c>
      <c r="C196" s="54">
        <v>0.79918756944444436</v>
      </c>
      <c r="D196" s="5" t="s">
        <v>40</v>
      </c>
      <c r="E196" s="5" t="s">
        <v>409</v>
      </c>
      <c r="F196" s="5" t="s">
        <v>36</v>
      </c>
      <c r="G196" s="5">
        <v>1</v>
      </c>
      <c r="H196" s="5">
        <v>4.25</v>
      </c>
      <c r="I196" s="5" t="s">
        <v>38</v>
      </c>
      <c r="J196" s="5" t="s">
        <v>103</v>
      </c>
      <c r="K196" s="5" t="s">
        <v>247</v>
      </c>
      <c r="L196" s="5" t="s">
        <v>248</v>
      </c>
      <c r="M196" s="5" t="s">
        <v>248</v>
      </c>
      <c r="N196" s="5" t="s">
        <v>551</v>
      </c>
      <c r="O196" s="5" t="s">
        <v>552</v>
      </c>
      <c r="P196" s="5"/>
      <c r="Q196" s="5" t="str">
        <f>IF(ISNUMBER(MATCH(E196,'ASE Mapping'!A:A, 0)), INDEX('ASE Mapping'!B:B, MATCH(E196,'ASE Mapping'!A:A, 0)), E196)</f>
        <v>zww jul26 fly ase</v>
      </c>
    </row>
    <row r="197" spans="1:17" s="16" customFormat="1" x14ac:dyDescent="0.25">
      <c r="A197" s="11">
        <f t="shared" si="4"/>
        <v>45821.766798159719</v>
      </c>
      <c r="B197" s="12">
        <v>45821</v>
      </c>
      <c r="C197" s="54">
        <v>0.76679815972222232</v>
      </c>
      <c r="D197" s="5" t="s">
        <v>40</v>
      </c>
      <c r="E197" s="5" t="s">
        <v>363</v>
      </c>
      <c r="F197" s="5" t="s">
        <v>37</v>
      </c>
      <c r="G197" s="5">
        <v>1</v>
      </c>
      <c r="H197" s="5">
        <v>-2.75</v>
      </c>
      <c r="I197" s="5" t="s">
        <v>38</v>
      </c>
      <c r="J197" s="5" t="s">
        <v>103</v>
      </c>
      <c r="K197" s="5" t="s">
        <v>247</v>
      </c>
      <c r="L197" s="5" t="s">
        <v>248</v>
      </c>
      <c r="M197" s="5" t="s">
        <v>248</v>
      </c>
      <c r="N197" s="5" t="s">
        <v>553</v>
      </c>
      <c r="O197" s="5" t="s">
        <v>554</v>
      </c>
      <c r="P197" s="5"/>
      <c r="Q197" s="5" t="str">
        <f>IF(ISNUMBER(MATCH(E197,'ASE Mapping'!A:A, 0)), INDEX('ASE Mapping'!B:B, MATCH(E197,'ASE Mapping'!A:A, 0)), E197)</f>
        <v>zw sep fly ase</v>
      </c>
    </row>
    <row r="198" spans="1:17" s="16" customFormat="1" x14ac:dyDescent="0.25">
      <c r="A198" s="11">
        <f t="shared" si="4"/>
        <v>45821.63106983796</v>
      </c>
      <c r="B198" s="12">
        <v>45821</v>
      </c>
      <c r="C198" s="54">
        <v>0.63106983796296301</v>
      </c>
      <c r="D198" s="5" t="s">
        <v>40</v>
      </c>
      <c r="E198" s="5" t="s">
        <v>333</v>
      </c>
      <c r="F198" s="5" t="s">
        <v>37</v>
      </c>
      <c r="G198" s="5">
        <v>1</v>
      </c>
      <c r="H198" s="5">
        <v>-8</v>
      </c>
      <c r="I198" s="5" t="s">
        <v>38</v>
      </c>
      <c r="J198" s="5" t="s">
        <v>103</v>
      </c>
      <c r="K198" s="5" t="s">
        <v>247</v>
      </c>
      <c r="L198" s="5" t="s">
        <v>248</v>
      </c>
      <c r="M198" s="5" t="s">
        <v>248</v>
      </c>
      <c r="N198" s="5" t="s">
        <v>555</v>
      </c>
      <c r="O198" s="5" t="s">
        <v>556</v>
      </c>
      <c r="P198" s="5"/>
      <c r="Q198" s="5" t="str">
        <f>IF(ISNUMBER(MATCH(E198,'ASE Mapping'!A:A, 0)), INDEX('ASE Mapping'!B:B, MATCH(E198,'ASE Mapping'!A:A, 0)), E198)</f>
        <v>zw dec25-mar26-may26 fly</v>
      </c>
    </row>
    <row r="199" spans="1:17" s="16" customFormat="1" x14ac:dyDescent="0.25">
      <c r="A199" s="11">
        <f t="shared" si="4"/>
        <v>45821.631056527774</v>
      </c>
      <c r="B199" s="12">
        <v>45821</v>
      </c>
      <c r="C199" s="54">
        <v>0.63105652777777776</v>
      </c>
      <c r="D199" s="5" t="s">
        <v>40</v>
      </c>
      <c r="E199" s="5" t="s">
        <v>363</v>
      </c>
      <c r="F199" s="5" t="s">
        <v>37</v>
      </c>
      <c r="G199" s="5">
        <v>1</v>
      </c>
      <c r="H199" s="5">
        <v>-2.5</v>
      </c>
      <c r="I199" s="5" t="s">
        <v>38</v>
      </c>
      <c r="J199" s="5" t="s">
        <v>103</v>
      </c>
      <c r="K199" s="5" t="s">
        <v>247</v>
      </c>
      <c r="L199" s="5" t="s">
        <v>248</v>
      </c>
      <c r="M199" s="5" t="s">
        <v>248</v>
      </c>
      <c r="N199" s="5" t="s">
        <v>557</v>
      </c>
      <c r="O199" s="5" t="s">
        <v>558</v>
      </c>
      <c r="P199" s="5"/>
      <c r="Q199" s="5" t="str">
        <f>IF(ISNUMBER(MATCH(E199,'ASE Mapping'!A:A, 0)), INDEX('ASE Mapping'!B:B, MATCH(E199,'ASE Mapping'!A:A, 0)), E199)</f>
        <v>zw sep fly ase</v>
      </c>
    </row>
    <row r="200" spans="1:17" s="16" customFormat="1" x14ac:dyDescent="0.25">
      <c r="A200" s="11">
        <f t="shared" si="4"/>
        <v>45821.627876944447</v>
      </c>
      <c r="B200" s="12">
        <v>45821</v>
      </c>
      <c r="C200" s="54">
        <v>0.62787694444444442</v>
      </c>
      <c r="D200" s="5" t="s">
        <v>35</v>
      </c>
      <c r="E200" s="57" t="s">
        <v>363</v>
      </c>
      <c r="F200" s="5" t="s">
        <v>37</v>
      </c>
      <c r="G200" s="5">
        <v>1</v>
      </c>
      <c r="H200" s="5">
        <v>-3</v>
      </c>
      <c r="I200" s="5" t="s">
        <v>39</v>
      </c>
      <c r="J200" s="5" t="s">
        <v>121</v>
      </c>
      <c r="K200" s="5" t="s">
        <v>247</v>
      </c>
      <c r="L200" s="5" t="s">
        <v>248</v>
      </c>
      <c r="M200" s="5"/>
      <c r="N200" s="5" t="s">
        <v>559</v>
      </c>
      <c r="O200" s="5"/>
      <c r="P200" s="5" t="s">
        <v>56</v>
      </c>
      <c r="Q200" s="5" t="str">
        <f>IF(ISNUMBER(MATCH(E200,'ASE Mapping'!A:A, 0)), INDEX('ASE Mapping'!B:B, MATCH(E200,'ASE Mapping'!A:A, 0)), E200)</f>
        <v>zw sep fly ase</v>
      </c>
    </row>
    <row r="201" spans="1:17" s="16" customFormat="1" x14ac:dyDescent="0.25">
      <c r="A201" s="11">
        <f t="shared" si="4"/>
        <v>45821.56196353009</v>
      </c>
      <c r="B201" s="12">
        <v>45821</v>
      </c>
      <c r="C201" s="54">
        <v>0.56196353009259259</v>
      </c>
      <c r="D201" s="5" t="s">
        <v>40</v>
      </c>
      <c r="E201" s="5" t="s">
        <v>525</v>
      </c>
      <c r="F201" s="5" t="s">
        <v>36</v>
      </c>
      <c r="G201" s="5">
        <v>1</v>
      </c>
      <c r="H201" s="5">
        <v>-4</v>
      </c>
      <c r="I201" s="5" t="s">
        <v>38</v>
      </c>
      <c r="J201" s="5" t="s">
        <v>103</v>
      </c>
      <c r="K201" s="5" t="s">
        <v>247</v>
      </c>
      <c r="L201" s="5" t="s">
        <v>248</v>
      </c>
      <c r="M201" s="5" t="s">
        <v>248</v>
      </c>
      <c r="N201" s="5" t="s">
        <v>560</v>
      </c>
      <c r="O201" s="5" t="s">
        <v>561</v>
      </c>
      <c r="P201" s="5"/>
      <c r="Q201" s="5" t="str">
        <f>IF(ISNUMBER(MATCH(E201,'ASE Mapping'!A:A, 0)), INDEX('ASE Mapping'!B:B, MATCH(E201,'ASE Mapping'!A:A, 0)), E201)</f>
        <v>zw dec dfly ase</v>
      </c>
    </row>
    <row r="202" spans="1:17" s="16" customFormat="1" x14ac:dyDescent="0.25">
      <c r="A202" s="11">
        <f t="shared" si="4"/>
        <v>45821.549484525465</v>
      </c>
      <c r="B202" s="12">
        <v>45821</v>
      </c>
      <c r="C202" s="54">
        <v>0.549484525462963</v>
      </c>
      <c r="D202" s="5" t="s">
        <v>40</v>
      </c>
      <c r="E202" s="5" t="s">
        <v>399</v>
      </c>
      <c r="F202" s="5" t="s">
        <v>36</v>
      </c>
      <c r="G202" s="5">
        <v>1</v>
      </c>
      <c r="H202" s="5">
        <v>-4</v>
      </c>
      <c r="I202" s="5" t="s">
        <v>38</v>
      </c>
      <c r="J202" s="5" t="s">
        <v>103</v>
      </c>
      <c r="K202" s="5" t="s">
        <v>247</v>
      </c>
      <c r="L202" s="5" t="s">
        <v>248</v>
      </c>
      <c r="M202" s="5" t="s">
        <v>248</v>
      </c>
      <c r="N202" s="5" t="s">
        <v>562</v>
      </c>
      <c r="O202" s="5" t="s">
        <v>563</v>
      </c>
      <c r="P202" s="5"/>
      <c r="Q202" s="5" t="str">
        <f>IF(ISNUMBER(MATCH(E202,'ASE Mapping'!A:A, 0)), INDEX('ASE Mapping'!B:B, MATCH(E202,'ASE Mapping'!A:A, 0)), E202)</f>
        <v>zw mar26 fly</v>
      </c>
    </row>
    <row r="203" spans="1:17" s="16" customFormat="1" x14ac:dyDescent="0.25">
      <c r="A203" s="11">
        <f t="shared" si="4"/>
        <v>45821.549484293981</v>
      </c>
      <c r="B203" s="12">
        <v>45821</v>
      </c>
      <c r="C203" s="54">
        <v>0.54948429398148146</v>
      </c>
      <c r="D203" s="5" t="s">
        <v>40</v>
      </c>
      <c r="E203" s="5" t="s">
        <v>481</v>
      </c>
      <c r="F203" s="5" t="s">
        <v>37</v>
      </c>
      <c r="G203" s="5">
        <v>1</v>
      </c>
      <c r="H203" s="5">
        <v>5.5</v>
      </c>
      <c r="I203" s="5" t="s">
        <v>38</v>
      </c>
      <c r="J203" s="5" t="s">
        <v>103</v>
      </c>
      <c r="K203" s="5" t="s">
        <v>247</v>
      </c>
      <c r="L203" s="5" t="s">
        <v>248</v>
      </c>
      <c r="M203" s="5" t="s">
        <v>248</v>
      </c>
      <c r="N203" s="5" t="s">
        <v>564</v>
      </c>
      <c r="O203" s="5" t="s">
        <v>565</v>
      </c>
      <c r="P203" s="5"/>
      <c r="Q203" s="5" t="str">
        <f>IF(ISNUMBER(MATCH(E203,'ASE Mapping'!A:A, 0)), INDEX('ASE Mapping'!B:B, MATCH(E203,'ASE Mapping'!A:A, 0)), E203)</f>
        <v>zw sep25 3mo dfly</v>
      </c>
    </row>
    <row r="204" spans="1:17" s="16" customFormat="1" x14ac:dyDescent="0.25">
      <c r="A204" s="11">
        <f t="shared" si="4"/>
        <v>45821.469880787037</v>
      </c>
      <c r="B204" s="12">
        <v>45821</v>
      </c>
      <c r="C204" s="54">
        <v>0.46988078703703701</v>
      </c>
      <c r="D204" s="5" t="s">
        <v>40</v>
      </c>
      <c r="E204" s="5" t="s">
        <v>409</v>
      </c>
      <c r="F204" s="5" t="s">
        <v>36</v>
      </c>
      <c r="G204" s="5">
        <v>1</v>
      </c>
      <c r="H204" s="5">
        <v>4.25</v>
      </c>
      <c r="I204" s="5" t="s">
        <v>38</v>
      </c>
      <c r="J204" s="5" t="s">
        <v>103</v>
      </c>
      <c r="K204" s="5" t="s">
        <v>247</v>
      </c>
      <c r="L204" s="5" t="s">
        <v>248</v>
      </c>
      <c r="M204" s="5" t="s">
        <v>248</v>
      </c>
      <c r="N204" s="5" t="s">
        <v>566</v>
      </c>
      <c r="O204" s="5" t="s">
        <v>567</v>
      </c>
      <c r="P204" s="5"/>
      <c r="Q204" s="5" t="str">
        <f>IF(ISNUMBER(MATCH(E204,'ASE Mapping'!A:A, 0)), INDEX('ASE Mapping'!B:B, MATCH(E204,'ASE Mapping'!A:A, 0)), E204)</f>
        <v>zww jul26 fly ase</v>
      </c>
    </row>
    <row r="205" spans="1:17" s="16" customFormat="1" x14ac:dyDescent="0.25">
      <c r="A205" s="11">
        <f t="shared" si="4"/>
        <v>45824.761205856485</v>
      </c>
      <c r="B205" s="12">
        <v>45824</v>
      </c>
      <c r="C205" s="54">
        <v>0.76120585648148154</v>
      </c>
      <c r="D205" s="5" t="s">
        <v>40</v>
      </c>
      <c r="E205" s="5" t="s">
        <v>481</v>
      </c>
      <c r="F205" s="5" t="s">
        <v>36</v>
      </c>
      <c r="G205" s="5">
        <v>1</v>
      </c>
      <c r="H205" s="5">
        <v>6</v>
      </c>
      <c r="I205" s="5" t="s">
        <v>38</v>
      </c>
      <c r="J205" s="5" t="s">
        <v>103</v>
      </c>
      <c r="K205" s="5" t="s">
        <v>247</v>
      </c>
      <c r="L205" s="5" t="s">
        <v>248</v>
      </c>
      <c r="M205" s="5" t="s">
        <v>248</v>
      </c>
      <c r="N205" s="5" t="s">
        <v>568</v>
      </c>
      <c r="O205" s="5" t="s">
        <v>569</v>
      </c>
      <c r="P205" s="5"/>
      <c r="Q205" s="5" t="str">
        <f>IF(ISNUMBER(MATCH(E205,'ASE Mapping'!A:A, 0)), INDEX('ASE Mapping'!B:B, MATCH(E205,'ASE Mapping'!A:A, 0)), E205)</f>
        <v>zw sep25 3mo dfly</v>
      </c>
    </row>
    <row r="206" spans="1:17" s="16" customFormat="1" x14ac:dyDescent="0.25">
      <c r="A206" s="11">
        <f t="shared" si="4"/>
        <v>45824.760615057872</v>
      </c>
      <c r="B206" s="12">
        <v>45824</v>
      </c>
      <c r="C206" s="54">
        <v>0.76061505787037043</v>
      </c>
      <c r="D206" s="5" t="s">
        <v>40</v>
      </c>
      <c r="E206" s="5" t="s">
        <v>333</v>
      </c>
      <c r="F206" s="5" t="s">
        <v>37</v>
      </c>
      <c r="G206" s="5">
        <v>1</v>
      </c>
      <c r="H206" s="5">
        <v>-8.5</v>
      </c>
      <c r="I206" s="5" t="s">
        <v>38</v>
      </c>
      <c r="J206" s="5" t="s">
        <v>103</v>
      </c>
      <c r="K206" s="5" t="s">
        <v>247</v>
      </c>
      <c r="L206" s="5" t="s">
        <v>248</v>
      </c>
      <c r="M206" s="5" t="s">
        <v>248</v>
      </c>
      <c r="N206" s="5" t="s">
        <v>570</v>
      </c>
      <c r="O206" s="5" t="s">
        <v>571</v>
      </c>
      <c r="P206" s="5"/>
      <c r="Q206" s="5" t="str">
        <f>IF(ISNUMBER(MATCH(E206,'ASE Mapping'!A:A, 0)), INDEX('ASE Mapping'!B:B, MATCH(E206,'ASE Mapping'!A:A, 0)), E206)</f>
        <v>zw dec25-mar26-may26 fly</v>
      </c>
    </row>
    <row r="207" spans="1:17" s="16" customFormat="1" x14ac:dyDescent="0.25">
      <c r="A207" s="11">
        <f t="shared" si="4"/>
        <v>45824.374248622684</v>
      </c>
      <c r="B207" s="12">
        <v>45824</v>
      </c>
      <c r="C207" s="54">
        <v>0.37424862268518516</v>
      </c>
      <c r="D207" s="5" t="s">
        <v>40</v>
      </c>
      <c r="E207" s="5" t="s">
        <v>333</v>
      </c>
      <c r="F207" s="5" t="s">
        <v>37</v>
      </c>
      <c r="G207" s="5">
        <v>1</v>
      </c>
      <c r="H207" s="5">
        <v>-8.25</v>
      </c>
      <c r="I207" s="5" t="s">
        <v>38</v>
      </c>
      <c r="J207" s="5" t="s">
        <v>103</v>
      </c>
      <c r="K207" s="5" t="s">
        <v>247</v>
      </c>
      <c r="L207" s="5" t="s">
        <v>248</v>
      </c>
      <c r="M207" s="5" t="s">
        <v>248</v>
      </c>
      <c r="N207" s="5" t="s">
        <v>572</v>
      </c>
      <c r="O207" s="5" t="s">
        <v>573</v>
      </c>
      <c r="P207" s="5"/>
      <c r="Q207" s="5" t="str">
        <f>IF(ISNUMBER(MATCH(E207,'ASE Mapping'!A:A, 0)), INDEX('ASE Mapping'!B:B, MATCH(E207,'ASE Mapping'!A:A, 0)), E207)</f>
        <v>zw dec25-mar26-may26 fly</v>
      </c>
    </row>
    <row r="208" spans="1:17" s="16" customFormat="1" x14ac:dyDescent="0.25">
      <c r="A208" s="11">
        <f t="shared" si="4"/>
        <v>45824.041675578701</v>
      </c>
      <c r="B208" s="12">
        <v>45824</v>
      </c>
      <c r="C208" s="54">
        <v>4.1675578703703704E-2</v>
      </c>
      <c r="D208" s="5" t="s">
        <v>40</v>
      </c>
      <c r="E208" s="5" t="s">
        <v>245</v>
      </c>
      <c r="F208" s="5" t="s">
        <v>36</v>
      </c>
      <c r="G208" s="5">
        <v>2</v>
      </c>
      <c r="H208" s="5">
        <v>-3.25</v>
      </c>
      <c r="I208" s="5" t="s">
        <v>38</v>
      </c>
      <c r="J208" s="5" t="s">
        <v>103</v>
      </c>
      <c r="K208" s="5" t="s">
        <v>247</v>
      </c>
      <c r="L208" s="5" t="s">
        <v>248</v>
      </c>
      <c r="M208" s="5" t="s">
        <v>248</v>
      </c>
      <c r="N208" s="5" t="s">
        <v>574</v>
      </c>
      <c r="O208" s="5" t="s">
        <v>575</v>
      </c>
      <c r="P208" s="5"/>
      <c r="Q208" s="5" t="str">
        <f>IF(ISNUMBER(MATCH(E208,'ASE Mapping'!A:A, 0)), INDEX('ASE Mapping'!B:B, MATCH(E208,'ASE Mapping'!A:A, 0)), E208)</f>
        <v>TUS_STRUC_2 (CN H26 FLY)</v>
      </c>
    </row>
    <row r="209" spans="1:17" s="16" customFormat="1" x14ac:dyDescent="0.25">
      <c r="A209" s="11">
        <f t="shared" si="4"/>
        <v>45825.804130324075</v>
      </c>
      <c r="B209" s="12">
        <v>45825</v>
      </c>
      <c r="C209" s="54">
        <v>0.80413032407407403</v>
      </c>
      <c r="D209" s="5" t="s">
        <v>40</v>
      </c>
      <c r="E209" s="5" t="s">
        <v>580</v>
      </c>
      <c r="F209" s="5" t="s">
        <v>37</v>
      </c>
      <c r="G209" s="5">
        <v>1</v>
      </c>
      <c r="H209" s="5">
        <v>2.9</v>
      </c>
      <c r="I209" s="5" t="s">
        <v>38</v>
      </c>
      <c r="J209" s="5" t="s">
        <v>103</v>
      </c>
      <c r="K209" s="5" t="s">
        <v>247</v>
      </c>
      <c r="L209" s="5" t="s">
        <v>248</v>
      </c>
      <c r="M209" s="5" t="s">
        <v>248</v>
      </c>
      <c r="N209" s="50" t="s">
        <v>581</v>
      </c>
      <c r="O209" s="5" t="s">
        <v>582</v>
      </c>
      <c r="P209" s="5"/>
      <c r="Q209" s="5" t="str">
        <f>IF(ISNUMBER(MATCH(E209,'ASE Mapping'!A:A, 0)), INDEX('ASE Mapping'!B:B, MATCH(E209,'ASE Mapping'!A:A, 0)), E209)</f>
        <v>zm sep fly ase</v>
      </c>
    </row>
    <row r="210" spans="1:17" s="16" customFormat="1" x14ac:dyDescent="0.25">
      <c r="A210" s="11">
        <f t="shared" si="4"/>
        <v>45825.801900879633</v>
      </c>
      <c r="B210" s="12">
        <v>45825</v>
      </c>
      <c r="C210" s="54">
        <v>0.80190087962962964</v>
      </c>
      <c r="D210" s="5" t="s">
        <v>40</v>
      </c>
      <c r="E210" s="5" t="s">
        <v>333</v>
      </c>
      <c r="F210" s="5" t="s">
        <v>37</v>
      </c>
      <c r="G210" s="5">
        <v>1</v>
      </c>
      <c r="H210" s="5">
        <v>-8.5</v>
      </c>
      <c r="I210" s="5" t="s">
        <v>38</v>
      </c>
      <c r="J210" s="5" t="s">
        <v>103</v>
      </c>
      <c r="K210" s="5" t="s">
        <v>247</v>
      </c>
      <c r="L210" s="5" t="s">
        <v>248</v>
      </c>
      <c r="M210" s="5" t="s">
        <v>248</v>
      </c>
      <c r="N210" s="5" t="s">
        <v>584</v>
      </c>
      <c r="O210" s="5" t="s">
        <v>585</v>
      </c>
      <c r="P210" s="5"/>
      <c r="Q210" s="5" t="str">
        <f>IF(ISNUMBER(MATCH(E210,'ASE Mapping'!A:A, 0)), INDEX('ASE Mapping'!B:B, MATCH(E210,'ASE Mapping'!A:A, 0)), E210)</f>
        <v>zw dec25-mar26-may26 fly</v>
      </c>
    </row>
    <row r="211" spans="1:17" s="16" customFormat="1" x14ac:dyDescent="0.25">
      <c r="A211" s="11">
        <f t="shared" si="4"/>
        <v>45825.789304988422</v>
      </c>
      <c r="B211" s="12">
        <v>45825</v>
      </c>
      <c r="C211" s="54">
        <v>0.78930498842592589</v>
      </c>
      <c r="D211" s="5" t="s">
        <v>40</v>
      </c>
      <c r="E211" s="5" t="s">
        <v>399</v>
      </c>
      <c r="F211" s="5" t="s">
        <v>37</v>
      </c>
      <c r="G211" s="5">
        <v>1</v>
      </c>
      <c r="H211" s="5">
        <v>-4</v>
      </c>
      <c r="I211" s="5" t="s">
        <v>38</v>
      </c>
      <c r="J211" s="5" t="s">
        <v>103</v>
      </c>
      <c r="K211" s="5" t="s">
        <v>247</v>
      </c>
      <c r="L211" s="5" t="s">
        <v>248</v>
      </c>
      <c r="M211" s="5" t="s">
        <v>248</v>
      </c>
      <c r="N211" s="5" t="s">
        <v>586</v>
      </c>
      <c r="O211" s="5"/>
      <c r="P211" s="5"/>
      <c r="Q211" s="5" t="str">
        <f>IF(ISNUMBER(MATCH(E211,'ASE Mapping'!A:A, 0)), INDEX('ASE Mapping'!B:B, MATCH(E211,'ASE Mapping'!A:A, 0)), E211)</f>
        <v>zw mar26 fly</v>
      </c>
    </row>
    <row r="212" spans="1:17" s="16" customFormat="1" x14ac:dyDescent="0.25">
      <c r="A212" s="11">
        <f t="shared" si="4"/>
        <v>45825.772838472221</v>
      </c>
      <c r="B212" s="12">
        <v>45825</v>
      </c>
      <c r="C212" s="54">
        <v>0.77283847222222224</v>
      </c>
      <c r="D212" s="5" t="s">
        <v>40</v>
      </c>
      <c r="E212" s="5" t="s">
        <v>463</v>
      </c>
      <c r="F212" s="5" t="s">
        <v>37</v>
      </c>
      <c r="G212" s="5">
        <v>1</v>
      </c>
      <c r="H212" s="5">
        <v>8.5</v>
      </c>
      <c r="I212" s="5" t="s">
        <v>38</v>
      </c>
      <c r="J212" s="5" t="s">
        <v>103</v>
      </c>
      <c r="K212" s="5" t="s">
        <v>247</v>
      </c>
      <c r="L212" s="5" t="s">
        <v>248</v>
      </c>
      <c r="M212" s="5" t="s">
        <v>248</v>
      </c>
      <c r="N212" s="5" t="s">
        <v>587</v>
      </c>
      <c r="O212" s="5" t="s">
        <v>588</v>
      </c>
      <c r="P212" s="5"/>
      <c r="Q212" s="5" t="str">
        <f>IF(ISNUMBER(MATCH(E212,'ASE Mapping'!A:A, 0)), INDEX('ASE Mapping'!B:B, MATCH(E212,'ASE Mapping'!A:A, 0)), E212)</f>
        <v>ke dec25 fly</v>
      </c>
    </row>
    <row r="213" spans="1:17" s="16" customFormat="1" x14ac:dyDescent="0.25">
      <c r="A213" s="11">
        <f t="shared" si="4"/>
        <v>45825.772838472221</v>
      </c>
      <c r="B213" s="12">
        <v>45825</v>
      </c>
      <c r="C213" s="54">
        <v>0.77283847222222224</v>
      </c>
      <c r="D213" s="5" t="s">
        <v>40</v>
      </c>
      <c r="E213" s="5" t="s">
        <v>463</v>
      </c>
      <c r="F213" s="5" t="s">
        <v>37</v>
      </c>
      <c r="G213" s="5">
        <v>1</v>
      </c>
      <c r="H213" s="5">
        <v>8.5</v>
      </c>
      <c r="I213" s="5" t="s">
        <v>38</v>
      </c>
      <c r="J213" s="5" t="s">
        <v>103</v>
      </c>
      <c r="K213" s="5" t="s">
        <v>247</v>
      </c>
      <c r="L213" s="5" t="s">
        <v>248</v>
      </c>
      <c r="M213" s="5" t="s">
        <v>248</v>
      </c>
      <c r="N213" s="5" t="s">
        <v>589</v>
      </c>
      <c r="O213" s="5" t="s">
        <v>590</v>
      </c>
      <c r="P213" s="5"/>
      <c r="Q213" s="5" t="str">
        <f>IF(ISNUMBER(MATCH(E213,'ASE Mapping'!A:A, 0)), INDEX('ASE Mapping'!B:B, MATCH(E213,'ASE Mapping'!A:A, 0)), E213)</f>
        <v>ke dec25 fly</v>
      </c>
    </row>
    <row r="214" spans="1:17" s="16" customFormat="1" x14ac:dyDescent="0.25">
      <c r="A214" s="11">
        <f t="shared" si="4"/>
        <v>45825.771238425928</v>
      </c>
      <c r="B214" s="12">
        <v>45825</v>
      </c>
      <c r="C214" s="54">
        <v>0.77123842592592595</v>
      </c>
      <c r="D214" s="5" t="s">
        <v>40</v>
      </c>
      <c r="E214" s="5" t="s">
        <v>499</v>
      </c>
      <c r="F214" s="5" t="s">
        <v>37</v>
      </c>
      <c r="G214" s="5">
        <v>1</v>
      </c>
      <c r="H214" s="5">
        <v>-2.25</v>
      </c>
      <c r="I214" s="5" t="s">
        <v>38</v>
      </c>
      <c r="J214" s="5" t="s">
        <v>103</v>
      </c>
      <c r="K214" s="5" t="s">
        <v>247</v>
      </c>
      <c r="L214" s="5" t="s">
        <v>248</v>
      </c>
      <c r="M214" s="5" t="s">
        <v>248</v>
      </c>
      <c r="N214" s="5" t="s">
        <v>591</v>
      </c>
      <c r="O214" s="5" t="s">
        <v>592</v>
      </c>
      <c r="P214" s="5"/>
      <c r="Q214" s="5" t="str">
        <f>IF(ISNUMBER(MATCH(E214,'ASE Mapping'!A:A, 0)), INDEX('ASE Mapping'!B:B, MATCH(E214,'ASE Mapping'!A:A, 0)), E214)</f>
        <v>ke sep25 fly ase</v>
      </c>
    </row>
    <row r="215" spans="1:17" s="16" customFormat="1" x14ac:dyDescent="0.25">
      <c r="A215" s="11">
        <f t="shared" si="4"/>
        <v>45825.771238425928</v>
      </c>
      <c r="B215" s="12">
        <v>45825</v>
      </c>
      <c r="C215" s="54">
        <v>0.77123842592592595</v>
      </c>
      <c r="D215" s="5" t="s">
        <v>40</v>
      </c>
      <c r="E215" s="5" t="s">
        <v>499</v>
      </c>
      <c r="F215" s="5" t="s">
        <v>37</v>
      </c>
      <c r="G215" s="5">
        <v>1</v>
      </c>
      <c r="H215" s="5">
        <v>-2.25</v>
      </c>
      <c r="I215" s="5" t="s">
        <v>38</v>
      </c>
      <c r="J215" s="5" t="s">
        <v>103</v>
      </c>
      <c r="K215" s="5" t="s">
        <v>247</v>
      </c>
      <c r="L215" s="5" t="s">
        <v>248</v>
      </c>
      <c r="M215" s="5" t="s">
        <v>248</v>
      </c>
      <c r="N215" s="5" t="s">
        <v>593</v>
      </c>
      <c r="O215" s="5" t="s">
        <v>594</v>
      </c>
      <c r="P215" s="5"/>
      <c r="Q215" s="5" t="str">
        <f>IF(ISNUMBER(MATCH(E215,'ASE Mapping'!A:A, 0)), INDEX('ASE Mapping'!B:B, MATCH(E215,'ASE Mapping'!A:A, 0)), E215)</f>
        <v>ke sep25 fly ase</v>
      </c>
    </row>
    <row r="216" spans="1:17" s="16" customFormat="1" x14ac:dyDescent="0.25">
      <c r="A216" s="11">
        <f t="shared" si="4"/>
        <v>45825.771238425928</v>
      </c>
      <c r="B216" s="12">
        <v>45825</v>
      </c>
      <c r="C216" s="54">
        <v>0.77123842592592595</v>
      </c>
      <c r="D216" s="5" t="s">
        <v>40</v>
      </c>
      <c r="E216" s="5" t="s">
        <v>499</v>
      </c>
      <c r="F216" s="5" t="s">
        <v>37</v>
      </c>
      <c r="G216" s="5">
        <v>1</v>
      </c>
      <c r="H216" s="5">
        <v>-2.25</v>
      </c>
      <c r="I216" s="5" t="s">
        <v>38</v>
      </c>
      <c r="J216" s="5" t="s">
        <v>103</v>
      </c>
      <c r="K216" s="5" t="s">
        <v>247</v>
      </c>
      <c r="L216" s="5" t="s">
        <v>248</v>
      </c>
      <c r="M216" s="5" t="s">
        <v>248</v>
      </c>
      <c r="N216" s="5" t="s">
        <v>595</v>
      </c>
      <c r="O216" s="5" t="s">
        <v>596</v>
      </c>
      <c r="P216" s="5"/>
      <c r="Q216" s="5" t="str">
        <f>IF(ISNUMBER(MATCH(E216,'ASE Mapping'!A:A, 0)), INDEX('ASE Mapping'!B:B, MATCH(E216,'ASE Mapping'!A:A, 0)), E216)</f>
        <v>ke sep25 fly ase</v>
      </c>
    </row>
    <row r="217" spans="1:17" s="16" customFormat="1" x14ac:dyDescent="0.25">
      <c r="A217" s="11">
        <f t="shared" si="4"/>
        <v>45825.648682453706</v>
      </c>
      <c r="B217" s="12">
        <v>45825</v>
      </c>
      <c r="C217" s="54">
        <v>0.6486824537037037</v>
      </c>
      <c r="D217" s="5" t="s">
        <v>35</v>
      </c>
      <c r="E217" s="5" t="s">
        <v>363</v>
      </c>
      <c r="F217" s="5" t="s">
        <v>37</v>
      </c>
      <c r="G217" s="5">
        <v>1</v>
      </c>
      <c r="H217" s="5">
        <v>-1.25</v>
      </c>
      <c r="I217" s="5" t="s">
        <v>39</v>
      </c>
      <c r="J217" s="5" t="s">
        <v>103</v>
      </c>
      <c r="K217" s="5" t="s">
        <v>247</v>
      </c>
      <c r="L217" s="5" t="s">
        <v>248</v>
      </c>
      <c r="M217" s="5" t="s">
        <v>248</v>
      </c>
      <c r="N217" s="5" t="s">
        <v>597</v>
      </c>
      <c r="O217" s="5" t="s">
        <v>598</v>
      </c>
      <c r="P217" s="5"/>
      <c r="Q217" s="5" t="str">
        <f>IF(ISNUMBER(MATCH(E217,'ASE Mapping'!A:A, 0)), INDEX('ASE Mapping'!B:B, MATCH(E217,'ASE Mapping'!A:A, 0)), E217)</f>
        <v>zw sep fly ase</v>
      </c>
    </row>
    <row r="218" spans="1:17" s="16" customFormat="1" x14ac:dyDescent="0.25">
      <c r="A218" s="11">
        <f t="shared" si="4"/>
        <v>45825.648261886578</v>
      </c>
      <c r="B218" s="12">
        <v>45825</v>
      </c>
      <c r="C218" s="54">
        <v>0.64826188657407402</v>
      </c>
      <c r="D218" s="5" t="s">
        <v>40</v>
      </c>
      <c r="E218" s="5" t="s">
        <v>599</v>
      </c>
      <c r="F218" s="5" t="s">
        <v>37</v>
      </c>
      <c r="G218" s="5">
        <v>1</v>
      </c>
      <c r="H218" s="5">
        <v>0.5</v>
      </c>
      <c r="I218" s="5" t="s">
        <v>38</v>
      </c>
      <c r="J218" s="5" t="s">
        <v>103</v>
      </c>
      <c r="K218" s="5" t="s">
        <v>247</v>
      </c>
      <c r="L218" s="5" t="s">
        <v>248</v>
      </c>
      <c r="M218" s="5" t="s">
        <v>248</v>
      </c>
      <c r="N218" s="5" t="s">
        <v>600</v>
      </c>
      <c r="O218" s="5" t="s">
        <v>601</v>
      </c>
      <c r="P218" s="5"/>
      <c r="Q218" s="5" t="str">
        <f>IF(ISNUMBER(MATCH(E218,'ASE Mapping'!A:A, 0)), INDEX('ASE Mapping'!B:B, MATCH(E218,'ASE Mapping'!A:A, 0)), E218)</f>
        <v>zs jan dfly</v>
      </c>
    </row>
    <row r="219" spans="1:17" s="16" customFormat="1" x14ac:dyDescent="0.25">
      <c r="A219" s="11">
        <f t="shared" si="4"/>
        <v>45825.608601886575</v>
      </c>
      <c r="B219" s="12">
        <v>45825</v>
      </c>
      <c r="C219" s="54">
        <v>0.6086018865740741</v>
      </c>
      <c r="D219" s="5" t="s">
        <v>40</v>
      </c>
      <c r="E219" s="5" t="s">
        <v>399</v>
      </c>
      <c r="F219" s="5" t="s">
        <v>36</v>
      </c>
      <c r="G219" s="5">
        <v>1</v>
      </c>
      <c r="H219" s="5">
        <v>-3.5</v>
      </c>
      <c r="I219" s="5" t="s">
        <v>38</v>
      </c>
      <c r="J219" s="5" t="s">
        <v>103</v>
      </c>
      <c r="K219" s="5" t="s">
        <v>247</v>
      </c>
      <c r="L219" s="5" t="s">
        <v>248</v>
      </c>
      <c r="M219" s="5" t="s">
        <v>248</v>
      </c>
      <c r="N219" s="5" t="s">
        <v>602</v>
      </c>
      <c r="O219" s="5"/>
      <c r="P219" s="5"/>
      <c r="Q219" s="5" t="str">
        <f>IF(ISNUMBER(MATCH(E219,'ASE Mapping'!A:A, 0)), INDEX('ASE Mapping'!B:B, MATCH(E219,'ASE Mapping'!A:A, 0)), E219)</f>
        <v>zw mar26 fly</v>
      </c>
    </row>
    <row r="220" spans="1:17" s="16" customFormat="1" x14ac:dyDescent="0.25">
      <c r="A220" s="11">
        <f t="shared" si="4"/>
        <v>45825.608601736109</v>
      </c>
      <c r="B220" s="12">
        <v>45825</v>
      </c>
      <c r="C220" s="54">
        <v>0.60860173611111112</v>
      </c>
      <c r="D220" s="5" t="s">
        <v>40</v>
      </c>
      <c r="E220" s="5" t="s">
        <v>333</v>
      </c>
      <c r="F220" s="5" t="s">
        <v>36</v>
      </c>
      <c r="G220" s="5">
        <v>1</v>
      </c>
      <c r="H220" s="5">
        <v>-8.25</v>
      </c>
      <c r="I220" s="5" t="s">
        <v>38</v>
      </c>
      <c r="J220" s="5" t="s">
        <v>103</v>
      </c>
      <c r="K220" s="5" t="s">
        <v>247</v>
      </c>
      <c r="L220" s="5" t="s">
        <v>248</v>
      </c>
      <c r="M220" s="5" t="s">
        <v>248</v>
      </c>
      <c r="N220" s="5" t="s">
        <v>603</v>
      </c>
      <c r="O220" s="5" t="s">
        <v>604</v>
      </c>
      <c r="P220" s="5"/>
      <c r="Q220" s="5" t="str">
        <f>IF(ISNUMBER(MATCH(E220,'ASE Mapping'!A:A, 0)), INDEX('ASE Mapping'!B:B, MATCH(E220,'ASE Mapping'!A:A, 0)), E220)</f>
        <v>zw dec25-mar26-may26 fly</v>
      </c>
    </row>
    <row r="221" spans="1:17" s="16" customFormat="1" x14ac:dyDescent="0.25">
      <c r="A221" s="11">
        <f t="shared" si="4"/>
        <v>45825.4685374537</v>
      </c>
      <c r="B221" s="12">
        <v>45825</v>
      </c>
      <c r="C221" s="54">
        <v>0.4685374537037037</v>
      </c>
      <c r="D221" s="5" t="s">
        <v>40</v>
      </c>
      <c r="E221" s="5" t="s">
        <v>399</v>
      </c>
      <c r="F221" s="5" t="s">
        <v>36</v>
      </c>
      <c r="G221" s="5">
        <v>1</v>
      </c>
      <c r="H221" s="5">
        <v>-3.75</v>
      </c>
      <c r="I221" s="5" t="s">
        <v>38</v>
      </c>
      <c r="J221" s="5" t="s">
        <v>103</v>
      </c>
      <c r="K221" s="5" t="s">
        <v>247</v>
      </c>
      <c r="L221" s="5" t="s">
        <v>248</v>
      </c>
      <c r="M221" s="5" t="s">
        <v>248</v>
      </c>
      <c r="N221" s="5" t="s">
        <v>605</v>
      </c>
      <c r="O221" s="5" t="s">
        <v>606</v>
      </c>
      <c r="P221" s="5"/>
      <c r="Q221" s="5" t="str">
        <f>IF(ISNUMBER(MATCH(E221,'ASE Mapping'!A:A, 0)), INDEX('ASE Mapping'!B:B, MATCH(E221,'ASE Mapping'!A:A, 0)), E221)</f>
        <v>zw mar26 fly</v>
      </c>
    </row>
    <row r="222" spans="1:17" s="16" customFormat="1" x14ac:dyDescent="0.25">
      <c r="A222" s="11">
        <f t="shared" si="4"/>
        <v>45825.218314421298</v>
      </c>
      <c r="B222" s="12">
        <v>45825</v>
      </c>
      <c r="C222" s="54">
        <v>0.21831442129629633</v>
      </c>
      <c r="D222" s="5" t="s">
        <v>40</v>
      </c>
      <c r="E222" s="5" t="s">
        <v>363</v>
      </c>
      <c r="F222" s="5" t="s">
        <v>36</v>
      </c>
      <c r="G222" s="5">
        <v>2</v>
      </c>
      <c r="H222" s="5">
        <v>-2.25</v>
      </c>
      <c r="I222" s="5" t="s">
        <v>38</v>
      </c>
      <c r="J222" s="5" t="s">
        <v>103</v>
      </c>
      <c r="K222" s="5" t="s">
        <v>247</v>
      </c>
      <c r="L222" s="5" t="s">
        <v>248</v>
      </c>
      <c r="M222" s="5" t="s">
        <v>248</v>
      </c>
      <c r="N222" s="5" t="s">
        <v>607</v>
      </c>
      <c r="O222" s="5" t="s">
        <v>608</v>
      </c>
      <c r="P222" s="5"/>
      <c r="Q222" s="5" t="str">
        <f>IF(ISNUMBER(MATCH(E222,'ASE Mapping'!A:A, 0)), INDEX('ASE Mapping'!B:B, MATCH(E222,'ASE Mapping'!A:A, 0)), E222)</f>
        <v>zw sep fly ase</v>
      </c>
    </row>
    <row r="223" spans="1:17" x14ac:dyDescent="0.25">
      <c r="A223" s="11">
        <f t="shared" si="4"/>
        <v>45826.742527951392</v>
      </c>
      <c r="B223" s="12">
        <v>45826</v>
      </c>
      <c r="C223" s="54">
        <v>0.74252795138888894</v>
      </c>
      <c r="D223" s="5" t="s">
        <v>40</v>
      </c>
      <c r="E223" s="5" t="s">
        <v>614</v>
      </c>
      <c r="F223" s="5" t="s">
        <v>37</v>
      </c>
      <c r="G223" s="5">
        <v>1</v>
      </c>
      <c r="H223" s="5">
        <v>-3.1</v>
      </c>
      <c r="I223" s="5" t="s">
        <v>38</v>
      </c>
      <c r="J223" s="5" t="s">
        <v>103</v>
      </c>
      <c r="K223" s="5" t="s">
        <v>247</v>
      </c>
      <c r="L223" s="5" t="s">
        <v>248</v>
      </c>
      <c r="M223" s="5" t="s">
        <v>248</v>
      </c>
      <c r="N223" s="5" t="s">
        <v>615</v>
      </c>
      <c r="O223" s="5"/>
      <c r="P223" s="5"/>
      <c r="Q223" s="5" t="str">
        <f>IF(ISNUMBER(MATCH(E223,'ASE Mapping'!A:A, 0)), INDEX('ASE Mapping'!B:B, MATCH(E223,'ASE Mapping'!A:A, 0)), E223)</f>
        <v>zm oct dfly</v>
      </c>
    </row>
    <row r="224" spans="1:17" x14ac:dyDescent="0.25">
      <c r="A224" s="11">
        <f t="shared" si="4"/>
        <v>45826.73903902778</v>
      </c>
      <c r="B224" s="12">
        <v>45826</v>
      </c>
      <c r="C224" s="54">
        <v>0.73903902777777775</v>
      </c>
      <c r="D224" s="5" t="s">
        <v>35</v>
      </c>
      <c r="E224" s="57" t="s">
        <v>409</v>
      </c>
      <c r="F224" s="5" t="s">
        <v>37</v>
      </c>
      <c r="G224" s="5">
        <v>1</v>
      </c>
      <c r="H224" s="5">
        <v>3.5</v>
      </c>
      <c r="I224" s="5" t="s">
        <v>39</v>
      </c>
      <c r="J224" s="5" t="s">
        <v>121</v>
      </c>
      <c r="K224" s="5" t="s">
        <v>247</v>
      </c>
      <c r="L224" s="5" t="s">
        <v>248</v>
      </c>
      <c r="M224" s="5" t="s">
        <v>248</v>
      </c>
      <c r="N224" s="5" t="s">
        <v>617</v>
      </c>
      <c r="O224" s="5" t="s">
        <v>618</v>
      </c>
      <c r="P224" s="5" t="s">
        <v>56</v>
      </c>
      <c r="Q224" s="5" t="str">
        <f>IF(ISNUMBER(MATCH(E224,'ASE Mapping'!A:A, 0)), INDEX('ASE Mapping'!B:B, MATCH(E224,'ASE Mapping'!A:A, 0)), E224)</f>
        <v>zww jul26 fly ase</v>
      </c>
    </row>
    <row r="225" spans="1:17" x14ac:dyDescent="0.25">
      <c r="A225" s="11">
        <f t="shared" si="4"/>
        <v>45826.67011042824</v>
      </c>
      <c r="B225" s="12">
        <v>45826</v>
      </c>
      <c r="C225" s="54">
        <v>0.67011042824074074</v>
      </c>
      <c r="D225" s="5" t="s">
        <v>40</v>
      </c>
      <c r="E225" s="5" t="s">
        <v>363</v>
      </c>
      <c r="F225" s="5" t="s">
        <v>37</v>
      </c>
      <c r="G225" s="5">
        <v>2</v>
      </c>
      <c r="H225" s="5">
        <v>-3</v>
      </c>
      <c r="I225" s="5" t="s">
        <v>38</v>
      </c>
      <c r="J225" s="5" t="s">
        <v>103</v>
      </c>
      <c r="K225" s="5" t="s">
        <v>247</v>
      </c>
      <c r="L225" s="5" t="s">
        <v>248</v>
      </c>
      <c r="M225" s="5" t="s">
        <v>248</v>
      </c>
      <c r="N225" s="5" t="s">
        <v>619</v>
      </c>
      <c r="O225" s="5" t="s">
        <v>620</v>
      </c>
      <c r="P225" s="5"/>
      <c r="Q225" s="5" t="str">
        <f>IF(ISNUMBER(MATCH(E225,'ASE Mapping'!A:A, 0)), INDEX('ASE Mapping'!B:B, MATCH(E225,'ASE Mapping'!A:A, 0)), E225)</f>
        <v>zw sep fly ase</v>
      </c>
    </row>
    <row r="226" spans="1:17" x14ac:dyDescent="0.25">
      <c r="A226" s="11">
        <f t="shared" si="4"/>
        <v>45826.630704803239</v>
      </c>
      <c r="B226" s="12">
        <v>45826</v>
      </c>
      <c r="C226" s="54">
        <v>0.63070480324074074</v>
      </c>
      <c r="D226" s="5" t="s">
        <v>35</v>
      </c>
      <c r="E226" s="57" t="s">
        <v>409</v>
      </c>
      <c r="F226" s="5" t="s">
        <v>36</v>
      </c>
      <c r="G226" s="5">
        <v>1</v>
      </c>
      <c r="H226" s="5">
        <v>4.5</v>
      </c>
      <c r="I226" s="5" t="s">
        <v>39</v>
      </c>
      <c r="J226" s="5" t="s">
        <v>103</v>
      </c>
      <c r="K226" s="5" t="s">
        <v>247</v>
      </c>
      <c r="L226" s="5" t="s">
        <v>248</v>
      </c>
      <c r="M226" s="5" t="s">
        <v>248</v>
      </c>
      <c r="N226" s="5" t="s">
        <v>621</v>
      </c>
      <c r="O226" s="5" t="s">
        <v>622</v>
      </c>
      <c r="P226" s="5"/>
      <c r="Q226" s="5" t="str">
        <f>IF(ISNUMBER(MATCH(E226,'ASE Mapping'!A:A, 0)), INDEX('ASE Mapping'!B:B, MATCH(E226,'ASE Mapping'!A:A, 0)), E226)</f>
        <v>zww jul26 fly ase</v>
      </c>
    </row>
    <row r="227" spans="1:17" x14ac:dyDescent="0.25">
      <c r="A227" s="11">
        <f t="shared" si="4"/>
        <v>45826.542927766204</v>
      </c>
      <c r="B227" s="12">
        <v>45826</v>
      </c>
      <c r="C227" s="54">
        <v>0.54292776620370375</v>
      </c>
      <c r="D227" s="5" t="s">
        <v>40</v>
      </c>
      <c r="E227" s="5" t="s">
        <v>580</v>
      </c>
      <c r="F227" s="5" t="s">
        <v>36</v>
      </c>
      <c r="G227" s="5">
        <v>1</v>
      </c>
      <c r="H227" s="5">
        <v>2.9</v>
      </c>
      <c r="I227" s="5" t="s">
        <v>38</v>
      </c>
      <c r="J227" s="5" t="s">
        <v>103</v>
      </c>
      <c r="K227" s="5" t="s">
        <v>247</v>
      </c>
      <c r="L227" s="5" t="s">
        <v>248</v>
      </c>
      <c r="M227" s="5" t="s">
        <v>248</v>
      </c>
      <c r="N227" s="5" t="s">
        <v>623</v>
      </c>
      <c r="O227" s="5" t="s">
        <v>624</v>
      </c>
      <c r="P227" s="5"/>
      <c r="Q227" s="5" t="str">
        <f>IF(ISNUMBER(MATCH(E227,'ASE Mapping'!A:A, 0)), INDEX('ASE Mapping'!B:B, MATCH(E227,'ASE Mapping'!A:A, 0)), E227)</f>
        <v>zm sep fly ase</v>
      </c>
    </row>
    <row r="228" spans="1:17" x14ac:dyDescent="0.25">
      <c r="A228" s="11">
        <f t="shared" si="4"/>
        <v>45826.124339374997</v>
      </c>
      <c r="B228" s="12">
        <v>45826</v>
      </c>
      <c r="C228" s="54">
        <v>0.124339375</v>
      </c>
      <c r="D228" s="5" t="s">
        <v>40</v>
      </c>
      <c r="E228" s="5" t="s">
        <v>463</v>
      </c>
      <c r="F228" s="5" t="s">
        <v>36</v>
      </c>
      <c r="G228" s="5">
        <v>1</v>
      </c>
      <c r="H228" s="5">
        <v>8.75</v>
      </c>
      <c r="I228" s="5" t="s">
        <v>38</v>
      </c>
      <c r="J228" s="5" t="s">
        <v>103</v>
      </c>
      <c r="K228" s="5" t="s">
        <v>247</v>
      </c>
      <c r="L228" s="5" t="s">
        <v>248</v>
      </c>
      <c r="M228" s="5" t="s">
        <v>248</v>
      </c>
      <c r="N228" s="5" t="s">
        <v>625</v>
      </c>
      <c r="O228" s="5" t="s">
        <v>590</v>
      </c>
      <c r="P228" s="5"/>
      <c r="Q228" s="5" t="str">
        <f>IF(ISNUMBER(MATCH(E228,'ASE Mapping'!A:A, 0)), INDEX('ASE Mapping'!B:B, MATCH(E228,'ASE Mapping'!A:A, 0)), E228)</f>
        <v>ke dec25 fly</v>
      </c>
    </row>
    <row r="229" spans="1:17" x14ac:dyDescent="0.25">
      <c r="A229" s="11">
        <f t="shared" ref="A229:A280" si="5">B229+C229</f>
        <v>45826.104985254628</v>
      </c>
      <c r="B229" s="12">
        <v>45826</v>
      </c>
      <c r="C229" s="54">
        <v>0.10498525462962964</v>
      </c>
      <c r="D229" s="5" t="s">
        <v>40</v>
      </c>
      <c r="E229" s="5" t="s">
        <v>505</v>
      </c>
      <c r="F229" s="5" t="s">
        <v>36</v>
      </c>
      <c r="G229" s="5">
        <v>1</v>
      </c>
      <c r="H229" s="5">
        <v>-2</v>
      </c>
      <c r="I229" s="5" t="s">
        <v>38</v>
      </c>
      <c r="J229" s="5" t="s">
        <v>103</v>
      </c>
      <c r="K229" s="5" t="s">
        <v>247</v>
      </c>
      <c r="L229" s="5" t="s">
        <v>248</v>
      </c>
      <c r="M229" s="5" t="s">
        <v>248</v>
      </c>
      <c r="N229" s="5" t="s">
        <v>583</v>
      </c>
      <c r="O229" s="5" t="s">
        <v>626</v>
      </c>
      <c r="P229" s="5"/>
      <c r="Q229" s="5" t="str">
        <f>IF(ISNUMBER(MATCH(E229,'ASE Mapping'!A:A, 0)), INDEX('ASE Mapping'!B:B, MATCH(E229,'ASE Mapping'!A:A, 0)), E229)</f>
        <v>[001] ratio structure zw {(2)h-k - z-h }</v>
      </c>
    </row>
    <row r="230" spans="1:17" x14ac:dyDescent="0.25">
      <c r="A230" s="11">
        <f t="shared" si="5"/>
        <v>45826.042366145834</v>
      </c>
      <c r="B230" s="12">
        <v>45826</v>
      </c>
      <c r="C230" s="54">
        <v>4.2366145833333334E-2</v>
      </c>
      <c r="D230" s="5" t="s">
        <v>40</v>
      </c>
      <c r="E230" s="5" t="s">
        <v>505</v>
      </c>
      <c r="F230" s="5" t="s">
        <v>36</v>
      </c>
      <c r="G230" s="5">
        <v>1</v>
      </c>
      <c r="H230" s="5">
        <v>-2</v>
      </c>
      <c r="I230" s="5" t="s">
        <v>38</v>
      </c>
      <c r="J230" s="5" t="s">
        <v>103</v>
      </c>
      <c r="K230" s="5" t="s">
        <v>247</v>
      </c>
      <c r="L230" s="5" t="s">
        <v>248</v>
      </c>
      <c r="M230" s="5" t="s">
        <v>248</v>
      </c>
      <c r="N230" s="5" t="s">
        <v>579</v>
      </c>
      <c r="O230" s="5" t="s">
        <v>627</v>
      </c>
      <c r="P230" s="5"/>
      <c r="Q230" s="5" t="str">
        <f>IF(ISNUMBER(MATCH(E230,'ASE Mapping'!A:A, 0)), INDEX('ASE Mapping'!B:B, MATCH(E230,'ASE Mapping'!A:A, 0)), E230)</f>
        <v>[001] ratio structure zw {(2)h-k - z-h }</v>
      </c>
    </row>
    <row r="231" spans="1:17" x14ac:dyDescent="0.25">
      <c r="A231" s="11">
        <f t="shared" si="5"/>
        <v>45826.041669270831</v>
      </c>
      <c r="B231" s="12">
        <v>45826</v>
      </c>
      <c r="C231" s="54">
        <v>4.1669270833333334E-2</v>
      </c>
      <c r="D231" s="5" t="s">
        <v>40</v>
      </c>
      <c r="E231" s="5" t="s">
        <v>463</v>
      </c>
      <c r="F231" s="5" t="s">
        <v>36</v>
      </c>
      <c r="G231" s="5">
        <v>1</v>
      </c>
      <c r="H231" s="5">
        <v>8.75</v>
      </c>
      <c r="I231" s="5" t="s">
        <v>38</v>
      </c>
      <c r="J231" s="5" t="s">
        <v>103</v>
      </c>
      <c r="K231" s="5" t="s">
        <v>247</v>
      </c>
      <c r="L231" s="5" t="s">
        <v>248</v>
      </c>
      <c r="M231" s="5" t="s">
        <v>248</v>
      </c>
      <c r="N231" s="5" t="s">
        <v>628</v>
      </c>
      <c r="O231" s="5" t="s">
        <v>588</v>
      </c>
      <c r="P231" s="5"/>
      <c r="Q231" s="5" t="str">
        <f>IF(ISNUMBER(MATCH(E231,'ASE Mapping'!A:A, 0)), INDEX('ASE Mapping'!B:B, MATCH(E231,'ASE Mapping'!A:A, 0)), E231)</f>
        <v>ke dec25 fly</v>
      </c>
    </row>
    <row r="232" spans="1:17" x14ac:dyDescent="0.25">
      <c r="A232" s="11">
        <f t="shared" si="5"/>
        <v>45828.801973877315</v>
      </c>
      <c r="B232" s="12">
        <v>45828</v>
      </c>
      <c r="C232" s="54">
        <v>0.80197387731481484</v>
      </c>
      <c r="D232" s="5" t="s">
        <v>40</v>
      </c>
      <c r="E232" s="5" t="s">
        <v>333</v>
      </c>
      <c r="F232" s="5" t="s">
        <v>37</v>
      </c>
      <c r="G232" s="5">
        <v>1</v>
      </c>
      <c r="H232" s="5">
        <v>-8.75</v>
      </c>
      <c r="I232" s="5" t="s">
        <v>38</v>
      </c>
      <c r="J232" s="5" t="s">
        <v>103</v>
      </c>
      <c r="K232" s="5" t="s">
        <v>247</v>
      </c>
      <c r="L232" s="5" t="s">
        <v>248</v>
      </c>
      <c r="M232" s="5" t="s">
        <v>248</v>
      </c>
      <c r="N232" s="5" t="s">
        <v>629</v>
      </c>
      <c r="O232" s="5" t="s">
        <v>630</v>
      </c>
      <c r="P232" s="5"/>
      <c r="Q232" s="5" t="str">
        <f>IF(ISNUMBER(MATCH(E232,'ASE Mapping'!A:A, 0)), INDEX('ASE Mapping'!B:B, MATCH(E232,'ASE Mapping'!A:A, 0)), E232)</f>
        <v>zw dec25-mar26-may26 fly</v>
      </c>
    </row>
    <row r="233" spans="1:17" x14ac:dyDescent="0.25">
      <c r="A233" s="11">
        <f t="shared" si="5"/>
        <v>45828.736017175928</v>
      </c>
      <c r="B233" s="12">
        <v>45828</v>
      </c>
      <c r="C233" s="54">
        <v>0.73601717592592586</v>
      </c>
      <c r="D233" s="5" t="s">
        <v>40</v>
      </c>
      <c r="E233" s="5" t="s">
        <v>499</v>
      </c>
      <c r="F233" s="5" t="s">
        <v>37</v>
      </c>
      <c r="G233" s="5">
        <v>1</v>
      </c>
      <c r="H233" s="5">
        <v>-3.5</v>
      </c>
      <c r="I233" s="5" t="s">
        <v>38</v>
      </c>
      <c r="J233" s="5" t="s">
        <v>103</v>
      </c>
      <c r="K233" s="5" t="s">
        <v>247</v>
      </c>
      <c r="L233" s="5" t="s">
        <v>248</v>
      </c>
      <c r="M233" s="5" t="s">
        <v>248</v>
      </c>
      <c r="N233" s="5" t="s">
        <v>631</v>
      </c>
      <c r="O233" s="5" t="s">
        <v>632</v>
      </c>
      <c r="P233" s="5"/>
      <c r="Q233" s="5" t="str">
        <f>IF(ISNUMBER(MATCH(E233,'ASE Mapping'!A:A, 0)), INDEX('ASE Mapping'!B:B, MATCH(E233,'ASE Mapping'!A:A, 0)), E233)</f>
        <v>ke sep25 fly ase</v>
      </c>
    </row>
    <row r="234" spans="1:17" x14ac:dyDescent="0.25">
      <c r="A234" s="11">
        <f t="shared" si="5"/>
        <v>45828.695277210645</v>
      </c>
      <c r="B234" s="12">
        <v>45828</v>
      </c>
      <c r="C234" s="54">
        <v>0.69527721064814818</v>
      </c>
      <c r="D234" s="5" t="s">
        <v>40</v>
      </c>
      <c r="E234" s="5" t="s">
        <v>363</v>
      </c>
      <c r="F234" s="5" t="s">
        <v>37</v>
      </c>
      <c r="G234" s="5">
        <v>1</v>
      </c>
      <c r="H234" s="5">
        <v>-3.25</v>
      </c>
      <c r="I234" s="5" t="s">
        <v>38</v>
      </c>
      <c r="J234" s="5" t="s">
        <v>103</v>
      </c>
      <c r="K234" s="5" t="s">
        <v>247</v>
      </c>
      <c r="L234" s="5" t="s">
        <v>248</v>
      </c>
      <c r="M234" s="5" t="s">
        <v>248</v>
      </c>
      <c r="N234" s="5" t="s">
        <v>633</v>
      </c>
      <c r="O234" s="5" t="s">
        <v>634</v>
      </c>
      <c r="P234" s="5"/>
      <c r="Q234" s="5" t="str">
        <f>IF(ISNUMBER(MATCH(E234,'ASE Mapping'!A:A, 0)), INDEX('ASE Mapping'!B:B, MATCH(E234,'ASE Mapping'!A:A, 0)), E234)</f>
        <v>zw sep fly ase</v>
      </c>
    </row>
    <row r="235" spans="1:17" x14ac:dyDescent="0.25">
      <c r="A235" s="11">
        <f t="shared" si="5"/>
        <v>45828.654969456016</v>
      </c>
      <c r="B235" s="12">
        <v>45828</v>
      </c>
      <c r="C235" s="54">
        <v>0.65496945601851853</v>
      </c>
      <c r="D235" s="5" t="s">
        <v>40</v>
      </c>
      <c r="E235" s="5" t="s">
        <v>499</v>
      </c>
      <c r="F235" s="5" t="s">
        <v>37</v>
      </c>
      <c r="G235" s="5">
        <v>2</v>
      </c>
      <c r="H235" s="5">
        <v>-3.25</v>
      </c>
      <c r="I235" s="5" t="s">
        <v>38</v>
      </c>
      <c r="J235" s="5" t="s">
        <v>103</v>
      </c>
      <c r="K235" s="5" t="s">
        <v>247</v>
      </c>
      <c r="L235" s="5" t="s">
        <v>248</v>
      </c>
      <c r="M235" s="5" t="s">
        <v>248</v>
      </c>
      <c r="N235" s="5" t="s">
        <v>635</v>
      </c>
      <c r="O235" s="5" t="s">
        <v>636</v>
      </c>
      <c r="P235" s="5"/>
      <c r="Q235" s="5" t="str">
        <f>IF(ISNUMBER(MATCH(E235,'ASE Mapping'!A:A, 0)), INDEX('ASE Mapping'!B:B, MATCH(E235,'ASE Mapping'!A:A, 0)), E235)</f>
        <v>ke sep25 fly ase</v>
      </c>
    </row>
    <row r="236" spans="1:17" x14ac:dyDescent="0.25">
      <c r="A236" s="11">
        <f t="shared" si="5"/>
        <v>45828.612545648146</v>
      </c>
      <c r="B236" s="12">
        <v>45828</v>
      </c>
      <c r="C236" s="54">
        <v>0.61254564814814816</v>
      </c>
      <c r="D236" s="5" t="s">
        <v>40</v>
      </c>
      <c r="E236" s="5" t="s">
        <v>499</v>
      </c>
      <c r="F236" s="5" t="s">
        <v>37</v>
      </c>
      <c r="G236" s="5">
        <v>3</v>
      </c>
      <c r="H236" s="5">
        <v>-3</v>
      </c>
      <c r="I236" s="5" t="s">
        <v>38</v>
      </c>
      <c r="J236" s="5" t="s">
        <v>103</v>
      </c>
      <c r="K236" s="5" t="s">
        <v>247</v>
      </c>
      <c r="L236" s="5" t="s">
        <v>248</v>
      </c>
      <c r="M236" s="5" t="s">
        <v>248</v>
      </c>
      <c r="N236" s="5" t="s">
        <v>637</v>
      </c>
      <c r="O236" s="5" t="s">
        <v>638</v>
      </c>
      <c r="P236" s="5"/>
      <c r="Q236" s="5" t="str">
        <f>IF(ISNUMBER(MATCH(E236,'ASE Mapping'!A:A, 0)), INDEX('ASE Mapping'!B:B, MATCH(E236,'ASE Mapping'!A:A, 0)), E236)</f>
        <v>ke sep25 fly ase</v>
      </c>
    </row>
    <row r="237" spans="1:17" s="16" customFormat="1" x14ac:dyDescent="0.25">
      <c r="A237" s="11">
        <f t="shared" si="5"/>
        <v>45828.606075474534</v>
      </c>
      <c r="B237" s="12">
        <v>45828</v>
      </c>
      <c r="C237" s="54">
        <v>0.60607547453703703</v>
      </c>
      <c r="D237" s="5" t="s">
        <v>40</v>
      </c>
      <c r="E237" s="5" t="s">
        <v>363</v>
      </c>
      <c r="F237" s="5" t="s">
        <v>37</v>
      </c>
      <c r="G237" s="5">
        <v>1</v>
      </c>
      <c r="H237" s="5">
        <v>-3</v>
      </c>
      <c r="I237" s="5" t="s">
        <v>38</v>
      </c>
      <c r="J237" s="5" t="s">
        <v>103</v>
      </c>
      <c r="K237" s="5" t="s">
        <v>247</v>
      </c>
      <c r="L237" s="5" t="s">
        <v>248</v>
      </c>
      <c r="M237" s="5" t="s">
        <v>248</v>
      </c>
      <c r="N237" s="5" t="s">
        <v>639</v>
      </c>
      <c r="O237" s="5" t="s">
        <v>640</v>
      </c>
      <c r="P237" s="5"/>
      <c r="Q237" s="5" t="str">
        <f>IF(ISNUMBER(MATCH(E237,'ASE Mapping'!A:A, 0)), INDEX('ASE Mapping'!B:B, MATCH(E237,'ASE Mapping'!A:A, 0)), E237)</f>
        <v>zw sep fly ase</v>
      </c>
    </row>
    <row r="238" spans="1:17" s="16" customFormat="1" x14ac:dyDescent="0.25">
      <c r="A238" s="11">
        <f t="shared" si="5"/>
        <v>45828.059495937501</v>
      </c>
      <c r="B238" s="12">
        <v>45828</v>
      </c>
      <c r="C238" s="54">
        <v>5.9495937499999998E-2</v>
      </c>
      <c r="D238" s="5" t="s">
        <v>40</v>
      </c>
      <c r="E238" s="5" t="s">
        <v>599</v>
      </c>
      <c r="F238" s="5" t="s">
        <v>37</v>
      </c>
      <c r="G238" s="5">
        <v>1</v>
      </c>
      <c r="H238" s="5">
        <v>-0.25</v>
      </c>
      <c r="I238" s="5" t="s">
        <v>38</v>
      </c>
      <c r="J238" s="5" t="s">
        <v>103</v>
      </c>
      <c r="K238" s="5" t="s">
        <v>247</v>
      </c>
      <c r="L238" s="5" t="s">
        <v>248</v>
      </c>
      <c r="M238" s="5" t="s">
        <v>248</v>
      </c>
      <c r="N238" s="5" t="s">
        <v>641</v>
      </c>
      <c r="O238" s="5" t="s">
        <v>642</v>
      </c>
      <c r="P238" s="5"/>
      <c r="Q238" s="5" t="str">
        <f>IF(ISNUMBER(MATCH(E238,'ASE Mapping'!A:A, 0)), INDEX('ASE Mapping'!B:B, MATCH(E238,'ASE Mapping'!A:A, 0)), E238)</f>
        <v>zs jan dfly</v>
      </c>
    </row>
    <row r="239" spans="1:17" s="16" customFormat="1" x14ac:dyDescent="0.25">
      <c r="A239" s="11">
        <f t="shared" si="5"/>
        <v>45831.801482118055</v>
      </c>
      <c r="B239" s="12">
        <v>45831</v>
      </c>
      <c r="C239" s="54">
        <v>0.80148211805555547</v>
      </c>
      <c r="D239" s="5" t="s">
        <v>40</v>
      </c>
      <c r="E239" s="5" t="s">
        <v>599</v>
      </c>
      <c r="F239" s="5" t="s">
        <v>36</v>
      </c>
      <c r="G239" s="5">
        <v>1</v>
      </c>
      <c r="H239" s="5">
        <v>0.25</v>
      </c>
      <c r="I239" s="5" t="s">
        <v>38</v>
      </c>
      <c r="J239" s="5" t="s">
        <v>103</v>
      </c>
      <c r="K239" s="5" t="s">
        <v>247</v>
      </c>
      <c r="L239" s="5" t="s">
        <v>248</v>
      </c>
      <c r="M239" s="5" t="s">
        <v>248</v>
      </c>
      <c r="N239" s="5" t="s">
        <v>643</v>
      </c>
      <c r="O239" s="5" t="s">
        <v>644</v>
      </c>
      <c r="P239" s="5"/>
      <c r="Q239" s="5" t="str">
        <f>IF(ISNUMBER(MATCH(E239,'ASE Mapping'!A:A, 0)), INDEX('ASE Mapping'!B:B, MATCH(E239,'ASE Mapping'!A:A, 0)), E239)</f>
        <v>zs jan dfly</v>
      </c>
    </row>
    <row r="240" spans="1:17" s="16" customFormat="1" ht="14.25" customHeight="1" x14ac:dyDescent="0.25">
      <c r="A240" s="11">
        <f t="shared" si="5"/>
        <v>45831.743985185189</v>
      </c>
      <c r="B240" s="12">
        <v>45831</v>
      </c>
      <c r="C240" s="54">
        <v>0.74398518518518519</v>
      </c>
      <c r="D240" s="5" t="s">
        <v>35</v>
      </c>
      <c r="E240" s="57" t="s">
        <v>409</v>
      </c>
      <c r="F240" s="5" t="s">
        <v>37</v>
      </c>
      <c r="G240" s="5">
        <v>2</v>
      </c>
      <c r="H240" s="5">
        <v>3.25</v>
      </c>
      <c r="I240" s="5" t="s">
        <v>39</v>
      </c>
      <c r="J240" s="5" t="s">
        <v>103</v>
      </c>
      <c r="K240" s="5" t="s">
        <v>247</v>
      </c>
      <c r="L240" s="5" t="s">
        <v>248</v>
      </c>
      <c r="M240" s="5" t="s">
        <v>248</v>
      </c>
      <c r="N240" s="5" t="s">
        <v>645</v>
      </c>
      <c r="O240" s="5" t="s">
        <v>618</v>
      </c>
      <c r="P240" s="5"/>
      <c r="Q240" s="5" t="str">
        <f>IF(ISNUMBER(MATCH(E240,'ASE Mapping'!A:A, 0)), INDEX('ASE Mapping'!B:B, MATCH(E240,'ASE Mapping'!A:A, 0)), E240)</f>
        <v>zww jul26 fly ase</v>
      </c>
    </row>
    <row r="241" spans="1:17" s="16" customFormat="1" x14ac:dyDescent="0.25">
      <c r="A241" s="11">
        <f t="shared" si="5"/>
        <v>45831.630713437502</v>
      </c>
      <c r="B241" s="12">
        <v>45831</v>
      </c>
      <c r="C241" s="54">
        <v>0.63071343750000008</v>
      </c>
      <c r="D241" s="5" t="s">
        <v>40</v>
      </c>
      <c r="E241" s="5" t="s">
        <v>363</v>
      </c>
      <c r="F241" s="5" t="s">
        <v>37</v>
      </c>
      <c r="G241" s="5">
        <v>2</v>
      </c>
      <c r="H241" s="5">
        <v>-3.5</v>
      </c>
      <c r="I241" s="5" t="s">
        <v>38</v>
      </c>
      <c r="J241" s="5" t="s">
        <v>103</v>
      </c>
      <c r="K241" s="5" t="s">
        <v>247</v>
      </c>
      <c r="L241" s="5" t="s">
        <v>248</v>
      </c>
      <c r="M241" s="5" t="s">
        <v>248</v>
      </c>
      <c r="N241" s="5" t="s">
        <v>646</v>
      </c>
      <c r="O241" s="5" t="s">
        <v>647</v>
      </c>
      <c r="P241" s="5"/>
      <c r="Q241" s="5" t="str">
        <f>IF(ISNUMBER(MATCH(E241,'ASE Mapping'!A:A, 0)), INDEX('ASE Mapping'!B:B, MATCH(E241,'ASE Mapping'!A:A, 0)), E241)</f>
        <v>zw sep fly ase</v>
      </c>
    </row>
    <row r="242" spans="1:17" s="16" customFormat="1" x14ac:dyDescent="0.25">
      <c r="A242" s="11">
        <f t="shared" si="5"/>
        <v>45831.619673668982</v>
      </c>
      <c r="B242" s="12">
        <v>45831</v>
      </c>
      <c r="C242" s="54">
        <v>0.61967366898148146</v>
      </c>
      <c r="D242" s="5" t="s">
        <v>40</v>
      </c>
      <c r="E242" s="5" t="s">
        <v>409</v>
      </c>
      <c r="F242" s="5" t="s">
        <v>37</v>
      </c>
      <c r="G242" s="5">
        <v>1</v>
      </c>
      <c r="H242" s="5">
        <v>4.25</v>
      </c>
      <c r="I242" s="5" t="s">
        <v>38</v>
      </c>
      <c r="J242" s="5" t="s">
        <v>103</v>
      </c>
      <c r="K242" s="5" t="s">
        <v>247</v>
      </c>
      <c r="L242" s="5" t="s">
        <v>248</v>
      </c>
      <c r="M242" s="5" t="s">
        <v>248</v>
      </c>
      <c r="N242" s="5" t="s">
        <v>648</v>
      </c>
      <c r="O242" s="5" t="s">
        <v>649</v>
      </c>
      <c r="P242" s="5"/>
      <c r="Q242" s="5" t="str">
        <f>IF(ISNUMBER(MATCH(E242,'ASE Mapping'!A:A, 0)), INDEX('ASE Mapping'!B:B, MATCH(E242,'ASE Mapping'!A:A, 0)), E242)</f>
        <v>zww jul26 fly ase</v>
      </c>
    </row>
    <row r="243" spans="1:17" s="16" customFormat="1" x14ac:dyDescent="0.25">
      <c r="A243" s="11">
        <f t="shared" si="5"/>
        <v>45831.615637048613</v>
      </c>
      <c r="B243" s="12">
        <v>45831</v>
      </c>
      <c r="C243" s="54">
        <v>0.61563704861111113</v>
      </c>
      <c r="D243" s="5" t="s">
        <v>40</v>
      </c>
      <c r="E243" s="5" t="s">
        <v>363</v>
      </c>
      <c r="F243" s="5" t="s">
        <v>36</v>
      </c>
      <c r="G243" s="5">
        <v>1</v>
      </c>
      <c r="H243" s="5">
        <v>-3.5</v>
      </c>
      <c r="I243" s="5" t="s">
        <v>38</v>
      </c>
      <c r="J243" s="5" t="s">
        <v>103</v>
      </c>
      <c r="K243" s="5" t="s">
        <v>247</v>
      </c>
      <c r="L243" s="5" t="s">
        <v>248</v>
      </c>
      <c r="M243" s="5" t="s">
        <v>248</v>
      </c>
      <c r="N243" s="5" t="s">
        <v>650</v>
      </c>
      <c r="O243" s="5" t="s">
        <v>651</v>
      </c>
      <c r="P243" s="5"/>
      <c r="Q243" s="5" t="str">
        <f>IF(ISNUMBER(MATCH(E243,'ASE Mapping'!A:A, 0)), INDEX('ASE Mapping'!B:B, MATCH(E243,'ASE Mapping'!A:A, 0)), E243)</f>
        <v>zw sep fly ase</v>
      </c>
    </row>
    <row r="244" spans="1:17" s="16" customFormat="1" x14ac:dyDescent="0.25">
      <c r="A244" s="11">
        <f t="shared" si="5"/>
        <v>45831.615637048613</v>
      </c>
      <c r="B244" s="12">
        <v>45831</v>
      </c>
      <c r="C244" s="54">
        <v>0.61563704861111113</v>
      </c>
      <c r="D244" s="5" t="s">
        <v>40</v>
      </c>
      <c r="E244" s="5" t="s">
        <v>363</v>
      </c>
      <c r="F244" s="5" t="s">
        <v>36</v>
      </c>
      <c r="G244" s="5">
        <v>1</v>
      </c>
      <c r="H244" s="5">
        <v>-3.5</v>
      </c>
      <c r="I244" s="5" t="s">
        <v>38</v>
      </c>
      <c r="J244" s="5" t="s">
        <v>103</v>
      </c>
      <c r="K244" s="5" t="s">
        <v>247</v>
      </c>
      <c r="L244" s="5" t="s">
        <v>248</v>
      </c>
      <c r="M244" s="5" t="s">
        <v>248</v>
      </c>
      <c r="N244" s="5" t="s">
        <v>652</v>
      </c>
      <c r="O244" s="5" t="s">
        <v>653</v>
      </c>
      <c r="P244" s="5"/>
      <c r="Q244" s="5" t="str">
        <f>IF(ISNUMBER(MATCH(E244,'ASE Mapping'!A:A, 0)), INDEX('ASE Mapping'!B:B, MATCH(E244,'ASE Mapping'!A:A, 0)), E244)</f>
        <v>zw sep fly ase</v>
      </c>
    </row>
    <row r="245" spans="1:17" s="16" customFormat="1" x14ac:dyDescent="0.25">
      <c r="A245" s="11">
        <f t="shared" si="5"/>
        <v>45831.199406539352</v>
      </c>
      <c r="B245" s="12">
        <v>45831</v>
      </c>
      <c r="C245" s="54">
        <v>0.19940653935185185</v>
      </c>
      <c r="D245" s="5" t="s">
        <v>35</v>
      </c>
      <c r="E245" s="57" t="s">
        <v>409</v>
      </c>
      <c r="F245" s="5" t="s">
        <v>36</v>
      </c>
      <c r="G245" s="5">
        <v>2</v>
      </c>
      <c r="H245" s="5">
        <v>4.25</v>
      </c>
      <c r="I245" s="5" t="s">
        <v>39</v>
      </c>
      <c r="J245" s="5" t="s">
        <v>103</v>
      </c>
      <c r="K245" s="5" t="s">
        <v>247</v>
      </c>
      <c r="L245" s="5" t="s">
        <v>248</v>
      </c>
      <c r="M245" s="5" t="s">
        <v>248</v>
      </c>
      <c r="N245" s="5" t="s">
        <v>654</v>
      </c>
      <c r="O245" s="5" t="s">
        <v>618</v>
      </c>
      <c r="P245" s="5"/>
      <c r="Q245" s="5" t="str">
        <f>IF(ISNUMBER(MATCH(E245,'ASE Mapping'!A:A, 0)), INDEX('ASE Mapping'!B:B, MATCH(E245,'ASE Mapping'!A:A, 0)), E245)</f>
        <v>zww jul26 fly ase</v>
      </c>
    </row>
    <row r="246" spans="1:17" s="16" customFormat="1" x14ac:dyDescent="0.25">
      <c r="A246" s="11">
        <f t="shared" si="5"/>
        <v>45832.80206480324</v>
      </c>
      <c r="B246" s="12">
        <v>45832</v>
      </c>
      <c r="C246" s="54">
        <v>0.80206480324074081</v>
      </c>
      <c r="D246" s="5" t="s">
        <v>35</v>
      </c>
      <c r="E246" s="5" t="s">
        <v>333</v>
      </c>
      <c r="F246" s="5" t="s">
        <v>37</v>
      </c>
      <c r="G246" s="5">
        <v>1</v>
      </c>
      <c r="H246" s="5">
        <v>-8.75</v>
      </c>
      <c r="I246" s="5" t="s">
        <v>39</v>
      </c>
      <c r="J246" s="5" t="s">
        <v>103</v>
      </c>
      <c r="K246" s="5" t="s">
        <v>247</v>
      </c>
      <c r="L246" s="5" t="s">
        <v>248</v>
      </c>
      <c r="M246" s="5" t="s">
        <v>248</v>
      </c>
      <c r="N246" s="5" t="s">
        <v>655</v>
      </c>
      <c r="O246" s="5" t="s">
        <v>656</v>
      </c>
      <c r="P246" s="5"/>
      <c r="Q246" s="5" t="str">
        <f>IF(ISNUMBER(MATCH(E246,'ASE Mapping'!A:A, 0)), INDEX('ASE Mapping'!B:B, MATCH(E246,'ASE Mapping'!A:A, 0)), E246)</f>
        <v>zw dec25-mar26-may26 fly</v>
      </c>
    </row>
    <row r="247" spans="1:17" s="16" customFormat="1" x14ac:dyDescent="0.25">
      <c r="A247" s="11">
        <f t="shared" si="5"/>
        <v>45832.801898136575</v>
      </c>
      <c r="B247" s="12">
        <v>45832</v>
      </c>
      <c r="C247" s="54">
        <v>0.80189813657407405</v>
      </c>
      <c r="D247" s="5" t="s">
        <v>40</v>
      </c>
      <c r="E247" s="5" t="s">
        <v>614</v>
      </c>
      <c r="F247" s="5" t="s">
        <v>36</v>
      </c>
      <c r="G247" s="5">
        <v>1</v>
      </c>
      <c r="H247" s="5">
        <v>-4</v>
      </c>
      <c r="I247" s="5" t="s">
        <v>38</v>
      </c>
      <c r="J247" s="5" t="s">
        <v>103</v>
      </c>
      <c r="K247" s="5" t="s">
        <v>247</v>
      </c>
      <c r="L247" s="5" t="s">
        <v>248</v>
      </c>
      <c r="M247" s="5" t="s">
        <v>248</v>
      </c>
      <c r="N247" s="5" t="s">
        <v>657</v>
      </c>
      <c r="O247" s="5"/>
      <c r="P247" s="5"/>
      <c r="Q247" s="5" t="str">
        <f>IF(ISNUMBER(MATCH(E247,'ASE Mapping'!A:A, 0)), INDEX('ASE Mapping'!B:B, MATCH(E247,'ASE Mapping'!A:A, 0)), E247)</f>
        <v>zm oct dfly</v>
      </c>
    </row>
    <row r="248" spans="1:17" s="16" customFormat="1" x14ac:dyDescent="0.25">
      <c r="A248" s="11">
        <f t="shared" si="5"/>
        <v>45832.799289143521</v>
      </c>
      <c r="B248" s="12">
        <v>45832</v>
      </c>
      <c r="C248" s="54">
        <v>0.79928914351851843</v>
      </c>
      <c r="D248" s="5" t="s">
        <v>40</v>
      </c>
      <c r="E248" s="5" t="s">
        <v>499</v>
      </c>
      <c r="F248" s="5" t="s">
        <v>36</v>
      </c>
      <c r="G248" s="5">
        <v>2</v>
      </c>
      <c r="H248" s="5">
        <v>-3.75</v>
      </c>
      <c r="I248" s="5" t="s">
        <v>38</v>
      </c>
      <c r="J248" s="5" t="s">
        <v>103</v>
      </c>
      <c r="K248" s="5" t="s">
        <v>247</v>
      </c>
      <c r="L248" s="5" t="s">
        <v>248</v>
      </c>
      <c r="M248" s="5" t="s">
        <v>248</v>
      </c>
      <c r="N248" s="5" t="s">
        <v>658</v>
      </c>
      <c r="O248" s="5" t="s">
        <v>659</v>
      </c>
      <c r="P248" s="5"/>
      <c r="Q248" s="5" t="str">
        <f>IF(ISNUMBER(MATCH(E248,'ASE Mapping'!A:A, 0)), INDEX('ASE Mapping'!B:B, MATCH(E248,'ASE Mapping'!A:A, 0)), E248)</f>
        <v>ke sep25 fly ase</v>
      </c>
    </row>
    <row r="249" spans="1:17" s="16" customFormat="1" x14ac:dyDescent="0.25">
      <c r="A249" s="11">
        <f t="shared" si="5"/>
        <v>45832.799289143521</v>
      </c>
      <c r="B249" s="12">
        <v>45832</v>
      </c>
      <c r="C249" s="54">
        <v>0.79928914351851843</v>
      </c>
      <c r="D249" s="5" t="s">
        <v>40</v>
      </c>
      <c r="E249" s="5" t="s">
        <v>499</v>
      </c>
      <c r="F249" s="5" t="s">
        <v>36</v>
      </c>
      <c r="G249" s="5">
        <v>1</v>
      </c>
      <c r="H249" s="5">
        <v>-3.75</v>
      </c>
      <c r="I249" s="5" t="s">
        <v>38</v>
      </c>
      <c r="J249" s="5" t="s">
        <v>103</v>
      </c>
      <c r="K249" s="5" t="s">
        <v>247</v>
      </c>
      <c r="L249" s="5" t="s">
        <v>248</v>
      </c>
      <c r="M249" s="5" t="s">
        <v>248</v>
      </c>
      <c r="N249" s="5" t="s">
        <v>660</v>
      </c>
      <c r="O249" s="5" t="s">
        <v>661</v>
      </c>
      <c r="P249" s="5"/>
      <c r="Q249" s="5" t="str">
        <f>IF(ISNUMBER(MATCH(E249,'ASE Mapping'!A:A, 0)), INDEX('ASE Mapping'!B:B, MATCH(E249,'ASE Mapping'!A:A, 0)), E249)</f>
        <v>ke sep25 fly ase</v>
      </c>
    </row>
    <row r="250" spans="1:17" s="16" customFormat="1" x14ac:dyDescent="0.25">
      <c r="A250" s="11">
        <f t="shared" si="5"/>
        <v>45832.798492407404</v>
      </c>
      <c r="B250" s="12">
        <v>45832</v>
      </c>
      <c r="C250" s="54">
        <v>0.79849240740740746</v>
      </c>
      <c r="D250" s="5" t="s">
        <v>40</v>
      </c>
      <c r="E250" s="5" t="s">
        <v>333</v>
      </c>
      <c r="F250" s="5" t="s">
        <v>36</v>
      </c>
      <c r="G250" s="5">
        <v>1</v>
      </c>
      <c r="H250" s="5">
        <v>-8.75</v>
      </c>
      <c r="I250" s="5" t="s">
        <v>38</v>
      </c>
      <c r="J250" s="5" t="s">
        <v>103</v>
      </c>
      <c r="K250" s="5" t="s">
        <v>247</v>
      </c>
      <c r="L250" s="5" t="s">
        <v>248</v>
      </c>
      <c r="M250" s="5" t="s">
        <v>248</v>
      </c>
      <c r="N250" s="5" t="s">
        <v>662</v>
      </c>
      <c r="O250" s="5" t="s">
        <v>663</v>
      </c>
      <c r="P250" s="5"/>
      <c r="Q250" s="5" t="str">
        <f>IF(ISNUMBER(MATCH(E250,'ASE Mapping'!A:A, 0)), INDEX('ASE Mapping'!B:B, MATCH(E250,'ASE Mapping'!A:A, 0)), E250)</f>
        <v>zw dec25-mar26-may26 fly</v>
      </c>
    </row>
    <row r="251" spans="1:17" s="16" customFormat="1" x14ac:dyDescent="0.25">
      <c r="A251" s="11">
        <f t="shared" si="5"/>
        <v>45832.761714976848</v>
      </c>
      <c r="B251" s="12">
        <v>45832</v>
      </c>
      <c r="C251" s="54">
        <v>0.76171497685185185</v>
      </c>
      <c r="D251" s="5" t="s">
        <v>40</v>
      </c>
      <c r="E251" s="5" t="s">
        <v>363</v>
      </c>
      <c r="F251" s="5" t="s">
        <v>37</v>
      </c>
      <c r="G251" s="5">
        <v>2</v>
      </c>
      <c r="H251" s="5">
        <v>-4</v>
      </c>
      <c r="I251" s="5" t="s">
        <v>38</v>
      </c>
      <c r="J251" s="5" t="s">
        <v>103</v>
      </c>
      <c r="K251" s="5" t="s">
        <v>247</v>
      </c>
      <c r="L251" s="5" t="s">
        <v>248</v>
      </c>
      <c r="M251" s="5" t="s">
        <v>248</v>
      </c>
      <c r="N251" s="5" t="s">
        <v>664</v>
      </c>
      <c r="O251" s="5" t="s">
        <v>665</v>
      </c>
      <c r="P251" s="5"/>
      <c r="Q251" s="5" t="str">
        <f>IF(ISNUMBER(MATCH(E251,'ASE Mapping'!A:A, 0)), INDEX('ASE Mapping'!B:B, MATCH(E251,'ASE Mapping'!A:A, 0)), E251)</f>
        <v>zw sep fly ase</v>
      </c>
    </row>
    <row r="252" spans="1:17" s="16" customFormat="1" x14ac:dyDescent="0.25">
      <c r="A252" s="11">
        <f t="shared" si="5"/>
        <v>45832.717068414349</v>
      </c>
      <c r="B252" s="12">
        <v>45832</v>
      </c>
      <c r="C252" s="54">
        <v>0.71706841435185187</v>
      </c>
      <c r="D252" s="5" t="s">
        <v>40</v>
      </c>
      <c r="E252" s="5" t="s">
        <v>614</v>
      </c>
      <c r="F252" s="5" t="s">
        <v>37</v>
      </c>
      <c r="G252" s="5">
        <v>1</v>
      </c>
      <c r="H252" s="5">
        <v>-5</v>
      </c>
      <c r="I252" s="5" t="s">
        <v>38</v>
      </c>
      <c r="J252" s="5" t="s">
        <v>103</v>
      </c>
      <c r="K252" s="5" t="s">
        <v>247</v>
      </c>
      <c r="L252" s="5" t="s">
        <v>248</v>
      </c>
      <c r="M252" s="5" t="s">
        <v>248</v>
      </c>
      <c r="N252" s="5" t="s">
        <v>666</v>
      </c>
      <c r="O252" s="5"/>
      <c r="P252" s="5"/>
      <c r="Q252" s="5" t="str">
        <f>IF(ISNUMBER(MATCH(E252,'ASE Mapping'!A:A, 0)), INDEX('ASE Mapping'!B:B, MATCH(E252,'ASE Mapping'!A:A, 0)), E252)</f>
        <v>zm oct dfly</v>
      </c>
    </row>
    <row r="253" spans="1:17" s="16" customFormat="1" ht="15" customHeight="1" x14ac:dyDescent="0.25">
      <c r="A253" s="11">
        <f t="shared" si="5"/>
        <v>45832.710158518516</v>
      </c>
      <c r="B253" s="12">
        <v>45832</v>
      </c>
      <c r="C253" s="54">
        <v>0.71015851851851852</v>
      </c>
      <c r="D253" s="5" t="s">
        <v>40</v>
      </c>
      <c r="E253" s="5" t="s">
        <v>499</v>
      </c>
      <c r="F253" s="5" t="s">
        <v>36</v>
      </c>
      <c r="G253" s="5">
        <v>3</v>
      </c>
      <c r="H253" s="5">
        <v>-4</v>
      </c>
      <c r="I253" s="5" t="s">
        <v>38</v>
      </c>
      <c r="J253" s="5" t="s">
        <v>103</v>
      </c>
      <c r="K253" s="5" t="s">
        <v>247</v>
      </c>
      <c r="L253" s="5" t="s">
        <v>248</v>
      </c>
      <c r="M253" s="5" t="s">
        <v>248</v>
      </c>
      <c r="N253" s="5" t="s">
        <v>667</v>
      </c>
      <c r="O253" s="5" t="s">
        <v>668</v>
      </c>
      <c r="P253" s="5"/>
      <c r="Q253" s="5" t="str">
        <f>IF(ISNUMBER(MATCH(E253,'ASE Mapping'!A:A, 0)), INDEX('ASE Mapping'!B:B, MATCH(E253,'ASE Mapping'!A:A, 0)), E253)</f>
        <v>ke sep25 fly ase</v>
      </c>
    </row>
    <row r="254" spans="1:17" s="16" customFormat="1" x14ac:dyDescent="0.25">
      <c r="A254" s="11">
        <f t="shared" si="5"/>
        <v>45832.640154976849</v>
      </c>
      <c r="B254" s="12">
        <v>45832</v>
      </c>
      <c r="C254" s="54">
        <v>0.64015497685185185</v>
      </c>
      <c r="D254" s="5" t="s">
        <v>40</v>
      </c>
      <c r="E254" s="5" t="s">
        <v>599</v>
      </c>
      <c r="F254" s="5" t="s">
        <v>36</v>
      </c>
      <c r="G254" s="5">
        <v>1</v>
      </c>
      <c r="H254" s="5">
        <v>0.25</v>
      </c>
      <c r="I254" s="5" t="s">
        <v>38</v>
      </c>
      <c r="J254" s="5" t="s">
        <v>103</v>
      </c>
      <c r="K254" s="5" t="s">
        <v>247</v>
      </c>
      <c r="L254" s="5" t="s">
        <v>248</v>
      </c>
      <c r="M254" s="5" t="s">
        <v>248</v>
      </c>
      <c r="N254" s="5" t="s">
        <v>669</v>
      </c>
      <c r="O254" s="5" t="s">
        <v>642</v>
      </c>
      <c r="P254" s="5"/>
      <c r="Q254" s="5" t="str">
        <f>IF(ISNUMBER(MATCH(E254,'ASE Mapping'!A:A, 0)), INDEX('ASE Mapping'!B:B, MATCH(E254,'ASE Mapping'!A:A, 0)), E254)</f>
        <v>zs jan dfly</v>
      </c>
    </row>
    <row r="255" spans="1:17" s="16" customFormat="1" x14ac:dyDescent="0.25">
      <c r="A255" s="11">
        <f t="shared" si="5"/>
        <v>45832.613204965281</v>
      </c>
      <c r="B255" s="12">
        <v>45832</v>
      </c>
      <c r="C255" s="54">
        <v>0.61320496527777779</v>
      </c>
      <c r="D255" s="5" t="s">
        <v>40</v>
      </c>
      <c r="E255" s="5" t="s">
        <v>363</v>
      </c>
      <c r="F255" s="5" t="s">
        <v>36</v>
      </c>
      <c r="G255" s="5">
        <v>2</v>
      </c>
      <c r="H255" s="5">
        <v>-3.5</v>
      </c>
      <c r="I255" s="5" t="s">
        <v>38</v>
      </c>
      <c r="J255" s="5" t="s">
        <v>103</v>
      </c>
      <c r="K255" s="5" t="s">
        <v>247</v>
      </c>
      <c r="L255" s="5" t="s">
        <v>248</v>
      </c>
      <c r="M255" s="5" t="s">
        <v>248</v>
      </c>
      <c r="N255" s="5" t="s">
        <v>670</v>
      </c>
      <c r="O255" s="5" t="s">
        <v>665</v>
      </c>
      <c r="P255" s="5"/>
      <c r="Q255" s="5" t="str">
        <f>IF(ISNUMBER(MATCH(E255,'ASE Mapping'!A:A, 0)), INDEX('ASE Mapping'!B:B, MATCH(E255,'ASE Mapping'!A:A, 0)), E255)</f>
        <v>zw sep fly ase</v>
      </c>
    </row>
    <row r="256" spans="1:17" s="16" customFormat="1" x14ac:dyDescent="0.25">
      <c r="A256" s="11">
        <f t="shared" si="5"/>
        <v>45833.802005381942</v>
      </c>
      <c r="B256" s="12">
        <v>45833</v>
      </c>
      <c r="C256" s="54">
        <v>0.80200538194444448</v>
      </c>
      <c r="D256" s="5" t="s">
        <v>40</v>
      </c>
      <c r="E256" s="5" t="s">
        <v>245</v>
      </c>
      <c r="F256" s="5" t="s">
        <v>36</v>
      </c>
      <c r="G256" s="5">
        <v>1</v>
      </c>
      <c r="H256" s="5">
        <v>-2.75</v>
      </c>
      <c r="I256" s="5" t="s">
        <v>38</v>
      </c>
      <c r="J256" s="5" t="s">
        <v>103</v>
      </c>
      <c r="K256" s="5" t="s">
        <v>247</v>
      </c>
      <c r="L256" s="5" t="s">
        <v>248</v>
      </c>
      <c r="M256" s="5" t="s">
        <v>248</v>
      </c>
      <c r="N256" s="5" t="s">
        <v>671</v>
      </c>
      <c r="O256" s="5" t="s">
        <v>672</v>
      </c>
      <c r="P256" s="5"/>
      <c r="Q256" s="5" t="str">
        <f>IF(ISNUMBER(MATCH(E256,'ASE Mapping'!A:A, 0)), INDEX('ASE Mapping'!B:B, MATCH(E256,'ASE Mapping'!A:A, 0)), E256)</f>
        <v>TUS_STRUC_2 (CN H26 FLY)</v>
      </c>
    </row>
    <row r="257" spans="1:17" s="16" customFormat="1" x14ac:dyDescent="0.25">
      <c r="A257" s="11">
        <f t="shared" si="5"/>
        <v>45833.801919976853</v>
      </c>
      <c r="B257" s="12">
        <v>45833</v>
      </c>
      <c r="C257" s="54">
        <v>0.80191997685185179</v>
      </c>
      <c r="D257" s="5" t="s">
        <v>40</v>
      </c>
      <c r="E257" s="5" t="s">
        <v>245</v>
      </c>
      <c r="F257" s="5" t="s">
        <v>36</v>
      </c>
      <c r="G257" s="5">
        <v>1</v>
      </c>
      <c r="H257" s="5">
        <v>-2.75</v>
      </c>
      <c r="I257" s="5" t="s">
        <v>38</v>
      </c>
      <c r="J257" s="5" t="s">
        <v>103</v>
      </c>
      <c r="K257" s="5" t="s">
        <v>247</v>
      </c>
      <c r="L257" s="5" t="s">
        <v>248</v>
      </c>
      <c r="M257" s="5" t="s">
        <v>248</v>
      </c>
      <c r="N257" s="5" t="s">
        <v>673</v>
      </c>
      <c r="O257" s="5" t="s">
        <v>674</v>
      </c>
      <c r="P257" s="5"/>
      <c r="Q257" s="5" t="str">
        <f>IF(ISNUMBER(MATCH(E257,'ASE Mapping'!A:A, 0)), INDEX('ASE Mapping'!B:B, MATCH(E257,'ASE Mapping'!A:A, 0)), E257)</f>
        <v>TUS_STRUC_2 (CN H26 FLY)</v>
      </c>
    </row>
    <row r="258" spans="1:17" s="16" customFormat="1" x14ac:dyDescent="0.25">
      <c r="A258" s="11">
        <f t="shared" si="5"/>
        <v>45833.637395405094</v>
      </c>
      <c r="B258" s="12">
        <v>45833</v>
      </c>
      <c r="C258" s="54">
        <v>0.63739540509259263</v>
      </c>
      <c r="D258" s="5" t="s">
        <v>40</v>
      </c>
      <c r="E258" s="5" t="s">
        <v>363</v>
      </c>
      <c r="F258" s="5" t="s">
        <v>36</v>
      </c>
      <c r="G258" s="5">
        <v>3</v>
      </c>
      <c r="H258" s="5">
        <v>-2.25</v>
      </c>
      <c r="I258" s="5" t="s">
        <v>38</v>
      </c>
      <c r="J258" s="5" t="s">
        <v>103</v>
      </c>
      <c r="K258" s="5" t="s">
        <v>247</v>
      </c>
      <c r="L258" s="5" t="s">
        <v>248</v>
      </c>
      <c r="M258" s="5" t="s">
        <v>248</v>
      </c>
      <c r="N258" s="5" t="s">
        <v>675</v>
      </c>
      <c r="O258" s="5" t="s">
        <v>676</v>
      </c>
      <c r="P258" s="5"/>
      <c r="Q258" s="5" t="str">
        <f>IF(ISNUMBER(MATCH(E258,'ASE Mapping'!A:A, 0)), INDEX('ASE Mapping'!B:B, MATCH(E258,'ASE Mapping'!A:A, 0)), E258)</f>
        <v>zw sep fly ase</v>
      </c>
    </row>
    <row r="259" spans="1:17" s="16" customFormat="1" x14ac:dyDescent="0.25">
      <c r="A259" s="11">
        <f t="shared" si="5"/>
        <v>45833.564312986113</v>
      </c>
      <c r="B259" s="12">
        <v>45833</v>
      </c>
      <c r="C259" s="54">
        <v>0.56431298611111114</v>
      </c>
      <c r="D259" s="5" t="s">
        <v>40</v>
      </c>
      <c r="E259" s="5" t="s">
        <v>463</v>
      </c>
      <c r="F259" s="5" t="s">
        <v>37</v>
      </c>
      <c r="G259" s="5">
        <v>1</v>
      </c>
      <c r="H259" s="5">
        <v>-9.25</v>
      </c>
      <c r="I259" s="5" t="s">
        <v>38</v>
      </c>
      <c r="J259" s="5" t="s">
        <v>103</v>
      </c>
      <c r="K259" s="5" t="s">
        <v>247</v>
      </c>
      <c r="L259" s="5" t="s">
        <v>248</v>
      </c>
      <c r="M259" s="5" t="s">
        <v>248</v>
      </c>
      <c r="N259" s="5" t="s">
        <v>677</v>
      </c>
      <c r="O259" s="5" t="s">
        <v>678</v>
      </c>
      <c r="P259" s="5"/>
      <c r="Q259" s="5" t="str">
        <f>IF(ISNUMBER(MATCH(E259,'ASE Mapping'!A:A, 0)), INDEX('ASE Mapping'!B:B, MATCH(E259,'ASE Mapping'!A:A, 0)), E259)</f>
        <v>ke dec25 fly</v>
      </c>
    </row>
    <row r="260" spans="1:17" s="16" customFormat="1" x14ac:dyDescent="0.25">
      <c r="A260" s="11">
        <f t="shared" si="5"/>
        <v>45833.515230810182</v>
      </c>
      <c r="B260" s="12">
        <v>45833</v>
      </c>
      <c r="C260" s="54">
        <v>0.51523081018518524</v>
      </c>
      <c r="D260" s="5" t="s">
        <v>40</v>
      </c>
      <c r="E260" s="5" t="s">
        <v>363</v>
      </c>
      <c r="F260" s="5" t="s">
        <v>36</v>
      </c>
      <c r="G260" s="5">
        <v>3</v>
      </c>
      <c r="H260" s="5">
        <v>-2</v>
      </c>
      <c r="I260" s="5" t="s">
        <v>38</v>
      </c>
      <c r="J260" s="5" t="s">
        <v>103</v>
      </c>
      <c r="K260" s="5" t="s">
        <v>247</v>
      </c>
      <c r="L260" s="5" t="s">
        <v>248</v>
      </c>
      <c r="M260" s="5" t="s">
        <v>248</v>
      </c>
      <c r="N260" s="5" t="s">
        <v>679</v>
      </c>
      <c r="O260" s="5" t="s">
        <v>680</v>
      </c>
      <c r="P260" s="5"/>
      <c r="Q260" s="5" t="str">
        <f>IF(ISNUMBER(MATCH(E260,'ASE Mapping'!A:A, 0)), INDEX('ASE Mapping'!B:B, MATCH(E260,'ASE Mapping'!A:A, 0)), E260)</f>
        <v>zw sep fly ase</v>
      </c>
    </row>
    <row r="261" spans="1:17" s="16" customFormat="1" x14ac:dyDescent="0.25">
      <c r="A261" s="11">
        <f t="shared" si="5"/>
        <v>45833.515230798614</v>
      </c>
      <c r="B261" s="12">
        <v>45833</v>
      </c>
      <c r="C261" s="54">
        <v>0.5152307986111111</v>
      </c>
      <c r="D261" s="5" t="s">
        <v>40</v>
      </c>
      <c r="E261" s="5" t="s">
        <v>363</v>
      </c>
      <c r="F261" s="5" t="s">
        <v>36</v>
      </c>
      <c r="G261" s="5">
        <v>1</v>
      </c>
      <c r="H261" s="5">
        <v>-3.75</v>
      </c>
      <c r="I261" s="5" t="s">
        <v>38</v>
      </c>
      <c r="J261" s="5" t="s">
        <v>103</v>
      </c>
      <c r="K261" s="5" t="s">
        <v>247</v>
      </c>
      <c r="L261" s="5" t="s">
        <v>248</v>
      </c>
      <c r="M261" s="5" t="s">
        <v>248</v>
      </c>
      <c r="N261" s="5" t="s">
        <v>681</v>
      </c>
      <c r="O261" s="5" t="s">
        <v>682</v>
      </c>
      <c r="P261" s="5"/>
      <c r="Q261" s="5" t="str">
        <f>IF(ISNUMBER(MATCH(E261,'ASE Mapping'!A:A, 0)), INDEX('ASE Mapping'!B:B, MATCH(E261,'ASE Mapping'!A:A, 0)), E261)</f>
        <v>zw sep fly ase</v>
      </c>
    </row>
    <row r="262" spans="1:17" s="16" customFormat="1" x14ac:dyDescent="0.25">
      <c r="A262" s="11">
        <f t="shared" si="5"/>
        <v>45833.044618449072</v>
      </c>
      <c r="B262" s="12">
        <v>45833</v>
      </c>
      <c r="C262" s="54">
        <v>4.4618449074074078E-2</v>
      </c>
      <c r="D262" s="5" t="s">
        <v>40</v>
      </c>
      <c r="E262" s="5" t="s">
        <v>333</v>
      </c>
      <c r="F262" s="5" t="s">
        <v>37</v>
      </c>
      <c r="G262" s="5">
        <v>1</v>
      </c>
      <c r="H262" s="5">
        <v>-9.25</v>
      </c>
      <c r="I262" s="5" t="s">
        <v>38</v>
      </c>
      <c r="J262" s="5" t="s">
        <v>103</v>
      </c>
      <c r="K262" s="5" t="s">
        <v>247</v>
      </c>
      <c r="L262" s="5" t="s">
        <v>248</v>
      </c>
      <c r="M262" s="5" t="s">
        <v>248</v>
      </c>
      <c r="N262" s="5" t="s">
        <v>656</v>
      </c>
      <c r="O262" s="5" t="s">
        <v>683</v>
      </c>
      <c r="P262" s="5"/>
      <c r="Q262" s="5" t="str">
        <f>IF(ISNUMBER(MATCH(E262,'ASE Mapping'!A:A, 0)), INDEX('ASE Mapping'!B:B, MATCH(E262,'ASE Mapping'!A:A, 0)), E262)</f>
        <v>zw dec25-mar26-may26 fly</v>
      </c>
    </row>
    <row r="263" spans="1:17" s="16" customFormat="1" x14ac:dyDescent="0.25">
      <c r="A263" s="11">
        <f t="shared" si="5"/>
        <v>45834.802746226851</v>
      </c>
      <c r="B263" s="12">
        <v>45834</v>
      </c>
      <c r="C263" s="54">
        <v>0.80274622685185193</v>
      </c>
      <c r="D263" s="5" t="s">
        <v>40</v>
      </c>
      <c r="E263" s="5" t="s">
        <v>463</v>
      </c>
      <c r="F263" s="5" t="s">
        <v>36</v>
      </c>
      <c r="G263" s="5">
        <v>1</v>
      </c>
      <c r="H263" s="5">
        <v>-9.25</v>
      </c>
      <c r="I263" s="5" t="s">
        <v>38</v>
      </c>
      <c r="J263" s="5" t="s">
        <v>103</v>
      </c>
      <c r="K263" s="5" t="s">
        <v>247</v>
      </c>
      <c r="L263" s="5" t="s">
        <v>248</v>
      </c>
      <c r="M263" s="5" t="s">
        <v>248</v>
      </c>
      <c r="N263" s="5" t="s">
        <v>684</v>
      </c>
      <c r="O263" s="5" t="s">
        <v>685</v>
      </c>
      <c r="P263" s="5"/>
      <c r="Q263" s="5" t="str">
        <f>IF(ISNUMBER(MATCH(E263,'ASE Mapping'!A:A, 0)), INDEX('ASE Mapping'!B:B, MATCH(E263,'ASE Mapping'!A:A, 0)), E263)</f>
        <v>ke dec25 fly</v>
      </c>
    </row>
    <row r="264" spans="1:17" s="16" customFormat="1" x14ac:dyDescent="0.25">
      <c r="A264" s="11">
        <f t="shared" si="5"/>
        <v>45834.802083773146</v>
      </c>
      <c r="B264" s="12">
        <v>45834</v>
      </c>
      <c r="C264" s="54">
        <v>0.80208377314814816</v>
      </c>
      <c r="D264" s="5" t="s">
        <v>40</v>
      </c>
      <c r="E264" s="5" t="s">
        <v>333</v>
      </c>
      <c r="F264" s="5" t="s">
        <v>37</v>
      </c>
      <c r="G264" s="5">
        <v>1</v>
      </c>
      <c r="H264" s="5">
        <v>-9</v>
      </c>
      <c r="I264" s="5" t="s">
        <v>38</v>
      </c>
      <c r="J264" s="5" t="s">
        <v>103</v>
      </c>
      <c r="K264" s="5" t="s">
        <v>247</v>
      </c>
      <c r="L264" s="5" t="s">
        <v>248</v>
      </c>
      <c r="M264" s="5" t="s">
        <v>248</v>
      </c>
      <c r="N264" s="5" t="s">
        <v>686</v>
      </c>
      <c r="O264" s="5" t="s">
        <v>687</v>
      </c>
      <c r="P264" s="5"/>
      <c r="Q264" s="5" t="str">
        <f>IF(ISNUMBER(MATCH(E264,'ASE Mapping'!A:A, 0)), INDEX('ASE Mapping'!B:B, MATCH(E264,'ASE Mapping'!A:A, 0)), E264)</f>
        <v>zw dec25-mar26-may26 fly</v>
      </c>
    </row>
    <row r="265" spans="1:17" s="16" customFormat="1" x14ac:dyDescent="0.25">
      <c r="A265" s="11">
        <f t="shared" si="5"/>
        <v>45834.802083680559</v>
      </c>
      <c r="B265" s="12">
        <v>45834</v>
      </c>
      <c r="C265" s="54">
        <v>0.80208368055555557</v>
      </c>
      <c r="D265" s="5" t="s">
        <v>40</v>
      </c>
      <c r="E265" s="5" t="s">
        <v>333</v>
      </c>
      <c r="F265" s="5" t="s">
        <v>37</v>
      </c>
      <c r="G265" s="5">
        <v>1</v>
      </c>
      <c r="H265" s="5">
        <v>-9</v>
      </c>
      <c r="I265" s="5" t="s">
        <v>38</v>
      </c>
      <c r="J265" s="5" t="s">
        <v>103</v>
      </c>
      <c r="K265" s="5" t="s">
        <v>247</v>
      </c>
      <c r="L265" s="5" t="s">
        <v>248</v>
      </c>
      <c r="M265" s="5" t="s">
        <v>248</v>
      </c>
      <c r="N265" s="5" t="s">
        <v>688</v>
      </c>
      <c r="O265" s="5" t="s">
        <v>689</v>
      </c>
      <c r="P265" s="5"/>
      <c r="Q265" s="5" t="str">
        <f>IF(ISNUMBER(MATCH(E265,'ASE Mapping'!A:A, 0)), INDEX('ASE Mapping'!B:B, MATCH(E265,'ASE Mapping'!A:A, 0)), E265)</f>
        <v>zw dec25-mar26-may26 fly</v>
      </c>
    </row>
    <row r="266" spans="1:17" s="16" customFormat="1" x14ac:dyDescent="0.25">
      <c r="A266" s="11">
        <f t="shared" si="5"/>
        <v>45834.802083680559</v>
      </c>
      <c r="B266" s="12">
        <v>45834</v>
      </c>
      <c r="C266" s="54">
        <v>0.80208368055555557</v>
      </c>
      <c r="D266" s="5" t="s">
        <v>40</v>
      </c>
      <c r="E266" s="5" t="s">
        <v>333</v>
      </c>
      <c r="F266" s="5" t="s">
        <v>37</v>
      </c>
      <c r="G266" s="5">
        <v>1</v>
      </c>
      <c r="H266" s="5">
        <v>-9</v>
      </c>
      <c r="I266" s="5" t="s">
        <v>38</v>
      </c>
      <c r="J266" s="5" t="s">
        <v>103</v>
      </c>
      <c r="K266" s="5" t="s">
        <v>247</v>
      </c>
      <c r="L266" s="5" t="s">
        <v>248</v>
      </c>
      <c r="M266" s="5" t="s">
        <v>248</v>
      </c>
      <c r="N266" s="5" t="s">
        <v>690</v>
      </c>
      <c r="O266" s="5" t="s">
        <v>691</v>
      </c>
      <c r="P266" s="5"/>
      <c r="Q266" s="5" t="str">
        <f>IF(ISNUMBER(MATCH(E266,'ASE Mapping'!A:A, 0)), INDEX('ASE Mapping'!B:B, MATCH(E266,'ASE Mapping'!A:A, 0)), E266)</f>
        <v>zw dec25-mar26-may26 fly</v>
      </c>
    </row>
    <row r="267" spans="1:17" s="16" customFormat="1" x14ac:dyDescent="0.25">
      <c r="A267" s="11">
        <f t="shared" si="5"/>
        <v>45834.66137858796</v>
      </c>
      <c r="B267" s="12">
        <v>45834</v>
      </c>
      <c r="C267" s="54">
        <v>0.661378587962963</v>
      </c>
      <c r="D267" s="5" t="s">
        <v>40</v>
      </c>
      <c r="E267" s="5" t="s">
        <v>692</v>
      </c>
      <c r="F267" s="5" t="s">
        <v>36</v>
      </c>
      <c r="G267" s="5">
        <v>1</v>
      </c>
      <c r="H267" s="5">
        <v>1.5</v>
      </c>
      <c r="I267" s="5" t="s">
        <v>38</v>
      </c>
      <c r="J267" s="5" t="s">
        <v>103</v>
      </c>
      <c r="K267" s="5" t="s">
        <v>247</v>
      </c>
      <c r="L267" s="5" t="s">
        <v>248</v>
      </c>
      <c r="M267" s="5" t="s">
        <v>248</v>
      </c>
      <c r="N267" s="5" t="s">
        <v>693</v>
      </c>
      <c r="O267" s="5"/>
      <c r="P267" s="5"/>
      <c r="Q267" s="5" t="str">
        <f>IF(ISNUMBER(MATCH(E267,'ASE Mapping'!A:A, 0)), INDEX('ASE Mapping'!B:B, MATCH(E267,'ASE Mapping'!A:A, 0)), E267)</f>
        <v>[CONDOR] 001 ZM AUG</v>
      </c>
    </row>
    <row r="268" spans="1:17" s="16" customFormat="1" x14ac:dyDescent="0.25">
      <c r="A268" s="11">
        <f t="shared" si="5"/>
        <v>45834.647031400462</v>
      </c>
      <c r="B268" s="12">
        <v>45834</v>
      </c>
      <c r="C268" s="54">
        <v>0.64703140046296292</v>
      </c>
      <c r="D268" s="5" t="s">
        <v>40</v>
      </c>
      <c r="E268" s="5" t="s">
        <v>694</v>
      </c>
      <c r="F268" s="5" t="s">
        <v>37</v>
      </c>
      <c r="G268" s="5">
        <v>1</v>
      </c>
      <c r="H268" s="5">
        <v>-1.4</v>
      </c>
      <c r="I268" s="5" t="s">
        <v>38</v>
      </c>
      <c r="J268" s="5" t="s">
        <v>103</v>
      </c>
      <c r="K268" s="5" t="s">
        <v>247</v>
      </c>
      <c r="L268" s="5" t="s">
        <v>248</v>
      </c>
      <c r="M268" s="5" t="s">
        <v>248</v>
      </c>
      <c r="N268" s="5" t="s">
        <v>695</v>
      </c>
      <c r="O268" s="5" t="s">
        <v>696</v>
      </c>
      <c r="P268" s="5"/>
      <c r="Q268" s="5" t="str">
        <f>IF(ISNUMBER(MATCH(E268,'ASE Mapping'!A:A, 0)), INDEX('ASE Mapping'!B:B, MATCH(E268,'ASE Mapping'!A:A, 0)), E268)</f>
        <v>[FLY] 003  ZM OCT</v>
      </c>
    </row>
    <row r="269" spans="1:17" s="16" customFormat="1" x14ac:dyDescent="0.25">
      <c r="A269" s="11">
        <f t="shared" si="5"/>
        <v>45834.645918310183</v>
      </c>
      <c r="B269" s="12">
        <v>45834</v>
      </c>
      <c r="C269" s="54">
        <v>0.6459183101851852</v>
      </c>
      <c r="D269" s="5" t="s">
        <v>40</v>
      </c>
      <c r="E269" s="5" t="s">
        <v>694</v>
      </c>
      <c r="F269" s="5" t="s">
        <v>36</v>
      </c>
      <c r="G269" s="5">
        <v>1</v>
      </c>
      <c r="H269" s="5">
        <v>-1.5</v>
      </c>
      <c r="I269" s="5" t="s">
        <v>38</v>
      </c>
      <c r="J269" s="5" t="s">
        <v>103</v>
      </c>
      <c r="K269" s="5" t="s">
        <v>247</v>
      </c>
      <c r="L269" s="5" t="s">
        <v>248</v>
      </c>
      <c r="M269" s="5" t="s">
        <v>248</v>
      </c>
      <c r="N269" s="5" t="s">
        <v>697</v>
      </c>
      <c r="O269" s="5" t="s">
        <v>696</v>
      </c>
      <c r="P269" s="5"/>
      <c r="Q269" s="5" t="str">
        <f>IF(ISNUMBER(MATCH(E269,'ASE Mapping'!A:A, 0)), INDEX('ASE Mapping'!B:B, MATCH(E269,'ASE Mapping'!A:A, 0)), E269)</f>
        <v>[FLY] 003  ZM OCT</v>
      </c>
    </row>
    <row r="270" spans="1:17" s="16" customFormat="1" x14ac:dyDescent="0.25">
      <c r="A270" s="11">
        <f t="shared" si="5"/>
        <v>45834.633376504629</v>
      </c>
      <c r="B270" s="12">
        <v>45834</v>
      </c>
      <c r="C270" s="54">
        <v>0.63337650462962969</v>
      </c>
      <c r="D270" s="5" t="s">
        <v>40</v>
      </c>
      <c r="E270" s="5" t="s">
        <v>692</v>
      </c>
      <c r="F270" s="5" t="s">
        <v>37</v>
      </c>
      <c r="G270" s="5">
        <v>1</v>
      </c>
      <c r="H270" s="5">
        <v>1.5</v>
      </c>
      <c r="I270" s="5" t="s">
        <v>38</v>
      </c>
      <c r="J270" s="5" t="s">
        <v>103</v>
      </c>
      <c r="K270" s="5" t="s">
        <v>247</v>
      </c>
      <c r="L270" s="5" t="s">
        <v>248</v>
      </c>
      <c r="M270" s="5" t="s">
        <v>248</v>
      </c>
      <c r="N270" s="5" t="s">
        <v>698</v>
      </c>
      <c r="O270" s="5" t="s">
        <v>699</v>
      </c>
      <c r="P270" s="5"/>
      <c r="Q270" s="5" t="str">
        <f>IF(ISNUMBER(MATCH(E270,'ASE Mapping'!A:A, 0)), INDEX('ASE Mapping'!B:B, MATCH(E270,'ASE Mapping'!A:A, 0)), E270)</f>
        <v>[CONDOR] 001 ZM AUG</v>
      </c>
    </row>
    <row r="271" spans="1:17" s="16" customFormat="1" x14ac:dyDescent="0.25">
      <c r="A271" s="11">
        <f t="shared" si="5"/>
        <v>45834.61158783565</v>
      </c>
      <c r="B271" s="12">
        <v>45834</v>
      </c>
      <c r="C271" s="54">
        <v>0.61158783564814811</v>
      </c>
      <c r="D271" s="5" t="s">
        <v>40</v>
      </c>
      <c r="E271" s="5" t="s">
        <v>694</v>
      </c>
      <c r="F271" s="5" t="s">
        <v>37</v>
      </c>
      <c r="G271" s="5">
        <v>1</v>
      </c>
      <c r="H271" s="5">
        <v>-1.4</v>
      </c>
      <c r="I271" s="5" t="s">
        <v>38</v>
      </c>
      <c r="J271" s="5" t="s">
        <v>103</v>
      </c>
      <c r="K271" s="5" t="s">
        <v>247</v>
      </c>
      <c r="L271" s="5" t="s">
        <v>248</v>
      </c>
      <c r="M271" s="5" t="s">
        <v>248</v>
      </c>
      <c r="N271" s="5" t="s">
        <v>700</v>
      </c>
      <c r="O271" s="5" t="s">
        <v>696</v>
      </c>
      <c r="P271" s="5"/>
      <c r="Q271" s="5" t="str">
        <f>IF(ISNUMBER(MATCH(E271,'ASE Mapping'!A:A, 0)), INDEX('ASE Mapping'!B:B, MATCH(E271,'ASE Mapping'!A:A, 0)), E271)</f>
        <v>[FLY] 003  ZM OCT</v>
      </c>
    </row>
    <row r="272" spans="1:17" s="16" customFormat="1" x14ac:dyDescent="0.25">
      <c r="A272" s="11">
        <f t="shared" si="5"/>
        <v>45834.562545300927</v>
      </c>
      <c r="B272" s="12">
        <v>45834</v>
      </c>
      <c r="C272" s="54">
        <v>0.56254530092592592</v>
      </c>
      <c r="D272" s="5" t="s">
        <v>40</v>
      </c>
      <c r="E272" s="5" t="s">
        <v>333</v>
      </c>
      <c r="F272" s="5" t="s">
        <v>36</v>
      </c>
      <c r="G272" s="5">
        <v>1</v>
      </c>
      <c r="H272" s="5">
        <v>-8.75</v>
      </c>
      <c r="I272" s="5" t="s">
        <v>38</v>
      </c>
      <c r="J272" s="5" t="s">
        <v>103</v>
      </c>
      <c r="K272" s="5" t="s">
        <v>247</v>
      </c>
      <c r="L272" s="5" t="s">
        <v>248</v>
      </c>
      <c r="M272" s="5" t="s">
        <v>248</v>
      </c>
      <c r="N272" s="5" t="s">
        <v>701</v>
      </c>
      <c r="O272" s="5" t="s">
        <v>689</v>
      </c>
      <c r="P272" s="5"/>
      <c r="Q272" s="5" t="str">
        <f>IF(ISNUMBER(MATCH(E272,'ASE Mapping'!A:A, 0)), INDEX('ASE Mapping'!B:B, MATCH(E272,'ASE Mapping'!A:A, 0)), E272)</f>
        <v>zw dec25-mar26-may26 fly</v>
      </c>
    </row>
    <row r="273" spans="1:17" s="16" customFormat="1" x14ac:dyDescent="0.25">
      <c r="A273" s="11">
        <f t="shared" si="5"/>
        <v>45834.463500300924</v>
      </c>
      <c r="B273" s="12">
        <v>45834</v>
      </c>
      <c r="C273" s="54">
        <v>0.46350030092592592</v>
      </c>
      <c r="D273" s="5" t="s">
        <v>40</v>
      </c>
      <c r="E273" s="5" t="s">
        <v>245</v>
      </c>
      <c r="F273" s="5" t="s">
        <v>37</v>
      </c>
      <c r="G273" s="5">
        <v>2</v>
      </c>
      <c r="H273" s="5">
        <v>-3</v>
      </c>
      <c r="I273" s="5" t="s">
        <v>38</v>
      </c>
      <c r="J273" s="5" t="s">
        <v>103</v>
      </c>
      <c r="K273" s="5" t="s">
        <v>247</v>
      </c>
      <c r="L273" s="5" t="s">
        <v>248</v>
      </c>
      <c r="M273" s="5" t="s">
        <v>248</v>
      </c>
      <c r="N273" s="5" t="s">
        <v>702</v>
      </c>
      <c r="O273" s="5"/>
      <c r="P273" s="5"/>
      <c r="Q273" s="5" t="str">
        <f>IF(ISNUMBER(MATCH(E273,'ASE Mapping'!A:A, 0)), INDEX('ASE Mapping'!B:B, MATCH(E273,'ASE Mapping'!A:A, 0)), E273)</f>
        <v>TUS_STRUC_2 (CN H26 FLY)</v>
      </c>
    </row>
    <row r="274" spans="1:17" s="16" customFormat="1" x14ac:dyDescent="0.25">
      <c r="A274" s="11">
        <f t="shared" si="5"/>
        <v>45835.803890462965</v>
      </c>
      <c r="B274" s="12">
        <v>45835</v>
      </c>
      <c r="C274" s="54">
        <v>0.80389046296296296</v>
      </c>
      <c r="D274" s="5" t="s">
        <v>35</v>
      </c>
      <c r="E274" s="57" t="s">
        <v>363</v>
      </c>
      <c r="F274" s="5" t="s">
        <v>37</v>
      </c>
      <c r="G274" s="5">
        <v>1</v>
      </c>
      <c r="H274" s="5">
        <v>-2.5</v>
      </c>
      <c r="I274" s="5" t="s">
        <v>39</v>
      </c>
      <c r="J274" s="5" t="s">
        <v>103</v>
      </c>
      <c r="K274" s="5" t="s">
        <v>247</v>
      </c>
      <c r="L274" s="5" t="s">
        <v>248</v>
      </c>
      <c r="M274" s="5" t="s">
        <v>248</v>
      </c>
      <c r="N274" s="5" t="s">
        <v>703</v>
      </c>
      <c r="O274" s="5" t="s">
        <v>704</v>
      </c>
      <c r="P274" s="5"/>
      <c r="Q274" s="5" t="str">
        <f>IF(ISNUMBER(MATCH(E274,'ASE Mapping'!A:A, 0)), INDEX('ASE Mapping'!B:B, MATCH(E274,'ASE Mapping'!A:A, 0)), E274)</f>
        <v>zw sep fly ase</v>
      </c>
    </row>
    <row r="275" spans="1:17" s="16" customFormat="1" x14ac:dyDescent="0.25">
      <c r="A275" s="11">
        <f t="shared" si="5"/>
        <v>45835.795128379628</v>
      </c>
      <c r="B275" s="12">
        <v>45835</v>
      </c>
      <c r="C275" s="54">
        <v>0.79512837962962968</v>
      </c>
      <c r="D275" s="5" t="s">
        <v>35</v>
      </c>
      <c r="E275" s="57" t="s">
        <v>463</v>
      </c>
      <c r="F275" s="5" t="s">
        <v>36</v>
      </c>
      <c r="G275" s="5">
        <v>1</v>
      </c>
      <c r="H275" s="5">
        <v>-8.5</v>
      </c>
      <c r="I275" s="5" t="s">
        <v>39</v>
      </c>
      <c r="J275" s="5" t="s">
        <v>121</v>
      </c>
      <c r="K275" s="5" t="s">
        <v>247</v>
      </c>
      <c r="L275" s="5" t="s">
        <v>248</v>
      </c>
      <c r="M275" s="5" t="s">
        <v>248</v>
      </c>
      <c r="N275" s="5" t="s">
        <v>705</v>
      </c>
      <c r="O275" s="5" t="s">
        <v>706</v>
      </c>
      <c r="P275" s="5" t="s">
        <v>56</v>
      </c>
      <c r="Q275" s="5" t="str">
        <f>IF(ISNUMBER(MATCH(E275,'ASE Mapping'!A:A, 0)), INDEX('ASE Mapping'!B:B, MATCH(E275,'ASE Mapping'!A:A, 0)), E275)</f>
        <v>ke dec25 fly</v>
      </c>
    </row>
    <row r="276" spans="1:17" s="16" customFormat="1" x14ac:dyDescent="0.25">
      <c r="A276" s="11">
        <f t="shared" si="5"/>
        <v>45835.723249166665</v>
      </c>
      <c r="B276" s="12">
        <v>45835</v>
      </c>
      <c r="C276" s="54">
        <v>0.72324916666666672</v>
      </c>
      <c r="D276" s="5" t="s">
        <v>40</v>
      </c>
      <c r="E276" s="5" t="s">
        <v>580</v>
      </c>
      <c r="F276" s="5" t="s">
        <v>36</v>
      </c>
      <c r="G276" s="5">
        <v>1</v>
      </c>
      <c r="H276" s="5">
        <v>2.8</v>
      </c>
      <c r="I276" s="5" t="s">
        <v>38</v>
      </c>
      <c r="J276" s="5" t="s">
        <v>103</v>
      </c>
      <c r="K276" s="5" t="s">
        <v>247</v>
      </c>
      <c r="L276" s="5" t="s">
        <v>248</v>
      </c>
      <c r="M276" s="5" t="s">
        <v>248</v>
      </c>
      <c r="N276" s="5" t="s">
        <v>707</v>
      </c>
      <c r="O276" s="5" t="s">
        <v>708</v>
      </c>
      <c r="P276" s="5"/>
      <c r="Q276" s="5" t="str">
        <f>IF(ISNUMBER(MATCH(E276,'ASE Mapping'!A:A, 0)), INDEX('ASE Mapping'!B:B, MATCH(E276,'ASE Mapping'!A:A, 0)), E276)</f>
        <v>zm sep fly ase</v>
      </c>
    </row>
    <row r="277" spans="1:17" s="16" customFormat="1" x14ac:dyDescent="0.25">
      <c r="A277" s="11">
        <f t="shared" si="5"/>
        <v>45835.718379594909</v>
      </c>
      <c r="B277" s="12">
        <v>45835</v>
      </c>
      <c r="C277" s="54">
        <v>0.71837959490740744</v>
      </c>
      <c r="D277" s="5" t="s">
        <v>40</v>
      </c>
      <c r="E277" s="5" t="s">
        <v>333</v>
      </c>
      <c r="F277" s="5" t="s">
        <v>36</v>
      </c>
      <c r="G277" s="5">
        <v>1</v>
      </c>
      <c r="H277" s="5">
        <v>-8.5</v>
      </c>
      <c r="I277" s="5" t="s">
        <v>38</v>
      </c>
      <c r="J277" s="5" t="s">
        <v>103</v>
      </c>
      <c r="K277" s="5" t="s">
        <v>247</v>
      </c>
      <c r="L277" s="5" t="s">
        <v>248</v>
      </c>
      <c r="M277" s="5" t="s">
        <v>248</v>
      </c>
      <c r="N277" s="5" t="s">
        <v>709</v>
      </c>
      <c r="O277" s="5" t="s">
        <v>710</v>
      </c>
      <c r="P277" s="5"/>
      <c r="Q277" s="5" t="str">
        <f>IF(ISNUMBER(MATCH(E277,'ASE Mapping'!A:A, 0)), INDEX('ASE Mapping'!B:B, MATCH(E277,'ASE Mapping'!A:A, 0)), E277)</f>
        <v>zw dec25-mar26-may26 fly</v>
      </c>
    </row>
    <row r="278" spans="1:17" s="16" customFormat="1" x14ac:dyDescent="0.25">
      <c r="A278" s="11">
        <f t="shared" si="5"/>
        <v>45835.684902199071</v>
      </c>
      <c r="B278" s="12">
        <v>45835</v>
      </c>
      <c r="C278" s="54">
        <v>0.68490219907407413</v>
      </c>
      <c r="D278" s="5" t="s">
        <v>40</v>
      </c>
      <c r="E278" s="5" t="s">
        <v>694</v>
      </c>
      <c r="F278" s="5" t="s">
        <v>36</v>
      </c>
      <c r="G278" s="5">
        <v>1</v>
      </c>
      <c r="H278" s="5">
        <v>-1.2</v>
      </c>
      <c r="I278" s="5" t="s">
        <v>38</v>
      </c>
      <c r="J278" s="5" t="s">
        <v>103</v>
      </c>
      <c r="K278" s="5" t="s">
        <v>247</v>
      </c>
      <c r="L278" s="5" t="s">
        <v>248</v>
      </c>
      <c r="M278" s="5" t="s">
        <v>248</v>
      </c>
      <c r="N278" s="5" t="s">
        <v>711</v>
      </c>
      <c r="O278" s="5"/>
      <c r="P278" s="5"/>
      <c r="Q278" s="5" t="str">
        <f>IF(ISNUMBER(MATCH(E278,'ASE Mapping'!A:A, 0)), INDEX('ASE Mapping'!B:B, MATCH(E278,'ASE Mapping'!A:A, 0)), E278)</f>
        <v>[FLY] 003  ZM OCT</v>
      </c>
    </row>
    <row r="279" spans="1:17" s="16" customFormat="1" x14ac:dyDescent="0.25">
      <c r="A279" s="11">
        <f t="shared" si="5"/>
        <v>45835.657753217594</v>
      </c>
      <c r="B279" s="12">
        <v>45835</v>
      </c>
      <c r="C279" s="54">
        <v>0.65775321759259253</v>
      </c>
      <c r="D279" s="5" t="s">
        <v>40</v>
      </c>
      <c r="E279" s="5" t="s">
        <v>363</v>
      </c>
      <c r="F279" s="5" t="s">
        <v>36</v>
      </c>
      <c r="G279" s="5">
        <v>1</v>
      </c>
      <c r="H279" s="5">
        <v>-3</v>
      </c>
      <c r="I279" s="5" t="s">
        <v>38</v>
      </c>
      <c r="J279" s="5" t="s">
        <v>103</v>
      </c>
      <c r="K279" s="5" t="s">
        <v>247</v>
      </c>
      <c r="L279" s="5" t="s">
        <v>248</v>
      </c>
      <c r="M279" s="5" t="s">
        <v>248</v>
      </c>
      <c r="N279" s="5" t="s">
        <v>712</v>
      </c>
      <c r="O279" s="5"/>
      <c r="P279" s="5"/>
      <c r="Q279" s="5" t="str">
        <f>IF(ISNUMBER(MATCH(E279,'ASE Mapping'!A:A, 0)), INDEX('ASE Mapping'!B:B, MATCH(E279,'ASE Mapping'!A:A, 0)), E279)</f>
        <v>zw sep fly ase</v>
      </c>
    </row>
    <row r="280" spans="1:17" s="16" customFormat="1" x14ac:dyDescent="0.25">
      <c r="A280" s="11">
        <f t="shared" si="5"/>
        <v>45835.643741423613</v>
      </c>
      <c r="B280" s="12">
        <v>45835</v>
      </c>
      <c r="C280" s="54">
        <v>0.64374142361111109</v>
      </c>
      <c r="D280" s="5" t="s">
        <v>40</v>
      </c>
      <c r="E280" s="5" t="s">
        <v>245</v>
      </c>
      <c r="F280" s="5" t="s">
        <v>37</v>
      </c>
      <c r="G280" s="5">
        <v>2</v>
      </c>
      <c r="H280" s="5">
        <v>-3.5</v>
      </c>
      <c r="I280" s="5" t="s">
        <v>38</v>
      </c>
      <c r="J280" s="5" t="s">
        <v>103</v>
      </c>
      <c r="K280" s="5" t="s">
        <v>247</v>
      </c>
      <c r="L280" s="5" t="s">
        <v>248</v>
      </c>
      <c r="M280" s="5" t="s">
        <v>248</v>
      </c>
      <c r="N280" s="5" t="s">
        <v>713</v>
      </c>
      <c r="O280" s="5" t="s">
        <v>714</v>
      </c>
      <c r="P280" s="5"/>
      <c r="Q280" s="5" t="str">
        <f>IF(ISNUMBER(MATCH(E280,'ASE Mapping'!A:A, 0)), INDEX('ASE Mapping'!B:B, MATCH(E280,'ASE Mapping'!A:A, 0)), E280)</f>
        <v>TUS_STRUC_2 (CN H26 FLY)</v>
      </c>
    </row>
    <row r="281" spans="1:17" s="16" customFormat="1" x14ac:dyDescent="0.25">
      <c r="A281" s="11">
        <f t="shared" ref="A281:A339" si="6">B281+C281</f>
        <v>45835.643741412037</v>
      </c>
      <c r="B281" s="12">
        <v>45835</v>
      </c>
      <c r="C281" s="54">
        <v>0.64374141203703705</v>
      </c>
      <c r="D281" s="5" t="s">
        <v>40</v>
      </c>
      <c r="E281" s="5" t="s">
        <v>245</v>
      </c>
      <c r="F281" s="5" t="s">
        <v>37</v>
      </c>
      <c r="G281" s="5">
        <v>1</v>
      </c>
      <c r="H281" s="5">
        <v>-3.25</v>
      </c>
      <c r="I281" s="5" t="s">
        <v>38</v>
      </c>
      <c r="J281" s="5" t="s">
        <v>103</v>
      </c>
      <c r="K281" s="5" t="s">
        <v>247</v>
      </c>
      <c r="L281" s="5" t="s">
        <v>248</v>
      </c>
      <c r="M281" s="5" t="s">
        <v>248</v>
      </c>
      <c r="N281" s="5" t="s">
        <v>715</v>
      </c>
      <c r="O281" s="5" t="s">
        <v>716</v>
      </c>
      <c r="P281" s="5"/>
      <c r="Q281" s="5" t="str">
        <f>IF(ISNUMBER(MATCH(E281,'ASE Mapping'!A:A, 0)), INDEX('ASE Mapping'!B:B, MATCH(E281,'ASE Mapping'!A:A, 0)), E281)</f>
        <v>TUS_STRUC_2 (CN H26 FLY)</v>
      </c>
    </row>
    <row r="282" spans="1:17" s="16" customFormat="1" x14ac:dyDescent="0.25">
      <c r="A282" s="11">
        <f t="shared" si="6"/>
        <v>45835.562444374998</v>
      </c>
      <c r="B282" s="12">
        <v>45835</v>
      </c>
      <c r="C282" s="54">
        <v>0.562444375</v>
      </c>
      <c r="D282" s="5" t="s">
        <v>40</v>
      </c>
      <c r="E282" s="5" t="s">
        <v>580</v>
      </c>
      <c r="F282" s="5" t="s">
        <v>37</v>
      </c>
      <c r="G282" s="5">
        <v>1</v>
      </c>
      <c r="H282" s="5">
        <v>2.9</v>
      </c>
      <c r="I282" s="5" t="s">
        <v>38</v>
      </c>
      <c r="J282" s="5" t="s">
        <v>103</v>
      </c>
      <c r="K282" s="5" t="s">
        <v>247</v>
      </c>
      <c r="L282" s="5" t="s">
        <v>248</v>
      </c>
      <c r="M282" s="5" t="s">
        <v>248</v>
      </c>
      <c r="N282" s="5" t="s">
        <v>717</v>
      </c>
      <c r="O282" s="5" t="s">
        <v>718</v>
      </c>
      <c r="P282" s="5"/>
      <c r="Q282" s="5" t="str">
        <f>IF(ISNUMBER(MATCH(E282,'ASE Mapping'!A:A, 0)), INDEX('ASE Mapping'!B:B, MATCH(E282,'ASE Mapping'!A:A, 0)), E282)</f>
        <v>zm sep fly ase</v>
      </c>
    </row>
    <row r="283" spans="1:17" s="16" customFormat="1" x14ac:dyDescent="0.25">
      <c r="A283" s="11">
        <f t="shared" si="6"/>
        <v>45835.552899988426</v>
      </c>
      <c r="B283" s="12">
        <v>45835</v>
      </c>
      <c r="C283" s="54">
        <v>0.55289998842592591</v>
      </c>
      <c r="D283" s="5" t="s">
        <v>40</v>
      </c>
      <c r="E283" s="5" t="s">
        <v>333</v>
      </c>
      <c r="F283" s="5" t="s">
        <v>36</v>
      </c>
      <c r="G283" s="5">
        <v>3</v>
      </c>
      <c r="H283" s="5">
        <v>-8.75</v>
      </c>
      <c r="I283" s="5" t="s">
        <v>38</v>
      </c>
      <c r="J283" s="5" t="s">
        <v>103</v>
      </c>
      <c r="K283" s="5" t="s">
        <v>247</v>
      </c>
      <c r="L283" s="5" t="s">
        <v>248</v>
      </c>
      <c r="M283" s="5" t="s">
        <v>248</v>
      </c>
      <c r="N283" s="5" t="s">
        <v>719</v>
      </c>
      <c r="O283" s="5" t="s">
        <v>720</v>
      </c>
      <c r="P283" s="5"/>
      <c r="Q283" s="5" t="str">
        <f>IF(ISNUMBER(MATCH(E283,'ASE Mapping'!A:A, 0)), INDEX('ASE Mapping'!B:B, MATCH(E283,'ASE Mapping'!A:A, 0)), E283)</f>
        <v>zw dec25-mar26-may26 fly</v>
      </c>
    </row>
    <row r="284" spans="1:17" s="16" customFormat="1" x14ac:dyDescent="0.25">
      <c r="A284" s="11">
        <f t="shared" si="6"/>
        <v>45835.552898333335</v>
      </c>
      <c r="B284" s="12">
        <v>45835</v>
      </c>
      <c r="C284" s="54">
        <v>0.55289833333333327</v>
      </c>
      <c r="D284" s="5" t="s">
        <v>40</v>
      </c>
      <c r="E284" s="5" t="s">
        <v>463</v>
      </c>
      <c r="F284" s="5" t="s">
        <v>36</v>
      </c>
      <c r="G284" s="5">
        <v>1</v>
      </c>
      <c r="H284" s="5">
        <v>-9</v>
      </c>
      <c r="I284" s="5" t="s">
        <v>38</v>
      </c>
      <c r="J284" s="5" t="s">
        <v>103</v>
      </c>
      <c r="K284" s="5" t="s">
        <v>247</v>
      </c>
      <c r="L284" s="5" t="s">
        <v>248</v>
      </c>
      <c r="M284" s="5" t="s">
        <v>248</v>
      </c>
      <c r="N284" s="5" t="s">
        <v>721</v>
      </c>
      <c r="O284" s="5" t="s">
        <v>722</v>
      </c>
      <c r="P284" s="5"/>
      <c r="Q284" s="5" t="str">
        <f>IF(ISNUMBER(MATCH(E284,'ASE Mapping'!A:A, 0)), INDEX('ASE Mapping'!B:B, MATCH(E284,'ASE Mapping'!A:A, 0)), E284)</f>
        <v>ke dec25 fly</v>
      </c>
    </row>
    <row r="285" spans="1:17" s="16" customFormat="1" x14ac:dyDescent="0.25">
      <c r="A285" s="11">
        <f t="shared" si="6"/>
        <v>45835.547883935185</v>
      </c>
      <c r="B285" s="12">
        <v>45835</v>
      </c>
      <c r="C285" s="54">
        <v>0.54788393518518519</v>
      </c>
      <c r="D285" s="5" t="s">
        <v>35</v>
      </c>
      <c r="E285" s="56" t="s">
        <v>499</v>
      </c>
      <c r="F285" s="5" t="s">
        <v>37</v>
      </c>
      <c r="G285" s="5">
        <v>1</v>
      </c>
      <c r="H285" s="5">
        <v>-1.5</v>
      </c>
      <c r="I285" s="5" t="s">
        <v>39</v>
      </c>
      <c r="J285" s="5" t="s">
        <v>103</v>
      </c>
      <c r="K285" s="5" t="s">
        <v>247</v>
      </c>
      <c r="L285" s="5" t="s">
        <v>248</v>
      </c>
      <c r="M285" s="5" t="s">
        <v>248</v>
      </c>
      <c r="N285" s="5" t="s">
        <v>724</v>
      </c>
      <c r="O285" s="5"/>
      <c r="P285" s="5"/>
      <c r="Q285" s="5" t="str">
        <f>IF(ISNUMBER(MATCH(E285,'ASE Mapping'!A:A, 0)), INDEX('ASE Mapping'!B:B, MATCH(E285,'ASE Mapping'!A:A, 0)), E285)</f>
        <v>ke sep25 fly ase</v>
      </c>
    </row>
    <row r="286" spans="1:17" s="16" customFormat="1" x14ac:dyDescent="0.25">
      <c r="A286" s="11">
        <f t="shared" si="6"/>
        <v>45835.542564791664</v>
      </c>
      <c r="B286" s="12">
        <v>45835</v>
      </c>
      <c r="C286" s="54">
        <v>0.5425647916666666</v>
      </c>
      <c r="D286" s="5" t="s">
        <v>35</v>
      </c>
      <c r="E286" s="56" t="s">
        <v>499</v>
      </c>
      <c r="F286" s="5" t="s">
        <v>36</v>
      </c>
      <c r="G286" s="5">
        <v>1</v>
      </c>
      <c r="H286" s="5">
        <v>-3.25</v>
      </c>
      <c r="I286" s="5" t="s">
        <v>39</v>
      </c>
      <c r="J286" s="5" t="s">
        <v>103</v>
      </c>
      <c r="K286" s="5" t="s">
        <v>247</v>
      </c>
      <c r="L286" s="5" t="s">
        <v>248</v>
      </c>
      <c r="M286" s="5" t="s">
        <v>248</v>
      </c>
      <c r="N286" s="5" t="s">
        <v>725</v>
      </c>
      <c r="O286" s="5" t="s">
        <v>726</v>
      </c>
      <c r="P286" s="5"/>
      <c r="Q286" s="5" t="str">
        <f>IF(ISNUMBER(MATCH(E286,'ASE Mapping'!A:A, 0)), INDEX('ASE Mapping'!B:B, MATCH(E286,'ASE Mapping'!A:A, 0)), E286)</f>
        <v>ke sep25 fly ase</v>
      </c>
    </row>
    <row r="287" spans="1:17" s="16" customFormat="1" x14ac:dyDescent="0.25">
      <c r="A287" s="11">
        <f t="shared" si="6"/>
        <v>45835.342792708332</v>
      </c>
      <c r="B287" s="12">
        <v>45835</v>
      </c>
      <c r="C287" s="54">
        <v>0.34279270833333336</v>
      </c>
      <c r="D287" s="5" t="s">
        <v>40</v>
      </c>
      <c r="E287" s="5" t="s">
        <v>694</v>
      </c>
      <c r="F287" s="5" t="s">
        <v>36</v>
      </c>
      <c r="G287" s="5">
        <v>1</v>
      </c>
      <c r="H287" s="5">
        <v>-1.3</v>
      </c>
      <c r="I287" s="5" t="s">
        <v>38</v>
      </c>
      <c r="J287" s="5" t="s">
        <v>103</v>
      </c>
      <c r="K287" s="5" t="s">
        <v>247</v>
      </c>
      <c r="L287" s="5" t="s">
        <v>248</v>
      </c>
      <c r="M287" s="5" t="s">
        <v>248</v>
      </c>
      <c r="N287" s="5" t="s">
        <v>727</v>
      </c>
      <c r="O287" s="5" t="s">
        <v>728</v>
      </c>
      <c r="P287" s="5"/>
      <c r="Q287" s="5" t="str">
        <f>IF(ISNUMBER(MATCH(E287,'ASE Mapping'!A:A, 0)), INDEX('ASE Mapping'!B:B, MATCH(E287,'ASE Mapping'!A:A, 0)), E287)</f>
        <v>[FLY] 003  ZM OCT</v>
      </c>
    </row>
    <row r="288" spans="1:17" s="16" customFormat="1" x14ac:dyDescent="0.25">
      <c r="A288" s="11">
        <f t="shared" si="6"/>
        <v>45835.33779041667</v>
      </c>
      <c r="B288" s="12">
        <v>45835</v>
      </c>
      <c r="C288" s="54">
        <v>0.33779041666666665</v>
      </c>
      <c r="D288" s="5" t="s">
        <v>40</v>
      </c>
      <c r="E288" s="5" t="s">
        <v>245</v>
      </c>
      <c r="F288" s="5" t="s">
        <v>36</v>
      </c>
      <c r="G288" s="5">
        <v>2</v>
      </c>
      <c r="H288" s="5">
        <v>-3</v>
      </c>
      <c r="I288" s="5" t="s">
        <v>38</v>
      </c>
      <c r="J288" s="5" t="s">
        <v>103</v>
      </c>
      <c r="K288" s="5" t="s">
        <v>247</v>
      </c>
      <c r="L288" s="5" t="s">
        <v>248</v>
      </c>
      <c r="M288" s="5" t="s">
        <v>248</v>
      </c>
      <c r="N288" s="5" t="s">
        <v>729</v>
      </c>
      <c r="O288" s="5" t="s">
        <v>730</v>
      </c>
      <c r="P288" s="5"/>
      <c r="Q288" s="5" t="str">
        <f>IF(ISNUMBER(MATCH(E288,'ASE Mapping'!A:A, 0)), INDEX('ASE Mapping'!B:B, MATCH(E288,'ASE Mapping'!A:A, 0)), E288)</f>
        <v>TUS_STRUC_2 (CN H26 FLY)</v>
      </c>
    </row>
    <row r="289" spans="1:17" s="16" customFormat="1" x14ac:dyDescent="0.25">
      <c r="A289" s="11">
        <f t="shared" si="6"/>
        <v>45835.337278692132</v>
      </c>
      <c r="B289" s="12">
        <v>45835</v>
      </c>
      <c r="C289" s="54">
        <v>0.33727869212962963</v>
      </c>
      <c r="D289" s="5" t="s">
        <v>35</v>
      </c>
      <c r="E289" s="5" t="s">
        <v>393</v>
      </c>
      <c r="F289" s="5" t="s">
        <v>36</v>
      </c>
      <c r="G289" s="5">
        <v>1</v>
      </c>
      <c r="H289" s="5">
        <v>-7</v>
      </c>
      <c r="I289" s="5" t="s">
        <v>39</v>
      </c>
      <c r="J289" s="5" t="s">
        <v>103</v>
      </c>
      <c r="K289" s="5" t="s">
        <v>247</v>
      </c>
      <c r="L289" s="5" t="s">
        <v>248</v>
      </c>
      <c r="M289" s="5" t="s">
        <v>248</v>
      </c>
      <c r="N289" s="5" t="s">
        <v>731</v>
      </c>
      <c r="O289" s="5" t="s">
        <v>732</v>
      </c>
      <c r="P289" s="5"/>
      <c r="Q289" s="5" t="str">
        <f>IF(ISNUMBER(MATCH(E289,'ASE Mapping'!A:A, 0)), INDEX('ASE Mapping'!B:B, MATCH(E289,'ASE Mapping'!A:A, 0)), E289)</f>
        <v>ZC May26-Jul26 Calendar</v>
      </c>
    </row>
    <row r="290" spans="1:17" s="16" customFormat="1" x14ac:dyDescent="0.25">
      <c r="A290" s="11">
        <f t="shared" si="6"/>
        <v>45838.785615682871</v>
      </c>
      <c r="B290" s="12">
        <v>45838</v>
      </c>
      <c r="C290" s="54">
        <v>0.78561568287037042</v>
      </c>
      <c r="D290" s="5" t="s">
        <v>40</v>
      </c>
      <c r="E290" s="5" t="s">
        <v>399</v>
      </c>
      <c r="F290" s="5" t="s">
        <v>36</v>
      </c>
      <c r="G290" s="5">
        <v>1</v>
      </c>
      <c r="H290" s="5">
        <v>-4</v>
      </c>
      <c r="I290" s="5" t="s">
        <v>38</v>
      </c>
      <c r="J290" s="5" t="s">
        <v>103</v>
      </c>
      <c r="K290" s="5" t="s">
        <v>247</v>
      </c>
      <c r="L290" s="5" t="s">
        <v>248</v>
      </c>
      <c r="M290" s="5" t="s">
        <v>248</v>
      </c>
      <c r="N290" s="5" t="s">
        <v>733</v>
      </c>
      <c r="O290" s="5" t="s">
        <v>734</v>
      </c>
      <c r="P290" s="5"/>
      <c r="Q290" s="5" t="str">
        <f>IF(ISNUMBER(MATCH(E290,'ASE Mapping'!A:A, 0)), INDEX('ASE Mapping'!B:B, MATCH(E290,'ASE Mapping'!A:A, 0)), E290)</f>
        <v>zw mar26 fly</v>
      </c>
    </row>
    <row r="291" spans="1:17" s="16" customFormat="1" x14ac:dyDescent="0.25">
      <c r="A291" s="11">
        <f t="shared" si="6"/>
        <v>45838.708779444445</v>
      </c>
      <c r="B291" s="12">
        <v>45838</v>
      </c>
      <c r="C291" s="54">
        <v>0.70877944444444452</v>
      </c>
      <c r="D291" s="5" t="s">
        <v>40</v>
      </c>
      <c r="E291" s="5" t="s">
        <v>245</v>
      </c>
      <c r="F291" s="5" t="s">
        <v>36</v>
      </c>
      <c r="G291" s="5">
        <v>2</v>
      </c>
      <c r="H291" s="5">
        <v>-3.25</v>
      </c>
      <c r="I291" s="5" t="s">
        <v>38</v>
      </c>
      <c r="J291" s="5" t="s">
        <v>103</v>
      </c>
      <c r="K291" s="5" t="s">
        <v>247</v>
      </c>
      <c r="L291" s="5" t="s">
        <v>248</v>
      </c>
      <c r="M291" s="5" t="s">
        <v>248</v>
      </c>
      <c r="N291" s="5" t="s">
        <v>735</v>
      </c>
      <c r="O291" s="5" t="s">
        <v>736</v>
      </c>
      <c r="P291" s="5"/>
      <c r="Q291" s="5" t="str">
        <f>IF(ISNUMBER(MATCH(E291,'ASE Mapping'!A:A, 0)), INDEX('ASE Mapping'!B:B, MATCH(E291,'ASE Mapping'!A:A, 0)), E291)</f>
        <v>TUS_STRUC_2 (CN H26 FLY)</v>
      </c>
    </row>
    <row r="292" spans="1:17" s="16" customFormat="1" x14ac:dyDescent="0.25">
      <c r="A292" s="11">
        <f t="shared" si="6"/>
        <v>45838.606958495373</v>
      </c>
      <c r="B292" s="12">
        <v>45838</v>
      </c>
      <c r="C292" s="54">
        <v>0.60695849537037039</v>
      </c>
      <c r="D292" s="5" t="s">
        <v>40</v>
      </c>
      <c r="E292" s="5" t="s">
        <v>333</v>
      </c>
      <c r="F292" s="5" t="s">
        <v>36</v>
      </c>
      <c r="G292" s="5">
        <v>1</v>
      </c>
      <c r="H292" s="5">
        <v>-8.25</v>
      </c>
      <c r="I292" s="5" t="s">
        <v>38</v>
      </c>
      <c r="J292" s="5" t="s">
        <v>103</v>
      </c>
      <c r="K292" s="5" t="s">
        <v>247</v>
      </c>
      <c r="L292" s="5" t="s">
        <v>248</v>
      </c>
      <c r="M292" s="5" t="s">
        <v>248</v>
      </c>
      <c r="N292" s="5" t="s">
        <v>737</v>
      </c>
      <c r="O292" s="5" t="s">
        <v>691</v>
      </c>
      <c r="P292" s="5"/>
      <c r="Q292" s="5" t="str">
        <f>IF(ISNUMBER(MATCH(E292,'ASE Mapping'!A:A, 0)), INDEX('ASE Mapping'!B:B, MATCH(E292,'ASE Mapping'!A:A, 0)), E292)</f>
        <v>zw dec25-mar26-may26 fly</v>
      </c>
    </row>
    <row r="293" spans="1:17" s="16" customFormat="1" x14ac:dyDescent="0.25">
      <c r="A293" s="11">
        <f t="shared" si="6"/>
        <v>45838.604226701391</v>
      </c>
      <c r="B293" s="12">
        <v>45838</v>
      </c>
      <c r="C293" s="54">
        <v>0.6042267013888889</v>
      </c>
      <c r="D293" s="5" t="s">
        <v>40</v>
      </c>
      <c r="E293" s="5" t="s">
        <v>463</v>
      </c>
      <c r="F293" s="5" t="s">
        <v>36</v>
      </c>
      <c r="G293" s="5">
        <v>1</v>
      </c>
      <c r="H293" s="5">
        <v>-8.75</v>
      </c>
      <c r="I293" s="5" t="s">
        <v>38</v>
      </c>
      <c r="J293" s="5" t="s">
        <v>103</v>
      </c>
      <c r="K293" s="5" t="s">
        <v>247</v>
      </c>
      <c r="L293" s="5" t="s">
        <v>248</v>
      </c>
      <c r="M293" s="5" t="s">
        <v>248</v>
      </c>
      <c r="N293" s="5" t="s">
        <v>738</v>
      </c>
      <c r="O293" s="5" t="s">
        <v>739</v>
      </c>
      <c r="P293" s="5"/>
      <c r="Q293" s="5" t="str">
        <f>IF(ISNUMBER(MATCH(E293,'ASE Mapping'!A:A, 0)), INDEX('ASE Mapping'!B:B, MATCH(E293,'ASE Mapping'!A:A, 0)), E293)</f>
        <v>ke dec25 fly</v>
      </c>
    </row>
    <row r="294" spans="1:17" s="16" customFormat="1" x14ac:dyDescent="0.25">
      <c r="A294" s="11">
        <f t="shared" si="6"/>
        <v>45838.563618969907</v>
      </c>
      <c r="B294" s="12">
        <v>45838</v>
      </c>
      <c r="C294" s="54">
        <v>0.56361896990740734</v>
      </c>
      <c r="D294" s="5" t="s">
        <v>40</v>
      </c>
      <c r="E294" s="5" t="s">
        <v>499</v>
      </c>
      <c r="F294" s="5" t="s">
        <v>36</v>
      </c>
      <c r="G294" s="5">
        <v>1</v>
      </c>
      <c r="H294" s="5">
        <v>-2</v>
      </c>
      <c r="I294" s="5" t="s">
        <v>38</v>
      </c>
      <c r="J294" s="5" t="s">
        <v>103</v>
      </c>
      <c r="K294" s="5" t="s">
        <v>247</v>
      </c>
      <c r="L294" s="5" t="s">
        <v>248</v>
      </c>
      <c r="M294" s="5" t="s">
        <v>248</v>
      </c>
      <c r="N294" s="5" t="s">
        <v>740</v>
      </c>
      <c r="O294" s="5" t="s">
        <v>741</v>
      </c>
      <c r="P294" s="5"/>
      <c r="Q294" s="5" t="str">
        <f>IF(ISNUMBER(MATCH(E294,'ASE Mapping'!A:A, 0)), INDEX('ASE Mapping'!B:B, MATCH(E294,'ASE Mapping'!A:A, 0)), E294)</f>
        <v>ke sep25 fly ase</v>
      </c>
    </row>
    <row r="295" spans="1:17" s="16" customFormat="1" x14ac:dyDescent="0.25">
      <c r="A295" s="11">
        <f t="shared" si="6"/>
        <v>45838.558060428244</v>
      </c>
      <c r="B295" s="12">
        <v>45838</v>
      </c>
      <c r="C295" s="54">
        <v>0.55806042824074076</v>
      </c>
      <c r="D295" s="5" t="s">
        <v>40</v>
      </c>
      <c r="E295" s="5" t="s">
        <v>409</v>
      </c>
      <c r="F295" s="5" t="s">
        <v>37</v>
      </c>
      <c r="G295" s="5">
        <v>2</v>
      </c>
      <c r="H295" s="5">
        <v>4</v>
      </c>
      <c r="I295" s="5" t="s">
        <v>38</v>
      </c>
      <c r="J295" s="5" t="s">
        <v>103</v>
      </c>
      <c r="K295" s="5" t="s">
        <v>247</v>
      </c>
      <c r="L295" s="5" t="s">
        <v>248</v>
      </c>
      <c r="M295" s="5" t="s">
        <v>248</v>
      </c>
      <c r="N295" s="5" t="s">
        <v>742</v>
      </c>
      <c r="O295" s="5" t="s">
        <v>743</v>
      </c>
      <c r="P295" s="5"/>
      <c r="Q295" s="5" t="str">
        <f>IF(ISNUMBER(MATCH(E295,'ASE Mapping'!A:A, 0)), INDEX('ASE Mapping'!B:B, MATCH(E295,'ASE Mapping'!A:A, 0)), E295)</f>
        <v>zww jul26 fly ase</v>
      </c>
    </row>
    <row r="296" spans="1:17" s="16" customFormat="1" x14ac:dyDescent="0.25">
      <c r="A296" s="11">
        <f t="shared" si="6"/>
        <v>45839.800567708335</v>
      </c>
      <c r="B296" s="12">
        <v>45839</v>
      </c>
      <c r="C296" s="54">
        <v>0.80056770833333335</v>
      </c>
      <c r="D296" s="5" t="s">
        <v>40</v>
      </c>
      <c r="E296" s="5" t="s">
        <v>245</v>
      </c>
      <c r="F296" s="5" t="s">
        <v>36</v>
      </c>
      <c r="G296" s="5">
        <v>1</v>
      </c>
      <c r="H296" s="5">
        <v>-2.75</v>
      </c>
      <c r="I296" s="5" t="s">
        <v>38</v>
      </c>
      <c r="J296" s="5" t="s">
        <v>103</v>
      </c>
      <c r="K296" s="5" t="s">
        <v>247</v>
      </c>
      <c r="L296" s="5" t="s">
        <v>248</v>
      </c>
      <c r="M296" s="5" t="s">
        <v>248</v>
      </c>
      <c r="N296" s="5" t="s">
        <v>744</v>
      </c>
      <c r="O296" s="5" t="s">
        <v>745</v>
      </c>
      <c r="P296" s="5"/>
      <c r="Q296" s="5" t="str">
        <f>IF(ISNUMBER(MATCH(E296,'ASE Mapping'!A:A, 0)), INDEX('ASE Mapping'!B:B, MATCH(E296,'ASE Mapping'!A:A, 0)), E296)</f>
        <v>TUS_STRUC_2 (CN H26 FLY)</v>
      </c>
    </row>
    <row r="297" spans="1:17" s="16" customFormat="1" x14ac:dyDescent="0.25">
      <c r="A297" s="11">
        <f t="shared" si="6"/>
        <v>45839.800567708335</v>
      </c>
      <c r="B297" s="12">
        <v>45839</v>
      </c>
      <c r="C297" s="54">
        <v>0.80056770833333335</v>
      </c>
      <c r="D297" s="5" t="s">
        <v>40</v>
      </c>
      <c r="E297" s="5" t="s">
        <v>245</v>
      </c>
      <c r="F297" s="5" t="s">
        <v>36</v>
      </c>
      <c r="G297" s="5">
        <v>1</v>
      </c>
      <c r="H297" s="5">
        <v>-2.75</v>
      </c>
      <c r="I297" s="5" t="s">
        <v>38</v>
      </c>
      <c r="J297" s="5" t="s">
        <v>103</v>
      </c>
      <c r="K297" s="5" t="s">
        <v>247</v>
      </c>
      <c r="L297" s="5" t="s">
        <v>248</v>
      </c>
      <c r="M297" s="5" t="s">
        <v>248</v>
      </c>
      <c r="N297" s="5" t="s">
        <v>746</v>
      </c>
      <c r="O297" s="5" t="s">
        <v>747</v>
      </c>
      <c r="P297" s="5"/>
      <c r="Q297" s="5" t="str">
        <f>IF(ISNUMBER(MATCH(E297,'ASE Mapping'!A:A, 0)), INDEX('ASE Mapping'!B:B, MATCH(E297,'ASE Mapping'!A:A, 0)), E297)</f>
        <v>TUS_STRUC_2 (CN H26 FLY)</v>
      </c>
    </row>
    <row r="298" spans="1:17" s="16" customFormat="1" x14ac:dyDescent="0.25">
      <c r="A298" s="11">
        <f t="shared" si="6"/>
        <v>45839.798125196758</v>
      </c>
      <c r="B298" s="12">
        <v>45839</v>
      </c>
      <c r="C298" s="54">
        <v>0.7981251967592593</v>
      </c>
      <c r="D298" s="5" t="s">
        <v>40</v>
      </c>
      <c r="E298" s="5" t="s">
        <v>363</v>
      </c>
      <c r="F298" s="5" t="s">
        <v>37</v>
      </c>
      <c r="G298" s="5">
        <v>1</v>
      </c>
      <c r="H298" s="5">
        <v>-2.5</v>
      </c>
      <c r="I298" s="5" t="s">
        <v>38</v>
      </c>
      <c r="J298" s="5" t="s">
        <v>103</v>
      </c>
      <c r="K298" s="5" t="s">
        <v>247</v>
      </c>
      <c r="L298" s="5" t="s">
        <v>248</v>
      </c>
      <c r="M298" s="5" t="s">
        <v>248</v>
      </c>
      <c r="N298" s="5" t="s">
        <v>748</v>
      </c>
      <c r="O298" s="5"/>
      <c r="P298" s="5"/>
      <c r="Q298" s="5" t="str">
        <f>IF(ISNUMBER(MATCH(E298,'ASE Mapping'!A:A, 0)), INDEX('ASE Mapping'!B:B, MATCH(E298,'ASE Mapping'!A:A, 0)), E298)</f>
        <v>zw sep fly ase</v>
      </c>
    </row>
    <row r="299" spans="1:17" s="16" customFormat="1" x14ac:dyDescent="0.25">
      <c r="A299" s="11">
        <f t="shared" si="6"/>
        <v>45839.746061215279</v>
      </c>
      <c r="B299" s="12">
        <v>45839</v>
      </c>
      <c r="C299" s="54">
        <v>0.7460612152777778</v>
      </c>
      <c r="D299" s="5" t="s">
        <v>40</v>
      </c>
      <c r="E299" s="5" t="s">
        <v>333</v>
      </c>
      <c r="F299" s="5" t="s">
        <v>36</v>
      </c>
      <c r="G299" s="5">
        <v>2</v>
      </c>
      <c r="H299" s="5">
        <v>-8.25</v>
      </c>
      <c r="I299" s="5" t="s">
        <v>38</v>
      </c>
      <c r="J299" s="5" t="s">
        <v>103</v>
      </c>
      <c r="K299" s="5" t="s">
        <v>247</v>
      </c>
      <c r="L299" s="5" t="s">
        <v>248</v>
      </c>
      <c r="M299" s="5" t="s">
        <v>248</v>
      </c>
      <c r="N299" s="5" t="s">
        <v>749</v>
      </c>
      <c r="O299" s="5" t="s">
        <v>750</v>
      </c>
      <c r="P299" s="5"/>
      <c r="Q299" s="5" t="str">
        <f>IF(ISNUMBER(MATCH(E299,'ASE Mapping'!A:A, 0)), INDEX('ASE Mapping'!B:B, MATCH(E299,'ASE Mapping'!A:A, 0)), E299)</f>
        <v>zw dec25-mar26-may26 fly</v>
      </c>
    </row>
    <row r="300" spans="1:17" s="16" customFormat="1" x14ac:dyDescent="0.25">
      <c r="A300" s="11">
        <f t="shared" si="6"/>
        <v>45839.731217442131</v>
      </c>
      <c r="B300" s="12">
        <v>45839</v>
      </c>
      <c r="C300" s="54">
        <v>0.73121744212962958</v>
      </c>
      <c r="D300" s="5" t="s">
        <v>40</v>
      </c>
      <c r="E300" s="5" t="s">
        <v>333</v>
      </c>
      <c r="F300" s="5" t="s">
        <v>36</v>
      </c>
      <c r="G300" s="5">
        <v>1</v>
      </c>
      <c r="H300" s="5">
        <v>-8.25</v>
      </c>
      <c r="I300" s="5" t="s">
        <v>38</v>
      </c>
      <c r="J300" s="5" t="s">
        <v>103</v>
      </c>
      <c r="K300" s="5" t="s">
        <v>247</v>
      </c>
      <c r="L300" s="5" t="s">
        <v>248</v>
      </c>
      <c r="M300" s="5" t="s">
        <v>248</v>
      </c>
      <c r="N300" s="5" t="s">
        <v>751</v>
      </c>
      <c r="O300" s="5" t="s">
        <v>752</v>
      </c>
      <c r="P300" s="5"/>
      <c r="Q300" s="5" t="str">
        <f>IF(ISNUMBER(MATCH(E300,'ASE Mapping'!A:A, 0)), INDEX('ASE Mapping'!B:B, MATCH(E300,'ASE Mapping'!A:A, 0)), E300)</f>
        <v>zw dec25-mar26-may26 fly</v>
      </c>
    </row>
    <row r="301" spans="1:17" s="16" customFormat="1" x14ac:dyDescent="0.25">
      <c r="A301" s="11">
        <f t="shared" si="6"/>
        <v>45839.668460162036</v>
      </c>
      <c r="B301" s="12">
        <v>45839</v>
      </c>
      <c r="C301" s="54">
        <v>0.66846016203703706</v>
      </c>
      <c r="D301" s="5" t="s">
        <v>40</v>
      </c>
      <c r="E301" s="5" t="s">
        <v>333</v>
      </c>
      <c r="F301" s="5" t="s">
        <v>36</v>
      </c>
      <c r="G301" s="5">
        <v>1</v>
      </c>
      <c r="H301" s="5">
        <v>-7.75</v>
      </c>
      <c r="I301" s="5" t="s">
        <v>38</v>
      </c>
      <c r="J301" s="5" t="s">
        <v>103</v>
      </c>
      <c r="K301" s="5" t="s">
        <v>247</v>
      </c>
      <c r="L301" s="5" t="s">
        <v>248</v>
      </c>
      <c r="M301" s="5" t="s">
        <v>248</v>
      </c>
      <c r="N301" s="5" t="s">
        <v>753</v>
      </c>
      <c r="O301" s="5" t="s">
        <v>754</v>
      </c>
      <c r="P301" s="5"/>
      <c r="Q301" s="5" t="str">
        <f>IF(ISNUMBER(MATCH(E301,'ASE Mapping'!A:A, 0)), INDEX('ASE Mapping'!B:B, MATCH(E301,'ASE Mapping'!A:A, 0)), E301)</f>
        <v>zw dec25-mar26-may26 fly</v>
      </c>
    </row>
    <row r="302" spans="1:17" s="16" customFormat="1" x14ac:dyDescent="0.25">
      <c r="A302" s="11">
        <f t="shared" si="6"/>
        <v>45839.646834583335</v>
      </c>
      <c r="B302" s="12">
        <v>45839</v>
      </c>
      <c r="C302" s="54">
        <v>0.64683458333333332</v>
      </c>
      <c r="D302" s="5" t="s">
        <v>40</v>
      </c>
      <c r="E302" s="5" t="s">
        <v>363</v>
      </c>
      <c r="F302" s="5" t="s">
        <v>36</v>
      </c>
      <c r="G302" s="5">
        <v>1</v>
      </c>
      <c r="H302" s="5">
        <v>-2</v>
      </c>
      <c r="I302" s="5" t="s">
        <v>38</v>
      </c>
      <c r="J302" s="5" t="s">
        <v>103</v>
      </c>
      <c r="K302" s="5" t="s">
        <v>247</v>
      </c>
      <c r="L302" s="5" t="s">
        <v>248</v>
      </c>
      <c r="M302" s="5" t="s">
        <v>248</v>
      </c>
      <c r="N302" s="5" t="s">
        <v>755</v>
      </c>
      <c r="O302" s="5"/>
      <c r="P302" s="5"/>
      <c r="Q302" s="5" t="str">
        <f>IF(ISNUMBER(MATCH(E302,'ASE Mapping'!A:A, 0)), INDEX('ASE Mapping'!B:B, MATCH(E302,'ASE Mapping'!A:A, 0)), E302)</f>
        <v>zw sep fly ase</v>
      </c>
    </row>
    <row r="303" spans="1:17" s="16" customFormat="1" x14ac:dyDescent="0.25">
      <c r="A303" s="11">
        <f t="shared" si="6"/>
        <v>45839.640694699076</v>
      </c>
      <c r="B303" s="12">
        <v>45839</v>
      </c>
      <c r="C303" s="54">
        <v>0.64069469907407406</v>
      </c>
      <c r="D303" s="5" t="s">
        <v>40</v>
      </c>
      <c r="E303" s="5" t="s">
        <v>333</v>
      </c>
      <c r="F303" s="5" t="s">
        <v>36</v>
      </c>
      <c r="G303" s="5">
        <v>1</v>
      </c>
      <c r="H303" s="5">
        <v>-8.25</v>
      </c>
      <c r="I303" s="5" t="s">
        <v>38</v>
      </c>
      <c r="J303" s="5" t="s">
        <v>103</v>
      </c>
      <c r="K303" s="5" t="s">
        <v>247</v>
      </c>
      <c r="L303" s="5" t="s">
        <v>248</v>
      </c>
      <c r="M303" s="5" t="s">
        <v>248</v>
      </c>
      <c r="N303" s="5" t="s">
        <v>756</v>
      </c>
      <c r="O303" s="5" t="s">
        <v>757</v>
      </c>
      <c r="P303" s="5"/>
      <c r="Q303" s="5" t="str">
        <f>IF(ISNUMBER(MATCH(E303,'ASE Mapping'!A:A, 0)), INDEX('ASE Mapping'!B:B, MATCH(E303,'ASE Mapping'!A:A, 0)), E303)</f>
        <v>zw dec25-mar26-may26 fly</v>
      </c>
    </row>
    <row r="304" spans="1:17" s="16" customFormat="1" x14ac:dyDescent="0.25">
      <c r="A304" s="11">
        <f t="shared" si="6"/>
        <v>45839.636124780096</v>
      </c>
      <c r="B304" s="12">
        <v>45839</v>
      </c>
      <c r="C304" s="54">
        <v>0.63612478009259255</v>
      </c>
      <c r="D304" s="5" t="s">
        <v>40</v>
      </c>
      <c r="E304" s="5" t="s">
        <v>245</v>
      </c>
      <c r="F304" s="5" t="s">
        <v>36</v>
      </c>
      <c r="G304" s="5">
        <v>2</v>
      </c>
      <c r="H304" s="5">
        <v>-3</v>
      </c>
      <c r="I304" s="5" t="s">
        <v>38</v>
      </c>
      <c r="J304" s="5" t="s">
        <v>103</v>
      </c>
      <c r="K304" s="5" t="s">
        <v>247</v>
      </c>
      <c r="L304" s="5" t="s">
        <v>248</v>
      </c>
      <c r="M304" s="5" t="s">
        <v>248</v>
      </c>
      <c r="N304" s="5" t="s">
        <v>758</v>
      </c>
      <c r="O304" s="5" t="s">
        <v>714</v>
      </c>
      <c r="P304" s="5"/>
      <c r="Q304" s="5" t="str">
        <f>IF(ISNUMBER(MATCH(E304,'ASE Mapping'!A:A, 0)), INDEX('ASE Mapping'!B:B, MATCH(E304,'ASE Mapping'!A:A, 0)), E304)</f>
        <v>TUS_STRUC_2 (CN H26 FLY)</v>
      </c>
    </row>
    <row r="305" spans="1:17" s="16" customFormat="1" x14ac:dyDescent="0.25">
      <c r="A305" s="11">
        <f t="shared" si="6"/>
        <v>45839.611961388888</v>
      </c>
      <c r="B305" s="12">
        <v>45839</v>
      </c>
      <c r="C305" s="54">
        <v>0.61196138888888885</v>
      </c>
      <c r="D305" s="5" t="s">
        <v>35</v>
      </c>
      <c r="E305" s="5" t="s">
        <v>759</v>
      </c>
      <c r="F305" s="5" t="s">
        <v>36</v>
      </c>
      <c r="G305" s="5">
        <v>1</v>
      </c>
      <c r="H305" s="5">
        <v>-20.625</v>
      </c>
      <c r="I305" s="5" t="s">
        <v>39</v>
      </c>
      <c r="J305" s="5" t="s">
        <v>103</v>
      </c>
      <c r="K305" s="5" t="s">
        <v>247</v>
      </c>
      <c r="L305" s="5" t="s">
        <v>248</v>
      </c>
      <c r="M305" s="5" t="s">
        <v>248</v>
      </c>
      <c r="N305" s="5" t="s">
        <v>760</v>
      </c>
      <c r="O305" s="5" t="s">
        <v>761</v>
      </c>
      <c r="P305" s="5"/>
      <c r="Q305" s="5" t="str">
        <f>IF(ISNUMBER(MATCH(E305,'ASE Mapping'!A:A, 0)), INDEX('ASE Mapping'!B:B, MATCH(E305,'ASE Mapping'!A:A, 0)), E305)</f>
        <v>XW Sep25-Dec25 Calendar</v>
      </c>
    </row>
    <row r="306" spans="1:17" s="16" customFormat="1" x14ac:dyDescent="0.25">
      <c r="A306" s="11">
        <f t="shared" si="6"/>
        <v>45839.606859386571</v>
      </c>
      <c r="B306" s="12">
        <v>45839</v>
      </c>
      <c r="C306" s="54">
        <v>0.60685938657407401</v>
      </c>
      <c r="D306" s="5" t="s">
        <v>40</v>
      </c>
      <c r="E306" s="5" t="s">
        <v>499</v>
      </c>
      <c r="F306" s="5" t="s">
        <v>37</v>
      </c>
      <c r="G306" s="5">
        <v>1</v>
      </c>
      <c r="H306" s="5">
        <v>-2.25</v>
      </c>
      <c r="I306" s="5" t="s">
        <v>38</v>
      </c>
      <c r="J306" s="5" t="s">
        <v>103</v>
      </c>
      <c r="K306" s="5" t="s">
        <v>247</v>
      </c>
      <c r="L306" s="5" t="s">
        <v>248</v>
      </c>
      <c r="M306" s="5" t="s">
        <v>248</v>
      </c>
      <c r="N306" s="5" t="s">
        <v>762</v>
      </c>
      <c r="O306" s="5" t="s">
        <v>763</v>
      </c>
      <c r="P306" s="5"/>
      <c r="Q306" s="5" t="str">
        <f>IF(ISNUMBER(MATCH(E306,'ASE Mapping'!A:A, 0)), INDEX('ASE Mapping'!B:B, MATCH(E306,'ASE Mapping'!A:A, 0)), E306)</f>
        <v>ke sep25 fly ase</v>
      </c>
    </row>
    <row r="307" spans="1:17" s="16" customFormat="1" x14ac:dyDescent="0.25">
      <c r="A307" s="11">
        <f t="shared" si="6"/>
        <v>45839.604170057872</v>
      </c>
      <c r="B307" s="12">
        <v>45839</v>
      </c>
      <c r="C307" s="54">
        <v>0.60417005787037037</v>
      </c>
      <c r="D307" s="5" t="s">
        <v>40</v>
      </c>
      <c r="E307" s="5" t="s">
        <v>463</v>
      </c>
      <c r="F307" s="5" t="s">
        <v>37</v>
      </c>
      <c r="G307" s="5">
        <v>1</v>
      </c>
      <c r="H307" s="5">
        <v>-9</v>
      </c>
      <c r="I307" s="5" t="s">
        <v>38</v>
      </c>
      <c r="J307" s="5" t="s">
        <v>103</v>
      </c>
      <c r="K307" s="5" t="s">
        <v>247</v>
      </c>
      <c r="L307" s="5" t="s">
        <v>248</v>
      </c>
      <c r="M307" s="5" t="s">
        <v>248</v>
      </c>
      <c r="N307" s="5" t="s">
        <v>764</v>
      </c>
      <c r="O307" s="5" t="s">
        <v>765</v>
      </c>
      <c r="P307" s="5"/>
      <c r="Q307" s="5" t="str">
        <f>IF(ISNUMBER(MATCH(E307,'ASE Mapping'!A:A, 0)), INDEX('ASE Mapping'!B:B, MATCH(E307,'ASE Mapping'!A:A, 0)), E307)</f>
        <v>ke dec25 fly</v>
      </c>
    </row>
    <row r="308" spans="1:17" s="16" customFormat="1" x14ac:dyDescent="0.25">
      <c r="A308" s="11">
        <f t="shared" si="6"/>
        <v>45839.558079594906</v>
      </c>
      <c r="B308" s="12">
        <v>45839</v>
      </c>
      <c r="C308" s="54">
        <v>0.55807959490740733</v>
      </c>
      <c r="D308" s="5" t="s">
        <v>35</v>
      </c>
      <c r="E308" s="5" t="s">
        <v>759</v>
      </c>
      <c r="F308" s="5" t="s">
        <v>36</v>
      </c>
      <c r="G308" s="5">
        <v>1</v>
      </c>
      <c r="H308" s="5">
        <v>-20.75</v>
      </c>
      <c r="I308" s="5" t="s">
        <v>39</v>
      </c>
      <c r="J308" s="5" t="s">
        <v>103</v>
      </c>
      <c r="K308" s="5" t="s">
        <v>247</v>
      </c>
      <c r="L308" s="5" t="s">
        <v>248</v>
      </c>
      <c r="M308" s="5" t="s">
        <v>248</v>
      </c>
      <c r="N308" s="5" t="s">
        <v>766</v>
      </c>
      <c r="O308" s="5" t="s">
        <v>761</v>
      </c>
      <c r="P308" s="5"/>
      <c r="Q308" s="5" t="str">
        <f>IF(ISNUMBER(MATCH(E308,'ASE Mapping'!A:A, 0)), INDEX('ASE Mapping'!B:B, MATCH(E308,'ASE Mapping'!A:A, 0)), E308)</f>
        <v>XW Sep25-Dec25 Calendar</v>
      </c>
    </row>
    <row r="309" spans="1:17" s="16" customFormat="1" x14ac:dyDescent="0.25">
      <c r="A309" s="11">
        <f t="shared" si="6"/>
        <v>45839.538997048614</v>
      </c>
      <c r="B309" s="12">
        <v>45839</v>
      </c>
      <c r="C309" s="54">
        <v>0.53899704861111108</v>
      </c>
      <c r="D309" s="5" t="s">
        <v>40</v>
      </c>
      <c r="E309" s="5" t="s">
        <v>399</v>
      </c>
      <c r="F309" s="5" t="s">
        <v>37</v>
      </c>
      <c r="G309" s="5">
        <v>1</v>
      </c>
      <c r="H309" s="5">
        <v>-4</v>
      </c>
      <c r="I309" s="5" t="s">
        <v>38</v>
      </c>
      <c r="J309" s="5" t="s">
        <v>103</v>
      </c>
      <c r="K309" s="5" t="s">
        <v>247</v>
      </c>
      <c r="L309" s="5" t="s">
        <v>248</v>
      </c>
      <c r="M309" s="5" t="s">
        <v>248</v>
      </c>
      <c r="N309" s="5" t="s">
        <v>767</v>
      </c>
      <c r="O309" s="5"/>
      <c r="P309" s="5"/>
      <c r="Q309" s="5" t="str">
        <f>IF(ISNUMBER(MATCH(E309,'ASE Mapping'!A:A, 0)), INDEX('ASE Mapping'!B:B, MATCH(E309,'ASE Mapping'!A:A, 0)), E309)</f>
        <v>zw mar26 fly</v>
      </c>
    </row>
    <row r="310" spans="1:17" s="16" customFormat="1" x14ac:dyDescent="0.25">
      <c r="A310" s="11">
        <f t="shared" si="6"/>
        <v>45839.536905543981</v>
      </c>
      <c r="B310" s="12">
        <v>45839</v>
      </c>
      <c r="C310" s="54">
        <v>0.53690554398148149</v>
      </c>
      <c r="D310" s="5" t="s">
        <v>40</v>
      </c>
      <c r="E310" s="5" t="s">
        <v>499</v>
      </c>
      <c r="F310" s="5" t="s">
        <v>37</v>
      </c>
      <c r="G310" s="5">
        <v>1</v>
      </c>
      <c r="H310" s="5">
        <v>-2</v>
      </c>
      <c r="I310" s="5" t="s">
        <v>38</v>
      </c>
      <c r="J310" s="5" t="s">
        <v>103</v>
      </c>
      <c r="K310" s="5" t="s">
        <v>247</v>
      </c>
      <c r="L310" s="5" t="s">
        <v>248</v>
      </c>
      <c r="M310" s="5" t="s">
        <v>248</v>
      </c>
      <c r="N310" s="5" t="s">
        <v>768</v>
      </c>
      <c r="O310" s="5" t="s">
        <v>769</v>
      </c>
      <c r="P310" s="5"/>
      <c r="Q310" s="5" t="str">
        <f>IF(ISNUMBER(MATCH(E310,'ASE Mapping'!A:A, 0)), INDEX('ASE Mapping'!B:B, MATCH(E310,'ASE Mapping'!A:A, 0)), E310)</f>
        <v>ke sep25 fly ase</v>
      </c>
    </row>
    <row r="311" spans="1:17" s="16" customFormat="1" x14ac:dyDescent="0.25">
      <c r="A311" s="11">
        <f t="shared" si="6"/>
        <v>45839.535425451388</v>
      </c>
      <c r="B311" s="12">
        <v>45839</v>
      </c>
      <c r="C311" s="54">
        <v>0.53542545138888886</v>
      </c>
      <c r="D311" s="5" t="s">
        <v>35</v>
      </c>
      <c r="E311" s="5" t="s">
        <v>759</v>
      </c>
      <c r="F311" s="5" t="s">
        <v>36</v>
      </c>
      <c r="G311" s="5">
        <v>1</v>
      </c>
      <c r="H311" s="5">
        <v>-20.875</v>
      </c>
      <c r="I311" s="5" t="s">
        <v>39</v>
      </c>
      <c r="J311" s="5" t="s">
        <v>103</v>
      </c>
      <c r="K311" s="5" t="s">
        <v>247</v>
      </c>
      <c r="L311" s="5" t="s">
        <v>248</v>
      </c>
      <c r="M311" s="5" t="s">
        <v>248</v>
      </c>
      <c r="N311" s="5" t="s">
        <v>770</v>
      </c>
      <c r="O311" s="5" t="s">
        <v>761</v>
      </c>
      <c r="P311" s="5"/>
      <c r="Q311" s="5" t="str">
        <f>IF(ISNUMBER(MATCH(E311,'ASE Mapping'!A:A, 0)), INDEX('ASE Mapping'!B:B, MATCH(E311,'ASE Mapping'!A:A, 0)), E311)</f>
        <v>XW Sep25-Dec25 Calendar</v>
      </c>
    </row>
    <row r="312" spans="1:17" s="16" customFormat="1" x14ac:dyDescent="0.25">
      <c r="A312" s="11">
        <f t="shared" si="6"/>
        <v>45839.511828229166</v>
      </c>
      <c r="B312" s="12">
        <v>45839</v>
      </c>
      <c r="C312" s="54">
        <v>0.5118282291666667</v>
      </c>
      <c r="D312" s="5" t="s">
        <v>35</v>
      </c>
      <c r="E312" s="5" t="s">
        <v>759</v>
      </c>
      <c r="F312" s="5" t="s">
        <v>36</v>
      </c>
      <c r="G312" s="5">
        <v>1</v>
      </c>
      <c r="H312" s="5">
        <v>-21</v>
      </c>
      <c r="I312" s="5" t="s">
        <v>39</v>
      </c>
      <c r="J312" s="5" t="s">
        <v>103</v>
      </c>
      <c r="K312" s="5" t="s">
        <v>247</v>
      </c>
      <c r="L312" s="5" t="s">
        <v>248</v>
      </c>
      <c r="M312" s="5" t="s">
        <v>248</v>
      </c>
      <c r="N312" s="5" t="s">
        <v>771</v>
      </c>
      <c r="O312" s="5" t="s">
        <v>761</v>
      </c>
      <c r="P312" s="5"/>
      <c r="Q312" s="5" t="str">
        <f>IF(ISNUMBER(MATCH(E312,'ASE Mapping'!A:A, 0)), INDEX('ASE Mapping'!B:B, MATCH(E312,'ASE Mapping'!A:A, 0)), E312)</f>
        <v>XW Sep25-Dec25 Calendar</v>
      </c>
    </row>
    <row r="313" spans="1:17" s="16" customFormat="1" x14ac:dyDescent="0.25">
      <c r="A313" s="11">
        <f t="shared" si="6"/>
        <v>45839.491568564816</v>
      </c>
      <c r="B313" s="12">
        <v>45839</v>
      </c>
      <c r="C313" s="54">
        <v>0.49156856481481481</v>
      </c>
      <c r="D313" s="5" t="s">
        <v>40</v>
      </c>
      <c r="E313" s="5" t="s">
        <v>333</v>
      </c>
      <c r="F313" s="5" t="s">
        <v>36</v>
      </c>
      <c r="G313" s="5">
        <v>1</v>
      </c>
      <c r="H313" s="5">
        <v>-8.25</v>
      </c>
      <c r="I313" s="5" t="s">
        <v>38</v>
      </c>
      <c r="J313" s="5" t="s">
        <v>103</v>
      </c>
      <c r="K313" s="5" t="s">
        <v>247</v>
      </c>
      <c r="L313" s="5" t="s">
        <v>248</v>
      </c>
      <c r="M313" s="5" t="s">
        <v>248</v>
      </c>
      <c r="N313" s="5" t="s">
        <v>772</v>
      </c>
      <c r="O313" s="5" t="s">
        <v>773</v>
      </c>
      <c r="P313" s="5"/>
      <c r="Q313" s="5" t="str">
        <f>IF(ISNUMBER(MATCH(E313,'ASE Mapping'!A:A, 0)), INDEX('ASE Mapping'!B:B, MATCH(E313,'ASE Mapping'!A:A, 0)), E313)</f>
        <v>zw dec25-mar26-may26 fly</v>
      </c>
    </row>
    <row r="314" spans="1:17" s="16" customFormat="1" x14ac:dyDescent="0.25">
      <c r="A314" s="11">
        <f t="shared" si="6"/>
        <v>45839.468907685186</v>
      </c>
      <c r="B314" s="12">
        <v>45839</v>
      </c>
      <c r="C314" s="54">
        <v>0.46890768518518522</v>
      </c>
      <c r="D314" s="5" t="s">
        <v>40</v>
      </c>
      <c r="E314" s="5" t="s">
        <v>499</v>
      </c>
      <c r="F314" s="5" t="s">
        <v>36</v>
      </c>
      <c r="G314" s="5">
        <v>2</v>
      </c>
      <c r="H314" s="5">
        <v>-1.75</v>
      </c>
      <c r="I314" s="5" t="s">
        <v>38</v>
      </c>
      <c r="J314" s="5" t="s">
        <v>103</v>
      </c>
      <c r="K314" s="5" t="s">
        <v>247</v>
      </c>
      <c r="L314" s="5" t="s">
        <v>248</v>
      </c>
      <c r="M314" s="5" t="s">
        <v>248</v>
      </c>
      <c r="N314" s="5" t="s">
        <v>774</v>
      </c>
      <c r="O314" s="5" t="s">
        <v>775</v>
      </c>
      <c r="P314" s="5"/>
      <c r="Q314" s="5" t="str">
        <f>IF(ISNUMBER(MATCH(E314,'ASE Mapping'!A:A, 0)), INDEX('ASE Mapping'!B:B, MATCH(E314,'ASE Mapping'!A:A, 0)), E314)</f>
        <v>ke sep25 fly ase</v>
      </c>
    </row>
    <row r="315" spans="1:17" s="16" customFormat="1" x14ac:dyDescent="0.25">
      <c r="A315" s="11">
        <f t="shared" si="6"/>
        <v>45839.368183090279</v>
      </c>
      <c r="B315" s="12">
        <v>45839</v>
      </c>
      <c r="C315" s="54">
        <v>0.36818309027777779</v>
      </c>
      <c r="D315" s="5" t="s">
        <v>40</v>
      </c>
      <c r="E315" s="5" t="s">
        <v>399</v>
      </c>
      <c r="F315" s="5" t="s">
        <v>36</v>
      </c>
      <c r="G315" s="5">
        <v>1</v>
      </c>
      <c r="H315" s="5">
        <v>-4</v>
      </c>
      <c r="I315" s="5" t="s">
        <v>38</v>
      </c>
      <c r="J315" s="5" t="s">
        <v>103</v>
      </c>
      <c r="K315" s="5" t="s">
        <v>247</v>
      </c>
      <c r="L315" s="5" t="s">
        <v>248</v>
      </c>
      <c r="M315" s="5" t="s">
        <v>248</v>
      </c>
      <c r="N315" s="5" t="s">
        <v>776</v>
      </c>
      <c r="O315" s="5" t="s">
        <v>777</v>
      </c>
      <c r="P315" s="5"/>
      <c r="Q315" s="5" t="str">
        <f>IF(ISNUMBER(MATCH(E315,'ASE Mapping'!A:A, 0)), INDEX('ASE Mapping'!B:B, MATCH(E315,'ASE Mapping'!A:A, 0)), E315)</f>
        <v>zw mar26 fly</v>
      </c>
    </row>
    <row r="316" spans="1:17" s="16" customFormat="1" x14ac:dyDescent="0.25">
      <c r="A316" s="11">
        <f t="shared" si="6"/>
        <v>45840.805331782409</v>
      </c>
      <c r="B316" s="12">
        <v>45840</v>
      </c>
      <c r="C316" s="54">
        <v>0.80533178240740733</v>
      </c>
      <c r="D316" s="5" t="s">
        <v>35</v>
      </c>
      <c r="E316" s="57" t="s">
        <v>463</v>
      </c>
      <c r="F316" s="5" t="s">
        <v>37</v>
      </c>
      <c r="G316" s="5">
        <v>1</v>
      </c>
      <c r="H316" s="5">
        <v>-7</v>
      </c>
      <c r="I316" s="5" t="s">
        <v>39</v>
      </c>
      <c r="J316" s="5" t="s">
        <v>121</v>
      </c>
      <c r="K316" s="5" t="s">
        <v>247</v>
      </c>
      <c r="L316" s="5" t="s">
        <v>248</v>
      </c>
      <c r="M316" s="5" t="s">
        <v>248</v>
      </c>
      <c r="N316" s="5" t="s">
        <v>779</v>
      </c>
      <c r="O316" s="5" t="s">
        <v>780</v>
      </c>
      <c r="P316" s="5" t="s">
        <v>56</v>
      </c>
      <c r="Q316" s="5" t="str">
        <f>IF(ISNUMBER(MATCH(E316,'ASE Mapping'!A:A, 0)), INDEX('ASE Mapping'!B:B, MATCH(E316,'ASE Mapping'!A:A, 0)), E316)</f>
        <v>ke dec25 fly</v>
      </c>
    </row>
    <row r="317" spans="1:17" s="16" customFormat="1" x14ac:dyDescent="0.25">
      <c r="A317" s="11">
        <f t="shared" si="6"/>
        <v>45840.744123252312</v>
      </c>
      <c r="B317" s="12">
        <v>45840</v>
      </c>
      <c r="C317" s="54">
        <v>0.74412325231481491</v>
      </c>
      <c r="D317" s="5" t="s">
        <v>40</v>
      </c>
      <c r="E317" s="5" t="s">
        <v>245</v>
      </c>
      <c r="F317" s="5" t="s">
        <v>36</v>
      </c>
      <c r="G317" s="5">
        <v>1</v>
      </c>
      <c r="H317" s="5">
        <v>-2.5</v>
      </c>
      <c r="I317" s="5" t="s">
        <v>38</v>
      </c>
      <c r="J317" s="5" t="s">
        <v>103</v>
      </c>
      <c r="K317" s="5" t="s">
        <v>247</v>
      </c>
      <c r="L317" s="5" t="s">
        <v>248</v>
      </c>
      <c r="M317" s="5" t="s">
        <v>248</v>
      </c>
      <c r="N317" s="5" t="s">
        <v>781</v>
      </c>
      <c r="O317" s="5" t="s">
        <v>745</v>
      </c>
      <c r="P317" s="5"/>
      <c r="Q317" s="5" t="str">
        <f>IF(ISNUMBER(MATCH(E317,'ASE Mapping'!A:A, 0)), INDEX('ASE Mapping'!B:B, MATCH(E317,'ASE Mapping'!A:A, 0)), E317)</f>
        <v>TUS_STRUC_2 (CN H26 FLY)</v>
      </c>
    </row>
    <row r="318" spans="1:17" s="16" customFormat="1" x14ac:dyDescent="0.25">
      <c r="A318" s="11">
        <f t="shared" si="6"/>
        <v>45840.7440096875</v>
      </c>
      <c r="B318" s="12">
        <v>45840</v>
      </c>
      <c r="C318" s="54">
        <v>0.74400968749999996</v>
      </c>
      <c r="D318" s="5" t="s">
        <v>40</v>
      </c>
      <c r="E318" s="5" t="s">
        <v>245</v>
      </c>
      <c r="F318" s="5" t="s">
        <v>37</v>
      </c>
      <c r="G318" s="5">
        <v>1</v>
      </c>
      <c r="H318" s="5">
        <v>-2.5</v>
      </c>
      <c r="I318" s="5" t="s">
        <v>38</v>
      </c>
      <c r="J318" s="5" t="s">
        <v>103</v>
      </c>
      <c r="K318" s="5" t="s">
        <v>247</v>
      </c>
      <c r="L318" s="5" t="s">
        <v>248</v>
      </c>
      <c r="M318" s="5" t="s">
        <v>248</v>
      </c>
      <c r="N318" s="5" t="s">
        <v>782</v>
      </c>
      <c r="O318" s="5" t="s">
        <v>745</v>
      </c>
      <c r="P318" s="5"/>
      <c r="Q318" s="5" t="str">
        <f>IF(ISNUMBER(MATCH(E318,'ASE Mapping'!A:A, 0)), INDEX('ASE Mapping'!B:B, MATCH(E318,'ASE Mapping'!A:A, 0)), E318)</f>
        <v>TUS_STRUC_2 (CN H26 FLY)</v>
      </c>
    </row>
    <row r="319" spans="1:17" s="16" customFormat="1" x14ac:dyDescent="0.25">
      <c r="A319" s="11">
        <f t="shared" si="6"/>
        <v>45840.738485034723</v>
      </c>
      <c r="B319" s="12">
        <v>45840</v>
      </c>
      <c r="C319" s="54">
        <v>0.73848503472222227</v>
      </c>
      <c r="D319" s="5" t="s">
        <v>35</v>
      </c>
      <c r="E319" s="5" t="s">
        <v>759</v>
      </c>
      <c r="F319" s="5" t="s">
        <v>37</v>
      </c>
      <c r="G319" s="5">
        <v>1</v>
      </c>
      <c r="H319" s="5">
        <v>-19</v>
      </c>
      <c r="I319" s="5" t="s">
        <v>39</v>
      </c>
      <c r="J319" s="5" t="s">
        <v>103</v>
      </c>
      <c r="K319" s="5" t="s">
        <v>247</v>
      </c>
      <c r="L319" s="5" t="s">
        <v>248</v>
      </c>
      <c r="M319" s="5" t="s">
        <v>248</v>
      </c>
      <c r="N319" s="5" t="s">
        <v>783</v>
      </c>
      <c r="O319" s="5" t="s">
        <v>761</v>
      </c>
      <c r="P319" s="5"/>
      <c r="Q319" s="5" t="str">
        <f>IF(ISNUMBER(MATCH(E319,'ASE Mapping'!A:A, 0)), INDEX('ASE Mapping'!B:B, MATCH(E319,'ASE Mapping'!A:A, 0)), E319)</f>
        <v>XW Sep25-Dec25 Calendar</v>
      </c>
    </row>
    <row r="320" spans="1:17" s="16" customFormat="1" x14ac:dyDescent="0.25">
      <c r="A320" s="11">
        <f t="shared" si="6"/>
        <v>45840.738485034723</v>
      </c>
      <c r="B320" s="12">
        <v>45840</v>
      </c>
      <c r="C320" s="54">
        <v>0.73848503472222227</v>
      </c>
      <c r="D320" s="5" t="s">
        <v>35</v>
      </c>
      <c r="E320" s="5" t="s">
        <v>759</v>
      </c>
      <c r="F320" s="5" t="s">
        <v>37</v>
      </c>
      <c r="G320" s="5">
        <v>1</v>
      </c>
      <c r="H320" s="5">
        <v>-19</v>
      </c>
      <c r="I320" s="5" t="s">
        <v>39</v>
      </c>
      <c r="J320" s="5" t="s">
        <v>103</v>
      </c>
      <c r="K320" s="5" t="s">
        <v>247</v>
      </c>
      <c r="L320" s="5" t="s">
        <v>248</v>
      </c>
      <c r="M320" s="5" t="s">
        <v>248</v>
      </c>
      <c r="N320" s="5" t="s">
        <v>784</v>
      </c>
      <c r="O320" s="5" t="s">
        <v>761</v>
      </c>
      <c r="P320" s="5"/>
      <c r="Q320" s="5" t="str">
        <f>IF(ISNUMBER(MATCH(E320,'ASE Mapping'!A:A, 0)), INDEX('ASE Mapping'!B:B, MATCH(E320,'ASE Mapping'!A:A, 0)), E320)</f>
        <v>XW Sep25-Dec25 Calendar</v>
      </c>
    </row>
    <row r="321" spans="1:17" s="16" customFormat="1" x14ac:dyDescent="0.25">
      <c r="A321" s="11">
        <f t="shared" si="6"/>
        <v>45840.738485034723</v>
      </c>
      <c r="B321" s="12">
        <v>45840</v>
      </c>
      <c r="C321" s="54">
        <v>0.73848503472222227</v>
      </c>
      <c r="D321" s="5" t="s">
        <v>35</v>
      </c>
      <c r="E321" s="5" t="s">
        <v>759</v>
      </c>
      <c r="F321" s="5" t="s">
        <v>37</v>
      </c>
      <c r="G321" s="5">
        <v>1</v>
      </c>
      <c r="H321" s="5">
        <v>-19</v>
      </c>
      <c r="I321" s="5" t="s">
        <v>39</v>
      </c>
      <c r="J321" s="5" t="s">
        <v>103</v>
      </c>
      <c r="K321" s="5" t="s">
        <v>247</v>
      </c>
      <c r="L321" s="5" t="s">
        <v>248</v>
      </c>
      <c r="M321" s="5" t="s">
        <v>248</v>
      </c>
      <c r="N321" s="5" t="s">
        <v>785</v>
      </c>
      <c r="O321" s="5" t="s">
        <v>761</v>
      </c>
      <c r="P321" s="5"/>
      <c r="Q321" s="5" t="str">
        <f>IF(ISNUMBER(MATCH(E321,'ASE Mapping'!A:A, 0)), INDEX('ASE Mapping'!B:B, MATCH(E321,'ASE Mapping'!A:A, 0)), E321)</f>
        <v>XW Sep25-Dec25 Calendar</v>
      </c>
    </row>
    <row r="322" spans="1:17" s="16" customFormat="1" x14ac:dyDescent="0.25">
      <c r="A322" s="11">
        <f t="shared" si="6"/>
        <v>45840.738485034723</v>
      </c>
      <c r="B322" s="12">
        <v>45840</v>
      </c>
      <c r="C322" s="54">
        <v>0.73848503472222227</v>
      </c>
      <c r="D322" s="5" t="s">
        <v>35</v>
      </c>
      <c r="E322" s="5" t="s">
        <v>759</v>
      </c>
      <c r="F322" s="5" t="s">
        <v>37</v>
      </c>
      <c r="G322" s="5">
        <v>1</v>
      </c>
      <c r="H322" s="5">
        <v>-19</v>
      </c>
      <c r="I322" s="5" t="s">
        <v>39</v>
      </c>
      <c r="J322" s="5" t="s">
        <v>103</v>
      </c>
      <c r="K322" s="5" t="s">
        <v>247</v>
      </c>
      <c r="L322" s="5" t="s">
        <v>248</v>
      </c>
      <c r="M322" s="5" t="s">
        <v>248</v>
      </c>
      <c r="N322" s="5" t="s">
        <v>786</v>
      </c>
      <c r="O322" s="5" t="s">
        <v>761</v>
      </c>
      <c r="P322" s="5"/>
      <c r="Q322" s="5" t="str">
        <f>IF(ISNUMBER(MATCH(E322,'ASE Mapping'!A:A, 0)), INDEX('ASE Mapping'!B:B, MATCH(E322,'ASE Mapping'!A:A, 0)), E322)</f>
        <v>XW Sep25-Dec25 Calendar</v>
      </c>
    </row>
    <row r="323" spans="1:17" s="16" customFormat="1" x14ac:dyDescent="0.25">
      <c r="A323" s="11">
        <f t="shared" si="6"/>
        <v>45840.709889560188</v>
      </c>
      <c r="B323" s="12">
        <v>45840</v>
      </c>
      <c r="C323" s="54">
        <v>0.70988956018518512</v>
      </c>
      <c r="D323" s="5" t="s">
        <v>40</v>
      </c>
      <c r="E323" s="5" t="s">
        <v>399</v>
      </c>
      <c r="F323" s="5" t="s">
        <v>37</v>
      </c>
      <c r="G323" s="5">
        <v>1</v>
      </c>
      <c r="H323" s="5">
        <v>-4.5</v>
      </c>
      <c r="I323" s="5" t="s">
        <v>38</v>
      </c>
      <c r="J323" s="5" t="s">
        <v>103</v>
      </c>
      <c r="K323" s="5" t="s">
        <v>247</v>
      </c>
      <c r="L323" s="5" t="s">
        <v>248</v>
      </c>
      <c r="M323" s="5" t="s">
        <v>248</v>
      </c>
      <c r="N323" s="5" t="s">
        <v>787</v>
      </c>
      <c r="O323" s="5" t="s">
        <v>788</v>
      </c>
      <c r="P323" s="5"/>
      <c r="Q323" s="5" t="str">
        <f>IF(ISNUMBER(MATCH(E323,'ASE Mapping'!A:A, 0)), INDEX('ASE Mapping'!B:B, MATCH(E323,'ASE Mapping'!A:A, 0)), E323)</f>
        <v>zw mar26 fly</v>
      </c>
    </row>
    <row r="324" spans="1:17" s="16" customFormat="1" x14ac:dyDescent="0.25">
      <c r="A324" s="11">
        <f t="shared" si="6"/>
        <v>45840.709889560188</v>
      </c>
      <c r="B324" s="12">
        <v>45840</v>
      </c>
      <c r="C324" s="54">
        <v>0.70988956018518512</v>
      </c>
      <c r="D324" s="5" t="s">
        <v>40</v>
      </c>
      <c r="E324" s="5" t="s">
        <v>333</v>
      </c>
      <c r="F324" s="5" t="s">
        <v>36</v>
      </c>
      <c r="G324" s="5">
        <v>1</v>
      </c>
      <c r="H324" s="5">
        <v>-7.25</v>
      </c>
      <c r="I324" s="5" t="s">
        <v>38</v>
      </c>
      <c r="J324" s="5" t="s">
        <v>103</v>
      </c>
      <c r="K324" s="5" t="s">
        <v>247</v>
      </c>
      <c r="L324" s="5" t="s">
        <v>248</v>
      </c>
      <c r="M324" s="5" t="s">
        <v>248</v>
      </c>
      <c r="N324" s="50" t="s">
        <v>789</v>
      </c>
      <c r="O324" s="5" t="s">
        <v>790</v>
      </c>
      <c r="P324" s="5"/>
      <c r="Q324" s="5" t="str">
        <f>IF(ISNUMBER(MATCH(E324,'ASE Mapping'!A:A, 0)), INDEX('ASE Mapping'!B:B, MATCH(E324,'ASE Mapping'!A:A, 0)), E324)</f>
        <v>zw dec25-mar26-may26 fly</v>
      </c>
    </row>
    <row r="325" spans="1:17" s="16" customFormat="1" x14ac:dyDescent="0.25">
      <c r="A325" s="11">
        <f t="shared" si="6"/>
        <v>45840.60455196759</v>
      </c>
      <c r="B325" s="12">
        <v>45840</v>
      </c>
      <c r="C325" s="54">
        <v>0.60455196759259255</v>
      </c>
      <c r="D325" s="5" t="s">
        <v>40</v>
      </c>
      <c r="E325" s="5" t="s">
        <v>245</v>
      </c>
      <c r="F325" s="5" t="s">
        <v>36</v>
      </c>
      <c r="G325" s="5">
        <v>2</v>
      </c>
      <c r="H325" s="5">
        <v>-2.5</v>
      </c>
      <c r="I325" s="5" t="s">
        <v>38</v>
      </c>
      <c r="J325" s="5" t="s">
        <v>103</v>
      </c>
      <c r="K325" s="5" t="s">
        <v>247</v>
      </c>
      <c r="L325" s="5" t="s">
        <v>248</v>
      </c>
      <c r="M325" s="5" t="s">
        <v>248</v>
      </c>
      <c r="N325" s="5" t="s">
        <v>791</v>
      </c>
      <c r="O325" s="5" t="s">
        <v>792</v>
      </c>
      <c r="P325" s="5"/>
      <c r="Q325" s="5" t="str">
        <f>IF(ISNUMBER(MATCH(E325,'ASE Mapping'!A:A, 0)), INDEX('ASE Mapping'!B:B, MATCH(E325,'ASE Mapping'!A:A, 0)), E325)</f>
        <v>TUS_STRUC_2 (CN H26 FLY)</v>
      </c>
    </row>
    <row r="326" spans="1:17" s="16" customFormat="1" x14ac:dyDescent="0.25">
      <c r="A326" s="11">
        <f t="shared" si="6"/>
        <v>45840.535277268522</v>
      </c>
      <c r="B326" s="12">
        <v>45840</v>
      </c>
      <c r="C326" s="54">
        <v>0.53527726851851853</v>
      </c>
      <c r="D326" s="5" t="s">
        <v>40</v>
      </c>
      <c r="E326" s="5" t="s">
        <v>333</v>
      </c>
      <c r="F326" s="5" t="s">
        <v>37</v>
      </c>
      <c r="G326" s="5">
        <v>1</v>
      </c>
      <c r="H326" s="5">
        <v>-7.5</v>
      </c>
      <c r="I326" s="5" t="s">
        <v>38</v>
      </c>
      <c r="J326" s="5" t="s">
        <v>103</v>
      </c>
      <c r="K326" s="5" t="s">
        <v>247</v>
      </c>
      <c r="L326" s="5" t="s">
        <v>248</v>
      </c>
      <c r="M326" s="5" t="s">
        <v>248</v>
      </c>
      <c r="N326" s="5" t="s">
        <v>793</v>
      </c>
      <c r="O326" s="5" t="s">
        <v>794</v>
      </c>
      <c r="P326" s="5"/>
      <c r="Q326" s="5" t="str">
        <f>IF(ISNUMBER(MATCH(E326,'ASE Mapping'!A:A, 0)), INDEX('ASE Mapping'!B:B, MATCH(E326,'ASE Mapping'!A:A, 0)), E326)</f>
        <v>zw dec25-mar26-may26 fly</v>
      </c>
    </row>
    <row r="327" spans="1:17" s="16" customFormat="1" x14ac:dyDescent="0.25">
      <c r="A327" s="11">
        <f t="shared" si="6"/>
        <v>45840.127830428239</v>
      </c>
      <c r="B327" s="12">
        <v>45840</v>
      </c>
      <c r="C327" s="54">
        <v>0.12783042824074076</v>
      </c>
      <c r="D327" s="5" t="s">
        <v>40</v>
      </c>
      <c r="E327" s="5" t="s">
        <v>333</v>
      </c>
      <c r="F327" s="5" t="s">
        <v>36</v>
      </c>
      <c r="G327" s="5">
        <v>1</v>
      </c>
      <c r="H327" s="5">
        <v>-7.5</v>
      </c>
      <c r="I327" s="5" t="s">
        <v>38</v>
      </c>
      <c r="J327" s="5" t="s">
        <v>103</v>
      </c>
      <c r="K327" s="5" t="s">
        <v>247</v>
      </c>
      <c r="L327" s="5" t="s">
        <v>248</v>
      </c>
      <c r="M327" s="5" t="s">
        <v>248</v>
      </c>
      <c r="N327" s="50" t="s">
        <v>795</v>
      </c>
      <c r="O327" s="5" t="s">
        <v>796</v>
      </c>
      <c r="P327" s="5"/>
      <c r="Q327" s="5" t="str">
        <f>IF(ISNUMBER(MATCH(E327,'ASE Mapping'!A:A, 0)), INDEX('ASE Mapping'!B:B, MATCH(E327,'ASE Mapping'!A:A, 0)), E327)</f>
        <v>zw dec25-mar26-may26 fly</v>
      </c>
    </row>
    <row r="328" spans="1:17" s="16" customFormat="1" x14ac:dyDescent="0.25">
      <c r="A328" s="11">
        <f t="shared" si="6"/>
        <v>45841.800913946761</v>
      </c>
      <c r="B328" s="12">
        <v>45841</v>
      </c>
      <c r="C328" s="54">
        <v>0.8009139467592592</v>
      </c>
      <c r="D328" s="5" t="s">
        <v>40</v>
      </c>
      <c r="E328" s="5" t="s">
        <v>399</v>
      </c>
      <c r="F328" s="5" t="s">
        <v>36</v>
      </c>
      <c r="G328" s="5">
        <v>1</v>
      </c>
      <c r="H328" s="5">
        <v>-3.75</v>
      </c>
      <c r="I328" s="5" t="s">
        <v>38</v>
      </c>
      <c r="J328" s="5" t="s">
        <v>103</v>
      </c>
      <c r="K328" s="5" t="s">
        <v>247</v>
      </c>
      <c r="L328" s="5" t="s">
        <v>248</v>
      </c>
      <c r="M328" s="5" t="s">
        <v>248</v>
      </c>
      <c r="N328" s="5" t="s">
        <v>797</v>
      </c>
      <c r="O328" s="5" t="s">
        <v>788</v>
      </c>
      <c r="P328" s="5"/>
      <c r="Q328" s="5" t="str">
        <f>IF(ISNUMBER(MATCH(E328,'ASE Mapping'!A:A, 0)), INDEX('ASE Mapping'!B:B, MATCH(E328,'ASE Mapping'!A:A, 0)), E328)</f>
        <v>zw mar26 fly</v>
      </c>
    </row>
    <row r="329" spans="1:17" s="16" customFormat="1" x14ac:dyDescent="0.25">
      <c r="A329" s="11">
        <f t="shared" si="6"/>
        <v>45841.781818402778</v>
      </c>
      <c r="B329" s="12">
        <v>45841</v>
      </c>
      <c r="C329" s="54">
        <v>0.78181840277777781</v>
      </c>
      <c r="D329" s="5" t="s">
        <v>40</v>
      </c>
      <c r="E329" s="5" t="s">
        <v>463</v>
      </c>
      <c r="F329" s="5" t="s">
        <v>37</v>
      </c>
      <c r="G329" s="5">
        <v>1</v>
      </c>
      <c r="H329" s="5">
        <v>-8</v>
      </c>
      <c r="I329" s="5" t="s">
        <v>38</v>
      </c>
      <c r="J329" s="5" t="s">
        <v>103</v>
      </c>
      <c r="K329" s="5" t="s">
        <v>247</v>
      </c>
      <c r="L329" s="5" t="s">
        <v>248</v>
      </c>
      <c r="M329" s="5" t="s">
        <v>248</v>
      </c>
      <c r="N329" s="5" t="s">
        <v>798</v>
      </c>
      <c r="O329" s="5" t="s">
        <v>799</v>
      </c>
      <c r="P329" s="5"/>
      <c r="Q329" s="5" t="str">
        <f>IF(ISNUMBER(MATCH(E329,'ASE Mapping'!A:A, 0)), INDEX('ASE Mapping'!B:B, MATCH(E329,'ASE Mapping'!A:A, 0)), E329)</f>
        <v>ke dec25 fly</v>
      </c>
    </row>
    <row r="330" spans="1:17" s="16" customFormat="1" x14ac:dyDescent="0.25">
      <c r="A330" s="11">
        <f t="shared" si="6"/>
        <v>45841.768654826388</v>
      </c>
      <c r="B330" s="12">
        <v>45841</v>
      </c>
      <c r="C330" s="54">
        <v>0.76865482638888893</v>
      </c>
      <c r="D330" s="5" t="s">
        <v>40</v>
      </c>
      <c r="E330" s="5" t="s">
        <v>245</v>
      </c>
      <c r="F330" s="5" t="s">
        <v>37</v>
      </c>
      <c r="G330" s="5">
        <v>2</v>
      </c>
      <c r="H330" s="5">
        <v>-3</v>
      </c>
      <c r="I330" s="5" t="s">
        <v>38</v>
      </c>
      <c r="J330" s="5" t="s">
        <v>103</v>
      </c>
      <c r="K330" s="5" t="s">
        <v>247</v>
      </c>
      <c r="L330" s="5" t="s">
        <v>248</v>
      </c>
      <c r="M330" s="5" t="s">
        <v>248</v>
      </c>
      <c r="N330" s="5" t="s">
        <v>800</v>
      </c>
      <c r="O330" s="5" t="s">
        <v>801</v>
      </c>
      <c r="P330" s="5"/>
      <c r="Q330" s="5" t="str">
        <f>IF(ISNUMBER(MATCH(E330,'ASE Mapping'!A:A, 0)), INDEX('ASE Mapping'!B:B, MATCH(E330,'ASE Mapping'!A:A, 0)), E330)</f>
        <v>TUS_STRUC_2 (CN H26 FLY)</v>
      </c>
    </row>
    <row r="331" spans="1:17" s="16" customFormat="1" x14ac:dyDescent="0.25">
      <c r="A331" s="11">
        <f t="shared" si="6"/>
        <v>45841.742965127312</v>
      </c>
      <c r="B331" s="12">
        <v>45841</v>
      </c>
      <c r="C331" s="54">
        <v>0.74296512731481479</v>
      </c>
      <c r="D331" s="5" t="s">
        <v>40</v>
      </c>
      <c r="E331" s="5" t="s">
        <v>333</v>
      </c>
      <c r="F331" s="5" t="s">
        <v>37</v>
      </c>
      <c r="G331" s="5">
        <v>1</v>
      </c>
      <c r="H331" s="5">
        <v>-7.5</v>
      </c>
      <c r="I331" s="5" t="s">
        <v>38</v>
      </c>
      <c r="J331" s="5" t="s">
        <v>103</v>
      </c>
      <c r="K331" s="5" t="s">
        <v>247</v>
      </c>
      <c r="L331" s="5" t="s">
        <v>248</v>
      </c>
      <c r="M331" s="5" t="s">
        <v>248</v>
      </c>
      <c r="N331" s="5" t="s">
        <v>802</v>
      </c>
      <c r="O331" s="5"/>
      <c r="P331" s="5"/>
      <c r="Q331" s="5" t="str">
        <f>IF(ISNUMBER(MATCH(E331,'ASE Mapping'!A:A, 0)), INDEX('ASE Mapping'!B:B, MATCH(E331,'ASE Mapping'!A:A, 0)), E331)</f>
        <v>zw dec25-mar26-may26 fly</v>
      </c>
    </row>
    <row r="332" spans="1:17" s="16" customFormat="1" x14ac:dyDescent="0.25">
      <c r="A332" s="11">
        <f t="shared" si="6"/>
        <v>45841.723544826389</v>
      </c>
      <c r="B332" s="12">
        <v>45841</v>
      </c>
      <c r="C332" s="54">
        <v>0.72354482638888895</v>
      </c>
      <c r="D332" s="5" t="s">
        <v>35</v>
      </c>
      <c r="E332" s="57" t="s">
        <v>363</v>
      </c>
      <c r="F332" s="5" t="s">
        <v>37</v>
      </c>
      <c r="G332" s="5">
        <v>2</v>
      </c>
      <c r="H332" s="5">
        <v>-2.75</v>
      </c>
      <c r="I332" s="5" t="s">
        <v>39</v>
      </c>
      <c r="J332" s="5" t="s">
        <v>103</v>
      </c>
      <c r="K332" s="5" t="s">
        <v>247</v>
      </c>
      <c r="L332" s="5" t="s">
        <v>248</v>
      </c>
      <c r="M332" s="5" t="s">
        <v>248</v>
      </c>
      <c r="N332" s="5" t="s">
        <v>803</v>
      </c>
      <c r="O332" s="5" t="s">
        <v>804</v>
      </c>
      <c r="P332" s="5"/>
      <c r="Q332" s="5" t="str">
        <f>IF(ISNUMBER(MATCH(E332,'ASE Mapping'!A:A, 0)), INDEX('ASE Mapping'!B:B, MATCH(E332,'ASE Mapping'!A:A, 0)), E332)</f>
        <v>zw sep fly ase</v>
      </c>
    </row>
    <row r="333" spans="1:17" s="16" customFormat="1" x14ac:dyDescent="0.25">
      <c r="A333" s="11">
        <f t="shared" si="6"/>
        <v>45841.680897002312</v>
      </c>
      <c r="B333" s="12">
        <v>45841</v>
      </c>
      <c r="C333" s="54">
        <v>0.68089700231481476</v>
      </c>
      <c r="D333" s="5" t="s">
        <v>40</v>
      </c>
      <c r="E333" s="5" t="s">
        <v>333</v>
      </c>
      <c r="F333" s="5" t="s">
        <v>37</v>
      </c>
      <c r="G333" s="5">
        <v>1</v>
      </c>
      <c r="H333" s="5">
        <v>-7.25</v>
      </c>
      <c r="I333" s="5" t="s">
        <v>38</v>
      </c>
      <c r="J333" s="5" t="s">
        <v>103</v>
      </c>
      <c r="K333" s="5" t="s">
        <v>247</v>
      </c>
      <c r="L333" s="5" t="s">
        <v>248</v>
      </c>
      <c r="M333" s="5" t="s">
        <v>248</v>
      </c>
      <c r="N333" s="5" t="s">
        <v>805</v>
      </c>
      <c r="O333" s="5"/>
      <c r="P333" s="5"/>
      <c r="Q333" s="5" t="str">
        <f>IF(ISNUMBER(MATCH(E333,'ASE Mapping'!A:A, 0)), INDEX('ASE Mapping'!B:B, MATCH(E333,'ASE Mapping'!A:A, 0)), E333)</f>
        <v>zw dec25-mar26-may26 fly</v>
      </c>
    </row>
    <row r="334" spans="1:17" s="16" customFormat="1" x14ac:dyDescent="0.25">
      <c r="A334" s="11">
        <f t="shared" si="6"/>
        <v>45841.611301793979</v>
      </c>
      <c r="B334" s="12">
        <v>45841</v>
      </c>
      <c r="C334" s="54">
        <v>0.61130179398148143</v>
      </c>
      <c r="D334" s="5" t="s">
        <v>40</v>
      </c>
      <c r="E334" s="5" t="s">
        <v>499</v>
      </c>
      <c r="F334" s="5" t="s">
        <v>37</v>
      </c>
      <c r="G334" s="5">
        <v>1</v>
      </c>
      <c r="H334" s="5">
        <v>-2.75</v>
      </c>
      <c r="I334" s="5" t="s">
        <v>38</v>
      </c>
      <c r="J334" s="5" t="s">
        <v>103</v>
      </c>
      <c r="K334" s="5" t="s">
        <v>247</v>
      </c>
      <c r="L334" s="5" t="s">
        <v>248</v>
      </c>
      <c r="M334" s="5" t="s">
        <v>248</v>
      </c>
      <c r="N334" s="5" t="s">
        <v>780</v>
      </c>
      <c r="O334" s="5" t="s">
        <v>806</v>
      </c>
      <c r="P334" s="5"/>
      <c r="Q334" s="5" t="str">
        <f>IF(ISNUMBER(MATCH(E334,'ASE Mapping'!A:A, 0)), INDEX('ASE Mapping'!B:B, MATCH(E334,'ASE Mapping'!A:A, 0)), E334)</f>
        <v>ke sep25 fly ase</v>
      </c>
    </row>
    <row r="335" spans="1:17" s="16" customFormat="1" x14ac:dyDescent="0.25">
      <c r="A335" s="11">
        <f t="shared" si="6"/>
        <v>45841.562326678242</v>
      </c>
      <c r="B335" s="12">
        <v>45841</v>
      </c>
      <c r="C335" s="54">
        <v>0.56232667824074078</v>
      </c>
      <c r="D335" s="5" t="s">
        <v>40</v>
      </c>
      <c r="E335" s="5" t="s">
        <v>463</v>
      </c>
      <c r="F335" s="5" t="s">
        <v>36</v>
      </c>
      <c r="G335" s="5">
        <v>1</v>
      </c>
      <c r="H335" s="5">
        <v>-8.25</v>
      </c>
      <c r="I335" s="5" t="s">
        <v>38</v>
      </c>
      <c r="J335" s="5" t="s">
        <v>103</v>
      </c>
      <c r="K335" s="5" t="s">
        <v>247</v>
      </c>
      <c r="L335" s="5" t="s">
        <v>248</v>
      </c>
      <c r="M335" s="5" t="s">
        <v>248</v>
      </c>
      <c r="N335" s="5" t="s">
        <v>807</v>
      </c>
      <c r="O335" s="5" t="s">
        <v>808</v>
      </c>
      <c r="P335" s="5"/>
      <c r="Q335" s="5" t="str">
        <f>IF(ISNUMBER(MATCH(E335,'ASE Mapping'!A:A, 0)), INDEX('ASE Mapping'!B:B, MATCH(E335,'ASE Mapping'!A:A, 0)), E335)</f>
        <v>ke dec25 fly</v>
      </c>
    </row>
    <row r="336" spans="1:17" s="16" customFormat="1" x14ac:dyDescent="0.25">
      <c r="A336" s="11">
        <f t="shared" si="6"/>
        <v>45841.403779178239</v>
      </c>
      <c r="B336" s="12">
        <v>45841</v>
      </c>
      <c r="C336" s="54">
        <v>0.40377917824074072</v>
      </c>
      <c r="D336" s="5" t="s">
        <v>40</v>
      </c>
      <c r="E336" s="5" t="s">
        <v>245</v>
      </c>
      <c r="F336" s="5" t="s">
        <v>37</v>
      </c>
      <c r="G336" s="5">
        <v>1</v>
      </c>
      <c r="H336" s="5">
        <v>-2.5</v>
      </c>
      <c r="I336" s="5" t="s">
        <v>38</v>
      </c>
      <c r="J336" s="5" t="s">
        <v>103</v>
      </c>
      <c r="K336" s="5" t="s">
        <v>247</v>
      </c>
      <c r="L336" s="5" t="s">
        <v>248</v>
      </c>
      <c r="M336" s="5" t="s">
        <v>248</v>
      </c>
      <c r="N336" s="5" t="s">
        <v>809</v>
      </c>
      <c r="O336" s="5" t="s">
        <v>810</v>
      </c>
      <c r="P336" s="5"/>
      <c r="Q336" s="5" t="str">
        <f>IF(ISNUMBER(MATCH(E336,'ASE Mapping'!A:A, 0)), INDEX('ASE Mapping'!B:B, MATCH(E336,'ASE Mapping'!A:A, 0)), E336)</f>
        <v>TUS_STRUC_2 (CN H26 FLY)</v>
      </c>
    </row>
    <row r="337" spans="1:17" s="16" customFormat="1" x14ac:dyDescent="0.25">
      <c r="A337" s="11">
        <f t="shared" si="6"/>
        <v>45841.122722361113</v>
      </c>
      <c r="B337" s="12">
        <v>45841</v>
      </c>
      <c r="C337" s="54">
        <v>0.12272236111111111</v>
      </c>
      <c r="D337" s="5" t="s">
        <v>40</v>
      </c>
      <c r="E337" s="5" t="s">
        <v>333</v>
      </c>
      <c r="F337" s="5" t="s">
        <v>36</v>
      </c>
      <c r="G337" s="5">
        <v>1</v>
      </c>
      <c r="H337" s="5">
        <v>-6.25</v>
      </c>
      <c r="I337" s="5" t="s">
        <v>38</v>
      </c>
      <c r="J337" s="5" t="s">
        <v>103</v>
      </c>
      <c r="K337" s="5" t="s">
        <v>247</v>
      </c>
      <c r="L337" s="5" t="s">
        <v>248</v>
      </c>
      <c r="M337" s="5" t="s">
        <v>248</v>
      </c>
      <c r="N337" s="5" t="s">
        <v>811</v>
      </c>
      <c r="O337" s="5" t="s">
        <v>812</v>
      </c>
      <c r="P337" s="5"/>
      <c r="Q337" s="5" t="str">
        <f>IF(ISNUMBER(MATCH(E337,'ASE Mapping'!A:A, 0)), INDEX('ASE Mapping'!B:B, MATCH(E337,'ASE Mapping'!A:A, 0)), E337)</f>
        <v>zw dec25-mar26-may26 fly</v>
      </c>
    </row>
    <row r="338" spans="1:17" s="16" customFormat="1" x14ac:dyDescent="0.25">
      <c r="A338" s="11">
        <f t="shared" si="6"/>
        <v>45841.04269584491</v>
      </c>
      <c r="B338" s="12">
        <v>45841</v>
      </c>
      <c r="C338" s="54">
        <v>4.2695844907407403E-2</v>
      </c>
      <c r="D338" s="5" t="s">
        <v>35</v>
      </c>
      <c r="E338" s="57" t="s">
        <v>399</v>
      </c>
      <c r="F338" s="5" t="s">
        <v>37</v>
      </c>
      <c r="G338" s="5">
        <v>1</v>
      </c>
      <c r="H338" s="5">
        <v>-4.5</v>
      </c>
      <c r="I338" s="5" t="s">
        <v>39</v>
      </c>
      <c r="J338" s="5" t="s">
        <v>103</v>
      </c>
      <c r="K338" s="5" t="s">
        <v>247</v>
      </c>
      <c r="L338" s="5" t="s">
        <v>248</v>
      </c>
      <c r="M338" s="5" t="s">
        <v>248</v>
      </c>
      <c r="N338" s="5" t="s">
        <v>813</v>
      </c>
      <c r="O338" s="5"/>
      <c r="P338" s="5"/>
      <c r="Q338" s="5" t="str">
        <f>IF(ISNUMBER(MATCH(E338,'ASE Mapping'!A:A, 0)), INDEX('ASE Mapping'!B:B, MATCH(E338,'ASE Mapping'!A:A, 0)), E338)</f>
        <v>zw mar26 fly</v>
      </c>
    </row>
    <row r="339" spans="1:17" s="16" customFormat="1" x14ac:dyDescent="0.25">
      <c r="A339" s="11">
        <f t="shared" si="6"/>
        <v>45845.80159116898</v>
      </c>
      <c r="B339" s="12">
        <v>45845</v>
      </c>
      <c r="C339" s="54">
        <v>0.80159116898148142</v>
      </c>
      <c r="D339" s="5" t="s">
        <v>40</v>
      </c>
      <c r="E339" s="5" t="s">
        <v>333</v>
      </c>
      <c r="F339" s="5" t="s">
        <v>36</v>
      </c>
      <c r="G339" s="5">
        <v>1</v>
      </c>
      <c r="H339" s="5">
        <v>-7</v>
      </c>
      <c r="I339" s="5" t="s">
        <v>38</v>
      </c>
      <c r="J339" s="5" t="s">
        <v>103</v>
      </c>
      <c r="K339" s="5" t="s">
        <v>247</v>
      </c>
      <c r="L339" s="5" t="s">
        <v>248</v>
      </c>
      <c r="M339" s="5" t="s">
        <v>248</v>
      </c>
      <c r="N339" s="5" t="s">
        <v>814</v>
      </c>
      <c r="O339" s="5"/>
      <c r="P339" s="5"/>
      <c r="Q339" s="5" t="str">
        <f>IF(ISNUMBER(MATCH(E339,'ASE Mapping'!A:A, 0)), INDEX('ASE Mapping'!B:B, MATCH(E339,'ASE Mapping'!A:A, 0)), E339)</f>
        <v>zw dec25-mar26-may26 fly</v>
      </c>
    </row>
    <row r="340" spans="1:17" s="16" customFormat="1" x14ac:dyDescent="0.25">
      <c r="A340" s="11">
        <f t="shared" ref="A340:A394" si="7">B340+C340</f>
        <v>45845.792404560183</v>
      </c>
      <c r="B340" s="12">
        <v>45845</v>
      </c>
      <c r="C340" s="54">
        <v>0.79240456018518524</v>
      </c>
      <c r="D340" s="5" t="s">
        <v>40</v>
      </c>
      <c r="E340" s="5" t="s">
        <v>815</v>
      </c>
      <c r="F340" s="5" t="s">
        <v>37</v>
      </c>
      <c r="G340" s="5">
        <v>1</v>
      </c>
      <c r="H340" s="5">
        <v>-3</v>
      </c>
      <c r="I340" s="5" t="s">
        <v>38</v>
      </c>
      <c r="J340" s="5" t="s">
        <v>103</v>
      </c>
      <c r="K340" s="5" t="s">
        <v>247</v>
      </c>
      <c r="L340" s="5" t="s">
        <v>248</v>
      </c>
      <c r="M340" s="5" t="s">
        <v>248</v>
      </c>
      <c r="N340" s="5" t="s">
        <v>816</v>
      </c>
      <c r="O340" s="5" t="s">
        <v>817</v>
      </c>
      <c r="P340" s="5"/>
      <c r="Q340" s="5" t="str">
        <f>IF(ISNUMBER(MATCH(E340,'ASE Mapping'!A:A, 0)), INDEX('ASE Mapping'!B:B, MATCH(E340,'ASE Mapping'!A:A, 0)), E340)</f>
        <v>zc dec dfly ase</v>
      </c>
    </row>
    <row r="341" spans="1:17" s="16" customFormat="1" x14ac:dyDescent="0.25">
      <c r="A341" s="11">
        <f t="shared" si="7"/>
        <v>45845.77855101852</v>
      </c>
      <c r="B341" s="12">
        <v>45845</v>
      </c>
      <c r="C341" s="54">
        <v>0.7785510185185186</v>
      </c>
      <c r="D341" s="5" t="s">
        <v>40</v>
      </c>
      <c r="E341" s="5" t="s">
        <v>314</v>
      </c>
      <c r="F341" s="5" t="s">
        <v>37</v>
      </c>
      <c r="G341" s="5">
        <v>1</v>
      </c>
      <c r="H341" s="5">
        <v>-5.5</v>
      </c>
      <c r="I341" s="5" t="s">
        <v>38</v>
      </c>
      <c r="J341" s="5" t="s">
        <v>103</v>
      </c>
      <c r="K341" s="5" t="s">
        <v>247</v>
      </c>
      <c r="L341" s="5" t="s">
        <v>248</v>
      </c>
      <c r="M341" s="5" t="s">
        <v>248</v>
      </c>
      <c r="N341" s="5" t="s">
        <v>818</v>
      </c>
      <c r="O341" s="5"/>
      <c r="P341" s="5"/>
      <c r="Q341" s="5" t="str">
        <f>IF(ISNUMBER(MATCH(E341,'ASE Mapping'!A:A, 0)), INDEX('ASE Mapping'!B:B, MATCH(E341,'ASE Mapping'!A:A, 0)), E341)</f>
        <v>structure_4 (cn z fly)</v>
      </c>
    </row>
    <row r="342" spans="1:17" s="16" customFormat="1" x14ac:dyDescent="0.25">
      <c r="A342" s="11">
        <f t="shared" si="7"/>
        <v>45845.681226805558</v>
      </c>
      <c r="B342" s="12">
        <v>45845</v>
      </c>
      <c r="C342" s="54">
        <v>0.68122680555555559</v>
      </c>
      <c r="D342" s="5" t="s">
        <v>40</v>
      </c>
      <c r="E342" s="5" t="s">
        <v>333</v>
      </c>
      <c r="F342" s="5" t="s">
        <v>37</v>
      </c>
      <c r="G342" s="5">
        <v>1</v>
      </c>
      <c r="H342" s="5">
        <v>-7.5</v>
      </c>
      <c r="I342" s="5" t="s">
        <v>38</v>
      </c>
      <c r="J342" s="5" t="s">
        <v>103</v>
      </c>
      <c r="K342" s="5" t="s">
        <v>247</v>
      </c>
      <c r="L342" s="5" t="s">
        <v>248</v>
      </c>
      <c r="M342" s="5" t="s">
        <v>248</v>
      </c>
      <c r="N342" s="5" t="s">
        <v>819</v>
      </c>
      <c r="O342" s="5"/>
      <c r="P342" s="5"/>
      <c r="Q342" s="5" t="str">
        <f>IF(ISNUMBER(MATCH(E342,'ASE Mapping'!A:A, 0)), INDEX('ASE Mapping'!B:B, MATCH(E342,'ASE Mapping'!A:A, 0)), E342)</f>
        <v>zw dec25-mar26-may26 fly</v>
      </c>
    </row>
    <row r="343" spans="1:17" s="16" customFormat="1" x14ac:dyDescent="0.25">
      <c r="A343" s="11">
        <f t="shared" si="7"/>
        <v>45845.651315648145</v>
      </c>
      <c r="B343" s="12">
        <v>45845</v>
      </c>
      <c r="C343" s="54">
        <v>0.65131564814814813</v>
      </c>
      <c r="D343" s="5" t="s">
        <v>40</v>
      </c>
      <c r="E343" s="5" t="s">
        <v>333</v>
      </c>
      <c r="F343" s="5" t="s">
        <v>36</v>
      </c>
      <c r="G343" s="5">
        <v>1</v>
      </c>
      <c r="H343" s="5">
        <v>-7.5</v>
      </c>
      <c r="I343" s="5" t="s">
        <v>38</v>
      </c>
      <c r="J343" s="5" t="s">
        <v>103</v>
      </c>
      <c r="K343" s="5" t="s">
        <v>247</v>
      </c>
      <c r="L343" s="5" t="s">
        <v>248</v>
      </c>
      <c r="M343" s="5" t="s">
        <v>248</v>
      </c>
      <c r="N343" s="5" t="s">
        <v>820</v>
      </c>
      <c r="O343" s="5"/>
      <c r="P343" s="5"/>
      <c r="Q343" s="5" t="str">
        <f>IF(ISNUMBER(MATCH(E343,'ASE Mapping'!A:A, 0)), INDEX('ASE Mapping'!B:B, MATCH(E343,'ASE Mapping'!A:A, 0)), E343)</f>
        <v>zw dec25-mar26-may26 fly</v>
      </c>
    </row>
    <row r="344" spans="1:17" s="16" customFormat="1" x14ac:dyDescent="0.25">
      <c r="A344" s="11">
        <f t="shared" si="7"/>
        <v>45845.649168043979</v>
      </c>
      <c r="B344" s="12">
        <v>45845</v>
      </c>
      <c r="C344" s="54">
        <v>0.64916804398148142</v>
      </c>
      <c r="D344" s="5" t="s">
        <v>40</v>
      </c>
      <c r="E344" s="5" t="s">
        <v>499</v>
      </c>
      <c r="F344" s="5" t="s">
        <v>36</v>
      </c>
      <c r="G344" s="5">
        <v>1</v>
      </c>
      <c r="H344" s="5">
        <v>-2.25</v>
      </c>
      <c r="I344" s="5" t="s">
        <v>38</v>
      </c>
      <c r="J344" s="5" t="s">
        <v>103</v>
      </c>
      <c r="K344" s="5" t="s">
        <v>247</v>
      </c>
      <c r="L344" s="5" t="s">
        <v>248</v>
      </c>
      <c r="M344" s="5" t="s">
        <v>248</v>
      </c>
      <c r="N344" s="5" t="s">
        <v>821</v>
      </c>
      <c r="O344" s="5" t="s">
        <v>822</v>
      </c>
      <c r="P344" s="5"/>
      <c r="Q344" s="5" t="str">
        <f>IF(ISNUMBER(MATCH(E344,'ASE Mapping'!A:A, 0)), INDEX('ASE Mapping'!B:B, MATCH(E344,'ASE Mapping'!A:A, 0)), E344)</f>
        <v>ke sep25 fly ase</v>
      </c>
    </row>
    <row r="345" spans="1:17" s="16" customFormat="1" x14ac:dyDescent="0.25">
      <c r="A345" s="11">
        <f t="shared" si="7"/>
        <v>45845.629131620371</v>
      </c>
      <c r="B345" s="12">
        <v>45845</v>
      </c>
      <c r="C345" s="54">
        <v>0.6291316203703704</v>
      </c>
      <c r="D345" s="5" t="s">
        <v>40</v>
      </c>
      <c r="E345" s="5" t="s">
        <v>333</v>
      </c>
      <c r="F345" s="5" t="s">
        <v>37</v>
      </c>
      <c r="G345" s="5">
        <v>1</v>
      </c>
      <c r="H345" s="5">
        <v>-7.75</v>
      </c>
      <c r="I345" s="5" t="s">
        <v>38</v>
      </c>
      <c r="J345" s="5" t="s">
        <v>103</v>
      </c>
      <c r="K345" s="5" t="s">
        <v>247</v>
      </c>
      <c r="L345" s="5" t="s">
        <v>248</v>
      </c>
      <c r="M345" s="5" t="s">
        <v>248</v>
      </c>
      <c r="N345" s="5" t="s">
        <v>823</v>
      </c>
      <c r="O345" s="5"/>
      <c r="P345" s="5"/>
      <c r="Q345" s="5" t="str">
        <f>IF(ISNUMBER(MATCH(E345,'ASE Mapping'!A:A, 0)), INDEX('ASE Mapping'!B:B, MATCH(E345,'ASE Mapping'!A:A, 0)), E345)</f>
        <v>zw dec25-mar26-may26 fly</v>
      </c>
    </row>
    <row r="346" spans="1:17" s="16" customFormat="1" x14ac:dyDescent="0.25">
      <c r="A346" s="11">
        <f t="shared" si="7"/>
        <v>45845.529467280096</v>
      </c>
      <c r="B346" s="12">
        <v>45845</v>
      </c>
      <c r="C346" s="54">
        <v>0.52946728009259258</v>
      </c>
      <c r="D346" s="5" t="s">
        <v>40</v>
      </c>
      <c r="E346" s="5" t="s">
        <v>399</v>
      </c>
      <c r="F346" s="5" t="s">
        <v>37</v>
      </c>
      <c r="G346" s="5">
        <v>1</v>
      </c>
      <c r="H346" s="5">
        <v>-4.25</v>
      </c>
      <c r="I346" s="5" t="s">
        <v>38</v>
      </c>
      <c r="J346" s="5" t="s">
        <v>103</v>
      </c>
      <c r="K346" s="5" t="s">
        <v>247</v>
      </c>
      <c r="L346" s="5" t="s">
        <v>248</v>
      </c>
      <c r="M346" s="5" t="s">
        <v>248</v>
      </c>
      <c r="N346" s="5" t="s">
        <v>824</v>
      </c>
      <c r="O346" s="50" t="s">
        <v>825</v>
      </c>
      <c r="P346" s="5"/>
      <c r="Q346" s="5" t="str">
        <f>IF(ISNUMBER(MATCH(E346,'ASE Mapping'!A:A, 0)), INDEX('ASE Mapping'!B:B, MATCH(E346,'ASE Mapping'!A:A, 0)), E346)</f>
        <v>zw mar26 fly</v>
      </c>
    </row>
    <row r="347" spans="1:17" s="16" customFormat="1" x14ac:dyDescent="0.25">
      <c r="A347" s="11">
        <f t="shared" si="7"/>
        <v>45846.80096641204</v>
      </c>
      <c r="B347" s="12">
        <v>45846</v>
      </c>
      <c r="C347" s="54">
        <v>0.80096641203703711</v>
      </c>
      <c r="D347" s="5" t="s">
        <v>40</v>
      </c>
      <c r="E347" s="5" t="s">
        <v>245</v>
      </c>
      <c r="F347" s="5" t="s">
        <v>36</v>
      </c>
      <c r="G347" s="5">
        <v>1</v>
      </c>
      <c r="H347" s="5">
        <v>-2.5</v>
      </c>
      <c r="I347" s="5" t="s">
        <v>38</v>
      </c>
      <c r="J347" s="5" t="s">
        <v>103</v>
      </c>
      <c r="K347" s="5" t="s">
        <v>247</v>
      </c>
      <c r="L347" s="5" t="s">
        <v>248</v>
      </c>
      <c r="M347" s="5" t="s">
        <v>248</v>
      </c>
      <c r="N347" s="5" t="s">
        <v>826</v>
      </c>
      <c r="O347" s="5" t="s">
        <v>827</v>
      </c>
      <c r="P347" s="5"/>
      <c r="Q347" s="5" t="str">
        <f>IF(ISNUMBER(MATCH(E347,'ASE Mapping'!A:A, 0)), INDEX('ASE Mapping'!B:B, MATCH(E347,'ASE Mapping'!A:A, 0)), E347)</f>
        <v>TUS_STRUC_2 (CN H26 FLY)</v>
      </c>
    </row>
    <row r="348" spans="1:17" s="16" customFormat="1" x14ac:dyDescent="0.25">
      <c r="A348" s="11">
        <f t="shared" si="7"/>
        <v>45846.776098645831</v>
      </c>
      <c r="B348" s="12">
        <v>45846</v>
      </c>
      <c r="C348" s="54">
        <v>0.77609864583333332</v>
      </c>
      <c r="D348" s="5" t="s">
        <v>40</v>
      </c>
      <c r="E348" s="5" t="s">
        <v>363</v>
      </c>
      <c r="F348" s="5" t="s">
        <v>36</v>
      </c>
      <c r="G348" s="5">
        <v>1</v>
      </c>
      <c r="H348" s="5">
        <v>-2.75</v>
      </c>
      <c r="I348" s="5" t="s">
        <v>38</v>
      </c>
      <c r="J348" s="5" t="s">
        <v>103</v>
      </c>
      <c r="K348" s="5" t="s">
        <v>247</v>
      </c>
      <c r="L348" s="5" t="s">
        <v>248</v>
      </c>
      <c r="M348" s="5" t="s">
        <v>248</v>
      </c>
      <c r="N348" s="5" t="s">
        <v>828</v>
      </c>
      <c r="O348" s="5"/>
      <c r="P348" s="5"/>
      <c r="Q348" s="5" t="str">
        <f>IF(ISNUMBER(MATCH(E348,'ASE Mapping'!A:A, 0)), INDEX('ASE Mapping'!B:B, MATCH(E348,'ASE Mapping'!A:A, 0)), E348)</f>
        <v>zw sep fly ase</v>
      </c>
    </row>
    <row r="349" spans="1:17" s="16" customFormat="1" x14ac:dyDescent="0.25">
      <c r="A349" s="11">
        <f t="shared" si="7"/>
        <v>45846.69653927083</v>
      </c>
      <c r="B349" s="12">
        <v>45846</v>
      </c>
      <c r="C349" s="54">
        <v>0.69653927083333333</v>
      </c>
      <c r="D349" s="5" t="s">
        <v>40</v>
      </c>
      <c r="E349" s="5" t="s">
        <v>363</v>
      </c>
      <c r="F349" s="5" t="s">
        <v>37</v>
      </c>
      <c r="G349" s="5">
        <v>1</v>
      </c>
      <c r="H349" s="5">
        <v>-3</v>
      </c>
      <c r="I349" s="5" t="s">
        <v>38</v>
      </c>
      <c r="J349" s="5" t="s">
        <v>103</v>
      </c>
      <c r="K349" s="5" t="s">
        <v>247</v>
      </c>
      <c r="L349" s="5" t="s">
        <v>248</v>
      </c>
      <c r="M349" s="5" t="s">
        <v>248</v>
      </c>
      <c r="N349" s="5" t="s">
        <v>829</v>
      </c>
      <c r="O349" s="5"/>
      <c r="P349" s="5"/>
      <c r="Q349" s="5" t="str">
        <f>IF(ISNUMBER(MATCH(E349,'ASE Mapping'!A:A, 0)), INDEX('ASE Mapping'!B:B, MATCH(E349,'ASE Mapping'!A:A, 0)), E349)</f>
        <v>zw sep fly ase</v>
      </c>
    </row>
    <row r="350" spans="1:17" s="16" customFormat="1" x14ac:dyDescent="0.25">
      <c r="A350" s="11">
        <f t="shared" si="7"/>
        <v>45846.680121874997</v>
      </c>
      <c r="B350" s="12">
        <v>45846</v>
      </c>
      <c r="C350" s="54">
        <v>0.68012187499999999</v>
      </c>
      <c r="D350" s="5" t="s">
        <v>40</v>
      </c>
      <c r="E350" s="5" t="s">
        <v>499</v>
      </c>
      <c r="F350" s="5" t="s">
        <v>37</v>
      </c>
      <c r="G350" s="5">
        <v>1</v>
      </c>
      <c r="H350" s="5">
        <v>-2.75</v>
      </c>
      <c r="I350" s="5" t="s">
        <v>38</v>
      </c>
      <c r="J350" s="5" t="s">
        <v>103</v>
      </c>
      <c r="K350" s="5" t="s">
        <v>247</v>
      </c>
      <c r="L350" s="5" t="s">
        <v>248</v>
      </c>
      <c r="M350" s="5" t="s">
        <v>248</v>
      </c>
      <c r="N350" s="5" t="s">
        <v>830</v>
      </c>
      <c r="O350" s="5" t="s">
        <v>822</v>
      </c>
      <c r="P350" s="5"/>
      <c r="Q350" s="5" t="str">
        <f>IF(ISNUMBER(MATCH(E350,'ASE Mapping'!A:A, 0)), INDEX('ASE Mapping'!B:B, MATCH(E350,'ASE Mapping'!A:A, 0)), E350)</f>
        <v>ke sep25 fly ase</v>
      </c>
    </row>
    <row r="351" spans="1:17" s="16" customFormat="1" x14ac:dyDescent="0.25">
      <c r="A351" s="11">
        <f t="shared" si="7"/>
        <v>45846.642784386575</v>
      </c>
      <c r="B351" s="12">
        <v>45846</v>
      </c>
      <c r="C351" s="54">
        <v>0.64278438657407411</v>
      </c>
      <c r="D351" s="5" t="s">
        <v>40</v>
      </c>
      <c r="E351" s="5" t="s">
        <v>314</v>
      </c>
      <c r="F351" s="5" t="s">
        <v>36</v>
      </c>
      <c r="G351" s="5">
        <v>1</v>
      </c>
      <c r="H351" s="5">
        <v>-5.5</v>
      </c>
      <c r="I351" s="5" t="s">
        <v>38</v>
      </c>
      <c r="J351" s="5" t="s">
        <v>103</v>
      </c>
      <c r="K351" s="5" t="s">
        <v>247</v>
      </c>
      <c r="L351" s="5" t="s">
        <v>248</v>
      </c>
      <c r="M351" s="5" t="s">
        <v>248</v>
      </c>
      <c r="N351" s="5" t="s">
        <v>831</v>
      </c>
      <c r="O351" s="5" t="s">
        <v>832</v>
      </c>
      <c r="P351" s="5"/>
      <c r="Q351" s="5" t="str">
        <f>IF(ISNUMBER(MATCH(E351,'ASE Mapping'!A:A, 0)), INDEX('ASE Mapping'!B:B, MATCH(E351,'ASE Mapping'!A:A, 0)), E351)</f>
        <v>structure_4 (cn z fly)</v>
      </c>
    </row>
    <row r="352" spans="1:17" s="16" customFormat="1" x14ac:dyDescent="0.25">
      <c r="A352" s="11">
        <f t="shared" si="7"/>
        <v>45846.642784374999</v>
      </c>
      <c r="B352" s="12">
        <v>45846</v>
      </c>
      <c r="C352" s="54">
        <v>0.64278437499999996</v>
      </c>
      <c r="D352" s="5" t="s">
        <v>40</v>
      </c>
      <c r="E352" s="5" t="s">
        <v>314</v>
      </c>
      <c r="F352" s="5" t="s">
        <v>36</v>
      </c>
      <c r="G352" s="5">
        <v>1</v>
      </c>
      <c r="H352" s="5">
        <v>-5.5</v>
      </c>
      <c r="I352" s="5" t="s">
        <v>38</v>
      </c>
      <c r="J352" s="5" t="s">
        <v>103</v>
      </c>
      <c r="K352" s="5" t="s">
        <v>247</v>
      </c>
      <c r="L352" s="5" t="s">
        <v>248</v>
      </c>
      <c r="M352" s="5" t="s">
        <v>248</v>
      </c>
      <c r="N352" s="5" t="s">
        <v>833</v>
      </c>
      <c r="O352" s="5" t="s">
        <v>834</v>
      </c>
      <c r="P352" s="5"/>
      <c r="Q352" s="5" t="str">
        <f>IF(ISNUMBER(MATCH(E352,'ASE Mapping'!A:A, 0)), INDEX('ASE Mapping'!B:B, MATCH(E352,'ASE Mapping'!A:A, 0)), E352)</f>
        <v>structure_4 (cn z fly)</v>
      </c>
    </row>
    <row r="353" spans="1:17" x14ac:dyDescent="0.25">
      <c r="A353" s="11">
        <f t="shared" si="7"/>
        <v>45846.604167141202</v>
      </c>
      <c r="B353" s="12">
        <v>45846</v>
      </c>
      <c r="C353" s="54">
        <v>0.60416714120370363</v>
      </c>
      <c r="D353" s="5" t="s">
        <v>35</v>
      </c>
      <c r="E353" s="56" t="s">
        <v>314</v>
      </c>
      <c r="F353" s="5" t="s">
        <v>37</v>
      </c>
      <c r="G353" s="5">
        <v>1</v>
      </c>
      <c r="H353" s="5">
        <v>-5.5</v>
      </c>
      <c r="I353" s="5" t="s">
        <v>39</v>
      </c>
      <c r="J353" s="5" t="s">
        <v>103</v>
      </c>
      <c r="K353" s="5" t="s">
        <v>247</v>
      </c>
      <c r="L353" s="5" t="s">
        <v>248</v>
      </c>
      <c r="M353" s="5" t="s">
        <v>248</v>
      </c>
      <c r="N353" s="5" t="s">
        <v>836</v>
      </c>
      <c r="O353" s="5" t="s">
        <v>835</v>
      </c>
      <c r="P353" s="5"/>
      <c r="Q353" s="5" t="str">
        <f>IF(ISNUMBER(MATCH(E353,'ASE Mapping'!A:A, 0)), INDEX('ASE Mapping'!B:B, MATCH(E353,'ASE Mapping'!A:A, 0)), E353)</f>
        <v>structure_4 (cn z fly)</v>
      </c>
    </row>
    <row r="354" spans="1:17" x14ac:dyDescent="0.25">
      <c r="A354" s="11">
        <f t="shared" si="7"/>
        <v>45846.442969884258</v>
      </c>
      <c r="B354" s="12">
        <v>45846</v>
      </c>
      <c r="C354" s="54">
        <v>0.44296988425925926</v>
      </c>
      <c r="D354" s="5" t="s">
        <v>40</v>
      </c>
      <c r="E354" s="5" t="s">
        <v>399</v>
      </c>
      <c r="F354" s="5" t="s">
        <v>36</v>
      </c>
      <c r="G354" s="5">
        <v>1</v>
      </c>
      <c r="H354" s="5">
        <v>-3.5</v>
      </c>
      <c r="I354" s="5" t="s">
        <v>38</v>
      </c>
      <c r="J354" s="5" t="s">
        <v>103</v>
      </c>
      <c r="K354" s="5" t="s">
        <v>247</v>
      </c>
      <c r="L354" s="5" t="s">
        <v>248</v>
      </c>
      <c r="M354" s="5" t="s">
        <v>248</v>
      </c>
      <c r="N354" s="50" t="s">
        <v>837</v>
      </c>
      <c r="O354" s="50" t="s">
        <v>825</v>
      </c>
      <c r="P354" s="5"/>
      <c r="Q354" s="5" t="str">
        <f>IF(ISNUMBER(MATCH(E354,'ASE Mapping'!A:A, 0)), INDEX('ASE Mapping'!B:B, MATCH(E354,'ASE Mapping'!A:A, 0)), E354)</f>
        <v>zw mar26 fly</v>
      </c>
    </row>
    <row r="355" spans="1:17" x14ac:dyDescent="0.25">
      <c r="A355" s="11">
        <f t="shared" si="7"/>
        <v>45846.416334201385</v>
      </c>
      <c r="B355" s="12">
        <v>45846</v>
      </c>
      <c r="C355" s="54">
        <v>0.41633420138888888</v>
      </c>
      <c r="D355" s="5" t="s">
        <v>40</v>
      </c>
      <c r="E355" s="5" t="s">
        <v>333</v>
      </c>
      <c r="F355" s="5" t="s">
        <v>37</v>
      </c>
      <c r="G355" s="5">
        <v>1</v>
      </c>
      <c r="H355" s="5">
        <v>-7.25</v>
      </c>
      <c r="I355" s="5" t="s">
        <v>38</v>
      </c>
      <c r="J355" s="5" t="s">
        <v>103</v>
      </c>
      <c r="K355" s="5" t="s">
        <v>247</v>
      </c>
      <c r="L355" s="5" t="s">
        <v>248</v>
      </c>
      <c r="M355" s="5" t="s">
        <v>248</v>
      </c>
      <c r="N355" s="5" t="s">
        <v>838</v>
      </c>
      <c r="O355" s="5"/>
      <c r="P355" s="5"/>
      <c r="Q355" s="5" t="str">
        <f>IF(ISNUMBER(MATCH(E355,'ASE Mapping'!A:A, 0)), INDEX('ASE Mapping'!B:B, MATCH(E355,'ASE Mapping'!A:A, 0)), E355)</f>
        <v>zw dec25-mar26-may26 fly</v>
      </c>
    </row>
    <row r="356" spans="1:17" x14ac:dyDescent="0.25">
      <c r="A356" s="11">
        <f t="shared" si="7"/>
        <v>45847.789808252317</v>
      </c>
      <c r="B356" s="12">
        <v>45847</v>
      </c>
      <c r="C356" s="54">
        <v>0.78980825231481488</v>
      </c>
      <c r="D356" s="5" t="s">
        <v>40</v>
      </c>
      <c r="E356" s="5" t="s">
        <v>692</v>
      </c>
      <c r="F356" s="5" t="s">
        <v>36</v>
      </c>
      <c r="G356" s="5">
        <v>1</v>
      </c>
      <c r="H356" s="5">
        <v>2.4</v>
      </c>
      <c r="I356" s="5" t="s">
        <v>38</v>
      </c>
      <c r="J356" s="5" t="s">
        <v>103</v>
      </c>
      <c r="K356" s="5" t="s">
        <v>247</v>
      </c>
      <c r="L356" s="5" t="s">
        <v>248</v>
      </c>
      <c r="M356" s="5" t="s">
        <v>248</v>
      </c>
      <c r="N356" s="5" t="s">
        <v>840</v>
      </c>
      <c r="O356" s="5" t="s">
        <v>841</v>
      </c>
      <c r="P356" s="5"/>
      <c r="Q356" s="5" t="str">
        <f>IF(ISNUMBER(MATCH(E356,'ASE Mapping'!A:A, 0)), INDEX('ASE Mapping'!B:B, MATCH(E356,'ASE Mapping'!A:A, 0)), E356)</f>
        <v>[CONDOR] 001 ZM AUG</v>
      </c>
    </row>
    <row r="357" spans="1:17" x14ac:dyDescent="0.25">
      <c r="A357" s="11">
        <f t="shared" si="7"/>
        <v>45847.784539328706</v>
      </c>
      <c r="B357" s="12">
        <v>45847</v>
      </c>
      <c r="C357" s="54">
        <v>0.7845393287037038</v>
      </c>
      <c r="D357" s="5" t="s">
        <v>40</v>
      </c>
      <c r="E357" s="5" t="s">
        <v>399</v>
      </c>
      <c r="F357" s="5" t="s">
        <v>36</v>
      </c>
      <c r="G357" s="5">
        <v>1</v>
      </c>
      <c r="H357" s="5">
        <v>-3.25</v>
      </c>
      <c r="I357" s="5" t="s">
        <v>38</v>
      </c>
      <c r="J357" s="5" t="s">
        <v>103</v>
      </c>
      <c r="K357" s="5" t="s">
        <v>247</v>
      </c>
      <c r="L357" s="5" t="s">
        <v>248</v>
      </c>
      <c r="M357" s="5" t="s">
        <v>248</v>
      </c>
      <c r="N357" s="5" t="s">
        <v>842</v>
      </c>
      <c r="O357" s="5" t="s">
        <v>843</v>
      </c>
      <c r="P357" s="5"/>
      <c r="Q357" s="5" t="str">
        <f>IF(ISNUMBER(MATCH(E357,'ASE Mapping'!A:A, 0)), INDEX('ASE Mapping'!B:B, MATCH(E357,'ASE Mapping'!A:A, 0)), E357)</f>
        <v>zw mar26 fly</v>
      </c>
    </row>
    <row r="358" spans="1:17" x14ac:dyDescent="0.25">
      <c r="A358" s="11">
        <f t="shared" si="7"/>
        <v>45847.782080868055</v>
      </c>
      <c r="B358" s="12">
        <v>45847</v>
      </c>
      <c r="C358" s="54">
        <v>0.78208086805555554</v>
      </c>
      <c r="D358" s="5" t="s">
        <v>40</v>
      </c>
      <c r="E358" s="5" t="s">
        <v>245</v>
      </c>
      <c r="F358" s="5" t="s">
        <v>37</v>
      </c>
      <c r="G358" s="5">
        <v>1</v>
      </c>
      <c r="H358" s="5">
        <v>-2.75</v>
      </c>
      <c r="I358" s="5" t="s">
        <v>38</v>
      </c>
      <c r="J358" s="5" t="s">
        <v>103</v>
      </c>
      <c r="K358" s="5" t="s">
        <v>247</v>
      </c>
      <c r="L358" s="5" t="s">
        <v>248</v>
      </c>
      <c r="M358" s="5" t="s">
        <v>248</v>
      </c>
      <c r="N358" s="5" t="s">
        <v>844</v>
      </c>
      <c r="O358" s="5" t="s">
        <v>845</v>
      </c>
      <c r="P358" s="5"/>
      <c r="Q358" s="5" t="str">
        <f>IF(ISNUMBER(MATCH(E358,'ASE Mapping'!A:A, 0)), INDEX('ASE Mapping'!B:B, MATCH(E358,'ASE Mapping'!A:A, 0)), E358)</f>
        <v>TUS_STRUC_2 (CN H26 FLY)</v>
      </c>
    </row>
    <row r="359" spans="1:17" x14ac:dyDescent="0.25">
      <c r="A359" s="11">
        <f t="shared" si="7"/>
        <v>45847.748339861108</v>
      </c>
      <c r="B359" s="12">
        <v>45847</v>
      </c>
      <c r="C359" s="54">
        <v>0.74833986111111106</v>
      </c>
      <c r="D359" s="5" t="s">
        <v>40</v>
      </c>
      <c r="E359" s="5" t="s">
        <v>692</v>
      </c>
      <c r="F359" s="5" t="s">
        <v>37</v>
      </c>
      <c r="G359" s="5">
        <v>1</v>
      </c>
      <c r="H359" s="5">
        <v>2.4</v>
      </c>
      <c r="I359" s="5" t="s">
        <v>38</v>
      </c>
      <c r="J359" s="5" t="s">
        <v>103</v>
      </c>
      <c r="K359" s="5" t="s">
        <v>247</v>
      </c>
      <c r="L359" s="5" t="s">
        <v>248</v>
      </c>
      <c r="M359" s="5" t="s">
        <v>248</v>
      </c>
      <c r="N359" s="5" t="s">
        <v>846</v>
      </c>
      <c r="O359" s="5" t="s">
        <v>847</v>
      </c>
      <c r="P359" s="5"/>
      <c r="Q359" s="5" t="str">
        <f>IF(ISNUMBER(MATCH(E359,'ASE Mapping'!A:A, 0)), INDEX('ASE Mapping'!B:B, MATCH(E359,'ASE Mapping'!A:A, 0)), E359)</f>
        <v>[CONDOR] 001 ZM AUG</v>
      </c>
    </row>
    <row r="360" spans="1:17" x14ac:dyDescent="0.25">
      <c r="A360" s="11">
        <f t="shared" si="7"/>
        <v>45847.696634560183</v>
      </c>
      <c r="B360" s="12">
        <v>45847</v>
      </c>
      <c r="C360" s="54">
        <v>0.69663456018518521</v>
      </c>
      <c r="D360" s="5" t="s">
        <v>40</v>
      </c>
      <c r="E360" s="5" t="s">
        <v>314</v>
      </c>
      <c r="F360" s="5" t="s">
        <v>37</v>
      </c>
      <c r="G360" s="5">
        <v>1</v>
      </c>
      <c r="H360" s="5">
        <v>-5.75</v>
      </c>
      <c r="I360" s="5" t="s">
        <v>38</v>
      </c>
      <c r="J360" s="5" t="s">
        <v>103</v>
      </c>
      <c r="K360" s="5" t="s">
        <v>247</v>
      </c>
      <c r="L360" s="5" t="s">
        <v>248</v>
      </c>
      <c r="M360" s="5" t="s">
        <v>248</v>
      </c>
      <c r="N360" s="5" t="s">
        <v>848</v>
      </c>
      <c r="O360" s="5" t="s">
        <v>849</v>
      </c>
      <c r="P360" s="5"/>
      <c r="Q360" s="5" t="str">
        <f>IF(ISNUMBER(MATCH(E360,'ASE Mapping'!A:A, 0)), INDEX('ASE Mapping'!B:B, MATCH(E360,'ASE Mapping'!A:A, 0)), E360)</f>
        <v>structure_4 (cn z fly)</v>
      </c>
    </row>
    <row r="361" spans="1:17" x14ac:dyDescent="0.25">
      <c r="A361" s="11">
        <f t="shared" si="7"/>
        <v>45847.672054212962</v>
      </c>
      <c r="B361" s="12">
        <v>45847</v>
      </c>
      <c r="C361" s="54">
        <v>0.67205421296296297</v>
      </c>
      <c r="D361" s="5" t="s">
        <v>40</v>
      </c>
      <c r="E361" s="5" t="s">
        <v>245</v>
      </c>
      <c r="F361" s="5" t="s">
        <v>37</v>
      </c>
      <c r="G361" s="5">
        <v>1</v>
      </c>
      <c r="H361" s="5">
        <v>-2.75</v>
      </c>
      <c r="I361" s="5" t="s">
        <v>38</v>
      </c>
      <c r="J361" s="5" t="s">
        <v>103</v>
      </c>
      <c r="K361" s="5" t="s">
        <v>247</v>
      </c>
      <c r="L361" s="5" t="s">
        <v>248</v>
      </c>
      <c r="M361" s="5" t="s">
        <v>248</v>
      </c>
      <c r="N361" s="50" t="s">
        <v>850</v>
      </c>
      <c r="O361" s="5" t="s">
        <v>851</v>
      </c>
      <c r="P361" s="5"/>
      <c r="Q361" s="5" t="str">
        <f>IF(ISNUMBER(MATCH(E361,'ASE Mapping'!A:A, 0)), INDEX('ASE Mapping'!B:B, MATCH(E361,'ASE Mapping'!A:A, 0)), E361)</f>
        <v>TUS_STRUC_2 (CN H26 FLY)</v>
      </c>
    </row>
    <row r="362" spans="1:17" x14ac:dyDescent="0.25">
      <c r="A362" s="11">
        <f t="shared" si="7"/>
        <v>45847.643564837963</v>
      </c>
      <c r="B362" s="12">
        <v>45847</v>
      </c>
      <c r="C362" s="54">
        <v>0.64356483796296293</v>
      </c>
      <c r="D362" s="5" t="s">
        <v>40</v>
      </c>
      <c r="E362" s="5" t="s">
        <v>499</v>
      </c>
      <c r="F362" s="5" t="s">
        <v>36</v>
      </c>
      <c r="G362" s="5">
        <v>1</v>
      </c>
      <c r="H362" s="5">
        <v>-1.75</v>
      </c>
      <c r="I362" s="5" t="s">
        <v>38</v>
      </c>
      <c r="J362" s="5" t="s">
        <v>103</v>
      </c>
      <c r="K362" s="5" t="s">
        <v>247</v>
      </c>
      <c r="L362" s="5" t="s">
        <v>248</v>
      </c>
      <c r="M362" s="5" t="s">
        <v>248</v>
      </c>
      <c r="N362" s="5" t="s">
        <v>852</v>
      </c>
      <c r="O362" s="5"/>
      <c r="P362" s="5"/>
      <c r="Q362" s="5" t="str">
        <f>IF(ISNUMBER(MATCH(E362,'ASE Mapping'!A:A, 0)), INDEX('ASE Mapping'!B:B, MATCH(E362,'ASE Mapping'!A:A, 0)), E362)</f>
        <v>ke sep25 fly ase</v>
      </c>
    </row>
    <row r="363" spans="1:17" x14ac:dyDescent="0.25">
      <c r="A363" s="11">
        <f t="shared" si="7"/>
        <v>45847.63558559028</v>
      </c>
      <c r="B363" s="12">
        <v>45847</v>
      </c>
      <c r="C363" s="54">
        <v>0.63558559027777783</v>
      </c>
      <c r="D363" s="5" t="s">
        <v>40</v>
      </c>
      <c r="E363" s="5" t="s">
        <v>499</v>
      </c>
      <c r="F363" s="5" t="s">
        <v>36</v>
      </c>
      <c r="G363" s="5">
        <v>1</v>
      </c>
      <c r="H363" s="5">
        <v>-1.75</v>
      </c>
      <c r="I363" s="5" t="s">
        <v>38</v>
      </c>
      <c r="J363" s="5" t="s">
        <v>103</v>
      </c>
      <c r="K363" s="5" t="s">
        <v>247</v>
      </c>
      <c r="L363" s="5" t="s">
        <v>248</v>
      </c>
      <c r="M363" s="5" t="s">
        <v>248</v>
      </c>
      <c r="N363" s="5" t="s">
        <v>853</v>
      </c>
      <c r="O363" s="5"/>
      <c r="P363" s="5"/>
      <c r="Q363" s="5" t="str">
        <f>IF(ISNUMBER(MATCH(E363,'ASE Mapping'!A:A, 0)), INDEX('ASE Mapping'!B:B, MATCH(E363,'ASE Mapping'!A:A, 0)), E363)</f>
        <v>ke sep25 fly ase</v>
      </c>
    </row>
    <row r="364" spans="1:17" x14ac:dyDescent="0.25">
      <c r="A364" s="11">
        <f t="shared" si="7"/>
        <v>45847.628164988426</v>
      </c>
      <c r="B364" s="12">
        <v>45847</v>
      </c>
      <c r="C364" s="54">
        <v>0.62816498842592594</v>
      </c>
      <c r="D364" s="5" t="s">
        <v>40</v>
      </c>
      <c r="E364" s="5" t="s">
        <v>815</v>
      </c>
      <c r="F364" s="5" t="s">
        <v>36</v>
      </c>
      <c r="G364" s="5">
        <v>1</v>
      </c>
      <c r="H364" s="5">
        <v>-2.75</v>
      </c>
      <c r="I364" s="5" t="s">
        <v>38</v>
      </c>
      <c r="J364" s="5" t="s">
        <v>103</v>
      </c>
      <c r="K364" s="5" t="s">
        <v>247</v>
      </c>
      <c r="L364" s="5" t="s">
        <v>248</v>
      </c>
      <c r="M364" s="5" t="s">
        <v>248</v>
      </c>
      <c r="N364" s="5" t="s">
        <v>854</v>
      </c>
      <c r="O364" s="5" t="s">
        <v>817</v>
      </c>
      <c r="P364" s="5"/>
      <c r="Q364" s="5" t="str">
        <f>IF(ISNUMBER(MATCH(E364,'ASE Mapping'!A:A, 0)), INDEX('ASE Mapping'!B:B, MATCH(E364,'ASE Mapping'!A:A, 0)), E364)</f>
        <v>zc dec dfly ase</v>
      </c>
    </row>
    <row r="365" spans="1:17" x14ac:dyDescent="0.25">
      <c r="A365" s="11">
        <f t="shared" si="7"/>
        <v>45847.612173333335</v>
      </c>
      <c r="B365" s="12">
        <v>45847</v>
      </c>
      <c r="C365" s="54">
        <v>0.61217333333333335</v>
      </c>
      <c r="D365" s="5" t="s">
        <v>40</v>
      </c>
      <c r="E365" s="5" t="s">
        <v>692</v>
      </c>
      <c r="F365" s="5" t="s">
        <v>36</v>
      </c>
      <c r="G365" s="5">
        <v>1</v>
      </c>
      <c r="H365" s="5">
        <v>2.4</v>
      </c>
      <c r="I365" s="5" t="s">
        <v>38</v>
      </c>
      <c r="J365" s="5" t="s">
        <v>103</v>
      </c>
      <c r="K365" s="5" t="s">
        <v>247</v>
      </c>
      <c r="L365" s="5" t="s">
        <v>248</v>
      </c>
      <c r="M365" s="5" t="s">
        <v>248</v>
      </c>
      <c r="N365" s="5" t="s">
        <v>855</v>
      </c>
      <c r="O365" s="5" t="s">
        <v>856</v>
      </c>
      <c r="P365" s="5"/>
      <c r="Q365" s="5" t="str">
        <f>IF(ISNUMBER(MATCH(E365,'ASE Mapping'!A:A, 0)), INDEX('ASE Mapping'!B:B, MATCH(E365,'ASE Mapping'!A:A, 0)), E365)</f>
        <v>[CONDOR] 001 ZM AUG</v>
      </c>
    </row>
    <row r="366" spans="1:17" x14ac:dyDescent="0.25">
      <c r="A366" s="11">
        <f t="shared" si="7"/>
        <v>45847.604606597219</v>
      </c>
      <c r="B366" s="12">
        <v>45847</v>
      </c>
      <c r="C366" s="54">
        <v>0.60460659722222221</v>
      </c>
      <c r="D366" s="5" t="s">
        <v>40</v>
      </c>
      <c r="E366" s="5" t="s">
        <v>245</v>
      </c>
      <c r="F366" s="5" t="s">
        <v>37</v>
      </c>
      <c r="G366" s="5">
        <v>1</v>
      </c>
      <c r="H366" s="5">
        <v>-2.75</v>
      </c>
      <c r="I366" s="5" t="s">
        <v>38</v>
      </c>
      <c r="J366" s="5" t="s">
        <v>103</v>
      </c>
      <c r="K366" s="5" t="s">
        <v>247</v>
      </c>
      <c r="L366" s="5" t="s">
        <v>248</v>
      </c>
      <c r="M366" s="5" t="s">
        <v>248</v>
      </c>
      <c r="N366" s="5" t="s">
        <v>857</v>
      </c>
      <c r="O366" s="5" t="s">
        <v>858</v>
      </c>
      <c r="P366" s="5"/>
      <c r="Q366" s="5" t="str">
        <f>IF(ISNUMBER(MATCH(E366,'ASE Mapping'!A:A, 0)), INDEX('ASE Mapping'!B:B, MATCH(E366,'ASE Mapping'!A:A, 0)), E366)</f>
        <v>TUS_STRUC_2 (CN H26 FLY)</v>
      </c>
    </row>
    <row r="367" spans="1:17" x14ac:dyDescent="0.25">
      <c r="A367" s="11">
        <f t="shared" si="7"/>
        <v>45847.532633356481</v>
      </c>
      <c r="B367" s="12">
        <v>45847</v>
      </c>
      <c r="C367" s="54">
        <v>0.53263335648148147</v>
      </c>
      <c r="D367" s="5" t="s">
        <v>40</v>
      </c>
      <c r="E367" s="5" t="s">
        <v>499</v>
      </c>
      <c r="F367" s="5" t="s">
        <v>36</v>
      </c>
      <c r="G367" s="5">
        <v>1</v>
      </c>
      <c r="H367" s="5">
        <v>-2.25</v>
      </c>
      <c r="I367" s="5" t="s">
        <v>38</v>
      </c>
      <c r="J367" s="5" t="s">
        <v>103</v>
      </c>
      <c r="K367" s="5" t="s">
        <v>247</v>
      </c>
      <c r="L367" s="5" t="s">
        <v>248</v>
      </c>
      <c r="M367" s="5" t="s">
        <v>248</v>
      </c>
      <c r="N367" s="5" t="s">
        <v>859</v>
      </c>
      <c r="O367" s="5" t="s">
        <v>822</v>
      </c>
      <c r="P367" s="5"/>
      <c r="Q367" s="5" t="str">
        <f>IF(ISNUMBER(MATCH(E367,'ASE Mapping'!A:A, 0)), INDEX('ASE Mapping'!B:B, MATCH(E367,'ASE Mapping'!A:A, 0)), E367)</f>
        <v>ke sep25 fly ase</v>
      </c>
    </row>
    <row r="368" spans="1:17" x14ac:dyDescent="0.25">
      <c r="A368" s="11">
        <f t="shared" si="7"/>
        <v>45847.508783090278</v>
      </c>
      <c r="B368" s="12">
        <v>45847</v>
      </c>
      <c r="C368" s="54">
        <v>0.50878309027777779</v>
      </c>
      <c r="D368" s="5" t="s">
        <v>40</v>
      </c>
      <c r="E368" s="5" t="s">
        <v>333</v>
      </c>
      <c r="F368" s="5" t="s">
        <v>36</v>
      </c>
      <c r="G368" s="5">
        <v>1</v>
      </c>
      <c r="H368" s="5">
        <v>-7.25</v>
      </c>
      <c r="I368" s="5" t="s">
        <v>38</v>
      </c>
      <c r="J368" s="5" t="s">
        <v>103</v>
      </c>
      <c r="K368" s="5" t="s">
        <v>247</v>
      </c>
      <c r="L368" s="5" t="s">
        <v>248</v>
      </c>
      <c r="M368" s="5" t="s">
        <v>248</v>
      </c>
      <c r="N368" s="5" t="s">
        <v>860</v>
      </c>
      <c r="O368" s="5"/>
      <c r="P368" s="5"/>
      <c r="Q368" s="5" t="str">
        <f>IF(ISNUMBER(MATCH(E368,'ASE Mapping'!A:A, 0)), INDEX('ASE Mapping'!B:B, MATCH(E368,'ASE Mapping'!A:A, 0)), E368)</f>
        <v>zw dec25-mar26-may26 fly</v>
      </c>
    </row>
    <row r="369" spans="1:17" x14ac:dyDescent="0.25">
      <c r="A369" s="11">
        <f t="shared" si="7"/>
        <v>45847.25433246528</v>
      </c>
      <c r="B369" s="12">
        <v>45847</v>
      </c>
      <c r="C369" s="54">
        <v>0.25433246527777781</v>
      </c>
      <c r="D369" s="5" t="s">
        <v>40</v>
      </c>
      <c r="E369" s="5" t="s">
        <v>525</v>
      </c>
      <c r="F369" s="5" t="s">
        <v>37</v>
      </c>
      <c r="G369" s="5">
        <v>1</v>
      </c>
      <c r="H369" s="5">
        <v>-4</v>
      </c>
      <c r="I369" s="5" t="s">
        <v>38</v>
      </c>
      <c r="J369" s="5" t="s">
        <v>103</v>
      </c>
      <c r="K369" s="5" t="s">
        <v>247</v>
      </c>
      <c r="L369" s="5" t="s">
        <v>248</v>
      </c>
      <c r="M369" s="5" t="s">
        <v>248</v>
      </c>
      <c r="N369" s="5" t="s">
        <v>861</v>
      </c>
      <c r="O369" s="5" t="s">
        <v>862</v>
      </c>
      <c r="P369" s="5"/>
      <c r="Q369" s="5" t="str">
        <f>IF(ISNUMBER(MATCH(E369,'ASE Mapping'!A:A, 0)), INDEX('ASE Mapping'!B:B, MATCH(E369,'ASE Mapping'!A:A, 0)), E369)</f>
        <v>zw dec dfly ase</v>
      </c>
    </row>
    <row r="370" spans="1:17" x14ac:dyDescent="0.25">
      <c r="A370" s="11">
        <f t="shared" si="7"/>
        <v>45847.081737905093</v>
      </c>
      <c r="B370" s="12">
        <v>45847</v>
      </c>
      <c r="C370" s="54">
        <v>8.1737905092592586E-2</v>
      </c>
      <c r="D370" s="5" t="s">
        <v>40</v>
      </c>
      <c r="E370" s="5" t="s">
        <v>692</v>
      </c>
      <c r="F370" s="5" t="s">
        <v>37</v>
      </c>
      <c r="G370" s="5">
        <v>1</v>
      </c>
      <c r="H370" s="5">
        <v>2.6</v>
      </c>
      <c r="I370" s="5" t="s">
        <v>38</v>
      </c>
      <c r="J370" s="5" t="s">
        <v>103</v>
      </c>
      <c r="K370" s="5" t="s">
        <v>247</v>
      </c>
      <c r="L370" s="5" t="s">
        <v>248</v>
      </c>
      <c r="M370" s="5" t="s">
        <v>248</v>
      </c>
      <c r="N370" s="50" t="s">
        <v>863</v>
      </c>
      <c r="O370" s="5" t="s">
        <v>864</v>
      </c>
      <c r="P370" s="5"/>
      <c r="Q370" s="5" t="str">
        <f>IF(ISNUMBER(MATCH(E370,'ASE Mapping'!A:A, 0)), INDEX('ASE Mapping'!B:B, MATCH(E370,'ASE Mapping'!A:A, 0)), E370)</f>
        <v>[CONDOR] 001 ZM AUG</v>
      </c>
    </row>
    <row r="371" spans="1:17" x14ac:dyDescent="0.25">
      <c r="A371" s="11">
        <f t="shared" si="7"/>
        <v>45848.80152306713</v>
      </c>
      <c r="B371" s="12">
        <v>45848</v>
      </c>
      <c r="C371" s="54">
        <v>0.80152306712962951</v>
      </c>
      <c r="D371" s="5" t="s">
        <v>40</v>
      </c>
      <c r="E371" s="5" t="s">
        <v>499</v>
      </c>
      <c r="F371" s="5" t="s">
        <v>36</v>
      </c>
      <c r="G371" s="5">
        <v>1</v>
      </c>
      <c r="H371" s="5">
        <v>-1.5</v>
      </c>
      <c r="I371" s="5" t="s">
        <v>38</v>
      </c>
      <c r="J371" s="5" t="s">
        <v>103</v>
      </c>
      <c r="K371" s="5" t="s">
        <v>247</v>
      </c>
      <c r="L371" s="5" t="s">
        <v>248</v>
      </c>
      <c r="M371" s="5" t="s">
        <v>248</v>
      </c>
      <c r="N371" s="5" t="s">
        <v>865</v>
      </c>
      <c r="O371" s="5"/>
      <c r="P371" s="5"/>
      <c r="Q371" s="5" t="str">
        <f>IF(ISNUMBER(MATCH(E371,'ASE Mapping'!A:A, 0)), INDEX('ASE Mapping'!B:B, MATCH(E371,'ASE Mapping'!A:A, 0)), E371)</f>
        <v>ke sep25 fly ase</v>
      </c>
    </row>
    <row r="372" spans="1:17" x14ac:dyDescent="0.25">
      <c r="A372" s="11">
        <f t="shared" si="7"/>
        <v>45848.772846759261</v>
      </c>
      <c r="B372" s="12">
        <v>45848</v>
      </c>
      <c r="C372" s="54">
        <v>0.77284675925925939</v>
      </c>
      <c r="D372" s="5" t="s">
        <v>40</v>
      </c>
      <c r="E372" s="5" t="s">
        <v>245</v>
      </c>
      <c r="F372" s="5" t="s">
        <v>37</v>
      </c>
      <c r="G372" s="5">
        <v>1</v>
      </c>
      <c r="H372" s="5">
        <v>-3</v>
      </c>
      <c r="I372" s="5" t="s">
        <v>38</v>
      </c>
      <c r="J372" s="5" t="s">
        <v>103</v>
      </c>
      <c r="K372" s="5" t="s">
        <v>247</v>
      </c>
      <c r="L372" s="5" t="s">
        <v>248</v>
      </c>
      <c r="M372" s="5" t="s">
        <v>248</v>
      </c>
      <c r="N372" s="5" t="s">
        <v>866</v>
      </c>
      <c r="O372" s="5" t="s">
        <v>867</v>
      </c>
      <c r="P372" s="5"/>
      <c r="Q372" s="5" t="str">
        <f>IF(ISNUMBER(MATCH(E372,'ASE Mapping'!A:A, 0)), INDEX('ASE Mapping'!B:B, MATCH(E372,'ASE Mapping'!A:A, 0)), E372)</f>
        <v>TUS_STRUC_2 (CN H26 FLY)</v>
      </c>
    </row>
    <row r="373" spans="1:17" x14ac:dyDescent="0.25">
      <c r="A373" s="11">
        <f t="shared" si="7"/>
        <v>45848.772846759261</v>
      </c>
      <c r="B373" s="12">
        <v>45848</v>
      </c>
      <c r="C373" s="54">
        <v>0.77284675925925939</v>
      </c>
      <c r="D373" s="5" t="s">
        <v>40</v>
      </c>
      <c r="E373" s="5" t="s">
        <v>245</v>
      </c>
      <c r="F373" s="5" t="s">
        <v>37</v>
      </c>
      <c r="G373" s="5">
        <v>1</v>
      </c>
      <c r="H373" s="5">
        <v>-3</v>
      </c>
      <c r="I373" s="5" t="s">
        <v>38</v>
      </c>
      <c r="J373" s="5" t="s">
        <v>103</v>
      </c>
      <c r="K373" s="5" t="s">
        <v>247</v>
      </c>
      <c r="L373" s="5" t="s">
        <v>248</v>
      </c>
      <c r="M373" s="5" t="s">
        <v>248</v>
      </c>
      <c r="N373" s="5" t="s">
        <v>868</v>
      </c>
      <c r="O373" s="5" t="s">
        <v>827</v>
      </c>
      <c r="P373" s="5"/>
      <c r="Q373" s="5" t="str">
        <f>IF(ISNUMBER(MATCH(E373,'ASE Mapping'!A:A, 0)), INDEX('ASE Mapping'!B:B, MATCH(E373,'ASE Mapping'!A:A, 0)), E373)</f>
        <v>TUS_STRUC_2 (CN H26 FLY)</v>
      </c>
    </row>
    <row r="374" spans="1:17" x14ac:dyDescent="0.25">
      <c r="A374" s="11">
        <f t="shared" si="7"/>
        <v>45848.760563206015</v>
      </c>
      <c r="B374" s="12">
        <v>45848</v>
      </c>
      <c r="C374" s="54">
        <v>0.76056320601851846</v>
      </c>
      <c r="D374" s="5" t="s">
        <v>40</v>
      </c>
      <c r="E374" s="5" t="s">
        <v>499</v>
      </c>
      <c r="F374" s="5" t="s">
        <v>37</v>
      </c>
      <c r="G374" s="5">
        <v>1</v>
      </c>
      <c r="H374" s="5">
        <v>-1.75</v>
      </c>
      <c r="I374" s="5" t="s">
        <v>38</v>
      </c>
      <c r="J374" s="5" t="s">
        <v>103</v>
      </c>
      <c r="K374" s="5" t="s">
        <v>247</v>
      </c>
      <c r="L374" s="5" t="s">
        <v>248</v>
      </c>
      <c r="M374" s="5" t="s">
        <v>248</v>
      </c>
      <c r="N374" s="5" t="s">
        <v>869</v>
      </c>
      <c r="O374" s="5" t="s">
        <v>870</v>
      </c>
      <c r="P374" s="5"/>
      <c r="Q374" s="5" t="str">
        <f>IF(ISNUMBER(MATCH(E374,'ASE Mapping'!A:A, 0)), INDEX('ASE Mapping'!B:B, MATCH(E374,'ASE Mapping'!A:A, 0)), E374)</f>
        <v>ke sep25 fly ase</v>
      </c>
    </row>
    <row r="375" spans="1:17" x14ac:dyDescent="0.25">
      <c r="A375" s="11">
        <f t="shared" si="7"/>
        <v>45848.663529027777</v>
      </c>
      <c r="B375" s="12">
        <v>45848</v>
      </c>
      <c r="C375" s="54">
        <v>0.66352902777777778</v>
      </c>
      <c r="D375" s="5" t="s">
        <v>40</v>
      </c>
      <c r="E375" s="5" t="s">
        <v>399</v>
      </c>
      <c r="F375" s="5" t="s">
        <v>37</v>
      </c>
      <c r="G375" s="5">
        <v>1</v>
      </c>
      <c r="H375" s="5">
        <v>-3.25</v>
      </c>
      <c r="I375" s="5" t="s">
        <v>38</v>
      </c>
      <c r="J375" s="5" t="s">
        <v>103</v>
      </c>
      <c r="K375" s="5" t="s">
        <v>247</v>
      </c>
      <c r="L375" s="5" t="s">
        <v>248</v>
      </c>
      <c r="M375" s="5" t="s">
        <v>248</v>
      </c>
      <c r="N375" s="50" t="s">
        <v>871</v>
      </c>
      <c r="O375" s="5" t="s">
        <v>872</v>
      </c>
      <c r="P375" s="5"/>
      <c r="Q375" s="5" t="str">
        <f>IF(ISNUMBER(MATCH(E375,'ASE Mapping'!A:A, 0)), INDEX('ASE Mapping'!B:B, MATCH(E375,'ASE Mapping'!A:A, 0)), E375)</f>
        <v>zw mar26 fly</v>
      </c>
    </row>
    <row r="376" spans="1:17" x14ac:dyDescent="0.25">
      <c r="A376" s="11">
        <f t="shared" si="7"/>
        <v>45848.619461979164</v>
      </c>
      <c r="B376" s="12">
        <v>45848</v>
      </c>
      <c r="C376" s="54">
        <v>0.61946197916666668</v>
      </c>
      <c r="D376" s="5" t="s">
        <v>40</v>
      </c>
      <c r="E376" s="5" t="s">
        <v>314</v>
      </c>
      <c r="F376" s="5" t="s">
        <v>36</v>
      </c>
      <c r="G376" s="5">
        <v>1</v>
      </c>
      <c r="H376" s="5">
        <v>-6.25</v>
      </c>
      <c r="I376" s="5" t="s">
        <v>38</v>
      </c>
      <c r="J376" s="5" t="s">
        <v>103</v>
      </c>
      <c r="K376" s="5" t="s">
        <v>247</v>
      </c>
      <c r="L376" s="5" t="s">
        <v>248</v>
      </c>
      <c r="M376" s="5" t="s">
        <v>248</v>
      </c>
      <c r="N376" s="5" t="s">
        <v>873</v>
      </c>
      <c r="O376" s="5" t="s">
        <v>874</v>
      </c>
      <c r="P376" s="5"/>
      <c r="Q376" s="5" t="str">
        <f>IF(ISNUMBER(MATCH(E376,'ASE Mapping'!A:A, 0)), INDEX('ASE Mapping'!B:B, MATCH(E376,'ASE Mapping'!A:A, 0)), E376)</f>
        <v>structure_4 (cn z fly)</v>
      </c>
    </row>
    <row r="377" spans="1:17" x14ac:dyDescent="0.25">
      <c r="A377" s="11">
        <f t="shared" si="7"/>
        <v>45848.607914548615</v>
      </c>
      <c r="B377" s="12">
        <v>45848</v>
      </c>
      <c r="C377" s="54">
        <v>0.60791454861111116</v>
      </c>
      <c r="D377" s="5" t="s">
        <v>40</v>
      </c>
      <c r="E377" s="5" t="s">
        <v>363</v>
      </c>
      <c r="F377" s="5" t="s">
        <v>37</v>
      </c>
      <c r="G377" s="5">
        <v>1</v>
      </c>
      <c r="H377" s="5">
        <v>-1.75</v>
      </c>
      <c r="I377" s="5" t="s">
        <v>38</v>
      </c>
      <c r="J377" s="5" t="s">
        <v>103</v>
      </c>
      <c r="K377" s="5" t="s">
        <v>247</v>
      </c>
      <c r="L377" s="5" t="s">
        <v>248</v>
      </c>
      <c r="M377" s="5" t="s">
        <v>248</v>
      </c>
      <c r="N377" s="5" t="s">
        <v>875</v>
      </c>
      <c r="O377" s="5"/>
      <c r="P377" s="5"/>
      <c r="Q377" s="5" t="str">
        <f>IF(ISNUMBER(MATCH(E377,'ASE Mapping'!A:A, 0)), INDEX('ASE Mapping'!B:B, MATCH(E377,'ASE Mapping'!A:A, 0)), E377)</f>
        <v>zw sep fly ase</v>
      </c>
    </row>
    <row r="378" spans="1:17" x14ac:dyDescent="0.25">
      <c r="A378" s="11">
        <f t="shared" si="7"/>
        <v>45848.437090196756</v>
      </c>
      <c r="B378" s="12">
        <v>45848</v>
      </c>
      <c r="C378" s="54">
        <v>0.43709019675925925</v>
      </c>
      <c r="D378" s="5" t="s">
        <v>40</v>
      </c>
      <c r="E378" s="5" t="s">
        <v>499</v>
      </c>
      <c r="F378" s="5" t="s">
        <v>36</v>
      </c>
      <c r="G378" s="5">
        <v>1</v>
      </c>
      <c r="H378" s="5">
        <v>-1.75</v>
      </c>
      <c r="I378" s="5" t="s">
        <v>38</v>
      </c>
      <c r="J378" s="5" t="s">
        <v>103</v>
      </c>
      <c r="K378" s="5" t="s">
        <v>247</v>
      </c>
      <c r="L378" s="5" t="s">
        <v>248</v>
      </c>
      <c r="M378" s="5" t="s">
        <v>248</v>
      </c>
      <c r="N378" s="5" t="s">
        <v>876</v>
      </c>
      <c r="O378" s="5" t="s">
        <v>877</v>
      </c>
      <c r="P378" s="5"/>
      <c r="Q378" s="5" t="str">
        <f>IF(ISNUMBER(MATCH(E378,'ASE Mapping'!A:A, 0)), INDEX('ASE Mapping'!B:B, MATCH(E378,'ASE Mapping'!A:A, 0)), E378)</f>
        <v>ke sep25 fly ase</v>
      </c>
    </row>
    <row r="379" spans="1:17" s="16" customFormat="1" x14ac:dyDescent="0.25">
      <c r="A379" s="11">
        <f t="shared" si="7"/>
        <v>45848.296257442133</v>
      </c>
      <c r="B379" s="12">
        <v>45848</v>
      </c>
      <c r="C379" s="54">
        <v>0.29625744212962962</v>
      </c>
      <c r="D379" s="5" t="s">
        <v>40</v>
      </c>
      <c r="E379" s="5" t="s">
        <v>399</v>
      </c>
      <c r="F379" s="5" t="s">
        <v>36</v>
      </c>
      <c r="G379" s="5">
        <v>1</v>
      </c>
      <c r="H379" s="5">
        <v>-3</v>
      </c>
      <c r="I379" s="5" t="s">
        <v>38</v>
      </c>
      <c r="J379" s="5" t="s">
        <v>103</v>
      </c>
      <c r="K379" s="5" t="s">
        <v>247</v>
      </c>
      <c r="L379" s="5" t="s">
        <v>248</v>
      </c>
      <c r="M379" s="5" t="s">
        <v>248</v>
      </c>
      <c r="N379" s="5" t="s">
        <v>839</v>
      </c>
      <c r="O379" s="5" t="s">
        <v>872</v>
      </c>
      <c r="P379" s="5"/>
      <c r="Q379" s="5" t="str">
        <f>IF(ISNUMBER(MATCH(E379,'ASE Mapping'!A:A, 0)), INDEX('ASE Mapping'!B:B, MATCH(E379,'ASE Mapping'!A:A, 0)), E379)</f>
        <v>zw mar26 fly</v>
      </c>
    </row>
    <row r="380" spans="1:17" s="16" customFormat="1" x14ac:dyDescent="0.25">
      <c r="A380" s="11">
        <f t="shared" si="7"/>
        <v>45848.258513391207</v>
      </c>
      <c r="B380" s="12">
        <v>45848</v>
      </c>
      <c r="C380" s="54">
        <v>0.2585133912037037</v>
      </c>
      <c r="D380" s="5" t="s">
        <v>40</v>
      </c>
      <c r="E380" s="5" t="s">
        <v>363</v>
      </c>
      <c r="F380" s="5" t="s">
        <v>36</v>
      </c>
      <c r="G380" s="5">
        <v>1</v>
      </c>
      <c r="H380" s="5">
        <v>-2</v>
      </c>
      <c r="I380" s="5" t="s">
        <v>38</v>
      </c>
      <c r="J380" s="5" t="s">
        <v>103</v>
      </c>
      <c r="K380" s="5" t="s">
        <v>247</v>
      </c>
      <c r="L380" s="5" t="s">
        <v>248</v>
      </c>
      <c r="M380" s="5" t="s">
        <v>248</v>
      </c>
      <c r="N380" s="5" t="s">
        <v>878</v>
      </c>
      <c r="O380" s="5"/>
      <c r="P380" s="5"/>
      <c r="Q380" s="5" t="str">
        <f>IF(ISNUMBER(MATCH(E380,'ASE Mapping'!A:A, 0)), INDEX('ASE Mapping'!B:B, MATCH(E380,'ASE Mapping'!A:A, 0)), E380)</f>
        <v>zw sep fly ase</v>
      </c>
    </row>
    <row r="381" spans="1:17" s="16" customFormat="1" x14ac:dyDescent="0.25">
      <c r="A381" s="11">
        <f t="shared" si="7"/>
        <v>45849.766531909721</v>
      </c>
      <c r="B381" s="12">
        <v>45849</v>
      </c>
      <c r="C381" s="54">
        <v>0.76653190972222229</v>
      </c>
      <c r="D381" s="5" t="s">
        <v>40</v>
      </c>
      <c r="E381" s="5" t="s">
        <v>399</v>
      </c>
      <c r="F381" s="5" t="s">
        <v>37</v>
      </c>
      <c r="G381" s="5">
        <v>1</v>
      </c>
      <c r="H381" s="5">
        <v>-3.25</v>
      </c>
      <c r="I381" s="5" t="s">
        <v>38</v>
      </c>
      <c r="J381" s="5" t="s">
        <v>103</v>
      </c>
      <c r="K381" s="5" t="s">
        <v>247</v>
      </c>
      <c r="L381" s="5" t="s">
        <v>248</v>
      </c>
      <c r="M381" s="5" t="s">
        <v>248</v>
      </c>
      <c r="N381" s="5" t="s">
        <v>879</v>
      </c>
      <c r="O381" s="5" t="s">
        <v>880</v>
      </c>
      <c r="P381" s="5"/>
      <c r="Q381" s="5" t="str">
        <f>IF(ISNUMBER(MATCH(E381,'ASE Mapping'!A:A, 0)), INDEX('ASE Mapping'!B:B, MATCH(E381,'ASE Mapping'!A:A, 0)), E381)</f>
        <v>zw mar26 fly</v>
      </c>
    </row>
    <row r="382" spans="1:17" s="16" customFormat="1" x14ac:dyDescent="0.25">
      <c r="A382" s="11">
        <f t="shared" si="7"/>
        <v>45849.524419224537</v>
      </c>
      <c r="B382" s="12">
        <v>45849</v>
      </c>
      <c r="C382" s="54">
        <v>0.52441922453703704</v>
      </c>
      <c r="D382" s="5" t="s">
        <v>35</v>
      </c>
      <c r="E382" s="56" t="s">
        <v>333</v>
      </c>
      <c r="F382" s="5" t="s">
        <v>37</v>
      </c>
      <c r="G382" s="5">
        <v>1</v>
      </c>
      <c r="H382" s="5">
        <v>-7.5</v>
      </c>
      <c r="I382" s="5" t="s">
        <v>39</v>
      </c>
      <c r="J382" s="5" t="s">
        <v>103</v>
      </c>
      <c r="K382" s="5" t="s">
        <v>247</v>
      </c>
      <c r="L382" s="5" t="s">
        <v>248</v>
      </c>
      <c r="M382" s="5" t="s">
        <v>248</v>
      </c>
      <c r="N382" s="5" t="s">
        <v>882</v>
      </c>
      <c r="O382" s="5" t="s">
        <v>881</v>
      </c>
      <c r="P382" s="5"/>
      <c r="Q382" s="5" t="str">
        <f>IF(ISNUMBER(MATCH(E382,'ASE Mapping'!A:A, 0)), INDEX('ASE Mapping'!B:B, MATCH(E382,'ASE Mapping'!A:A, 0)), E382)</f>
        <v>zw dec25-mar26-may26 fly</v>
      </c>
    </row>
    <row r="383" spans="1:17" s="16" customFormat="1" x14ac:dyDescent="0.25">
      <c r="A383" s="11">
        <f t="shared" si="7"/>
        <v>45849.263071226851</v>
      </c>
      <c r="B383" s="12">
        <v>45849</v>
      </c>
      <c r="C383" s="54">
        <v>0.26307122685185186</v>
      </c>
      <c r="D383" s="5" t="s">
        <v>40</v>
      </c>
      <c r="E383" s="5" t="s">
        <v>499</v>
      </c>
      <c r="F383" s="5" t="s">
        <v>37</v>
      </c>
      <c r="G383" s="5">
        <v>1</v>
      </c>
      <c r="H383" s="5">
        <v>-1.75</v>
      </c>
      <c r="I383" s="5" t="s">
        <v>38</v>
      </c>
      <c r="J383" s="5" t="s">
        <v>103</v>
      </c>
      <c r="K383" s="5" t="s">
        <v>247</v>
      </c>
      <c r="L383" s="5" t="s">
        <v>248</v>
      </c>
      <c r="M383" s="5" t="s">
        <v>248</v>
      </c>
      <c r="N383" s="5" t="s">
        <v>883</v>
      </c>
      <c r="O383" s="5"/>
      <c r="P383" s="5"/>
      <c r="Q383" s="5" t="str">
        <f>IF(ISNUMBER(MATCH(E383,'ASE Mapping'!A:A, 0)), INDEX('ASE Mapping'!B:B, MATCH(E383,'ASE Mapping'!A:A, 0)), E383)</f>
        <v>ke sep25 fly ase</v>
      </c>
    </row>
    <row r="384" spans="1:17" s="16" customFormat="1" x14ac:dyDescent="0.25">
      <c r="A384" s="11">
        <f t="shared" si="7"/>
        <v>45852.802035775465</v>
      </c>
      <c r="B384" s="12">
        <v>45852</v>
      </c>
      <c r="C384" s="54">
        <v>0.80203577546296301</v>
      </c>
      <c r="D384" s="5" t="s">
        <v>40</v>
      </c>
      <c r="E384" s="5" t="s">
        <v>884</v>
      </c>
      <c r="F384" s="5" t="s">
        <v>37</v>
      </c>
      <c r="G384" s="5">
        <v>1</v>
      </c>
      <c r="H384" s="5">
        <v>2.7</v>
      </c>
      <c r="I384" s="5" t="s">
        <v>38</v>
      </c>
      <c r="J384" s="5" t="s">
        <v>103</v>
      </c>
      <c r="K384" s="5" t="s">
        <v>247</v>
      </c>
      <c r="L384" s="5" t="s">
        <v>248</v>
      </c>
      <c r="M384" s="5" t="s">
        <v>248</v>
      </c>
      <c r="N384" s="5" t="s">
        <v>885</v>
      </c>
      <c r="O384" s="5" t="s">
        <v>886</v>
      </c>
      <c r="P384" s="5"/>
      <c r="Q384" s="5" t="str">
        <f>IF(ISNUMBER(MATCH(E384,'ASE Mapping'!A:A, 0)), INDEX('ASE Mapping'!B:B, MATCH(E384,'ASE Mapping'!A:A, 0)), E384)</f>
        <v>[FLY] 002 ZM SEP</v>
      </c>
    </row>
    <row r="385" spans="1:17" s="16" customFormat="1" x14ac:dyDescent="0.25">
      <c r="A385" s="11">
        <f t="shared" si="7"/>
        <v>45852.637836238428</v>
      </c>
      <c r="B385" s="12">
        <v>45852</v>
      </c>
      <c r="C385" s="54">
        <v>0.63783623842592596</v>
      </c>
      <c r="D385" s="5" t="s">
        <v>40</v>
      </c>
      <c r="E385" s="5" t="s">
        <v>525</v>
      </c>
      <c r="F385" s="5" t="s">
        <v>36</v>
      </c>
      <c r="G385" s="5">
        <v>1</v>
      </c>
      <c r="H385" s="5">
        <v>-3.75</v>
      </c>
      <c r="I385" s="5" t="s">
        <v>38</v>
      </c>
      <c r="J385" s="5" t="s">
        <v>103</v>
      </c>
      <c r="K385" s="5" t="s">
        <v>247</v>
      </c>
      <c r="L385" s="5" t="s">
        <v>248</v>
      </c>
      <c r="M385" s="5" t="s">
        <v>248</v>
      </c>
      <c r="N385" s="5" t="s">
        <v>889</v>
      </c>
      <c r="O385" s="5" t="s">
        <v>890</v>
      </c>
      <c r="P385" s="5"/>
      <c r="Q385" s="5" t="str">
        <f>IF(ISNUMBER(MATCH(E385,'ASE Mapping'!A:A, 0)), INDEX('ASE Mapping'!B:B, MATCH(E385,'ASE Mapping'!A:A, 0)), E385)</f>
        <v>zw dec dfly ase</v>
      </c>
    </row>
    <row r="386" spans="1:17" s="16" customFormat="1" x14ac:dyDescent="0.25">
      <c r="A386" s="11">
        <f t="shared" si="7"/>
        <v>45852.620139872684</v>
      </c>
      <c r="B386" s="12">
        <v>45852</v>
      </c>
      <c r="C386" s="54">
        <v>0.62013987268518522</v>
      </c>
      <c r="D386" s="5" t="s">
        <v>40</v>
      </c>
      <c r="E386" s="5" t="s">
        <v>499</v>
      </c>
      <c r="F386" s="5" t="s">
        <v>36</v>
      </c>
      <c r="G386" s="5">
        <v>1</v>
      </c>
      <c r="H386" s="5">
        <v>-1.25</v>
      </c>
      <c r="I386" s="5" t="s">
        <v>38</v>
      </c>
      <c r="J386" s="5" t="s">
        <v>103</v>
      </c>
      <c r="K386" s="5" t="s">
        <v>247</v>
      </c>
      <c r="L386" s="5" t="s">
        <v>248</v>
      </c>
      <c r="M386" s="5" t="s">
        <v>248</v>
      </c>
      <c r="N386" s="5" t="s">
        <v>891</v>
      </c>
      <c r="O386" s="5" t="s">
        <v>892</v>
      </c>
      <c r="P386" s="5"/>
      <c r="Q386" s="5" t="str">
        <f>IF(ISNUMBER(MATCH(E386,'ASE Mapping'!A:A, 0)), INDEX('ASE Mapping'!B:B, MATCH(E386,'ASE Mapping'!A:A, 0)), E386)</f>
        <v>ke sep25 fly ase</v>
      </c>
    </row>
    <row r="387" spans="1:17" s="16" customFormat="1" x14ac:dyDescent="0.25">
      <c r="A387" s="11">
        <f t="shared" si="7"/>
        <v>45852.528670902779</v>
      </c>
      <c r="B387" s="12">
        <v>45852</v>
      </c>
      <c r="C387" s="54">
        <v>0.52867090277777773</v>
      </c>
      <c r="D387" s="5" t="s">
        <v>40</v>
      </c>
      <c r="E387" s="5" t="s">
        <v>399</v>
      </c>
      <c r="F387" s="5" t="s">
        <v>37</v>
      </c>
      <c r="G387" s="5">
        <v>1</v>
      </c>
      <c r="H387" s="5">
        <v>-3.75</v>
      </c>
      <c r="I387" s="5" t="s">
        <v>38</v>
      </c>
      <c r="J387" s="5" t="s">
        <v>103</v>
      </c>
      <c r="K387" s="5" t="s">
        <v>247</v>
      </c>
      <c r="L387" s="5" t="s">
        <v>248</v>
      </c>
      <c r="M387" s="5" t="s">
        <v>248</v>
      </c>
      <c r="N387" s="5" t="s">
        <v>893</v>
      </c>
      <c r="O387" s="5" t="s">
        <v>894</v>
      </c>
      <c r="P387" s="5"/>
      <c r="Q387" s="5" t="str">
        <f>IF(ISNUMBER(MATCH(E387,'ASE Mapping'!A:A, 0)), INDEX('ASE Mapping'!B:B, MATCH(E387,'ASE Mapping'!A:A, 0)), E387)</f>
        <v>zw mar26 fly</v>
      </c>
    </row>
    <row r="388" spans="1:17" s="16" customFormat="1" x14ac:dyDescent="0.25">
      <c r="A388" s="11">
        <f t="shared" si="7"/>
        <v>45853.799741770832</v>
      </c>
      <c r="B388" s="12">
        <v>45853</v>
      </c>
      <c r="C388" s="54">
        <v>0.79974177083333331</v>
      </c>
      <c r="D388" s="5" t="s">
        <v>35</v>
      </c>
      <c r="E388" s="5" t="s">
        <v>895</v>
      </c>
      <c r="F388" s="5" t="s">
        <v>37</v>
      </c>
      <c r="G388" s="5">
        <v>2</v>
      </c>
      <c r="H388" s="5">
        <v>-6.3</v>
      </c>
      <c r="I388" s="5" t="s">
        <v>39</v>
      </c>
      <c r="J388" s="5" t="s">
        <v>103</v>
      </c>
      <c r="K388" s="5" t="s">
        <v>247</v>
      </c>
      <c r="L388" s="5" t="s">
        <v>248</v>
      </c>
      <c r="M388" s="5" t="s">
        <v>248</v>
      </c>
      <c r="N388" s="5" t="s">
        <v>896</v>
      </c>
      <c r="O388" s="5"/>
      <c r="P388" s="5"/>
      <c r="Q388" s="5" t="str">
        <f>IF(ISNUMBER(MATCH(E388,'ASE Mapping'!A:A, 0)), INDEX('ASE Mapping'!B:B, MATCH(E388,'ASE Mapping'!A:A, 0)), E388)</f>
        <v>ZM Oct25-Dec25 Calendar</v>
      </c>
    </row>
    <row r="389" spans="1:17" s="16" customFormat="1" x14ac:dyDescent="0.25">
      <c r="A389" s="11">
        <f t="shared" si="7"/>
        <v>45853.790764930556</v>
      </c>
      <c r="B389" s="12">
        <v>45853</v>
      </c>
      <c r="C389" s="54">
        <v>0.79076493055555552</v>
      </c>
      <c r="D389" s="5" t="s">
        <v>40</v>
      </c>
      <c r="E389" s="5" t="s">
        <v>333</v>
      </c>
      <c r="F389" s="5" t="s">
        <v>36</v>
      </c>
      <c r="G389" s="5">
        <v>1</v>
      </c>
      <c r="H389" s="5">
        <v>-7</v>
      </c>
      <c r="I389" s="5" t="s">
        <v>38</v>
      </c>
      <c r="J389" s="5" t="s">
        <v>103</v>
      </c>
      <c r="K389" s="5" t="s">
        <v>247</v>
      </c>
      <c r="L389" s="5" t="s">
        <v>248</v>
      </c>
      <c r="M389" s="5" t="s">
        <v>248</v>
      </c>
      <c r="N389" s="5" t="s">
        <v>897</v>
      </c>
      <c r="O389" s="5"/>
      <c r="P389" s="5"/>
      <c r="Q389" s="5" t="str">
        <f>IF(ISNUMBER(MATCH(E389,'ASE Mapping'!A:A, 0)), INDEX('ASE Mapping'!B:B, MATCH(E389,'ASE Mapping'!A:A, 0)), E389)</f>
        <v>zw dec25-mar26-may26 fly</v>
      </c>
    </row>
    <row r="390" spans="1:17" s="16" customFormat="1" x14ac:dyDescent="0.25">
      <c r="A390" s="11">
        <f t="shared" si="7"/>
        <v>45853.786837164349</v>
      </c>
      <c r="B390" s="12">
        <v>45853</v>
      </c>
      <c r="C390" s="54">
        <v>0.7868371643518518</v>
      </c>
      <c r="D390" s="5" t="s">
        <v>35</v>
      </c>
      <c r="E390" s="5" t="s">
        <v>895</v>
      </c>
      <c r="F390" s="5" t="s">
        <v>37</v>
      </c>
      <c r="G390" s="5">
        <v>1</v>
      </c>
      <c r="H390" s="5">
        <v>-6.3</v>
      </c>
      <c r="I390" s="5" t="s">
        <v>38</v>
      </c>
      <c r="J390" s="5" t="s">
        <v>103</v>
      </c>
      <c r="K390" s="5" t="s">
        <v>247</v>
      </c>
      <c r="L390" s="5" t="s">
        <v>248</v>
      </c>
      <c r="M390" s="5" t="s">
        <v>248</v>
      </c>
      <c r="N390" s="5" t="s">
        <v>898</v>
      </c>
      <c r="O390" s="5" t="s">
        <v>899</v>
      </c>
      <c r="P390" s="5"/>
      <c r="Q390" s="5" t="str">
        <f>IF(ISNUMBER(MATCH(E390,'ASE Mapping'!A:A, 0)), INDEX('ASE Mapping'!B:B, MATCH(E390,'ASE Mapping'!A:A, 0)), E390)</f>
        <v>ZM Oct25-Dec25 Calendar</v>
      </c>
    </row>
    <row r="391" spans="1:17" s="16" customFormat="1" x14ac:dyDescent="0.25">
      <c r="A391" s="11">
        <f t="shared" si="7"/>
        <v>45853.766716458333</v>
      </c>
      <c r="B391" s="12">
        <v>45853</v>
      </c>
      <c r="C391" s="54">
        <v>0.76671645833333324</v>
      </c>
      <c r="D391" s="5" t="s">
        <v>40</v>
      </c>
      <c r="E391" s="5" t="s">
        <v>363</v>
      </c>
      <c r="F391" s="5" t="s">
        <v>37</v>
      </c>
      <c r="G391" s="5">
        <v>1</v>
      </c>
      <c r="H391" s="5">
        <v>-2.5</v>
      </c>
      <c r="I391" s="5" t="s">
        <v>38</v>
      </c>
      <c r="J391" s="5" t="s">
        <v>103</v>
      </c>
      <c r="K391" s="5" t="s">
        <v>247</v>
      </c>
      <c r="L391" s="5" t="s">
        <v>248</v>
      </c>
      <c r="M391" s="5" t="s">
        <v>248</v>
      </c>
      <c r="N391" s="5" t="s">
        <v>900</v>
      </c>
      <c r="O391" s="5"/>
      <c r="P391" s="5"/>
      <c r="Q391" s="5" t="str">
        <f>IF(ISNUMBER(MATCH(E391,'ASE Mapping'!A:A, 0)), INDEX('ASE Mapping'!B:B, MATCH(E391,'ASE Mapping'!A:A, 0)), E391)</f>
        <v>zw sep fly ase</v>
      </c>
    </row>
    <row r="392" spans="1:17" s="16" customFormat="1" x14ac:dyDescent="0.25">
      <c r="A392" s="11">
        <f t="shared" si="7"/>
        <v>45853.724279525464</v>
      </c>
      <c r="B392" s="12">
        <v>45853</v>
      </c>
      <c r="C392" s="54">
        <v>0.72427952546296293</v>
      </c>
      <c r="D392" s="5" t="s">
        <v>40</v>
      </c>
      <c r="E392" s="5" t="s">
        <v>363</v>
      </c>
      <c r="F392" s="5" t="s">
        <v>36</v>
      </c>
      <c r="G392" s="5">
        <v>1</v>
      </c>
      <c r="H392" s="5">
        <v>-2.25</v>
      </c>
      <c r="I392" s="5" t="s">
        <v>38</v>
      </c>
      <c r="J392" s="5" t="s">
        <v>103</v>
      </c>
      <c r="K392" s="5" t="s">
        <v>247</v>
      </c>
      <c r="L392" s="5" t="s">
        <v>248</v>
      </c>
      <c r="M392" s="5" t="s">
        <v>248</v>
      </c>
      <c r="N392" s="5" t="s">
        <v>901</v>
      </c>
      <c r="O392" s="5"/>
      <c r="P392" s="5"/>
      <c r="Q392" s="5" t="str">
        <f>IF(ISNUMBER(MATCH(E392,'ASE Mapping'!A:A, 0)), INDEX('ASE Mapping'!B:B, MATCH(E392,'ASE Mapping'!A:A, 0)), E392)</f>
        <v>zw sep fly ase</v>
      </c>
    </row>
    <row r="393" spans="1:17" s="16" customFormat="1" x14ac:dyDescent="0.25">
      <c r="A393" s="11">
        <f t="shared" si="7"/>
        <v>45853.606454907407</v>
      </c>
      <c r="B393" s="12">
        <v>45853</v>
      </c>
      <c r="C393" s="54">
        <v>0.60645490740740737</v>
      </c>
      <c r="D393" s="5" t="s">
        <v>40</v>
      </c>
      <c r="E393" s="5" t="s">
        <v>333</v>
      </c>
      <c r="F393" s="5" t="s">
        <v>36</v>
      </c>
      <c r="G393" s="5">
        <v>1</v>
      </c>
      <c r="H393" s="5">
        <v>-7.25</v>
      </c>
      <c r="I393" s="5" t="s">
        <v>38</v>
      </c>
      <c r="J393" s="5" t="s">
        <v>103</v>
      </c>
      <c r="K393" s="5" t="s">
        <v>247</v>
      </c>
      <c r="L393" s="5" t="s">
        <v>248</v>
      </c>
      <c r="M393" s="5" t="s">
        <v>248</v>
      </c>
      <c r="N393" s="5" t="s">
        <v>902</v>
      </c>
      <c r="O393" s="5"/>
      <c r="P393" s="5"/>
      <c r="Q393" s="5" t="str">
        <f>IF(ISNUMBER(MATCH(E393,'ASE Mapping'!A:A, 0)), INDEX('ASE Mapping'!B:B, MATCH(E393,'ASE Mapping'!A:A, 0)), E393)</f>
        <v>zw dec25-mar26-may26 fly</v>
      </c>
    </row>
    <row r="394" spans="1:17" s="16" customFormat="1" x14ac:dyDescent="0.25">
      <c r="A394" s="11">
        <f t="shared" si="7"/>
        <v>45853.53160115741</v>
      </c>
      <c r="B394" s="12">
        <v>45853</v>
      </c>
      <c r="C394" s="54">
        <v>0.53160115740740732</v>
      </c>
      <c r="D394" s="5" t="s">
        <v>40</v>
      </c>
      <c r="E394" s="5" t="s">
        <v>333</v>
      </c>
      <c r="F394" s="5" t="s">
        <v>36</v>
      </c>
      <c r="G394" s="5">
        <v>1</v>
      </c>
      <c r="H394" s="5">
        <v>-7.25</v>
      </c>
      <c r="I394" s="5" t="s">
        <v>38</v>
      </c>
      <c r="J394" s="5" t="s">
        <v>103</v>
      </c>
      <c r="K394" s="5" t="s">
        <v>247</v>
      </c>
      <c r="L394" s="5" t="s">
        <v>248</v>
      </c>
      <c r="M394" s="5" t="s">
        <v>248</v>
      </c>
      <c r="N394" s="5" t="s">
        <v>903</v>
      </c>
      <c r="O394" s="5"/>
      <c r="P394" s="5"/>
      <c r="Q394" s="5" t="str">
        <f>IF(ISNUMBER(MATCH(E394,'ASE Mapping'!A:A, 0)), INDEX('ASE Mapping'!B:B, MATCH(E394,'ASE Mapping'!A:A, 0)), E394)</f>
        <v>zw dec25-mar26-may26 fly</v>
      </c>
    </row>
    <row r="395" spans="1:17" s="16" customFormat="1" x14ac:dyDescent="0.25">
      <c r="A395" s="11">
        <f t="shared" ref="A395:A458" si="8">B395+C395</f>
        <v>45853.430302314817</v>
      </c>
      <c r="B395" s="12">
        <v>45853</v>
      </c>
      <c r="C395" s="54">
        <v>0.43030231481481485</v>
      </c>
      <c r="D395" s="5" t="s">
        <v>40</v>
      </c>
      <c r="E395" s="5" t="s">
        <v>499</v>
      </c>
      <c r="F395" s="5" t="s">
        <v>37</v>
      </c>
      <c r="G395" s="5">
        <v>1</v>
      </c>
      <c r="H395" s="5">
        <v>-1</v>
      </c>
      <c r="I395" s="5" t="s">
        <v>38</v>
      </c>
      <c r="J395" s="5" t="s">
        <v>103</v>
      </c>
      <c r="K395" s="5" t="s">
        <v>247</v>
      </c>
      <c r="L395" s="5" t="s">
        <v>248</v>
      </c>
      <c r="M395" s="5" t="s">
        <v>248</v>
      </c>
      <c r="N395" s="50" t="s">
        <v>887</v>
      </c>
      <c r="O395" s="5" t="s">
        <v>904</v>
      </c>
      <c r="P395" s="5"/>
      <c r="Q395" s="5" t="str">
        <f>IF(ISNUMBER(MATCH(E395,'ASE Mapping'!A:A, 0)), INDEX('ASE Mapping'!B:B, MATCH(E395,'ASE Mapping'!A:A, 0)), E395)</f>
        <v>ke sep25 fly ase</v>
      </c>
    </row>
    <row r="396" spans="1:17" s="16" customFormat="1" x14ac:dyDescent="0.25">
      <c r="A396" s="11">
        <f t="shared" si="8"/>
        <v>45853.041668217593</v>
      </c>
      <c r="B396" s="12">
        <v>45853</v>
      </c>
      <c r="C396" s="54">
        <v>4.1668217592592594E-2</v>
      </c>
      <c r="D396" s="5" t="s">
        <v>40</v>
      </c>
      <c r="E396" s="5" t="s">
        <v>905</v>
      </c>
      <c r="F396" s="5" t="s">
        <v>37</v>
      </c>
      <c r="G396" s="5">
        <v>1</v>
      </c>
      <c r="H396" s="5">
        <v>5.3</v>
      </c>
      <c r="I396" s="5" t="s">
        <v>38</v>
      </c>
      <c r="J396" s="5" t="s">
        <v>103</v>
      </c>
      <c r="K396" s="5" t="s">
        <v>247</v>
      </c>
      <c r="L396" s="5" t="s">
        <v>248</v>
      </c>
      <c r="M396" s="5" t="s">
        <v>248</v>
      </c>
      <c r="N396" s="5" t="s">
        <v>906</v>
      </c>
      <c r="O396" s="5" t="s">
        <v>907</v>
      </c>
      <c r="P396" s="5"/>
      <c r="Q396" s="5" t="str">
        <f>IF(ISNUMBER(MATCH(E396,'ASE Mapping'!A:A, 0)), INDEX('ASE Mapping'!B:B, MATCH(E396,'ASE Mapping'!A:A, 0)), E396)</f>
        <v>[DFLY] 002 ZM SEP</v>
      </c>
    </row>
    <row r="397" spans="1:17" s="16" customFormat="1" x14ac:dyDescent="0.25">
      <c r="A397" s="11">
        <f t="shared" si="8"/>
        <v>45853.041668055557</v>
      </c>
      <c r="B397" s="12">
        <v>45853</v>
      </c>
      <c r="C397" s="54">
        <v>4.1668055555555555E-2</v>
      </c>
      <c r="D397" s="5" t="s">
        <v>40</v>
      </c>
      <c r="E397" s="5" t="s">
        <v>463</v>
      </c>
      <c r="F397" s="5" t="s">
        <v>36</v>
      </c>
      <c r="G397" s="5">
        <v>1</v>
      </c>
      <c r="H397" s="5">
        <v>-8.25</v>
      </c>
      <c r="I397" s="5" t="s">
        <v>38</v>
      </c>
      <c r="J397" s="5" t="s">
        <v>103</v>
      </c>
      <c r="K397" s="5" t="s">
        <v>247</v>
      </c>
      <c r="L397" s="5" t="s">
        <v>248</v>
      </c>
      <c r="M397" s="5" t="s">
        <v>248</v>
      </c>
      <c r="N397" s="5" t="s">
        <v>888</v>
      </c>
      <c r="O397" s="50" t="s">
        <v>908</v>
      </c>
      <c r="P397" s="5"/>
      <c r="Q397" s="5" t="str">
        <f>IF(ISNUMBER(MATCH(E397,'ASE Mapping'!A:A, 0)), INDEX('ASE Mapping'!B:B, MATCH(E397,'ASE Mapping'!A:A, 0)), E397)</f>
        <v>ke dec25 fly</v>
      </c>
    </row>
    <row r="398" spans="1:17" s="16" customFormat="1" x14ac:dyDescent="0.25">
      <c r="A398" s="11">
        <f t="shared" si="8"/>
        <v>45854.801894490738</v>
      </c>
      <c r="B398" s="12">
        <v>45854</v>
      </c>
      <c r="C398" s="54">
        <v>0.80189449074074071</v>
      </c>
      <c r="D398" s="5" t="s">
        <v>40</v>
      </c>
      <c r="E398" s="5" t="s">
        <v>909</v>
      </c>
      <c r="F398" s="5" t="s">
        <v>36</v>
      </c>
      <c r="G398" s="5">
        <v>1</v>
      </c>
      <c r="H398" s="5">
        <v>-0.04</v>
      </c>
      <c r="I398" s="5" t="s">
        <v>38</v>
      </c>
      <c r="J398" s="5" t="s">
        <v>103</v>
      </c>
      <c r="K398" s="5" t="s">
        <v>247</v>
      </c>
      <c r="L398" s="5" t="s">
        <v>248</v>
      </c>
      <c r="M398" s="5" t="s">
        <v>248</v>
      </c>
      <c r="N398" s="5" t="s">
        <v>910</v>
      </c>
      <c r="O398" s="5"/>
      <c r="P398" s="5"/>
      <c r="Q398" s="5" t="str">
        <f>IF(ISNUMBER(MATCH(E398,'ASE Mapping'!A:A, 0)), INDEX('ASE Mapping'!B:B, MATCH(E398,'ASE Mapping'!A:A, 0)), E398)</f>
        <v>[DFLY] 005 ZL JAN</v>
      </c>
    </row>
    <row r="399" spans="1:17" s="16" customFormat="1" x14ac:dyDescent="0.25">
      <c r="A399" s="11">
        <f t="shared" si="8"/>
        <v>45854.801528564814</v>
      </c>
      <c r="B399" s="12">
        <v>45854</v>
      </c>
      <c r="C399" s="54">
        <v>0.80152856481481483</v>
      </c>
      <c r="D399" s="5" t="s">
        <v>40</v>
      </c>
      <c r="E399" s="5" t="s">
        <v>694</v>
      </c>
      <c r="F399" s="5" t="s">
        <v>37</v>
      </c>
      <c r="G399" s="5">
        <v>1</v>
      </c>
      <c r="H399" s="5">
        <v>-3</v>
      </c>
      <c r="I399" s="5" t="s">
        <v>38</v>
      </c>
      <c r="J399" s="5" t="s">
        <v>103</v>
      </c>
      <c r="K399" s="5" t="s">
        <v>247</v>
      </c>
      <c r="L399" s="5" t="s">
        <v>248</v>
      </c>
      <c r="M399" s="5" t="s">
        <v>248</v>
      </c>
      <c r="N399" s="5" t="s">
        <v>911</v>
      </c>
      <c r="O399" s="5" t="s">
        <v>912</v>
      </c>
      <c r="P399" s="5"/>
      <c r="Q399" s="5" t="str">
        <f>IF(ISNUMBER(MATCH(E399,'ASE Mapping'!A:A, 0)), INDEX('ASE Mapping'!B:B, MATCH(E399,'ASE Mapping'!A:A, 0)), E399)</f>
        <v>[FLY] 003  ZM OCT</v>
      </c>
    </row>
    <row r="400" spans="1:17" s="16" customFormat="1" x14ac:dyDescent="0.25">
      <c r="A400" s="11">
        <f t="shared" si="8"/>
        <v>45854.75530553241</v>
      </c>
      <c r="B400" s="12">
        <v>45854</v>
      </c>
      <c r="C400" s="54">
        <v>0.75530553240740739</v>
      </c>
      <c r="D400" s="5" t="s">
        <v>40</v>
      </c>
      <c r="E400" s="5" t="s">
        <v>909</v>
      </c>
      <c r="F400" s="5" t="s">
        <v>37</v>
      </c>
      <c r="G400" s="5">
        <v>1</v>
      </c>
      <c r="H400" s="5">
        <v>-0.08</v>
      </c>
      <c r="I400" s="5" t="s">
        <v>38</v>
      </c>
      <c r="J400" s="5" t="s">
        <v>103</v>
      </c>
      <c r="K400" s="5" t="s">
        <v>247</v>
      </c>
      <c r="L400" s="5" t="s">
        <v>248</v>
      </c>
      <c r="M400" s="5" t="s">
        <v>248</v>
      </c>
      <c r="N400" s="5" t="s">
        <v>913</v>
      </c>
      <c r="O400" s="5"/>
      <c r="P400" s="5"/>
      <c r="Q400" s="5" t="str">
        <f>IF(ISNUMBER(MATCH(E400,'ASE Mapping'!A:A, 0)), INDEX('ASE Mapping'!B:B, MATCH(E400,'ASE Mapping'!A:A, 0)), E400)</f>
        <v>[DFLY] 005 ZL JAN</v>
      </c>
    </row>
    <row r="401" spans="1:17" s="16" customFormat="1" x14ac:dyDescent="0.25">
      <c r="A401" s="11">
        <f t="shared" si="8"/>
        <v>45854.751856967596</v>
      </c>
      <c r="B401" s="12">
        <v>45854</v>
      </c>
      <c r="C401" s="54">
        <v>0.75185696759259257</v>
      </c>
      <c r="D401" s="5" t="s">
        <v>40</v>
      </c>
      <c r="E401" s="5" t="s">
        <v>363</v>
      </c>
      <c r="F401" s="5" t="s">
        <v>37</v>
      </c>
      <c r="G401" s="5">
        <v>1</v>
      </c>
      <c r="H401" s="5">
        <v>-2.5</v>
      </c>
      <c r="I401" s="5" t="s">
        <v>38</v>
      </c>
      <c r="J401" s="5" t="s">
        <v>103</v>
      </c>
      <c r="K401" s="5" t="s">
        <v>247</v>
      </c>
      <c r="L401" s="5" t="s">
        <v>248</v>
      </c>
      <c r="M401" s="5" t="s">
        <v>248</v>
      </c>
      <c r="N401" s="5" t="s">
        <v>914</v>
      </c>
      <c r="O401" s="5"/>
      <c r="P401" s="5"/>
      <c r="Q401" s="5" t="str">
        <f>IF(ISNUMBER(MATCH(E401,'ASE Mapping'!A:A, 0)), INDEX('ASE Mapping'!B:B, MATCH(E401,'ASE Mapping'!A:A, 0)), E401)</f>
        <v>zw sep fly ase</v>
      </c>
    </row>
    <row r="402" spans="1:17" s="16" customFormat="1" x14ac:dyDescent="0.25">
      <c r="A402" s="11">
        <f t="shared" si="8"/>
        <v>45854.68556701389</v>
      </c>
      <c r="B402" s="12">
        <v>45854</v>
      </c>
      <c r="C402" s="54">
        <v>0.68556701388888885</v>
      </c>
      <c r="D402" s="5" t="s">
        <v>35</v>
      </c>
      <c r="E402" s="5" t="s">
        <v>895</v>
      </c>
      <c r="F402" s="5" t="s">
        <v>37</v>
      </c>
      <c r="G402" s="5">
        <v>1</v>
      </c>
      <c r="H402" s="5">
        <v>-6.7</v>
      </c>
      <c r="I402" s="5" t="s">
        <v>39</v>
      </c>
      <c r="J402" s="5" t="s">
        <v>103</v>
      </c>
      <c r="K402" s="5" t="s">
        <v>247</v>
      </c>
      <c r="L402" s="5" t="s">
        <v>248</v>
      </c>
      <c r="M402" s="5" t="s">
        <v>248</v>
      </c>
      <c r="N402" s="5" t="s">
        <v>915</v>
      </c>
      <c r="O402" s="5" t="s">
        <v>916</v>
      </c>
      <c r="P402" s="5"/>
      <c r="Q402" s="5" t="str">
        <f>IF(ISNUMBER(MATCH(E402,'ASE Mapping'!A:A, 0)), INDEX('ASE Mapping'!B:B, MATCH(E402,'ASE Mapping'!A:A, 0)), E402)</f>
        <v>ZM Oct25-Dec25 Calendar</v>
      </c>
    </row>
    <row r="403" spans="1:17" s="16" customFormat="1" x14ac:dyDescent="0.25">
      <c r="A403" s="11">
        <f t="shared" si="8"/>
        <v>45854.655889791669</v>
      </c>
      <c r="B403" s="12">
        <v>45854</v>
      </c>
      <c r="C403" s="54">
        <v>0.65588979166666661</v>
      </c>
      <c r="D403" s="5" t="s">
        <v>40</v>
      </c>
      <c r="E403" s="5" t="s">
        <v>363</v>
      </c>
      <c r="F403" s="5" t="s">
        <v>36</v>
      </c>
      <c r="G403" s="5">
        <v>1</v>
      </c>
      <c r="H403" s="5">
        <v>-2.25</v>
      </c>
      <c r="I403" s="5" t="s">
        <v>38</v>
      </c>
      <c r="J403" s="5" t="s">
        <v>103</v>
      </c>
      <c r="K403" s="5" t="s">
        <v>247</v>
      </c>
      <c r="L403" s="5" t="s">
        <v>248</v>
      </c>
      <c r="M403" s="5" t="s">
        <v>248</v>
      </c>
      <c r="N403" s="5" t="s">
        <v>917</v>
      </c>
      <c r="O403" s="5"/>
      <c r="P403" s="5"/>
      <c r="Q403" s="5" t="str">
        <f>IF(ISNUMBER(MATCH(E403,'ASE Mapping'!A:A, 0)), INDEX('ASE Mapping'!B:B, MATCH(E403,'ASE Mapping'!A:A, 0)), E403)</f>
        <v>zw sep fly ase</v>
      </c>
    </row>
    <row r="404" spans="1:17" x14ac:dyDescent="0.25">
      <c r="A404" s="11">
        <f t="shared" si="8"/>
        <v>45854.506650312498</v>
      </c>
      <c r="B404" s="12">
        <v>45854</v>
      </c>
      <c r="C404" s="54">
        <v>0.50665031250000003</v>
      </c>
      <c r="D404" s="5" t="s">
        <v>35</v>
      </c>
      <c r="E404" s="5" t="s">
        <v>918</v>
      </c>
      <c r="F404" s="5" t="s">
        <v>36</v>
      </c>
      <c r="G404" s="5">
        <v>1</v>
      </c>
      <c r="H404" s="5">
        <v>-13.9</v>
      </c>
      <c r="I404" s="5" t="s">
        <v>39</v>
      </c>
      <c r="J404" s="5" t="s">
        <v>103</v>
      </c>
      <c r="K404" s="5" t="s">
        <v>247</v>
      </c>
      <c r="L404" s="5" t="s">
        <v>248</v>
      </c>
      <c r="M404" s="5" t="s">
        <v>248</v>
      </c>
      <c r="N404" s="5" t="s">
        <v>919</v>
      </c>
      <c r="O404" s="5"/>
      <c r="P404" s="5"/>
      <c r="Q404" s="5" t="str">
        <f>IF(ISNUMBER(MATCH(E404,'ASE Mapping'!A:A, 0)), INDEX('ASE Mapping'!B:B, MATCH(E404,'ASE Mapping'!A:A, 0)), E404)</f>
        <v>ZM Sep25-Jan26 Calendar</v>
      </c>
    </row>
    <row r="405" spans="1:17" x14ac:dyDescent="0.25">
      <c r="A405" s="11">
        <f t="shared" si="8"/>
        <v>45854.134076354167</v>
      </c>
      <c r="B405" s="12">
        <v>45854</v>
      </c>
      <c r="C405" s="54">
        <v>0.13407635416666666</v>
      </c>
      <c r="D405" s="5" t="s">
        <v>40</v>
      </c>
      <c r="E405" s="5" t="s">
        <v>920</v>
      </c>
      <c r="F405" s="5" t="s">
        <v>37</v>
      </c>
      <c r="G405" s="5">
        <v>1</v>
      </c>
      <c r="H405" s="5">
        <v>0.25</v>
      </c>
      <c r="I405" s="5" t="s">
        <v>38</v>
      </c>
      <c r="J405" s="5" t="s">
        <v>103</v>
      </c>
      <c r="K405" s="5" t="s">
        <v>247</v>
      </c>
      <c r="L405" s="5" t="s">
        <v>248</v>
      </c>
      <c r="M405" s="5" t="s">
        <v>248</v>
      </c>
      <c r="N405" s="5" t="s">
        <v>921</v>
      </c>
      <c r="O405" s="5" t="s">
        <v>922</v>
      </c>
      <c r="P405" s="5"/>
      <c r="Q405" s="5" t="str">
        <f>IF(ISNUMBER(MATCH(E405,'ASE Mapping'!A:A, 0)), INDEX('ASE Mapping'!B:B, MATCH(E405,'ASE Mapping'!A:A, 0)), E405)</f>
        <v>[CONDOR] 002 ZL SEP</v>
      </c>
    </row>
    <row r="406" spans="1:17" x14ac:dyDescent="0.25">
      <c r="A406" s="11">
        <f t="shared" si="8"/>
        <v>45854.12815675926</v>
      </c>
      <c r="B406" s="12">
        <v>45854</v>
      </c>
      <c r="C406" s="54">
        <v>0.12815675925925926</v>
      </c>
      <c r="D406" s="5" t="s">
        <v>40</v>
      </c>
      <c r="E406" s="5" t="s">
        <v>399</v>
      </c>
      <c r="F406" s="5" t="s">
        <v>36</v>
      </c>
      <c r="G406" s="5">
        <v>1</v>
      </c>
      <c r="H406" s="5">
        <v>-3.5</v>
      </c>
      <c r="I406" s="5" t="s">
        <v>38</v>
      </c>
      <c r="J406" s="5" t="s">
        <v>103</v>
      </c>
      <c r="K406" s="5" t="s">
        <v>247</v>
      </c>
      <c r="L406" s="5" t="s">
        <v>248</v>
      </c>
      <c r="M406" s="5" t="s">
        <v>248</v>
      </c>
      <c r="N406" s="5" t="s">
        <v>923</v>
      </c>
      <c r="O406" s="5" t="s">
        <v>924</v>
      </c>
      <c r="P406" s="5"/>
      <c r="Q406" s="5" t="str">
        <f>IF(ISNUMBER(MATCH(E406,'ASE Mapping'!A:A, 0)), INDEX('ASE Mapping'!B:B, MATCH(E406,'ASE Mapping'!A:A, 0)), E406)</f>
        <v>zw mar26 fly</v>
      </c>
    </row>
    <row r="407" spans="1:17" x14ac:dyDescent="0.25">
      <c r="A407" s="11">
        <f t="shared" si="8"/>
        <v>45855.804823935185</v>
      </c>
      <c r="B407" s="12">
        <v>45855</v>
      </c>
      <c r="C407" s="54">
        <v>0.80482393518518514</v>
      </c>
      <c r="D407" s="5" t="s">
        <v>40</v>
      </c>
      <c r="E407" s="5" t="s">
        <v>245</v>
      </c>
      <c r="F407" s="5" t="s">
        <v>36</v>
      </c>
      <c r="G407" s="5">
        <v>2</v>
      </c>
      <c r="H407" s="5">
        <v>-3.5</v>
      </c>
      <c r="I407" s="5" t="s">
        <v>38</v>
      </c>
      <c r="J407" s="5" t="s">
        <v>103</v>
      </c>
      <c r="K407" s="5" t="s">
        <v>247</v>
      </c>
      <c r="L407" s="5" t="s">
        <v>248</v>
      </c>
      <c r="M407" s="5" t="s">
        <v>248</v>
      </c>
      <c r="N407" s="5" t="s">
        <v>925</v>
      </c>
      <c r="O407" s="5" t="s">
        <v>926</v>
      </c>
      <c r="P407" s="5"/>
      <c r="Q407" s="5" t="str">
        <f>IF(ISNUMBER(MATCH(E407,'ASE Mapping'!A:A, 0)), INDEX('ASE Mapping'!B:B, MATCH(E407,'ASE Mapping'!A:A, 0)), E407)</f>
        <v>TUS_STRUC_2 (CN H26 FLY)</v>
      </c>
    </row>
    <row r="408" spans="1:17" x14ac:dyDescent="0.25">
      <c r="A408" s="11">
        <f t="shared" si="8"/>
        <v>45855.797619837962</v>
      </c>
      <c r="B408" s="12">
        <v>45855</v>
      </c>
      <c r="C408" s="54">
        <v>0.79761983796296299</v>
      </c>
      <c r="D408" s="5" t="s">
        <v>40</v>
      </c>
      <c r="E408" s="5" t="s">
        <v>927</v>
      </c>
      <c r="F408" s="5" t="s">
        <v>37</v>
      </c>
      <c r="G408" s="5">
        <v>1</v>
      </c>
      <c r="H408" s="5">
        <v>-0.41</v>
      </c>
      <c r="I408" s="5" t="s">
        <v>38</v>
      </c>
      <c r="J408" s="5" t="s">
        <v>103</v>
      </c>
      <c r="K408" s="5" t="s">
        <v>247</v>
      </c>
      <c r="L408" s="5" t="s">
        <v>248</v>
      </c>
      <c r="M408" s="5" t="s">
        <v>248</v>
      </c>
      <c r="N408" s="5" t="s">
        <v>928</v>
      </c>
      <c r="O408" s="5" t="s">
        <v>929</v>
      </c>
      <c r="P408" s="5"/>
      <c r="Q408" s="5" t="str">
        <f>IF(ISNUMBER(MATCH(E408,'ASE Mapping'!A:A, 0)), INDEX('ASE Mapping'!B:B, MATCH(E408,'ASE Mapping'!A:A, 0)), E408)</f>
        <v>[CONDOR] 003 ZL OCT</v>
      </c>
    </row>
    <row r="409" spans="1:17" x14ac:dyDescent="0.25">
      <c r="A409" s="11">
        <f t="shared" si="8"/>
        <v>45855.793950983796</v>
      </c>
      <c r="B409" s="12">
        <v>45855</v>
      </c>
      <c r="C409" s="54">
        <v>0.79395098379629636</v>
      </c>
      <c r="D409" s="5" t="s">
        <v>35</v>
      </c>
      <c r="E409" s="5" t="s">
        <v>930</v>
      </c>
      <c r="F409" s="5" t="s">
        <v>36</v>
      </c>
      <c r="G409" s="5">
        <v>1</v>
      </c>
      <c r="H409" s="5">
        <v>0.25</v>
      </c>
      <c r="I409" s="5" t="s">
        <v>38</v>
      </c>
      <c r="J409" s="5" t="s">
        <v>121</v>
      </c>
      <c r="K409" s="5" t="s">
        <v>247</v>
      </c>
      <c r="L409" s="5" t="s">
        <v>248</v>
      </c>
      <c r="M409" s="5" t="s">
        <v>248</v>
      </c>
      <c r="N409" s="5" t="s">
        <v>931</v>
      </c>
      <c r="O409" s="5" t="s">
        <v>932</v>
      </c>
      <c r="P409" s="5" t="s">
        <v>56</v>
      </c>
      <c r="Q409" s="5" t="str">
        <f>IF(ISNUMBER(MATCH(E409,'ASE Mapping'!A:A, 0)), INDEX('ASE Mapping'!B:B, MATCH(E409,'ASE Mapping'!A:A, 0)), E409)</f>
        <v>ZL Jan26-Mar26 Calendar</v>
      </c>
    </row>
    <row r="410" spans="1:17" x14ac:dyDescent="0.25">
      <c r="A410" s="11">
        <f t="shared" si="8"/>
        <v>45855.776300775462</v>
      </c>
      <c r="B410" s="12">
        <v>45855</v>
      </c>
      <c r="C410" s="54">
        <v>0.77630077546296294</v>
      </c>
      <c r="D410" s="5" t="s">
        <v>40</v>
      </c>
      <c r="E410" s="5" t="s">
        <v>933</v>
      </c>
      <c r="F410" s="5" t="s">
        <v>37</v>
      </c>
      <c r="G410" s="5">
        <v>1</v>
      </c>
      <c r="H410" s="5">
        <v>-0.06</v>
      </c>
      <c r="I410" s="5" t="s">
        <v>38</v>
      </c>
      <c r="J410" s="5" t="s">
        <v>103</v>
      </c>
      <c r="K410" s="5" t="s">
        <v>247</v>
      </c>
      <c r="L410" s="5" t="s">
        <v>248</v>
      </c>
      <c r="M410" s="5" t="s">
        <v>248</v>
      </c>
      <c r="N410" s="5" t="s">
        <v>934</v>
      </c>
      <c r="O410" s="5" t="s">
        <v>935</v>
      </c>
      <c r="P410" s="5"/>
      <c r="Q410" s="5" t="str">
        <f>IF(ISNUMBER(MATCH(E410,'ASE Mapping'!A:A, 0)), INDEX('ASE Mapping'!B:B, MATCH(E410,'ASE Mapping'!A:A, 0)), E410)</f>
        <v>[FLY] 003 ZL OCT</v>
      </c>
    </row>
    <row r="411" spans="1:17" x14ac:dyDescent="0.25">
      <c r="A411" s="11">
        <f t="shared" si="8"/>
        <v>45855.702769930554</v>
      </c>
      <c r="B411" s="12">
        <v>45855</v>
      </c>
      <c r="C411" s="54">
        <v>0.70276993055555559</v>
      </c>
      <c r="D411" s="5" t="s">
        <v>40</v>
      </c>
      <c r="E411" s="5" t="s">
        <v>363</v>
      </c>
      <c r="F411" s="5" t="s">
        <v>37</v>
      </c>
      <c r="G411" s="5">
        <v>1</v>
      </c>
      <c r="H411" s="5">
        <v>-2.5</v>
      </c>
      <c r="I411" s="5" t="s">
        <v>38</v>
      </c>
      <c r="J411" s="5" t="s">
        <v>103</v>
      </c>
      <c r="K411" s="5" t="s">
        <v>247</v>
      </c>
      <c r="L411" s="5" t="s">
        <v>248</v>
      </c>
      <c r="M411" s="5" t="s">
        <v>248</v>
      </c>
      <c r="N411" s="5" t="s">
        <v>936</v>
      </c>
      <c r="O411" s="5"/>
      <c r="P411" s="5"/>
      <c r="Q411" s="5" t="str">
        <f>IF(ISNUMBER(MATCH(E411,'ASE Mapping'!A:A, 0)), INDEX('ASE Mapping'!B:B, MATCH(E411,'ASE Mapping'!A:A, 0)), E411)</f>
        <v>zw sep fly ase</v>
      </c>
    </row>
    <row r="412" spans="1:17" x14ac:dyDescent="0.25">
      <c r="A412" s="11">
        <f t="shared" si="8"/>
        <v>45855.64179371528</v>
      </c>
      <c r="B412" s="12">
        <v>45855</v>
      </c>
      <c r="C412" s="54">
        <v>0.64179371527777773</v>
      </c>
      <c r="D412" s="5" t="s">
        <v>40</v>
      </c>
      <c r="E412" s="5" t="s">
        <v>937</v>
      </c>
      <c r="F412" s="5" t="s">
        <v>36</v>
      </c>
      <c r="G412" s="5">
        <v>1</v>
      </c>
      <c r="H412" s="5">
        <v>0.24</v>
      </c>
      <c r="I412" s="5" t="s">
        <v>38</v>
      </c>
      <c r="J412" s="5" t="s">
        <v>103</v>
      </c>
      <c r="K412" s="5" t="s">
        <v>247</v>
      </c>
      <c r="L412" s="5" t="s">
        <v>248</v>
      </c>
      <c r="M412" s="5" t="s">
        <v>248</v>
      </c>
      <c r="N412" s="5" t="s">
        <v>938</v>
      </c>
      <c r="O412" s="5"/>
      <c r="P412" s="5"/>
      <c r="Q412" s="5" t="str">
        <f>IF(ISNUMBER(MATCH(E412,'ASE Mapping'!A:A, 0)), INDEX('ASE Mapping'!B:B, MATCH(E412,'ASE Mapping'!A:A, 0)), E412)</f>
        <v>[FLY] 002 ZL SEP</v>
      </c>
    </row>
    <row r="413" spans="1:17" x14ac:dyDescent="0.25">
      <c r="A413" s="11">
        <f t="shared" si="8"/>
        <v>45855.636895763892</v>
      </c>
      <c r="B413" s="12">
        <v>45855</v>
      </c>
      <c r="C413" s="54">
        <v>0.63689576388888891</v>
      </c>
      <c r="D413" s="5" t="s">
        <v>40</v>
      </c>
      <c r="E413" s="5" t="s">
        <v>463</v>
      </c>
      <c r="F413" s="5" t="s">
        <v>37</v>
      </c>
      <c r="G413" s="5">
        <v>1</v>
      </c>
      <c r="H413" s="5">
        <v>-7.75</v>
      </c>
      <c r="I413" s="5" t="s">
        <v>38</v>
      </c>
      <c r="J413" s="5" t="s">
        <v>103</v>
      </c>
      <c r="K413" s="5" t="s">
        <v>247</v>
      </c>
      <c r="L413" s="5" t="s">
        <v>248</v>
      </c>
      <c r="M413" s="5" t="s">
        <v>248</v>
      </c>
      <c r="N413" s="5" t="s">
        <v>939</v>
      </c>
      <c r="O413" s="5" t="s">
        <v>940</v>
      </c>
      <c r="P413" s="5"/>
      <c r="Q413" s="5" t="str">
        <f>IF(ISNUMBER(MATCH(E413,'ASE Mapping'!A:A, 0)), INDEX('ASE Mapping'!B:B, MATCH(E413,'ASE Mapping'!A:A, 0)), E413)</f>
        <v>ke dec25 fly</v>
      </c>
    </row>
    <row r="414" spans="1:17" x14ac:dyDescent="0.25">
      <c r="A414" s="11">
        <f t="shared" si="8"/>
        <v>45855.629509375001</v>
      </c>
      <c r="B414" s="12">
        <v>45855</v>
      </c>
      <c r="C414" s="54">
        <v>0.62950937500000004</v>
      </c>
      <c r="D414" s="5" t="s">
        <v>40</v>
      </c>
      <c r="E414" s="5" t="s">
        <v>363</v>
      </c>
      <c r="F414" s="5" t="s">
        <v>36</v>
      </c>
      <c r="G414" s="5">
        <v>1</v>
      </c>
      <c r="H414" s="5">
        <v>-2.25</v>
      </c>
      <c r="I414" s="5" t="s">
        <v>38</v>
      </c>
      <c r="J414" s="5" t="s">
        <v>103</v>
      </c>
      <c r="K414" s="5" t="s">
        <v>247</v>
      </c>
      <c r="L414" s="5" t="s">
        <v>248</v>
      </c>
      <c r="M414" s="5" t="s">
        <v>248</v>
      </c>
      <c r="N414" s="5" t="s">
        <v>941</v>
      </c>
      <c r="O414" s="5"/>
      <c r="P414" s="5"/>
      <c r="Q414" s="5" t="str">
        <f>IF(ISNUMBER(MATCH(E414,'ASE Mapping'!A:A, 0)), INDEX('ASE Mapping'!B:B, MATCH(E414,'ASE Mapping'!A:A, 0)), E414)</f>
        <v>zw sep fly ase</v>
      </c>
    </row>
    <row r="415" spans="1:17" x14ac:dyDescent="0.25">
      <c r="A415" s="11">
        <f t="shared" si="8"/>
        <v>45855.125068368056</v>
      </c>
      <c r="B415" s="12">
        <v>45855</v>
      </c>
      <c r="C415" s="54">
        <v>0.12506836805555555</v>
      </c>
      <c r="D415" s="5" t="s">
        <v>40</v>
      </c>
      <c r="E415" s="5" t="s">
        <v>884</v>
      </c>
      <c r="F415" s="5" t="s">
        <v>36</v>
      </c>
      <c r="G415" s="5">
        <v>1</v>
      </c>
      <c r="H415" s="5">
        <v>2.9</v>
      </c>
      <c r="I415" s="5" t="s">
        <v>38</v>
      </c>
      <c r="J415" s="5" t="s">
        <v>103</v>
      </c>
      <c r="K415" s="5" t="s">
        <v>247</v>
      </c>
      <c r="L415" s="5" t="s">
        <v>248</v>
      </c>
      <c r="M415" s="5" t="s">
        <v>248</v>
      </c>
      <c r="N415" s="5" t="s">
        <v>916</v>
      </c>
      <c r="O415" s="5" t="s">
        <v>886</v>
      </c>
      <c r="P415" s="5"/>
      <c r="Q415" s="5" t="str">
        <f>IF(ISNUMBER(MATCH(E415,'ASE Mapping'!A:A, 0)), INDEX('ASE Mapping'!B:B, MATCH(E415,'ASE Mapping'!A:A, 0)), E415)</f>
        <v>[FLY] 002 ZM SEP</v>
      </c>
    </row>
    <row r="416" spans="1:17" x14ac:dyDescent="0.25">
      <c r="A416" s="11">
        <f t="shared" si="8"/>
        <v>45856.801701458331</v>
      </c>
      <c r="B416" s="12">
        <v>45856</v>
      </c>
      <c r="C416" s="54">
        <v>0.80170145833333328</v>
      </c>
      <c r="D416" s="5" t="s">
        <v>35</v>
      </c>
      <c r="E416" s="5" t="s">
        <v>942</v>
      </c>
      <c r="F416" s="5" t="s">
        <v>37</v>
      </c>
      <c r="G416" s="5">
        <v>1</v>
      </c>
      <c r="H416" s="5">
        <v>-3.7</v>
      </c>
      <c r="I416" s="5" t="s">
        <v>39</v>
      </c>
      <c r="J416" s="5" t="s">
        <v>103</v>
      </c>
      <c r="K416" s="5" t="s">
        <v>247</v>
      </c>
      <c r="L416" s="5" t="s">
        <v>248</v>
      </c>
      <c r="M416" s="5" t="s">
        <v>248</v>
      </c>
      <c r="N416" s="5" t="s">
        <v>943</v>
      </c>
      <c r="O416" s="5" t="s">
        <v>944</v>
      </c>
      <c r="P416" s="5"/>
      <c r="Q416" s="5" t="str">
        <f>IF(ISNUMBER(MATCH(E416,'ASE Mapping'!A:A, 0)), INDEX('ASE Mapping'!B:B, MATCH(E416,'ASE Mapping'!A:A, 0)), E416)</f>
        <v>ZM Dec25-Jan26 Calendar</v>
      </c>
    </row>
    <row r="417" spans="1:17" x14ac:dyDescent="0.25">
      <c r="A417" s="11">
        <f t="shared" si="8"/>
        <v>45856.801618090278</v>
      </c>
      <c r="B417" s="12">
        <v>45856</v>
      </c>
      <c r="C417" s="54">
        <v>0.80161809027777775</v>
      </c>
      <c r="D417" s="5" t="s">
        <v>40</v>
      </c>
      <c r="E417" s="5" t="s">
        <v>614</v>
      </c>
      <c r="F417" s="5" t="s">
        <v>36</v>
      </c>
      <c r="G417" s="5">
        <v>1</v>
      </c>
      <c r="H417" s="5">
        <v>-5.3</v>
      </c>
      <c r="I417" s="5" t="s">
        <v>38</v>
      </c>
      <c r="J417" s="5" t="s">
        <v>103</v>
      </c>
      <c r="K417" s="5" t="s">
        <v>247</v>
      </c>
      <c r="L417" s="5" t="s">
        <v>248</v>
      </c>
      <c r="M417" s="5" t="s">
        <v>248</v>
      </c>
      <c r="N417" s="5" t="s">
        <v>945</v>
      </c>
      <c r="O417" s="5"/>
      <c r="P417" s="5"/>
      <c r="Q417" s="5" t="str">
        <f>IF(ISNUMBER(MATCH(E417,'ASE Mapping'!A:A, 0)), INDEX('ASE Mapping'!B:B, MATCH(E417,'ASE Mapping'!A:A, 0)), E417)</f>
        <v>zm oct dfly</v>
      </c>
    </row>
    <row r="418" spans="1:17" x14ac:dyDescent="0.25">
      <c r="A418" s="11">
        <f t="shared" si="8"/>
        <v>45856.796718993057</v>
      </c>
      <c r="B418" s="12">
        <v>45856</v>
      </c>
      <c r="C418" s="54">
        <v>0.79671899305555549</v>
      </c>
      <c r="D418" s="5" t="s">
        <v>35</v>
      </c>
      <c r="E418" s="5" t="s">
        <v>930</v>
      </c>
      <c r="F418" s="5" t="s">
        <v>37</v>
      </c>
      <c r="G418" s="5">
        <v>1</v>
      </c>
      <c r="H418" s="5">
        <v>0.28999999999999998</v>
      </c>
      <c r="I418" s="5" t="s">
        <v>39</v>
      </c>
      <c r="J418" s="5" t="s">
        <v>103</v>
      </c>
      <c r="K418" s="5" t="s">
        <v>247</v>
      </c>
      <c r="L418" s="5" t="s">
        <v>248</v>
      </c>
      <c r="M418" s="5" t="s">
        <v>248</v>
      </c>
      <c r="N418" s="5" t="s">
        <v>946</v>
      </c>
      <c r="O418" s="5"/>
      <c r="P418" s="5"/>
      <c r="Q418" s="5" t="str">
        <f>IF(ISNUMBER(MATCH(E418,'ASE Mapping'!A:A, 0)), INDEX('ASE Mapping'!B:B, MATCH(E418,'ASE Mapping'!A:A, 0)), E418)</f>
        <v>ZL Jan26-Mar26 Calendar</v>
      </c>
    </row>
    <row r="419" spans="1:17" x14ac:dyDescent="0.25">
      <c r="A419" s="11">
        <f t="shared" si="8"/>
        <v>45856.795139513888</v>
      </c>
      <c r="B419" s="12">
        <v>45856</v>
      </c>
      <c r="C419" s="54">
        <v>0.79513951388888893</v>
      </c>
      <c r="D419" s="5" t="s">
        <v>35</v>
      </c>
      <c r="E419" s="5" t="s">
        <v>930</v>
      </c>
      <c r="F419" s="5" t="s">
        <v>36</v>
      </c>
      <c r="G419" s="5">
        <v>1</v>
      </c>
      <c r="H419" s="5">
        <v>0.28999999999999998</v>
      </c>
      <c r="I419" s="5" t="s">
        <v>39</v>
      </c>
      <c r="J419" s="5" t="s">
        <v>103</v>
      </c>
      <c r="K419" s="5" t="s">
        <v>247</v>
      </c>
      <c r="L419" s="5" t="s">
        <v>248</v>
      </c>
      <c r="M419" s="5" t="s">
        <v>248</v>
      </c>
      <c r="N419" s="5" t="s">
        <v>947</v>
      </c>
      <c r="O419" s="5" t="s">
        <v>948</v>
      </c>
      <c r="P419" s="5"/>
      <c r="Q419" s="5" t="str">
        <f>IF(ISNUMBER(MATCH(E419,'ASE Mapping'!A:A, 0)), INDEX('ASE Mapping'!B:B, MATCH(E419,'ASE Mapping'!A:A, 0)), E419)</f>
        <v>ZL Jan26-Mar26 Calendar</v>
      </c>
    </row>
    <row r="420" spans="1:17" x14ac:dyDescent="0.25">
      <c r="A420" s="11">
        <f t="shared" si="8"/>
        <v>45856.791928171297</v>
      </c>
      <c r="B420" s="12">
        <v>45856</v>
      </c>
      <c r="C420" s="54">
        <v>0.79192817129629622</v>
      </c>
      <c r="D420" s="5" t="s">
        <v>35</v>
      </c>
      <c r="E420" s="5" t="s">
        <v>930</v>
      </c>
      <c r="F420" s="5" t="s">
        <v>37</v>
      </c>
      <c r="G420" s="5">
        <v>1</v>
      </c>
      <c r="H420" s="5">
        <v>0.28999999999999998</v>
      </c>
      <c r="I420" s="5" t="s">
        <v>39</v>
      </c>
      <c r="J420" s="5" t="s">
        <v>121</v>
      </c>
      <c r="K420" s="5" t="s">
        <v>247</v>
      </c>
      <c r="L420" s="5" t="s">
        <v>248</v>
      </c>
      <c r="M420" s="5"/>
      <c r="N420" s="5" t="s">
        <v>949</v>
      </c>
      <c r="O420" s="5"/>
      <c r="P420" s="5" t="s">
        <v>56</v>
      </c>
      <c r="Q420" s="5" t="str">
        <f>IF(ISNUMBER(MATCH(E420,'ASE Mapping'!A:A, 0)), INDEX('ASE Mapping'!B:B, MATCH(E420,'ASE Mapping'!A:A, 0)), E420)</f>
        <v>ZL Jan26-Mar26 Calendar</v>
      </c>
    </row>
    <row r="421" spans="1:17" x14ac:dyDescent="0.25">
      <c r="A421" s="11">
        <f t="shared" si="8"/>
        <v>45856.791028472224</v>
      </c>
      <c r="B421" s="12">
        <v>45856</v>
      </c>
      <c r="C421" s="54">
        <v>0.79102847222222228</v>
      </c>
      <c r="D421" s="5" t="s">
        <v>35</v>
      </c>
      <c r="E421" s="5" t="s">
        <v>930</v>
      </c>
      <c r="F421" s="5" t="s">
        <v>36</v>
      </c>
      <c r="G421" s="5">
        <v>1</v>
      </c>
      <c r="H421" s="5">
        <v>0.28999999999999998</v>
      </c>
      <c r="I421" s="5" t="s">
        <v>39</v>
      </c>
      <c r="J421" s="5" t="s">
        <v>103</v>
      </c>
      <c r="K421" s="5" t="s">
        <v>247</v>
      </c>
      <c r="L421" s="5" t="s">
        <v>248</v>
      </c>
      <c r="M421" s="5" t="s">
        <v>248</v>
      </c>
      <c r="N421" s="5" t="s">
        <v>950</v>
      </c>
      <c r="O421" s="5" t="s">
        <v>951</v>
      </c>
      <c r="P421" s="5"/>
      <c r="Q421" s="5" t="str">
        <f>IF(ISNUMBER(MATCH(E421,'ASE Mapping'!A:A, 0)), INDEX('ASE Mapping'!B:B, MATCH(E421,'ASE Mapping'!A:A, 0)), E421)</f>
        <v>ZL Jan26-Mar26 Calendar</v>
      </c>
    </row>
    <row r="422" spans="1:17" x14ac:dyDescent="0.25">
      <c r="A422" s="11">
        <f t="shared" si="8"/>
        <v>45856.775694849537</v>
      </c>
      <c r="B422" s="12">
        <v>45856</v>
      </c>
      <c r="C422" s="54">
        <v>0.77569484953703705</v>
      </c>
      <c r="D422" s="5" t="s">
        <v>40</v>
      </c>
      <c r="E422" s="5" t="s">
        <v>245</v>
      </c>
      <c r="F422" s="5" t="s">
        <v>37</v>
      </c>
      <c r="G422" s="5">
        <v>1</v>
      </c>
      <c r="H422" s="5">
        <v>-3.5</v>
      </c>
      <c r="I422" s="5" t="s">
        <v>38</v>
      </c>
      <c r="J422" s="5" t="s">
        <v>103</v>
      </c>
      <c r="K422" s="5" t="s">
        <v>247</v>
      </c>
      <c r="L422" s="5" t="s">
        <v>248</v>
      </c>
      <c r="M422" s="5" t="s">
        <v>248</v>
      </c>
      <c r="N422" s="5" t="s">
        <v>952</v>
      </c>
      <c r="O422" s="5" t="s">
        <v>953</v>
      </c>
      <c r="P422" s="5"/>
      <c r="Q422" s="5" t="str">
        <f>IF(ISNUMBER(MATCH(E422,'ASE Mapping'!A:A, 0)), INDEX('ASE Mapping'!B:B, MATCH(E422,'ASE Mapping'!A:A, 0)), E422)</f>
        <v>TUS_STRUC_2 (CN H26 FLY)</v>
      </c>
    </row>
    <row r="423" spans="1:17" x14ac:dyDescent="0.25">
      <c r="A423" s="11">
        <f t="shared" si="8"/>
        <v>45856.672681574077</v>
      </c>
      <c r="B423" s="12">
        <v>45856</v>
      </c>
      <c r="C423" s="54">
        <v>0.67268157407407414</v>
      </c>
      <c r="D423" s="5" t="s">
        <v>40</v>
      </c>
      <c r="E423" s="5" t="s">
        <v>363</v>
      </c>
      <c r="F423" s="5" t="s">
        <v>36</v>
      </c>
      <c r="G423" s="5">
        <v>1</v>
      </c>
      <c r="H423" s="5">
        <v>-2.75</v>
      </c>
      <c r="I423" s="5" t="s">
        <v>38</v>
      </c>
      <c r="J423" s="5" t="s">
        <v>103</v>
      </c>
      <c r="K423" s="5" t="s">
        <v>247</v>
      </c>
      <c r="L423" s="5" t="s">
        <v>248</v>
      </c>
      <c r="M423" s="5" t="s">
        <v>248</v>
      </c>
      <c r="N423" s="5" t="s">
        <v>954</v>
      </c>
      <c r="O423" s="5"/>
      <c r="P423" s="5"/>
      <c r="Q423" s="5" t="str">
        <f>IF(ISNUMBER(MATCH(E423,'ASE Mapping'!A:A, 0)), INDEX('ASE Mapping'!B:B, MATCH(E423,'ASE Mapping'!A:A, 0)), E423)</f>
        <v>zw sep fly ase</v>
      </c>
    </row>
    <row r="424" spans="1:17" x14ac:dyDescent="0.25">
      <c r="A424" s="11">
        <f t="shared" si="8"/>
        <v>45856.661529317127</v>
      </c>
      <c r="B424" s="12">
        <v>45856</v>
      </c>
      <c r="C424" s="54">
        <v>0.6615293171296297</v>
      </c>
      <c r="D424" s="5" t="s">
        <v>40</v>
      </c>
      <c r="E424" s="5" t="s">
        <v>499</v>
      </c>
      <c r="F424" s="5" t="s">
        <v>37</v>
      </c>
      <c r="G424" s="5">
        <v>1</v>
      </c>
      <c r="H424" s="5">
        <v>-1.25</v>
      </c>
      <c r="I424" s="5" t="s">
        <v>38</v>
      </c>
      <c r="J424" s="5" t="s">
        <v>103</v>
      </c>
      <c r="K424" s="5" t="s">
        <v>247</v>
      </c>
      <c r="L424" s="5" t="s">
        <v>248</v>
      </c>
      <c r="M424" s="5" t="s">
        <v>248</v>
      </c>
      <c r="N424" s="5" t="s">
        <v>955</v>
      </c>
      <c r="O424" s="5" t="s">
        <v>956</v>
      </c>
      <c r="P424" s="5"/>
      <c r="Q424" s="5" t="str">
        <f>IF(ISNUMBER(MATCH(E424,'ASE Mapping'!A:A, 0)), INDEX('ASE Mapping'!B:B, MATCH(E424,'ASE Mapping'!A:A, 0)), E424)</f>
        <v>ke sep25 fly ase</v>
      </c>
    </row>
    <row r="425" spans="1:17" x14ac:dyDescent="0.25">
      <c r="A425" s="11">
        <f t="shared" si="8"/>
        <v>45856.660279270836</v>
      </c>
      <c r="B425" s="12">
        <v>45856</v>
      </c>
      <c r="C425" s="54">
        <v>0.66027927083333338</v>
      </c>
      <c r="D425" s="5" t="s">
        <v>40</v>
      </c>
      <c r="E425" s="5" t="s">
        <v>927</v>
      </c>
      <c r="F425" s="5" t="s">
        <v>36</v>
      </c>
      <c r="G425" s="5">
        <v>1</v>
      </c>
      <c r="H425" s="5">
        <v>-0.4</v>
      </c>
      <c r="I425" s="5" t="s">
        <v>38</v>
      </c>
      <c r="J425" s="5" t="s">
        <v>103</v>
      </c>
      <c r="K425" s="5" t="s">
        <v>247</v>
      </c>
      <c r="L425" s="5" t="s">
        <v>248</v>
      </c>
      <c r="M425" s="5" t="s">
        <v>248</v>
      </c>
      <c r="N425" s="5" t="s">
        <v>957</v>
      </c>
      <c r="O425" s="5" t="s">
        <v>958</v>
      </c>
      <c r="P425" s="5"/>
      <c r="Q425" s="5" t="str">
        <f>IF(ISNUMBER(MATCH(E425,'ASE Mapping'!A:A, 0)), INDEX('ASE Mapping'!B:B, MATCH(E425,'ASE Mapping'!A:A, 0)), E425)</f>
        <v>[CONDOR] 003 ZL OCT</v>
      </c>
    </row>
    <row r="426" spans="1:17" x14ac:dyDescent="0.25">
      <c r="A426" s="11">
        <f t="shared" si="8"/>
        <v>45856.648208437502</v>
      </c>
      <c r="B426" s="12">
        <v>45856</v>
      </c>
      <c r="C426" s="54">
        <v>0.64820843750000001</v>
      </c>
      <c r="D426" s="5" t="s">
        <v>40</v>
      </c>
      <c r="E426" s="5" t="s">
        <v>927</v>
      </c>
      <c r="F426" s="5" t="s">
        <v>37</v>
      </c>
      <c r="G426" s="5">
        <v>1</v>
      </c>
      <c r="H426" s="5">
        <v>-0.4</v>
      </c>
      <c r="I426" s="5" t="s">
        <v>38</v>
      </c>
      <c r="J426" s="5" t="s">
        <v>103</v>
      </c>
      <c r="K426" s="5" t="s">
        <v>247</v>
      </c>
      <c r="L426" s="5" t="s">
        <v>248</v>
      </c>
      <c r="M426" s="5" t="s">
        <v>248</v>
      </c>
      <c r="N426" s="5" t="s">
        <v>959</v>
      </c>
      <c r="O426" s="5" t="s">
        <v>929</v>
      </c>
      <c r="P426" s="5"/>
      <c r="Q426" s="5" t="str">
        <f>IF(ISNUMBER(MATCH(E426,'ASE Mapping'!A:A, 0)), INDEX('ASE Mapping'!B:B, MATCH(E426,'ASE Mapping'!A:A, 0)), E426)</f>
        <v>[CONDOR] 003 ZL OCT</v>
      </c>
    </row>
    <row r="427" spans="1:17" x14ac:dyDescent="0.25">
      <c r="A427" s="11">
        <f t="shared" si="8"/>
        <v>45856.635672418983</v>
      </c>
      <c r="B427" s="12">
        <v>45856</v>
      </c>
      <c r="C427" s="54">
        <v>0.63567241898148152</v>
      </c>
      <c r="D427" s="5" t="s">
        <v>40</v>
      </c>
      <c r="E427" s="5" t="s">
        <v>245</v>
      </c>
      <c r="F427" s="5" t="s">
        <v>36</v>
      </c>
      <c r="G427" s="5">
        <v>1</v>
      </c>
      <c r="H427" s="5">
        <v>-3.5</v>
      </c>
      <c r="I427" s="5" t="s">
        <v>38</v>
      </c>
      <c r="J427" s="5" t="s">
        <v>103</v>
      </c>
      <c r="K427" s="5" t="s">
        <v>247</v>
      </c>
      <c r="L427" s="5" t="s">
        <v>248</v>
      </c>
      <c r="M427" s="5" t="s">
        <v>248</v>
      </c>
      <c r="N427" s="5" t="s">
        <v>960</v>
      </c>
      <c r="O427" s="5" t="s">
        <v>961</v>
      </c>
      <c r="P427" s="5"/>
      <c r="Q427" s="5" t="str">
        <f>IF(ISNUMBER(MATCH(E427,'ASE Mapping'!A:A, 0)), INDEX('ASE Mapping'!B:B, MATCH(E427,'ASE Mapping'!A:A, 0)), E427)</f>
        <v>TUS_STRUC_2 (CN H26 FLY)</v>
      </c>
    </row>
    <row r="428" spans="1:17" x14ac:dyDescent="0.25">
      <c r="A428" s="11">
        <f t="shared" si="8"/>
        <v>45856.634573761577</v>
      </c>
      <c r="B428" s="12">
        <v>45856</v>
      </c>
      <c r="C428" s="54">
        <v>0.63457376157407408</v>
      </c>
      <c r="D428" s="5" t="s">
        <v>40</v>
      </c>
      <c r="E428" s="5" t="s">
        <v>962</v>
      </c>
      <c r="F428" s="5" t="s">
        <v>37</v>
      </c>
      <c r="G428" s="5">
        <v>1</v>
      </c>
      <c r="H428" s="5">
        <v>-2.75</v>
      </c>
      <c r="I428" s="5" t="s">
        <v>38</v>
      </c>
      <c r="J428" s="5" t="s">
        <v>103</v>
      </c>
      <c r="K428" s="5" t="s">
        <v>247</v>
      </c>
      <c r="L428" s="5" t="s">
        <v>248</v>
      </c>
      <c r="M428" s="5" t="s">
        <v>248</v>
      </c>
      <c r="N428" s="5" t="s">
        <v>963</v>
      </c>
      <c r="O428" s="5" t="s">
        <v>964</v>
      </c>
      <c r="P428" s="5"/>
      <c r="Q428" s="5" t="str">
        <f>IF(ISNUMBER(MATCH(E428,'ASE Mapping'!A:A, 0)), INDEX('ASE Mapping'!B:B, MATCH(E428,'ASE Mapping'!A:A, 0)), E428)</f>
        <v>[FLY] 005 ZS MAR</v>
      </c>
    </row>
    <row r="429" spans="1:17" x14ac:dyDescent="0.25">
      <c r="A429" s="11">
        <f t="shared" si="8"/>
        <v>45856.630718101849</v>
      </c>
      <c r="B429" s="12">
        <v>45856</v>
      </c>
      <c r="C429" s="54">
        <v>0.63071810185185184</v>
      </c>
      <c r="D429" s="5" t="s">
        <v>40</v>
      </c>
      <c r="E429" s="5" t="s">
        <v>927</v>
      </c>
      <c r="F429" s="5" t="s">
        <v>36</v>
      </c>
      <c r="G429" s="5">
        <v>1</v>
      </c>
      <c r="H429" s="5">
        <v>-0.39</v>
      </c>
      <c r="I429" s="5" t="s">
        <v>38</v>
      </c>
      <c r="J429" s="5" t="s">
        <v>103</v>
      </c>
      <c r="K429" s="5" t="s">
        <v>247</v>
      </c>
      <c r="L429" s="5" t="s">
        <v>248</v>
      </c>
      <c r="M429" s="5" t="s">
        <v>248</v>
      </c>
      <c r="N429" s="5" t="s">
        <v>965</v>
      </c>
      <c r="O429" s="5" t="s">
        <v>929</v>
      </c>
      <c r="P429" s="5"/>
      <c r="Q429" s="5" t="str">
        <f>IF(ISNUMBER(MATCH(E429,'ASE Mapping'!A:A, 0)), INDEX('ASE Mapping'!B:B, MATCH(E429,'ASE Mapping'!A:A, 0)), E429)</f>
        <v>[CONDOR] 003 ZL OCT</v>
      </c>
    </row>
    <row r="430" spans="1:17" x14ac:dyDescent="0.25">
      <c r="A430" s="11">
        <f t="shared" si="8"/>
        <v>45856.626893148146</v>
      </c>
      <c r="B430" s="12">
        <v>45856</v>
      </c>
      <c r="C430" s="54">
        <v>0.62689314814814812</v>
      </c>
      <c r="D430" s="5" t="s">
        <v>40</v>
      </c>
      <c r="E430" s="5" t="s">
        <v>933</v>
      </c>
      <c r="F430" s="5" t="s">
        <v>36</v>
      </c>
      <c r="G430" s="5">
        <v>1</v>
      </c>
      <c r="H430" s="5">
        <v>-0.03</v>
      </c>
      <c r="I430" s="5" t="s">
        <v>38</v>
      </c>
      <c r="J430" s="5" t="s">
        <v>103</v>
      </c>
      <c r="K430" s="5" t="s">
        <v>247</v>
      </c>
      <c r="L430" s="5" t="s">
        <v>248</v>
      </c>
      <c r="M430" s="5" t="s">
        <v>248</v>
      </c>
      <c r="N430" s="5" t="s">
        <v>966</v>
      </c>
      <c r="O430" s="5" t="s">
        <v>935</v>
      </c>
      <c r="P430" s="5"/>
      <c r="Q430" s="5" t="str">
        <f>IF(ISNUMBER(MATCH(E430,'ASE Mapping'!A:A, 0)), INDEX('ASE Mapping'!B:B, MATCH(E430,'ASE Mapping'!A:A, 0)), E430)</f>
        <v>[FLY] 003 ZL OCT</v>
      </c>
    </row>
    <row r="431" spans="1:17" x14ac:dyDescent="0.25">
      <c r="A431" s="11">
        <f t="shared" si="8"/>
        <v>45856.607474907411</v>
      </c>
      <c r="B431" s="12">
        <v>45856</v>
      </c>
      <c r="C431" s="54">
        <v>0.60747490740740739</v>
      </c>
      <c r="D431" s="5" t="s">
        <v>40</v>
      </c>
      <c r="E431" s="5" t="s">
        <v>245</v>
      </c>
      <c r="F431" s="5" t="s">
        <v>37</v>
      </c>
      <c r="G431" s="5">
        <v>1</v>
      </c>
      <c r="H431" s="5">
        <v>-3.5</v>
      </c>
      <c r="I431" s="5" t="s">
        <v>38</v>
      </c>
      <c r="J431" s="5" t="s">
        <v>103</v>
      </c>
      <c r="K431" s="5" t="s">
        <v>247</v>
      </c>
      <c r="L431" s="5" t="s">
        <v>248</v>
      </c>
      <c r="M431" s="5" t="s">
        <v>248</v>
      </c>
      <c r="N431" s="5" t="s">
        <v>967</v>
      </c>
      <c r="O431" s="5" t="s">
        <v>968</v>
      </c>
      <c r="P431" s="5"/>
      <c r="Q431" s="5" t="str">
        <f>IF(ISNUMBER(MATCH(E431,'ASE Mapping'!A:A, 0)), INDEX('ASE Mapping'!B:B, MATCH(E431,'ASE Mapping'!A:A, 0)), E431)</f>
        <v>TUS_STRUC_2 (CN H26 FLY)</v>
      </c>
    </row>
    <row r="432" spans="1:17" x14ac:dyDescent="0.25">
      <c r="A432" s="11">
        <f t="shared" si="8"/>
        <v>45856.572224756943</v>
      </c>
      <c r="B432" s="12">
        <v>45856</v>
      </c>
      <c r="C432" s="54">
        <v>0.57222475694444441</v>
      </c>
      <c r="D432" s="5" t="s">
        <v>40</v>
      </c>
      <c r="E432" s="5" t="s">
        <v>962</v>
      </c>
      <c r="F432" s="5" t="s">
        <v>36</v>
      </c>
      <c r="G432" s="5">
        <v>1</v>
      </c>
      <c r="H432" s="5">
        <v>-2.75</v>
      </c>
      <c r="I432" s="5" t="s">
        <v>38</v>
      </c>
      <c r="J432" s="5" t="s">
        <v>103</v>
      </c>
      <c r="K432" s="5" t="s">
        <v>247</v>
      </c>
      <c r="L432" s="5" t="s">
        <v>248</v>
      </c>
      <c r="M432" s="5" t="s">
        <v>248</v>
      </c>
      <c r="N432" s="5" t="s">
        <v>969</v>
      </c>
      <c r="O432" s="5" t="s">
        <v>970</v>
      </c>
      <c r="P432" s="5"/>
      <c r="Q432" s="5" t="str">
        <f>IF(ISNUMBER(MATCH(E432,'ASE Mapping'!A:A, 0)), INDEX('ASE Mapping'!B:B, MATCH(E432,'ASE Mapping'!A:A, 0)), E432)</f>
        <v>[FLY] 005 ZS MAR</v>
      </c>
    </row>
    <row r="433" spans="1:17" x14ac:dyDescent="0.25">
      <c r="A433" s="11">
        <f t="shared" si="8"/>
        <v>45856.468090416667</v>
      </c>
      <c r="B433" s="12">
        <v>45856</v>
      </c>
      <c r="C433" s="54">
        <v>0.46809041666666668</v>
      </c>
      <c r="D433" s="5" t="s">
        <v>35</v>
      </c>
      <c r="E433" s="5" t="s">
        <v>930</v>
      </c>
      <c r="F433" s="5" t="s">
        <v>37</v>
      </c>
      <c r="G433" s="5">
        <v>1</v>
      </c>
      <c r="H433" s="5">
        <v>0.3</v>
      </c>
      <c r="I433" s="5" t="s">
        <v>39</v>
      </c>
      <c r="J433" s="5" t="s">
        <v>103</v>
      </c>
      <c r="K433" s="5" t="s">
        <v>247</v>
      </c>
      <c r="L433" s="5" t="s">
        <v>248</v>
      </c>
      <c r="M433" s="5" t="s">
        <v>248</v>
      </c>
      <c r="N433" s="5" t="s">
        <v>971</v>
      </c>
      <c r="O433" s="5"/>
      <c r="P433" s="5"/>
      <c r="Q433" s="5" t="str">
        <f>IF(ISNUMBER(MATCH(E433,'ASE Mapping'!A:A, 0)), INDEX('ASE Mapping'!B:B, MATCH(E433,'ASE Mapping'!A:A, 0)), E433)</f>
        <v>ZL Jan26-Mar26 Calendar</v>
      </c>
    </row>
    <row r="434" spans="1:17" x14ac:dyDescent="0.25">
      <c r="A434" s="11">
        <f t="shared" si="8"/>
        <v>45859.768240682868</v>
      </c>
      <c r="B434" s="12">
        <v>45859</v>
      </c>
      <c r="C434" s="54">
        <v>0.76824068287037028</v>
      </c>
      <c r="D434" s="5" t="s">
        <v>35</v>
      </c>
      <c r="E434" s="56" t="s">
        <v>499</v>
      </c>
      <c r="F434" s="5" t="s">
        <v>36</v>
      </c>
      <c r="G434" s="5">
        <v>1</v>
      </c>
      <c r="H434" s="5">
        <v>-2.25</v>
      </c>
      <c r="I434" s="5" t="s">
        <v>39</v>
      </c>
      <c r="J434" s="5" t="s">
        <v>103</v>
      </c>
      <c r="K434" s="5" t="s">
        <v>247</v>
      </c>
      <c r="L434" s="5" t="s">
        <v>248</v>
      </c>
      <c r="M434" s="5" t="s">
        <v>248</v>
      </c>
      <c r="N434" s="5" t="s">
        <v>972</v>
      </c>
      <c r="O434" s="5" t="s">
        <v>973</v>
      </c>
      <c r="P434" s="5"/>
      <c r="Q434" s="5" t="str">
        <f>IF(ISNUMBER(MATCH(E434,'ASE Mapping'!A:A, 0)), INDEX('ASE Mapping'!B:B, MATCH(E434,'ASE Mapping'!A:A, 0)), E434)</f>
        <v>ke sep25 fly ase</v>
      </c>
    </row>
    <row r="435" spans="1:17" x14ac:dyDescent="0.25">
      <c r="A435" s="11">
        <f t="shared" si="8"/>
        <v>45859.739519479168</v>
      </c>
      <c r="B435" s="12">
        <v>45859</v>
      </c>
      <c r="C435" s="54">
        <v>0.73951947916666672</v>
      </c>
      <c r="D435" s="5" t="s">
        <v>40</v>
      </c>
      <c r="E435" s="5" t="s">
        <v>399</v>
      </c>
      <c r="F435" s="5" t="s">
        <v>37</v>
      </c>
      <c r="G435" s="5">
        <v>1</v>
      </c>
      <c r="H435" s="5">
        <v>-4.25</v>
      </c>
      <c r="I435" s="5" t="s">
        <v>38</v>
      </c>
      <c r="J435" s="5" t="s">
        <v>103</v>
      </c>
      <c r="K435" s="5" t="s">
        <v>247</v>
      </c>
      <c r="L435" s="5" t="s">
        <v>248</v>
      </c>
      <c r="M435" s="5" t="s">
        <v>248</v>
      </c>
      <c r="N435" s="5" t="s">
        <v>974</v>
      </c>
      <c r="O435" s="5" t="s">
        <v>924</v>
      </c>
      <c r="P435" s="5"/>
      <c r="Q435" s="5" t="str">
        <f>IF(ISNUMBER(MATCH(E435,'ASE Mapping'!A:A, 0)), INDEX('ASE Mapping'!B:B, MATCH(E435,'ASE Mapping'!A:A, 0)), E435)</f>
        <v>zw mar26 fly</v>
      </c>
    </row>
    <row r="436" spans="1:17" x14ac:dyDescent="0.25">
      <c r="A436" s="11">
        <f t="shared" si="8"/>
        <v>45859.687928657404</v>
      </c>
      <c r="B436" s="12">
        <v>45859</v>
      </c>
      <c r="C436" s="54">
        <v>0.68792865740740738</v>
      </c>
      <c r="D436" s="5" t="s">
        <v>40</v>
      </c>
      <c r="E436" s="5" t="s">
        <v>499</v>
      </c>
      <c r="F436" s="5" t="s">
        <v>37</v>
      </c>
      <c r="G436" s="5">
        <v>1</v>
      </c>
      <c r="H436" s="5">
        <v>-1.75</v>
      </c>
      <c r="I436" s="5" t="s">
        <v>38</v>
      </c>
      <c r="J436" s="5" t="s">
        <v>103</v>
      </c>
      <c r="K436" s="5" t="s">
        <v>247</v>
      </c>
      <c r="L436" s="5" t="s">
        <v>248</v>
      </c>
      <c r="M436" s="5" t="s">
        <v>248</v>
      </c>
      <c r="N436" s="5" t="s">
        <v>975</v>
      </c>
      <c r="O436" s="5" t="s">
        <v>976</v>
      </c>
      <c r="P436" s="5"/>
      <c r="Q436" s="5" t="str">
        <f>IF(ISNUMBER(MATCH(E436,'ASE Mapping'!A:A, 0)), INDEX('ASE Mapping'!B:B, MATCH(E436,'ASE Mapping'!A:A, 0)), E436)</f>
        <v>ke sep25 fly ase</v>
      </c>
    </row>
    <row r="437" spans="1:17" x14ac:dyDescent="0.25">
      <c r="A437" s="11">
        <f t="shared" si="8"/>
        <v>45859.63171332176</v>
      </c>
      <c r="B437" s="12">
        <v>45859</v>
      </c>
      <c r="C437" s="54">
        <v>0.63171332175925932</v>
      </c>
      <c r="D437" s="5" t="s">
        <v>40</v>
      </c>
      <c r="E437" s="5" t="s">
        <v>363</v>
      </c>
      <c r="F437" s="5" t="s">
        <v>37</v>
      </c>
      <c r="G437" s="5">
        <v>1</v>
      </c>
      <c r="H437" s="5">
        <v>-2.25</v>
      </c>
      <c r="I437" s="5" t="s">
        <v>38</v>
      </c>
      <c r="J437" s="5" t="s">
        <v>103</v>
      </c>
      <c r="K437" s="5" t="s">
        <v>247</v>
      </c>
      <c r="L437" s="5" t="s">
        <v>248</v>
      </c>
      <c r="M437" s="5" t="s">
        <v>248</v>
      </c>
      <c r="N437" s="5" t="s">
        <v>977</v>
      </c>
      <c r="O437" s="5"/>
      <c r="P437" s="5"/>
      <c r="Q437" s="5" t="str">
        <f>IF(ISNUMBER(MATCH(E437,'ASE Mapping'!A:A, 0)), INDEX('ASE Mapping'!B:B, MATCH(E437,'ASE Mapping'!A:A, 0)), E437)</f>
        <v>zw sep fly ase</v>
      </c>
    </row>
    <row r="438" spans="1:17" x14ac:dyDescent="0.25">
      <c r="A438" s="11">
        <f t="shared" si="8"/>
        <v>45859.608602210646</v>
      </c>
      <c r="B438" s="12">
        <v>45859</v>
      </c>
      <c r="C438" s="54">
        <v>0.60860221064814812</v>
      </c>
      <c r="D438" s="5" t="s">
        <v>40</v>
      </c>
      <c r="E438" s="5" t="s">
        <v>978</v>
      </c>
      <c r="F438" s="5" t="s">
        <v>36</v>
      </c>
      <c r="G438" s="5">
        <v>1</v>
      </c>
      <c r="H438" s="5">
        <v>-0.34</v>
      </c>
      <c r="I438" s="5" t="s">
        <v>38</v>
      </c>
      <c r="J438" s="5" t="s">
        <v>103</v>
      </c>
      <c r="K438" s="5" t="s">
        <v>247</v>
      </c>
      <c r="L438" s="5" t="s">
        <v>248</v>
      </c>
      <c r="M438" s="5" t="s">
        <v>248</v>
      </c>
      <c r="N438" s="5" t="s">
        <v>979</v>
      </c>
      <c r="O438" s="5" t="s">
        <v>980</v>
      </c>
      <c r="P438" s="5"/>
      <c r="Q438" s="5" t="str">
        <f>IF(ISNUMBER(MATCH(E438,'ASE Mapping'!A:A, 0)), INDEX('ASE Mapping'!B:B, MATCH(E438,'ASE Mapping'!A:A, 0)), E438)</f>
        <v>[FLY] OO4 ZL DEC</v>
      </c>
    </row>
    <row r="439" spans="1:17" x14ac:dyDescent="0.25">
      <c r="A439" s="11">
        <f t="shared" si="8"/>
        <v>45859.604545428243</v>
      </c>
      <c r="B439" s="12">
        <v>45859</v>
      </c>
      <c r="C439" s="54">
        <v>0.60454542824074076</v>
      </c>
      <c r="D439" s="5" t="s">
        <v>40</v>
      </c>
      <c r="E439" s="5" t="s">
        <v>499</v>
      </c>
      <c r="F439" s="5" t="s">
        <v>37</v>
      </c>
      <c r="G439" s="5">
        <v>1</v>
      </c>
      <c r="H439" s="5">
        <v>-1.5</v>
      </c>
      <c r="I439" s="5" t="s">
        <v>38</v>
      </c>
      <c r="J439" s="5" t="s">
        <v>103</v>
      </c>
      <c r="K439" s="5" t="s">
        <v>247</v>
      </c>
      <c r="L439" s="5" t="s">
        <v>248</v>
      </c>
      <c r="M439" s="5" t="s">
        <v>248</v>
      </c>
      <c r="N439" s="5" t="s">
        <v>981</v>
      </c>
      <c r="O439" s="5" t="s">
        <v>982</v>
      </c>
      <c r="P439" s="5"/>
      <c r="Q439" s="5" t="str">
        <f>IF(ISNUMBER(MATCH(E439,'ASE Mapping'!A:A, 0)), INDEX('ASE Mapping'!B:B, MATCH(E439,'ASE Mapping'!A:A, 0)), E439)</f>
        <v>ke sep25 fly ase</v>
      </c>
    </row>
    <row r="440" spans="1:17" x14ac:dyDescent="0.25">
      <c r="A440" s="11">
        <f t="shared" si="8"/>
        <v>45859.136220752313</v>
      </c>
      <c r="B440" s="12">
        <v>45859</v>
      </c>
      <c r="C440" s="54">
        <v>0.13622075231481481</v>
      </c>
      <c r="D440" s="5" t="s">
        <v>35</v>
      </c>
      <c r="E440" s="5" t="s">
        <v>895</v>
      </c>
      <c r="F440" s="5" t="s">
        <v>36</v>
      </c>
      <c r="G440" s="5">
        <v>1</v>
      </c>
      <c r="H440" s="5">
        <v>-6.6</v>
      </c>
      <c r="I440" s="5" t="s">
        <v>39</v>
      </c>
      <c r="J440" s="5" t="s">
        <v>103</v>
      </c>
      <c r="K440" s="5" t="s">
        <v>247</v>
      </c>
      <c r="L440" s="5" t="s">
        <v>248</v>
      </c>
      <c r="M440" s="5" t="s">
        <v>248</v>
      </c>
      <c r="N440" s="5" t="s">
        <v>983</v>
      </c>
      <c r="O440" s="5" t="s">
        <v>944</v>
      </c>
      <c r="P440" s="5"/>
      <c r="Q440" s="5" t="str">
        <f>IF(ISNUMBER(MATCH(E440,'ASE Mapping'!A:A, 0)), INDEX('ASE Mapping'!B:B, MATCH(E440,'ASE Mapping'!A:A, 0)), E440)</f>
        <v>ZM Oct25-Dec25 Calendar</v>
      </c>
    </row>
    <row r="441" spans="1:17" x14ac:dyDescent="0.25">
      <c r="A441" s="11">
        <f t="shared" si="8"/>
        <v>45859.041736250001</v>
      </c>
      <c r="B441" s="12">
        <v>45859</v>
      </c>
      <c r="C441" s="54">
        <v>4.1736250000000003E-2</v>
      </c>
      <c r="D441" s="5" t="s">
        <v>40</v>
      </c>
      <c r="E441" s="5" t="s">
        <v>978</v>
      </c>
      <c r="F441" s="5" t="s">
        <v>37</v>
      </c>
      <c r="G441" s="5">
        <v>1</v>
      </c>
      <c r="H441" s="5">
        <v>-0.36</v>
      </c>
      <c r="I441" s="5" t="s">
        <v>38</v>
      </c>
      <c r="J441" s="5" t="s">
        <v>103</v>
      </c>
      <c r="K441" s="5" t="s">
        <v>247</v>
      </c>
      <c r="L441" s="5" t="s">
        <v>248</v>
      </c>
      <c r="M441" s="5" t="s">
        <v>248</v>
      </c>
      <c r="N441" s="5" t="s">
        <v>984</v>
      </c>
      <c r="O441" s="5" t="s">
        <v>980</v>
      </c>
      <c r="P441" s="5"/>
      <c r="Q441" s="5" t="str">
        <f>IF(ISNUMBER(MATCH(E441,'ASE Mapping'!A:A, 0)), INDEX('ASE Mapping'!B:B, MATCH(E441,'ASE Mapping'!A:A, 0)), E441)</f>
        <v>[FLY] OO4 ZL DEC</v>
      </c>
    </row>
    <row r="442" spans="1:17" x14ac:dyDescent="0.25">
      <c r="A442" s="11">
        <f t="shared" si="8"/>
        <v>45860.801974178241</v>
      </c>
      <c r="B442" s="12">
        <v>45860</v>
      </c>
      <c r="C442" s="54">
        <v>0.8019741782407408</v>
      </c>
      <c r="D442" s="5" t="s">
        <v>40</v>
      </c>
      <c r="E442" s="5" t="s">
        <v>333</v>
      </c>
      <c r="F442" s="5" t="s">
        <v>37</v>
      </c>
      <c r="G442" s="5">
        <v>1</v>
      </c>
      <c r="H442" s="5">
        <v>-7.5</v>
      </c>
      <c r="I442" s="5" t="s">
        <v>38</v>
      </c>
      <c r="J442" s="5" t="s">
        <v>103</v>
      </c>
      <c r="K442" s="5" t="s">
        <v>247</v>
      </c>
      <c r="L442" s="5" t="s">
        <v>248</v>
      </c>
      <c r="M442" s="5" t="s">
        <v>248</v>
      </c>
      <c r="N442" s="5" t="s">
        <v>985</v>
      </c>
      <c r="O442" s="5"/>
      <c r="P442" s="5"/>
      <c r="Q442" s="5" t="str">
        <f>IF(ISNUMBER(MATCH(E442,'ASE Mapping'!A:A, 0)), INDEX('ASE Mapping'!B:B, MATCH(E442,'ASE Mapping'!A:A, 0)), E442)</f>
        <v>zw dec25-mar26-may26 fly</v>
      </c>
    </row>
    <row r="443" spans="1:17" x14ac:dyDescent="0.25">
      <c r="A443" s="11">
        <f t="shared" si="8"/>
        <v>45860.801968437503</v>
      </c>
      <c r="B443" s="12">
        <v>45860</v>
      </c>
      <c r="C443" s="54">
        <v>0.80196843750000002</v>
      </c>
      <c r="D443" s="5" t="s">
        <v>40</v>
      </c>
      <c r="E443" s="5" t="s">
        <v>333</v>
      </c>
      <c r="F443" s="5" t="s">
        <v>37</v>
      </c>
      <c r="G443" s="5">
        <v>1</v>
      </c>
      <c r="H443" s="5">
        <v>-7.5</v>
      </c>
      <c r="I443" s="5" t="s">
        <v>38</v>
      </c>
      <c r="J443" s="5" t="s">
        <v>103</v>
      </c>
      <c r="K443" s="5" t="s">
        <v>247</v>
      </c>
      <c r="L443" s="5" t="s">
        <v>248</v>
      </c>
      <c r="M443" s="5" t="s">
        <v>248</v>
      </c>
      <c r="N443" s="5" t="s">
        <v>986</v>
      </c>
      <c r="O443" s="5"/>
      <c r="P443" s="5"/>
      <c r="Q443" s="5" t="str">
        <f>IF(ISNUMBER(MATCH(E443,'ASE Mapping'!A:A, 0)), INDEX('ASE Mapping'!B:B, MATCH(E443,'ASE Mapping'!A:A, 0)), E443)</f>
        <v>zw dec25-mar26-may26 fly</v>
      </c>
    </row>
    <row r="444" spans="1:17" x14ac:dyDescent="0.25">
      <c r="A444" s="11">
        <f t="shared" si="8"/>
        <v>45860.801891377312</v>
      </c>
      <c r="B444" s="12">
        <v>45860</v>
      </c>
      <c r="C444" s="54">
        <v>0.80189137731481475</v>
      </c>
      <c r="D444" s="5" t="s">
        <v>40</v>
      </c>
      <c r="E444" s="5" t="s">
        <v>905</v>
      </c>
      <c r="F444" s="5" t="s">
        <v>37</v>
      </c>
      <c r="G444" s="5">
        <v>1</v>
      </c>
      <c r="H444" s="5">
        <v>5.0999999999999996</v>
      </c>
      <c r="I444" s="5" t="s">
        <v>38</v>
      </c>
      <c r="J444" s="5" t="s">
        <v>103</v>
      </c>
      <c r="K444" s="5" t="s">
        <v>247</v>
      </c>
      <c r="L444" s="5" t="s">
        <v>248</v>
      </c>
      <c r="M444" s="5" t="s">
        <v>248</v>
      </c>
      <c r="N444" s="5" t="s">
        <v>987</v>
      </c>
      <c r="O444" s="5"/>
      <c r="P444" s="5"/>
      <c r="Q444" s="5" t="str">
        <f>IF(ISNUMBER(MATCH(E444,'ASE Mapping'!A:A, 0)), INDEX('ASE Mapping'!B:B, MATCH(E444,'ASE Mapping'!A:A, 0)), E444)</f>
        <v>[DFLY] 002 ZM SEP</v>
      </c>
    </row>
    <row r="445" spans="1:17" x14ac:dyDescent="0.25">
      <c r="A445" s="11">
        <f t="shared" si="8"/>
        <v>45860.801565636575</v>
      </c>
      <c r="B445" s="12">
        <v>45860</v>
      </c>
      <c r="C445" s="54">
        <v>0.80156563657407398</v>
      </c>
      <c r="D445" s="5" t="s">
        <v>40</v>
      </c>
      <c r="E445" s="5" t="s">
        <v>314</v>
      </c>
      <c r="F445" s="5" t="s">
        <v>36</v>
      </c>
      <c r="G445" s="5">
        <v>1</v>
      </c>
      <c r="H445" s="5">
        <v>-7</v>
      </c>
      <c r="I445" s="5" t="s">
        <v>38</v>
      </c>
      <c r="J445" s="5" t="s">
        <v>103</v>
      </c>
      <c r="K445" s="5" t="s">
        <v>247</v>
      </c>
      <c r="L445" s="5" t="s">
        <v>248</v>
      </c>
      <c r="M445" s="5" t="s">
        <v>248</v>
      </c>
      <c r="N445" s="5" t="s">
        <v>988</v>
      </c>
      <c r="O445" s="5" t="s">
        <v>989</v>
      </c>
      <c r="P445" s="5"/>
      <c r="Q445" s="5" t="str">
        <f>IF(ISNUMBER(MATCH(E445,'ASE Mapping'!A:A, 0)), INDEX('ASE Mapping'!B:B, MATCH(E445,'ASE Mapping'!A:A, 0)), E445)</f>
        <v>structure_4 (cn z fly)</v>
      </c>
    </row>
    <row r="446" spans="1:17" x14ac:dyDescent="0.25">
      <c r="A446" s="11">
        <f t="shared" si="8"/>
        <v>45860.801473530089</v>
      </c>
      <c r="B446" s="12">
        <v>45860</v>
      </c>
      <c r="C446" s="54">
        <v>0.80147353009259248</v>
      </c>
      <c r="D446" s="5" t="s">
        <v>40</v>
      </c>
      <c r="E446" s="5" t="s">
        <v>978</v>
      </c>
      <c r="F446" s="5" t="s">
        <v>37</v>
      </c>
      <c r="G446" s="5">
        <v>1</v>
      </c>
      <c r="H446" s="5">
        <v>-0.36</v>
      </c>
      <c r="I446" s="5" t="s">
        <v>38</v>
      </c>
      <c r="J446" s="5" t="s">
        <v>103</v>
      </c>
      <c r="K446" s="5" t="s">
        <v>247</v>
      </c>
      <c r="L446" s="5" t="s">
        <v>248</v>
      </c>
      <c r="M446" s="5" t="s">
        <v>248</v>
      </c>
      <c r="N446" s="5" t="s">
        <v>990</v>
      </c>
      <c r="O446" s="5" t="s">
        <v>991</v>
      </c>
      <c r="P446" s="5"/>
      <c r="Q446" s="5" t="str">
        <f>IF(ISNUMBER(MATCH(E446,'ASE Mapping'!A:A, 0)), INDEX('ASE Mapping'!B:B, MATCH(E446,'ASE Mapping'!A:A, 0)), E446)</f>
        <v>[FLY] OO4 ZL DEC</v>
      </c>
    </row>
    <row r="447" spans="1:17" x14ac:dyDescent="0.25">
      <c r="A447" s="11">
        <f t="shared" si="8"/>
        <v>45860.798465844906</v>
      </c>
      <c r="B447" s="12">
        <v>45860</v>
      </c>
      <c r="C447" s="54">
        <v>0.79846584490740735</v>
      </c>
      <c r="D447" s="5" t="s">
        <v>35</v>
      </c>
      <c r="E447" s="56" t="s">
        <v>333</v>
      </c>
      <c r="F447" s="5" t="s">
        <v>37</v>
      </c>
      <c r="G447" s="5">
        <v>1</v>
      </c>
      <c r="H447" s="5">
        <v>-7.25</v>
      </c>
      <c r="I447" s="5" t="s">
        <v>39</v>
      </c>
      <c r="J447" s="5" t="s">
        <v>103</v>
      </c>
      <c r="K447" s="5" t="s">
        <v>247</v>
      </c>
      <c r="L447" s="5" t="s">
        <v>248</v>
      </c>
      <c r="M447" s="5" t="s">
        <v>248</v>
      </c>
      <c r="N447" s="5" t="s">
        <v>992</v>
      </c>
      <c r="O447" s="5" t="s">
        <v>993</v>
      </c>
      <c r="P447" s="5"/>
      <c r="Q447" s="5" t="str">
        <f>IF(ISNUMBER(MATCH(E447,'ASE Mapping'!A:A, 0)), INDEX('ASE Mapping'!B:B, MATCH(E447,'ASE Mapping'!A:A, 0)), E447)</f>
        <v>zw dec25-mar26-may26 fly</v>
      </c>
    </row>
    <row r="448" spans="1:17" x14ac:dyDescent="0.25">
      <c r="A448" s="11">
        <f t="shared" si="8"/>
        <v>45860.792370567127</v>
      </c>
      <c r="B448" s="12">
        <v>45860</v>
      </c>
      <c r="C448" s="54">
        <v>0.79237056712962961</v>
      </c>
      <c r="D448" s="5" t="s">
        <v>40</v>
      </c>
      <c r="E448" s="5" t="s">
        <v>994</v>
      </c>
      <c r="F448" s="5" t="s">
        <v>37</v>
      </c>
      <c r="G448" s="5">
        <v>1</v>
      </c>
      <c r="H448" s="5">
        <v>-1.25</v>
      </c>
      <c r="I448" s="5" t="s">
        <v>38</v>
      </c>
      <c r="J448" s="5" t="s">
        <v>103</v>
      </c>
      <c r="K448" s="5" t="s">
        <v>247</v>
      </c>
      <c r="L448" s="5" t="s">
        <v>248</v>
      </c>
      <c r="M448" s="5" t="s">
        <v>248</v>
      </c>
      <c r="N448" s="5" t="s">
        <v>995</v>
      </c>
      <c r="O448" s="5" t="s">
        <v>996</v>
      </c>
      <c r="P448" s="5"/>
      <c r="Q448" s="5" t="str">
        <f>IF(ISNUMBER(MATCH(E448,'ASE Mapping'!A:A, 0)), INDEX('ASE Mapping'!B:B, MATCH(E448,'ASE Mapping'!A:A, 0)), E448)</f>
        <v>zc sep fly ase</v>
      </c>
    </row>
    <row r="449" spans="1:17" x14ac:dyDescent="0.25">
      <c r="A449" s="11">
        <f t="shared" si="8"/>
        <v>45860.736188460651</v>
      </c>
      <c r="B449" s="12">
        <v>45860</v>
      </c>
      <c r="C449" s="54">
        <v>0.73618846064814814</v>
      </c>
      <c r="D449" s="5" t="s">
        <v>40</v>
      </c>
      <c r="E449" s="5" t="s">
        <v>997</v>
      </c>
      <c r="F449" s="5" t="s">
        <v>37</v>
      </c>
      <c r="G449" s="5">
        <v>1</v>
      </c>
      <c r="H449" s="5">
        <v>-3.25</v>
      </c>
      <c r="I449" s="5" t="s">
        <v>38</v>
      </c>
      <c r="J449" s="5" t="s">
        <v>103</v>
      </c>
      <c r="K449" s="5" t="s">
        <v>247</v>
      </c>
      <c r="L449" s="5" t="s">
        <v>248</v>
      </c>
      <c r="M449" s="5" t="s">
        <v>248</v>
      </c>
      <c r="N449" s="5" t="s">
        <v>998</v>
      </c>
      <c r="O449" s="5" t="s">
        <v>999</v>
      </c>
      <c r="P449" s="5"/>
      <c r="Q449" s="5" t="str">
        <f>IF(ISNUMBER(MATCH(E449,'ASE Mapping'!A:A, 0)), INDEX('ASE Mapping'!B:B, MATCH(E449,'ASE Mapping'!A:A, 0)), E449)</f>
        <v>[DFLY] 003 ZS NOV</v>
      </c>
    </row>
    <row r="450" spans="1:17" x14ac:dyDescent="0.25">
      <c r="A450" s="11">
        <f t="shared" si="8"/>
        <v>45860.640739374998</v>
      </c>
      <c r="B450" s="12">
        <v>45860</v>
      </c>
      <c r="C450" s="54">
        <v>0.640739375</v>
      </c>
      <c r="D450" s="5" t="s">
        <v>40</v>
      </c>
      <c r="E450" s="5" t="s">
        <v>499</v>
      </c>
      <c r="F450" s="5" t="s">
        <v>36</v>
      </c>
      <c r="G450" s="5">
        <v>2</v>
      </c>
      <c r="H450" s="5">
        <v>-1.5</v>
      </c>
      <c r="I450" s="5" t="s">
        <v>38</v>
      </c>
      <c r="J450" s="5" t="s">
        <v>103</v>
      </c>
      <c r="K450" s="5" t="s">
        <v>247</v>
      </c>
      <c r="L450" s="5" t="s">
        <v>248</v>
      </c>
      <c r="M450" s="5" t="s">
        <v>248</v>
      </c>
      <c r="N450" s="5" t="s">
        <v>1000</v>
      </c>
      <c r="O450" s="5" t="s">
        <v>1001</v>
      </c>
      <c r="P450" s="5"/>
      <c r="Q450" s="5" t="str">
        <f>IF(ISNUMBER(MATCH(E450,'ASE Mapping'!A:A, 0)), INDEX('ASE Mapping'!B:B, MATCH(E450,'ASE Mapping'!A:A, 0)), E450)</f>
        <v>ke sep25 fly ase</v>
      </c>
    </row>
    <row r="451" spans="1:17" x14ac:dyDescent="0.25">
      <c r="A451" s="11">
        <f t="shared" si="8"/>
        <v>45860.63351511574</v>
      </c>
      <c r="B451" s="12">
        <v>45860</v>
      </c>
      <c r="C451" s="54">
        <v>0.63351511574074071</v>
      </c>
      <c r="D451" s="5" t="s">
        <v>40</v>
      </c>
      <c r="E451" s="5" t="s">
        <v>363</v>
      </c>
      <c r="F451" s="5" t="s">
        <v>37</v>
      </c>
      <c r="G451" s="5">
        <v>1</v>
      </c>
      <c r="H451" s="5">
        <v>-2</v>
      </c>
      <c r="I451" s="5" t="s">
        <v>38</v>
      </c>
      <c r="J451" s="5" t="s">
        <v>103</v>
      </c>
      <c r="K451" s="5" t="s">
        <v>247</v>
      </c>
      <c r="L451" s="5" t="s">
        <v>248</v>
      </c>
      <c r="M451" s="5" t="s">
        <v>248</v>
      </c>
      <c r="N451" s="5" t="s">
        <v>1002</v>
      </c>
      <c r="O451" s="5" t="s">
        <v>1003</v>
      </c>
      <c r="P451" s="5"/>
      <c r="Q451" s="5" t="str">
        <f>IF(ISNUMBER(MATCH(E451,'ASE Mapping'!A:A, 0)), INDEX('ASE Mapping'!B:B, MATCH(E451,'ASE Mapping'!A:A, 0)), E451)</f>
        <v>zw sep fly ase</v>
      </c>
    </row>
    <row r="452" spans="1:17" x14ac:dyDescent="0.25">
      <c r="A452" s="11">
        <f t="shared" si="8"/>
        <v>45860.622238888885</v>
      </c>
      <c r="B452" s="12">
        <v>45860</v>
      </c>
      <c r="C452" s="54">
        <v>0.6222388888888889</v>
      </c>
      <c r="D452" s="5" t="s">
        <v>40</v>
      </c>
      <c r="E452" s="5" t="s">
        <v>499</v>
      </c>
      <c r="F452" s="5" t="s">
        <v>37</v>
      </c>
      <c r="G452" s="5">
        <v>1</v>
      </c>
      <c r="H452" s="5">
        <v>-1.5</v>
      </c>
      <c r="I452" s="5" t="s">
        <v>38</v>
      </c>
      <c r="J452" s="5" t="s">
        <v>103</v>
      </c>
      <c r="K452" s="5" t="s">
        <v>247</v>
      </c>
      <c r="L452" s="5" t="s">
        <v>248</v>
      </c>
      <c r="M452" s="5" t="s">
        <v>248</v>
      </c>
      <c r="N452" s="5" t="s">
        <v>1004</v>
      </c>
      <c r="O452" s="5" t="s">
        <v>1005</v>
      </c>
      <c r="P452" s="5"/>
      <c r="Q452" s="5" t="str">
        <f>IF(ISNUMBER(MATCH(E452,'ASE Mapping'!A:A, 0)), INDEX('ASE Mapping'!B:B, MATCH(E452,'ASE Mapping'!A:A, 0)), E452)</f>
        <v>ke sep25 fly ase</v>
      </c>
    </row>
    <row r="453" spans="1:17" x14ac:dyDescent="0.25">
      <c r="A453" s="11">
        <f t="shared" si="8"/>
        <v>45860.613394814813</v>
      </c>
      <c r="B453" s="12">
        <v>45860</v>
      </c>
      <c r="C453" s="54">
        <v>0.61339481481481484</v>
      </c>
      <c r="D453" s="5" t="s">
        <v>40</v>
      </c>
      <c r="E453" s="5" t="s">
        <v>499</v>
      </c>
      <c r="F453" s="5" t="s">
        <v>37</v>
      </c>
      <c r="G453" s="5">
        <v>2</v>
      </c>
      <c r="H453" s="5">
        <v>-1.25</v>
      </c>
      <c r="I453" s="5" t="s">
        <v>38</v>
      </c>
      <c r="J453" s="5" t="s">
        <v>103</v>
      </c>
      <c r="K453" s="5" t="s">
        <v>247</v>
      </c>
      <c r="L453" s="5" t="s">
        <v>248</v>
      </c>
      <c r="M453" s="5" t="s">
        <v>248</v>
      </c>
      <c r="N453" s="5" t="s">
        <v>1006</v>
      </c>
      <c r="O453" s="5" t="s">
        <v>1007</v>
      </c>
      <c r="P453" s="5"/>
      <c r="Q453" s="5" t="str">
        <f>IF(ISNUMBER(MATCH(E453,'ASE Mapping'!A:A, 0)), INDEX('ASE Mapping'!B:B, MATCH(E453,'ASE Mapping'!A:A, 0)), E453)</f>
        <v>ke sep25 fly ase</v>
      </c>
    </row>
    <row r="454" spans="1:17" x14ac:dyDescent="0.25">
      <c r="A454" s="11">
        <f t="shared" si="8"/>
        <v>45860.612723784725</v>
      </c>
      <c r="B454" s="12">
        <v>45860</v>
      </c>
      <c r="C454" s="54">
        <v>0.61272378472222222</v>
      </c>
      <c r="D454" s="5" t="s">
        <v>40</v>
      </c>
      <c r="E454" s="5" t="s">
        <v>363</v>
      </c>
      <c r="F454" s="5" t="s">
        <v>36</v>
      </c>
      <c r="G454" s="5">
        <v>1</v>
      </c>
      <c r="H454" s="5">
        <v>-2.25</v>
      </c>
      <c r="I454" s="5" t="s">
        <v>38</v>
      </c>
      <c r="J454" s="5" t="s">
        <v>103</v>
      </c>
      <c r="K454" s="5" t="s">
        <v>247</v>
      </c>
      <c r="L454" s="5" t="s">
        <v>248</v>
      </c>
      <c r="M454" s="5" t="s">
        <v>248</v>
      </c>
      <c r="N454" s="50" t="s">
        <v>1008</v>
      </c>
      <c r="O454" s="5" t="s">
        <v>1009</v>
      </c>
      <c r="P454" s="5"/>
      <c r="Q454" s="5" t="str">
        <f>IF(ISNUMBER(MATCH(E454,'ASE Mapping'!A:A, 0)), INDEX('ASE Mapping'!B:B, MATCH(E454,'ASE Mapping'!A:A, 0)), E454)</f>
        <v>zw sep fly ase</v>
      </c>
    </row>
    <row r="455" spans="1:17" x14ac:dyDescent="0.25">
      <c r="A455" s="11">
        <f t="shared" si="8"/>
        <v>45860.60421341435</v>
      </c>
      <c r="B455" s="12">
        <v>45860</v>
      </c>
      <c r="C455" s="54">
        <v>0.60421341435185183</v>
      </c>
      <c r="D455" s="5" t="s">
        <v>40</v>
      </c>
      <c r="E455" s="5" t="s">
        <v>499</v>
      </c>
      <c r="F455" s="5" t="s">
        <v>36</v>
      </c>
      <c r="G455" s="5">
        <v>1</v>
      </c>
      <c r="H455" s="5">
        <v>-1.25</v>
      </c>
      <c r="I455" s="5" t="s">
        <v>38</v>
      </c>
      <c r="J455" s="5" t="s">
        <v>103</v>
      </c>
      <c r="K455" s="5" t="s">
        <v>247</v>
      </c>
      <c r="L455" s="5" t="s">
        <v>248</v>
      </c>
      <c r="M455" s="5" t="s">
        <v>248</v>
      </c>
      <c r="N455" s="5" t="s">
        <v>1010</v>
      </c>
      <c r="O455" s="5" t="s">
        <v>1011</v>
      </c>
      <c r="P455" s="5"/>
      <c r="Q455" s="5" t="str">
        <f>IF(ISNUMBER(MATCH(E455,'ASE Mapping'!A:A, 0)), INDEX('ASE Mapping'!B:B, MATCH(E455,'ASE Mapping'!A:A, 0)), E455)</f>
        <v>ke sep25 fly ase</v>
      </c>
    </row>
    <row r="456" spans="1:17" x14ac:dyDescent="0.25">
      <c r="A456" s="11">
        <f t="shared" si="8"/>
        <v>45860.26423064815</v>
      </c>
      <c r="B456" s="12">
        <v>45860</v>
      </c>
      <c r="C456" s="54">
        <v>0.26423064814814812</v>
      </c>
      <c r="D456" s="5" t="s">
        <v>40</v>
      </c>
      <c r="E456" s="5" t="s">
        <v>994</v>
      </c>
      <c r="F456" s="5" t="s">
        <v>36</v>
      </c>
      <c r="G456" s="5">
        <v>1</v>
      </c>
      <c r="H456" s="5">
        <v>-1.25</v>
      </c>
      <c r="I456" s="5" t="s">
        <v>38</v>
      </c>
      <c r="J456" s="5" t="s">
        <v>103</v>
      </c>
      <c r="K456" s="5" t="s">
        <v>247</v>
      </c>
      <c r="L456" s="5" t="s">
        <v>248</v>
      </c>
      <c r="M456" s="5" t="s">
        <v>248</v>
      </c>
      <c r="N456" s="5" t="s">
        <v>1012</v>
      </c>
      <c r="O456" s="5" t="s">
        <v>1013</v>
      </c>
      <c r="P456" s="5"/>
      <c r="Q456" s="5" t="str">
        <f>IF(ISNUMBER(MATCH(E456,'ASE Mapping'!A:A, 0)), INDEX('ASE Mapping'!B:B, MATCH(E456,'ASE Mapping'!A:A, 0)), E456)</f>
        <v>zc sep fly ase</v>
      </c>
    </row>
    <row r="457" spans="1:17" x14ac:dyDescent="0.25">
      <c r="A457" s="11">
        <f t="shared" si="8"/>
        <v>45860.041667662037</v>
      </c>
      <c r="B457" s="12">
        <v>45860</v>
      </c>
      <c r="C457" s="54">
        <v>4.1667662037037034E-2</v>
      </c>
      <c r="D457" s="5" t="s">
        <v>40</v>
      </c>
      <c r="E457" s="5" t="s">
        <v>499</v>
      </c>
      <c r="F457" s="5" t="s">
        <v>36</v>
      </c>
      <c r="G457" s="5">
        <v>1</v>
      </c>
      <c r="H457" s="5">
        <v>-1.5</v>
      </c>
      <c r="I457" s="5" t="s">
        <v>38</v>
      </c>
      <c r="J457" s="5" t="s">
        <v>103</v>
      </c>
      <c r="K457" s="5" t="s">
        <v>247</v>
      </c>
      <c r="L457" s="5" t="s">
        <v>248</v>
      </c>
      <c r="M457" s="5" t="s">
        <v>248</v>
      </c>
      <c r="N457" s="5" t="s">
        <v>973</v>
      </c>
      <c r="O457" s="5" t="s">
        <v>1014</v>
      </c>
      <c r="P457" s="5"/>
      <c r="Q457" s="5" t="str">
        <f>IF(ISNUMBER(MATCH(E457,'ASE Mapping'!A:A, 0)), INDEX('ASE Mapping'!B:B, MATCH(E457,'ASE Mapping'!A:A, 0)), E457)</f>
        <v>ke sep25 fly ase</v>
      </c>
    </row>
    <row r="458" spans="1:17" x14ac:dyDescent="0.25">
      <c r="A458" s="11">
        <f t="shared" si="8"/>
        <v>45861.802044537035</v>
      </c>
      <c r="B458" s="12">
        <v>45861</v>
      </c>
      <c r="C458" s="54">
        <v>0.80204453703703704</v>
      </c>
      <c r="D458" s="5" t="s">
        <v>35</v>
      </c>
      <c r="E458" s="5" t="s">
        <v>393</v>
      </c>
      <c r="F458" s="5" t="s">
        <v>36</v>
      </c>
      <c r="G458" s="5">
        <v>1</v>
      </c>
      <c r="H458" s="5">
        <v>-6.75</v>
      </c>
      <c r="I458" s="5" t="s">
        <v>39</v>
      </c>
      <c r="J458" s="5" t="s">
        <v>103</v>
      </c>
      <c r="K458" s="5" t="s">
        <v>247</v>
      </c>
      <c r="L458" s="5" t="s">
        <v>248</v>
      </c>
      <c r="M458" s="5" t="s">
        <v>248</v>
      </c>
      <c r="N458" s="5" t="s">
        <v>1015</v>
      </c>
      <c r="O458" s="5" t="s">
        <v>1016</v>
      </c>
      <c r="P458" s="5"/>
      <c r="Q458" s="5" t="str">
        <f>IF(ISNUMBER(MATCH(E458,'ASE Mapping'!A:A, 0)), INDEX('ASE Mapping'!B:B, MATCH(E458,'ASE Mapping'!A:A, 0)), E458)</f>
        <v>ZC May26-Jul26 Calendar</v>
      </c>
    </row>
    <row r="459" spans="1:17" x14ac:dyDescent="0.25">
      <c r="A459" s="11">
        <f t="shared" ref="A459:A518" si="9">B459+C459</f>
        <v>45861.791853298608</v>
      </c>
      <c r="B459" s="12">
        <v>45861</v>
      </c>
      <c r="C459" s="54">
        <v>0.79185329861111109</v>
      </c>
      <c r="D459" s="5" t="s">
        <v>35</v>
      </c>
      <c r="E459" s="56" t="s">
        <v>314</v>
      </c>
      <c r="F459" s="5" t="s">
        <v>36</v>
      </c>
      <c r="G459" s="5">
        <v>2</v>
      </c>
      <c r="H459" s="5">
        <v>-6</v>
      </c>
      <c r="I459" s="5" t="s">
        <v>39</v>
      </c>
      <c r="J459" s="5" t="s">
        <v>103</v>
      </c>
      <c r="K459" s="5" t="s">
        <v>247</v>
      </c>
      <c r="L459" s="5" t="s">
        <v>248</v>
      </c>
      <c r="M459" s="5" t="s">
        <v>248</v>
      </c>
      <c r="N459" s="5" t="s">
        <v>1017</v>
      </c>
      <c r="O459" s="5" t="s">
        <v>1018</v>
      </c>
      <c r="P459" s="5"/>
      <c r="Q459" s="5" t="str">
        <f>IF(ISNUMBER(MATCH(E459,'ASE Mapping'!A:A, 0)), INDEX('ASE Mapping'!B:B, MATCH(E459,'ASE Mapping'!A:A, 0)), E459)</f>
        <v>structure_4 (cn z fly)</v>
      </c>
    </row>
    <row r="460" spans="1:17" x14ac:dyDescent="0.25">
      <c r="A460" s="11">
        <f t="shared" si="9"/>
        <v>45861.78513611111</v>
      </c>
      <c r="B460" s="12">
        <v>45861</v>
      </c>
      <c r="C460" s="54">
        <v>0.78513611111111103</v>
      </c>
      <c r="D460" s="5" t="s">
        <v>40</v>
      </c>
      <c r="E460" s="5" t="s">
        <v>997</v>
      </c>
      <c r="F460" s="5" t="s">
        <v>36</v>
      </c>
      <c r="G460" s="5">
        <v>1</v>
      </c>
      <c r="H460" s="5">
        <v>-2.75</v>
      </c>
      <c r="I460" s="5" t="s">
        <v>38</v>
      </c>
      <c r="J460" s="5" t="s">
        <v>103</v>
      </c>
      <c r="K460" s="5" t="s">
        <v>247</v>
      </c>
      <c r="L460" s="5" t="s">
        <v>248</v>
      </c>
      <c r="M460" s="5" t="s">
        <v>248</v>
      </c>
      <c r="N460" s="5" t="s">
        <v>1019</v>
      </c>
      <c r="O460" s="5" t="s">
        <v>1020</v>
      </c>
      <c r="P460" s="5"/>
      <c r="Q460" s="5" t="str">
        <f>IF(ISNUMBER(MATCH(E460,'ASE Mapping'!A:A, 0)), INDEX('ASE Mapping'!B:B, MATCH(E460,'ASE Mapping'!A:A, 0)), E460)</f>
        <v>[DFLY] 003 ZS NOV</v>
      </c>
    </row>
    <row r="461" spans="1:17" x14ac:dyDescent="0.25">
      <c r="A461" s="11">
        <f t="shared" si="9"/>
        <v>45861.623280405096</v>
      </c>
      <c r="B461" s="12">
        <v>45861</v>
      </c>
      <c r="C461" s="54">
        <v>0.62328040509259264</v>
      </c>
      <c r="D461" s="5" t="s">
        <v>40</v>
      </c>
      <c r="E461" s="5" t="s">
        <v>499</v>
      </c>
      <c r="F461" s="5" t="s">
        <v>37</v>
      </c>
      <c r="G461" s="5">
        <v>1</v>
      </c>
      <c r="H461" s="5">
        <v>-1.75</v>
      </c>
      <c r="I461" s="5" t="s">
        <v>38</v>
      </c>
      <c r="J461" s="5" t="s">
        <v>103</v>
      </c>
      <c r="K461" s="5" t="s">
        <v>247</v>
      </c>
      <c r="L461" s="5" t="s">
        <v>248</v>
      </c>
      <c r="M461" s="5" t="s">
        <v>248</v>
      </c>
      <c r="N461" s="50" t="s">
        <v>1021</v>
      </c>
      <c r="O461" s="5" t="s">
        <v>1022</v>
      </c>
      <c r="P461" s="5"/>
      <c r="Q461" s="5" t="str">
        <f>IF(ISNUMBER(MATCH(E461,'ASE Mapping'!A:A, 0)), INDEX('ASE Mapping'!B:B, MATCH(E461,'ASE Mapping'!A:A, 0)), E461)</f>
        <v>ke sep25 fly ase</v>
      </c>
    </row>
    <row r="462" spans="1:17" x14ac:dyDescent="0.25">
      <c r="A462" s="11">
        <f t="shared" si="9"/>
        <v>45861.621948576387</v>
      </c>
      <c r="B462" s="12">
        <v>45861</v>
      </c>
      <c r="C462" s="54">
        <v>0.6219485763888889</v>
      </c>
      <c r="D462" s="5" t="s">
        <v>40</v>
      </c>
      <c r="E462" s="5" t="s">
        <v>905</v>
      </c>
      <c r="F462" s="5" t="s">
        <v>36</v>
      </c>
      <c r="G462" s="5">
        <v>2</v>
      </c>
      <c r="H462" s="5">
        <v>5.2</v>
      </c>
      <c r="I462" s="5" t="s">
        <v>38</v>
      </c>
      <c r="J462" s="5" t="s">
        <v>103</v>
      </c>
      <c r="K462" s="5" t="s">
        <v>247</v>
      </c>
      <c r="L462" s="5" t="s">
        <v>248</v>
      </c>
      <c r="M462" s="5" t="s">
        <v>248</v>
      </c>
      <c r="N462" s="5" t="s">
        <v>1023</v>
      </c>
      <c r="O462" s="5"/>
      <c r="P462" s="5"/>
      <c r="Q462" s="5" t="str">
        <f>IF(ISNUMBER(MATCH(E462,'ASE Mapping'!A:A, 0)), INDEX('ASE Mapping'!B:B, MATCH(E462,'ASE Mapping'!A:A, 0)), E462)</f>
        <v>[DFLY] 002 ZM SEP</v>
      </c>
    </row>
    <row r="463" spans="1:17" x14ac:dyDescent="0.25">
      <c r="A463" s="11">
        <f t="shared" si="9"/>
        <v>45861.61284228009</v>
      </c>
      <c r="B463" s="12">
        <v>45861</v>
      </c>
      <c r="C463" s="54">
        <v>0.61284228009259256</v>
      </c>
      <c r="D463" s="5" t="s">
        <v>40</v>
      </c>
      <c r="E463" s="5" t="s">
        <v>363</v>
      </c>
      <c r="F463" s="5" t="s">
        <v>37</v>
      </c>
      <c r="G463" s="5">
        <v>1</v>
      </c>
      <c r="H463" s="5">
        <v>-2.25</v>
      </c>
      <c r="I463" s="5" t="s">
        <v>38</v>
      </c>
      <c r="J463" s="5" t="s">
        <v>103</v>
      </c>
      <c r="K463" s="5" t="s">
        <v>247</v>
      </c>
      <c r="L463" s="5" t="s">
        <v>248</v>
      </c>
      <c r="M463" s="5" t="s">
        <v>248</v>
      </c>
      <c r="N463" s="5" t="s">
        <v>1024</v>
      </c>
      <c r="O463" s="5" t="s">
        <v>1025</v>
      </c>
      <c r="P463" s="5"/>
      <c r="Q463" s="5" t="str">
        <f>IF(ISNUMBER(MATCH(E463,'ASE Mapping'!A:A, 0)), INDEX('ASE Mapping'!B:B, MATCH(E463,'ASE Mapping'!A:A, 0)), E463)</f>
        <v>zw sep fly ase</v>
      </c>
    </row>
    <row r="464" spans="1:17" x14ac:dyDescent="0.25">
      <c r="A464" s="11">
        <f t="shared" si="9"/>
        <v>45861.565302129631</v>
      </c>
      <c r="B464" s="12">
        <v>45861</v>
      </c>
      <c r="C464" s="54">
        <v>0.56530212962962967</v>
      </c>
      <c r="D464" s="5" t="s">
        <v>40</v>
      </c>
      <c r="E464" s="5" t="s">
        <v>978</v>
      </c>
      <c r="F464" s="5" t="s">
        <v>37</v>
      </c>
      <c r="G464" s="5">
        <v>1</v>
      </c>
      <c r="H464" s="5">
        <v>-0.34</v>
      </c>
      <c r="I464" s="5" t="s">
        <v>38</v>
      </c>
      <c r="J464" s="5" t="s">
        <v>103</v>
      </c>
      <c r="K464" s="5" t="s">
        <v>247</v>
      </c>
      <c r="L464" s="5" t="s">
        <v>248</v>
      </c>
      <c r="M464" s="5" t="s">
        <v>248</v>
      </c>
      <c r="N464" s="5" t="s">
        <v>1026</v>
      </c>
      <c r="O464" s="5" t="s">
        <v>991</v>
      </c>
      <c r="P464" s="5"/>
      <c r="Q464" s="5" t="str">
        <f>IF(ISNUMBER(MATCH(E464,'ASE Mapping'!A:A, 0)), INDEX('ASE Mapping'!B:B, MATCH(E464,'ASE Mapping'!A:A, 0)), E464)</f>
        <v>[FLY] OO4 ZL DEC</v>
      </c>
    </row>
    <row r="465" spans="1:17" x14ac:dyDescent="0.25">
      <c r="A465" s="11">
        <f t="shared" si="9"/>
        <v>45861.531018680558</v>
      </c>
      <c r="B465" s="12">
        <v>45861</v>
      </c>
      <c r="C465" s="54">
        <v>0.53101868055555557</v>
      </c>
      <c r="D465" s="5" t="s">
        <v>40</v>
      </c>
      <c r="E465" s="5" t="s">
        <v>463</v>
      </c>
      <c r="F465" s="5" t="s">
        <v>37</v>
      </c>
      <c r="G465" s="5">
        <v>1</v>
      </c>
      <c r="H465" s="5">
        <v>-7.5</v>
      </c>
      <c r="I465" s="5" t="s">
        <v>38</v>
      </c>
      <c r="J465" s="5" t="s">
        <v>103</v>
      </c>
      <c r="K465" s="5" t="s">
        <v>247</v>
      </c>
      <c r="L465" s="5" t="s">
        <v>248</v>
      </c>
      <c r="M465" s="5" t="s">
        <v>248</v>
      </c>
      <c r="N465" s="5" t="s">
        <v>1027</v>
      </c>
      <c r="O465" s="5" t="s">
        <v>1028</v>
      </c>
      <c r="P465" s="5"/>
      <c r="Q465" s="5" t="str">
        <f>IF(ISNUMBER(MATCH(E465,'ASE Mapping'!A:A, 0)), INDEX('ASE Mapping'!B:B, MATCH(E465,'ASE Mapping'!A:A, 0)), E465)</f>
        <v>ke dec25 fly</v>
      </c>
    </row>
    <row r="466" spans="1:17" x14ac:dyDescent="0.25">
      <c r="A466" s="11">
        <f t="shared" si="9"/>
        <v>45861.531018680558</v>
      </c>
      <c r="B466" s="12">
        <v>45861</v>
      </c>
      <c r="C466" s="54">
        <v>0.53101868055555557</v>
      </c>
      <c r="D466" s="5" t="s">
        <v>40</v>
      </c>
      <c r="E466" s="5" t="s">
        <v>463</v>
      </c>
      <c r="F466" s="5" t="s">
        <v>37</v>
      </c>
      <c r="G466" s="5">
        <v>1</v>
      </c>
      <c r="H466" s="5">
        <v>-7.5</v>
      </c>
      <c r="I466" s="5" t="s">
        <v>38</v>
      </c>
      <c r="J466" s="5" t="s">
        <v>103</v>
      </c>
      <c r="K466" s="5" t="s">
        <v>247</v>
      </c>
      <c r="L466" s="5" t="s">
        <v>248</v>
      </c>
      <c r="M466" s="5" t="s">
        <v>248</v>
      </c>
      <c r="N466" s="5" t="s">
        <v>1029</v>
      </c>
      <c r="O466" s="5" t="s">
        <v>1030</v>
      </c>
      <c r="P466" s="5"/>
      <c r="Q466" s="5" t="str">
        <f>IF(ISNUMBER(MATCH(E466,'ASE Mapping'!A:A, 0)), INDEX('ASE Mapping'!B:B, MATCH(E466,'ASE Mapping'!A:A, 0)), E466)</f>
        <v>ke dec25 fly</v>
      </c>
    </row>
    <row r="467" spans="1:17" x14ac:dyDescent="0.25">
      <c r="A467" s="11">
        <f t="shared" si="9"/>
        <v>45861.497193854164</v>
      </c>
      <c r="B467" s="12">
        <v>45861</v>
      </c>
      <c r="C467" s="54">
        <v>0.49719385416666667</v>
      </c>
      <c r="D467" s="5" t="s">
        <v>40</v>
      </c>
      <c r="E467" s="5" t="s">
        <v>978</v>
      </c>
      <c r="F467" s="5" t="s">
        <v>36</v>
      </c>
      <c r="G467" s="5">
        <v>1</v>
      </c>
      <c r="H467" s="5">
        <v>-0.35</v>
      </c>
      <c r="I467" s="5" t="s">
        <v>38</v>
      </c>
      <c r="J467" s="5" t="s">
        <v>103</v>
      </c>
      <c r="K467" s="5" t="s">
        <v>247</v>
      </c>
      <c r="L467" s="5" t="s">
        <v>248</v>
      </c>
      <c r="M467" s="5" t="s">
        <v>248</v>
      </c>
      <c r="N467" s="5" t="s">
        <v>1031</v>
      </c>
      <c r="O467" s="5" t="s">
        <v>991</v>
      </c>
      <c r="P467" s="5"/>
      <c r="Q467" s="5" t="str">
        <f>IF(ISNUMBER(MATCH(E467,'ASE Mapping'!A:A, 0)), INDEX('ASE Mapping'!B:B, MATCH(E467,'ASE Mapping'!A:A, 0)), E467)</f>
        <v>[FLY] OO4 ZL DEC</v>
      </c>
    </row>
    <row r="468" spans="1:17" x14ac:dyDescent="0.25">
      <c r="A468" s="11">
        <f t="shared" si="9"/>
        <v>45861.495495462965</v>
      </c>
      <c r="B468" s="12">
        <v>45861</v>
      </c>
      <c r="C468" s="54">
        <v>0.49549546296296293</v>
      </c>
      <c r="D468" s="5" t="s">
        <v>40</v>
      </c>
      <c r="E468" s="5" t="s">
        <v>1032</v>
      </c>
      <c r="F468" s="5" t="s">
        <v>37</v>
      </c>
      <c r="G468" s="5">
        <v>1</v>
      </c>
      <c r="H468" s="5">
        <v>-4.3</v>
      </c>
      <c r="I468" s="5" t="s">
        <v>38</v>
      </c>
      <c r="J468" s="5" t="s">
        <v>103</v>
      </c>
      <c r="K468" s="5" t="s">
        <v>247</v>
      </c>
      <c r="L468" s="5" t="s">
        <v>248</v>
      </c>
      <c r="M468" s="5" t="s">
        <v>248</v>
      </c>
      <c r="N468" s="5" t="s">
        <v>1033</v>
      </c>
      <c r="O468" s="5" t="s">
        <v>1034</v>
      </c>
      <c r="P468" s="5"/>
      <c r="Q468" s="5" t="str">
        <f>IF(ISNUMBER(MATCH(E468,'ASE Mapping'!A:A, 0)), INDEX('ASE Mapping'!B:B, MATCH(E468,'ASE Mapping'!A:A, 0)), E468)</f>
        <v>[DFLY] 003 ZM OCT</v>
      </c>
    </row>
    <row r="469" spans="1:17" x14ac:dyDescent="0.25">
      <c r="A469" s="11">
        <f t="shared" si="9"/>
        <v>45861.407023865744</v>
      </c>
      <c r="B469" s="12">
        <v>45861</v>
      </c>
      <c r="C469" s="54">
        <v>0.40702386574074073</v>
      </c>
      <c r="D469" s="5" t="s">
        <v>40</v>
      </c>
      <c r="E469" s="5" t="s">
        <v>333</v>
      </c>
      <c r="F469" s="5" t="s">
        <v>37</v>
      </c>
      <c r="G469" s="5">
        <v>1</v>
      </c>
      <c r="H469" s="5">
        <v>-7.75</v>
      </c>
      <c r="I469" s="5" t="s">
        <v>38</v>
      </c>
      <c r="J469" s="5" t="s">
        <v>103</v>
      </c>
      <c r="K469" s="5" t="s">
        <v>247</v>
      </c>
      <c r="L469" s="5" t="s">
        <v>248</v>
      </c>
      <c r="M469" s="5" t="s">
        <v>248</v>
      </c>
      <c r="N469" s="5" t="s">
        <v>1035</v>
      </c>
      <c r="O469" s="5"/>
      <c r="P469" s="5"/>
      <c r="Q469" s="5" t="str">
        <f>IF(ISNUMBER(MATCH(E469,'ASE Mapping'!A:A, 0)), INDEX('ASE Mapping'!B:B, MATCH(E469,'ASE Mapping'!A:A, 0)), E469)</f>
        <v>zw dec25-mar26-may26 fly</v>
      </c>
    </row>
    <row r="470" spans="1:17" x14ac:dyDescent="0.25">
      <c r="A470" s="11">
        <f t="shared" si="9"/>
        <v>45861.041667418984</v>
      </c>
      <c r="B470" s="12">
        <v>45861</v>
      </c>
      <c r="C470" s="54">
        <v>4.1667418981481484E-2</v>
      </c>
      <c r="D470" s="5" t="s">
        <v>40</v>
      </c>
      <c r="E470" s="5" t="s">
        <v>363</v>
      </c>
      <c r="F470" s="5" t="s">
        <v>36</v>
      </c>
      <c r="G470" s="5">
        <v>1</v>
      </c>
      <c r="H470" s="5">
        <v>-2</v>
      </c>
      <c r="I470" s="5" t="s">
        <v>38</v>
      </c>
      <c r="J470" s="5" t="s">
        <v>103</v>
      </c>
      <c r="K470" s="5" t="s">
        <v>247</v>
      </c>
      <c r="L470" s="5" t="s">
        <v>248</v>
      </c>
      <c r="M470" s="5" t="s">
        <v>248</v>
      </c>
      <c r="N470" s="5" t="s">
        <v>993</v>
      </c>
      <c r="O470" s="5" t="s">
        <v>1036</v>
      </c>
      <c r="P470" s="5"/>
      <c r="Q470" s="5" t="str">
        <f>IF(ISNUMBER(MATCH(E470,'ASE Mapping'!A:A, 0)), INDEX('ASE Mapping'!B:B, MATCH(E470,'ASE Mapping'!A:A, 0)), E470)</f>
        <v>zw sep fly ase</v>
      </c>
    </row>
    <row r="471" spans="1:17" x14ac:dyDescent="0.25">
      <c r="A471" s="11">
        <f t="shared" si="9"/>
        <v>45862.805094861113</v>
      </c>
      <c r="B471" s="12">
        <v>45862</v>
      </c>
      <c r="C471" s="54">
        <v>0.80509486111111106</v>
      </c>
      <c r="D471" s="5" t="s">
        <v>40</v>
      </c>
      <c r="E471" s="5" t="s">
        <v>499</v>
      </c>
      <c r="F471" s="5" t="s">
        <v>36</v>
      </c>
      <c r="G471" s="5">
        <v>1</v>
      </c>
      <c r="H471" s="5">
        <v>-1.25</v>
      </c>
      <c r="I471" s="5" t="s">
        <v>38</v>
      </c>
      <c r="J471" s="5" t="s">
        <v>103</v>
      </c>
      <c r="K471" s="5" t="s">
        <v>247</v>
      </c>
      <c r="L471" s="5" t="s">
        <v>248</v>
      </c>
      <c r="M471" s="5" t="s">
        <v>248</v>
      </c>
      <c r="N471" s="5" t="s">
        <v>1037</v>
      </c>
      <c r="O471" s="5" t="s">
        <v>1038</v>
      </c>
      <c r="P471" s="5"/>
      <c r="Q471" s="5" t="str">
        <f>IF(ISNUMBER(MATCH(E471,'ASE Mapping'!A:A, 0)), INDEX('ASE Mapping'!B:B, MATCH(E471,'ASE Mapping'!A:A, 0)), E471)</f>
        <v>ke sep25 fly ase</v>
      </c>
    </row>
    <row r="472" spans="1:17" x14ac:dyDescent="0.25">
      <c r="A472" s="11">
        <f t="shared" si="9"/>
        <v>45862.753025520833</v>
      </c>
      <c r="B472" s="12">
        <v>45862</v>
      </c>
      <c r="C472" s="54">
        <v>0.7530255208333333</v>
      </c>
      <c r="D472" s="5" t="s">
        <v>40</v>
      </c>
      <c r="E472" s="5" t="s">
        <v>997</v>
      </c>
      <c r="F472" s="5" t="s">
        <v>37</v>
      </c>
      <c r="G472" s="5">
        <v>1</v>
      </c>
      <c r="H472" s="5">
        <v>-1.25</v>
      </c>
      <c r="I472" s="5" t="s">
        <v>38</v>
      </c>
      <c r="J472" s="5" t="s">
        <v>103</v>
      </c>
      <c r="K472" s="5" t="s">
        <v>247</v>
      </c>
      <c r="L472" s="5" t="s">
        <v>248</v>
      </c>
      <c r="M472" s="5" t="s">
        <v>248</v>
      </c>
      <c r="N472" s="5" t="s">
        <v>1039</v>
      </c>
      <c r="O472" s="5" t="s">
        <v>1040</v>
      </c>
      <c r="P472" s="5"/>
      <c r="Q472" s="5" t="str">
        <f>IF(ISNUMBER(MATCH(E472,'ASE Mapping'!A:A, 0)), INDEX('ASE Mapping'!B:B, MATCH(E472,'ASE Mapping'!A:A, 0)), E472)</f>
        <v>[DFLY] 003 ZS NOV</v>
      </c>
    </row>
    <row r="473" spans="1:17" x14ac:dyDescent="0.25">
      <c r="A473" s="11">
        <f t="shared" si="9"/>
        <v>45862.730768333335</v>
      </c>
      <c r="B473" s="12">
        <v>45862</v>
      </c>
      <c r="C473" s="54">
        <v>0.73076833333333335</v>
      </c>
      <c r="D473" s="5" t="s">
        <v>40</v>
      </c>
      <c r="E473" s="5" t="s">
        <v>997</v>
      </c>
      <c r="F473" s="5" t="s">
        <v>36</v>
      </c>
      <c r="G473" s="5">
        <v>1</v>
      </c>
      <c r="H473" s="5">
        <v>-0.75</v>
      </c>
      <c r="I473" s="5" t="s">
        <v>38</v>
      </c>
      <c r="J473" s="5" t="s">
        <v>103</v>
      </c>
      <c r="K473" s="5" t="s">
        <v>247</v>
      </c>
      <c r="L473" s="5" t="s">
        <v>248</v>
      </c>
      <c r="M473" s="5" t="s">
        <v>248</v>
      </c>
      <c r="N473" s="5" t="s">
        <v>1041</v>
      </c>
      <c r="O473" s="5" t="s">
        <v>1042</v>
      </c>
      <c r="P473" s="5"/>
      <c r="Q473" s="5" t="str">
        <f>IF(ISNUMBER(MATCH(E473,'ASE Mapping'!A:A, 0)), INDEX('ASE Mapping'!B:B, MATCH(E473,'ASE Mapping'!A:A, 0)), E473)</f>
        <v>[DFLY] 003 ZS NOV</v>
      </c>
    </row>
    <row r="474" spans="1:17" x14ac:dyDescent="0.25">
      <c r="A474" s="11">
        <f t="shared" si="9"/>
        <v>45862.710506597221</v>
      </c>
      <c r="B474" s="12">
        <v>45862</v>
      </c>
      <c r="C474" s="54">
        <v>0.7105065972222222</v>
      </c>
      <c r="D474" s="5" t="s">
        <v>40</v>
      </c>
      <c r="E474" s="5" t="s">
        <v>499</v>
      </c>
      <c r="F474" s="5" t="s">
        <v>36</v>
      </c>
      <c r="G474" s="5">
        <v>1</v>
      </c>
      <c r="H474" s="5">
        <v>-1.5</v>
      </c>
      <c r="I474" s="5" t="s">
        <v>38</v>
      </c>
      <c r="J474" s="5" t="s">
        <v>103</v>
      </c>
      <c r="K474" s="5" t="s">
        <v>247</v>
      </c>
      <c r="L474" s="5" t="s">
        <v>248</v>
      </c>
      <c r="M474" s="5" t="s">
        <v>248</v>
      </c>
      <c r="N474" s="5" t="s">
        <v>1043</v>
      </c>
      <c r="O474" s="5" t="s">
        <v>1044</v>
      </c>
      <c r="P474" s="5"/>
      <c r="Q474" s="5" t="str">
        <f>IF(ISNUMBER(MATCH(E474,'ASE Mapping'!A:A, 0)), INDEX('ASE Mapping'!B:B, MATCH(E474,'ASE Mapping'!A:A, 0)), E474)</f>
        <v>ke sep25 fly ase</v>
      </c>
    </row>
    <row r="475" spans="1:17" x14ac:dyDescent="0.25">
      <c r="A475" s="11">
        <f t="shared" si="9"/>
        <v>45862.63581284722</v>
      </c>
      <c r="B475" s="12">
        <v>45862</v>
      </c>
      <c r="C475" s="54">
        <v>0.63581284722222231</v>
      </c>
      <c r="D475" s="5" t="s">
        <v>40</v>
      </c>
      <c r="E475" s="5" t="s">
        <v>333</v>
      </c>
      <c r="F475" s="5" t="s">
        <v>36</v>
      </c>
      <c r="G475" s="5">
        <v>1</v>
      </c>
      <c r="H475" s="5">
        <v>-7.25</v>
      </c>
      <c r="I475" s="5" t="s">
        <v>38</v>
      </c>
      <c r="J475" s="5" t="s">
        <v>103</v>
      </c>
      <c r="K475" s="5" t="s">
        <v>247</v>
      </c>
      <c r="L475" s="5" t="s">
        <v>248</v>
      </c>
      <c r="M475" s="5" t="s">
        <v>248</v>
      </c>
      <c r="N475" s="5" t="s">
        <v>1045</v>
      </c>
      <c r="O475" s="5"/>
      <c r="P475" s="5"/>
      <c r="Q475" s="5" t="str">
        <f>IF(ISNUMBER(MATCH(E475,'ASE Mapping'!A:A, 0)), INDEX('ASE Mapping'!B:B, MATCH(E475,'ASE Mapping'!A:A, 0)), E475)</f>
        <v>zw dec25-mar26-may26 fly</v>
      </c>
    </row>
    <row r="476" spans="1:17" x14ac:dyDescent="0.25">
      <c r="A476" s="11">
        <f t="shared" si="9"/>
        <v>45862.63581284722</v>
      </c>
      <c r="B476" s="12">
        <v>45862</v>
      </c>
      <c r="C476" s="54">
        <v>0.63581284722222231</v>
      </c>
      <c r="D476" s="5" t="s">
        <v>40</v>
      </c>
      <c r="E476" s="5" t="s">
        <v>333</v>
      </c>
      <c r="F476" s="5" t="s">
        <v>36</v>
      </c>
      <c r="G476" s="5">
        <v>1</v>
      </c>
      <c r="H476" s="5">
        <v>-7.25</v>
      </c>
      <c r="I476" s="5" t="s">
        <v>38</v>
      </c>
      <c r="J476" s="5" t="s">
        <v>103</v>
      </c>
      <c r="K476" s="5" t="s">
        <v>247</v>
      </c>
      <c r="L476" s="5" t="s">
        <v>248</v>
      </c>
      <c r="M476" s="5" t="s">
        <v>248</v>
      </c>
      <c r="N476" s="5" t="s">
        <v>1046</v>
      </c>
      <c r="O476" s="5"/>
      <c r="P476" s="5"/>
      <c r="Q476" s="5" t="str">
        <f>IF(ISNUMBER(MATCH(E476,'ASE Mapping'!A:A, 0)), INDEX('ASE Mapping'!B:B, MATCH(E476,'ASE Mapping'!A:A, 0)), E476)</f>
        <v>zw dec25-mar26-may26 fly</v>
      </c>
    </row>
    <row r="477" spans="1:17" x14ac:dyDescent="0.25">
      <c r="A477" s="11">
        <f t="shared" si="9"/>
        <v>45862.61048354167</v>
      </c>
      <c r="B477" s="12">
        <v>45862</v>
      </c>
      <c r="C477" s="54">
        <v>0.61048354166666663</v>
      </c>
      <c r="D477" s="5" t="s">
        <v>40</v>
      </c>
      <c r="E477" s="5" t="s">
        <v>463</v>
      </c>
      <c r="F477" s="5" t="s">
        <v>36</v>
      </c>
      <c r="G477" s="5">
        <v>1</v>
      </c>
      <c r="H477" s="5">
        <v>-7.25</v>
      </c>
      <c r="I477" s="5" t="s">
        <v>38</v>
      </c>
      <c r="J477" s="5" t="s">
        <v>103</v>
      </c>
      <c r="K477" s="5" t="s">
        <v>247</v>
      </c>
      <c r="L477" s="5" t="s">
        <v>248</v>
      </c>
      <c r="M477" s="5" t="s">
        <v>248</v>
      </c>
      <c r="N477" s="5" t="s">
        <v>1047</v>
      </c>
      <c r="O477" s="5" t="s">
        <v>1028</v>
      </c>
      <c r="P477" s="5"/>
      <c r="Q477" s="5" t="str">
        <f>IF(ISNUMBER(MATCH(E477,'ASE Mapping'!A:A, 0)), INDEX('ASE Mapping'!B:B, MATCH(E477,'ASE Mapping'!A:A, 0)), E477)</f>
        <v>ke dec25 fly</v>
      </c>
    </row>
    <row r="478" spans="1:17" x14ac:dyDescent="0.25">
      <c r="A478" s="11">
        <f t="shared" si="9"/>
        <v>45862.61048354167</v>
      </c>
      <c r="B478" s="12">
        <v>45862</v>
      </c>
      <c r="C478" s="54">
        <v>0.61048354166666663</v>
      </c>
      <c r="D478" s="5" t="s">
        <v>40</v>
      </c>
      <c r="E478" s="5" t="s">
        <v>463</v>
      </c>
      <c r="F478" s="5" t="s">
        <v>36</v>
      </c>
      <c r="G478" s="5">
        <v>1</v>
      </c>
      <c r="H478" s="5">
        <v>-7.25</v>
      </c>
      <c r="I478" s="5" t="s">
        <v>38</v>
      </c>
      <c r="J478" s="5" t="s">
        <v>103</v>
      </c>
      <c r="K478" s="5" t="s">
        <v>247</v>
      </c>
      <c r="L478" s="5" t="s">
        <v>248</v>
      </c>
      <c r="M478" s="5" t="s">
        <v>248</v>
      </c>
      <c r="N478" s="5" t="s">
        <v>1048</v>
      </c>
      <c r="O478" s="5" t="s">
        <v>1030</v>
      </c>
      <c r="P478" s="5"/>
      <c r="Q478" s="5" t="str">
        <f>IF(ISNUMBER(MATCH(E478,'ASE Mapping'!A:A, 0)), INDEX('ASE Mapping'!B:B, MATCH(E478,'ASE Mapping'!A:A, 0)), E478)</f>
        <v>ke dec25 fly</v>
      </c>
    </row>
    <row r="479" spans="1:17" x14ac:dyDescent="0.25">
      <c r="A479" s="11">
        <f t="shared" si="9"/>
        <v>45862.609313275461</v>
      </c>
      <c r="B479" s="12">
        <v>45862</v>
      </c>
      <c r="C479" s="54">
        <v>0.60931327546296299</v>
      </c>
      <c r="D479" s="5" t="s">
        <v>40</v>
      </c>
      <c r="E479" s="5" t="s">
        <v>499</v>
      </c>
      <c r="F479" s="5" t="s">
        <v>37</v>
      </c>
      <c r="G479" s="5">
        <v>1</v>
      </c>
      <c r="H479" s="5">
        <v>-1.5</v>
      </c>
      <c r="I479" s="5" t="s">
        <v>38</v>
      </c>
      <c r="J479" s="5" t="s">
        <v>103</v>
      </c>
      <c r="K479" s="5" t="s">
        <v>247</v>
      </c>
      <c r="L479" s="5" t="s">
        <v>248</v>
      </c>
      <c r="M479" s="5" t="s">
        <v>248</v>
      </c>
      <c r="N479" s="5" t="s">
        <v>1049</v>
      </c>
      <c r="O479" s="5" t="s">
        <v>1022</v>
      </c>
      <c r="P479" s="5"/>
      <c r="Q479" s="5" t="str">
        <f>IF(ISNUMBER(MATCH(E479,'ASE Mapping'!A:A, 0)), INDEX('ASE Mapping'!B:B, MATCH(E479,'ASE Mapping'!A:A, 0)), E479)</f>
        <v>ke sep25 fly ase</v>
      </c>
    </row>
    <row r="480" spans="1:17" x14ac:dyDescent="0.25">
      <c r="A480" s="11">
        <f t="shared" si="9"/>
        <v>45862.457940219909</v>
      </c>
      <c r="B480" s="12">
        <v>45862</v>
      </c>
      <c r="C480" s="54">
        <v>0.45794021990740746</v>
      </c>
      <c r="D480" s="5" t="s">
        <v>40</v>
      </c>
      <c r="E480" s="5" t="s">
        <v>363</v>
      </c>
      <c r="F480" s="5" t="s">
        <v>36</v>
      </c>
      <c r="G480" s="5">
        <v>1</v>
      </c>
      <c r="H480" s="5">
        <v>-1.75</v>
      </c>
      <c r="I480" s="5" t="s">
        <v>38</v>
      </c>
      <c r="J480" s="5" t="s">
        <v>103</v>
      </c>
      <c r="K480" s="5" t="s">
        <v>247</v>
      </c>
      <c r="L480" s="5" t="s">
        <v>248</v>
      </c>
      <c r="M480" s="5" t="s">
        <v>248</v>
      </c>
      <c r="N480" s="5" t="s">
        <v>1050</v>
      </c>
      <c r="O480" s="5" t="s">
        <v>1051</v>
      </c>
      <c r="P480" s="5"/>
      <c r="Q480" s="5" t="str">
        <f>IF(ISNUMBER(MATCH(E480,'ASE Mapping'!A:A, 0)), INDEX('ASE Mapping'!B:B, MATCH(E480,'ASE Mapping'!A:A, 0)), E480)</f>
        <v>zw sep fly ase</v>
      </c>
    </row>
    <row r="481" spans="1:17" x14ac:dyDescent="0.25">
      <c r="A481" s="11">
        <f t="shared" si="9"/>
        <v>45862.438734131945</v>
      </c>
      <c r="B481" s="12">
        <v>45862</v>
      </c>
      <c r="C481" s="54">
        <v>0.43873413194444444</v>
      </c>
      <c r="D481" s="5" t="s">
        <v>40</v>
      </c>
      <c r="E481" s="5" t="s">
        <v>363</v>
      </c>
      <c r="F481" s="5" t="s">
        <v>36</v>
      </c>
      <c r="G481" s="5">
        <v>1</v>
      </c>
      <c r="H481" s="5">
        <v>-2</v>
      </c>
      <c r="I481" s="5" t="s">
        <v>38</v>
      </c>
      <c r="J481" s="5" t="s">
        <v>103</v>
      </c>
      <c r="K481" s="5" t="s">
        <v>247</v>
      </c>
      <c r="L481" s="5" t="s">
        <v>248</v>
      </c>
      <c r="M481" s="5" t="s">
        <v>248</v>
      </c>
      <c r="N481" s="5" t="s">
        <v>1052</v>
      </c>
      <c r="O481" s="5" t="s">
        <v>1053</v>
      </c>
      <c r="P481" s="5"/>
      <c r="Q481" s="5" t="str">
        <f>IF(ISNUMBER(MATCH(E481,'ASE Mapping'!A:A, 0)), INDEX('ASE Mapping'!B:B, MATCH(E481,'ASE Mapping'!A:A, 0)), E481)</f>
        <v>zw sep fly ase</v>
      </c>
    </row>
    <row r="482" spans="1:17" x14ac:dyDescent="0.25">
      <c r="A482" s="11">
        <f t="shared" si="9"/>
        <v>45862.177033541666</v>
      </c>
      <c r="B482" s="12">
        <v>45862</v>
      </c>
      <c r="C482" s="54">
        <v>0.17703354166666668</v>
      </c>
      <c r="D482" s="5" t="s">
        <v>40</v>
      </c>
      <c r="E482" s="5" t="s">
        <v>499</v>
      </c>
      <c r="F482" s="5" t="s">
        <v>36</v>
      </c>
      <c r="G482" s="5">
        <v>1</v>
      </c>
      <c r="H482" s="5">
        <v>-1.5</v>
      </c>
      <c r="I482" s="5" t="s">
        <v>38</v>
      </c>
      <c r="J482" s="5" t="s">
        <v>103</v>
      </c>
      <c r="K482" s="5" t="s">
        <v>247</v>
      </c>
      <c r="L482" s="5" t="s">
        <v>248</v>
      </c>
      <c r="M482" s="5" t="s">
        <v>248</v>
      </c>
      <c r="N482" s="5" t="s">
        <v>1054</v>
      </c>
      <c r="O482" s="5" t="s">
        <v>1022</v>
      </c>
      <c r="P482" s="5"/>
      <c r="Q482" s="5" t="str">
        <f>IF(ISNUMBER(MATCH(E482,'ASE Mapping'!A:A, 0)), INDEX('ASE Mapping'!B:B, MATCH(E482,'ASE Mapping'!A:A, 0)), E482)</f>
        <v>ke sep25 fly ase</v>
      </c>
    </row>
    <row r="483" spans="1:17" x14ac:dyDescent="0.25">
      <c r="A483" s="11">
        <f t="shared" si="9"/>
        <v>45863.797071562498</v>
      </c>
      <c r="B483" s="12">
        <v>45863</v>
      </c>
      <c r="C483" s="54">
        <v>0.79707156249999989</v>
      </c>
      <c r="D483" s="5" t="s">
        <v>40</v>
      </c>
      <c r="E483" s="5" t="s">
        <v>333</v>
      </c>
      <c r="F483" s="5" t="s">
        <v>36</v>
      </c>
      <c r="G483" s="5">
        <v>1</v>
      </c>
      <c r="H483" s="5">
        <v>-7.25</v>
      </c>
      <c r="I483" s="5" t="s">
        <v>38</v>
      </c>
      <c r="J483" s="5" t="s">
        <v>103</v>
      </c>
      <c r="K483" s="5" t="s">
        <v>247</v>
      </c>
      <c r="L483" s="5" t="s">
        <v>248</v>
      </c>
      <c r="M483" s="5" t="s">
        <v>248</v>
      </c>
      <c r="N483" s="50" t="s">
        <v>1055</v>
      </c>
      <c r="O483" s="5"/>
      <c r="P483" s="5"/>
      <c r="Q483" s="5" t="str">
        <f>IF(ISNUMBER(MATCH(E483,'ASE Mapping'!A:A, 0)), INDEX('ASE Mapping'!B:B, MATCH(E483,'ASE Mapping'!A:A, 0)), E483)</f>
        <v>zw dec25-mar26-may26 fly</v>
      </c>
    </row>
    <row r="484" spans="1:17" x14ac:dyDescent="0.25">
      <c r="A484" s="11">
        <f t="shared" si="9"/>
        <v>45863.789495682868</v>
      </c>
      <c r="B484" s="12">
        <v>45863</v>
      </c>
      <c r="C484" s="54">
        <v>0.78949568287037031</v>
      </c>
      <c r="D484" s="5" t="s">
        <v>40</v>
      </c>
      <c r="E484" s="5" t="s">
        <v>333</v>
      </c>
      <c r="F484" s="5" t="s">
        <v>36</v>
      </c>
      <c r="G484" s="5">
        <v>1</v>
      </c>
      <c r="H484" s="5">
        <v>-7.25</v>
      </c>
      <c r="I484" s="5" t="s">
        <v>38</v>
      </c>
      <c r="J484" s="5" t="s">
        <v>103</v>
      </c>
      <c r="K484" s="5" t="s">
        <v>247</v>
      </c>
      <c r="L484" s="5" t="s">
        <v>248</v>
      </c>
      <c r="M484" s="5" t="s">
        <v>248</v>
      </c>
      <c r="N484" s="5" t="s">
        <v>1056</v>
      </c>
      <c r="O484" s="5"/>
      <c r="P484" s="5"/>
      <c r="Q484" s="5" t="str">
        <f>IF(ISNUMBER(MATCH(E484,'ASE Mapping'!A:A, 0)), INDEX('ASE Mapping'!B:B, MATCH(E484,'ASE Mapping'!A:A, 0)), E484)</f>
        <v>zw dec25-mar26-may26 fly</v>
      </c>
    </row>
    <row r="485" spans="1:17" x14ac:dyDescent="0.25">
      <c r="A485" s="11">
        <f t="shared" si="9"/>
        <v>45863.645975983796</v>
      </c>
      <c r="B485" s="12">
        <v>45863</v>
      </c>
      <c r="C485" s="54">
        <v>0.64597598379629628</v>
      </c>
      <c r="D485" s="5" t="s">
        <v>40</v>
      </c>
      <c r="E485" s="5" t="s">
        <v>978</v>
      </c>
      <c r="F485" s="5" t="s">
        <v>36</v>
      </c>
      <c r="G485" s="5">
        <v>2</v>
      </c>
      <c r="H485" s="5">
        <v>-0.36</v>
      </c>
      <c r="I485" s="5" t="s">
        <v>38</v>
      </c>
      <c r="J485" s="5" t="s">
        <v>103</v>
      </c>
      <c r="K485" s="5" t="s">
        <v>247</v>
      </c>
      <c r="L485" s="5" t="s">
        <v>248</v>
      </c>
      <c r="M485" s="5" t="s">
        <v>248</v>
      </c>
      <c r="N485" s="5" t="s">
        <v>1057</v>
      </c>
      <c r="O485" s="5"/>
      <c r="P485" s="5"/>
      <c r="Q485" s="5" t="str">
        <f>IF(ISNUMBER(MATCH(E485,'ASE Mapping'!A:A, 0)), INDEX('ASE Mapping'!B:B, MATCH(E485,'ASE Mapping'!A:A, 0)), E485)</f>
        <v>[FLY] OO4 ZL DEC</v>
      </c>
    </row>
    <row r="486" spans="1:17" x14ac:dyDescent="0.25">
      <c r="A486" s="11">
        <f t="shared" si="9"/>
        <v>45863.613885659724</v>
      </c>
      <c r="B486" s="12">
        <v>45863</v>
      </c>
      <c r="C486" s="54">
        <v>0.6138856597222222</v>
      </c>
      <c r="D486" s="5" t="s">
        <v>40</v>
      </c>
      <c r="E486" s="5" t="s">
        <v>978</v>
      </c>
      <c r="F486" s="5" t="s">
        <v>37</v>
      </c>
      <c r="G486" s="5">
        <v>1</v>
      </c>
      <c r="H486" s="5">
        <v>-0.36</v>
      </c>
      <c r="I486" s="5" t="s">
        <v>38</v>
      </c>
      <c r="J486" s="5" t="s">
        <v>103</v>
      </c>
      <c r="K486" s="5" t="s">
        <v>247</v>
      </c>
      <c r="L486" s="5" t="s">
        <v>248</v>
      </c>
      <c r="M486" s="5" t="s">
        <v>248</v>
      </c>
      <c r="N486" s="5" t="s">
        <v>1058</v>
      </c>
      <c r="O486" s="5"/>
      <c r="P486" s="5"/>
      <c r="Q486" s="5" t="str">
        <f>IF(ISNUMBER(MATCH(E486,'ASE Mapping'!A:A, 0)), INDEX('ASE Mapping'!B:B, MATCH(E486,'ASE Mapping'!A:A, 0)), E486)</f>
        <v>[FLY] OO4 ZL DEC</v>
      </c>
    </row>
    <row r="487" spans="1:17" x14ac:dyDescent="0.25">
      <c r="A487" s="11">
        <f t="shared" si="9"/>
        <v>45863.609214062497</v>
      </c>
      <c r="B487" s="12">
        <v>45863</v>
      </c>
      <c r="C487" s="54">
        <v>0.60921406249999999</v>
      </c>
      <c r="D487" s="5" t="s">
        <v>40</v>
      </c>
      <c r="E487" s="5" t="s">
        <v>978</v>
      </c>
      <c r="F487" s="5" t="s">
        <v>37</v>
      </c>
      <c r="G487" s="5">
        <v>1</v>
      </c>
      <c r="H487" s="5">
        <v>-0.35</v>
      </c>
      <c r="I487" s="5" t="s">
        <v>38</v>
      </c>
      <c r="J487" s="5" t="s">
        <v>103</v>
      </c>
      <c r="K487" s="5" t="s">
        <v>247</v>
      </c>
      <c r="L487" s="5" t="s">
        <v>248</v>
      </c>
      <c r="M487" s="5" t="s">
        <v>248</v>
      </c>
      <c r="N487" s="5" t="s">
        <v>1059</v>
      </c>
      <c r="O487" s="5" t="s">
        <v>991</v>
      </c>
      <c r="P487" s="5"/>
      <c r="Q487" s="5" t="str">
        <f>IF(ISNUMBER(MATCH(E487,'ASE Mapping'!A:A, 0)), INDEX('ASE Mapping'!B:B, MATCH(E487,'ASE Mapping'!A:A, 0)), E487)</f>
        <v>[FLY] OO4 ZL DEC</v>
      </c>
    </row>
    <row r="488" spans="1:17" x14ac:dyDescent="0.25">
      <c r="A488" s="11">
        <f t="shared" si="9"/>
        <v>45863.609213784723</v>
      </c>
      <c r="B488" s="12">
        <v>45863</v>
      </c>
      <c r="C488" s="54">
        <v>0.60921378472222232</v>
      </c>
      <c r="D488" s="5" t="s">
        <v>40</v>
      </c>
      <c r="E488" s="5" t="s">
        <v>978</v>
      </c>
      <c r="F488" s="5" t="s">
        <v>36</v>
      </c>
      <c r="G488" s="5">
        <v>1</v>
      </c>
      <c r="H488" s="5">
        <v>-0.37</v>
      </c>
      <c r="I488" s="5" t="s">
        <v>38</v>
      </c>
      <c r="J488" s="5" t="s">
        <v>103</v>
      </c>
      <c r="K488" s="5" t="s">
        <v>247</v>
      </c>
      <c r="L488" s="5" t="s">
        <v>248</v>
      </c>
      <c r="M488" s="5" t="s">
        <v>248</v>
      </c>
      <c r="N488" s="5" t="s">
        <v>1060</v>
      </c>
      <c r="O488" s="5" t="s">
        <v>991</v>
      </c>
      <c r="P488" s="5"/>
      <c r="Q488" s="5" t="str">
        <f>IF(ISNUMBER(MATCH(E488,'ASE Mapping'!A:A, 0)), INDEX('ASE Mapping'!B:B, MATCH(E488,'ASE Mapping'!A:A, 0)), E488)</f>
        <v>[FLY] OO4 ZL DEC</v>
      </c>
    </row>
    <row r="489" spans="1:17" x14ac:dyDescent="0.25">
      <c r="A489" s="11">
        <f t="shared" si="9"/>
        <v>45863.606151759261</v>
      </c>
      <c r="B489" s="12">
        <v>45863</v>
      </c>
      <c r="C489" s="54">
        <v>0.60615175925925924</v>
      </c>
      <c r="D489" s="5" t="s">
        <v>40</v>
      </c>
      <c r="E489" s="5" t="s">
        <v>363</v>
      </c>
      <c r="F489" s="5" t="s">
        <v>37</v>
      </c>
      <c r="G489" s="5">
        <v>2</v>
      </c>
      <c r="H489" s="5">
        <v>-1.25</v>
      </c>
      <c r="I489" s="5" t="s">
        <v>38</v>
      </c>
      <c r="J489" s="5" t="s">
        <v>103</v>
      </c>
      <c r="K489" s="5" t="s">
        <v>247</v>
      </c>
      <c r="L489" s="5" t="s">
        <v>248</v>
      </c>
      <c r="M489" s="5" t="s">
        <v>248</v>
      </c>
      <c r="N489" s="5" t="s">
        <v>1061</v>
      </c>
      <c r="O489" s="5" t="s">
        <v>1062</v>
      </c>
      <c r="P489" s="5"/>
      <c r="Q489" s="5" t="str">
        <f>IF(ISNUMBER(MATCH(E489,'ASE Mapping'!A:A, 0)), INDEX('ASE Mapping'!B:B, MATCH(E489,'ASE Mapping'!A:A, 0)), E489)</f>
        <v>zw sep fly ase</v>
      </c>
    </row>
    <row r="490" spans="1:17" x14ac:dyDescent="0.25">
      <c r="A490" s="11">
        <f t="shared" si="9"/>
        <v>45863.54220895833</v>
      </c>
      <c r="B490" s="12">
        <v>45863</v>
      </c>
      <c r="C490" s="54">
        <v>0.54220895833333338</v>
      </c>
      <c r="D490" s="5" t="s">
        <v>40</v>
      </c>
      <c r="E490" s="5" t="s">
        <v>333</v>
      </c>
      <c r="F490" s="5" t="s">
        <v>37</v>
      </c>
      <c r="G490" s="5">
        <v>2</v>
      </c>
      <c r="H490" s="5">
        <v>-7.5</v>
      </c>
      <c r="I490" s="5" t="s">
        <v>38</v>
      </c>
      <c r="J490" s="5" t="s">
        <v>103</v>
      </c>
      <c r="K490" s="5" t="s">
        <v>247</v>
      </c>
      <c r="L490" s="5" t="s">
        <v>248</v>
      </c>
      <c r="M490" s="5" t="s">
        <v>248</v>
      </c>
      <c r="N490" s="5" t="s">
        <v>1063</v>
      </c>
      <c r="O490" s="5"/>
      <c r="P490" s="5"/>
      <c r="Q490" s="5" t="str">
        <f>IF(ISNUMBER(MATCH(E490,'ASE Mapping'!A:A, 0)), INDEX('ASE Mapping'!B:B, MATCH(E490,'ASE Mapping'!A:A, 0)), E490)</f>
        <v>zw dec25-mar26-may26 fly</v>
      </c>
    </row>
    <row r="491" spans="1:17" x14ac:dyDescent="0.25">
      <c r="A491" s="11">
        <f t="shared" si="9"/>
        <v>45863.511602222221</v>
      </c>
      <c r="B491" s="12">
        <v>45863</v>
      </c>
      <c r="C491" s="54">
        <v>0.51160222222222218</v>
      </c>
      <c r="D491" s="5" t="s">
        <v>40</v>
      </c>
      <c r="E491" s="5" t="s">
        <v>997</v>
      </c>
      <c r="F491" s="5" t="s">
        <v>37</v>
      </c>
      <c r="G491" s="5">
        <v>1</v>
      </c>
      <c r="H491" s="5">
        <v>-0.5</v>
      </c>
      <c r="I491" s="5" t="s">
        <v>38</v>
      </c>
      <c r="J491" s="5" t="s">
        <v>103</v>
      </c>
      <c r="K491" s="5" t="s">
        <v>247</v>
      </c>
      <c r="L491" s="5" t="s">
        <v>248</v>
      </c>
      <c r="M491" s="5" t="s">
        <v>248</v>
      </c>
      <c r="N491" s="5" t="s">
        <v>1064</v>
      </c>
      <c r="O491" s="5" t="s">
        <v>1040</v>
      </c>
      <c r="P491" s="5"/>
      <c r="Q491" s="5" t="str">
        <f>IF(ISNUMBER(MATCH(E491,'ASE Mapping'!A:A, 0)), INDEX('ASE Mapping'!B:B, MATCH(E491,'ASE Mapping'!A:A, 0)), E491)</f>
        <v>[DFLY] 003 ZS NOV</v>
      </c>
    </row>
    <row r="492" spans="1:17" x14ac:dyDescent="0.25">
      <c r="A492" s="11">
        <f t="shared" si="9"/>
        <v>45863.385444803243</v>
      </c>
      <c r="B492" s="12">
        <v>45863</v>
      </c>
      <c r="C492" s="54">
        <v>0.38544480324074071</v>
      </c>
      <c r="D492" s="5" t="s">
        <v>40</v>
      </c>
      <c r="E492" s="5" t="s">
        <v>997</v>
      </c>
      <c r="F492" s="5" t="s">
        <v>36</v>
      </c>
      <c r="G492" s="5">
        <v>1</v>
      </c>
      <c r="H492" s="5">
        <v>-0.5</v>
      </c>
      <c r="I492" s="5" t="s">
        <v>38</v>
      </c>
      <c r="J492" s="5" t="s">
        <v>103</v>
      </c>
      <c r="K492" s="5" t="s">
        <v>247</v>
      </c>
      <c r="L492" s="5" t="s">
        <v>248</v>
      </c>
      <c r="M492" s="5" t="s">
        <v>248</v>
      </c>
      <c r="N492" s="5" t="s">
        <v>1065</v>
      </c>
      <c r="O492" s="5" t="s">
        <v>1040</v>
      </c>
      <c r="P492" s="5"/>
      <c r="Q492" s="5" t="str">
        <f>IF(ISNUMBER(MATCH(E492,'ASE Mapping'!A:A, 0)), INDEX('ASE Mapping'!B:B, MATCH(E492,'ASE Mapping'!A:A, 0)), E492)</f>
        <v>[DFLY] 003 ZS NOV</v>
      </c>
    </row>
    <row r="493" spans="1:17" x14ac:dyDescent="0.25">
      <c r="A493" s="11">
        <f t="shared" si="9"/>
        <v>45866.805498252317</v>
      </c>
      <c r="B493" s="12">
        <v>45866</v>
      </c>
      <c r="C493" s="54">
        <v>0.80549825231481476</v>
      </c>
      <c r="D493" s="5" t="s">
        <v>35</v>
      </c>
      <c r="E493" s="5" t="s">
        <v>372</v>
      </c>
      <c r="F493" s="5" t="s">
        <v>37</v>
      </c>
      <c r="G493" s="5">
        <v>2</v>
      </c>
      <c r="H493" s="5">
        <v>-18.75</v>
      </c>
      <c r="I493" s="5" t="s">
        <v>39</v>
      </c>
      <c r="J493" s="5" t="s">
        <v>103</v>
      </c>
      <c r="K493" s="5" t="s">
        <v>247</v>
      </c>
      <c r="L493" s="5" t="s">
        <v>248</v>
      </c>
      <c r="M493" s="5" t="s">
        <v>248</v>
      </c>
      <c r="N493" s="5" t="s">
        <v>1077</v>
      </c>
      <c r="O493" s="5" t="s">
        <v>1078</v>
      </c>
      <c r="P493" s="5"/>
      <c r="Q493" s="5" t="str">
        <f>IF(ISNUMBER(MATCH(E493,'ASE Mapping'!A:A, 0)), INDEX('ASE Mapping'!B:B, MATCH(E493,'ASE Mapping'!A:A, 0)), E493)</f>
        <v>ZW Dec25-Mar26 Calendar</v>
      </c>
    </row>
    <row r="494" spans="1:17" x14ac:dyDescent="0.25">
      <c r="A494" s="11">
        <f t="shared" si="9"/>
        <v>45866.801695451388</v>
      </c>
      <c r="B494" s="12">
        <v>45866</v>
      </c>
      <c r="C494" s="54">
        <v>0.80169545138888887</v>
      </c>
      <c r="D494" s="5" t="s">
        <v>35</v>
      </c>
      <c r="E494" s="5" t="s">
        <v>320</v>
      </c>
      <c r="F494" s="5" t="s">
        <v>37</v>
      </c>
      <c r="G494" s="5">
        <v>1</v>
      </c>
      <c r="H494" s="5">
        <v>-10.25</v>
      </c>
      <c r="I494" s="5" t="s">
        <v>39</v>
      </c>
      <c r="J494" s="5" t="s">
        <v>121</v>
      </c>
      <c r="K494" s="5" t="s">
        <v>247</v>
      </c>
      <c r="L494" s="5" t="s">
        <v>248</v>
      </c>
      <c r="M494" s="5" t="s">
        <v>248</v>
      </c>
      <c r="N494" s="5" t="s">
        <v>1079</v>
      </c>
      <c r="O494" s="5" t="s">
        <v>1080</v>
      </c>
      <c r="P494" s="5" t="s">
        <v>56</v>
      </c>
      <c r="Q494" s="5" t="str">
        <f>IF(ISNUMBER(MATCH(E494,'ASE Mapping'!A:A, 0)), INDEX('ASE Mapping'!B:B, MATCH(E494,'ASE Mapping'!A:A, 0)), E494)</f>
        <v>ZC Mar26-May26 Calendar</v>
      </c>
    </row>
    <row r="495" spans="1:17" x14ac:dyDescent="0.25">
      <c r="A495" s="11">
        <f t="shared" si="9"/>
        <v>45866.766629409722</v>
      </c>
      <c r="B495" s="12">
        <v>45866</v>
      </c>
      <c r="C495" s="54">
        <v>0.76662940972222227</v>
      </c>
      <c r="D495" s="5" t="s">
        <v>40</v>
      </c>
      <c r="E495" s="5" t="s">
        <v>499</v>
      </c>
      <c r="F495" s="5" t="s">
        <v>36</v>
      </c>
      <c r="G495" s="5">
        <v>1</v>
      </c>
      <c r="H495" s="5">
        <v>-0.5</v>
      </c>
      <c r="I495" s="5" t="s">
        <v>38</v>
      </c>
      <c r="J495" s="5" t="s">
        <v>103</v>
      </c>
      <c r="K495" s="5" t="s">
        <v>247</v>
      </c>
      <c r="L495" s="5" t="s">
        <v>248</v>
      </c>
      <c r="M495" s="5" t="s">
        <v>248</v>
      </c>
      <c r="N495" s="5" t="s">
        <v>1081</v>
      </c>
      <c r="O495" s="5" t="s">
        <v>1082</v>
      </c>
      <c r="P495" s="5"/>
      <c r="Q495" s="5" t="str">
        <f>IF(ISNUMBER(MATCH(E495,'ASE Mapping'!A:A, 0)), INDEX('ASE Mapping'!B:B, MATCH(E495,'ASE Mapping'!A:A, 0)), E495)</f>
        <v>ke sep25 fly ase</v>
      </c>
    </row>
    <row r="496" spans="1:17" x14ac:dyDescent="0.25">
      <c r="A496" s="11">
        <f t="shared" si="9"/>
        <v>45866.682236168985</v>
      </c>
      <c r="B496" s="12">
        <v>45866</v>
      </c>
      <c r="C496" s="54">
        <v>0.68223616898148154</v>
      </c>
      <c r="D496" s="5" t="s">
        <v>40</v>
      </c>
      <c r="E496" s="5" t="s">
        <v>499</v>
      </c>
      <c r="F496" s="5" t="s">
        <v>36</v>
      </c>
      <c r="G496" s="5">
        <v>1</v>
      </c>
      <c r="H496" s="5">
        <v>-1</v>
      </c>
      <c r="I496" s="5" t="s">
        <v>38</v>
      </c>
      <c r="J496" s="5" t="s">
        <v>103</v>
      </c>
      <c r="K496" s="5" t="s">
        <v>247</v>
      </c>
      <c r="L496" s="5" t="s">
        <v>248</v>
      </c>
      <c r="M496" s="5" t="s">
        <v>248</v>
      </c>
      <c r="N496" s="5" t="s">
        <v>1083</v>
      </c>
      <c r="O496" s="5" t="s">
        <v>1038</v>
      </c>
      <c r="P496" s="5"/>
      <c r="Q496" s="5" t="str">
        <f>IF(ISNUMBER(MATCH(E496,'ASE Mapping'!A:A, 0)), INDEX('ASE Mapping'!B:B, MATCH(E496,'ASE Mapping'!A:A, 0)), E496)</f>
        <v>ke sep25 fly ase</v>
      </c>
    </row>
    <row r="497" spans="1:17" x14ac:dyDescent="0.25">
      <c r="A497" s="11">
        <f t="shared" si="9"/>
        <v>45866.682235949076</v>
      </c>
      <c r="B497" s="12">
        <v>45866</v>
      </c>
      <c r="C497" s="54">
        <v>0.68223594907407414</v>
      </c>
      <c r="D497" s="5" t="s">
        <v>40</v>
      </c>
      <c r="E497" s="5" t="s">
        <v>499</v>
      </c>
      <c r="F497" s="5" t="s">
        <v>37</v>
      </c>
      <c r="G497" s="5">
        <v>1</v>
      </c>
      <c r="H497" s="5">
        <v>-0.75</v>
      </c>
      <c r="I497" s="5" t="s">
        <v>38</v>
      </c>
      <c r="J497" s="5" t="s">
        <v>103</v>
      </c>
      <c r="K497" s="5" t="s">
        <v>247</v>
      </c>
      <c r="L497" s="5" t="s">
        <v>248</v>
      </c>
      <c r="M497" s="5" t="s">
        <v>248</v>
      </c>
      <c r="N497" s="5" t="s">
        <v>1084</v>
      </c>
      <c r="O497" s="50" t="s">
        <v>1085</v>
      </c>
      <c r="P497" s="5"/>
      <c r="Q497" s="5" t="str">
        <f>IF(ISNUMBER(MATCH(E497,'ASE Mapping'!A:A, 0)), INDEX('ASE Mapping'!B:B, MATCH(E497,'ASE Mapping'!A:A, 0)), E497)</f>
        <v>ke sep25 fly ase</v>
      </c>
    </row>
    <row r="498" spans="1:17" x14ac:dyDescent="0.25">
      <c r="A498" s="11">
        <f t="shared" si="9"/>
        <v>45866.6822359375</v>
      </c>
      <c r="B498" s="12">
        <v>45866</v>
      </c>
      <c r="C498" s="54">
        <v>0.6822359375</v>
      </c>
      <c r="D498" s="5" t="s">
        <v>40</v>
      </c>
      <c r="E498" s="5" t="s">
        <v>499</v>
      </c>
      <c r="F498" s="5" t="s">
        <v>37</v>
      </c>
      <c r="G498" s="5">
        <v>1</v>
      </c>
      <c r="H498" s="5">
        <v>-0.75</v>
      </c>
      <c r="I498" s="5" t="s">
        <v>38</v>
      </c>
      <c r="J498" s="5" t="s">
        <v>103</v>
      </c>
      <c r="K498" s="5" t="s">
        <v>247</v>
      </c>
      <c r="L498" s="5" t="s">
        <v>248</v>
      </c>
      <c r="M498" s="5" t="s">
        <v>248</v>
      </c>
      <c r="N498" s="5" t="s">
        <v>1086</v>
      </c>
      <c r="O498" s="5" t="s">
        <v>1038</v>
      </c>
      <c r="P498" s="5"/>
      <c r="Q498" s="5" t="str">
        <f>IF(ISNUMBER(MATCH(E498,'ASE Mapping'!A:A, 0)), INDEX('ASE Mapping'!B:B, MATCH(E498,'ASE Mapping'!A:A, 0)), E498)</f>
        <v>ke sep25 fly ase</v>
      </c>
    </row>
    <row r="499" spans="1:17" x14ac:dyDescent="0.25">
      <c r="A499" s="11">
        <f t="shared" si="9"/>
        <v>45867.708434583335</v>
      </c>
      <c r="B499" s="12">
        <v>45867</v>
      </c>
      <c r="C499" s="54">
        <v>0.70843458333333331</v>
      </c>
      <c r="D499" s="5" t="s">
        <v>35</v>
      </c>
      <c r="E499" s="5" t="s">
        <v>815</v>
      </c>
      <c r="F499" s="5" t="s">
        <v>36</v>
      </c>
      <c r="G499" s="5">
        <v>1</v>
      </c>
      <c r="H499" s="5">
        <v>-4</v>
      </c>
      <c r="I499" s="5" t="s">
        <v>39</v>
      </c>
      <c r="J499" s="5" t="s">
        <v>103</v>
      </c>
      <c r="K499" s="5" t="s">
        <v>247</v>
      </c>
      <c r="L499" s="5" t="s">
        <v>248</v>
      </c>
      <c r="M499" s="5" t="s">
        <v>248</v>
      </c>
      <c r="N499" s="5" t="s">
        <v>1087</v>
      </c>
      <c r="O499" s="5"/>
      <c r="P499" s="5"/>
      <c r="Q499" s="5" t="str">
        <f>IF(ISNUMBER(MATCH(E499,'ASE Mapping'!A:A, 0)), INDEX('ASE Mapping'!B:B, MATCH(E499,'ASE Mapping'!A:A, 0)), E499)</f>
        <v>zc dec dfly ase</v>
      </c>
    </row>
    <row r="500" spans="1:17" x14ac:dyDescent="0.25">
      <c r="A500" s="11">
        <f t="shared" si="9"/>
        <v>45867.705120196762</v>
      </c>
      <c r="B500" s="12">
        <v>45867</v>
      </c>
      <c r="C500" s="54">
        <v>0.7051201967592593</v>
      </c>
      <c r="D500" s="5" t="s">
        <v>40</v>
      </c>
      <c r="E500" s="5" t="s">
        <v>815</v>
      </c>
      <c r="F500" s="5" t="s">
        <v>37</v>
      </c>
      <c r="G500" s="5">
        <v>1</v>
      </c>
      <c r="H500" s="5">
        <v>-4</v>
      </c>
      <c r="I500" s="5" t="s">
        <v>38</v>
      </c>
      <c r="J500" s="5" t="s">
        <v>103</v>
      </c>
      <c r="K500" s="5" t="s">
        <v>247</v>
      </c>
      <c r="L500" s="5" t="s">
        <v>248</v>
      </c>
      <c r="M500" s="5" t="s">
        <v>248</v>
      </c>
      <c r="N500" s="5" t="s">
        <v>1088</v>
      </c>
      <c r="O500" s="5" t="s">
        <v>1089</v>
      </c>
      <c r="P500" s="5"/>
      <c r="Q500" s="5" t="str">
        <f>IF(ISNUMBER(MATCH(E500,'ASE Mapping'!A:A, 0)), INDEX('ASE Mapping'!B:B, MATCH(E500,'ASE Mapping'!A:A, 0)), E500)</f>
        <v>zc dec dfly ase</v>
      </c>
    </row>
    <row r="501" spans="1:17" x14ac:dyDescent="0.25">
      <c r="A501" s="11">
        <f t="shared" si="9"/>
        <v>45867.65678445602</v>
      </c>
      <c r="B501" s="12">
        <v>45867</v>
      </c>
      <c r="C501" s="54">
        <v>0.65678445601851854</v>
      </c>
      <c r="D501" s="5" t="s">
        <v>40</v>
      </c>
      <c r="E501" s="5" t="s">
        <v>499</v>
      </c>
      <c r="F501" s="5" t="s">
        <v>37</v>
      </c>
      <c r="G501" s="5">
        <v>2</v>
      </c>
      <c r="H501" s="5">
        <v>-0.75</v>
      </c>
      <c r="I501" s="5" t="s">
        <v>38</v>
      </c>
      <c r="J501" s="5" t="s">
        <v>103</v>
      </c>
      <c r="K501" s="5" t="s">
        <v>247</v>
      </c>
      <c r="L501" s="5" t="s">
        <v>248</v>
      </c>
      <c r="M501" s="5" t="s">
        <v>248</v>
      </c>
      <c r="N501" s="5" t="s">
        <v>1090</v>
      </c>
      <c r="O501" s="5" t="s">
        <v>1091</v>
      </c>
      <c r="P501" s="5"/>
      <c r="Q501" s="5" t="str">
        <f>IF(ISNUMBER(MATCH(E501,'ASE Mapping'!A:A, 0)), INDEX('ASE Mapping'!B:B, MATCH(E501,'ASE Mapping'!A:A, 0)), E501)</f>
        <v>ke sep25 fly ase</v>
      </c>
    </row>
    <row r="502" spans="1:17" x14ac:dyDescent="0.25">
      <c r="A502" s="11">
        <f t="shared" si="9"/>
        <v>45867.619523032408</v>
      </c>
      <c r="B502" s="12">
        <v>45867</v>
      </c>
      <c r="C502" s="54">
        <v>0.61952303240740747</v>
      </c>
      <c r="D502" s="5" t="s">
        <v>40</v>
      </c>
      <c r="E502" s="5" t="s">
        <v>333</v>
      </c>
      <c r="F502" s="5" t="s">
        <v>36</v>
      </c>
      <c r="G502" s="5">
        <v>1</v>
      </c>
      <c r="H502" s="5">
        <v>-7.25</v>
      </c>
      <c r="I502" s="5" t="s">
        <v>38</v>
      </c>
      <c r="J502" s="5" t="s">
        <v>103</v>
      </c>
      <c r="K502" s="5" t="s">
        <v>247</v>
      </c>
      <c r="L502" s="5" t="s">
        <v>248</v>
      </c>
      <c r="M502" s="5" t="s">
        <v>248</v>
      </c>
      <c r="N502" s="5" t="s">
        <v>1092</v>
      </c>
      <c r="O502" s="5"/>
      <c r="P502" s="5"/>
      <c r="Q502" s="5" t="str">
        <f>IF(ISNUMBER(MATCH(E502,'ASE Mapping'!A:A, 0)), INDEX('ASE Mapping'!B:B, MATCH(E502,'ASE Mapping'!A:A, 0)), E502)</f>
        <v>zw dec25-mar26-may26 fly</v>
      </c>
    </row>
    <row r="503" spans="1:17" x14ac:dyDescent="0.25">
      <c r="A503" s="11">
        <f t="shared" si="9"/>
        <v>45867.613930752312</v>
      </c>
      <c r="B503" s="12">
        <v>45867</v>
      </c>
      <c r="C503" s="54">
        <v>0.61393075231481475</v>
      </c>
      <c r="D503" s="5" t="s">
        <v>40</v>
      </c>
      <c r="E503" s="5" t="s">
        <v>245</v>
      </c>
      <c r="F503" s="5" t="s">
        <v>36</v>
      </c>
      <c r="G503" s="5">
        <v>1</v>
      </c>
      <c r="H503" s="5">
        <v>-3.75</v>
      </c>
      <c r="I503" s="5" t="s">
        <v>38</v>
      </c>
      <c r="J503" s="5" t="s">
        <v>103</v>
      </c>
      <c r="K503" s="5" t="s">
        <v>247</v>
      </c>
      <c r="L503" s="5" t="s">
        <v>248</v>
      </c>
      <c r="M503" s="5" t="s">
        <v>248</v>
      </c>
      <c r="N503" s="5" t="s">
        <v>1093</v>
      </c>
      <c r="O503" s="5" t="s">
        <v>1094</v>
      </c>
      <c r="P503" s="5"/>
      <c r="Q503" s="5" t="str">
        <f>IF(ISNUMBER(MATCH(E503,'ASE Mapping'!A:A, 0)), INDEX('ASE Mapping'!B:B, MATCH(E503,'ASE Mapping'!A:A, 0)), E503)</f>
        <v>TUS_STRUC_2 (CN H26 FLY)</v>
      </c>
    </row>
    <row r="504" spans="1:17" x14ac:dyDescent="0.25">
      <c r="A504" s="11">
        <f t="shared" si="9"/>
        <v>45867.041667083337</v>
      </c>
      <c r="B504" s="12">
        <v>45867</v>
      </c>
      <c r="C504" s="54">
        <v>4.1667083333333334E-2</v>
      </c>
      <c r="D504" s="5" t="s">
        <v>40</v>
      </c>
      <c r="E504" s="5" t="s">
        <v>333</v>
      </c>
      <c r="F504" s="5" t="s">
        <v>37</v>
      </c>
      <c r="G504" s="5">
        <v>1</v>
      </c>
      <c r="H504" s="5">
        <v>-7.25</v>
      </c>
      <c r="I504" s="5" t="s">
        <v>38</v>
      </c>
      <c r="J504" s="5" t="s">
        <v>103</v>
      </c>
      <c r="K504" s="5" t="s">
        <v>247</v>
      </c>
      <c r="L504" s="5" t="s">
        <v>248</v>
      </c>
      <c r="M504" s="5" t="s">
        <v>248</v>
      </c>
      <c r="N504" s="5" t="s">
        <v>1078</v>
      </c>
      <c r="O504" s="5"/>
      <c r="P504" s="5"/>
      <c r="Q504" s="5" t="str">
        <f>IF(ISNUMBER(MATCH(E504,'ASE Mapping'!A:A, 0)), INDEX('ASE Mapping'!B:B, MATCH(E504,'ASE Mapping'!A:A, 0)), E504)</f>
        <v>zw dec25-mar26-may26 fly</v>
      </c>
    </row>
    <row r="505" spans="1:17" x14ac:dyDescent="0.25">
      <c r="A505" s="11">
        <f t="shared" si="9"/>
        <v>45867.041667025464</v>
      </c>
      <c r="B505" s="12">
        <v>45867</v>
      </c>
      <c r="C505" s="54">
        <v>4.1667025462962963E-2</v>
      </c>
      <c r="D505" s="5" t="s">
        <v>40</v>
      </c>
      <c r="E505" s="5" t="s">
        <v>245</v>
      </c>
      <c r="F505" s="5" t="s">
        <v>37</v>
      </c>
      <c r="G505" s="5"/>
      <c r="H505" s="5">
        <v>-3.75</v>
      </c>
      <c r="I505" s="5" t="s">
        <v>38</v>
      </c>
      <c r="J505" s="5" t="s">
        <v>103</v>
      </c>
      <c r="K505" s="5" t="s">
        <v>247</v>
      </c>
      <c r="L505" s="5" t="s">
        <v>248</v>
      </c>
      <c r="M505" s="5" t="s">
        <v>248</v>
      </c>
      <c r="N505" s="5" t="s">
        <v>1080</v>
      </c>
      <c r="O505" s="5" t="s">
        <v>1095</v>
      </c>
      <c r="P505" s="5"/>
      <c r="Q505" s="5" t="str">
        <f>IF(ISNUMBER(MATCH(E505,'ASE Mapping'!A:A, 0)), INDEX('ASE Mapping'!B:B, MATCH(E505,'ASE Mapping'!A:A, 0)), E505)</f>
        <v>TUS_STRUC_2 (CN H26 FLY)</v>
      </c>
    </row>
    <row r="506" spans="1:17" x14ac:dyDescent="0.25">
      <c r="A506" s="11">
        <v>45867.641793981478</v>
      </c>
      <c r="B506" s="12">
        <v>45867</v>
      </c>
      <c r="C506" s="54">
        <v>0.64179371527777773</v>
      </c>
      <c r="D506" s="5" t="s">
        <v>40</v>
      </c>
      <c r="E506" s="5" t="s">
        <v>937</v>
      </c>
      <c r="F506" s="5" t="s">
        <v>37</v>
      </c>
      <c r="G506" s="5">
        <v>1</v>
      </c>
      <c r="H506" s="5">
        <v>0.2</v>
      </c>
      <c r="I506" s="5" t="s">
        <v>937</v>
      </c>
      <c r="J506" s="5"/>
      <c r="K506" s="5"/>
      <c r="L506" s="5"/>
      <c r="M506" s="5"/>
      <c r="N506" s="5"/>
      <c r="O506" s="5"/>
      <c r="P506" s="5"/>
      <c r="Q506" s="5" t="str">
        <f>IF(ISNUMBER(MATCH(E506,'ASE Mapping'!A:A, 0)), INDEX('ASE Mapping'!B:B, MATCH(E506,'ASE Mapping'!A:A, 0)), E506)</f>
        <v>[FLY] 002 ZL SEP</v>
      </c>
    </row>
    <row r="507" spans="1:17" ht="15.75" x14ac:dyDescent="0.25">
      <c r="A507" s="11">
        <v>45867.641793981478</v>
      </c>
      <c r="B507" s="12">
        <v>45867</v>
      </c>
      <c r="C507" s="54">
        <v>0.64179371527777773</v>
      </c>
      <c r="D507" s="5" t="s">
        <v>40</v>
      </c>
      <c r="E507" s="108" t="s">
        <v>920</v>
      </c>
      <c r="F507" s="5" t="s">
        <v>36</v>
      </c>
      <c r="G507" s="5">
        <v>1</v>
      </c>
      <c r="H507" s="5">
        <v>0.25</v>
      </c>
      <c r="I507" s="5" t="s">
        <v>937</v>
      </c>
      <c r="J507" s="5"/>
      <c r="K507" s="5"/>
      <c r="L507" s="5"/>
      <c r="M507" s="5"/>
      <c r="N507" s="5"/>
      <c r="O507" s="5"/>
      <c r="P507" s="5"/>
      <c r="Q507" s="5" t="str">
        <f>IF(ISNUMBER(MATCH(E507,'ASE Mapping'!A:A, 0)), INDEX('ASE Mapping'!B:B, MATCH(E507,'ASE Mapping'!A:A, 0)), E507)</f>
        <v>[CONDOR] 002 ZL SEP</v>
      </c>
    </row>
    <row r="508" spans="1:17" x14ac:dyDescent="0.25">
      <c r="A508" s="11">
        <f t="shared" si="9"/>
        <v>0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>
        <f>IF(ISNUMBER(MATCH(E508,'ASE Mapping'!A:A, 0)), INDEX('ASE Mapping'!B:B, MATCH(E508,'ASE Mapping'!A:A, 0)), E508)</f>
        <v>0</v>
      </c>
    </row>
    <row r="509" spans="1:17" x14ac:dyDescent="0.25">
      <c r="A509" s="11">
        <f t="shared" si="9"/>
        <v>0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>
        <f>IF(ISNUMBER(MATCH(E509,'ASE Mapping'!A:A, 0)), INDEX('ASE Mapping'!B:B, MATCH(E509,'ASE Mapping'!A:A, 0)), E509)</f>
        <v>0</v>
      </c>
    </row>
    <row r="510" spans="1:17" x14ac:dyDescent="0.25">
      <c r="A510" s="11">
        <f t="shared" si="9"/>
        <v>0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>
        <f>IF(ISNUMBER(MATCH(E510,'ASE Mapping'!A:A, 0)), INDEX('ASE Mapping'!B:B, MATCH(E510,'ASE Mapping'!A:A, 0)), E510)</f>
        <v>0</v>
      </c>
    </row>
    <row r="511" spans="1:17" x14ac:dyDescent="0.25">
      <c r="A511" s="11">
        <f t="shared" si="9"/>
        <v>0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>
        <f>IF(ISNUMBER(MATCH(E511,'ASE Mapping'!A:A, 0)), INDEX('ASE Mapping'!B:B, MATCH(E511,'ASE Mapping'!A:A, 0)), E511)</f>
        <v>0</v>
      </c>
    </row>
    <row r="512" spans="1:17" x14ac:dyDescent="0.25">
      <c r="A512" s="11">
        <f t="shared" si="9"/>
        <v>0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>
        <f>IF(ISNUMBER(MATCH(E512,'ASE Mapping'!A:A, 0)), INDEX('ASE Mapping'!B:B, MATCH(E512,'ASE Mapping'!A:A, 0)), E512)</f>
        <v>0</v>
      </c>
    </row>
    <row r="513" spans="1:17" x14ac:dyDescent="0.25">
      <c r="A513" s="11">
        <f t="shared" si="9"/>
        <v>0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>
        <f>IF(ISNUMBER(MATCH(E513,'ASE Mapping'!A:A, 0)), INDEX('ASE Mapping'!B:B, MATCH(E513,'ASE Mapping'!A:A, 0)), E513)</f>
        <v>0</v>
      </c>
    </row>
    <row r="514" spans="1:17" x14ac:dyDescent="0.25">
      <c r="A514" s="11">
        <f t="shared" si="9"/>
        <v>0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>
        <f>IF(ISNUMBER(MATCH(E514,'ASE Mapping'!A:A, 0)), INDEX('ASE Mapping'!B:B, MATCH(E514,'ASE Mapping'!A:A, 0)), E514)</f>
        <v>0</v>
      </c>
    </row>
    <row r="515" spans="1:17" x14ac:dyDescent="0.25">
      <c r="A515" s="11">
        <f t="shared" si="9"/>
        <v>0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>
        <f>IF(ISNUMBER(MATCH(E515,'ASE Mapping'!A:A, 0)), INDEX('ASE Mapping'!B:B, MATCH(E515,'ASE Mapping'!A:A, 0)), E515)</f>
        <v>0</v>
      </c>
    </row>
    <row r="516" spans="1:17" x14ac:dyDescent="0.25">
      <c r="A516" s="11">
        <f t="shared" si="9"/>
        <v>0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>
        <f>IF(ISNUMBER(MATCH(E516,'ASE Mapping'!A:A, 0)), INDEX('ASE Mapping'!B:B, MATCH(E516,'ASE Mapping'!A:A, 0)), E516)</f>
        <v>0</v>
      </c>
    </row>
    <row r="517" spans="1:17" x14ac:dyDescent="0.25">
      <c r="A517" s="11">
        <f t="shared" si="9"/>
        <v>0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>
        <f>IF(ISNUMBER(MATCH(E517,'ASE Mapping'!A:A, 0)), INDEX('ASE Mapping'!B:B, MATCH(E517,'ASE Mapping'!A:A, 0)), E517)</f>
        <v>0</v>
      </c>
    </row>
    <row r="518" spans="1:17" x14ac:dyDescent="0.25">
      <c r="A518" s="11">
        <f t="shared" si="9"/>
        <v>0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>
        <f>IF(ISNUMBER(MATCH(E518,'ASE Mapping'!A:A, 0)), INDEX('ASE Mapping'!B:B, MATCH(E518,'ASE Mapping'!A:A, 0)), E518)</f>
        <v>0</v>
      </c>
    </row>
    <row r="519" spans="1:17" x14ac:dyDescent="0.25">
      <c r="A519" s="11">
        <f t="shared" ref="A519:A582" si="10">B519+C519</f>
        <v>0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>
        <f>IF(ISNUMBER(MATCH(E519,'ASE Mapping'!A:A, 0)), INDEX('ASE Mapping'!B:B, MATCH(E519,'ASE Mapping'!A:A, 0)), E519)</f>
        <v>0</v>
      </c>
    </row>
    <row r="520" spans="1:17" x14ac:dyDescent="0.25">
      <c r="A520" s="11">
        <f t="shared" si="10"/>
        <v>0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>
        <f>IF(ISNUMBER(MATCH(E520,'ASE Mapping'!A:A, 0)), INDEX('ASE Mapping'!B:B, MATCH(E520,'ASE Mapping'!A:A, 0)), E520)</f>
        <v>0</v>
      </c>
    </row>
    <row r="521" spans="1:17" x14ac:dyDescent="0.25">
      <c r="A521" s="11">
        <f t="shared" si="10"/>
        <v>0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>
        <f>IF(ISNUMBER(MATCH(E521,'ASE Mapping'!A:A, 0)), INDEX('ASE Mapping'!B:B, MATCH(E521,'ASE Mapping'!A:A, 0)), E521)</f>
        <v>0</v>
      </c>
    </row>
    <row r="522" spans="1:17" x14ac:dyDescent="0.25">
      <c r="A522" s="11">
        <f t="shared" si="10"/>
        <v>0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>
        <f>IF(ISNUMBER(MATCH(E522,'ASE Mapping'!A:A, 0)), INDEX('ASE Mapping'!B:B, MATCH(E522,'ASE Mapping'!A:A, 0)), E522)</f>
        <v>0</v>
      </c>
    </row>
    <row r="523" spans="1:17" x14ac:dyDescent="0.25">
      <c r="A523" s="11">
        <f t="shared" si="10"/>
        <v>0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>
        <f>IF(ISNUMBER(MATCH(E523,'ASE Mapping'!A:A, 0)), INDEX('ASE Mapping'!B:B, MATCH(E523,'ASE Mapping'!A:A, 0)), E523)</f>
        <v>0</v>
      </c>
    </row>
    <row r="524" spans="1:17" x14ac:dyDescent="0.25">
      <c r="A524" s="11">
        <f t="shared" si="10"/>
        <v>0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>
        <f>IF(ISNUMBER(MATCH(E524,'ASE Mapping'!A:A, 0)), INDEX('ASE Mapping'!B:B, MATCH(E524,'ASE Mapping'!A:A, 0)), E524)</f>
        <v>0</v>
      </c>
    </row>
    <row r="525" spans="1:17" x14ac:dyDescent="0.25">
      <c r="A525" s="11">
        <f t="shared" si="10"/>
        <v>0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>
        <f>IF(ISNUMBER(MATCH(E525,'ASE Mapping'!A:A, 0)), INDEX('ASE Mapping'!B:B, MATCH(E525,'ASE Mapping'!A:A, 0)), E525)</f>
        <v>0</v>
      </c>
    </row>
    <row r="526" spans="1:17" x14ac:dyDescent="0.25">
      <c r="A526" s="11">
        <f t="shared" si="10"/>
        <v>0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>
        <f>IF(ISNUMBER(MATCH(E526,'ASE Mapping'!A:A, 0)), INDEX('ASE Mapping'!B:B, MATCH(E526,'ASE Mapping'!A:A, 0)), E526)</f>
        <v>0</v>
      </c>
    </row>
    <row r="527" spans="1:17" x14ac:dyDescent="0.25">
      <c r="A527" s="11">
        <f t="shared" si="10"/>
        <v>0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>
        <f>IF(ISNUMBER(MATCH(E527,'ASE Mapping'!A:A, 0)), INDEX('ASE Mapping'!B:B, MATCH(E527,'ASE Mapping'!A:A, 0)), E527)</f>
        <v>0</v>
      </c>
    </row>
    <row r="528" spans="1:17" x14ac:dyDescent="0.25">
      <c r="A528" s="11">
        <f t="shared" si="10"/>
        <v>0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>
        <f>IF(ISNUMBER(MATCH(E528,'ASE Mapping'!A:A, 0)), INDEX('ASE Mapping'!B:B, MATCH(E528,'ASE Mapping'!A:A, 0)), E528)</f>
        <v>0</v>
      </c>
    </row>
    <row r="529" spans="1:17" x14ac:dyDescent="0.25">
      <c r="A529" s="11">
        <f t="shared" si="10"/>
        <v>0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>
        <f>IF(ISNUMBER(MATCH(E529,'ASE Mapping'!A:A, 0)), INDEX('ASE Mapping'!B:B, MATCH(E529,'ASE Mapping'!A:A, 0)), E529)</f>
        <v>0</v>
      </c>
    </row>
    <row r="530" spans="1:17" x14ac:dyDescent="0.25">
      <c r="A530" s="11">
        <f t="shared" si="10"/>
        <v>0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>
        <f>IF(ISNUMBER(MATCH(E530,'ASE Mapping'!A:A, 0)), INDEX('ASE Mapping'!B:B, MATCH(E530,'ASE Mapping'!A:A, 0)), E530)</f>
        <v>0</v>
      </c>
    </row>
    <row r="531" spans="1:17" x14ac:dyDescent="0.25">
      <c r="A531" s="11">
        <f t="shared" si="10"/>
        <v>0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>
        <f>IF(ISNUMBER(MATCH(E531,'ASE Mapping'!A:A, 0)), INDEX('ASE Mapping'!B:B, MATCH(E531,'ASE Mapping'!A:A, 0)), E531)</f>
        <v>0</v>
      </c>
    </row>
    <row r="532" spans="1:17" x14ac:dyDescent="0.25">
      <c r="A532" s="11">
        <f t="shared" si="10"/>
        <v>0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>
        <f>IF(ISNUMBER(MATCH(E532,'ASE Mapping'!A:A, 0)), INDEX('ASE Mapping'!B:B, MATCH(E532,'ASE Mapping'!A:A, 0)), E532)</f>
        <v>0</v>
      </c>
    </row>
    <row r="533" spans="1:17" x14ac:dyDescent="0.25">
      <c r="A533" s="11">
        <f t="shared" si="10"/>
        <v>0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>
        <f>IF(ISNUMBER(MATCH(E533,'ASE Mapping'!A:A, 0)), INDEX('ASE Mapping'!B:B, MATCH(E533,'ASE Mapping'!A:A, 0)), E533)</f>
        <v>0</v>
      </c>
    </row>
    <row r="534" spans="1:17" x14ac:dyDescent="0.25">
      <c r="A534" s="11">
        <f t="shared" si="10"/>
        <v>0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>
        <f>IF(ISNUMBER(MATCH(E534,'ASE Mapping'!A:A, 0)), INDEX('ASE Mapping'!B:B, MATCH(E534,'ASE Mapping'!A:A, 0)), E534)</f>
        <v>0</v>
      </c>
    </row>
    <row r="535" spans="1:17" x14ac:dyDescent="0.25">
      <c r="A535" s="11">
        <f t="shared" si="10"/>
        <v>0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>
        <f>IF(ISNUMBER(MATCH(E535,'ASE Mapping'!A:A, 0)), INDEX('ASE Mapping'!B:B, MATCH(E535,'ASE Mapping'!A:A, 0)), E535)</f>
        <v>0</v>
      </c>
    </row>
    <row r="536" spans="1:17" x14ac:dyDescent="0.25">
      <c r="A536" s="11">
        <f t="shared" si="10"/>
        <v>0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>
        <f>IF(ISNUMBER(MATCH(E536,'ASE Mapping'!A:A, 0)), INDEX('ASE Mapping'!B:B, MATCH(E536,'ASE Mapping'!A:A, 0)), E536)</f>
        <v>0</v>
      </c>
    </row>
    <row r="537" spans="1:17" x14ac:dyDescent="0.25">
      <c r="A537" s="11">
        <f t="shared" si="10"/>
        <v>0</v>
      </c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>
        <f>IF(ISNUMBER(MATCH(E537,'ASE Mapping'!A:A, 0)), INDEX('ASE Mapping'!B:B, MATCH(E537,'ASE Mapping'!A:A, 0)), E537)</f>
        <v>0</v>
      </c>
    </row>
    <row r="538" spans="1:17" x14ac:dyDescent="0.25">
      <c r="A538" s="11">
        <f t="shared" si="10"/>
        <v>0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>
        <f>IF(ISNUMBER(MATCH(E538,'ASE Mapping'!A:A, 0)), INDEX('ASE Mapping'!B:B, MATCH(E538,'ASE Mapping'!A:A, 0)), E538)</f>
        <v>0</v>
      </c>
    </row>
    <row r="539" spans="1:17" x14ac:dyDescent="0.25">
      <c r="A539" s="11">
        <f t="shared" si="10"/>
        <v>0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>
        <f>IF(ISNUMBER(MATCH(E539,'ASE Mapping'!A:A, 0)), INDEX('ASE Mapping'!B:B, MATCH(E539,'ASE Mapping'!A:A, 0)), E539)</f>
        <v>0</v>
      </c>
    </row>
    <row r="540" spans="1:17" x14ac:dyDescent="0.25">
      <c r="A540" s="11">
        <f t="shared" si="10"/>
        <v>0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>
        <f>IF(ISNUMBER(MATCH(E540,'ASE Mapping'!A:A, 0)), INDEX('ASE Mapping'!B:B, MATCH(E540,'ASE Mapping'!A:A, 0)), E540)</f>
        <v>0</v>
      </c>
    </row>
    <row r="541" spans="1:17" x14ac:dyDescent="0.25">
      <c r="A541" s="11">
        <f t="shared" si="10"/>
        <v>0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>
        <f>IF(ISNUMBER(MATCH(E541,'ASE Mapping'!A:A, 0)), INDEX('ASE Mapping'!B:B, MATCH(E541,'ASE Mapping'!A:A, 0)), E541)</f>
        <v>0</v>
      </c>
    </row>
    <row r="542" spans="1:17" x14ac:dyDescent="0.25">
      <c r="A542" s="11">
        <f t="shared" si="10"/>
        <v>0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>
        <f>IF(ISNUMBER(MATCH(E542,'ASE Mapping'!A:A, 0)), INDEX('ASE Mapping'!B:B, MATCH(E542,'ASE Mapping'!A:A, 0)), E542)</f>
        <v>0</v>
      </c>
    </row>
    <row r="543" spans="1:17" x14ac:dyDescent="0.25">
      <c r="A543" s="11">
        <f t="shared" si="10"/>
        <v>0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>
        <f>IF(ISNUMBER(MATCH(E543,'ASE Mapping'!A:A, 0)), INDEX('ASE Mapping'!B:B, MATCH(E543,'ASE Mapping'!A:A, 0)), E543)</f>
        <v>0</v>
      </c>
    </row>
    <row r="544" spans="1:17" x14ac:dyDescent="0.25">
      <c r="A544" s="11">
        <f t="shared" si="10"/>
        <v>0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>
        <f>IF(ISNUMBER(MATCH(E544,'ASE Mapping'!A:A, 0)), INDEX('ASE Mapping'!B:B, MATCH(E544,'ASE Mapping'!A:A, 0)), E544)</f>
        <v>0</v>
      </c>
    </row>
    <row r="545" spans="1:17" x14ac:dyDescent="0.25">
      <c r="A545" s="11">
        <f t="shared" si="10"/>
        <v>0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>
        <f>IF(ISNUMBER(MATCH(E545,'ASE Mapping'!A:A, 0)), INDEX('ASE Mapping'!B:B, MATCH(E545,'ASE Mapping'!A:A, 0)), E545)</f>
        <v>0</v>
      </c>
    </row>
    <row r="546" spans="1:17" x14ac:dyDescent="0.25">
      <c r="A546" s="11">
        <f t="shared" si="10"/>
        <v>0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>
        <f>IF(ISNUMBER(MATCH(E546,'ASE Mapping'!A:A, 0)), INDEX('ASE Mapping'!B:B, MATCH(E546,'ASE Mapping'!A:A, 0)), E546)</f>
        <v>0</v>
      </c>
    </row>
    <row r="547" spans="1:17" x14ac:dyDescent="0.25">
      <c r="A547" s="11">
        <f t="shared" si="10"/>
        <v>0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>
        <f>IF(ISNUMBER(MATCH(E547,'ASE Mapping'!A:A, 0)), INDEX('ASE Mapping'!B:B, MATCH(E547,'ASE Mapping'!A:A, 0)), E547)</f>
        <v>0</v>
      </c>
    </row>
    <row r="548" spans="1:17" x14ac:dyDescent="0.25">
      <c r="A548" s="11">
        <f t="shared" si="10"/>
        <v>0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>
        <f>IF(ISNUMBER(MATCH(E548,'ASE Mapping'!A:A, 0)), INDEX('ASE Mapping'!B:B, MATCH(E548,'ASE Mapping'!A:A, 0)), E548)</f>
        <v>0</v>
      </c>
    </row>
    <row r="549" spans="1:17" x14ac:dyDescent="0.25">
      <c r="A549" s="11">
        <f t="shared" si="10"/>
        <v>0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>
        <f>IF(ISNUMBER(MATCH(E549,'ASE Mapping'!A:A, 0)), INDEX('ASE Mapping'!B:B, MATCH(E549,'ASE Mapping'!A:A, 0)), E549)</f>
        <v>0</v>
      </c>
    </row>
    <row r="550" spans="1:17" x14ac:dyDescent="0.25">
      <c r="A550" s="11">
        <f t="shared" si="10"/>
        <v>0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>
        <f>IF(ISNUMBER(MATCH(E550,'ASE Mapping'!A:A, 0)), INDEX('ASE Mapping'!B:B, MATCH(E550,'ASE Mapping'!A:A, 0)), E550)</f>
        <v>0</v>
      </c>
    </row>
    <row r="551" spans="1:17" x14ac:dyDescent="0.25">
      <c r="A551" s="11">
        <f t="shared" si="10"/>
        <v>0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>
        <f>IF(ISNUMBER(MATCH(E551,'ASE Mapping'!A:A, 0)), INDEX('ASE Mapping'!B:B, MATCH(E551,'ASE Mapping'!A:A, 0)), E551)</f>
        <v>0</v>
      </c>
    </row>
    <row r="552" spans="1:17" x14ac:dyDescent="0.25">
      <c r="A552" s="11">
        <f t="shared" si="10"/>
        <v>0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>
        <f>IF(ISNUMBER(MATCH(E552,'ASE Mapping'!A:A, 0)), INDEX('ASE Mapping'!B:B, MATCH(E552,'ASE Mapping'!A:A, 0)), E552)</f>
        <v>0</v>
      </c>
    </row>
    <row r="553" spans="1:17" x14ac:dyDescent="0.25">
      <c r="A553" s="11">
        <f t="shared" si="10"/>
        <v>0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>
        <f>IF(ISNUMBER(MATCH(E553,'ASE Mapping'!A:A, 0)), INDEX('ASE Mapping'!B:B, MATCH(E553,'ASE Mapping'!A:A, 0)), E553)</f>
        <v>0</v>
      </c>
    </row>
    <row r="554" spans="1:17" x14ac:dyDescent="0.25">
      <c r="A554" s="11">
        <f t="shared" si="10"/>
        <v>0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>
        <f>IF(ISNUMBER(MATCH(E554,'ASE Mapping'!A:A, 0)), INDEX('ASE Mapping'!B:B, MATCH(E554,'ASE Mapping'!A:A, 0)), E554)</f>
        <v>0</v>
      </c>
    </row>
    <row r="555" spans="1:17" x14ac:dyDescent="0.25">
      <c r="A555" s="11">
        <f t="shared" si="10"/>
        <v>0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>
        <f>IF(ISNUMBER(MATCH(E555,'ASE Mapping'!A:A, 0)), INDEX('ASE Mapping'!B:B, MATCH(E555,'ASE Mapping'!A:A, 0)), E555)</f>
        <v>0</v>
      </c>
    </row>
    <row r="556" spans="1:17" x14ac:dyDescent="0.25">
      <c r="A556" s="11">
        <f t="shared" si="10"/>
        <v>0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>
        <f>IF(ISNUMBER(MATCH(E556,'ASE Mapping'!A:A, 0)), INDEX('ASE Mapping'!B:B, MATCH(E556,'ASE Mapping'!A:A, 0)), E556)</f>
        <v>0</v>
      </c>
    </row>
    <row r="557" spans="1:17" x14ac:dyDescent="0.25">
      <c r="A557" s="11">
        <f t="shared" si="10"/>
        <v>0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>
        <f>IF(ISNUMBER(MATCH(E557,'ASE Mapping'!A:A, 0)), INDEX('ASE Mapping'!B:B, MATCH(E557,'ASE Mapping'!A:A, 0)), E557)</f>
        <v>0</v>
      </c>
    </row>
    <row r="558" spans="1:17" x14ac:dyDescent="0.25">
      <c r="A558" s="11">
        <f t="shared" si="10"/>
        <v>0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>
        <f>IF(ISNUMBER(MATCH(E558,'ASE Mapping'!A:A, 0)), INDEX('ASE Mapping'!B:B, MATCH(E558,'ASE Mapping'!A:A, 0)), E558)</f>
        <v>0</v>
      </c>
    </row>
    <row r="559" spans="1:17" x14ac:dyDescent="0.25">
      <c r="A559" s="11">
        <f t="shared" si="10"/>
        <v>0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>
        <f>IF(ISNUMBER(MATCH(E559,'ASE Mapping'!A:A, 0)), INDEX('ASE Mapping'!B:B, MATCH(E559,'ASE Mapping'!A:A, 0)), E559)</f>
        <v>0</v>
      </c>
    </row>
    <row r="560" spans="1:17" x14ac:dyDescent="0.25">
      <c r="A560" s="11">
        <f t="shared" si="10"/>
        <v>0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>
        <f>IF(ISNUMBER(MATCH(E560,'ASE Mapping'!A:A, 0)), INDEX('ASE Mapping'!B:B, MATCH(E560,'ASE Mapping'!A:A, 0)), E560)</f>
        <v>0</v>
      </c>
    </row>
    <row r="561" spans="1:17" x14ac:dyDescent="0.25">
      <c r="A561" s="11">
        <f t="shared" si="10"/>
        <v>0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>
        <f>IF(ISNUMBER(MATCH(E561,'ASE Mapping'!A:A, 0)), INDEX('ASE Mapping'!B:B, MATCH(E561,'ASE Mapping'!A:A, 0)), E561)</f>
        <v>0</v>
      </c>
    </row>
    <row r="562" spans="1:17" x14ac:dyDescent="0.25">
      <c r="A562" s="11">
        <f t="shared" si="10"/>
        <v>0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>
        <f>IF(ISNUMBER(MATCH(E562,'ASE Mapping'!A:A, 0)), INDEX('ASE Mapping'!B:B, MATCH(E562,'ASE Mapping'!A:A, 0)), E562)</f>
        <v>0</v>
      </c>
    </row>
    <row r="563" spans="1:17" x14ac:dyDescent="0.25">
      <c r="A563" s="11">
        <f t="shared" si="10"/>
        <v>0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>
        <f>IF(ISNUMBER(MATCH(E563,'ASE Mapping'!A:A, 0)), INDEX('ASE Mapping'!B:B, MATCH(E563,'ASE Mapping'!A:A, 0)), E563)</f>
        <v>0</v>
      </c>
    </row>
    <row r="564" spans="1:17" x14ac:dyDescent="0.25">
      <c r="A564" s="11">
        <f t="shared" si="10"/>
        <v>0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>
        <f>IF(ISNUMBER(MATCH(E564,'ASE Mapping'!A:A, 0)), INDEX('ASE Mapping'!B:B, MATCH(E564,'ASE Mapping'!A:A, 0)), E564)</f>
        <v>0</v>
      </c>
    </row>
    <row r="565" spans="1:17" x14ac:dyDescent="0.25">
      <c r="A565" s="11">
        <f t="shared" si="10"/>
        <v>0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>
        <f>IF(ISNUMBER(MATCH(E565,'ASE Mapping'!A:A, 0)), INDEX('ASE Mapping'!B:B, MATCH(E565,'ASE Mapping'!A:A, 0)), E565)</f>
        <v>0</v>
      </c>
    </row>
    <row r="566" spans="1:17" x14ac:dyDescent="0.25">
      <c r="A566" s="11">
        <f t="shared" si="10"/>
        <v>0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>
        <f>IF(ISNUMBER(MATCH(E566,'ASE Mapping'!A:A, 0)), INDEX('ASE Mapping'!B:B, MATCH(E566,'ASE Mapping'!A:A, 0)), E566)</f>
        <v>0</v>
      </c>
    </row>
    <row r="567" spans="1:17" x14ac:dyDescent="0.25">
      <c r="A567" s="11">
        <f t="shared" si="10"/>
        <v>0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>
        <f>IF(ISNUMBER(MATCH(E567,'ASE Mapping'!A:A, 0)), INDEX('ASE Mapping'!B:B, MATCH(E567,'ASE Mapping'!A:A, 0)), E567)</f>
        <v>0</v>
      </c>
    </row>
    <row r="568" spans="1:17" x14ac:dyDescent="0.25">
      <c r="A568" s="11">
        <f t="shared" si="10"/>
        <v>0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>
        <f>IF(ISNUMBER(MATCH(E568,'ASE Mapping'!A:A, 0)), INDEX('ASE Mapping'!B:B, MATCH(E568,'ASE Mapping'!A:A, 0)), E568)</f>
        <v>0</v>
      </c>
    </row>
    <row r="569" spans="1:17" x14ac:dyDescent="0.25">
      <c r="A569" s="11">
        <f t="shared" si="10"/>
        <v>0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>
        <f>IF(ISNUMBER(MATCH(E569,'ASE Mapping'!A:A, 0)), INDEX('ASE Mapping'!B:B, MATCH(E569,'ASE Mapping'!A:A, 0)), E569)</f>
        <v>0</v>
      </c>
    </row>
    <row r="570" spans="1:17" x14ac:dyDescent="0.25">
      <c r="A570" s="11">
        <f t="shared" si="10"/>
        <v>0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>
        <f>IF(ISNUMBER(MATCH(E570,'ASE Mapping'!A:A, 0)), INDEX('ASE Mapping'!B:B, MATCH(E570,'ASE Mapping'!A:A, 0)), E570)</f>
        <v>0</v>
      </c>
    </row>
    <row r="571" spans="1:17" x14ac:dyDescent="0.25">
      <c r="A571" s="11">
        <f t="shared" si="10"/>
        <v>0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>
        <f>IF(ISNUMBER(MATCH(E571,'ASE Mapping'!A:A, 0)), INDEX('ASE Mapping'!B:B, MATCH(E571,'ASE Mapping'!A:A, 0)), E571)</f>
        <v>0</v>
      </c>
    </row>
    <row r="572" spans="1:17" x14ac:dyDescent="0.25">
      <c r="A572" s="11">
        <f t="shared" si="10"/>
        <v>0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>
        <f>IF(ISNUMBER(MATCH(E572,'ASE Mapping'!A:A, 0)), INDEX('ASE Mapping'!B:B, MATCH(E572,'ASE Mapping'!A:A, 0)), E572)</f>
        <v>0</v>
      </c>
    </row>
    <row r="573" spans="1:17" x14ac:dyDescent="0.25">
      <c r="A573" s="11">
        <f t="shared" si="10"/>
        <v>0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>
        <f>IF(ISNUMBER(MATCH(E573,'ASE Mapping'!A:A, 0)), INDEX('ASE Mapping'!B:B, MATCH(E573,'ASE Mapping'!A:A, 0)), E573)</f>
        <v>0</v>
      </c>
    </row>
    <row r="574" spans="1:17" x14ac:dyDescent="0.25">
      <c r="A574" s="11">
        <f t="shared" si="10"/>
        <v>0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>
        <f>IF(ISNUMBER(MATCH(E574,'ASE Mapping'!A:A, 0)), INDEX('ASE Mapping'!B:B, MATCH(E574,'ASE Mapping'!A:A, 0)), E574)</f>
        <v>0</v>
      </c>
    </row>
    <row r="575" spans="1:17" x14ac:dyDescent="0.25">
      <c r="A575" s="11">
        <f t="shared" si="10"/>
        <v>0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>
        <f>IF(ISNUMBER(MATCH(E575,'ASE Mapping'!A:A, 0)), INDEX('ASE Mapping'!B:B, MATCH(E575,'ASE Mapping'!A:A, 0)), E575)</f>
        <v>0</v>
      </c>
    </row>
    <row r="576" spans="1:17" x14ac:dyDescent="0.25">
      <c r="A576" s="11">
        <f t="shared" si="10"/>
        <v>0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>
        <f>IF(ISNUMBER(MATCH(E576,'ASE Mapping'!A:A, 0)), INDEX('ASE Mapping'!B:B, MATCH(E576,'ASE Mapping'!A:A, 0)), E576)</f>
        <v>0</v>
      </c>
    </row>
    <row r="577" spans="1:17" x14ac:dyDescent="0.25">
      <c r="A577" s="11">
        <f t="shared" si="10"/>
        <v>0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>
        <f>IF(ISNUMBER(MATCH(E577,'ASE Mapping'!A:A, 0)), INDEX('ASE Mapping'!B:B, MATCH(E577,'ASE Mapping'!A:A, 0)), E577)</f>
        <v>0</v>
      </c>
    </row>
    <row r="578" spans="1:17" x14ac:dyDescent="0.25">
      <c r="A578" s="11">
        <f t="shared" si="10"/>
        <v>0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>
        <f>IF(ISNUMBER(MATCH(E578,'ASE Mapping'!A:A, 0)), INDEX('ASE Mapping'!B:B, MATCH(E578,'ASE Mapping'!A:A, 0)), E578)</f>
        <v>0</v>
      </c>
    </row>
    <row r="579" spans="1:17" x14ac:dyDescent="0.25">
      <c r="A579" s="11">
        <f t="shared" si="10"/>
        <v>0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>
        <f>IF(ISNUMBER(MATCH(E579,'ASE Mapping'!A:A, 0)), INDEX('ASE Mapping'!B:B, MATCH(E579,'ASE Mapping'!A:A, 0)), E579)</f>
        <v>0</v>
      </c>
    </row>
    <row r="580" spans="1:17" x14ac:dyDescent="0.25">
      <c r="A580" s="11">
        <f t="shared" si="10"/>
        <v>0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>
        <f>IF(ISNUMBER(MATCH(E580,'ASE Mapping'!A:A, 0)), INDEX('ASE Mapping'!B:B, MATCH(E580,'ASE Mapping'!A:A, 0)), E580)</f>
        <v>0</v>
      </c>
    </row>
    <row r="581" spans="1:17" x14ac:dyDescent="0.25">
      <c r="A581" s="11">
        <f t="shared" si="10"/>
        <v>0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>
        <f>IF(ISNUMBER(MATCH(E581,'ASE Mapping'!A:A, 0)), INDEX('ASE Mapping'!B:B, MATCH(E581,'ASE Mapping'!A:A, 0)), E581)</f>
        <v>0</v>
      </c>
    </row>
    <row r="582" spans="1:17" x14ac:dyDescent="0.25">
      <c r="A582" s="11">
        <f t="shared" si="10"/>
        <v>0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>
        <f>IF(ISNUMBER(MATCH(E582,'ASE Mapping'!A:A, 0)), INDEX('ASE Mapping'!B:B, MATCH(E582,'ASE Mapping'!A:A, 0)), E582)</f>
        <v>0</v>
      </c>
    </row>
    <row r="583" spans="1:17" x14ac:dyDescent="0.25">
      <c r="A583" s="11">
        <f t="shared" ref="A583:A646" si="11">B583+C583</f>
        <v>0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>
        <f>IF(ISNUMBER(MATCH(E583,'ASE Mapping'!A:A, 0)), INDEX('ASE Mapping'!B:B, MATCH(E583,'ASE Mapping'!A:A, 0)), E583)</f>
        <v>0</v>
      </c>
    </row>
    <row r="584" spans="1:17" x14ac:dyDescent="0.25">
      <c r="A584" s="11">
        <f t="shared" si="11"/>
        <v>0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>
        <f>IF(ISNUMBER(MATCH(E584,'ASE Mapping'!A:A, 0)), INDEX('ASE Mapping'!B:B, MATCH(E584,'ASE Mapping'!A:A, 0)), E584)</f>
        <v>0</v>
      </c>
    </row>
    <row r="585" spans="1:17" x14ac:dyDescent="0.25">
      <c r="A585" s="11">
        <f t="shared" si="11"/>
        <v>0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>
        <f>IF(ISNUMBER(MATCH(E585,'ASE Mapping'!A:A, 0)), INDEX('ASE Mapping'!B:B, MATCH(E585,'ASE Mapping'!A:A, 0)), E585)</f>
        <v>0</v>
      </c>
    </row>
    <row r="586" spans="1:17" x14ac:dyDescent="0.25">
      <c r="A586" s="11">
        <f t="shared" si="11"/>
        <v>0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>
        <f>IF(ISNUMBER(MATCH(E586,'ASE Mapping'!A:A, 0)), INDEX('ASE Mapping'!B:B, MATCH(E586,'ASE Mapping'!A:A, 0)), E586)</f>
        <v>0</v>
      </c>
    </row>
    <row r="587" spans="1:17" x14ac:dyDescent="0.25">
      <c r="A587" s="11">
        <f t="shared" si="11"/>
        <v>0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>
        <f>IF(ISNUMBER(MATCH(E587,'ASE Mapping'!A:A, 0)), INDEX('ASE Mapping'!B:B, MATCH(E587,'ASE Mapping'!A:A, 0)), E587)</f>
        <v>0</v>
      </c>
    </row>
    <row r="588" spans="1:17" x14ac:dyDescent="0.25">
      <c r="A588" s="11">
        <f t="shared" si="11"/>
        <v>0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>
        <f>IF(ISNUMBER(MATCH(E588,'ASE Mapping'!A:A, 0)), INDEX('ASE Mapping'!B:B, MATCH(E588,'ASE Mapping'!A:A, 0)), E588)</f>
        <v>0</v>
      </c>
    </row>
    <row r="589" spans="1:17" x14ac:dyDescent="0.25">
      <c r="A589" s="11">
        <f t="shared" si="11"/>
        <v>0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>
        <f>IF(ISNUMBER(MATCH(E589,'ASE Mapping'!A:A, 0)), INDEX('ASE Mapping'!B:B, MATCH(E589,'ASE Mapping'!A:A, 0)), E589)</f>
        <v>0</v>
      </c>
    </row>
    <row r="590" spans="1:17" x14ac:dyDescent="0.25">
      <c r="A590" s="11">
        <f t="shared" si="11"/>
        <v>0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>
        <f>IF(ISNUMBER(MATCH(E590,'ASE Mapping'!A:A, 0)), INDEX('ASE Mapping'!B:B, MATCH(E590,'ASE Mapping'!A:A, 0)), E590)</f>
        <v>0</v>
      </c>
    </row>
    <row r="591" spans="1:17" x14ac:dyDescent="0.25">
      <c r="A591" s="11">
        <f t="shared" si="11"/>
        <v>0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>
        <f>IF(ISNUMBER(MATCH(E591,'ASE Mapping'!A:A, 0)), INDEX('ASE Mapping'!B:B, MATCH(E591,'ASE Mapping'!A:A, 0)), E591)</f>
        <v>0</v>
      </c>
    </row>
    <row r="592" spans="1:17" x14ac:dyDescent="0.25">
      <c r="A592" s="11">
        <f t="shared" si="11"/>
        <v>0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>
        <f>IF(ISNUMBER(MATCH(E592,'ASE Mapping'!A:A, 0)), INDEX('ASE Mapping'!B:B, MATCH(E592,'ASE Mapping'!A:A, 0)), E592)</f>
        <v>0</v>
      </c>
    </row>
    <row r="593" spans="1:17" x14ac:dyDescent="0.25">
      <c r="A593" s="11">
        <f t="shared" si="11"/>
        <v>0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>
        <f>IF(ISNUMBER(MATCH(E593,'ASE Mapping'!A:A, 0)), INDEX('ASE Mapping'!B:B, MATCH(E593,'ASE Mapping'!A:A, 0)), E593)</f>
        <v>0</v>
      </c>
    </row>
    <row r="594" spans="1:17" x14ac:dyDescent="0.25">
      <c r="A594" s="11">
        <f t="shared" si="11"/>
        <v>0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>
        <f>IF(ISNUMBER(MATCH(E594,'ASE Mapping'!A:A, 0)), INDEX('ASE Mapping'!B:B, MATCH(E594,'ASE Mapping'!A:A, 0)), E594)</f>
        <v>0</v>
      </c>
    </row>
    <row r="595" spans="1:17" x14ac:dyDescent="0.25">
      <c r="A595" s="11">
        <f t="shared" si="11"/>
        <v>0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>
        <f>IF(ISNUMBER(MATCH(E595,'ASE Mapping'!A:A, 0)), INDEX('ASE Mapping'!B:B, MATCH(E595,'ASE Mapping'!A:A, 0)), E595)</f>
        <v>0</v>
      </c>
    </row>
    <row r="596" spans="1:17" x14ac:dyDescent="0.25">
      <c r="A596" s="11">
        <f t="shared" si="11"/>
        <v>0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>
        <f>IF(ISNUMBER(MATCH(E596,'ASE Mapping'!A:A, 0)), INDEX('ASE Mapping'!B:B, MATCH(E596,'ASE Mapping'!A:A, 0)), E596)</f>
        <v>0</v>
      </c>
    </row>
    <row r="597" spans="1:17" x14ac:dyDescent="0.25">
      <c r="A597" s="11">
        <f t="shared" si="11"/>
        <v>0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>
        <f>IF(ISNUMBER(MATCH(E597,'ASE Mapping'!A:A, 0)), INDEX('ASE Mapping'!B:B, MATCH(E597,'ASE Mapping'!A:A, 0)), E597)</f>
        <v>0</v>
      </c>
    </row>
    <row r="598" spans="1:17" x14ac:dyDescent="0.25">
      <c r="A598" s="11">
        <f t="shared" si="11"/>
        <v>0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>
        <f>IF(ISNUMBER(MATCH(E598,'ASE Mapping'!A:A, 0)), INDEX('ASE Mapping'!B:B, MATCH(E598,'ASE Mapping'!A:A, 0)), E598)</f>
        <v>0</v>
      </c>
    </row>
    <row r="599" spans="1:17" x14ac:dyDescent="0.25">
      <c r="A599" s="11">
        <f t="shared" si="11"/>
        <v>0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>
        <f>IF(ISNUMBER(MATCH(E599,'ASE Mapping'!A:A, 0)), INDEX('ASE Mapping'!B:B, MATCH(E599,'ASE Mapping'!A:A, 0)), E599)</f>
        <v>0</v>
      </c>
    </row>
    <row r="600" spans="1:17" x14ac:dyDescent="0.25">
      <c r="A600" s="11">
        <f t="shared" si="11"/>
        <v>0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>
        <f>IF(ISNUMBER(MATCH(E600,'ASE Mapping'!A:A, 0)), INDEX('ASE Mapping'!B:B, MATCH(E600,'ASE Mapping'!A:A, 0)), E600)</f>
        <v>0</v>
      </c>
    </row>
    <row r="601" spans="1:17" x14ac:dyDescent="0.25">
      <c r="A601" s="11">
        <f t="shared" si="11"/>
        <v>0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>
        <f>IF(ISNUMBER(MATCH(E601,'ASE Mapping'!A:A, 0)), INDEX('ASE Mapping'!B:B, MATCH(E601,'ASE Mapping'!A:A, 0)), E601)</f>
        <v>0</v>
      </c>
    </row>
    <row r="602" spans="1:17" x14ac:dyDescent="0.25">
      <c r="A602" s="11">
        <f t="shared" si="11"/>
        <v>0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>
        <f>IF(ISNUMBER(MATCH(E602,'ASE Mapping'!A:A, 0)), INDEX('ASE Mapping'!B:B, MATCH(E602,'ASE Mapping'!A:A, 0)), E602)</f>
        <v>0</v>
      </c>
    </row>
    <row r="603" spans="1:17" x14ac:dyDescent="0.25">
      <c r="A603" s="11">
        <f t="shared" si="11"/>
        <v>0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>
        <f>IF(ISNUMBER(MATCH(E603,'ASE Mapping'!A:A, 0)), INDEX('ASE Mapping'!B:B, MATCH(E603,'ASE Mapping'!A:A, 0)), E603)</f>
        <v>0</v>
      </c>
    </row>
    <row r="604" spans="1:17" x14ac:dyDescent="0.25">
      <c r="A604" s="11">
        <f t="shared" si="11"/>
        <v>0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>
        <f>IF(ISNUMBER(MATCH(E604,'ASE Mapping'!A:A, 0)), INDEX('ASE Mapping'!B:B, MATCH(E604,'ASE Mapping'!A:A, 0)), E604)</f>
        <v>0</v>
      </c>
    </row>
    <row r="605" spans="1:17" x14ac:dyDescent="0.25">
      <c r="A605" s="11">
        <f t="shared" si="11"/>
        <v>0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>
        <f>IF(ISNUMBER(MATCH(E605,'ASE Mapping'!A:A, 0)), INDEX('ASE Mapping'!B:B, MATCH(E605,'ASE Mapping'!A:A, 0)), E605)</f>
        <v>0</v>
      </c>
    </row>
    <row r="606" spans="1:17" x14ac:dyDescent="0.25">
      <c r="A606" s="11">
        <f t="shared" si="11"/>
        <v>0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>
        <f>IF(ISNUMBER(MATCH(E606,'ASE Mapping'!A:A, 0)), INDEX('ASE Mapping'!B:B, MATCH(E606,'ASE Mapping'!A:A, 0)), E606)</f>
        <v>0</v>
      </c>
    </row>
    <row r="607" spans="1:17" x14ac:dyDescent="0.25">
      <c r="A607" s="11">
        <f t="shared" si="11"/>
        <v>0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>
        <f>IF(ISNUMBER(MATCH(E607,'ASE Mapping'!A:A, 0)), INDEX('ASE Mapping'!B:B, MATCH(E607,'ASE Mapping'!A:A, 0)), E607)</f>
        <v>0</v>
      </c>
    </row>
    <row r="608" spans="1:17" x14ac:dyDescent="0.25">
      <c r="A608" s="11">
        <f t="shared" si="11"/>
        <v>0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>
        <f>IF(ISNUMBER(MATCH(E608,'ASE Mapping'!A:A, 0)), INDEX('ASE Mapping'!B:B, MATCH(E608,'ASE Mapping'!A:A, 0)), E608)</f>
        <v>0</v>
      </c>
    </row>
    <row r="609" spans="1:17" x14ac:dyDescent="0.25">
      <c r="A609" s="11">
        <f t="shared" si="11"/>
        <v>0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>
        <f>IF(ISNUMBER(MATCH(E609,'ASE Mapping'!A:A, 0)), INDEX('ASE Mapping'!B:B, MATCH(E609,'ASE Mapping'!A:A, 0)), E609)</f>
        <v>0</v>
      </c>
    </row>
    <row r="610" spans="1:17" x14ac:dyDescent="0.25">
      <c r="A610" s="11">
        <f t="shared" si="11"/>
        <v>0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>
        <f>IF(ISNUMBER(MATCH(E610,'ASE Mapping'!A:A, 0)), INDEX('ASE Mapping'!B:B, MATCH(E610,'ASE Mapping'!A:A, 0)), E610)</f>
        <v>0</v>
      </c>
    </row>
    <row r="611" spans="1:17" x14ac:dyDescent="0.25">
      <c r="A611" s="11">
        <f t="shared" si="11"/>
        <v>0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>
        <f>IF(ISNUMBER(MATCH(E611,'ASE Mapping'!A:A, 0)), INDEX('ASE Mapping'!B:B, MATCH(E611,'ASE Mapping'!A:A, 0)), E611)</f>
        <v>0</v>
      </c>
    </row>
    <row r="612" spans="1:17" x14ac:dyDescent="0.25">
      <c r="A612" s="11">
        <f t="shared" si="11"/>
        <v>0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>
        <f>IF(ISNUMBER(MATCH(E612,'ASE Mapping'!A:A, 0)), INDEX('ASE Mapping'!B:B, MATCH(E612,'ASE Mapping'!A:A, 0)), E612)</f>
        <v>0</v>
      </c>
    </row>
    <row r="613" spans="1:17" x14ac:dyDescent="0.25">
      <c r="A613" s="11">
        <f t="shared" si="11"/>
        <v>0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>
        <f>IF(ISNUMBER(MATCH(E613,'ASE Mapping'!A:A, 0)), INDEX('ASE Mapping'!B:B, MATCH(E613,'ASE Mapping'!A:A, 0)), E613)</f>
        <v>0</v>
      </c>
    </row>
    <row r="614" spans="1:17" x14ac:dyDescent="0.25">
      <c r="A614" s="11">
        <f t="shared" si="11"/>
        <v>0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>
        <f>IF(ISNUMBER(MATCH(E614,'ASE Mapping'!A:A, 0)), INDEX('ASE Mapping'!B:B, MATCH(E614,'ASE Mapping'!A:A, 0)), E614)</f>
        <v>0</v>
      </c>
    </row>
    <row r="615" spans="1:17" x14ac:dyDescent="0.25">
      <c r="A615" s="11">
        <f t="shared" si="11"/>
        <v>0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>
        <f>IF(ISNUMBER(MATCH(E615,'ASE Mapping'!A:A, 0)), INDEX('ASE Mapping'!B:B, MATCH(E615,'ASE Mapping'!A:A, 0)), E615)</f>
        <v>0</v>
      </c>
    </row>
    <row r="616" spans="1:17" x14ac:dyDescent="0.25">
      <c r="A616" s="11">
        <f t="shared" si="11"/>
        <v>0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>
        <f>IF(ISNUMBER(MATCH(E616,'ASE Mapping'!A:A, 0)), INDEX('ASE Mapping'!B:B, MATCH(E616,'ASE Mapping'!A:A, 0)), E616)</f>
        <v>0</v>
      </c>
    </row>
    <row r="617" spans="1:17" x14ac:dyDescent="0.25">
      <c r="A617" s="11">
        <f t="shared" si="11"/>
        <v>0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>
        <f>IF(ISNUMBER(MATCH(E617,'ASE Mapping'!A:A, 0)), INDEX('ASE Mapping'!B:B, MATCH(E617,'ASE Mapping'!A:A, 0)), E617)</f>
        <v>0</v>
      </c>
    </row>
    <row r="618" spans="1:17" x14ac:dyDescent="0.25">
      <c r="A618" s="11">
        <f t="shared" si="11"/>
        <v>0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>
        <f>IF(ISNUMBER(MATCH(E618,'ASE Mapping'!A:A, 0)), INDEX('ASE Mapping'!B:B, MATCH(E618,'ASE Mapping'!A:A, 0)), E618)</f>
        <v>0</v>
      </c>
    </row>
    <row r="619" spans="1:17" x14ac:dyDescent="0.25">
      <c r="A619" s="11">
        <f t="shared" si="11"/>
        <v>0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>
        <f>IF(ISNUMBER(MATCH(E619,'ASE Mapping'!A:A, 0)), INDEX('ASE Mapping'!B:B, MATCH(E619,'ASE Mapping'!A:A, 0)), E619)</f>
        <v>0</v>
      </c>
    </row>
    <row r="620" spans="1:17" x14ac:dyDescent="0.25">
      <c r="A620" s="11">
        <f t="shared" si="11"/>
        <v>0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>
        <f>IF(ISNUMBER(MATCH(E620,'ASE Mapping'!A:A, 0)), INDEX('ASE Mapping'!B:B, MATCH(E620,'ASE Mapping'!A:A, 0)), E620)</f>
        <v>0</v>
      </c>
    </row>
    <row r="621" spans="1:17" x14ac:dyDescent="0.25">
      <c r="A621" s="11">
        <f t="shared" si="11"/>
        <v>0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>
        <f>IF(ISNUMBER(MATCH(E621,'ASE Mapping'!A:A, 0)), INDEX('ASE Mapping'!B:B, MATCH(E621,'ASE Mapping'!A:A, 0)), E621)</f>
        <v>0</v>
      </c>
    </row>
    <row r="622" spans="1:17" x14ac:dyDescent="0.25">
      <c r="A622" s="11">
        <f t="shared" si="11"/>
        <v>0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>
        <f>IF(ISNUMBER(MATCH(E622,'ASE Mapping'!A:A, 0)), INDEX('ASE Mapping'!B:B, MATCH(E622,'ASE Mapping'!A:A, 0)), E622)</f>
        <v>0</v>
      </c>
    </row>
    <row r="623" spans="1:17" x14ac:dyDescent="0.25">
      <c r="A623" s="11">
        <f t="shared" si="11"/>
        <v>0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>
        <f>IF(ISNUMBER(MATCH(E623,'ASE Mapping'!A:A, 0)), INDEX('ASE Mapping'!B:B, MATCH(E623,'ASE Mapping'!A:A, 0)), E623)</f>
        <v>0</v>
      </c>
    </row>
    <row r="624" spans="1:17" x14ac:dyDescent="0.25">
      <c r="A624" s="11">
        <f t="shared" si="11"/>
        <v>0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>
        <f>IF(ISNUMBER(MATCH(E624,'ASE Mapping'!A:A, 0)), INDEX('ASE Mapping'!B:B, MATCH(E624,'ASE Mapping'!A:A, 0)), E624)</f>
        <v>0</v>
      </c>
    </row>
    <row r="625" spans="1:17" x14ac:dyDescent="0.25">
      <c r="A625" s="11">
        <f t="shared" si="11"/>
        <v>0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>
        <f>IF(ISNUMBER(MATCH(E625,'ASE Mapping'!A:A, 0)), INDEX('ASE Mapping'!B:B, MATCH(E625,'ASE Mapping'!A:A, 0)), E625)</f>
        <v>0</v>
      </c>
    </row>
    <row r="626" spans="1:17" x14ac:dyDescent="0.25">
      <c r="A626" s="11">
        <f t="shared" si="11"/>
        <v>0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>
        <f>IF(ISNUMBER(MATCH(E626,'ASE Mapping'!A:A, 0)), INDEX('ASE Mapping'!B:B, MATCH(E626,'ASE Mapping'!A:A, 0)), E626)</f>
        <v>0</v>
      </c>
    </row>
    <row r="627" spans="1:17" x14ac:dyDescent="0.25">
      <c r="A627" s="11">
        <f t="shared" si="11"/>
        <v>0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>
        <f>IF(ISNUMBER(MATCH(E627,'ASE Mapping'!A:A, 0)), INDEX('ASE Mapping'!B:B, MATCH(E627,'ASE Mapping'!A:A, 0)), E627)</f>
        <v>0</v>
      </c>
    </row>
    <row r="628" spans="1:17" x14ac:dyDescent="0.25">
      <c r="A628" s="11">
        <f t="shared" si="11"/>
        <v>0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>
        <f>IF(ISNUMBER(MATCH(E628,'ASE Mapping'!A:A, 0)), INDEX('ASE Mapping'!B:B, MATCH(E628,'ASE Mapping'!A:A, 0)), E628)</f>
        <v>0</v>
      </c>
    </row>
    <row r="629" spans="1:17" x14ac:dyDescent="0.25">
      <c r="A629" s="11">
        <f t="shared" si="11"/>
        <v>0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>
        <f>IF(ISNUMBER(MATCH(E629,'ASE Mapping'!A:A, 0)), INDEX('ASE Mapping'!B:B, MATCH(E629,'ASE Mapping'!A:A, 0)), E629)</f>
        <v>0</v>
      </c>
    </row>
    <row r="630" spans="1:17" x14ac:dyDescent="0.25">
      <c r="A630" s="11">
        <f t="shared" si="11"/>
        <v>0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>
        <f>IF(ISNUMBER(MATCH(E630,'ASE Mapping'!A:A, 0)), INDEX('ASE Mapping'!B:B, MATCH(E630,'ASE Mapping'!A:A, 0)), E630)</f>
        <v>0</v>
      </c>
    </row>
    <row r="631" spans="1:17" x14ac:dyDescent="0.25">
      <c r="A631" s="11">
        <f t="shared" si="11"/>
        <v>0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>
        <f>IF(ISNUMBER(MATCH(E631,'ASE Mapping'!A:A, 0)), INDEX('ASE Mapping'!B:B, MATCH(E631,'ASE Mapping'!A:A, 0)), E631)</f>
        <v>0</v>
      </c>
    </row>
    <row r="632" spans="1:17" x14ac:dyDescent="0.25">
      <c r="A632" s="11">
        <f t="shared" si="11"/>
        <v>0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>
        <f>IF(ISNUMBER(MATCH(E632,'ASE Mapping'!A:A, 0)), INDEX('ASE Mapping'!B:B, MATCH(E632,'ASE Mapping'!A:A, 0)), E632)</f>
        <v>0</v>
      </c>
    </row>
    <row r="633" spans="1:17" x14ac:dyDescent="0.25">
      <c r="A633" s="11">
        <f t="shared" si="11"/>
        <v>0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>
        <f>IF(ISNUMBER(MATCH(E633,'ASE Mapping'!A:A, 0)), INDEX('ASE Mapping'!B:B, MATCH(E633,'ASE Mapping'!A:A, 0)), E633)</f>
        <v>0</v>
      </c>
    </row>
    <row r="634" spans="1:17" x14ac:dyDescent="0.25">
      <c r="A634" s="11">
        <f t="shared" si="11"/>
        <v>0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>
        <f>IF(ISNUMBER(MATCH(E634,'ASE Mapping'!A:A, 0)), INDEX('ASE Mapping'!B:B, MATCH(E634,'ASE Mapping'!A:A, 0)), E634)</f>
        <v>0</v>
      </c>
    </row>
    <row r="635" spans="1:17" x14ac:dyDescent="0.25">
      <c r="A635" s="11">
        <f t="shared" si="11"/>
        <v>0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>
        <f>IF(ISNUMBER(MATCH(E635,'ASE Mapping'!A:A, 0)), INDEX('ASE Mapping'!B:B, MATCH(E635,'ASE Mapping'!A:A, 0)), E635)</f>
        <v>0</v>
      </c>
    </row>
    <row r="636" spans="1:17" x14ac:dyDescent="0.25">
      <c r="A636" s="11">
        <f t="shared" si="11"/>
        <v>0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>
        <f>IF(ISNUMBER(MATCH(E636,'ASE Mapping'!A:A, 0)), INDEX('ASE Mapping'!B:B, MATCH(E636,'ASE Mapping'!A:A, 0)), E636)</f>
        <v>0</v>
      </c>
    </row>
    <row r="637" spans="1:17" x14ac:dyDescent="0.25">
      <c r="A637" s="11">
        <f t="shared" si="11"/>
        <v>0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>
        <f>IF(ISNUMBER(MATCH(E637,'ASE Mapping'!A:A, 0)), INDEX('ASE Mapping'!B:B, MATCH(E637,'ASE Mapping'!A:A, 0)), E637)</f>
        <v>0</v>
      </c>
    </row>
    <row r="638" spans="1:17" x14ac:dyDescent="0.25">
      <c r="A638" s="11">
        <f t="shared" si="11"/>
        <v>0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>
        <f>IF(ISNUMBER(MATCH(E638,'ASE Mapping'!A:A, 0)), INDEX('ASE Mapping'!B:B, MATCH(E638,'ASE Mapping'!A:A, 0)), E638)</f>
        <v>0</v>
      </c>
    </row>
    <row r="639" spans="1:17" x14ac:dyDescent="0.25">
      <c r="A639" s="11">
        <f t="shared" si="11"/>
        <v>0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>
        <f>IF(ISNUMBER(MATCH(E639,'ASE Mapping'!A:A, 0)), INDEX('ASE Mapping'!B:B, MATCH(E639,'ASE Mapping'!A:A, 0)), E639)</f>
        <v>0</v>
      </c>
    </row>
    <row r="640" spans="1:17" x14ac:dyDescent="0.25">
      <c r="A640" s="11">
        <f t="shared" si="11"/>
        <v>0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>
        <f>IF(ISNUMBER(MATCH(E640,'ASE Mapping'!A:A, 0)), INDEX('ASE Mapping'!B:B, MATCH(E640,'ASE Mapping'!A:A, 0)), E640)</f>
        <v>0</v>
      </c>
    </row>
    <row r="641" spans="1:17" x14ac:dyDescent="0.25">
      <c r="A641" s="11">
        <f t="shared" si="11"/>
        <v>0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>
        <f>IF(ISNUMBER(MATCH(E641,'ASE Mapping'!A:A, 0)), INDEX('ASE Mapping'!B:B, MATCH(E641,'ASE Mapping'!A:A, 0)), E641)</f>
        <v>0</v>
      </c>
    </row>
    <row r="642" spans="1:17" x14ac:dyDescent="0.25">
      <c r="A642" s="11">
        <f t="shared" si="11"/>
        <v>0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>
        <f>IF(ISNUMBER(MATCH(E642,'ASE Mapping'!A:A, 0)), INDEX('ASE Mapping'!B:B, MATCH(E642,'ASE Mapping'!A:A, 0)), E642)</f>
        <v>0</v>
      </c>
    </row>
    <row r="643" spans="1:17" x14ac:dyDescent="0.25">
      <c r="A643" s="11">
        <f t="shared" si="11"/>
        <v>0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>
        <f>IF(ISNUMBER(MATCH(E643,'ASE Mapping'!A:A, 0)), INDEX('ASE Mapping'!B:B, MATCH(E643,'ASE Mapping'!A:A, 0)), E643)</f>
        <v>0</v>
      </c>
    </row>
    <row r="644" spans="1:17" x14ac:dyDescent="0.25">
      <c r="A644" s="11">
        <f t="shared" si="11"/>
        <v>0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>
        <f>IF(ISNUMBER(MATCH(E644,'ASE Mapping'!A:A, 0)), INDEX('ASE Mapping'!B:B, MATCH(E644,'ASE Mapping'!A:A, 0)), E644)</f>
        <v>0</v>
      </c>
    </row>
    <row r="645" spans="1:17" x14ac:dyDescent="0.25">
      <c r="A645" s="11">
        <f t="shared" si="11"/>
        <v>0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>
        <f>IF(ISNUMBER(MATCH(E645,'ASE Mapping'!A:A, 0)), INDEX('ASE Mapping'!B:B, MATCH(E645,'ASE Mapping'!A:A, 0)), E645)</f>
        <v>0</v>
      </c>
    </row>
    <row r="646" spans="1:17" x14ac:dyDescent="0.25">
      <c r="A646" s="11">
        <f t="shared" si="11"/>
        <v>0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>
        <f>IF(ISNUMBER(MATCH(E646,'ASE Mapping'!A:A, 0)), INDEX('ASE Mapping'!B:B, MATCH(E646,'ASE Mapping'!A:A, 0)), E646)</f>
        <v>0</v>
      </c>
    </row>
    <row r="647" spans="1:17" x14ac:dyDescent="0.25">
      <c r="A647" s="11">
        <f t="shared" ref="A647:A710" si="12">B647+C647</f>
        <v>0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>
        <f>IF(ISNUMBER(MATCH(E647,'ASE Mapping'!A:A, 0)), INDEX('ASE Mapping'!B:B, MATCH(E647,'ASE Mapping'!A:A, 0)), E647)</f>
        <v>0</v>
      </c>
    </row>
    <row r="648" spans="1:17" x14ac:dyDescent="0.25">
      <c r="A648" s="11">
        <f t="shared" si="12"/>
        <v>0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>
        <f>IF(ISNUMBER(MATCH(E648,'ASE Mapping'!A:A, 0)), INDEX('ASE Mapping'!B:B, MATCH(E648,'ASE Mapping'!A:A, 0)), E648)</f>
        <v>0</v>
      </c>
    </row>
    <row r="649" spans="1:17" x14ac:dyDescent="0.25">
      <c r="A649" s="11">
        <f t="shared" si="12"/>
        <v>0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>
        <f>IF(ISNUMBER(MATCH(E649,'ASE Mapping'!A:A, 0)), INDEX('ASE Mapping'!B:B, MATCH(E649,'ASE Mapping'!A:A, 0)), E649)</f>
        <v>0</v>
      </c>
    </row>
    <row r="650" spans="1:17" x14ac:dyDescent="0.25">
      <c r="A650" s="11">
        <f t="shared" si="12"/>
        <v>0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>
        <f>IF(ISNUMBER(MATCH(E650,'ASE Mapping'!A:A, 0)), INDEX('ASE Mapping'!B:B, MATCH(E650,'ASE Mapping'!A:A, 0)), E650)</f>
        <v>0</v>
      </c>
    </row>
    <row r="651" spans="1:17" x14ac:dyDescent="0.25">
      <c r="A651" s="11">
        <f t="shared" si="12"/>
        <v>0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>
        <f>IF(ISNUMBER(MATCH(E651,'ASE Mapping'!A:A, 0)), INDEX('ASE Mapping'!B:B, MATCH(E651,'ASE Mapping'!A:A, 0)), E651)</f>
        <v>0</v>
      </c>
    </row>
    <row r="652" spans="1:17" x14ac:dyDescent="0.25">
      <c r="A652" s="11">
        <f t="shared" si="12"/>
        <v>0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>
        <f>IF(ISNUMBER(MATCH(E652,'ASE Mapping'!A:A, 0)), INDEX('ASE Mapping'!B:B, MATCH(E652,'ASE Mapping'!A:A, 0)), E652)</f>
        <v>0</v>
      </c>
    </row>
    <row r="653" spans="1:17" x14ac:dyDescent="0.25">
      <c r="A653" s="11">
        <f t="shared" si="12"/>
        <v>0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>
        <f>IF(ISNUMBER(MATCH(E653,'ASE Mapping'!A:A, 0)), INDEX('ASE Mapping'!B:B, MATCH(E653,'ASE Mapping'!A:A, 0)), E653)</f>
        <v>0</v>
      </c>
    </row>
    <row r="654" spans="1:17" x14ac:dyDescent="0.25">
      <c r="A654" s="11">
        <f t="shared" si="12"/>
        <v>0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>
        <f>IF(ISNUMBER(MATCH(E654,'ASE Mapping'!A:A, 0)), INDEX('ASE Mapping'!B:B, MATCH(E654,'ASE Mapping'!A:A, 0)), E654)</f>
        <v>0</v>
      </c>
    </row>
    <row r="655" spans="1:17" x14ac:dyDescent="0.25">
      <c r="A655" s="11">
        <f t="shared" si="12"/>
        <v>0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>
        <f>IF(ISNUMBER(MATCH(E655,'ASE Mapping'!A:A, 0)), INDEX('ASE Mapping'!B:B, MATCH(E655,'ASE Mapping'!A:A, 0)), E655)</f>
        <v>0</v>
      </c>
    </row>
    <row r="656" spans="1:17" x14ac:dyDescent="0.25">
      <c r="A656" s="11">
        <f t="shared" si="12"/>
        <v>0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>
        <f>IF(ISNUMBER(MATCH(E656,'ASE Mapping'!A:A, 0)), INDEX('ASE Mapping'!B:B, MATCH(E656,'ASE Mapping'!A:A, 0)), E656)</f>
        <v>0</v>
      </c>
    </row>
    <row r="657" spans="1:17" x14ac:dyDescent="0.25">
      <c r="A657" s="11">
        <f t="shared" si="12"/>
        <v>0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>
        <f>IF(ISNUMBER(MATCH(E657,'ASE Mapping'!A:A, 0)), INDEX('ASE Mapping'!B:B, MATCH(E657,'ASE Mapping'!A:A, 0)), E657)</f>
        <v>0</v>
      </c>
    </row>
    <row r="658" spans="1:17" x14ac:dyDescent="0.25">
      <c r="A658" s="11">
        <f t="shared" si="12"/>
        <v>0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>
        <f>IF(ISNUMBER(MATCH(E658,'ASE Mapping'!A:A, 0)), INDEX('ASE Mapping'!B:B, MATCH(E658,'ASE Mapping'!A:A, 0)), E658)</f>
        <v>0</v>
      </c>
    </row>
    <row r="659" spans="1:17" x14ac:dyDescent="0.25">
      <c r="A659" s="11">
        <f t="shared" si="12"/>
        <v>0</v>
      </c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>
        <f>IF(ISNUMBER(MATCH(E659,'ASE Mapping'!A:A, 0)), INDEX('ASE Mapping'!B:B, MATCH(E659,'ASE Mapping'!A:A, 0)), E659)</f>
        <v>0</v>
      </c>
    </row>
    <row r="660" spans="1:17" x14ac:dyDescent="0.25">
      <c r="A660" s="11">
        <f t="shared" si="12"/>
        <v>0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>
        <f>IF(ISNUMBER(MATCH(E660,'ASE Mapping'!A:A, 0)), INDEX('ASE Mapping'!B:B, MATCH(E660,'ASE Mapping'!A:A, 0)), E660)</f>
        <v>0</v>
      </c>
    </row>
    <row r="661" spans="1:17" x14ac:dyDescent="0.25">
      <c r="A661" s="11">
        <f t="shared" si="12"/>
        <v>0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>
        <f>IF(ISNUMBER(MATCH(E661,'ASE Mapping'!A:A, 0)), INDEX('ASE Mapping'!B:B, MATCH(E661,'ASE Mapping'!A:A, 0)), E661)</f>
        <v>0</v>
      </c>
    </row>
    <row r="662" spans="1:17" x14ac:dyDescent="0.25">
      <c r="A662" s="11">
        <f t="shared" si="12"/>
        <v>0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>
        <f>IF(ISNUMBER(MATCH(E662,'ASE Mapping'!A:A, 0)), INDEX('ASE Mapping'!B:B, MATCH(E662,'ASE Mapping'!A:A, 0)), E662)</f>
        <v>0</v>
      </c>
    </row>
    <row r="663" spans="1:17" x14ac:dyDescent="0.25">
      <c r="A663" s="11">
        <f t="shared" si="12"/>
        <v>0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>
        <f>IF(ISNUMBER(MATCH(E663,'ASE Mapping'!A:A, 0)), INDEX('ASE Mapping'!B:B, MATCH(E663,'ASE Mapping'!A:A, 0)), E663)</f>
        <v>0</v>
      </c>
    </row>
    <row r="664" spans="1:17" x14ac:dyDescent="0.25">
      <c r="A664" s="11">
        <f t="shared" si="12"/>
        <v>0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>
        <f>IF(ISNUMBER(MATCH(E664,'ASE Mapping'!A:A, 0)), INDEX('ASE Mapping'!B:B, MATCH(E664,'ASE Mapping'!A:A, 0)), E664)</f>
        <v>0</v>
      </c>
    </row>
    <row r="665" spans="1:17" x14ac:dyDescent="0.25">
      <c r="A665" s="11">
        <f t="shared" si="12"/>
        <v>0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>
        <f>IF(ISNUMBER(MATCH(E665,'ASE Mapping'!A:A, 0)), INDEX('ASE Mapping'!B:B, MATCH(E665,'ASE Mapping'!A:A, 0)), E665)</f>
        <v>0</v>
      </c>
    </row>
    <row r="666" spans="1:17" x14ac:dyDescent="0.25">
      <c r="A666" s="11">
        <f t="shared" si="12"/>
        <v>0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>
        <f>IF(ISNUMBER(MATCH(E666,'ASE Mapping'!A:A, 0)), INDEX('ASE Mapping'!B:B, MATCH(E666,'ASE Mapping'!A:A, 0)), E666)</f>
        <v>0</v>
      </c>
    </row>
    <row r="667" spans="1:17" x14ac:dyDescent="0.25">
      <c r="A667" s="11">
        <f t="shared" si="12"/>
        <v>0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>
        <f>IF(ISNUMBER(MATCH(E667,'ASE Mapping'!A:A, 0)), INDEX('ASE Mapping'!B:B, MATCH(E667,'ASE Mapping'!A:A, 0)), E667)</f>
        <v>0</v>
      </c>
    </row>
    <row r="668" spans="1:17" x14ac:dyDescent="0.25">
      <c r="A668" s="11">
        <f t="shared" si="12"/>
        <v>0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>
        <f>IF(ISNUMBER(MATCH(E668,'ASE Mapping'!A:A, 0)), INDEX('ASE Mapping'!B:B, MATCH(E668,'ASE Mapping'!A:A, 0)), E668)</f>
        <v>0</v>
      </c>
    </row>
    <row r="669" spans="1:17" x14ac:dyDescent="0.25">
      <c r="A669" s="11">
        <f t="shared" si="12"/>
        <v>0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>
        <f>IF(ISNUMBER(MATCH(E669,'ASE Mapping'!A:A, 0)), INDEX('ASE Mapping'!B:B, MATCH(E669,'ASE Mapping'!A:A, 0)), E669)</f>
        <v>0</v>
      </c>
    </row>
    <row r="670" spans="1:17" x14ac:dyDescent="0.25">
      <c r="A670" s="11">
        <f t="shared" si="12"/>
        <v>0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>
        <f>IF(ISNUMBER(MATCH(E670,'ASE Mapping'!A:A, 0)), INDEX('ASE Mapping'!B:B, MATCH(E670,'ASE Mapping'!A:A, 0)), E670)</f>
        <v>0</v>
      </c>
    </row>
    <row r="671" spans="1:17" x14ac:dyDescent="0.25">
      <c r="A671" s="11">
        <f t="shared" si="12"/>
        <v>0</v>
      </c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>
        <f>IF(ISNUMBER(MATCH(E671,'ASE Mapping'!A:A, 0)), INDEX('ASE Mapping'!B:B, MATCH(E671,'ASE Mapping'!A:A, 0)), E671)</f>
        <v>0</v>
      </c>
    </row>
    <row r="672" spans="1:17" x14ac:dyDescent="0.25">
      <c r="A672" s="11">
        <f t="shared" si="12"/>
        <v>0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>
        <f>IF(ISNUMBER(MATCH(E672,'ASE Mapping'!A:A, 0)), INDEX('ASE Mapping'!B:B, MATCH(E672,'ASE Mapping'!A:A, 0)), E672)</f>
        <v>0</v>
      </c>
    </row>
    <row r="673" spans="1:17" x14ac:dyDescent="0.25">
      <c r="A673" s="11">
        <f t="shared" si="12"/>
        <v>0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>
        <f>IF(ISNUMBER(MATCH(E673,'ASE Mapping'!A:A, 0)), INDEX('ASE Mapping'!B:B, MATCH(E673,'ASE Mapping'!A:A, 0)), E673)</f>
        <v>0</v>
      </c>
    </row>
    <row r="674" spans="1:17" x14ac:dyDescent="0.25">
      <c r="A674" s="11">
        <f t="shared" si="12"/>
        <v>0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>
        <f>IF(ISNUMBER(MATCH(E674,'ASE Mapping'!A:A, 0)), INDEX('ASE Mapping'!B:B, MATCH(E674,'ASE Mapping'!A:A, 0)), E674)</f>
        <v>0</v>
      </c>
    </row>
    <row r="675" spans="1:17" x14ac:dyDescent="0.25">
      <c r="A675" s="11">
        <f t="shared" si="12"/>
        <v>0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>
        <f>IF(ISNUMBER(MATCH(E675,'ASE Mapping'!A:A, 0)), INDEX('ASE Mapping'!B:B, MATCH(E675,'ASE Mapping'!A:A, 0)), E675)</f>
        <v>0</v>
      </c>
    </row>
    <row r="676" spans="1:17" x14ac:dyDescent="0.25">
      <c r="A676" s="11">
        <f t="shared" si="12"/>
        <v>0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>
        <f>IF(ISNUMBER(MATCH(E676,'ASE Mapping'!A:A, 0)), INDEX('ASE Mapping'!B:B, MATCH(E676,'ASE Mapping'!A:A, 0)), E676)</f>
        <v>0</v>
      </c>
    </row>
    <row r="677" spans="1:17" x14ac:dyDescent="0.25">
      <c r="A677" s="11">
        <f t="shared" si="12"/>
        <v>0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>
        <f>IF(ISNUMBER(MATCH(E677,'ASE Mapping'!A:A, 0)), INDEX('ASE Mapping'!B:B, MATCH(E677,'ASE Mapping'!A:A, 0)), E677)</f>
        <v>0</v>
      </c>
    </row>
    <row r="678" spans="1:17" x14ac:dyDescent="0.25">
      <c r="A678" s="11">
        <f t="shared" si="12"/>
        <v>0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>
        <f>IF(ISNUMBER(MATCH(E678,'ASE Mapping'!A:A, 0)), INDEX('ASE Mapping'!B:B, MATCH(E678,'ASE Mapping'!A:A, 0)), E678)</f>
        <v>0</v>
      </c>
    </row>
    <row r="679" spans="1:17" x14ac:dyDescent="0.25">
      <c r="A679" s="11">
        <f t="shared" si="12"/>
        <v>0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>
        <f>IF(ISNUMBER(MATCH(E679,'ASE Mapping'!A:A, 0)), INDEX('ASE Mapping'!B:B, MATCH(E679,'ASE Mapping'!A:A, 0)), E679)</f>
        <v>0</v>
      </c>
    </row>
    <row r="680" spans="1:17" x14ac:dyDescent="0.25">
      <c r="A680" s="11">
        <f t="shared" si="12"/>
        <v>0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>
        <f>IF(ISNUMBER(MATCH(E680,'ASE Mapping'!A:A, 0)), INDEX('ASE Mapping'!B:B, MATCH(E680,'ASE Mapping'!A:A, 0)), E680)</f>
        <v>0</v>
      </c>
    </row>
    <row r="681" spans="1:17" x14ac:dyDescent="0.25">
      <c r="A681" s="11">
        <f t="shared" si="12"/>
        <v>0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>
        <f>IF(ISNUMBER(MATCH(E681,'ASE Mapping'!A:A, 0)), INDEX('ASE Mapping'!B:B, MATCH(E681,'ASE Mapping'!A:A, 0)), E681)</f>
        <v>0</v>
      </c>
    </row>
    <row r="682" spans="1:17" x14ac:dyDescent="0.25">
      <c r="A682" s="11">
        <f t="shared" si="12"/>
        <v>0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>
        <f>IF(ISNUMBER(MATCH(E682,'ASE Mapping'!A:A, 0)), INDEX('ASE Mapping'!B:B, MATCH(E682,'ASE Mapping'!A:A, 0)), E682)</f>
        <v>0</v>
      </c>
    </row>
    <row r="683" spans="1:17" x14ac:dyDescent="0.25">
      <c r="A683" s="11">
        <f t="shared" si="12"/>
        <v>0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>
        <f>IF(ISNUMBER(MATCH(E683,'ASE Mapping'!A:A, 0)), INDEX('ASE Mapping'!B:B, MATCH(E683,'ASE Mapping'!A:A, 0)), E683)</f>
        <v>0</v>
      </c>
    </row>
    <row r="684" spans="1:17" x14ac:dyDescent="0.25">
      <c r="A684" s="11">
        <f t="shared" si="12"/>
        <v>0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>
        <f>IF(ISNUMBER(MATCH(E684,'ASE Mapping'!A:A, 0)), INDEX('ASE Mapping'!B:B, MATCH(E684,'ASE Mapping'!A:A, 0)), E684)</f>
        <v>0</v>
      </c>
    </row>
    <row r="685" spans="1:17" x14ac:dyDescent="0.25">
      <c r="A685" s="11">
        <f t="shared" si="12"/>
        <v>0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>
        <f>IF(ISNUMBER(MATCH(E685,'ASE Mapping'!A:A, 0)), INDEX('ASE Mapping'!B:B, MATCH(E685,'ASE Mapping'!A:A, 0)), E685)</f>
        <v>0</v>
      </c>
    </row>
    <row r="686" spans="1:17" x14ac:dyDescent="0.25">
      <c r="A686" s="11">
        <f t="shared" si="12"/>
        <v>0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>
        <f>IF(ISNUMBER(MATCH(E686,'ASE Mapping'!A:A, 0)), INDEX('ASE Mapping'!B:B, MATCH(E686,'ASE Mapping'!A:A, 0)), E686)</f>
        <v>0</v>
      </c>
    </row>
    <row r="687" spans="1:17" x14ac:dyDescent="0.25">
      <c r="A687" s="11">
        <f t="shared" si="12"/>
        <v>0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>
        <f>IF(ISNUMBER(MATCH(E687,'ASE Mapping'!A:A, 0)), INDEX('ASE Mapping'!B:B, MATCH(E687,'ASE Mapping'!A:A, 0)), E687)</f>
        <v>0</v>
      </c>
    </row>
    <row r="688" spans="1:17" x14ac:dyDescent="0.25">
      <c r="A688" s="11">
        <f t="shared" si="12"/>
        <v>0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>
        <f>IF(ISNUMBER(MATCH(E688,'ASE Mapping'!A:A, 0)), INDEX('ASE Mapping'!B:B, MATCH(E688,'ASE Mapping'!A:A, 0)), E688)</f>
        <v>0</v>
      </c>
    </row>
    <row r="689" spans="1:17" x14ac:dyDescent="0.25">
      <c r="A689" s="11">
        <f t="shared" si="12"/>
        <v>0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>
        <f>IF(ISNUMBER(MATCH(E689,'ASE Mapping'!A:A, 0)), INDEX('ASE Mapping'!B:B, MATCH(E689,'ASE Mapping'!A:A, 0)), E689)</f>
        <v>0</v>
      </c>
    </row>
    <row r="690" spans="1:17" x14ac:dyDescent="0.25">
      <c r="A690" s="11">
        <f t="shared" si="12"/>
        <v>0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>
        <f>IF(ISNUMBER(MATCH(E690,'ASE Mapping'!A:A, 0)), INDEX('ASE Mapping'!B:B, MATCH(E690,'ASE Mapping'!A:A, 0)), E690)</f>
        <v>0</v>
      </c>
    </row>
    <row r="691" spans="1:17" x14ac:dyDescent="0.25">
      <c r="A691" s="11">
        <f t="shared" si="12"/>
        <v>0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>
        <f>IF(ISNUMBER(MATCH(E691,'ASE Mapping'!A:A, 0)), INDEX('ASE Mapping'!B:B, MATCH(E691,'ASE Mapping'!A:A, 0)), E691)</f>
        <v>0</v>
      </c>
    </row>
    <row r="692" spans="1:17" x14ac:dyDescent="0.25">
      <c r="A692" s="11">
        <f t="shared" si="12"/>
        <v>0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>
        <f>IF(ISNUMBER(MATCH(E692,'ASE Mapping'!A:A, 0)), INDEX('ASE Mapping'!B:B, MATCH(E692,'ASE Mapping'!A:A, 0)), E692)</f>
        <v>0</v>
      </c>
    </row>
    <row r="693" spans="1:17" x14ac:dyDescent="0.25">
      <c r="A693" s="11">
        <f t="shared" si="12"/>
        <v>0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>
        <f>IF(ISNUMBER(MATCH(E693,'ASE Mapping'!A:A, 0)), INDEX('ASE Mapping'!B:B, MATCH(E693,'ASE Mapping'!A:A, 0)), E693)</f>
        <v>0</v>
      </c>
    </row>
    <row r="694" spans="1:17" x14ac:dyDescent="0.25">
      <c r="A694" s="11">
        <f t="shared" si="12"/>
        <v>0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>
        <f>IF(ISNUMBER(MATCH(E694,'ASE Mapping'!A:A, 0)), INDEX('ASE Mapping'!B:B, MATCH(E694,'ASE Mapping'!A:A, 0)), E694)</f>
        <v>0</v>
      </c>
    </row>
    <row r="695" spans="1:17" x14ac:dyDescent="0.25">
      <c r="A695" s="11">
        <f t="shared" si="12"/>
        <v>0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>
        <f>IF(ISNUMBER(MATCH(E695,'ASE Mapping'!A:A, 0)), INDEX('ASE Mapping'!B:B, MATCH(E695,'ASE Mapping'!A:A, 0)), E695)</f>
        <v>0</v>
      </c>
    </row>
    <row r="696" spans="1:17" x14ac:dyDescent="0.25">
      <c r="A696" s="11">
        <f t="shared" si="12"/>
        <v>0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>
        <f>IF(ISNUMBER(MATCH(E696,'ASE Mapping'!A:A, 0)), INDEX('ASE Mapping'!B:B, MATCH(E696,'ASE Mapping'!A:A, 0)), E696)</f>
        <v>0</v>
      </c>
    </row>
    <row r="697" spans="1:17" x14ac:dyDescent="0.25">
      <c r="A697" s="11">
        <f t="shared" si="12"/>
        <v>0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>
        <f>IF(ISNUMBER(MATCH(E697,'ASE Mapping'!A:A, 0)), INDEX('ASE Mapping'!B:B, MATCH(E697,'ASE Mapping'!A:A, 0)), E697)</f>
        <v>0</v>
      </c>
    </row>
    <row r="698" spans="1:17" x14ac:dyDescent="0.25">
      <c r="A698" s="11">
        <f t="shared" si="12"/>
        <v>0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>
        <f>IF(ISNUMBER(MATCH(E698,'ASE Mapping'!A:A, 0)), INDEX('ASE Mapping'!B:B, MATCH(E698,'ASE Mapping'!A:A, 0)), E698)</f>
        <v>0</v>
      </c>
    </row>
    <row r="699" spans="1:17" x14ac:dyDescent="0.25">
      <c r="A699" s="11">
        <f t="shared" si="12"/>
        <v>0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>
        <f>IF(ISNUMBER(MATCH(E699,'ASE Mapping'!A:A, 0)), INDEX('ASE Mapping'!B:B, MATCH(E699,'ASE Mapping'!A:A, 0)), E699)</f>
        <v>0</v>
      </c>
    </row>
    <row r="700" spans="1:17" x14ac:dyDescent="0.25">
      <c r="A700" s="11">
        <f t="shared" si="12"/>
        <v>0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>
        <f>IF(ISNUMBER(MATCH(E700,'ASE Mapping'!A:A, 0)), INDEX('ASE Mapping'!B:B, MATCH(E700,'ASE Mapping'!A:A, 0)), E700)</f>
        <v>0</v>
      </c>
    </row>
    <row r="701" spans="1:17" x14ac:dyDescent="0.25">
      <c r="A701" s="11">
        <f t="shared" si="12"/>
        <v>0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>
        <f>IF(ISNUMBER(MATCH(E701,'ASE Mapping'!A:A, 0)), INDEX('ASE Mapping'!B:B, MATCH(E701,'ASE Mapping'!A:A, 0)), E701)</f>
        <v>0</v>
      </c>
    </row>
    <row r="702" spans="1:17" x14ac:dyDescent="0.25">
      <c r="A702" s="11">
        <f t="shared" si="12"/>
        <v>0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>
        <f>IF(ISNUMBER(MATCH(E702,'ASE Mapping'!A:A, 0)), INDEX('ASE Mapping'!B:B, MATCH(E702,'ASE Mapping'!A:A, 0)), E702)</f>
        <v>0</v>
      </c>
    </row>
    <row r="703" spans="1:17" x14ac:dyDescent="0.25">
      <c r="A703" s="11">
        <f t="shared" si="12"/>
        <v>0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>
        <f>IF(ISNUMBER(MATCH(E703,'ASE Mapping'!A:A, 0)), INDEX('ASE Mapping'!B:B, MATCH(E703,'ASE Mapping'!A:A, 0)), E703)</f>
        <v>0</v>
      </c>
    </row>
    <row r="704" spans="1:17" x14ac:dyDescent="0.25">
      <c r="A704" s="11">
        <f t="shared" si="12"/>
        <v>0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>
        <f>IF(ISNUMBER(MATCH(E704,'ASE Mapping'!A:A, 0)), INDEX('ASE Mapping'!B:B, MATCH(E704,'ASE Mapping'!A:A, 0)), E704)</f>
        <v>0</v>
      </c>
    </row>
    <row r="705" spans="1:17" x14ac:dyDescent="0.25">
      <c r="A705" s="11">
        <f t="shared" si="12"/>
        <v>0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>
        <f>IF(ISNUMBER(MATCH(E705,'ASE Mapping'!A:A, 0)), INDEX('ASE Mapping'!B:B, MATCH(E705,'ASE Mapping'!A:A, 0)), E705)</f>
        <v>0</v>
      </c>
    </row>
    <row r="706" spans="1:17" x14ac:dyDescent="0.25">
      <c r="A706" s="11">
        <f t="shared" si="12"/>
        <v>0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>
        <f>IF(ISNUMBER(MATCH(E706,'ASE Mapping'!A:A, 0)), INDEX('ASE Mapping'!B:B, MATCH(E706,'ASE Mapping'!A:A, 0)), E706)</f>
        <v>0</v>
      </c>
    </row>
    <row r="707" spans="1:17" x14ac:dyDescent="0.25">
      <c r="A707" s="11">
        <f t="shared" si="12"/>
        <v>0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>
        <f>IF(ISNUMBER(MATCH(E707,'ASE Mapping'!A:A, 0)), INDEX('ASE Mapping'!B:B, MATCH(E707,'ASE Mapping'!A:A, 0)), E707)</f>
        <v>0</v>
      </c>
    </row>
    <row r="708" spans="1:17" x14ac:dyDescent="0.25">
      <c r="A708" s="11">
        <f t="shared" si="12"/>
        <v>0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>
        <f>IF(ISNUMBER(MATCH(E708,'ASE Mapping'!A:A, 0)), INDEX('ASE Mapping'!B:B, MATCH(E708,'ASE Mapping'!A:A, 0)), E708)</f>
        <v>0</v>
      </c>
    </row>
    <row r="709" spans="1:17" x14ac:dyDescent="0.25">
      <c r="A709" s="11">
        <f t="shared" si="12"/>
        <v>0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>
        <f>IF(ISNUMBER(MATCH(E709,'ASE Mapping'!A:A, 0)), INDEX('ASE Mapping'!B:B, MATCH(E709,'ASE Mapping'!A:A, 0)), E709)</f>
        <v>0</v>
      </c>
    </row>
    <row r="710" spans="1:17" x14ac:dyDescent="0.25">
      <c r="A710" s="11">
        <f t="shared" si="12"/>
        <v>0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>
        <f>IF(ISNUMBER(MATCH(E710,'ASE Mapping'!A:A, 0)), INDEX('ASE Mapping'!B:B, MATCH(E710,'ASE Mapping'!A:A, 0)), E710)</f>
        <v>0</v>
      </c>
    </row>
    <row r="711" spans="1:17" x14ac:dyDescent="0.25">
      <c r="A711" s="11">
        <f t="shared" ref="A711:A774" si="13">B711+C711</f>
        <v>0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>
        <f>IF(ISNUMBER(MATCH(E711,'ASE Mapping'!A:A, 0)), INDEX('ASE Mapping'!B:B, MATCH(E711,'ASE Mapping'!A:A, 0)), E711)</f>
        <v>0</v>
      </c>
    </row>
    <row r="712" spans="1:17" x14ac:dyDescent="0.25">
      <c r="A712" s="11">
        <f t="shared" si="13"/>
        <v>0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>
        <f>IF(ISNUMBER(MATCH(E712,'ASE Mapping'!A:A, 0)), INDEX('ASE Mapping'!B:B, MATCH(E712,'ASE Mapping'!A:A, 0)), E712)</f>
        <v>0</v>
      </c>
    </row>
    <row r="713" spans="1:17" x14ac:dyDescent="0.25">
      <c r="A713" s="11">
        <f t="shared" si="13"/>
        <v>0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>
        <f>IF(ISNUMBER(MATCH(E713,'ASE Mapping'!A:A, 0)), INDEX('ASE Mapping'!B:B, MATCH(E713,'ASE Mapping'!A:A, 0)), E713)</f>
        <v>0</v>
      </c>
    </row>
    <row r="714" spans="1:17" x14ac:dyDescent="0.25">
      <c r="A714" s="11">
        <f t="shared" si="13"/>
        <v>0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>
        <f>IF(ISNUMBER(MATCH(E714,'ASE Mapping'!A:A, 0)), INDEX('ASE Mapping'!B:B, MATCH(E714,'ASE Mapping'!A:A, 0)), E714)</f>
        <v>0</v>
      </c>
    </row>
    <row r="715" spans="1:17" x14ac:dyDescent="0.25">
      <c r="A715" s="11">
        <f t="shared" si="13"/>
        <v>0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>
        <f>IF(ISNUMBER(MATCH(E715,'ASE Mapping'!A:A, 0)), INDEX('ASE Mapping'!B:B, MATCH(E715,'ASE Mapping'!A:A, 0)), E715)</f>
        <v>0</v>
      </c>
    </row>
    <row r="716" spans="1:17" x14ac:dyDescent="0.25">
      <c r="A716" s="11">
        <f t="shared" si="13"/>
        <v>0</v>
      </c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>
        <f>IF(ISNUMBER(MATCH(E716,'ASE Mapping'!A:A, 0)), INDEX('ASE Mapping'!B:B, MATCH(E716,'ASE Mapping'!A:A, 0)), E716)</f>
        <v>0</v>
      </c>
    </row>
    <row r="717" spans="1:17" x14ac:dyDescent="0.25">
      <c r="A717" s="11">
        <f t="shared" si="13"/>
        <v>0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>
        <f>IF(ISNUMBER(MATCH(E717,'ASE Mapping'!A:A, 0)), INDEX('ASE Mapping'!B:B, MATCH(E717,'ASE Mapping'!A:A, 0)), E717)</f>
        <v>0</v>
      </c>
    </row>
    <row r="718" spans="1:17" x14ac:dyDescent="0.25">
      <c r="A718" s="11">
        <f t="shared" si="13"/>
        <v>0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>
        <f>IF(ISNUMBER(MATCH(E718,'ASE Mapping'!A:A, 0)), INDEX('ASE Mapping'!B:B, MATCH(E718,'ASE Mapping'!A:A, 0)), E718)</f>
        <v>0</v>
      </c>
    </row>
    <row r="719" spans="1:17" x14ac:dyDescent="0.25">
      <c r="A719" s="11">
        <f t="shared" si="13"/>
        <v>0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>
        <f>IF(ISNUMBER(MATCH(E719,'ASE Mapping'!A:A, 0)), INDEX('ASE Mapping'!B:B, MATCH(E719,'ASE Mapping'!A:A, 0)), E719)</f>
        <v>0</v>
      </c>
    </row>
    <row r="720" spans="1:17" x14ac:dyDescent="0.25">
      <c r="A720" s="11">
        <f t="shared" si="13"/>
        <v>0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>
        <f>IF(ISNUMBER(MATCH(E720,'ASE Mapping'!A:A, 0)), INDEX('ASE Mapping'!B:B, MATCH(E720,'ASE Mapping'!A:A, 0)), E720)</f>
        <v>0</v>
      </c>
    </row>
    <row r="721" spans="1:17" x14ac:dyDescent="0.25">
      <c r="A721" s="11">
        <f t="shared" si="13"/>
        <v>0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>
        <f>IF(ISNUMBER(MATCH(E721,'ASE Mapping'!A:A, 0)), INDEX('ASE Mapping'!B:B, MATCH(E721,'ASE Mapping'!A:A, 0)), E721)</f>
        <v>0</v>
      </c>
    </row>
    <row r="722" spans="1:17" x14ac:dyDescent="0.25">
      <c r="A722" s="11">
        <f t="shared" si="13"/>
        <v>0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>
        <f>IF(ISNUMBER(MATCH(E722,'ASE Mapping'!A:A, 0)), INDEX('ASE Mapping'!B:B, MATCH(E722,'ASE Mapping'!A:A, 0)), E722)</f>
        <v>0</v>
      </c>
    </row>
    <row r="723" spans="1:17" x14ac:dyDescent="0.25">
      <c r="A723" s="11">
        <f t="shared" si="13"/>
        <v>0</v>
      </c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>
        <f>IF(ISNUMBER(MATCH(E723,'ASE Mapping'!A:A, 0)), INDEX('ASE Mapping'!B:B, MATCH(E723,'ASE Mapping'!A:A, 0)), E723)</f>
        <v>0</v>
      </c>
    </row>
    <row r="724" spans="1:17" x14ac:dyDescent="0.25">
      <c r="A724" s="11">
        <f t="shared" si="13"/>
        <v>0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>
        <f>IF(ISNUMBER(MATCH(E724,'ASE Mapping'!A:A, 0)), INDEX('ASE Mapping'!B:B, MATCH(E724,'ASE Mapping'!A:A, 0)), E724)</f>
        <v>0</v>
      </c>
    </row>
    <row r="725" spans="1:17" x14ac:dyDescent="0.25">
      <c r="A725" s="11">
        <f t="shared" si="13"/>
        <v>0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>
        <f>IF(ISNUMBER(MATCH(E725,'ASE Mapping'!A:A, 0)), INDEX('ASE Mapping'!B:B, MATCH(E725,'ASE Mapping'!A:A, 0)), E725)</f>
        <v>0</v>
      </c>
    </row>
    <row r="726" spans="1:17" x14ac:dyDescent="0.25">
      <c r="A726" s="11">
        <f t="shared" si="13"/>
        <v>0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>
        <f>IF(ISNUMBER(MATCH(E726,'ASE Mapping'!A:A, 0)), INDEX('ASE Mapping'!B:B, MATCH(E726,'ASE Mapping'!A:A, 0)), E726)</f>
        <v>0</v>
      </c>
    </row>
    <row r="727" spans="1:17" x14ac:dyDescent="0.25">
      <c r="A727" s="11">
        <f t="shared" si="13"/>
        <v>0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>
        <f>IF(ISNUMBER(MATCH(E727,'ASE Mapping'!A:A, 0)), INDEX('ASE Mapping'!B:B, MATCH(E727,'ASE Mapping'!A:A, 0)), E727)</f>
        <v>0</v>
      </c>
    </row>
    <row r="728" spans="1:17" x14ac:dyDescent="0.25">
      <c r="A728" s="11">
        <f t="shared" si="13"/>
        <v>0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>
        <f>IF(ISNUMBER(MATCH(E728,'ASE Mapping'!A:A, 0)), INDEX('ASE Mapping'!B:B, MATCH(E728,'ASE Mapping'!A:A, 0)), E728)</f>
        <v>0</v>
      </c>
    </row>
    <row r="729" spans="1:17" x14ac:dyDescent="0.25">
      <c r="A729" s="11">
        <f t="shared" si="13"/>
        <v>0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>
        <f>IF(ISNUMBER(MATCH(E729,'ASE Mapping'!A:A, 0)), INDEX('ASE Mapping'!B:B, MATCH(E729,'ASE Mapping'!A:A, 0)), E729)</f>
        <v>0</v>
      </c>
    </row>
    <row r="730" spans="1:17" x14ac:dyDescent="0.25">
      <c r="A730" s="11">
        <f t="shared" si="13"/>
        <v>0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>
        <f>IF(ISNUMBER(MATCH(E730,'ASE Mapping'!A:A, 0)), INDEX('ASE Mapping'!B:B, MATCH(E730,'ASE Mapping'!A:A, 0)), E730)</f>
        <v>0</v>
      </c>
    </row>
    <row r="731" spans="1:17" x14ac:dyDescent="0.25">
      <c r="A731" s="11">
        <f t="shared" si="13"/>
        <v>0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>
        <f>IF(ISNUMBER(MATCH(E731,'ASE Mapping'!A:A, 0)), INDEX('ASE Mapping'!B:B, MATCH(E731,'ASE Mapping'!A:A, 0)), E731)</f>
        <v>0</v>
      </c>
    </row>
    <row r="732" spans="1:17" x14ac:dyDescent="0.25">
      <c r="A732" s="11">
        <f t="shared" si="13"/>
        <v>0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>
        <f>IF(ISNUMBER(MATCH(E732,'ASE Mapping'!A:A, 0)), INDEX('ASE Mapping'!B:B, MATCH(E732,'ASE Mapping'!A:A, 0)), E732)</f>
        <v>0</v>
      </c>
    </row>
    <row r="733" spans="1:17" x14ac:dyDescent="0.25">
      <c r="A733" s="11">
        <f t="shared" si="13"/>
        <v>0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>
        <f>IF(ISNUMBER(MATCH(E733,'ASE Mapping'!A:A, 0)), INDEX('ASE Mapping'!B:B, MATCH(E733,'ASE Mapping'!A:A, 0)), E733)</f>
        <v>0</v>
      </c>
    </row>
    <row r="734" spans="1:17" x14ac:dyDescent="0.25">
      <c r="A734" s="11">
        <f t="shared" si="13"/>
        <v>0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>
        <f>IF(ISNUMBER(MATCH(E734,'ASE Mapping'!A:A, 0)), INDEX('ASE Mapping'!B:B, MATCH(E734,'ASE Mapping'!A:A, 0)), E734)</f>
        <v>0</v>
      </c>
    </row>
    <row r="735" spans="1:17" x14ac:dyDescent="0.25">
      <c r="A735" s="11">
        <f t="shared" si="13"/>
        <v>0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>
        <f>IF(ISNUMBER(MATCH(E735,'ASE Mapping'!A:A, 0)), INDEX('ASE Mapping'!B:B, MATCH(E735,'ASE Mapping'!A:A, 0)), E735)</f>
        <v>0</v>
      </c>
    </row>
    <row r="736" spans="1:17" x14ac:dyDescent="0.25">
      <c r="A736" s="11">
        <f t="shared" si="13"/>
        <v>0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>
        <f>IF(ISNUMBER(MATCH(E736,'ASE Mapping'!A:A, 0)), INDEX('ASE Mapping'!B:B, MATCH(E736,'ASE Mapping'!A:A, 0)), E736)</f>
        <v>0</v>
      </c>
    </row>
    <row r="737" spans="1:17" x14ac:dyDescent="0.25">
      <c r="A737" s="11">
        <f t="shared" si="13"/>
        <v>0</v>
      </c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>
        <f>IF(ISNUMBER(MATCH(E737,'ASE Mapping'!A:A, 0)), INDEX('ASE Mapping'!B:B, MATCH(E737,'ASE Mapping'!A:A, 0)), E737)</f>
        <v>0</v>
      </c>
    </row>
    <row r="738" spans="1:17" x14ac:dyDescent="0.25">
      <c r="A738" s="11">
        <f t="shared" si="13"/>
        <v>0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>
        <f>IF(ISNUMBER(MATCH(E738,'ASE Mapping'!A:A, 0)), INDEX('ASE Mapping'!B:B, MATCH(E738,'ASE Mapping'!A:A, 0)), E738)</f>
        <v>0</v>
      </c>
    </row>
    <row r="739" spans="1:17" x14ac:dyDescent="0.25">
      <c r="A739" s="11">
        <f t="shared" si="13"/>
        <v>0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>
        <f>IF(ISNUMBER(MATCH(E739,'ASE Mapping'!A:A, 0)), INDEX('ASE Mapping'!B:B, MATCH(E739,'ASE Mapping'!A:A, 0)), E739)</f>
        <v>0</v>
      </c>
    </row>
    <row r="740" spans="1:17" x14ac:dyDescent="0.25">
      <c r="A740" s="11">
        <f t="shared" si="13"/>
        <v>0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>
        <f>IF(ISNUMBER(MATCH(E740,'ASE Mapping'!A:A, 0)), INDEX('ASE Mapping'!B:B, MATCH(E740,'ASE Mapping'!A:A, 0)), E740)</f>
        <v>0</v>
      </c>
    </row>
    <row r="741" spans="1:17" x14ac:dyDescent="0.25">
      <c r="A741" s="11">
        <f t="shared" si="13"/>
        <v>0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>
        <f>IF(ISNUMBER(MATCH(E741,'ASE Mapping'!A:A, 0)), INDEX('ASE Mapping'!B:B, MATCH(E741,'ASE Mapping'!A:A, 0)), E741)</f>
        <v>0</v>
      </c>
    </row>
    <row r="742" spans="1:17" x14ac:dyDescent="0.25">
      <c r="A742" s="11">
        <f t="shared" si="13"/>
        <v>0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>
        <f>IF(ISNUMBER(MATCH(E742,'ASE Mapping'!A:A, 0)), INDEX('ASE Mapping'!B:B, MATCH(E742,'ASE Mapping'!A:A, 0)), E742)</f>
        <v>0</v>
      </c>
    </row>
    <row r="743" spans="1:17" x14ac:dyDescent="0.25">
      <c r="A743" s="11">
        <f t="shared" si="13"/>
        <v>0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>
        <f>IF(ISNUMBER(MATCH(E743,'ASE Mapping'!A:A, 0)), INDEX('ASE Mapping'!B:B, MATCH(E743,'ASE Mapping'!A:A, 0)), E743)</f>
        <v>0</v>
      </c>
    </row>
    <row r="744" spans="1:17" x14ac:dyDescent="0.25">
      <c r="A744" s="11">
        <f t="shared" si="13"/>
        <v>0</v>
      </c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>
        <f>IF(ISNUMBER(MATCH(E744,'ASE Mapping'!A:A, 0)), INDEX('ASE Mapping'!B:B, MATCH(E744,'ASE Mapping'!A:A, 0)), E744)</f>
        <v>0</v>
      </c>
    </row>
    <row r="745" spans="1:17" x14ac:dyDescent="0.25">
      <c r="A745" s="11">
        <f t="shared" si="13"/>
        <v>0</v>
      </c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>
        <f>IF(ISNUMBER(MATCH(E745,'ASE Mapping'!A:A, 0)), INDEX('ASE Mapping'!B:B, MATCH(E745,'ASE Mapping'!A:A, 0)), E745)</f>
        <v>0</v>
      </c>
    </row>
    <row r="746" spans="1:17" x14ac:dyDescent="0.25">
      <c r="A746" s="11">
        <f t="shared" si="13"/>
        <v>0</v>
      </c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>
        <f>IF(ISNUMBER(MATCH(E746,'ASE Mapping'!A:A, 0)), INDEX('ASE Mapping'!B:B, MATCH(E746,'ASE Mapping'!A:A, 0)), E746)</f>
        <v>0</v>
      </c>
    </row>
    <row r="747" spans="1:17" x14ac:dyDescent="0.25">
      <c r="A747" s="11">
        <f t="shared" si="13"/>
        <v>0</v>
      </c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>
        <f>IF(ISNUMBER(MATCH(E747,'ASE Mapping'!A:A, 0)), INDEX('ASE Mapping'!B:B, MATCH(E747,'ASE Mapping'!A:A, 0)), E747)</f>
        <v>0</v>
      </c>
    </row>
    <row r="748" spans="1:17" x14ac:dyDescent="0.25">
      <c r="A748" s="11">
        <f t="shared" si="13"/>
        <v>0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>
        <f>IF(ISNUMBER(MATCH(E748,'ASE Mapping'!A:A, 0)), INDEX('ASE Mapping'!B:B, MATCH(E748,'ASE Mapping'!A:A, 0)), E748)</f>
        <v>0</v>
      </c>
    </row>
    <row r="749" spans="1:17" x14ac:dyDescent="0.25">
      <c r="A749" s="11">
        <f t="shared" si="13"/>
        <v>0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>
        <f>IF(ISNUMBER(MATCH(E749,'ASE Mapping'!A:A, 0)), INDEX('ASE Mapping'!B:B, MATCH(E749,'ASE Mapping'!A:A, 0)), E749)</f>
        <v>0</v>
      </c>
    </row>
    <row r="750" spans="1:17" x14ac:dyDescent="0.25">
      <c r="A750" s="11">
        <f t="shared" si="13"/>
        <v>0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>
        <f>IF(ISNUMBER(MATCH(E750,'ASE Mapping'!A:A, 0)), INDEX('ASE Mapping'!B:B, MATCH(E750,'ASE Mapping'!A:A, 0)), E750)</f>
        <v>0</v>
      </c>
    </row>
    <row r="751" spans="1:17" x14ac:dyDescent="0.25">
      <c r="A751" s="11">
        <f t="shared" si="13"/>
        <v>0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>
        <f>IF(ISNUMBER(MATCH(E751,'ASE Mapping'!A:A, 0)), INDEX('ASE Mapping'!B:B, MATCH(E751,'ASE Mapping'!A:A, 0)), E751)</f>
        <v>0</v>
      </c>
    </row>
    <row r="752" spans="1:17" x14ac:dyDescent="0.25">
      <c r="A752" s="11">
        <f t="shared" si="13"/>
        <v>0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>
        <f>IF(ISNUMBER(MATCH(E752,'ASE Mapping'!A:A, 0)), INDEX('ASE Mapping'!B:B, MATCH(E752,'ASE Mapping'!A:A, 0)), E752)</f>
        <v>0</v>
      </c>
    </row>
    <row r="753" spans="1:17" x14ac:dyDescent="0.25">
      <c r="A753" s="11">
        <f t="shared" si="13"/>
        <v>0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>
        <f>IF(ISNUMBER(MATCH(E753,'ASE Mapping'!A:A, 0)), INDEX('ASE Mapping'!B:B, MATCH(E753,'ASE Mapping'!A:A, 0)), E753)</f>
        <v>0</v>
      </c>
    </row>
    <row r="754" spans="1:17" x14ac:dyDescent="0.25">
      <c r="A754" s="11">
        <f t="shared" si="13"/>
        <v>0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>
        <f>IF(ISNUMBER(MATCH(E754,'ASE Mapping'!A:A, 0)), INDEX('ASE Mapping'!B:B, MATCH(E754,'ASE Mapping'!A:A, 0)), E754)</f>
        <v>0</v>
      </c>
    </row>
    <row r="755" spans="1:17" x14ac:dyDescent="0.25">
      <c r="A755" s="11">
        <f t="shared" si="13"/>
        <v>0</v>
      </c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>
        <f>IF(ISNUMBER(MATCH(E755,'ASE Mapping'!A:A, 0)), INDEX('ASE Mapping'!B:B, MATCH(E755,'ASE Mapping'!A:A, 0)), E755)</f>
        <v>0</v>
      </c>
    </row>
    <row r="756" spans="1:17" x14ac:dyDescent="0.25">
      <c r="A756" s="11">
        <f t="shared" si="13"/>
        <v>0</v>
      </c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>
        <f>IF(ISNUMBER(MATCH(E756,'ASE Mapping'!A:A, 0)), INDEX('ASE Mapping'!B:B, MATCH(E756,'ASE Mapping'!A:A, 0)), E756)</f>
        <v>0</v>
      </c>
    </row>
    <row r="757" spans="1:17" x14ac:dyDescent="0.25">
      <c r="A757" s="11">
        <f t="shared" si="13"/>
        <v>0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>
        <f>IF(ISNUMBER(MATCH(E757,'ASE Mapping'!A:A, 0)), INDEX('ASE Mapping'!B:B, MATCH(E757,'ASE Mapping'!A:A, 0)), E757)</f>
        <v>0</v>
      </c>
    </row>
    <row r="758" spans="1:17" x14ac:dyDescent="0.25">
      <c r="A758" s="11">
        <f t="shared" si="13"/>
        <v>0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>
        <f>IF(ISNUMBER(MATCH(E758,'ASE Mapping'!A:A, 0)), INDEX('ASE Mapping'!B:B, MATCH(E758,'ASE Mapping'!A:A, 0)), E758)</f>
        <v>0</v>
      </c>
    </row>
    <row r="759" spans="1:17" x14ac:dyDescent="0.25">
      <c r="A759" s="11">
        <f t="shared" si="13"/>
        <v>0</v>
      </c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>
        <f>IF(ISNUMBER(MATCH(E759,'ASE Mapping'!A:A, 0)), INDEX('ASE Mapping'!B:B, MATCH(E759,'ASE Mapping'!A:A, 0)), E759)</f>
        <v>0</v>
      </c>
    </row>
    <row r="760" spans="1:17" x14ac:dyDescent="0.25">
      <c r="A760" s="11">
        <f t="shared" si="13"/>
        <v>0</v>
      </c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>
        <f>IF(ISNUMBER(MATCH(E760,'ASE Mapping'!A:A, 0)), INDEX('ASE Mapping'!B:B, MATCH(E760,'ASE Mapping'!A:A, 0)), E760)</f>
        <v>0</v>
      </c>
    </row>
    <row r="761" spans="1:17" x14ac:dyDescent="0.25">
      <c r="A761" s="11">
        <f t="shared" si="13"/>
        <v>0</v>
      </c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>
        <f>IF(ISNUMBER(MATCH(E761,'ASE Mapping'!A:A, 0)), INDEX('ASE Mapping'!B:B, MATCH(E761,'ASE Mapping'!A:A, 0)), E761)</f>
        <v>0</v>
      </c>
    </row>
    <row r="762" spans="1:17" x14ac:dyDescent="0.25">
      <c r="A762" s="11">
        <f t="shared" si="13"/>
        <v>0</v>
      </c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>
        <f>IF(ISNUMBER(MATCH(E762,'ASE Mapping'!A:A, 0)), INDEX('ASE Mapping'!B:B, MATCH(E762,'ASE Mapping'!A:A, 0)), E762)</f>
        <v>0</v>
      </c>
    </row>
    <row r="763" spans="1:17" x14ac:dyDescent="0.25">
      <c r="A763" s="11">
        <f t="shared" si="13"/>
        <v>0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>
        <f>IF(ISNUMBER(MATCH(E763,'ASE Mapping'!A:A, 0)), INDEX('ASE Mapping'!B:B, MATCH(E763,'ASE Mapping'!A:A, 0)), E763)</f>
        <v>0</v>
      </c>
    </row>
    <row r="764" spans="1:17" x14ac:dyDescent="0.25">
      <c r="A764" s="11">
        <f t="shared" si="13"/>
        <v>0</v>
      </c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>
        <f>IF(ISNUMBER(MATCH(E764,'ASE Mapping'!A:A, 0)), INDEX('ASE Mapping'!B:B, MATCH(E764,'ASE Mapping'!A:A, 0)), E764)</f>
        <v>0</v>
      </c>
    </row>
    <row r="765" spans="1:17" x14ac:dyDescent="0.25">
      <c r="A765" s="11">
        <f t="shared" si="13"/>
        <v>0</v>
      </c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>
        <f>IF(ISNUMBER(MATCH(E765,'ASE Mapping'!A:A, 0)), INDEX('ASE Mapping'!B:B, MATCH(E765,'ASE Mapping'!A:A, 0)), E765)</f>
        <v>0</v>
      </c>
    </row>
    <row r="766" spans="1:17" x14ac:dyDescent="0.25">
      <c r="A766" s="11">
        <f t="shared" si="13"/>
        <v>0</v>
      </c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>
        <f>IF(ISNUMBER(MATCH(E766,'ASE Mapping'!A:A, 0)), INDEX('ASE Mapping'!B:B, MATCH(E766,'ASE Mapping'!A:A, 0)), E766)</f>
        <v>0</v>
      </c>
    </row>
    <row r="767" spans="1:17" x14ac:dyDescent="0.25">
      <c r="A767" s="11">
        <f t="shared" si="13"/>
        <v>0</v>
      </c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>
        <f>IF(ISNUMBER(MATCH(E767,'ASE Mapping'!A:A, 0)), INDEX('ASE Mapping'!B:B, MATCH(E767,'ASE Mapping'!A:A, 0)), E767)</f>
        <v>0</v>
      </c>
    </row>
    <row r="768" spans="1:17" x14ac:dyDescent="0.25">
      <c r="A768" s="11">
        <f t="shared" si="13"/>
        <v>0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>
        <f>IF(ISNUMBER(MATCH(E768,'ASE Mapping'!A:A, 0)), INDEX('ASE Mapping'!B:B, MATCH(E768,'ASE Mapping'!A:A, 0)), E768)</f>
        <v>0</v>
      </c>
    </row>
    <row r="769" spans="1:17" x14ac:dyDescent="0.25">
      <c r="A769" s="11">
        <f t="shared" si="13"/>
        <v>0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>
        <f>IF(ISNUMBER(MATCH(E769,'ASE Mapping'!A:A, 0)), INDEX('ASE Mapping'!B:B, MATCH(E769,'ASE Mapping'!A:A, 0)), E769)</f>
        <v>0</v>
      </c>
    </row>
    <row r="770" spans="1:17" x14ac:dyDescent="0.25">
      <c r="A770" s="11">
        <f t="shared" si="13"/>
        <v>0</v>
      </c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>
        <f>IF(ISNUMBER(MATCH(E770,'ASE Mapping'!A:A, 0)), INDEX('ASE Mapping'!B:B, MATCH(E770,'ASE Mapping'!A:A, 0)), E770)</f>
        <v>0</v>
      </c>
    </row>
    <row r="771" spans="1:17" x14ac:dyDescent="0.25">
      <c r="A771" s="11">
        <f t="shared" si="13"/>
        <v>0</v>
      </c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>
        <f>IF(ISNUMBER(MATCH(E771,'ASE Mapping'!A:A, 0)), INDEX('ASE Mapping'!B:B, MATCH(E771,'ASE Mapping'!A:A, 0)), E771)</f>
        <v>0</v>
      </c>
    </row>
    <row r="772" spans="1:17" x14ac:dyDescent="0.25">
      <c r="A772" s="11">
        <f t="shared" si="13"/>
        <v>0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>
        <f>IF(ISNUMBER(MATCH(E772,'ASE Mapping'!A:A, 0)), INDEX('ASE Mapping'!B:B, MATCH(E772,'ASE Mapping'!A:A, 0)), E772)</f>
        <v>0</v>
      </c>
    </row>
    <row r="773" spans="1:17" x14ac:dyDescent="0.25">
      <c r="A773" s="11">
        <f t="shared" si="13"/>
        <v>0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>
        <f>IF(ISNUMBER(MATCH(E773,'ASE Mapping'!A:A, 0)), INDEX('ASE Mapping'!B:B, MATCH(E773,'ASE Mapping'!A:A, 0)), E773)</f>
        <v>0</v>
      </c>
    </row>
    <row r="774" spans="1:17" x14ac:dyDescent="0.25">
      <c r="A774" s="11">
        <f t="shared" si="13"/>
        <v>0</v>
      </c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>
        <f>IF(ISNUMBER(MATCH(E774,'ASE Mapping'!A:A, 0)), INDEX('ASE Mapping'!B:B, MATCH(E774,'ASE Mapping'!A:A, 0)), E774)</f>
        <v>0</v>
      </c>
    </row>
    <row r="775" spans="1:17" x14ac:dyDescent="0.25">
      <c r="A775" s="11">
        <f t="shared" ref="A775:A838" si="14">B775+C775</f>
        <v>0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>
        <f>IF(ISNUMBER(MATCH(E775,'ASE Mapping'!A:A, 0)), INDEX('ASE Mapping'!B:B, MATCH(E775,'ASE Mapping'!A:A, 0)), E775)</f>
        <v>0</v>
      </c>
    </row>
    <row r="776" spans="1:17" x14ac:dyDescent="0.25">
      <c r="A776" s="11">
        <f t="shared" si="14"/>
        <v>0</v>
      </c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>
        <f>IF(ISNUMBER(MATCH(E776,'ASE Mapping'!A:A, 0)), INDEX('ASE Mapping'!B:B, MATCH(E776,'ASE Mapping'!A:A, 0)), E776)</f>
        <v>0</v>
      </c>
    </row>
    <row r="777" spans="1:17" x14ac:dyDescent="0.25">
      <c r="A777" s="11">
        <f t="shared" si="14"/>
        <v>0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>
        <f>IF(ISNUMBER(MATCH(E777,'ASE Mapping'!A:A, 0)), INDEX('ASE Mapping'!B:B, MATCH(E777,'ASE Mapping'!A:A, 0)), E777)</f>
        <v>0</v>
      </c>
    </row>
    <row r="778" spans="1:17" x14ac:dyDescent="0.25">
      <c r="A778" s="11">
        <f t="shared" si="14"/>
        <v>0</v>
      </c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>
        <f>IF(ISNUMBER(MATCH(E778,'ASE Mapping'!A:A, 0)), INDEX('ASE Mapping'!B:B, MATCH(E778,'ASE Mapping'!A:A, 0)), E778)</f>
        <v>0</v>
      </c>
    </row>
    <row r="779" spans="1:17" x14ac:dyDescent="0.25">
      <c r="A779" s="11">
        <f t="shared" si="14"/>
        <v>0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>
        <f>IF(ISNUMBER(MATCH(E779,'ASE Mapping'!A:A, 0)), INDEX('ASE Mapping'!B:B, MATCH(E779,'ASE Mapping'!A:A, 0)), E779)</f>
        <v>0</v>
      </c>
    </row>
    <row r="780" spans="1:17" x14ac:dyDescent="0.25">
      <c r="A780" s="11">
        <f t="shared" si="14"/>
        <v>0</v>
      </c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>
        <f>IF(ISNUMBER(MATCH(E780,'ASE Mapping'!A:A, 0)), INDEX('ASE Mapping'!B:B, MATCH(E780,'ASE Mapping'!A:A, 0)), E780)</f>
        <v>0</v>
      </c>
    </row>
    <row r="781" spans="1:17" x14ac:dyDescent="0.25">
      <c r="A781" s="11">
        <f t="shared" si="14"/>
        <v>0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>
        <f>IF(ISNUMBER(MATCH(E781,'ASE Mapping'!A:A, 0)), INDEX('ASE Mapping'!B:B, MATCH(E781,'ASE Mapping'!A:A, 0)), E781)</f>
        <v>0</v>
      </c>
    </row>
    <row r="782" spans="1:17" x14ac:dyDescent="0.25">
      <c r="A782" s="11">
        <f t="shared" si="14"/>
        <v>0</v>
      </c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>
        <f>IF(ISNUMBER(MATCH(E782,'ASE Mapping'!A:A, 0)), INDEX('ASE Mapping'!B:B, MATCH(E782,'ASE Mapping'!A:A, 0)), E782)</f>
        <v>0</v>
      </c>
    </row>
    <row r="783" spans="1:17" x14ac:dyDescent="0.25">
      <c r="A783" s="11">
        <f t="shared" si="14"/>
        <v>0</v>
      </c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>
        <f>IF(ISNUMBER(MATCH(E783,'ASE Mapping'!A:A, 0)), INDEX('ASE Mapping'!B:B, MATCH(E783,'ASE Mapping'!A:A, 0)), E783)</f>
        <v>0</v>
      </c>
    </row>
    <row r="784" spans="1:17" x14ac:dyDescent="0.25">
      <c r="A784" s="11">
        <f t="shared" si="14"/>
        <v>0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>
        <f>IF(ISNUMBER(MATCH(E784,'ASE Mapping'!A:A, 0)), INDEX('ASE Mapping'!B:B, MATCH(E784,'ASE Mapping'!A:A, 0)), E784)</f>
        <v>0</v>
      </c>
    </row>
    <row r="785" spans="1:17" x14ac:dyDescent="0.25">
      <c r="A785" s="11">
        <f t="shared" si="14"/>
        <v>0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>
        <f>IF(ISNUMBER(MATCH(E785,'ASE Mapping'!A:A, 0)), INDEX('ASE Mapping'!B:B, MATCH(E785,'ASE Mapping'!A:A, 0)), E785)</f>
        <v>0</v>
      </c>
    </row>
    <row r="786" spans="1:17" x14ac:dyDescent="0.25">
      <c r="A786" s="11">
        <f t="shared" si="14"/>
        <v>0</v>
      </c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>
        <f>IF(ISNUMBER(MATCH(E786,'ASE Mapping'!A:A, 0)), INDEX('ASE Mapping'!B:B, MATCH(E786,'ASE Mapping'!A:A, 0)), E786)</f>
        <v>0</v>
      </c>
    </row>
    <row r="787" spans="1:17" x14ac:dyDescent="0.25">
      <c r="A787" s="11">
        <f t="shared" si="14"/>
        <v>0</v>
      </c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>
        <f>IF(ISNUMBER(MATCH(E787,'ASE Mapping'!A:A, 0)), INDEX('ASE Mapping'!B:B, MATCH(E787,'ASE Mapping'!A:A, 0)), E787)</f>
        <v>0</v>
      </c>
    </row>
    <row r="788" spans="1:17" x14ac:dyDescent="0.25">
      <c r="A788" s="11">
        <f t="shared" si="14"/>
        <v>0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>
        <f>IF(ISNUMBER(MATCH(E788,'ASE Mapping'!A:A, 0)), INDEX('ASE Mapping'!B:B, MATCH(E788,'ASE Mapping'!A:A, 0)), E788)</f>
        <v>0</v>
      </c>
    </row>
    <row r="789" spans="1:17" x14ac:dyDescent="0.25">
      <c r="A789" s="11">
        <f t="shared" si="14"/>
        <v>0</v>
      </c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>
        <f>IF(ISNUMBER(MATCH(E789,'ASE Mapping'!A:A, 0)), INDEX('ASE Mapping'!B:B, MATCH(E789,'ASE Mapping'!A:A, 0)), E789)</f>
        <v>0</v>
      </c>
    </row>
    <row r="790" spans="1:17" x14ac:dyDescent="0.25">
      <c r="A790" s="11">
        <f t="shared" si="14"/>
        <v>0</v>
      </c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>
        <f>IF(ISNUMBER(MATCH(E790,'ASE Mapping'!A:A, 0)), INDEX('ASE Mapping'!B:B, MATCH(E790,'ASE Mapping'!A:A, 0)), E790)</f>
        <v>0</v>
      </c>
    </row>
    <row r="791" spans="1:17" x14ac:dyDescent="0.25">
      <c r="A791" s="11">
        <f t="shared" si="14"/>
        <v>0</v>
      </c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>
        <f>IF(ISNUMBER(MATCH(E791,'ASE Mapping'!A:A, 0)), INDEX('ASE Mapping'!B:B, MATCH(E791,'ASE Mapping'!A:A, 0)), E791)</f>
        <v>0</v>
      </c>
    </row>
    <row r="792" spans="1:17" x14ac:dyDescent="0.25">
      <c r="A792" s="11">
        <f t="shared" si="14"/>
        <v>0</v>
      </c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>
        <f>IF(ISNUMBER(MATCH(E792,'ASE Mapping'!A:A, 0)), INDEX('ASE Mapping'!B:B, MATCH(E792,'ASE Mapping'!A:A, 0)), E792)</f>
        <v>0</v>
      </c>
    </row>
    <row r="793" spans="1:17" x14ac:dyDescent="0.25">
      <c r="A793" s="11">
        <f t="shared" si="14"/>
        <v>0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>
        <f>IF(ISNUMBER(MATCH(E793,'ASE Mapping'!A:A, 0)), INDEX('ASE Mapping'!B:B, MATCH(E793,'ASE Mapping'!A:A, 0)), E793)</f>
        <v>0</v>
      </c>
    </row>
    <row r="794" spans="1:17" x14ac:dyDescent="0.25">
      <c r="A794" s="11">
        <f t="shared" si="14"/>
        <v>0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>
        <f>IF(ISNUMBER(MATCH(E794,'ASE Mapping'!A:A, 0)), INDEX('ASE Mapping'!B:B, MATCH(E794,'ASE Mapping'!A:A, 0)), E794)</f>
        <v>0</v>
      </c>
    </row>
    <row r="795" spans="1:17" x14ac:dyDescent="0.25">
      <c r="A795" s="11">
        <f t="shared" si="14"/>
        <v>0</v>
      </c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>
        <f>IF(ISNUMBER(MATCH(E795,'ASE Mapping'!A:A, 0)), INDEX('ASE Mapping'!B:B, MATCH(E795,'ASE Mapping'!A:A, 0)), E795)</f>
        <v>0</v>
      </c>
    </row>
    <row r="796" spans="1:17" x14ac:dyDescent="0.25">
      <c r="A796" s="11">
        <f t="shared" si="14"/>
        <v>0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>
        <f>IF(ISNUMBER(MATCH(E796,'ASE Mapping'!A:A, 0)), INDEX('ASE Mapping'!B:B, MATCH(E796,'ASE Mapping'!A:A, 0)), E796)</f>
        <v>0</v>
      </c>
    </row>
    <row r="797" spans="1:17" x14ac:dyDescent="0.25">
      <c r="A797" s="11">
        <f t="shared" si="14"/>
        <v>0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>
        <f>IF(ISNUMBER(MATCH(E797,'ASE Mapping'!A:A, 0)), INDEX('ASE Mapping'!B:B, MATCH(E797,'ASE Mapping'!A:A, 0)), E797)</f>
        <v>0</v>
      </c>
    </row>
    <row r="798" spans="1:17" x14ac:dyDescent="0.25">
      <c r="A798" s="11">
        <f t="shared" si="14"/>
        <v>0</v>
      </c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>
        <f>IF(ISNUMBER(MATCH(E798,'ASE Mapping'!A:A, 0)), INDEX('ASE Mapping'!B:B, MATCH(E798,'ASE Mapping'!A:A, 0)), E798)</f>
        <v>0</v>
      </c>
    </row>
    <row r="799" spans="1:17" x14ac:dyDescent="0.25">
      <c r="A799" s="11">
        <f t="shared" si="14"/>
        <v>0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>
        <f>IF(ISNUMBER(MATCH(E799,'ASE Mapping'!A:A, 0)), INDEX('ASE Mapping'!B:B, MATCH(E799,'ASE Mapping'!A:A, 0)), E799)</f>
        <v>0</v>
      </c>
    </row>
    <row r="800" spans="1:17" x14ac:dyDescent="0.25">
      <c r="A800" s="11">
        <f t="shared" si="14"/>
        <v>0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>
        <f>IF(ISNUMBER(MATCH(E800,'ASE Mapping'!A:A, 0)), INDEX('ASE Mapping'!B:B, MATCH(E800,'ASE Mapping'!A:A, 0)), E800)</f>
        <v>0</v>
      </c>
    </row>
    <row r="801" spans="1:17" x14ac:dyDescent="0.25">
      <c r="A801" s="11">
        <f t="shared" si="14"/>
        <v>0</v>
      </c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>
        <f>IF(ISNUMBER(MATCH(E801,'ASE Mapping'!A:A, 0)), INDEX('ASE Mapping'!B:B, MATCH(E801,'ASE Mapping'!A:A, 0)), E801)</f>
        <v>0</v>
      </c>
    </row>
    <row r="802" spans="1:17" x14ac:dyDescent="0.25">
      <c r="A802" s="11">
        <f t="shared" si="14"/>
        <v>0</v>
      </c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>
        <f>IF(ISNUMBER(MATCH(E802,'ASE Mapping'!A:A, 0)), INDEX('ASE Mapping'!B:B, MATCH(E802,'ASE Mapping'!A:A, 0)), E802)</f>
        <v>0</v>
      </c>
    </row>
    <row r="803" spans="1:17" x14ac:dyDescent="0.25">
      <c r="A803" s="11">
        <f t="shared" si="14"/>
        <v>0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>
        <f>IF(ISNUMBER(MATCH(E803,'ASE Mapping'!A:A, 0)), INDEX('ASE Mapping'!B:B, MATCH(E803,'ASE Mapping'!A:A, 0)), E803)</f>
        <v>0</v>
      </c>
    </row>
    <row r="804" spans="1:17" x14ac:dyDescent="0.25">
      <c r="A804" s="11">
        <f t="shared" si="14"/>
        <v>0</v>
      </c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>
        <f>IF(ISNUMBER(MATCH(E804,'ASE Mapping'!A:A, 0)), INDEX('ASE Mapping'!B:B, MATCH(E804,'ASE Mapping'!A:A, 0)), E804)</f>
        <v>0</v>
      </c>
    </row>
    <row r="805" spans="1:17" x14ac:dyDescent="0.25">
      <c r="A805" s="11">
        <f t="shared" si="14"/>
        <v>0</v>
      </c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>
        <f>IF(ISNUMBER(MATCH(E805,'ASE Mapping'!A:A, 0)), INDEX('ASE Mapping'!B:B, MATCH(E805,'ASE Mapping'!A:A, 0)), E805)</f>
        <v>0</v>
      </c>
    </row>
    <row r="806" spans="1:17" x14ac:dyDescent="0.25">
      <c r="A806" s="11">
        <f t="shared" si="14"/>
        <v>0</v>
      </c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>
        <f>IF(ISNUMBER(MATCH(E806,'ASE Mapping'!A:A, 0)), INDEX('ASE Mapping'!B:B, MATCH(E806,'ASE Mapping'!A:A, 0)), E806)</f>
        <v>0</v>
      </c>
    </row>
    <row r="807" spans="1:17" x14ac:dyDescent="0.25">
      <c r="A807" s="11">
        <f t="shared" si="14"/>
        <v>0</v>
      </c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>
        <f>IF(ISNUMBER(MATCH(E807,'ASE Mapping'!A:A, 0)), INDEX('ASE Mapping'!B:B, MATCH(E807,'ASE Mapping'!A:A, 0)), E807)</f>
        <v>0</v>
      </c>
    </row>
    <row r="808" spans="1:17" x14ac:dyDescent="0.25">
      <c r="A808" s="11">
        <f t="shared" si="14"/>
        <v>0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>
        <f>IF(ISNUMBER(MATCH(E808,'ASE Mapping'!A:A, 0)), INDEX('ASE Mapping'!B:B, MATCH(E808,'ASE Mapping'!A:A, 0)), E808)</f>
        <v>0</v>
      </c>
    </row>
    <row r="809" spans="1:17" x14ac:dyDescent="0.25">
      <c r="A809" s="11">
        <f t="shared" si="14"/>
        <v>0</v>
      </c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>
        <f>IF(ISNUMBER(MATCH(E809,'ASE Mapping'!A:A, 0)), INDEX('ASE Mapping'!B:B, MATCH(E809,'ASE Mapping'!A:A, 0)), E809)</f>
        <v>0</v>
      </c>
    </row>
    <row r="810" spans="1:17" x14ac:dyDescent="0.25">
      <c r="A810" s="11">
        <f t="shared" si="14"/>
        <v>0</v>
      </c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>
        <f>IF(ISNUMBER(MATCH(E810,'ASE Mapping'!A:A, 0)), INDEX('ASE Mapping'!B:B, MATCH(E810,'ASE Mapping'!A:A, 0)), E810)</f>
        <v>0</v>
      </c>
    </row>
    <row r="811" spans="1:17" x14ac:dyDescent="0.25">
      <c r="A811" s="11">
        <f t="shared" si="14"/>
        <v>0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>
        <f>IF(ISNUMBER(MATCH(E811,'ASE Mapping'!A:A, 0)), INDEX('ASE Mapping'!B:B, MATCH(E811,'ASE Mapping'!A:A, 0)), E811)</f>
        <v>0</v>
      </c>
    </row>
    <row r="812" spans="1:17" x14ac:dyDescent="0.25">
      <c r="A812" s="11">
        <f t="shared" si="14"/>
        <v>0</v>
      </c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>
        <f>IF(ISNUMBER(MATCH(E812,'ASE Mapping'!A:A, 0)), INDEX('ASE Mapping'!B:B, MATCH(E812,'ASE Mapping'!A:A, 0)), E812)</f>
        <v>0</v>
      </c>
    </row>
    <row r="813" spans="1:17" x14ac:dyDescent="0.25">
      <c r="A813" s="11">
        <f t="shared" si="14"/>
        <v>0</v>
      </c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>
        <f>IF(ISNUMBER(MATCH(E813,'ASE Mapping'!A:A, 0)), INDEX('ASE Mapping'!B:B, MATCH(E813,'ASE Mapping'!A:A, 0)), E813)</f>
        <v>0</v>
      </c>
    </row>
    <row r="814" spans="1:17" x14ac:dyDescent="0.25">
      <c r="A814" s="11">
        <f t="shared" si="14"/>
        <v>0</v>
      </c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>
        <f>IF(ISNUMBER(MATCH(E814,'ASE Mapping'!A:A, 0)), INDEX('ASE Mapping'!B:B, MATCH(E814,'ASE Mapping'!A:A, 0)), E814)</f>
        <v>0</v>
      </c>
    </row>
    <row r="815" spans="1:17" x14ac:dyDescent="0.25">
      <c r="A815" s="11">
        <f t="shared" si="14"/>
        <v>0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>
        <f>IF(ISNUMBER(MATCH(E815,'ASE Mapping'!A:A, 0)), INDEX('ASE Mapping'!B:B, MATCH(E815,'ASE Mapping'!A:A, 0)), E815)</f>
        <v>0</v>
      </c>
    </row>
    <row r="816" spans="1:17" x14ac:dyDescent="0.25">
      <c r="A816" s="11">
        <f t="shared" si="14"/>
        <v>0</v>
      </c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>
        <f>IF(ISNUMBER(MATCH(E816,'ASE Mapping'!A:A, 0)), INDEX('ASE Mapping'!B:B, MATCH(E816,'ASE Mapping'!A:A, 0)), E816)</f>
        <v>0</v>
      </c>
    </row>
    <row r="817" spans="1:17" x14ac:dyDescent="0.25">
      <c r="A817" s="11">
        <f t="shared" si="14"/>
        <v>0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>
        <f>IF(ISNUMBER(MATCH(E817,'ASE Mapping'!A:A, 0)), INDEX('ASE Mapping'!B:B, MATCH(E817,'ASE Mapping'!A:A, 0)), E817)</f>
        <v>0</v>
      </c>
    </row>
    <row r="818" spans="1:17" x14ac:dyDescent="0.25">
      <c r="A818" s="11">
        <f t="shared" si="14"/>
        <v>0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>
        <f>IF(ISNUMBER(MATCH(E818,'ASE Mapping'!A:A, 0)), INDEX('ASE Mapping'!B:B, MATCH(E818,'ASE Mapping'!A:A, 0)), E818)</f>
        <v>0</v>
      </c>
    </row>
    <row r="819" spans="1:17" x14ac:dyDescent="0.25">
      <c r="A819" s="11">
        <f t="shared" si="14"/>
        <v>0</v>
      </c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>
        <f>IF(ISNUMBER(MATCH(E819,'ASE Mapping'!A:A, 0)), INDEX('ASE Mapping'!B:B, MATCH(E819,'ASE Mapping'!A:A, 0)), E819)</f>
        <v>0</v>
      </c>
    </row>
    <row r="820" spans="1:17" x14ac:dyDescent="0.25">
      <c r="A820" s="11">
        <f t="shared" si="14"/>
        <v>0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>
        <f>IF(ISNUMBER(MATCH(E820,'ASE Mapping'!A:A, 0)), INDEX('ASE Mapping'!B:B, MATCH(E820,'ASE Mapping'!A:A, 0)), E820)</f>
        <v>0</v>
      </c>
    </row>
    <row r="821" spans="1:17" x14ac:dyDescent="0.25">
      <c r="A821" s="11">
        <f t="shared" si="14"/>
        <v>0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>
        <f>IF(ISNUMBER(MATCH(E821,'ASE Mapping'!A:A, 0)), INDEX('ASE Mapping'!B:B, MATCH(E821,'ASE Mapping'!A:A, 0)), E821)</f>
        <v>0</v>
      </c>
    </row>
    <row r="822" spans="1:17" x14ac:dyDescent="0.25">
      <c r="A822" s="11">
        <f t="shared" si="14"/>
        <v>0</v>
      </c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>
        <f>IF(ISNUMBER(MATCH(E822,'ASE Mapping'!A:A, 0)), INDEX('ASE Mapping'!B:B, MATCH(E822,'ASE Mapping'!A:A, 0)), E822)</f>
        <v>0</v>
      </c>
    </row>
    <row r="823" spans="1:17" x14ac:dyDescent="0.25">
      <c r="A823" s="11">
        <f t="shared" si="14"/>
        <v>0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>
        <f>IF(ISNUMBER(MATCH(E823,'ASE Mapping'!A:A, 0)), INDEX('ASE Mapping'!B:B, MATCH(E823,'ASE Mapping'!A:A, 0)), E823)</f>
        <v>0</v>
      </c>
    </row>
    <row r="824" spans="1:17" x14ac:dyDescent="0.25">
      <c r="A824" s="11">
        <f t="shared" si="14"/>
        <v>0</v>
      </c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>
        <f>IF(ISNUMBER(MATCH(E824,'ASE Mapping'!A:A, 0)), INDEX('ASE Mapping'!B:B, MATCH(E824,'ASE Mapping'!A:A, 0)), E824)</f>
        <v>0</v>
      </c>
    </row>
    <row r="825" spans="1:17" x14ac:dyDescent="0.25">
      <c r="A825" s="11">
        <f t="shared" si="14"/>
        <v>0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>
        <f>IF(ISNUMBER(MATCH(E825,'ASE Mapping'!A:A, 0)), INDEX('ASE Mapping'!B:B, MATCH(E825,'ASE Mapping'!A:A, 0)), E825)</f>
        <v>0</v>
      </c>
    </row>
    <row r="826" spans="1:17" x14ac:dyDescent="0.25">
      <c r="A826" s="11">
        <f t="shared" si="14"/>
        <v>0</v>
      </c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>
        <f>IF(ISNUMBER(MATCH(E826,'ASE Mapping'!A:A, 0)), INDEX('ASE Mapping'!B:B, MATCH(E826,'ASE Mapping'!A:A, 0)), E826)</f>
        <v>0</v>
      </c>
    </row>
    <row r="827" spans="1:17" x14ac:dyDescent="0.25">
      <c r="A827" s="11">
        <f t="shared" si="14"/>
        <v>0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>
        <f>IF(ISNUMBER(MATCH(E827,'ASE Mapping'!A:A, 0)), INDEX('ASE Mapping'!B:B, MATCH(E827,'ASE Mapping'!A:A, 0)), E827)</f>
        <v>0</v>
      </c>
    </row>
    <row r="828" spans="1:17" x14ac:dyDescent="0.25">
      <c r="A828" s="11">
        <f t="shared" si="14"/>
        <v>0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>
        <f>IF(ISNUMBER(MATCH(E828,'ASE Mapping'!A:A, 0)), INDEX('ASE Mapping'!B:B, MATCH(E828,'ASE Mapping'!A:A, 0)), E828)</f>
        <v>0</v>
      </c>
    </row>
    <row r="829" spans="1:17" x14ac:dyDescent="0.25">
      <c r="A829" s="11">
        <f t="shared" si="14"/>
        <v>0</v>
      </c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>
        <f>IF(ISNUMBER(MATCH(E829,'ASE Mapping'!A:A, 0)), INDEX('ASE Mapping'!B:B, MATCH(E829,'ASE Mapping'!A:A, 0)), E829)</f>
        <v>0</v>
      </c>
    </row>
    <row r="830" spans="1:17" x14ac:dyDescent="0.25">
      <c r="A830" s="11">
        <f t="shared" si="14"/>
        <v>0</v>
      </c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>
        <f>IF(ISNUMBER(MATCH(E830,'ASE Mapping'!A:A, 0)), INDEX('ASE Mapping'!B:B, MATCH(E830,'ASE Mapping'!A:A, 0)), E830)</f>
        <v>0</v>
      </c>
    </row>
    <row r="831" spans="1:17" x14ac:dyDescent="0.25">
      <c r="A831" s="11">
        <f t="shared" si="14"/>
        <v>0</v>
      </c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>
        <f>IF(ISNUMBER(MATCH(E831,'ASE Mapping'!A:A, 0)), INDEX('ASE Mapping'!B:B, MATCH(E831,'ASE Mapping'!A:A, 0)), E831)</f>
        <v>0</v>
      </c>
    </row>
    <row r="832" spans="1:17" x14ac:dyDescent="0.25">
      <c r="A832" s="11">
        <f t="shared" si="14"/>
        <v>0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>
        <f>IF(ISNUMBER(MATCH(E832,'ASE Mapping'!A:A, 0)), INDEX('ASE Mapping'!B:B, MATCH(E832,'ASE Mapping'!A:A, 0)), E832)</f>
        <v>0</v>
      </c>
    </row>
    <row r="833" spans="1:17" x14ac:dyDescent="0.25">
      <c r="A833" s="11">
        <f t="shared" si="14"/>
        <v>0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>
        <f>IF(ISNUMBER(MATCH(E833,'ASE Mapping'!A:A, 0)), INDEX('ASE Mapping'!B:B, MATCH(E833,'ASE Mapping'!A:A, 0)), E833)</f>
        <v>0</v>
      </c>
    </row>
    <row r="834" spans="1:17" x14ac:dyDescent="0.25">
      <c r="A834" s="11">
        <f t="shared" si="14"/>
        <v>0</v>
      </c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>
        <f>IF(ISNUMBER(MATCH(E834,'ASE Mapping'!A:A, 0)), INDEX('ASE Mapping'!B:B, MATCH(E834,'ASE Mapping'!A:A, 0)), E834)</f>
        <v>0</v>
      </c>
    </row>
    <row r="835" spans="1:17" x14ac:dyDescent="0.25">
      <c r="A835" s="11">
        <f t="shared" si="14"/>
        <v>0</v>
      </c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>
        <f>IF(ISNUMBER(MATCH(E835,'ASE Mapping'!A:A, 0)), INDEX('ASE Mapping'!B:B, MATCH(E835,'ASE Mapping'!A:A, 0)), E835)</f>
        <v>0</v>
      </c>
    </row>
    <row r="836" spans="1:17" x14ac:dyDescent="0.25">
      <c r="A836" s="11">
        <f t="shared" si="14"/>
        <v>0</v>
      </c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>
        <f>IF(ISNUMBER(MATCH(E836,'ASE Mapping'!A:A, 0)), INDEX('ASE Mapping'!B:B, MATCH(E836,'ASE Mapping'!A:A, 0)), E836)</f>
        <v>0</v>
      </c>
    </row>
    <row r="837" spans="1:17" x14ac:dyDescent="0.25">
      <c r="A837" s="11">
        <f t="shared" si="14"/>
        <v>0</v>
      </c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>
        <f>IF(ISNUMBER(MATCH(E837,'ASE Mapping'!A:A, 0)), INDEX('ASE Mapping'!B:B, MATCH(E837,'ASE Mapping'!A:A, 0)), E837)</f>
        <v>0</v>
      </c>
    </row>
    <row r="838" spans="1:17" x14ac:dyDescent="0.25">
      <c r="A838" s="11">
        <f t="shared" si="14"/>
        <v>0</v>
      </c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>
        <f>IF(ISNUMBER(MATCH(E838,'ASE Mapping'!A:A, 0)), INDEX('ASE Mapping'!B:B, MATCH(E838,'ASE Mapping'!A:A, 0)), E838)</f>
        <v>0</v>
      </c>
    </row>
    <row r="839" spans="1:17" x14ac:dyDescent="0.25">
      <c r="A839" s="11">
        <f t="shared" ref="A839:A902" si="15">B839+C839</f>
        <v>0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>
        <f>IF(ISNUMBER(MATCH(E839,'ASE Mapping'!A:A, 0)), INDEX('ASE Mapping'!B:B, MATCH(E839,'ASE Mapping'!A:A, 0)), E839)</f>
        <v>0</v>
      </c>
    </row>
    <row r="840" spans="1:17" x14ac:dyDescent="0.25">
      <c r="A840" s="11">
        <f t="shared" si="15"/>
        <v>0</v>
      </c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>
        <f>IF(ISNUMBER(MATCH(E840,'ASE Mapping'!A:A, 0)), INDEX('ASE Mapping'!B:B, MATCH(E840,'ASE Mapping'!A:A, 0)), E840)</f>
        <v>0</v>
      </c>
    </row>
    <row r="841" spans="1:17" x14ac:dyDescent="0.25">
      <c r="A841" s="11">
        <f t="shared" si="15"/>
        <v>0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>
        <f>IF(ISNUMBER(MATCH(E841,'ASE Mapping'!A:A, 0)), INDEX('ASE Mapping'!B:B, MATCH(E841,'ASE Mapping'!A:A, 0)), E841)</f>
        <v>0</v>
      </c>
    </row>
    <row r="842" spans="1:17" x14ac:dyDescent="0.25">
      <c r="A842" s="11">
        <f t="shared" si="15"/>
        <v>0</v>
      </c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>
        <f>IF(ISNUMBER(MATCH(E842,'ASE Mapping'!A:A, 0)), INDEX('ASE Mapping'!B:B, MATCH(E842,'ASE Mapping'!A:A, 0)), E842)</f>
        <v>0</v>
      </c>
    </row>
    <row r="843" spans="1:17" x14ac:dyDescent="0.25">
      <c r="A843" s="11">
        <f t="shared" si="15"/>
        <v>0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>
        <f>IF(ISNUMBER(MATCH(E843,'ASE Mapping'!A:A, 0)), INDEX('ASE Mapping'!B:B, MATCH(E843,'ASE Mapping'!A:A, 0)), E843)</f>
        <v>0</v>
      </c>
    </row>
    <row r="844" spans="1:17" x14ac:dyDescent="0.25">
      <c r="A844" s="11">
        <f t="shared" si="15"/>
        <v>0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>
        <f>IF(ISNUMBER(MATCH(E844,'ASE Mapping'!A:A, 0)), INDEX('ASE Mapping'!B:B, MATCH(E844,'ASE Mapping'!A:A, 0)), E844)</f>
        <v>0</v>
      </c>
    </row>
    <row r="845" spans="1:17" x14ac:dyDescent="0.25">
      <c r="A845" s="11">
        <f t="shared" si="15"/>
        <v>0</v>
      </c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>
        <f>IF(ISNUMBER(MATCH(E845,'ASE Mapping'!A:A, 0)), INDEX('ASE Mapping'!B:B, MATCH(E845,'ASE Mapping'!A:A, 0)), E845)</f>
        <v>0</v>
      </c>
    </row>
    <row r="846" spans="1:17" x14ac:dyDescent="0.25">
      <c r="A846" s="11">
        <f t="shared" si="15"/>
        <v>0</v>
      </c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>
        <f>IF(ISNUMBER(MATCH(E846,'ASE Mapping'!A:A, 0)), INDEX('ASE Mapping'!B:B, MATCH(E846,'ASE Mapping'!A:A, 0)), E846)</f>
        <v>0</v>
      </c>
    </row>
    <row r="847" spans="1:17" x14ac:dyDescent="0.25">
      <c r="A847" s="11">
        <f t="shared" si="15"/>
        <v>0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>
        <f>IF(ISNUMBER(MATCH(E847,'ASE Mapping'!A:A, 0)), INDEX('ASE Mapping'!B:B, MATCH(E847,'ASE Mapping'!A:A, 0)), E847)</f>
        <v>0</v>
      </c>
    </row>
    <row r="848" spans="1:17" x14ac:dyDescent="0.25">
      <c r="A848" s="11">
        <f t="shared" si="15"/>
        <v>0</v>
      </c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>
        <f>IF(ISNUMBER(MATCH(E848,'ASE Mapping'!A:A, 0)), INDEX('ASE Mapping'!B:B, MATCH(E848,'ASE Mapping'!A:A, 0)), E848)</f>
        <v>0</v>
      </c>
    </row>
    <row r="849" spans="1:17" x14ac:dyDescent="0.25">
      <c r="A849" s="11">
        <f t="shared" si="15"/>
        <v>0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>
        <f>IF(ISNUMBER(MATCH(E849,'ASE Mapping'!A:A, 0)), INDEX('ASE Mapping'!B:B, MATCH(E849,'ASE Mapping'!A:A, 0)), E849)</f>
        <v>0</v>
      </c>
    </row>
    <row r="850" spans="1:17" x14ac:dyDescent="0.25">
      <c r="A850" s="11">
        <f t="shared" si="15"/>
        <v>0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>
        <f>IF(ISNUMBER(MATCH(E850,'ASE Mapping'!A:A, 0)), INDEX('ASE Mapping'!B:B, MATCH(E850,'ASE Mapping'!A:A, 0)), E850)</f>
        <v>0</v>
      </c>
    </row>
    <row r="851" spans="1:17" x14ac:dyDescent="0.25">
      <c r="A851" s="11">
        <f t="shared" si="15"/>
        <v>0</v>
      </c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>
        <f>IF(ISNUMBER(MATCH(E851,'ASE Mapping'!A:A, 0)), INDEX('ASE Mapping'!B:B, MATCH(E851,'ASE Mapping'!A:A, 0)), E851)</f>
        <v>0</v>
      </c>
    </row>
    <row r="852" spans="1:17" x14ac:dyDescent="0.25">
      <c r="A852" s="11">
        <f t="shared" si="15"/>
        <v>0</v>
      </c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>
        <f>IF(ISNUMBER(MATCH(E852,'ASE Mapping'!A:A, 0)), INDEX('ASE Mapping'!B:B, MATCH(E852,'ASE Mapping'!A:A, 0)), E852)</f>
        <v>0</v>
      </c>
    </row>
    <row r="853" spans="1:17" x14ac:dyDescent="0.25">
      <c r="A853" s="11">
        <f t="shared" si="15"/>
        <v>0</v>
      </c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>
        <f>IF(ISNUMBER(MATCH(E853,'ASE Mapping'!A:A, 0)), INDEX('ASE Mapping'!B:B, MATCH(E853,'ASE Mapping'!A:A, 0)), E853)</f>
        <v>0</v>
      </c>
    </row>
    <row r="854" spans="1:17" x14ac:dyDescent="0.25">
      <c r="A854" s="11">
        <f t="shared" si="15"/>
        <v>0</v>
      </c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>
        <f>IF(ISNUMBER(MATCH(E854,'ASE Mapping'!A:A, 0)), INDEX('ASE Mapping'!B:B, MATCH(E854,'ASE Mapping'!A:A, 0)), E854)</f>
        <v>0</v>
      </c>
    </row>
    <row r="855" spans="1:17" x14ac:dyDescent="0.25">
      <c r="A855" s="11">
        <f t="shared" si="15"/>
        <v>0</v>
      </c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>
        <f>IF(ISNUMBER(MATCH(E855,'ASE Mapping'!A:A, 0)), INDEX('ASE Mapping'!B:B, MATCH(E855,'ASE Mapping'!A:A, 0)), E855)</f>
        <v>0</v>
      </c>
    </row>
    <row r="856" spans="1:17" x14ac:dyDescent="0.25">
      <c r="A856" s="11">
        <f t="shared" si="15"/>
        <v>0</v>
      </c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>
        <f>IF(ISNUMBER(MATCH(E856,'ASE Mapping'!A:A, 0)), INDEX('ASE Mapping'!B:B, MATCH(E856,'ASE Mapping'!A:A, 0)), E856)</f>
        <v>0</v>
      </c>
    </row>
    <row r="857" spans="1:17" x14ac:dyDescent="0.25">
      <c r="A857" s="11">
        <f t="shared" si="15"/>
        <v>0</v>
      </c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>
        <f>IF(ISNUMBER(MATCH(E857,'ASE Mapping'!A:A, 0)), INDEX('ASE Mapping'!B:B, MATCH(E857,'ASE Mapping'!A:A, 0)), E857)</f>
        <v>0</v>
      </c>
    </row>
    <row r="858" spans="1:17" x14ac:dyDescent="0.25">
      <c r="A858" s="11">
        <f t="shared" si="15"/>
        <v>0</v>
      </c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>
        <f>IF(ISNUMBER(MATCH(E858,'ASE Mapping'!A:A, 0)), INDEX('ASE Mapping'!B:B, MATCH(E858,'ASE Mapping'!A:A, 0)), E858)</f>
        <v>0</v>
      </c>
    </row>
    <row r="859" spans="1:17" x14ac:dyDescent="0.25">
      <c r="A859" s="11">
        <f t="shared" si="15"/>
        <v>0</v>
      </c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>
        <f>IF(ISNUMBER(MATCH(E859,'ASE Mapping'!A:A, 0)), INDEX('ASE Mapping'!B:B, MATCH(E859,'ASE Mapping'!A:A, 0)), E859)</f>
        <v>0</v>
      </c>
    </row>
    <row r="860" spans="1:17" x14ac:dyDescent="0.25">
      <c r="A860" s="11">
        <f t="shared" si="15"/>
        <v>0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>
        <f>IF(ISNUMBER(MATCH(E860,'ASE Mapping'!A:A, 0)), INDEX('ASE Mapping'!B:B, MATCH(E860,'ASE Mapping'!A:A, 0)), E860)</f>
        <v>0</v>
      </c>
    </row>
    <row r="861" spans="1:17" x14ac:dyDescent="0.25">
      <c r="A861" s="11">
        <f t="shared" si="15"/>
        <v>0</v>
      </c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>
        <f>IF(ISNUMBER(MATCH(E861,'ASE Mapping'!A:A, 0)), INDEX('ASE Mapping'!B:B, MATCH(E861,'ASE Mapping'!A:A, 0)), E861)</f>
        <v>0</v>
      </c>
    </row>
    <row r="862" spans="1:17" x14ac:dyDescent="0.25">
      <c r="A862" s="11">
        <f t="shared" si="15"/>
        <v>0</v>
      </c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>
        <f>IF(ISNUMBER(MATCH(E862,'ASE Mapping'!A:A, 0)), INDEX('ASE Mapping'!B:B, MATCH(E862,'ASE Mapping'!A:A, 0)), E862)</f>
        <v>0</v>
      </c>
    </row>
    <row r="863" spans="1:17" x14ac:dyDescent="0.25">
      <c r="A863" s="11">
        <f t="shared" si="15"/>
        <v>0</v>
      </c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>
        <f>IF(ISNUMBER(MATCH(E863,'ASE Mapping'!A:A, 0)), INDEX('ASE Mapping'!B:B, MATCH(E863,'ASE Mapping'!A:A, 0)), E863)</f>
        <v>0</v>
      </c>
    </row>
    <row r="864" spans="1:17" x14ac:dyDescent="0.25">
      <c r="A864" s="11">
        <f t="shared" si="15"/>
        <v>0</v>
      </c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>
        <f>IF(ISNUMBER(MATCH(E864,'ASE Mapping'!A:A, 0)), INDEX('ASE Mapping'!B:B, MATCH(E864,'ASE Mapping'!A:A, 0)), E864)</f>
        <v>0</v>
      </c>
    </row>
    <row r="865" spans="1:17" x14ac:dyDescent="0.25">
      <c r="A865" s="11">
        <f t="shared" si="15"/>
        <v>0</v>
      </c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>
        <f>IF(ISNUMBER(MATCH(E865,'ASE Mapping'!A:A, 0)), INDEX('ASE Mapping'!B:B, MATCH(E865,'ASE Mapping'!A:A, 0)), E865)</f>
        <v>0</v>
      </c>
    </row>
    <row r="866" spans="1:17" x14ac:dyDescent="0.25">
      <c r="A866" s="11">
        <f t="shared" si="15"/>
        <v>0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>
        <f>IF(ISNUMBER(MATCH(E866,'ASE Mapping'!A:A, 0)), INDEX('ASE Mapping'!B:B, MATCH(E866,'ASE Mapping'!A:A, 0)), E866)</f>
        <v>0</v>
      </c>
    </row>
    <row r="867" spans="1:17" x14ac:dyDescent="0.25">
      <c r="A867" s="11">
        <f t="shared" si="15"/>
        <v>0</v>
      </c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>
        <f>IF(ISNUMBER(MATCH(E867,'ASE Mapping'!A:A, 0)), INDEX('ASE Mapping'!B:B, MATCH(E867,'ASE Mapping'!A:A, 0)), E867)</f>
        <v>0</v>
      </c>
    </row>
    <row r="868" spans="1:17" x14ac:dyDescent="0.25">
      <c r="A868" s="11">
        <f t="shared" si="15"/>
        <v>0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>
        <f>IF(ISNUMBER(MATCH(E868,'ASE Mapping'!A:A, 0)), INDEX('ASE Mapping'!B:B, MATCH(E868,'ASE Mapping'!A:A, 0)), E868)</f>
        <v>0</v>
      </c>
    </row>
    <row r="869" spans="1:17" x14ac:dyDescent="0.25">
      <c r="A869" s="11">
        <f t="shared" si="15"/>
        <v>0</v>
      </c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>
        <f>IF(ISNUMBER(MATCH(E869,'ASE Mapping'!A:A, 0)), INDEX('ASE Mapping'!B:B, MATCH(E869,'ASE Mapping'!A:A, 0)), E869)</f>
        <v>0</v>
      </c>
    </row>
    <row r="870" spans="1:17" x14ac:dyDescent="0.25">
      <c r="A870" s="11">
        <f t="shared" si="15"/>
        <v>0</v>
      </c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>
        <f>IF(ISNUMBER(MATCH(E870,'ASE Mapping'!A:A, 0)), INDEX('ASE Mapping'!B:B, MATCH(E870,'ASE Mapping'!A:A, 0)), E870)</f>
        <v>0</v>
      </c>
    </row>
    <row r="871" spans="1:17" x14ac:dyDescent="0.25">
      <c r="A871" s="11">
        <f t="shared" si="15"/>
        <v>0</v>
      </c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>
        <f>IF(ISNUMBER(MATCH(E871,'ASE Mapping'!A:A, 0)), INDEX('ASE Mapping'!B:B, MATCH(E871,'ASE Mapping'!A:A, 0)), E871)</f>
        <v>0</v>
      </c>
    </row>
    <row r="872" spans="1:17" x14ac:dyDescent="0.25">
      <c r="A872" s="11">
        <f t="shared" si="15"/>
        <v>0</v>
      </c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>
        <f>IF(ISNUMBER(MATCH(E872,'ASE Mapping'!A:A, 0)), INDEX('ASE Mapping'!B:B, MATCH(E872,'ASE Mapping'!A:A, 0)), E872)</f>
        <v>0</v>
      </c>
    </row>
    <row r="873" spans="1:17" x14ac:dyDescent="0.25">
      <c r="A873" s="11">
        <f t="shared" si="15"/>
        <v>0</v>
      </c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>
        <f>IF(ISNUMBER(MATCH(E873,'ASE Mapping'!A:A, 0)), INDEX('ASE Mapping'!B:B, MATCH(E873,'ASE Mapping'!A:A, 0)), E873)</f>
        <v>0</v>
      </c>
    </row>
    <row r="874" spans="1:17" x14ac:dyDescent="0.25">
      <c r="A874" s="11">
        <f t="shared" si="15"/>
        <v>0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>
        <f>IF(ISNUMBER(MATCH(E874,'ASE Mapping'!A:A, 0)), INDEX('ASE Mapping'!B:B, MATCH(E874,'ASE Mapping'!A:A, 0)), E874)</f>
        <v>0</v>
      </c>
    </row>
    <row r="875" spans="1:17" x14ac:dyDescent="0.25">
      <c r="A875" s="11">
        <f t="shared" si="15"/>
        <v>0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>
        <f>IF(ISNUMBER(MATCH(E875,'ASE Mapping'!A:A, 0)), INDEX('ASE Mapping'!B:B, MATCH(E875,'ASE Mapping'!A:A, 0)), E875)</f>
        <v>0</v>
      </c>
    </row>
    <row r="876" spans="1:17" x14ac:dyDescent="0.25">
      <c r="A876" s="11">
        <f t="shared" si="15"/>
        <v>0</v>
      </c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>
        <f>IF(ISNUMBER(MATCH(E876,'ASE Mapping'!A:A, 0)), INDEX('ASE Mapping'!B:B, MATCH(E876,'ASE Mapping'!A:A, 0)), E876)</f>
        <v>0</v>
      </c>
    </row>
    <row r="877" spans="1:17" x14ac:dyDescent="0.25">
      <c r="A877" s="11">
        <f t="shared" si="15"/>
        <v>0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>
        <f>IF(ISNUMBER(MATCH(E877,'ASE Mapping'!A:A, 0)), INDEX('ASE Mapping'!B:B, MATCH(E877,'ASE Mapping'!A:A, 0)), E877)</f>
        <v>0</v>
      </c>
    </row>
    <row r="878" spans="1:17" x14ac:dyDescent="0.25">
      <c r="A878" s="11">
        <f t="shared" si="15"/>
        <v>0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>
        <f>IF(ISNUMBER(MATCH(E878,'ASE Mapping'!A:A, 0)), INDEX('ASE Mapping'!B:B, MATCH(E878,'ASE Mapping'!A:A, 0)), E878)</f>
        <v>0</v>
      </c>
    </row>
    <row r="879" spans="1:17" x14ac:dyDescent="0.25">
      <c r="A879" s="11">
        <f t="shared" si="15"/>
        <v>0</v>
      </c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>
        <f>IF(ISNUMBER(MATCH(E879,'ASE Mapping'!A:A, 0)), INDEX('ASE Mapping'!B:B, MATCH(E879,'ASE Mapping'!A:A, 0)), E879)</f>
        <v>0</v>
      </c>
    </row>
    <row r="880" spans="1:17" x14ac:dyDescent="0.25">
      <c r="A880" s="11">
        <f t="shared" si="15"/>
        <v>0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>
        <f>IF(ISNUMBER(MATCH(E880,'ASE Mapping'!A:A, 0)), INDEX('ASE Mapping'!B:B, MATCH(E880,'ASE Mapping'!A:A, 0)), E880)</f>
        <v>0</v>
      </c>
    </row>
    <row r="881" spans="1:17" x14ac:dyDescent="0.25">
      <c r="A881" s="11">
        <f t="shared" si="15"/>
        <v>0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>
        <f>IF(ISNUMBER(MATCH(E881,'ASE Mapping'!A:A, 0)), INDEX('ASE Mapping'!B:B, MATCH(E881,'ASE Mapping'!A:A, 0)), E881)</f>
        <v>0</v>
      </c>
    </row>
    <row r="882" spans="1:17" x14ac:dyDescent="0.25">
      <c r="A882" s="11">
        <f t="shared" si="15"/>
        <v>0</v>
      </c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>
        <f>IF(ISNUMBER(MATCH(E882,'ASE Mapping'!A:A, 0)), INDEX('ASE Mapping'!B:B, MATCH(E882,'ASE Mapping'!A:A, 0)), E882)</f>
        <v>0</v>
      </c>
    </row>
    <row r="883" spans="1:17" x14ac:dyDescent="0.25">
      <c r="A883" s="11">
        <f t="shared" si="15"/>
        <v>0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>
        <f>IF(ISNUMBER(MATCH(E883,'ASE Mapping'!A:A, 0)), INDEX('ASE Mapping'!B:B, MATCH(E883,'ASE Mapping'!A:A, 0)), E883)</f>
        <v>0</v>
      </c>
    </row>
    <row r="884" spans="1:17" x14ac:dyDescent="0.25">
      <c r="A884" s="11">
        <f t="shared" si="15"/>
        <v>0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>
        <f>IF(ISNUMBER(MATCH(E884,'ASE Mapping'!A:A, 0)), INDEX('ASE Mapping'!B:B, MATCH(E884,'ASE Mapping'!A:A, 0)), E884)</f>
        <v>0</v>
      </c>
    </row>
    <row r="885" spans="1:17" x14ac:dyDescent="0.25">
      <c r="A885" s="11">
        <f t="shared" si="15"/>
        <v>0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>
        <f>IF(ISNUMBER(MATCH(E885,'ASE Mapping'!A:A, 0)), INDEX('ASE Mapping'!B:B, MATCH(E885,'ASE Mapping'!A:A, 0)), E885)</f>
        <v>0</v>
      </c>
    </row>
    <row r="886" spans="1:17" x14ac:dyDescent="0.25">
      <c r="A886" s="11">
        <f t="shared" si="15"/>
        <v>0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>
        <f>IF(ISNUMBER(MATCH(E886,'ASE Mapping'!A:A, 0)), INDEX('ASE Mapping'!B:B, MATCH(E886,'ASE Mapping'!A:A, 0)), E886)</f>
        <v>0</v>
      </c>
    </row>
    <row r="887" spans="1:17" x14ac:dyDescent="0.25">
      <c r="A887" s="11">
        <f t="shared" si="15"/>
        <v>0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>
        <f>IF(ISNUMBER(MATCH(E887,'ASE Mapping'!A:A, 0)), INDEX('ASE Mapping'!B:B, MATCH(E887,'ASE Mapping'!A:A, 0)), E887)</f>
        <v>0</v>
      </c>
    </row>
    <row r="888" spans="1:17" x14ac:dyDescent="0.25">
      <c r="A888" s="11">
        <f t="shared" si="15"/>
        <v>0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>
        <f>IF(ISNUMBER(MATCH(E888,'ASE Mapping'!A:A, 0)), INDEX('ASE Mapping'!B:B, MATCH(E888,'ASE Mapping'!A:A, 0)), E888)</f>
        <v>0</v>
      </c>
    </row>
    <row r="889" spans="1:17" x14ac:dyDescent="0.25">
      <c r="A889" s="11">
        <f t="shared" si="15"/>
        <v>0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>
        <f>IF(ISNUMBER(MATCH(E889,'ASE Mapping'!A:A, 0)), INDEX('ASE Mapping'!B:B, MATCH(E889,'ASE Mapping'!A:A, 0)), E889)</f>
        <v>0</v>
      </c>
    </row>
    <row r="890" spans="1:17" x14ac:dyDescent="0.25">
      <c r="A890" s="11">
        <f t="shared" si="15"/>
        <v>0</v>
      </c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>
        <f>IF(ISNUMBER(MATCH(E890,'ASE Mapping'!A:A, 0)), INDEX('ASE Mapping'!B:B, MATCH(E890,'ASE Mapping'!A:A, 0)), E890)</f>
        <v>0</v>
      </c>
    </row>
    <row r="891" spans="1:17" x14ac:dyDescent="0.25">
      <c r="A891" s="11">
        <f t="shared" si="15"/>
        <v>0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>
        <f>IF(ISNUMBER(MATCH(E891,'ASE Mapping'!A:A, 0)), INDEX('ASE Mapping'!B:B, MATCH(E891,'ASE Mapping'!A:A, 0)), E891)</f>
        <v>0</v>
      </c>
    </row>
    <row r="892" spans="1:17" x14ac:dyDescent="0.25">
      <c r="A892" s="11">
        <f t="shared" si="15"/>
        <v>0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>
        <f>IF(ISNUMBER(MATCH(E892,'ASE Mapping'!A:A, 0)), INDEX('ASE Mapping'!B:B, MATCH(E892,'ASE Mapping'!A:A, 0)), E892)</f>
        <v>0</v>
      </c>
    </row>
    <row r="893" spans="1:17" x14ac:dyDescent="0.25">
      <c r="A893" s="11">
        <f t="shared" si="15"/>
        <v>0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>
        <f>IF(ISNUMBER(MATCH(E893,'ASE Mapping'!A:A, 0)), INDEX('ASE Mapping'!B:B, MATCH(E893,'ASE Mapping'!A:A, 0)), E893)</f>
        <v>0</v>
      </c>
    </row>
    <row r="894" spans="1:17" x14ac:dyDescent="0.25">
      <c r="A894" s="11">
        <f t="shared" si="15"/>
        <v>0</v>
      </c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>
        <f>IF(ISNUMBER(MATCH(E894,'ASE Mapping'!A:A, 0)), INDEX('ASE Mapping'!B:B, MATCH(E894,'ASE Mapping'!A:A, 0)), E894)</f>
        <v>0</v>
      </c>
    </row>
    <row r="895" spans="1:17" x14ac:dyDescent="0.25">
      <c r="A895" s="11">
        <f t="shared" si="15"/>
        <v>0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>
        <f>IF(ISNUMBER(MATCH(E895,'ASE Mapping'!A:A, 0)), INDEX('ASE Mapping'!B:B, MATCH(E895,'ASE Mapping'!A:A, 0)), E895)</f>
        <v>0</v>
      </c>
    </row>
    <row r="896" spans="1:17" x14ac:dyDescent="0.25">
      <c r="A896" s="11">
        <f t="shared" si="15"/>
        <v>0</v>
      </c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>
        <f>IF(ISNUMBER(MATCH(E896,'ASE Mapping'!A:A, 0)), INDEX('ASE Mapping'!B:B, MATCH(E896,'ASE Mapping'!A:A, 0)), E896)</f>
        <v>0</v>
      </c>
    </row>
    <row r="897" spans="1:17" x14ac:dyDescent="0.25">
      <c r="A897" s="11">
        <f t="shared" si="15"/>
        <v>0</v>
      </c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>
        <f>IF(ISNUMBER(MATCH(E897,'ASE Mapping'!A:A, 0)), INDEX('ASE Mapping'!B:B, MATCH(E897,'ASE Mapping'!A:A, 0)), E897)</f>
        <v>0</v>
      </c>
    </row>
    <row r="898" spans="1:17" x14ac:dyDescent="0.25">
      <c r="A898" s="11">
        <f t="shared" si="15"/>
        <v>0</v>
      </c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>
        <f>IF(ISNUMBER(MATCH(E898,'ASE Mapping'!A:A, 0)), INDEX('ASE Mapping'!B:B, MATCH(E898,'ASE Mapping'!A:A, 0)), E898)</f>
        <v>0</v>
      </c>
    </row>
    <row r="899" spans="1:17" x14ac:dyDescent="0.25">
      <c r="A899" s="11">
        <f t="shared" si="15"/>
        <v>0</v>
      </c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>
        <f>IF(ISNUMBER(MATCH(E899,'ASE Mapping'!A:A, 0)), INDEX('ASE Mapping'!B:B, MATCH(E899,'ASE Mapping'!A:A, 0)), E899)</f>
        <v>0</v>
      </c>
    </row>
    <row r="900" spans="1:17" x14ac:dyDescent="0.25">
      <c r="A900" s="11">
        <f t="shared" si="15"/>
        <v>0</v>
      </c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>
        <f>IF(ISNUMBER(MATCH(E900,'ASE Mapping'!A:A, 0)), INDEX('ASE Mapping'!B:B, MATCH(E900,'ASE Mapping'!A:A, 0)), E900)</f>
        <v>0</v>
      </c>
    </row>
    <row r="901" spans="1:17" x14ac:dyDescent="0.25">
      <c r="A901" s="11">
        <f t="shared" si="15"/>
        <v>0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>
        <f>IF(ISNUMBER(MATCH(E901,'ASE Mapping'!A:A, 0)), INDEX('ASE Mapping'!B:B, MATCH(E901,'ASE Mapping'!A:A, 0)), E901)</f>
        <v>0</v>
      </c>
    </row>
    <row r="902" spans="1:17" x14ac:dyDescent="0.25">
      <c r="A902" s="11">
        <f t="shared" si="15"/>
        <v>0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>
        <f>IF(ISNUMBER(MATCH(E902,'ASE Mapping'!A:A, 0)), INDEX('ASE Mapping'!B:B, MATCH(E902,'ASE Mapping'!A:A, 0)), E902)</f>
        <v>0</v>
      </c>
    </row>
    <row r="903" spans="1:17" x14ac:dyDescent="0.25">
      <c r="A903" s="11">
        <f t="shared" ref="A903:A966" si="16">B903+C903</f>
        <v>0</v>
      </c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>
        <f>IF(ISNUMBER(MATCH(E903,'ASE Mapping'!A:A, 0)), INDEX('ASE Mapping'!B:B, MATCH(E903,'ASE Mapping'!A:A, 0)), E903)</f>
        <v>0</v>
      </c>
    </row>
    <row r="904" spans="1:17" x14ac:dyDescent="0.25">
      <c r="A904" s="11">
        <f t="shared" si="16"/>
        <v>0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>
        <f>IF(ISNUMBER(MATCH(E904,'ASE Mapping'!A:A, 0)), INDEX('ASE Mapping'!B:B, MATCH(E904,'ASE Mapping'!A:A, 0)), E904)</f>
        <v>0</v>
      </c>
    </row>
    <row r="905" spans="1:17" x14ac:dyDescent="0.25">
      <c r="A905" s="11">
        <f t="shared" si="16"/>
        <v>0</v>
      </c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>
        <f>IF(ISNUMBER(MATCH(E905,'ASE Mapping'!A:A, 0)), INDEX('ASE Mapping'!B:B, MATCH(E905,'ASE Mapping'!A:A, 0)), E905)</f>
        <v>0</v>
      </c>
    </row>
    <row r="906" spans="1:17" x14ac:dyDescent="0.25">
      <c r="A906" s="11">
        <f t="shared" si="16"/>
        <v>0</v>
      </c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>
        <f>IF(ISNUMBER(MATCH(E906,'ASE Mapping'!A:A, 0)), INDEX('ASE Mapping'!B:B, MATCH(E906,'ASE Mapping'!A:A, 0)), E906)</f>
        <v>0</v>
      </c>
    </row>
    <row r="907" spans="1:17" x14ac:dyDescent="0.25">
      <c r="A907" s="11">
        <f t="shared" si="16"/>
        <v>0</v>
      </c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>
        <f>IF(ISNUMBER(MATCH(E907,'ASE Mapping'!A:A, 0)), INDEX('ASE Mapping'!B:B, MATCH(E907,'ASE Mapping'!A:A, 0)), E907)</f>
        <v>0</v>
      </c>
    </row>
    <row r="908" spans="1:17" x14ac:dyDescent="0.25">
      <c r="A908" s="11">
        <f t="shared" si="16"/>
        <v>0</v>
      </c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>
        <f>IF(ISNUMBER(MATCH(E908,'ASE Mapping'!A:A, 0)), INDEX('ASE Mapping'!B:B, MATCH(E908,'ASE Mapping'!A:A, 0)), E908)</f>
        <v>0</v>
      </c>
    </row>
    <row r="909" spans="1:17" x14ac:dyDescent="0.25">
      <c r="A909" s="11">
        <f t="shared" si="16"/>
        <v>0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>
        <f>IF(ISNUMBER(MATCH(E909,'ASE Mapping'!A:A, 0)), INDEX('ASE Mapping'!B:B, MATCH(E909,'ASE Mapping'!A:A, 0)), E909)</f>
        <v>0</v>
      </c>
    </row>
    <row r="910" spans="1:17" x14ac:dyDescent="0.25">
      <c r="A910" s="11">
        <f t="shared" si="16"/>
        <v>0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>
        <f>IF(ISNUMBER(MATCH(E910,'ASE Mapping'!A:A, 0)), INDEX('ASE Mapping'!B:B, MATCH(E910,'ASE Mapping'!A:A, 0)), E910)</f>
        <v>0</v>
      </c>
    </row>
    <row r="911" spans="1:17" x14ac:dyDescent="0.25">
      <c r="A911" s="11">
        <f t="shared" si="16"/>
        <v>0</v>
      </c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>
        <f>IF(ISNUMBER(MATCH(E911,'ASE Mapping'!A:A, 0)), INDEX('ASE Mapping'!B:B, MATCH(E911,'ASE Mapping'!A:A, 0)), E911)</f>
        <v>0</v>
      </c>
    </row>
    <row r="912" spans="1:17" x14ac:dyDescent="0.25">
      <c r="A912" s="11">
        <f t="shared" si="16"/>
        <v>0</v>
      </c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>
        <f>IF(ISNUMBER(MATCH(E912,'ASE Mapping'!A:A, 0)), INDEX('ASE Mapping'!B:B, MATCH(E912,'ASE Mapping'!A:A, 0)), E912)</f>
        <v>0</v>
      </c>
    </row>
    <row r="913" spans="1:17" x14ac:dyDescent="0.25">
      <c r="A913" s="11">
        <f t="shared" si="16"/>
        <v>0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>
        <f>IF(ISNUMBER(MATCH(E913,'ASE Mapping'!A:A, 0)), INDEX('ASE Mapping'!B:B, MATCH(E913,'ASE Mapping'!A:A, 0)), E913)</f>
        <v>0</v>
      </c>
    </row>
    <row r="914" spans="1:17" x14ac:dyDescent="0.25">
      <c r="A914" s="11">
        <f t="shared" si="16"/>
        <v>0</v>
      </c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>
        <f>IF(ISNUMBER(MATCH(E914,'ASE Mapping'!A:A, 0)), INDEX('ASE Mapping'!B:B, MATCH(E914,'ASE Mapping'!A:A, 0)), E914)</f>
        <v>0</v>
      </c>
    </row>
    <row r="915" spans="1:17" x14ac:dyDescent="0.25">
      <c r="A915" s="11">
        <f t="shared" si="16"/>
        <v>0</v>
      </c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>
        <f>IF(ISNUMBER(MATCH(E915,'ASE Mapping'!A:A, 0)), INDEX('ASE Mapping'!B:B, MATCH(E915,'ASE Mapping'!A:A, 0)), E915)</f>
        <v>0</v>
      </c>
    </row>
    <row r="916" spans="1:17" x14ac:dyDescent="0.25">
      <c r="A916" s="11">
        <f t="shared" si="16"/>
        <v>0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>
        <f>IF(ISNUMBER(MATCH(E916,'ASE Mapping'!A:A, 0)), INDEX('ASE Mapping'!B:B, MATCH(E916,'ASE Mapping'!A:A, 0)), E916)</f>
        <v>0</v>
      </c>
    </row>
    <row r="917" spans="1:17" x14ac:dyDescent="0.25">
      <c r="A917" s="11">
        <f t="shared" si="16"/>
        <v>0</v>
      </c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>
        <f>IF(ISNUMBER(MATCH(E917,'ASE Mapping'!A:A, 0)), INDEX('ASE Mapping'!B:B, MATCH(E917,'ASE Mapping'!A:A, 0)), E917)</f>
        <v>0</v>
      </c>
    </row>
    <row r="918" spans="1:17" x14ac:dyDescent="0.25">
      <c r="A918" s="11">
        <f t="shared" si="16"/>
        <v>0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>
        <f>IF(ISNUMBER(MATCH(E918,'ASE Mapping'!A:A, 0)), INDEX('ASE Mapping'!B:B, MATCH(E918,'ASE Mapping'!A:A, 0)), E918)</f>
        <v>0</v>
      </c>
    </row>
    <row r="919" spans="1:17" x14ac:dyDescent="0.25">
      <c r="A919" s="11">
        <f t="shared" si="16"/>
        <v>0</v>
      </c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>
        <f>IF(ISNUMBER(MATCH(E919,'ASE Mapping'!A:A, 0)), INDEX('ASE Mapping'!B:B, MATCH(E919,'ASE Mapping'!A:A, 0)), E919)</f>
        <v>0</v>
      </c>
    </row>
    <row r="920" spans="1:17" x14ac:dyDescent="0.25">
      <c r="A920" s="11">
        <f t="shared" si="16"/>
        <v>0</v>
      </c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>
        <f>IF(ISNUMBER(MATCH(E920,'ASE Mapping'!A:A, 0)), INDEX('ASE Mapping'!B:B, MATCH(E920,'ASE Mapping'!A:A, 0)), E920)</f>
        <v>0</v>
      </c>
    </row>
    <row r="921" spans="1:17" x14ac:dyDescent="0.25">
      <c r="A921" s="11">
        <f t="shared" si="16"/>
        <v>0</v>
      </c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>
        <f>IF(ISNUMBER(MATCH(E921,'ASE Mapping'!A:A, 0)), INDEX('ASE Mapping'!B:B, MATCH(E921,'ASE Mapping'!A:A, 0)), E921)</f>
        <v>0</v>
      </c>
    </row>
    <row r="922" spans="1:17" x14ac:dyDescent="0.25">
      <c r="A922" s="11">
        <f t="shared" si="16"/>
        <v>0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>
        <f>IF(ISNUMBER(MATCH(E922,'ASE Mapping'!A:A, 0)), INDEX('ASE Mapping'!B:B, MATCH(E922,'ASE Mapping'!A:A, 0)), E922)</f>
        <v>0</v>
      </c>
    </row>
    <row r="923" spans="1:17" x14ac:dyDescent="0.25">
      <c r="A923" s="11">
        <f t="shared" si="16"/>
        <v>0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>
        <f>IF(ISNUMBER(MATCH(E923,'ASE Mapping'!A:A, 0)), INDEX('ASE Mapping'!B:B, MATCH(E923,'ASE Mapping'!A:A, 0)), E923)</f>
        <v>0</v>
      </c>
    </row>
    <row r="924" spans="1:17" x14ac:dyDescent="0.25">
      <c r="A924" s="11">
        <f t="shared" si="16"/>
        <v>0</v>
      </c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>
        <f>IF(ISNUMBER(MATCH(E924,'ASE Mapping'!A:A, 0)), INDEX('ASE Mapping'!B:B, MATCH(E924,'ASE Mapping'!A:A, 0)), E924)</f>
        <v>0</v>
      </c>
    </row>
    <row r="925" spans="1:17" x14ac:dyDescent="0.25">
      <c r="A925" s="11">
        <f t="shared" si="16"/>
        <v>0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>
        <f>IF(ISNUMBER(MATCH(E925,'ASE Mapping'!A:A, 0)), INDEX('ASE Mapping'!B:B, MATCH(E925,'ASE Mapping'!A:A, 0)), E925)</f>
        <v>0</v>
      </c>
    </row>
    <row r="926" spans="1:17" x14ac:dyDescent="0.25">
      <c r="A926" s="11">
        <f t="shared" si="16"/>
        <v>0</v>
      </c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>
        <f>IF(ISNUMBER(MATCH(E926,'ASE Mapping'!A:A, 0)), INDEX('ASE Mapping'!B:B, MATCH(E926,'ASE Mapping'!A:A, 0)), E926)</f>
        <v>0</v>
      </c>
    </row>
    <row r="927" spans="1:17" x14ac:dyDescent="0.25">
      <c r="A927" s="11">
        <f t="shared" si="16"/>
        <v>0</v>
      </c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>
        <f>IF(ISNUMBER(MATCH(E927,'ASE Mapping'!A:A, 0)), INDEX('ASE Mapping'!B:B, MATCH(E927,'ASE Mapping'!A:A, 0)), E927)</f>
        <v>0</v>
      </c>
    </row>
    <row r="928" spans="1:17" x14ac:dyDescent="0.25">
      <c r="A928" s="11">
        <f t="shared" si="16"/>
        <v>0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>
        <f>IF(ISNUMBER(MATCH(E928,'ASE Mapping'!A:A, 0)), INDEX('ASE Mapping'!B:B, MATCH(E928,'ASE Mapping'!A:A, 0)), E928)</f>
        <v>0</v>
      </c>
    </row>
    <row r="929" spans="1:17" x14ac:dyDescent="0.25">
      <c r="A929" s="11">
        <f t="shared" si="16"/>
        <v>0</v>
      </c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>
        <f>IF(ISNUMBER(MATCH(E929,'ASE Mapping'!A:A, 0)), INDEX('ASE Mapping'!B:B, MATCH(E929,'ASE Mapping'!A:A, 0)), E929)</f>
        <v>0</v>
      </c>
    </row>
    <row r="930" spans="1:17" x14ac:dyDescent="0.25">
      <c r="A930" s="11">
        <f t="shared" si="16"/>
        <v>0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>
        <f>IF(ISNUMBER(MATCH(E930,'ASE Mapping'!A:A, 0)), INDEX('ASE Mapping'!B:B, MATCH(E930,'ASE Mapping'!A:A, 0)), E930)</f>
        <v>0</v>
      </c>
    </row>
    <row r="931" spans="1:17" x14ac:dyDescent="0.25">
      <c r="A931" s="11">
        <f t="shared" si="16"/>
        <v>0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>
        <f>IF(ISNUMBER(MATCH(E931,'ASE Mapping'!A:A, 0)), INDEX('ASE Mapping'!B:B, MATCH(E931,'ASE Mapping'!A:A, 0)), E931)</f>
        <v>0</v>
      </c>
    </row>
    <row r="932" spans="1:17" x14ac:dyDescent="0.25">
      <c r="A932" s="11">
        <f t="shared" si="16"/>
        <v>0</v>
      </c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>
        <f>IF(ISNUMBER(MATCH(E932,'ASE Mapping'!A:A, 0)), INDEX('ASE Mapping'!B:B, MATCH(E932,'ASE Mapping'!A:A, 0)), E932)</f>
        <v>0</v>
      </c>
    </row>
    <row r="933" spans="1:17" x14ac:dyDescent="0.25">
      <c r="A933" s="11">
        <f t="shared" si="16"/>
        <v>0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>
        <f>IF(ISNUMBER(MATCH(E933,'ASE Mapping'!A:A, 0)), INDEX('ASE Mapping'!B:B, MATCH(E933,'ASE Mapping'!A:A, 0)), E933)</f>
        <v>0</v>
      </c>
    </row>
    <row r="934" spans="1:17" x14ac:dyDescent="0.25">
      <c r="A934" s="11">
        <f t="shared" si="16"/>
        <v>0</v>
      </c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>
        <f>IF(ISNUMBER(MATCH(E934,'ASE Mapping'!A:A, 0)), INDEX('ASE Mapping'!B:B, MATCH(E934,'ASE Mapping'!A:A, 0)), E934)</f>
        <v>0</v>
      </c>
    </row>
    <row r="935" spans="1:17" x14ac:dyDescent="0.25">
      <c r="A935" s="11">
        <f t="shared" si="16"/>
        <v>0</v>
      </c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>
        <f>IF(ISNUMBER(MATCH(E935,'ASE Mapping'!A:A, 0)), INDEX('ASE Mapping'!B:B, MATCH(E935,'ASE Mapping'!A:A, 0)), E935)</f>
        <v>0</v>
      </c>
    </row>
    <row r="936" spans="1:17" x14ac:dyDescent="0.25">
      <c r="A936" s="11">
        <f t="shared" si="16"/>
        <v>0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>
        <f>IF(ISNUMBER(MATCH(E936,'ASE Mapping'!A:A, 0)), INDEX('ASE Mapping'!B:B, MATCH(E936,'ASE Mapping'!A:A, 0)), E936)</f>
        <v>0</v>
      </c>
    </row>
    <row r="937" spans="1:17" x14ac:dyDescent="0.25">
      <c r="A937" s="11">
        <f t="shared" si="16"/>
        <v>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>
        <f>IF(ISNUMBER(MATCH(E937,'ASE Mapping'!A:A, 0)), INDEX('ASE Mapping'!B:B, MATCH(E937,'ASE Mapping'!A:A, 0)), E937)</f>
        <v>0</v>
      </c>
    </row>
    <row r="938" spans="1:17" x14ac:dyDescent="0.25">
      <c r="A938" s="11">
        <f t="shared" si="16"/>
        <v>0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>
        <f>IF(ISNUMBER(MATCH(E938,'ASE Mapping'!A:A, 0)), INDEX('ASE Mapping'!B:B, MATCH(E938,'ASE Mapping'!A:A, 0)), E938)</f>
        <v>0</v>
      </c>
    </row>
    <row r="939" spans="1:17" x14ac:dyDescent="0.25">
      <c r="A939" s="11">
        <f t="shared" si="16"/>
        <v>0</v>
      </c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>
        <f>IF(ISNUMBER(MATCH(E939,'ASE Mapping'!A:A, 0)), INDEX('ASE Mapping'!B:B, MATCH(E939,'ASE Mapping'!A:A, 0)), E939)</f>
        <v>0</v>
      </c>
    </row>
    <row r="940" spans="1:17" x14ac:dyDescent="0.25">
      <c r="A940" s="11">
        <f t="shared" si="16"/>
        <v>0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>
        <f>IF(ISNUMBER(MATCH(E940,'ASE Mapping'!A:A, 0)), INDEX('ASE Mapping'!B:B, MATCH(E940,'ASE Mapping'!A:A, 0)), E940)</f>
        <v>0</v>
      </c>
    </row>
    <row r="941" spans="1:17" x14ac:dyDescent="0.25">
      <c r="A941" s="11">
        <f t="shared" si="16"/>
        <v>0</v>
      </c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>
        <f>IF(ISNUMBER(MATCH(E941,'ASE Mapping'!A:A, 0)), INDEX('ASE Mapping'!B:B, MATCH(E941,'ASE Mapping'!A:A, 0)), E941)</f>
        <v>0</v>
      </c>
    </row>
    <row r="942" spans="1:17" x14ac:dyDescent="0.25">
      <c r="A942" s="11">
        <f t="shared" si="16"/>
        <v>0</v>
      </c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>
        <f>IF(ISNUMBER(MATCH(E942,'ASE Mapping'!A:A, 0)), INDEX('ASE Mapping'!B:B, MATCH(E942,'ASE Mapping'!A:A, 0)), E942)</f>
        <v>0</v>
      </c>
    </row>
    <row r="943" spans="1:17" x14ac:dyDescent="0.25">
      <c r="A943" s="11">
        <f t="shared" si="16"/>
        <v>0</v>
      </c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>
        <f>IF(ISNUMBER(MATCH(E943,'ASE Mapping'!A:A, 0)), INDEX('ASE Mapping'!B:B, MATCH(E943,'ASE Mapping'!A:A, 0)), E943)</f>
        <v>0</v>
      </c>
    </row>
    <row r="944" spans="1:17" x14ac:dyDescent="0.25">
      <c r="A944" s="11">
        <f t="shared" si="16"/>
        <v>0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>
        <f>IF(ISNUMBER(MATCH(E944,'ASE Mapping'!A:A, 0)), INDEX('ASE Mapping'!B:B, MATCH(E944,'ASE Mapping'!A:A, 0)), E944)</f>
        <v>0</v>
      </c>
    </row>
    <row r="945" spans="1:17" x14ac:dyDescent="0.25">
      <c r="A945" s="11">
        <f t="shared" si="16"/>
        <v>0</v>
      </c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>
        <f>IF(ISNUMBER(MATCH(E945,'ASE Mapping'!A:A, 0)), INDEX('ASE Mapping'!B:B, MATCH(E945,'ASE Mapping'!A:A, 0)), E945)</f>
        <v>0</v>
      </c>
    </row>
    <row r="946" spans="1:17" x14ac:dyDescent="0.25">
      <c r="A946" s="11">
        <f t="shared" si="16"/>
        <v>0</v>
      </c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>
        <f>IF(ISNUMBER(MATCH(E946,'ASE Mapping'!A:A, 0)), INDEX('ASE Mapping'!B:B, MATCH(E946,'ASE Mapping'!A:A, 0)), E946)</f>
        <v>0</v>
      </c>
    </row>
    <row r="947" spans="1:17" x14ac:dyDescent="0.25">
      <c r="A947" s="11">
        <f t="shared" si="16"/>
        <v>0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>
        <f>IF(ISNUMBER(MATCH(E947,'ASE Mapping'!A:A, 0)), INDEX('ASE Mapping'!B:B, MATCH(E947,'ASE Mapping'!A:A, 0)), E947)</f>
        <v>0</v>
      </c>
    </row>
    <row r="948" spans="1:17" x14ac:dyDescent="0.25">
      <c r="A948" s="11">
        <f t="shared" si="16"/>
        <v>0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>
        <f>IF(ISNUMBER(MATCH(E948,'ASE Mapping'!A:A, 0)), INDEX('ASE Mapping'!B:B, MATCH(E948,'ASE Mapping'!A:A, 0)), E948)</f>
        <v>0</v>
      </c>
    </row>
    <row r="949" spans="1:17" x14ac:dyDescent="0.25">
      <c r="A949" s="11">
        <f t="shared" si="16"/>
        <v>0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>
        <f>IF(ISNUMBER(MATCH(E949,'ASE Mapping'!A:A, 0)), INDEX('ASE Mapping'!B:B, MATCH(E949,'ASE Mapping'!A:A, 0)), E949)</f>
        <v>0</v>
      </c>
    </row>
    <row r="950" spans="1:17" x14ac:dyDescent="0.25">
      <c r="A950" s="11">
        <f t="shared" si="16"/>
        <v>0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>
        <f>IF(ISNUMBER(MATCH(E950,'ASE Mapping'!A:A, 0)), INDEX('ASE Mapping'!B:B, MATCH(E950,'ASE Mapping'!A:A, 0)), E950)</f>
        <v>0</v>
      </c>
    </row>
    <row r="951" spans="1:17" x14ac:dyDescent="0.25">
      <c r="A951" s="11">
        <f t="shared" si="16"/>
        <v>0</v>
      </c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>
        <f>IF(ISNUMBER(MATCH(E951,'ASE Mapping'!A:A, 0)), INDEX('ASE Mapping'!B:B, MATCH(E951,'ASE Mapping'!A:A, 0)), E951)</f>
        <v>0</v>
      </c>
    </row>
    <row r="952" spans="1:17" x14ac:dyDescent="0.25">
      <c r="A952" s="11">
        <f t="shared" si="16"/>
        <v>0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>
        <f>IF(ISNUMBER(MATCH(E952,'ASE Mapping'!A:A, 0)), INDEX('ASE Mapping'!B:B, MATCH(E952,'ASE Mapping'!A:A, 0)), E952)</f>
        <v>0</v>
      </c>
    </row>
    <row r="953" spans="1:17" x14ac:dyDescent="0.25">
      <c r="A953" s="11">
        <f t="shared" si="16"/>
        <v>0</v>
      </c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>
        <f>IF(ISNUMBER(MATCH(E953,'ASE Mapping'!A:A, 0)), INDEX('ASE Mapping'!B:B, MATCH(E953,'ASE Mapping'!A:A, 0)), E953)</f>
        <v>0</v>
      </c>
    </row>
    <row r="954" spans="1:17" x14ac:dyDescent="0.25">
      <c r="A954" s="11">
        <f t="shared" si="16"/>
        <v>0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>
        <f>IF(ISNUMBER(MATCH(E954,'ASE Mapping'!A:A, 0)), INDEX('ASE Mapping'!B:B, MATCH(E954,'ASE Mapping'!A:A, 0)), E954)</f>
        <v>0</v>
      </c>
    </row>
    <row r="955" spans="1:17" x14ac:dyDescent="0.25">
      <c r="A955" s="11">
        <f t="shared" si="16"/>
        <v>0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>
        <f>IF(ISNUMBER(MATCH(E955,'ASE Mapping'!A:A, 0)), INDEX('ASE Mapping'!B:B, MATCH(E955,'ASE Mapping'!A:A, 0)), E955)</f>
        <v>0</v>
      </c>
    </row>
    <row r="956" spans="1:17" x14ac:dyDescent="0.25">
      <c r="A956" s="11">
        <f t="shared" si="16"/>
        <v>0</v>
      </c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>
        <f>IF(ISNUMBER(MATCH(E956,'ASE Mapping'!A:A, 0)), INDEX('ASE Mapping'!B:B, MATCH(E956,'ASE Mapping'!A:A, 0)), E956)</f>
        <v>0</v>
      </c>
    </row>
    <row r="957" spans="1:17" x14ac:dyDescent="0.25">
      <c r="A957" s="11">
        <f t="shared" si="16"/>
        <v>0</v>
      </c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>
        <f>IF(ISNUMBER(MATCH(E957,'ASE Mapping'!A:A, 0)), INDEX('ASE Mapping'!B:B, MATCH(E957,'ASE Mapping'!A:A, 0)), E957)</f>
        <v>0</v>
      </c>
    </row>
    <row r="958" spans="1:17" x14ac:dyDescent="0.25">
      <c r="A958" s="11">
        <f t="shared" si="16"/>
        <v>0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>
        <f>IF(ISNUMBER(MATCH(E958,'ASE Mapping'!A:A, 0)), INDEX('ASE Mapping'!B:B, MATCH(E958,'ASE Mapping'!A:A, 0)), E958)</f>
        <v>0</v>
      </c>
    </row>
    <row r="959" spans="1:17" x14ac:dyDescent="0.25">
      <c r="A959" s="11">
        <f t="shared" si="16"/>
        <v>0</v>
      </c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>
        <f>IF(ISNUMBER(MATCH(E959,'ASE Mapping'!A:A, 0)), INDEX('ASE Mapping'!B:B, MATCH(E959,'ASE Mapping'!A:A, 0)), E959)</f>
        <v>0</v>
      </c>
    </row>
    <row r="960" spans="1:17" x14ac:dyDescent="0.25">
      <c r="A960" s="11">
        <f t="shared" si="16"/>
        <v>0</v>
      </c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>
        <f>IF(ISNUMBER(MATCH(E960,'ASE Mapping'!A:A, 0)), INDEX('ASE Mapping'!B:B, MATCH(E960,'ASE Mapping'!A:A, 0)), E960)</f>
        <v>0</v>
      </c>
    </row>
    <row r="961" spans="1:17" x14ac:dyDescent="0.25">
      <c r="A961" s="11">
        <f t="shared" si="16"/>
        <v>0</v>
      </c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>
        <f>IF(ISNUMBER(MATCH(E961,'ASE Mapping'!A:A, 0)), INDEX('ASE Mapping'!B:B, MATCH(E961,'ASE Mapping'!A:A, 0)), E961)</f>
        <v>0</v>
      </c>
    </row>
    <row r="962" spans="1:17" x14ac:dyDescent="0.25">
      <c r="A962" s="11">
        <f t="shared" si="16"/>
        <v>0</v>
      </c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>
        <f>IF(ISNUMBER(MATCH(E962,'ASE Mapping'!A:A, 0)), INDEX('ASE Mapping'!B:B, MATCH(E962,'ASE Mapping'!A:A, 0)), E962)</f>
        <v>0</v>
      </c>
    </row>
    <row r="963" spans="1:17" x14ac:dyDescent="0.25">
      <c r="A963" s="11">
        <f t="shared" si="16"/>
        <v>0</v>
      </c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>
        <f>IF(ISNUMBER(MATCH(E963,'ASE Mapping'!A:A, 0)), INDEX('ASE Mapping'!B:B, MATCH(E963,'ASE Mapping'!A:A, 0)), E963)</f>
        <v>0</v>
      </c>
    </row>
    <row r="964" spans="1:17" x14ac:dyDescent="0.25">
      <c r="A964" s="11">
        <f t="shared" si="16"/>
        <v>0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>
        <f>IF(ISNUMBER(MATCH(E964,'ASE Mapping'!A:A, 0)), INDEX('ASE Mapping'!B:B, MATCH(E964,'ASE Mapping'!A:A, 0)), E964)</f>
        <v>0</v>
      </c>
    </row>
    <row r="965" spans="1:17" x14ac:dyDescent="0.25">
      <c r="A965" s="11">
        <f t="shared" si="16"/>
        <v>0</v>
      </c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>
        <f>IF(ISNUMBER(MATCH(E965,'ASE Mapping'!A:A, 0)), INDEX('ASE Mapping'!B:B, MATCH(E965,'ASE Mapping'!A:A, 0)), E965)</f>
        <v>0</v>
      </c>
    </row>
    <row r="966" spans="1:17" x14ac:dyDescent="0.25">
      <c r="A966" s="11">
        <f t="shared" si="16"/>
        <v>0</v>
      </c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>
        <f>IF(ISNUMBER(MATCH(E966,'ASE Mapping'!A:A, 0)), INDEX('ASE Mapping'!B:B, MATCH(E966,'ASE Mapping'!A:A, 0)), E966)</f>
        <v>0</v>
      </c>
    </row>
    <row r="967" spans="1:17" x14ac:dyDescent="0.25">
      <c r="A967" s="11">
        <f t="shared" ref="A967:A1030" si="17">B967+C967</f>
        <v>0</v>
      </c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>
        <f>IF(ISNUMBER(MATCH(E967,'ASE Mapping'!A:A, 0)), INDEX('ASE Mapping'!B:B, MATCH(E967,'ASE Mapping'!A:A, 0)), E967)</f>
        <v>0</v>
      </c>
    </row>
    <row r="968" spans="1:17" x14ac:dyDescent="0.25">
      <c r="A968" s="11">
        <f t="shared" si="17"/>
        <v>0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>
        <f>IF(ISNUMBER(MATCH(E968,'ASE Mapping'!A:A, 0)), INDEX('ASE Mapping'!B:B, MATCH(E968,'ASE Mapping'!A:A, 0)), E968)</f>
        <v>0</v>
      </c>
    </row>
    <row r="969" spans="1:17" x14ac:dyDescent="0.25">
      <c r="A969" s="11">
        <f t="shared" si="17"/>
        <v>0</v>
      </c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>
        <f>IF(ISNUMBER(MATCH(E969,'ASE Mapping'!A:A, 0)), INDEX('ASE Mapping'!B:B, MATCH(E969,'ASE Mapping'!A:A, 0)), E969)</f>
        <v>0</v>
      </c>
    </row>
    <row r="970" spans="1:17" x14ac:dyDescent="0.25">
      <c r="A970" s="11">
        <f t="shared" si="17"/>
        <v>0</v>
      </c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>
        <f>IF(ISNUMBER(MATCH(E970,'ASE Mapping'!A:A, 0)), INDEX('ASE Mapping'!B:B, MATCH(E970,'ASE Mapping'!A:A, 0)), E970)</f>
        <v>0</v>
      </c>
    </row>
    <row r="971" spans="1:17" x14ac:dyDescent="0.25">
      <c r="A971" s="11">
        <f t="shared" si="17"/>
        <v>0</v>
      </c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>
        <f>IF(ISNUMBER(MATCH(E971,'ASE Mapping'!A:A, 0)), INDEX('ASE Mapping'!B:B, MATCH(E971,'ASE Mapping'!A:A, 0)), E971)</f>
        <v>0</v>
      </c>
    </row>
    <row r="972" spans="1:17" x14ac:dyDescent="0.25">
      <c r="A972" s="11">
        <f t="shared" si="17"/>
        <v>0</v>
      </c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>
        <f>IF(ISNUMBER(MATCH(E972,'ASE Mapping'!A:A, 0)), INDEX('ASE Mapping'!B:B, MATCH(E972,'ASE Mapping'!A:A, 0)), E972)</f>
        <v>0</v>
      </c>
    </row>
    <row r="973" spans="1:17" x14ac:dyDescent="0.25">
      <c r="A973" s="11">
        <f t="shared" si="17"/>
        <v>0</v>
      </c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>
        <f>IF(ISNUMBER(MATCH(E973,'ASE Mapping'!A:A, 0)), INDEX('ASE Mapping'!B:B, MATCH(E973,'ASE Mapping'!A:A, 0)), E973)</f>
        <v>0</v>
      </c>
    </row>
    <row r="974" spans="1:17" x14ac:dyDescent="0.25">
      <c r="A974" s="11">
        <f t="shared" si="17"/>
        <v>0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>
        <f>IF(ISNUMBER(MATCH(E974,'ASE Mapping'!A:A, 0)), INDEX('ASE Mapping'!B:B, MATCH(E974,'ASE Mapping'!A:A, 0)), E974)</f>
        <v>0</v>
      </c>
    </row>
    <row r="975" spans="1:17" x14ac:dyDescent="0.25">
      <c r="A975" s="11">
        <f t="shared" si="17"/>
        <v>0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>
        <f>IF(ISNUMBER(MATCH(E975,'ASE Mapping'!A:A, 0)), INDEX('ASE Mapping'!B:B, MATCH(E975,'ASE Mapping'!A:A, 0)), E975)</f>
        <v>0</v>
      </c>
    </row>
    <row r="976" spans="1:17" x14ac:dyDescent="0.25">
      <c r="A976" s="11">
        <f t="shared" si="17"/>
        <v>0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>
        <f>IF(ISNUMBER(MATCH(E976,'ASE Mapping'!A:A, 0)), INDEX('ASE Mapping'!B:B, MATCH(E976,'ASE Mapping'!A:A, 0)), E976)</f>
        <v>0</v>
      </c>
    </row>
    <row r="977" spans="1:17" x14ac:dyDescent="0.25">
      <c r="A977" s="11">
        <f t="shared" si="17"/>
        <v>0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>
        <f>IF(ISNUMBER(MATCH(E977,'ASE Mapping'!A:A, 0)), INDEX('ASE Mapping'!B:B, MATCH(E977,'ASE Mapping'!A:A, 0)), E977)</f>
        <v>0</v>
      </c>
    </row>
    <row r="978" spans="1:17" x14ac:dyDescent="0.25">
      <c r="A978" s="11">
        <f t="shared" si="17"/>
        <v>0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>
        <f>IF(ISNUMBER(MATCH(E978,'ASE Mapping'!A:A, 0)), INDEX('ASE Mapping'!B:B, MATCH(E978,'ASE Mapping'!A:A, 0)), E978)</f>
        <v>0</v>
      </c>
    </row>
    <row r="979" spans="1:17" x14ac:dyDescent="0.25">
      <c r="A979" s="11">
        <f t="shared" si="17"/>
        <v>0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>
        <f>IF(ISNUMBER(MATCH(E979,'ASE Mapping'!A:A, 0)), INDEX('ASE Mapping'!B:B, MATCH(E979,'ASE Mapping'!A:A, 0)), E979)</f>
        <v>0</v>
      </c>
    </row>
    <row r="980" spans="1:17" x14ac:dyDescent="0.25">
      <c r="A980" s="11">
        <f t="shared" si="17"/>
        <v>0</v>
      </c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>
        <f>IF(ISNUMBER(MATCH(E980,'ASE Mapping'!A:A, 0)), INDEX('ASE Mapping'!B:B, MATCH(E980,'ASE Mapping'!A:A, 0)), E980)</f>
        <v>0</v>
      </c>
    </row>
    <row r="981" spans="1:17" x14ac:dyDescent="0.25">
      <c r="A981" s="11">
        <f t="shared" si="17"/>
        <v>0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>
        <f>IF(ISNUMBER(MATCH(E981,'ASE Mapping'!A:A, 0)), INDEX('ASE Mapping'!B:B, MATCH(E981,'ASE Mapping'!A:A, 0)), E981)</f>
        <v>0</v>
      </c>
    </row>
    <row r="982" spans="1:17" x14ac:dyDescent="0.25">
      <c r="A982" s="11">
        <f t="shared" si="17"/>
        <v>0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>
        <f>IF(ISNUMBER(MATCH(E982,'ASE Mapping'!A:A, 0)), INDEX('ASE Mapping'!B:B, MATCH(E982,'ASE Mapping'!A:A, 0)), E982)</f>
        <v>0</v>
      </c>
    </row>
    <row r="983" spans="1:17" x14ac:dyDescent="0.25">
      <c r="A983" s="11">
        <f t="shared" si="17"/>
        <v>0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>
        <f>IF(ISNUMBER(MATCH(E983,'ASE Mapping'!A:A, 0)), INDEX('ASE Mapping'!B:B, MATCH(E983,'ASE Mapping'!A:A, 0)), E983)</f>
        <v>0</v>
      </c>
    </row>
    <row r="984" spans="1:17" x14ac:dyDescent="0.25">
      <c r="A984" s="11">
        <f t="shared" si="17"/>
        <v>0</v>
      </c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>
        <f>IF(ISNUMBER(MATCH(E984,'ASE Mapping'!A:A, 0)), INDEX('ASE Mapping'!B:B, MATCH(E984,'ASE Mapping'!A:A, 0)), E984)</f>
        <v>0</v>
      </c>
    </row>
    <row r="985" spans="1:17" x14ac:dyDescent="0.25">
      <c r="A985" s="11">
        <f t="shared" si="17"/>
        <v>0</v>
      </c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>
        <f>IF(ISNUMBER(MATCH(E985,'ASE Mapping'!A:A, 0)), INDEX('ASE Mapping'!B:B, MATCH(E985,'ASE Mapping'!A:A, 0)), E985)</f>
        <v>0</v>
      </c>
    </row>
    <row r="986" spans="1:17" x14ac:dyDescent="0.25">
      <c r="A986" s="11">
        <f t="shared" si="17"/>
        <v>0</v>
      </c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>
        <f>IF(ISNUMBER(MATCH(E986,'ASE Mapping'!A:A, 0)), INDEX('ASE Mapping'!B:B, MATCH(E986,'ASE Mapping'!A:A, 0)), E986)</f>
        <v>0</v>
      </c>
    </row>
    <row r="987" spans="1:17" x14ac:dyDescent="0.25">
      <c r="A987" s="11">
        <f t="shared" si="17"/>
        <v>0</v>
      </c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>
        <f>IF(ISNUMBER(MATCH(E987,'ASE Mapping'!A:A, 0)), INDEX('ASE Mapping'!B:B, MATCH(E987,'ASE Mapping'!A:A, 0)), E987)</f>
        <v>0</v>
      </c>
    </row>
    <row r="988" spans="1:17" x14ac:dyDescent="0.25">
      <c r="A988" s="11">
        <f t="shared" si="17"/>
        <v>0</v>
      </c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>
        <f>IF(ISNUMBER(MATCH(E988,'ASE Mapping'!A:A, 0)), INDEX('ASE Mapping'!B:B, MATCH(E988,'ASE Mapping'!A:A, 0)), E988)</f>
        <v>0</v>
      </c>
    </row>
    <row r="989" spans="1:17" x14ac:dyDescent="0.25">
      <c r="A989" s="11">
        <f t="shared" si="17"/>
        <v>0</v>
      </c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>
        <f>IF(ISNUMBER(MATCH(E989,'ASE Mapping'!A:A, 0)), INDEX('ASE Mapping'!B:B, MATCH(E989,'ASE Mapping'!A:A, 0)), E989)</f>
        <v>0</v>
      </c>
    </row>
    <row r="990" spans="1:17" x14ac:dyDescent="0.25">
      <c r="A990" s="11">
        <f t="shared" si="17"/>
        <v>0</v>
      </c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>
        <f>IF(ISNUMBER(MATCH(E990,'ASE Mapping'!A:A, 0)), INDEX('ASE Mapping'!B:B, MATCH(E990,'ASE Mapping'!A:A, 0)), E990)</f>
        <v>0</v>
      </c>
    </row>
    <row r="991" spans="1:17" x14ac:dyDescent="0.25">
      <c r="A991" s="11">
        <f t="shared" si="17"/>
        <v>0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>
        <f>IF(ISNUMBER(MATCH(E991,'ASE Mapping'!A:A, 0)), INDEX('ASE Mapping'!B:B, MATCH(E991,'ASE Mapping'!A:A, 0)), E991)</f>
        <v>0</v>
      </c>
    </row>
    <row r="992" spans="1:17" x14ac:dyDescent="0.25">
      <c r="A992" s="11">
        <f t="shared" si="17"/>
        <v>0</v>
      </c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>
        <f>IF(ISNUMBER(MATCH(E992,'ASE Mapping'!A:A, 0)), INDEX('ASE Mapping'!B:B, MATCH(E992,'ASE Mapping'!A:A, 0)), E992)</f>
        <v>0</v>
      </c>
    </row>
    <row r="993" spans="1:17" x14ac:dyDescent="0.25">
      <c r="A993" s="11">
        <f t="shared" si="17"/>
        <v>0</v>
      </c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>
        <f>IF(ISNUMBER(MATCH(E993,'ASE Mapping'!A:A, 0)), INDEX('ASE Mapping'!B:B, MATCH(E993,'ASE Mapping'!A:A, 0)), E993)</f>
        <v>0</v>
      </c>
    </row>
    <row r="994" spans="1:17" x14ac:dyDescent="0.25">
      <c r="A994" s="11">
        <f t="shared" si="17"/>
        <v>0</v>
      </c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>
        <f>IF(ISNUMBER(MATCH(E994,'ASE Mapping'!A:A, 0)), INDEX('ASE Mapping'!B:B, MATCH(E994,'ASE Mapping'!A:A, 0)), E994)</f>
        <v>0</v>
      </c>
    </row>
    <row r="995" spans="1:17" x14ac:dyDescent="0.25">
      <c r="A995" s="11">
        <f t="shared" si="17"/>
        <v>0</v>
      </c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>
        <f>IF(ISNUMBER(MATCH(E995,'ASE Mapping'!A:A, 0)), INDEX('ASE Mapping'!B:B, MATCH(E995,'ASE Mapping'!A:A, 0)), E995)</f>
        <v>0</v>
      </c>
    </row>
    <row r="996" spans="1:17" x14ac:dyDescent="0.25">
      <c r="A996" s="11">
        <f t="shared" si="17"/>
        <v>0</v>
      </c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>
        <f>IF(ISNUMBER(MATCH(E996,'ASE Mapping'!A:A, 0)), INDEX('ASE Mapping'!B:B, MATCH(E996,'ASE Mapping'!A:A, 0)), E996)</f>
        <v>0</v>
      </c>
    </row>
    <row r="997" spans="1:17" x14ac:dyDescent="0.25">
      <c r="A997" s="11">
        <f t="shared" si="17"/>
        <v>0</v>
      </c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>
        <f>IF(ISNUMBER(MATCH(E997,'ASE Mapping'!A:A, 0)), INDEX('ASE Mapping'!B:B, MATCH(E997,'ASE Mapping'!A:A, 0)), E997)</f>
        <v>0</v>
      </c>
    </row>
    <row r="998" spans="1:17" x14ac:dyDescent="0.25">
      <c r="A998" s="11">
        <f t="shared" si="17"/>
        <v>0</v>
      </c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>
        <f>IF(ISNUMBER(MATCH(E998,'ASE Mapping'!A:A, 0)), INDEX('ASE Mapping'!B:B, MATCH(E998,'ASE Mapping'!A:A, 0)), E998)</f>
        <v>0</v>
      </c>
    </row>
    <row r="999" spans="1:17" x14ac:dyDescent="0.25">
      <c r="A999" s="11">
        <f t="shared" si="17"/>
        <v>0</v>
      </c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>
        <f>IF(ISNUMBER(MATCH(E999,'ASE Mapping'!A:A, 0)), INDEX('ASE Mapping'!B:B, MATCH(E999,'ASE Mapping'!A:A, 0)), E999)</f>
        <v>0</v>
      </c>
    </row>
    <row r="1000" spans="1:17" x14ac:dyDescent="0.25">
      <c r="A1000" s="11">
        <f t="shared" si="17"/>
        <v>0</v>
      </c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>
        <f>IF(ISNUMBER(MATCH(E1000,'ASE Mapping'!A:A, 0)), INDEX('ASE Mapping'!B:B, MATCH(E1000,'ASE Mapping'!A:A, 0)), E1000)</f>
        <v>0</v>
      </c>
    </row>
    <row r="1001" spans="1:17" x14ac:dyDescent="0.25">
      <c r="A1001" s="11">
        <f t="shared" si="17"/>
        <v>0</v>
      </c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>
        <f>IF(ISNUMBER(MATCH(E1001,'ASE Mapping'!A:A, 0)), INDEX('ASE Mapping'!B:B, MATCH(E1001,'ASE Mapping'!A:A, 0)), E1001)</f>
        <v>0</v>
      </c>
    </row>
    <row r="1002" spans="1:17" x14ac:dyDescent="0.25">
      <c r="A1002" s="11">
        <f t="shared" si="17"/>
        <v>0</v>
      </c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>
        <f>IF(ISNUMBER(MATCH(E1002,'ASE Mapping'!A:A, 0)), INDEX('ASE Mapping'!B:B, MATCH(E1002,'ASE Mapping'!A:A, 0)), E1002)</f>
        <v>0</v>
      </c>
    </row>
    <row r="1003" spans="1:17" x14ac:dyDescent="0.25">
      <c r="A1003" s="11">
        <f t="shared" si="17"/>
        <v>0</v>
      </c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>
        <f>IF(ISNUMBER(MATCH(E1003,'ASE Mapping'!A:A, 0)), INDEX('ASE Mapping'!B:B, MATCH(E1003,'ASE Mapping'!A:A, 0)), E1003)</f>
        <v>0</v>
      </c>
    </row>
    <row r="1004" spans="1:17" x14ac:dyDescent="0.25">
      <c r="A1004" s="11">
        <f t="shared" si="17"/>
        <v>0</v>
      </c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>
        <f>IF(ISNUMBER(MATCH(E1004,'ASE Mapping'!A:A, 0)), INDEX('ASE Mapping'!B:B, MATCH(E1004,'ASE Mapping'!A:A, 0)), E1004)</f>
        <v>0</v>
      </c>
    </row>
    <row r="1005" spans="1:17" x14ac:dyDescent="0.25">
      <c r="A1005" s="11">
        <f t="shared" si="17"/>
        <v>0</v>
      </c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>
        <f>IF(ISNUMBER(MATCH(E1005,'ASE Mapping'!A:A, 0)), INDEX('ASE Mapping'!B:B, MATCH(E1005,'ASE Mapping'!A:A, 0)), E1005)</f>
        <v>0</v>
      </c>
    </row>
    <row r="1006" spans="1:17" x14ac:dyDescent="0.25">
      <c r="A1006" s="11">
        <f t="shared" si="17"/>
        <v>0</v>
      </c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>
        <f>IF(ISNUMBER(MATCH(E1006,'ASE Mapping'!A:A, 0)), INDEX('ASE Mapping'!B:B, MATCH(E1006,'ASE Mapping'!A:A, 0)), E1006)</f>
        <v>0</v>
      </c>
    </row>
    <row r="1007" spans="1:17" x14ac:dyDescent="0.25">
      <c r="A1007" s="11">
        <f t="shared" si="17"/>
        <v>0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>
        <f>IF(ISNUMBER(MATCH(E1007,'ASE Mapping'!A:A, 0)), INDEX('ASE Mapping'!B:B, MATCH(E1007,'ASE Mapping'!A:A, 0)), E1007)</f>
        <v>0</v>
      </c>
    </row>
    <row r="1008" spans="1:17" x14ac:dyDescent="0.25">
      <c r="A1008" s="11">
        <f t="shared" si="17"/>
        <v>0</v>
      </c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>
        <f>IF(ISNUMBER(MATCH(E1008,'ASE Mapping'!A:A, 0)), INDEX('ASE Mapping'!B:B, MATCH(E1008,'ASE Mapping'!A:A, 0)), E1008)</f>
        <v>0</v>
      </c>
    </row>
    <row r="1009" spans="1:17" x14ac:dyDescent="0.25">
      <c r="A1009" s="11">
        <f t="shared" si="17"/>
        <v>0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>
        <f>IF(ISNUMBER(MATCH(E1009,'ASE Mapping'!A:A, 0)), INDEX('ASE Mapping'!B:B, MATCH(E1009,'ASE Mapping'!A:A, 0)), E1009)</f>
        <v>0</v>
      </c>
    </row>
    <row r="1010" spans="1:17" x14ac:dyDescent="0.25">
      <c r="A1010" s="11">
        <f t="shared" si="17"/>
        <v>0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>
        <f>IF(ISNUMBER(MATCH(E1010,'ASE Mapping'!A:A, 0)), INDEX('ASE Mapping'!B:B, MATCH(E1010,'ASE Mapping'!A:A, 0)), E1010)</f>
        <v>0</v>
      </c>
    </row>
    <row r="1011" spans="1:17" x14ac:dyDescent="0.25">
      <c r="A1011" s="11">
        <f t="shared" si="17"/>
        <v>0</v>
      </c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>
        <f>IF(ISNUMBER(MATCH(E1011,'ASE Mapping'!A:A, 0)), INDEX('ASE Mapping'!B:B, MATCH(E1011,'ASE Mapping'!A:A, 0)), E1011)</f>
        <v>0</v>
      </c>
    </row>
    <row r="1012" spans="1:17" x14ac:dyDescent="0.25">
      <c r="A1012" s="11">
        <f t="shared" si="17"/>
        <v>0</v>
      </c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>
        <f>IF(ISNUMBER(MATCH(E1012,'ASE Mapping'!A:A, 0)), INDEX('ASE Mapping'!B:B, MATCH(E1012,'ASE Mapping'!A:A, 0)), E1012)</f>
        <v>0</v>
      </c>
    </row>
    <row r="1013" spans="1:17" x14ac:dyDescent="0.25">
      <c r="A1013" s="11">
        <f t="shared" si="17"/>
        <v>0</v>
      </c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>
        <f>IF(ISNUMBER(MATCH(E1013,'ASE Mapping'!A:A, 0)), INDEX('ASE Mapping'!B:B, MATCH(E1013,'ASE Mapping'!A:A, 0)), E1013)</f>
        <v>0</v>
      </c>
    </row>
    <row r="1014" spans="1:17" x14ac:dyDescent="0.25">
      <c r="A1014" s="11">
        <f t="shared" si="17"/>
        <v>0</v>
      </c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>
        <f>IF(ISNUMBER(MATCH(E1014,'ASE Mapping'!A:A, 0)), INDEX('ASE Mapping'!B:B, MATCH(E1014,'ASE Mapping'!A:A, 0)), E1014)</f>
        <v>0</v>
      </c>
    </row>
    <row r="1015" spans="1:17" x14ac:dyDescent="0.25">
      <c r="A1015" s="11">
        <f t="shared" si="17"/>
        <v>0</v>
      </c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>
        <f>IF(ISNUMBER(MATCH(E1015,'ASE Mapping'!A:A, 0)), INDEX('ASE Mapping'!B:B, MATCH(E1015,'ASE Mapping'!A:A, 0)), E1015)</f>
        <v>0</v>
      </c>
    </row>
    <row r="1016" spans="1:17" x14ac:dyDescent="0.25">
      <c r="A1016" s="11">
        <f t="shared" si="17"/>
        <v>0</v>
      </c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>
        <f>IF(ISNUMBER(MATCH(E1016,'ASE Mapping'!A:A, 0)), INDEX('ASE Mapping'!B:B, MATCH(E1016,'ASE Mapping'!A:A, 0)), E1016)</f>
        <v>0</v>
      </c>
    </row>
    <row r="1017" spans="1:17" x14ac:dyDescent="0.25">
      <c r="A1017" s="11">
        <f t="shared" si="17"/>
        <v>0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>
        <f>IF(ISNUMBER(MATCH(E1017,'ASE Mapping'!A:A, 0)), INDEX('ASE Mapping'!B:B, MATCH(E1017,'ASE Mapping'!A:A, 0)), E1017)</f>
        <v>0</v>
      </c>
    </row>
    <row r="1018" spans="1:17" x14ac:dyDescent="0.25">
      <c r="A1018" s="11">
        <f t="shared" si="17"/>
        <v>0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>
        <f>IF(ISNUMBER(MATCH(E1018,'ASE Mapping'!A:A, 0)), INDEX('ASE Mapping'!B:B, MATCH(E1018,'ASE Mapping'!A:A, 0)), E1018)</f>
        <v>0</v>
      </c>
    </row>
    <row r="1019" spans="1:17" x14ac:dyDescent="0.25">
      <c r="A1019" s="11">
        <f t="shared" si="17"/>
        <v>0</v>
      </c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>
        <f>IF(ISNUMBER(MATCH(E1019,'ASE Mapping'!A:A, 0)), INDEX('ASE Mapping'!B:B, MATCH(E1019,'ASE Mapping'!A:A, 0)), E1019)</f>
        <v>0</v>
      </c>
    </row>
    <row r="1020" spans="1:17" x14ac:dyDescent="0.25">
      <c r="A1020" s="11">
        <f t="shared" si="17"/>
        <v>0</v>
      </c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>
        <f>IF(ISNUMBER(MATCH(E1020,'ASE Mapping'!A:A, 0)), INDEX('ASE Mapping'!B:B, MATCH(E1020,'ASE Mapping'!A:A, 0)), E1020)</f>
        <v>0</v>
      </c>
    </row>
    <row r="1021" spans="1:17" x14ac:dyDescent="0.25">
      <c r="A1021" s="11">
        <f t="shared" si="17"/>
        <v>0</v>
      </c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>
        <f>IF(ISNUMBER(MATCH(E1021,'ASE Mapping'!A:A, 0)), INDEX('ASE Mapping'!B:B, MATCH(E1021,'ASE Mapping'!A:A, 0)), E1021)</f>
        <v>0</v>
      </c>
    </row>
    <row r="1022" spans="1:17" x14ac:dyDescent="0.25">
      <c r="A1022" s="11">
        <f t="shared" si="17"/>
        <v>0</v>
      </c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>
        <f>IF(ISNUMBER(MATCH(E1022,'ASE Mapping'!A:A, 0)), INDEX('ASE Mapping'!B:B, MATCH(E1022,'ASE Mapping'!A:A, 0)), E1022)</f>
        <v>0</v>
      </c>
    </row>
    <row r="1023" spans="1:17" x14ac:dyDescent="0.25">
      <c r="A1023" s="11">
        <f t="shared" si="17"/>
        <v>0</v>
      </c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>
        <f>IF(ISNUMBER(MATCH(E1023,'ASE Mapping'!A:A, 0)), INDEX('ASE Mapping'!B:B, MATCH(E1023,'ASE Mapping'!A:A, 0)), E1023)</f>
        <v>0</v>
      </c>
    </row>
    <row r="1024" spans="1:17" x14ac:dyDescent="0.25">
      <c r="A1024" s="11">
        <f t="shared" si="17"/>
        <v>0</v>
      </c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>
        <f>IF(ISNUMBER(MATCH(E1024,'ASE Mapping'!A:A, 0)), INDEX('ASE Mapping'!B:B, MATCH(E1024,'ASE Mapping'!A:A, 0)), E1024)</f>
        <v>0</v>
      </c>
    </row>
    <row r="1025" spans="1:17" x14ac:dyDescent="0.25">
      <c r="A1025" s="11">
        <f t="shared" si="17"/>
        <v>0</v>
      </c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>
        <f>IF(ISNUMBER(MATCH(E1025,'ASE Mapping'!A:A, 0)), INDEX('ASE Mapping'!B:B, MATCH(E1025,'ASE Mapping'!A:A, 0)), E1025)</f>
        <v>0</v>
      </c>
    </row>
    <row r="1026" spans="1:17" x14ac:dyDescent="0.25">
      <c r="A1026" s="11">
        <f t="shared" si="17"/>
        <v>0</v>
      </c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>
        <f>IF(ISNUMBER(MATCH(E1026,'ASE Mapping'!A:A, 0)), INDEX('ASE Mapping'!B:B, MATCH(E1026,'ASE Mapping'!A:A, 0)), E1026)</f>
        <v>0</v>
      </c>
    </row>
    <row r="1027" spans="1:17" x14ac:dyDescent="0.25">
      <c r="A1027" s="11">
        <f t="shared" si="17"/>
        <v>0</v>
      </c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>
        <f>IF(ISNUMBER(MATCH(E1027,'ASE Mapping'!A:A, 0)), INDEX('ASE Mapping'!B:B, MATCH(E1027,'ASE Mapping'!A:A, 0)), E1027)</f>
        <v>0</v>
      </c>
    </row>
    <row r="1028" spans="1:17" x14ac:dyDescent="0.25">
      <c r="A1028" s="11">
        <f t="shared" si="17"/>
        <v>0</v>
      </c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>
        <f>IF(ISNUMBER(MATCH(E1028,'ASE Mapping'!A:A, 0)), INDEX('ASE Mapping'!B:B, MATCH(E1028,'ASE Mapping'!A:A, 0)), E1028)</f>
        <v>0</v>
      </c>
    </row>
    <row r="1029" spans="1:17" x14ac:dyDescent="0.25">
      <c r="A1029" s="11">
        <f t="shared" si="17"/>
        <v>0</v>
      </c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>
        <f>IF(ISNUMBER(MATCH(E1029,'ASE Mapping'!A:A, 0)), INDEX('ASE Mapping'!B:B, MATCH(E1029,'ASE Mapping'!A:A, 0)), E1029)</f>
        <v>0</v>
      </c>
    </row>
    <row r="1030" spans="1:17" x14ac:dyDescent="0.25">
      <c r="A1030" s="11">
        <f t="shared" si="17"/>
        <v>0</v>
      </c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>
        <f>IF(ISNUMBER(MATCH(E1030,'ASE Mapping'!A:A, 0)), INDEX('ASE Mapping'!B:B, MATCH(E1030,'ASE Mapping'!A:A, 0)), E1030)</f>
        <v>0</v>
      </c>
    </row>
    <row r="1031" spans="1:17" x14ac:dyDescent="0.25">
      <c r="A1031" s="11">
        <f t="shared" ref="A1031:A1094" si="18">B1031+C1031</f>
        <v>0</v>
      </c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>
        <f>IF(ISNUMBER(MATCH(E1031,'ASE Mapping'!A:A, 0)), INDEX('ASE Mapping'!B:B, MATCH(E1031,'ASE Mapping'!A:A, 0)), E1031)</f>
        <v>0</v>
      </c>
    </row>
    <row r="1032" spans="1:17" x14ac:dyDescent="0.25">
      <c r="A1032" s="11">
        <f t="shared" si="18"/>
        <v>0</v>
      </c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>
        <f>IF(ISNUMBER(MATCH(E1032,'ASE Mapping'!A:A, 0)), INDEX('ASE Mapping'!B:B, MATCH(E1032,'ASE Mapping'!A:A, 0)), E1032)</f>
        <v>0</v>
      </c>
    </row>
    <row r="1033" spans="1:17" x14ac:dyDescent="0.25">
      <c r="A1033" s="11">
        <f t="shared" si="18"/>
        <v>0</v>
      </c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>
        <f>IF(ISNUMBER(MATCH(E1033,'ASE Mapping'!A:A, 0)), INDEX('ASE Mapping'!B:B, MATCH(E1033,'ASE Mapping'!A:A, 0)), E1033)</f>
        <v>0</v>
      </c>
    </row>
    <row r="1034" spans="1:17" x14ac:dyDescent="0.25">
      <c r="A1034" s="11">
        <f t="shared" si="18"/>
        <v>0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>
        <f>IF(ISNUMBER(MATCH(E1034,'ASE Mapping'!A:A, 0)), INDEX('ASE Mapping'!B:B, MATCH(E1034,'ASE Mapping'!A:A, 0)), E1034)</f>
        <v>0</v>
      </c>
    </row>
    <row r="1035" spans="1:17" x14ac:dyDescent="0.25">
      <c r="A1035" s="11">
        <f t="shared" si="18"/>
        <v>0</v>
      </c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>
        <f>IF(ISNUMBER(MATCH(E1035,'ASE Mapping'!A:A, 0)), INDEX('ASE Mapping'!B:B, MATCH(E1035,'ASE Mapping'!A:A, 0)), E1035)</f>
        <v>0</v>
      </c>
    </row>
    <row r="1036" spans="1:17" x14ac:dyDescent="0.25">
      <c r="A1036" s="11">
        <f t="shared" si="18"/>
        <v>0</v>
      </c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>
        <f>IF(ISNUMBER(MATCH(E1036,'ASE Mapping'!A:A, 0)), INDEX('ASE Mapping'!B:B, MATCH(E1036,'ASE Mapping'!A:A, 0)), E1036)</f>
        <v>0</v>
      </c>
    </row>
    <row r="1037" spans="1:17" x14ac:dyDescent="0.25">
      <c r="A1037" s="11">
        <f t="shared" si="18"/>
        <v>0</v>
      </c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>
        <f>IF(ISNUMBER(MATCH(E1037,'ASE Mapping'!A:A, 0)), INDEX('ASE Mapping'!B:B, MATCH(E1037,'ASE Mapping'!A:A, 0)), E1037)</f>
        <v>0</v>
      </c>
    </row>
    <row r="1038" spans="1:17" x14ac:dyDescent="0.25">
      <c r="A1038" s="11">
        <f t="shared" si="18"/>
        <v>0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>
        <f>IF(ISNUMBER(MATCH(E1038,'ASE Mapping'!A:A, 0)), INDEX('ASE Mapping'!B:B, MATCH(E1038,'ASE Mapping'!A:A, 0)), E1038)</f>
        <v>0</v>
      </c>
    </row>
    <row r="1039" spans="1:17" x14ac:dyDescent="0.25">
      <c r="A1039" s="11">
        <f t="shared" si="18"/>
        <v>0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>
        <f>IF(ISNUMBER(MATCH(E1039,'ASE Mapping'!A:A, 0)), INDEX('ASE Mapping'!B:B, MATCH(E1039,'ASE Mapping'!A:A, 0)), E1039)</f>
        <v>0</v>
      </c>
    </row>
    <row r="1040" spans="1:17" x14ac:dyDescent="0.25">
      <c r="A1040" s="11">
        <f t="shared" si="18"/>
        <v>0</v>
      </c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>
        <f>IF(ISNUMBER(MATCH(E1040,'ASE Mapping'!A:A, 0)), INDEX('ASE Mapping'!B:B, MATCH(E1040,'ASE Mapping'!A:A, 0)), E1040)</f>
        <v>0</v>
      </c>
    </row>
    <row r="1041" spans="1:17" x14ac:dyDescent="0.25">
      <c r="A1041" s="11">
        <f t="shared" si="18"/>
        <v>0</v>
      </c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>
        <f>IF(ISNUMBER(MATCH(E1041,'ASE Mapping'!A:A, 0)), INDEX('ASE Mapping'!B:B, MATCH(E1041,'ASE Mapping'!A:A, 0)), E1041)</f>
        <v>0</v>
      </c>
    </row>
    <row r="1042" spans="1:17" x14ac:dyDescent="0.25">
      <c r="A1042" s="11">
        <f t="shared" si="18"/>
        <v>0</v>
      </c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>
        <f>IF(ISNUMBER(MATCH(E1042,'ASE Mapping'!A:A, 0)), INDEX('ASE Mapping'!B:B, MATCH(E1042,'ASE Mapping'!A:A, 0)), E1042)</f>
        <v>0</v>
      </c>
    </row>
    <row r="1043" spans="1:17" x14ac:dyDescent="0.25">
      <c r="A1043" s="11">
        <f t="shared" si="18"/>
        <v>0</v>
      </c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>
        <f>IF(ISNUMBER(MATCH(E1043,'ASE Mapping'!A:A, 0)), INDEX('ASE Mapping'!B:B, MATCH(E1043,'ASE Mapping'!A:A, 0)), E1043)</f>
        <v>0</v>
      </c>
    </row>
    <row r="1044" spans="1:17" x14ac:dyDescent="0.25">
      <c r="A1044" s="11">
        <f t="shared" si="18"/>
        <v>0</v>
      </c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>
        <f>IF(ISNUMBER(MATCH(E1044,'ASE Mapping'!A:A, 0)), INDEX('ASE Mapping'!B:B, MATCH(E1044,'ASE Mapping'!A:A, 0)), E1044)</f>
        <v>0</v>
      </c>
    </row>
    <row r="1045" spans="1:17" x14ac:dyDescent="0.25">
      <c r="A1045" s="11">
        <f t="shared" si="18"/>
        <v>0</v>
      </c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>
        <f>IF(ISNUMBER(MATCH(E1045,'ASE Mapping'!A:A, 0)), INDEX('ASE Mapping'!B:B, MATCH(E1045,'ASE Mapping'!A:A, 0)), E1045)</f>
        <v>0</v>
      </c>
    </row>
    <row r="1046" spans="1:17" x14ac:dyDescent="0.25">
      <c r="A1046" s="11">
        <f t="shared" si="18"/>
        <v>0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>
        <f>IF(ISNUMBER(MATCH(E1046,'ASE Mapping'!A:A, 0)), INDEX('ASE Mapping'!B:B, MATCH(E1046,'ASE Mapping'!A:A, 0)), E1046)</f>
        <v>0</v>
      </c>
    </row>
    <row r="1047" spans="1:17" x14ac:dyDescent="0.25">
      <c r="A1047" s="11">
        <f t="shared" si="18"/>
        <v>0</v>
      </c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>
        <f>IF(ISNUMBER(MATCH(E1047,'ASE Mapping'!A:A, 0)), INDEX('ASE Mapping'!B:B, MATCH(E1047,'ASE Mapping'!A:A, 0)), E1047)</f>
        <v>0</v>
      </c>
    </row>
    <row r="1048" spans="1:17" x14ac:dyDescent="0.25">
      <c r="A1048" s="11">
        <f t="shared" si="18"/>
        <v>0</v>
      </c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>
        <f>IF(ISNUMBER(MATCH(E1048,'ASE Mapping'!A:A, 0)), INDEX('ASE Mapping'!B:B, MATCH(E1048,'ASE Mapping'!A:A, 0)), E1048)</f>
        <v>0</v>
      </c>
    </row>
    <row r="1049" spans="1:17" x14ac:dyDescent="0.25">
      <c r="A1049" s="11">
        <f t="shared" si="18"/>
        <v>0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>
        <f>IF(ISNUMBER(MATCH(E1049,'ASE Mapping'!A:A, 0)), INDEX('ASE Mapping'!B:B, MATCH(E1049,'ASE Mapping'!A:A, 0)), E1049)</f>
        <v>0</v>
      </c>
    </row>
    <row r="1050" spans="1:17" x14ac:dyDescent="0.25">
      <c r="A1050" s="11">
        <f t="shared" si="18"/>
        <v>0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>
        <f>IF(ISNUMBER(MATCH(E1050,'ASE Mapping'!A:A, 0)), INDEX('ASE Mapping'!B:B, MATCH(E1050,'ASE Mapping'!A:A, 0)), E1050)</f>
        <v>0</v>
      </c>
    </row>
    <row r="1051" spans="1:17" x14ac:dyDescent="0.25">
      <c r="A1051" s="11">
        <f t="shared" si="18"/>
        <v>0</v>
      </c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>
        <f>IF(ISNUMBER(MATCH(E1051,'ASE Mapping'!A:A, 0)), INDEX('ASE Mapping'!B:B, MATCH(E1051,'ASE Mapping'!A:A, 0)), E1051)</f>
        <v>0</v>
      </c>
    </row>
    <row r="1052" spans="1:17" x14ac:dyDescent="0.25">
      <c r="A1052" s="11">
        <f t="shared" si="18"/>
        <v>0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>
        <f>IF(ISNUMBER(MATCH(E1052,'ASE Mapping'!A:A, 0)), INDEX('ASE Mapping'!B:B, MATCH(E1052,'ASE Mapping'!A:A, 0)), E1052)</f>
        <v>0</v>
      </c>
    </row>
    <row r="1053" spans="1:17" x14ac:dyDescent="0.25">
      <c r="A1053" s="11">
        <f t="shared" si="18"/>
        <v>0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>
        <f>IF(ISNUMBER(MATCH(E1053,'ASE Mapping'!A:A, 0)), INDEX('ASE Mapping'!B:B, MATCH(E1053,'ASE Mapping'!A:A, 0)), E1053)</f>
        <v>0</v>
      </c>
    </row>
    <row r="1054" spans="1:17" x14ac:dyDescent="0.25">
      <c r="A1054" s="11">
        <f t="shared" si="18"/>
        <v>0</v>
      </c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>
        <f>IF(ISNUMBER(MATCH(E1054,'ASE Mapping'!A:A, 0)), INDEX('ASE Mapping'!B:B, MATCH(E1054,'ASE Mapping'!A:A, 0)), E1054)</f>
        <v>0</v>
      </c>
    </row>
    <row r="1055" spans="1:17" x14ac:dyDescent="0.25">
      <c r="A1055" s="11">
        <f t="shared" si="18"/>
        <v>0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>
        <f>IF(ISNUMBER(MATCH(E1055,'ASE Mapping'!A:A, 0)), INDEX('ASE Mapping'!B:B, MATCH(E1055,'ASE Mapping'!A:A, 0)), E1055)</f>
        <v>0</v>
      </c>
    </row>
    <row r="1056" spans="1:17" x14ac:dyDescent="0.25">
      <c r="A1056" s="11">
        <f t="shared" si="18"/>
        <v>0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>
        <f>IF(ISNUMBER(MATCH(E1056,'ASE Mapping'!A:A, 0)), INDEX('ASE Mapping'!B:B, MATCH(E1056,'ASE Mapping'!A:A, 0)), E1056)</f>
        <v>0</v>
      </c>
    </row>
    <row r="1057" spans="1:17" x14ac:dyDescent="0.25">
      <c r="A1057" s="11">
        <f t="shared" si="18"/>
        <v>0</v>
      </c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>
        <f>IF(ISNUMBER(MATCH(E1057,'ASE Mapping'!A:A, 0)), INDEX('ASE Mapping'!B:B, MATCH(E1057,'ASE Mapping'!A:A, 0)), E1057)</f>
        <v>0</v>
      </c>
    </row>
    <row r="1058" spans="1:17" x14ac:dyDescent="0.25">
      <c r="A1058" s="11">
        <f t="shared" si="18"/>
        <v>0</v>
      </c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>
        <f>IF(ISNUMBER(MATCH(E1058,'ASE Mapping'!A:A, 0)), INDEX('ASE Mapping'!B:B, MATCH(E1058,'ASE Mapping'!A:A, 0)), E1058)</f>
        <v>0</v>
      </c>
    </row>
    <row r="1059" spans="1:17" x14ac:dyDescent="0.25">
      <c r="A1059" s="11">
        <f t="shared" si="18"/>
        <v>0</v>
      </c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>
        <f>IF(ISNUMBER(MATCH(E1059,'ASE Mapping'!A:A, 0)), INDEX('ASE Mapping'!B:B, MATCH(E1059,'ASE Mapping'!A:A, 0)), E1059)</f>
        <v>0</v>
      </c>
    </row>
    <row r="1060" spans="1:17" x14ac:dyDescent="0.25">
      <c r="A1060" s="11">
        <f t="shared" si="18"/>
        <v>0</v>
      </c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>
        <f>IF(ISNUMBER(MATCH(E1060,'ASE Mapping'!A:A, 0)), INDEX('ASE Mapping'!B:B, MATCH(E1060,'ASE Mapping'!A:A, 0)), E1060)</f>
        <v>0</v>
      </c>
    </row>
    <row r="1061" spans="1:17" x14ac:dyDescent="0.25">
      <c r="A1061" s="11">
        <f t="shared" si="18"/>
        <v>0</v>
      </c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>
        <f>IF(ISNUMBER(MATCH(E1061,'ASE Mapping'!A:A, 0)), INDEX('ASE Mapping'!B:B, MATCH(E1061,'ASE Mapping'!A:A, 0)), E1061)</f>
        <v>0</v>
      </c>
    </row>
    <row r="1062" spans="1:17" x14ac:dyDescent="0.25">
      <c r="A1062" s="11">
        <f t="shared" si="18"/>
        <v>0</v>
      </c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>
        <f>IF(ISNUMBER(MATCH(E1062,'ASE Mapping'!A:A, 0)), INDEX('ASE Mapping'!B:B, MATCH(E1062,'ASE Mapping'!A:A, 0)), E1062)</f>
        <v>0</v>
      </c>
    </row>
    <row r="1063" spans="1:17" x14ac:dyDescent="0.25">
      <c r="A1063" s="11">
        <f t="shared" si="18"/>
        <v>0</v>
      </c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>
        <f>IF(ISNUMBER(MATCH(E1063,'ASE Mapping'!A:A, 0)), INDEX('ASE Mapping'!B:B, MATCH(E1063,'ASE Mapping'!A:A, 0)), E1063)</f>
        <v>0</v>
      </c>
    </row>
    <row r="1064" spans="1:17" x14ac:dyDescent="0.25">
      <c r="A1064" s="11">
        <f t="shared" si="18"/>
        <v>0</v>
      </c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>
        <f>IF(ISNUMBER(MATCH(E1064,'ASE Mapping'!A:A, 0)), INDEX('ASE Mapping'!B:B, MATCH(E1064,'ASE Mapping'!A:A, 0)), E1064)</f>
        <v>0</v>
      </c>
    </row>
    <row r="1065" spans="1:17" x14ac:dyDescent="0.25">
      <c r="A1065" s="11">
        <f t="shared" si="18"/>
        <v>0</v>
      </c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>
        <f>IF(ISNUMBER(MATCH(E1065,'ASE Mapping'!A:A, 0)), INDEX('ASE Mapping'!B:B, MATCH(E1065,'ASE Mapping'!A:A, 0)), E1065)</f>
        <v>0</v>
      </c>
    </row>
    <row r="1066" spans="1:17" x14ac:dyDescent="0.25">
      <c r="A1066" s="11">
        <f t="shared" si="18"/>
        <v>0</v>
      </c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>
        <f>IF(ISNUMBER(MATCH(E1066,'ASE Mapping'!A:A, 0)), INDEX('ASE Mapping'!B:B, MATCH(E1066,'ASE Mapping'!A:A, 0)), E1066)</f>
        <v>0</v>
      </c>
    </row>
    <row r="1067" spans="1:17" x14ac:dyDescent="0.25">
      <c r="A1067" s="11">
        <f t="shared" si="18"/>
        <v>0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>
        <f>IF(ISNUMBER(MATCH(E1067,'ASE Mapping'!A:A, 0)), INDEX('ASE Mapping'!B:B, MATCH(E1067,'ASE Mapping'!A:A, 0)), E1067)</f>
        <v>0</v>
      </c>
    </row>
    <row r="1068" spans="1:17" x14ac:dyDescent="0.25">
      <c r="A1068" s="11">
        <f t="shared" si="18"/>
        <v>0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>
        <f>IF(ISNUMBER(MATCH(E1068,'ASE Mapping'!A:A, 0)), INDEX('ASE Mapping'!B:B, MATCH(E1068,'ASE Mapping'!A:A, 0)), E1068)</f>
        <v>0</v>
      </c>
    </row>
    <row r="1069" spans="1:17" x14ac:dyDescent="0.25">
      <c r="A1069" s="11">
        <f t="shared" si="18"/>
        <v>0</v>
      </c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>
        <f>IF(ISNUMBER(MATCH(E1069,'ASE Mapping'!A:A, 0)), INDEX('ASE Mapping'!B:B, MATCH(E1069,'ASE Mapping'!A:A, 0)), E1069)</f>
        <v>0</v>
      </c>
    </row>
    <row r="1070" spans="1:17" x14ac:dyDescent="0.25">
      <c r="A1070" s="11">
        <f t="shared" si="18"/>
        <v>0</v>
      </c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>
        <f>IF(ISNUMBER(MATCH(E1070,'ASE Mapping'!A:A, 0)), INDEX('ASE Mapping'!B:B, MATCH(E1070,'ASE Mapping'!A:A, 0)), E1070)</f>
        <v>0</v>
      </c>
    </row>
    <row r="1071" spans="1:17" x14ac:dyDescent="0.25">
      <c r="A1071" s="11">
        <f t="shared" si="18"/>
        <v>0</v>
      </c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>
        <f>IF(ISNUMBER(MATCH(E1071,'ASE Mapping'!A:A, 0)), INDEX('ASE Mapping'!B:B, MATCH(E1071,'ASE Mapping'!A:A, 0)), E1071)</f>
        <v>0</v>
      </c>
    </row>
    <row r="1072" spans="1:17" x14ac:dyDescent="0.25">
      <c r="A1072" s="11">
        <f t="shared" si="18"/>
        <v>0</v>
      </c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>
        <f>IF(ISNUMBER(MATCH(E1072,'ASE Mapping'!A:A, 0)), INDEX('ASE Mapping'!B:B, MATCH(E1072,'ASE Mapping'!A:A, 0)), E1072)</f>
        <v>0</v>
      </c>
    </row>
    <row r="1073" spans="1:17" x14ac:dyDescent="0.25">
      <c r="A1073" s="11">
        <f t="shared" si="18"/>
        <v>0</v>
      </c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>
        <f>IF(ISNUMBER(MATCH(E1073,'ASE Mapping'!A:A, 0)), INDEX('ASE Mapping'!B:B, MATCH(E1073,'ASE Mapping'!A:A, 0)), E1073)</f>
        <v>0</v>
      </c>
    </row>
    <row r="1074" spans="1:17" x14ac:dyDescent="0.25">
      <c r="A1074" s="11">
        <f t="shared" si="18"/>
        <v>0</v>
      </c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>
        <f>IF(ISNUMBER(MATCH(E1074,'ASE Mapping'!A:A, 0)), INDEX('ASE Mapping'!B:B, MATCH(E1074,'ASE Mapping'!A:A, 0)), E1074)</f>
        <v>0</v>
      </c>
    </row>
    <row r="1075" spans="1:17" x14ac:dyDescent="0.25">
      <c r="A1075" s="11">
        <f t="shared" si="18"/>
        <v>0</v>
      </c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>
        <f>IF(ISNUMBER(MATCH(E1075,'ASE Mapping'!A:A, 0)), INDEX('ASE Mapping'!B:B, MATCH(E1075,'ASE Mapping'!A:A, 0)), E1075)</f>
        <v>0</v>
      </c>
    </row>
    <row r="1076" spans="1:17" x14ac:dyDescent="0.25">
      <c r="A1076" s="11">
        <f t="shared" si="18"/>
        <v>0</v>
      </c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>
        <f>IF(ISNUMBER(MATCH(E1076,'ASE Mapping'!A:A, 0)), INDEX('ASE Mapping'!B:B, MATCH(E1076,'ASE Mapping'!A:A, 0)), E1076)</f>
        <v>0</v>
      </c>
    </row>
    <row r="1077" spans="1:17" x14ac:dyDescent="0.25">
      <c r="A1077" s="11">
        <f t="shared" si="18"/>
        <v>0</v>
      </c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>
        <f>IF(ISNUMBER(MATCH(E1077,'ASE Mapping'!A:A, 0)), INDEX('ASE Mapping'!B:B, MATCH(E1077,'ASE Mapping'!A:A, 0)), E1077)</f>
        <v>0</v>
      </c>
    </row>
    <row r="1078" spans="1:17" x14ac:dyDescent="0.25">
      <c r="A1078" s="11">
        <f t="shared" si="18"/>
        <v>0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>
        <f>IF(ISNUMBER(MATCH(E1078,'ASE Mapping'!A:A, 0)), INDEX('ASE Mapping'!B:B, MATCH(E1078,'ASE Mapping'!A:A, 0)), E1078)</f>
        <v>0</v>
      </c>
    </row>
    <row r="1079" spans="1:17" x14ac:dyDescent="0.25">
      <c r="A1079" s="11">
        <f t="shared" si="18"/>
        <v>0</v>
      </c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>
        <f>IF(ISNUMBER(MATCH(E1079,'ASE Mapping'!A:A, 0)), INDEX('ASE Mapping'!B:B, MATCH(E1079,'ASE Mapping'!A:A, 0)), E1079)</f>
        <v>0</v>
      </c>
    </row>
    <row r="1080" spans="1:17" x14ac:dyDescent="0.25">
      <c r="A1080" s="11">
        <f t="shared" si="18"/>
        <v>0</v>
      </c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>
        <f>IF(ISNUMBER(MATCH(E1080,'ASE Mapping'!A:A, 0)), INDEX('ASE Mapping'!B:B, MATCH(E1080,'ASE Mapping'!A:A, 0)), E1080)</f>
        <v>0</v>
      </c>
    </row>
    <row r="1081" spans="1:17" x14ac:dyDescent="0.25">
      <c r="A1081" s="11">
        <f t="shared" si="18"/>
        <v>0</v>
      </c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>
        <f>IF(ISNUMBER(MATCH(E1081,'ASE Mapping'!A:A, 0)), INDEX('ASE Mapping'!B:B, MATCH(E1081,'ASE Mapping'!A:A, 0)), E1081)</f>
        <v>0</v>
      </c>
    </row>
    <row r="1082" spans="1:17" x14ac:dyDescent="0.25">
      <c r="A1082" s="11">
        <f t="shared" si="18"/>
        <v>0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>
        <f>IF(ISNUMBER(MATCH(E1082,'ASE Mapping'!A:A, 0)), INDEX('ASE Mapping'!B:B, MATCH(E1082,'ASE Mapping'!A:A, 0)), E1082)</f>
        <v>0</v>
      </c>
    </row>
    <row r="1083" spans="1:17" x14ac:dyDescent="0.25">
      <c r="A1083" s="11">
        <f t="shared" si="18"/>
        <v>0</v>
      </c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>
        <f>IF(ISNUMBER(MATCH(E1083,'ASE Mapping'!A:A, 0)), INDEX('ASE Mapping'!B:B, MATCH(E1083,'ASE Mapping'!A:A, 0)), E1083)</f>
        <v>0</v>
      </c>
    </row>
    <row r="1084" spans="1:17" x14ac:dyDescent="0.25">
      <c r="A1084" s="11">
        <f t="shared" si="18"/>
        <v>0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>
        <f>IF(ISNUMBER(MATCH(E1084,'ASE Mapping'!A:A, 0)), INDEX('ASE Mapping'!B:B, MATCH(E1084,'ASE Mapping'!A:A, 0)), E1084)</f>
        <v>0</v>
      </c>
    </row>
    <row r="1085" spans="1:17" x14ac:dyDescent="0.25">
      <c r="A1085" s="11">
        <f t="shared" si="18"/>
        <v>0</v>
      </c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>
        <f>IF(ISNUMBER(MATCH(E1085,'ASE Mapping'!A:A, 0)), INDEX('ASE Mapping'!B:B, MATCH(E1085,'ASE Mapping'!A:A, 0)), E1085)</f>
        <v>0</v>
      </c>
    </row>
    <row r="1086" spans="1:17" x14ac:dyDescent="0.25">
      <c r="A1086" s="11">
        <f t="shared" si="18"/>
        <v>0</v>
      </c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>
        <f>IF(ISNUMBER(MATCH(E1086,'ASE Mapping'!A:A, 0)), INDEX('ASE Mapping'!B:B, MATCH(E1086,'ASE Mapping'!A:A, 0)), E1086)</f>
        <v>0</v>
      </c>
    </row>
    <row r="1087" spans="1:17" x14ac:dyDescent="0.25">
      <c r="A1087" s="11">
        <f t="shared" si="18"/>
        <v>0</v>
      </c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>
        <f>IF(ISNUMBER(MATCH(E1087,'ASE Mapping'!A:A, 0)), INDEX('ASE Mapping'!B:B, MATCH(E1087,'ASE Mapping'!A:A, 0)), E1087)</f>
        <v>0</v>
      </c>
    </row>
    <row r="1088" spans="1:17" x14ac:dyDescent="0.25">
      <c r="A1088" s="11">
        <f t="shared" si="18"/>
        <v>0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>
        <f>IF(ISNUMBER(MATCH(E1088,'ASE Mapping'!A:A, 0)), INDEX('ASE Mapping'!B:B, MATCH(E1088,'ASE Mapping'!A:A, 0)), E1088)</f>
        <v>0</v>
      </c>
    </row>
    <row r="1089" spans="1:17" x14ac:dyDescent="0.25">
      <c r="A1089" s="11">
        <f t="shared" si="18"/>
        <v>0</v>
      </c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>
        <f>IF(ISNUMBER(MATCH(E1089,'ASE Mapping'!A:A, 0)), INDEX('ASE Mapping'!B:B, MATCH(E1089,'ASE Mapping'!A:A, 0)), E1089)</f>
        <v>0</v>
      </c>
    </row>
    <row r="1090" spans="1:17" x14ac:dyDescent="0.25">
      <c r="A1090" s="11">
        <f t="shared" si="18"/>
        <v>0</v>
      </c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>
        <f>IF(ISNUMBER(MATCH(E1090,'ASE Mapping'!A:A, 0)), INDEX('ASE Mapping'!B:B, MATCH(E1090,'ASE Mapping'!A:A, 0)), E1090)</f>
        <v>0</v>
      </c>
    </row>
    <row r="1091" spans="1:17" x14ac:dyDescent="0.25">
      <c r="A1091" s="11">
        <f t="shared" si="18"/>
        <v>0</v>
      </c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>
        <f>IF(ISNUMBER(MATCH(E1091,'ASE Mapping'!A:A, 0)), INDEX('ASE Mapping'!B:B, MATCH(E1091,'ASE Mapping'!A:A, 0)), E1091)</f>
        <v>0</v>
      </c>
    </row>
    <row r="1092" spans="1:17" x14ac:dyDescent="0.25">
      <c r="A1092" s="11">
        <f t="shared" si="18"/>
        <v>0</v>
      </c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>
        <f>IF(ISNUMBER(MATCH(E1092,'ASE Mapping'!A:A, 0)), INDEX('ASE Mapping'!B:B, MATCH(E1092,'ASE Mapping'!A:A, 0)), E1092)</f>
        <v>0</v>
      </c>
    </row>
    <row r="1093" spans="1:17" x14ac:dyDescent="0.25">
      <c r="A1093" s="11">
        <f t="shared" si="18"/>
        <v>0</v>
      </c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>
        <f>IF(ISNUMBER(MATCH(E1093,'ASE Mapping'!A:A, 0)), INDEX('ASE Mapping'!B:B, MATCH(E1093,'ASE Mapping'!A:A, 0)), E1093)</f>
        <v>0</v>
      </c>
    </row>
    <row r="1094" spans="1:17" x14ac:dyDescent="0.25">
      <c r="A1094" s="11">
        <f t="shared" si="18"/>
        <v>0</v>
      </c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>
        <f>IF(ISNUMBER(MATCH(E1094,'ASE Mapping'!A:A, 0)), INDEX('ASE Mapping'!B:B, MATCH(E1094,'ASE Mapping'!A:A, 0)), E1094)</f>
        <v>0</v>
      </c>
    </row>
    <row r="1095" spans="1:17" x14ac:dyDescent="0.25">
      <c r="A1095" s="11">
        <f t="shared" ref="A1095:A1158" si="19">B1095+C1095</f>
        <v>0</v>
      </c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>
        <f>IF(ISNUMBER(MATCH(E1095,'ASE Mapping'!A:A, 0)), INDEX('ASE Mapping'!B:B, MATCH(E1095,'ASE Mapping'!A:A, 0)), E1095)</f>
        <v>0</v>
      </c>
    </row>
    <row r="1096" spans="1:17" x14ac:dyDescent="0.25">
      <c r="A1096" s="11">
        <f t="shared" si="19"/>
        <v>0</v>
      </c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>
        <f>IF(ISNUMBER(MATCH(E1096,'ASE Mapping'!A:A, 0)), INDEX('ASE Mapping'!B:B, MATCH(E1096,'ASE Mapping'!A:A, 0)), E1096)</f>
        <v>0</v>
      </c>
    </row>
    <row r="1097" spans="1:17" x14ac:dyDescent="0.25">
      <c r="A1097" s="11">
        <f t="shared" si="19"/>
        <v>0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>
        <f>IF(ISNUMBER(MATCH(E1097,'ASE Mapping'!A:A, 0)), INDEX('ASE Mapping'!B:B, MATCH(E1097,'ASE Mapping'!A:A, 0)), E1097)</f>
        <v>0</v>
      </c>
    </row>
    <row r="1098" spans="1:17" x14ac:dyDescent="0.25">
      <c r="A1098" s="11">
        <f t="shared" si="19"/>
        <v>0</v>
      </c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>
        <f>IF(ISNUMBER(MATCH(E1098,'ASE Mapping'!A:A, 0)), INDEX('ASE Mapping'!B:B, MATCH(E1098,'ASE Mapping'!A:A, 0)), E1098)</f>
        <v>0</v>
      </c>
    </row>
    <row r="1099" spans="1:17" x14ac:dyDescent="0.25">
      <c r="A1099" s="11">
        <f t="shared" si="19"/>
        <v>0</v>
      </c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>
        <f>IF(ISNUMBER(MATCH(E1099,'ASE Mapping'!A:A, 0)), INDEX('ASE Mapping'!B:B, MATCH(E1099,'ASE Mapping'!A:A, 0)), E1099)</f>
        <v>0</v>
      </c>
    </row>
    <row r="1100" spans="1:17" x14ac:dyDescent="0.25">
      <c r="A1100" s="11">
        <f t="shared" si="19"/>
        <v>0</v>
      </c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>
        <f>IF(ISNUMBER(MATCH(E1100,'ASE Mapping'!A:A, 0)), INDEX('ASE Mapping'!B:B, MATCH(E1100,'ASE Mapping'!A:A, 0)), E1100)</f>
        <v>0</v>
      </c>
    </row>
    <row r="1101" spans="1:17" x14ac:dyDescent="0.25">
      <c r="A1101" s="11">
        <f t="shared" si="19"/>
        <v>0</v>
      </c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>
        <f>IF(ISNUMBER(MATCH(E1101,'ASE Mapping'!A:A, 0)), INDEX('ASE Mapping'!B:B, MATCH(E1101,'ASE Mapping'!A:A, 0)), E1101)</f>
        <v>0</v>
      </c>
    </row>
    <row r="1102" spans="1:17" x14ac:dyDescent="0.25">
      <c r="A1102" s="11">
        <f t="shared" si="19"/>
        <v>0</v>
      </c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>
        <f>IF(ISNUMBER(MATCH(E1102,'ASE Mapping'!A:A, 0)), INDEX('ASE Mapping'!B:B, MATCH(E1102,'ASE Mapping'!A:A, 0)), E1102)</f>
        <v>0</v>
      </c>
    </row>
    <row r="1103" spans="1:17" x14ac:dyDescent="0.25">
      <c r="A1103" s="11">
        <f t="shared" si="19"/>
        <v>0</v>
      </c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>
        <f>IF(ISNUMBER(MATCH(E1103,'ASE Mapping'!A:A, 0)), INDEX('ASE Mapping'!B:B, MATCH(E1103,'ASE Mapping'!A:A, 0)), E1103)</f>
        <v>0</v>
      </c>
    </row>
    <row r="1104" spans="1:17" x14ac:dyDescent="0.25">
      <c r="A1104" s="11">
        <f t="shared" si="19"/>
        <v>0</v>
      </c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>
        <f>IF(ISNUMBER(MATCH(E1104,'ASE Mapping'!A:A, 0)), INDEX('ASE Mapping'!B:B, MATCH(E1104,'ASE Mapping'!A:A, 0)), E1104)</f>
        <v>0</v>
      </c>
    </row>
    <row r="1105" spans="1:17" x14ac:dyDescent="0.25">
      <c r="A1105" s="11">
        <f t="shared" si="19"/>
        <v>0</v>
      </c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>
        <f>IF(ISNUMBER(MATCH(E1105,'ASE Mapping'!A:A, 0)), INDEX('ASE Mapping'!B:B, MATCH(E1105,'ASE Mapping'!A:A, 0)), E1105)</f>
        <v>0</v>
      </c>
    </row>
    <row r="1106" spans="1:17" x14ac:dyDescent="0.25">
      <c r="A1106" s="11">
        <f t="shared" si="19"/>
        <v>0</v>
      </c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>
        <f>IF(ISNUMBER(MATCH(E1106,'ASE Mapping'!A:A, 0)), INDEX('ASE Mapping'!B:B, MATCH(E1106,'ASE Mapping'!A:A, 0)), E1106)</f>
        <v>0</v>
      </c>
    </row>
    <row r="1107" spans="1:17" x14ac:dyDescent="0.25">
      <c r="A1107" s="11">
        <f t="shared" si="19"/>
        <v>0</v>
      </c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>
        <f>IF(ISNUMBER(MATCH(E1107,'ASE Mapping'!A:A, 0)), INDEX('ASE Mapping'!B:B, MATCH(E1107,'ASE Mapping'!A:A, 0)), E1107)</f>
        <v>0</v>
      </c>
    </row>
    <row r="1108" spans="1:17" x14ac:dyDescent="0.25">
      <c r="A1108" s="11">
        <f t="shared" si="19"/>
        <v>0</v>
      </c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>
        <f>IF(ISNUMBER(MATCH(E1108,'ASE Mapping'!A:A, 0)), INDEX('ASE Mapping'!B:B, MATCH(E1108,'ASE Mapping'!A:A, 0)), E1108)</f>
        <v>0</v>
      </c>
    </row>
    <row r="1109" spans="1:17" x14ac:dyDescent="0.25">
      <c r="A1109" s="11">
        <f t="shared" si="19"/>
        <v>0</v>
      </c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>
        <f>IF(ISNUMBER(MATCH(E1109,'ASE Mapping'!A:A, 0)), INDEX('ASE Mapping'!B:B, MATCH(E1109,'ASE Mapping'!A:A, 0)), E1109)</f>
        <v>0</v>
      </c>
    </row>
    <row r="1110" spans="1:17" x14ac:dyDescent="0.25">
      <c r="A1110" s="11">
        <f t="shared" si="19"/>
        <v>0</v>
      </c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>
        <f>IF(ISNUMBER(MATCH(E1110,'ASE Mapping'!A:A, 0)), INDEX('ASE Mapping'!B:B, MATCH(E1110,'ASE Mapping'!A:A, 0)), E1110)</f>
        <v>0</v>
      </c>
    </row>
    <row r="1111" spans="1:17" x14ac:dyDescent="0.25">
      <c r="A1111" s="11">
        <f t="shared" si="19"/>
        <v>0</v>
      </c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>
        <f>IF(ISNUMBER(MATCH(E1111,'ASE Mapping'!A:A, 0)), INDEX('ASE Mapping'!B:B, MATCH(E1111,'ASE Mapping'!A:A, 0)), E1111)</f>
        <v>0</v>
      </c>
    </row>
    <row r="1112" spans="1:17" x14ac:dyDescent="0.25">
      <c r="A1112" s="11">
        <f t="shared" si="19"/>
        <v>0</v>
      </c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>
        <f>IF(ISNUMBER(MATCH(E1112,'ASE Mapping'!A:A, 0)), INDEX('ASE Mapping'!B:B, MATCH(E1112,'ASE Mapping'!A:A, 0)), E1112)</f>
        <v>0</v>
      </c>
    </row>
    <row r="1113" spans="1:17" x14ac:dyDescent="0.25">
      <c r="A1113" s="11">
        <f t="shared" si="19"/>
        <v>0</v>
      </c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>
        <f>IF(ISNUMBER(MATCH(E1113,'ASE Mapping'!A:A, 0)), INDEX('ASE Mapping'!B:B, MATCH(E1113,'ASE Mapping'!A:A, 0)), E1113)</f>
        <v>0</v>
      </c>
    </row>
    <row r="1114" spans="1:17" x14ac:dyDescent="0.25">
      <c r="A1114" s="11">
        <f t="shared" si="19"/>
        <v>0</v>
      </c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>
        <f>IF(ISNUMBER(MATCH(E1114,'ASE Mapping'!A:A, 0)), INDEX('ASE Mapping'!B:B, MATCH(E1114,'ASE Mapping'!A:A, 0)), E1114)</f>
        <v>0</v>
      </c>
    </row>
    <row r="1115" spans="1:17" x14ac:dyDescent="0.25">
      <c r="A1115" s="11">
        <f t="shared" si="19"/>
        <v>0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>
        <f>IF(ISNUMBER(MATCH(E1115,'ASE Mapping'!A:A, 0)), INDEX('ASE Mapping'!B:B, MATCH(E1115,'ASE Mapping'!A:A, 0)), E1115)</f>
        <v>0</v>
      </c>
    </row>
    <row r="1116" spans="1:17" x14ac:dyDescent="0.25">
      <c r="A1116" s="11">
        <f t="shared" si="19"/>
        <v>0</v>
      </c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>
        <f>IF(ISNUMBER(MATCH(E1116,'ASE Mapping'!A:A, 0)), INDEX('ASE Mapping'!B:B, MATCH(E1116,'ASE Mapping'!A:A, 0)), E1116)</f>
        <v>0</v>
      </c>
    </row>
    <row r="1117" spans="1:17" x14ac:dyDescent="0.25">
      <c r="A1117" s="11">
        <f t="shared" si="19"/>
        <v>0</v>
      </c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>
        <f>IF(ISNUMBER(MATCH(E1117,'ASE Mapping'!A:A, 0)), INDEX('ASE Mapping'!B:B, MATCH(E1117,'ASE Mapping'!A:A, 0)), E1117)</f>
        <v>0</v>
      </c>
    </row>
    <row r="1118" spans="1:17" x14ac:dyDescent="0.25">
      <c r="A1118" s="11">
        <f t="shared" si="19"/>
        <v>0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>
        <f>IF(ISNUMBER(MATCH(E1118,'ASE Mapping'!A:A, 0)), INDEX('ASE Mapping'!B:B, MATCH(E1118,'ASE Mapping'!A:A, 0)), E1118)</f>
        <v>0</v>
      </c>
    </row>
    <row r="1119" spans="1:17" x14ac:dyDescent="0.25">
      <c r="A1119" s="11">
        <f t="shared" si="19"/>
        <v>0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>
        <f>IF(ISNUMBER(MATCH(E1119,'ASE Mapping'!A:A, 0)), INDEX('ASE Mapping'!B:B, MATCH(E1119,'ASE Mapping'!A:A, 0)), E1119)</f>
        <v>0</v>
      </c>
    </row>
    <row r="1120" spans="1:17" x14ac:dyDescent="0.25">
      <c r="A1120" s="11">
        <f t="shared" si="19"/>
        <v>0</v>
      </c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>
        <f>IF(ISNUMBER(MATCH(E1120,'ASE Mapping'!A:A, 0)), INDEX('ASE Mapping'!B:B, MATCH(E1120,'ASE Mapping'!A:A, 0)), E1120)</f>
        <v>0</v>
      </c>
    </row>
    <row r="1121" spans="1:17" x14ac:dyDescent="0.25">
      <c r="A1121" s="11">
        <f t="shared" si="19"/>
        <v>0</v>
      </c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>
        <f>IF(ISNUMBER(MATCH(E1121,'ASE Mapping'!A:A, 0)), INDEX('ASE Mapping'!B:B, MATCH(E1121,'ASE Mapping'!A:A, 0)), E1121)</f>
        <v>0</v>
      </c>
    </row>
    <row r="1122" spans="1:17" x14ac:dyDescent="0.25">
      <c r="A1122" s="11">
        <f t="shared" si="19"/>
        <v>0</v>
      </c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>
        <f>IF(ISNUMBER(MATCH(E1122,'ASE Mapping'!A:A, 0)), INDEX('ASE Mapping'!B:B, MATCH(E1122,'ASE Mapping'!A:A, 0)), E1122)</f>
        <v>0</v>
      </c>
    </row>
    <row r="1123" spans="1:17" x14ac:dyDescent="0.25">
      <c r="A1123" s="11">
        <f t="shared" si="19"/>
        <v>0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>
        <f>IF(ISNUMBER(MATCH(E1123,'ASE Mapping'!A:A, 0)), INDEX('ASE Mapping'!B:B, MATCH(E1123,'ASE Mapping'!A:A, 0)), E1123)</f>
        <v>0</v>
      </c>
    </row>
    <row r="1124" spans="1:17" x14ac:dyDescent="0.25">
      <c r="A1124" s="11">
        <f t="shared" si="19"/>
        <v>0</v>
      </c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>
        <f>IF(ISNUMBER(MATCH(E1124,'ASE Mapping'!A:A, 0)), INDEX('ASE Mapping'!B:B, MATCH(E1124,'ASE Mapping'!A:A, 0)), E1124)</f>
        <v>0</v>
      </c>
    </row>
    <row r="1125" spans="1:17" x14ac:dyDescent="0.25">
      <c r="A1125" s="11">
        <f t="shared" si="19"/>
        <v>0</v>
      </c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>
        <f>IF(ISNUMBER(MATCH(E1125,'ASE Mapping'!A:A, 0)), INDEX('ASE Mapping'!B:B, MATCH(E1125,'ASE Mapping'!A:A, 0)), E1125)</f>
        <v>0</v>
      </c>
    </row>
    <row r="1126" spans="1:17" x14ac:dyDescent="0.25">
      <c r="A1126" s="11">
        <f t="shared" si="19"/>
        <v>0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>
        <f>IF(ISNUMBER(MATCH(E1126,'ASE Mapping'!A:A, 0)), INDEX('ASE Mapping'!B:B, MATCH(E1126,'ASE Mapping'!A:A, 0)), E1126)</f>
        <v>0</v>
      </c>
    </row>
    <row r="1127" spans="1:17" x14ac:dyDescent="0.25">
      <c r="A1127" s="11">
        <f t="shared" si="19"/>
        <v>0</v>
      </c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>
        <f>IF(ISNUMBER(MATCH(E1127,'ASE Mapping'!A:A, 0)), INDEX('ASE Mapping'!B:B, MATCH(E1127,'ASE Mapping'!A:A, 0)), E1127)</f>
        <v>0</v>
      </c>
    </row>
    <row r="1128" spans="1:17" x14ac:dyDescent="0.25">
      <c r="A1128" s="11">
        <f t="shared" si="19"/>
        <v>0</v>
      </c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>
        <f>IF(ISNUMBER(MATCH(E1128,'ASE Mapping'!A:A, 0)), INDEX('ASE Mapping'!B:B, MATCH(E1128,'ASE Mapping'!A:A, 0)), E1128)</f>
        <v>0</v>
      </c>
    </row>
    <row r="1129" spans="1:17" x14ac:dyDescent="0.25">
      <c r="A1129" s="11">
        <f t="shared" si="19"/>
        <v>0</v>
      </c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>
        <f>IF(ISNUMBER(MATCH(E1129,'ASE Mapping'!A:A, 0)), INDEX('ASE Mapping'!B:B, MATCH(E1129,'ASE Mapping'!A:A, 0)), E1129)</f>
        <v>0</v>
      </c>
    </row>
    <row r="1130" spans="1:17" x14ac:dyDescent="0.25">
      <c r="A1130" s="11">
        <f t="shared" si="19"/>
        <v>0</v>
      </c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>
        <f>IF(ISNUMBER(MATCH(E1130,'ASE Mapping'!A:A, 0)), INDEX('ASE Mapping'!B:B, MATCH(E1130,'ASE Mapping'!A:A, 0)), E1130)</f>
        <v>0</v>
      </c>
    </row>
    <row r="1131" spans="1:17" x14ac:dyDescent="0.25">
      <c r="A1131" s="11">
        <f t="shared" si="19"/>
        <v>0</v>
      </c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>
        <f>IF(ISNUMBER(MATCH(E1131,'ASE Mapping'!A:A, 0)), INDEX('ASE Mapping'!B:B, MATCH(E1131,'ASE Mapping'!A:A, 0)), E1131)</f>
        <v>0</v>
      </c>
    </row>
    <row r="1132" spans="1:17" x14ac:dyDescent="0.25">
      <c r="A1132" s="11">
        <f t="shared" si="19"/>
        <v>0</v>
      </c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>
        <f>IF(ISNUMBER(MATCH(E1132,'ASE Mapping'!A:A, 0)), INDEX('ASE Mapping'!B:B, MATCH(E1132,'ASE Mapping'!A:A, 0)), E1132)</f>
        <v>0</v>
      </c>
    </row>
    <row r="1133" spans="1:17" x14ac:dyDescent="0.25">
      <c r="A1133" s="11">
        <f t="shared" si="19"/>
        <v>0</v>
      </c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>
        <f>IF(ISNUMBER(MATCH(E1133,'ASE Mapping'!A:A, 0)), INDEX('ASE Mapping'!B:B, MATCH(E1133,'ASE Mapping'!A:A, 0)), E1133)</f>
        <v>0</v>
      </c>
    </row>
    <row r="1134" spans="1:17" x14ac:dyDescent="0.25">
      <c r="A1134" s="11">
        <f t="shared" si="19"/>
        <v>0</v>
      </c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>
        <f>IF(ISNUMBER(MATCH(E1134,'ASE Mapping'!A:A, 0)), INDEX('ASE Mapping'!B:B, MATCH(E1134,'ASE Mapping'!A:A, 0)), E1134)</f>
        <v>0</v>
      </c>
    </row>
    <row r="1135" spans="1:17" x14ac:dyDescent="0.25">
      <c r="A1135" s="11">
        <f t="shared" si="19"/>
        <v>0</v>
      </c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>
        <f>IF(ISNUMBER(MATCH(E1135,'ASE Mapping'!A:A, 0)), INDEX('ASE Mapping'!B:B, MATCH(E1135,'ASE Mapping'!A:A, 0)), E1135)</f>
        <v>0</v>
      </c>
    </row>
    <row r="1136" spans="1:17" x14ac:dyDescent="0.25">
      <c r="A1136" s="11">
        <f t="shared" si="19"/>
        <v>0</v>
      </c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>
        <f>IF(ISNUMBER(MATCH(E1136,'ASE Mapping'!A:A, 0)), INDEX('ASE Mapping'!B:B, MATCH(E1136,'ASE Mapping'!A:A, 0)), E1136)</f>
        <v>0</v>
      </c>
    </row>
    <row r="1137" spans="1:17" x14ac:dyDescent="0.25">
      <c r="A1137" s="11">
        <f t="shared" si="19"/>
        <v>0</v>
      </c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>
        <f>IF(ISNUMBER(MATCH(E1137,'ASE Mapping'!A:A, 0)), INDEX('ASE Mapping'!B:B, MATCH(E1137,'ASE Mapping'!A:A, 0)), E1137)</f>
        <v>0</v>
      </c>
    </row>
    <row r="1138" spans="1:17" x14ac:dyDescent="0.25">
      <c r="A1138" s="11">
        <f t="shared" si="19"/>
        <v>0</v>
      </c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>
        <f>IF(ISNUMBER(MATCH(E1138,'ASE Mapping'!A:A, 0)), INDEX('ASE Mapping'!B:B, MATCH(E1138,'ASE Mapping'!A:A, 0)), E1138)</f>
        <v>0</v>
      </c>
    </row>
    <row r="1139" spans="1:17" x14ac:dyDescent="0.25">
      <c r="A1139" s="11">
        <f t="shared" si="19"/>
        <v>0</v>
      </c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>
        <f>IF(ISNUMBER(MATCH(E1139,'ASE Mapping'!A:A, 0)), INDEX('ASE Mapping'!B:B, MATCH(E1139,'ASE Mapping'!A:A, 0)), E1139)</f>
        <v>0</v>
      </c>
    </row>
    <row r="1140" spans="1:17" x14ac:dyDescent="0.25">
      <c r="A1140" s="11">
        <f t="shared" si="19"/>
        <v>0</v>
      </c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>
        <f>IF(ISNUMBER(MATCH(E1140,'ASE Mapping'!A:A, 0)), INDEX('ASE Mapping'!B:B, MATCH(E1140,'ASE Mapping'!A:A, 0)), E1140)</f>
        <v>0</v>
      </c>
    </row>
    <row r="1141" spans="1:17" x14ac:dyDescent="0.25">
      <c r="A1141" s="11">
        <f t="shared" si="19"/>
        <v>0</v>
      </c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>
        <f>IF(ISNUMBER(MATCH(E1141,'ASE Mapping'!A:A, 0)), INDEX('ASE Mapping'!B:B, MATCH(E1141,'ASE Mapping'!A:A, 0)), E1141)</f>
        <v>0</v>
      </c>
    </row>
    <row r="1142" spans="1:17" x14ac:dyDescent="0.25">
      <c r="A1142" s="11">
        <f t="shared" si="19"/>
        <v>0</v>
      </c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>
        <f>IF(ISNUMBER(MATCH(E1142,'ASE Mapping'!A:A, 0)), INDEX('ASE Mapping'!B:B, MATCH(E1142,'ASE Mapping'!A:A, 0)), E1142)</f>
        <v>0</v>
      </c>
    </row>
    <row r="1143" spans="1:17" x14ac:dyDescent="0.25">
      <c r="A1143" s="11">
        <f t="shared" si="19"/>
        <v>0</v>
      </c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>
        <f>IF(ISNUMBER(MATCH(E1143,'ASE Mapping'!A:A, 0)), INDEX('ASE Mapping'!B:B, MATCH(E1143,'ASE Mapping'!A:A, 0)), E1143)</f>
        <v>0</v>
      </c>
    </row>
    <row r="1144" spans="1:17" x14ac:dyDescent="0.25">
      <c r="A1144" s="11">
        <f t="shared" si="19"/>
        <v>0</v>
      </c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>
        <f>IF(ISNUMBER(MATCH(E1144,'ASE Mapping'!A:A, 0)), INDEX('ASE Mapping'!B:B, MATCH(E1144,'ASE Mapping'!A:A, 0)), E1144)</f>
        <v>0</v>
      </c>
    </row>
    <row r="1145" spans="1:17" x14ac:dyDescent="0.25">
      <c r="A1145" s="11">
        <f t="shared" si="19"/>
        <v>0</v>
      </c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>
        <f>IF(ISNUMBER(MATCH(E1145,'ASE Mapping'!A:A, 0)), INDEX('ASE Mapping'!B:B, MATCH(E1145,'ASE Mapping'!A:A, 0)), E1145)</f>
        <v>0</v>
      </c>
    </row>
    <row r="1146" spans="1:17" x14ac:dyDescent="0.25">
      <c r="A1146" s="11">
        <f t="shared" si="19"/>
        <v>0</v>
      </c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>
        <f>IF(ISNUMBER(MATCH(E1146,'ASE Mapping'!A:A, 0)), INDEX('ASE Mapping'!B:B, MATCH(E1146,'ASE Mapping'!A:A, 0)), E1146)</f>
        <v>0</v>
      </c>
    </row>
    <row r="1147" spans="1:17" x14ac:dyDescent="0.25">
      <c r="A1147" s="11">
        <f t="shared" si="19"/>
        <v>0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>
        <f>IF(ISNUMBER(MATCH(E1147,'ASE Mapping'!A:A, 0)), INDEX('ASE Mapping'!B:B, MATCH(E1147,'ASE Mapping'!A:A, 0)), E1147)</f>
        <v>0</v>
      </c>
    </row>
    <row r="1148" spans="1:17" x14ac:dyDescent="0.25">
      <c r="A1148" s="11">
        <f t="shared" si="19"/>
        <v>0</v>
      </c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>
        <f>IF(ISNUMBER(MATCH(E1148,'ASE Mapping'!A:A, 0)), INDEX('ASE Mapping'!B:B, MATCH(E1148,'ASE Mapping'!A:A, 0)), E1148)</f>
        <v>0</v>
      </c>
    </row>
    <row r="1149" spans="1:17" x14ac:dyDescent="0.25">
      <c r="A1149" s="11">
        <f t="shared" si="19"/>
        <v>0</v>
      </c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>
        <f>IF(ISNUMBER(MATCH(E1149,'ASE Mapping'!A:A, 0)), INDEX('ASE Mapping'!B:B, MATCH(E1149,'ASE Mapping'!A:A, 0)), E1149)</f>
        <v>0</v>
      </c>
    </row>
    <row r="1150" spans="1:17" x14ac:dyDescent="0.25">
      <c r="A1150" s="11">
        <f t="shared" si="19"/>
        <v>0</v>
      </c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>
        <f>IF(ISNUMBER(MATCH(E1150,'ASE Mapping'!A:A, 0)), INDEX('ASE Mapping'!B:B, MATCH(E1150,'ASE Mapping'!A:A, 0)), E1150)</f>
        <v>0</v>
      </c>
    </row>
    <row r="1151" spans="1:17" x14ac:dyDescent="0.25">
      <c r="A1151" s="11">
        <f t="shared" si="19"/>
        <v>0</v>
      </c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>
        <f>IF(ISNUMBER(MATCH(E1151,'ASE Mapping'!A:A, 0)), INDEX('ASE Mapping'!B:B, MATCH(E1151,'ASE Mapping'!A:A, 0)), E1151)</f>
        <v>0</v>
      </c>
    </row>
    <row r="1152" spans="1:17" x14ac:dyDescent="0.25">
      <c r="A1152" s="11">
        <f t="shared" si="19"/>
        <v>0</v>
      </c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>
        <f>IF(ISNUMBER(MATCH(E1152,'ASE Mapping'!A:A, 0)), INDEX('ASE Mapping'!B:B, MATCH(E1152,'ASE Mapping'!A:A, 0)), E1152)</f>
        <v>0</v>
      </c>
    </row>
    <row r="1153" spans="1:17" x14ac:dyDescent="0.25">
      <c r="A1153" s="11">
        <f t="shared" si="19"/>
        <v>0</v>
      </c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>
        <f>IF(ISNUMBER(MATCH(E1153,'ASE Mapping'!A:A, 0)), INDEX('ASE Mapping'!B:B, MATCH(E1153,'ASE Mapping'!A:A, 0)), E1153)</f>
        <v>0</v>
      </c>
    </row>
    <row r="1154" spans="1:17" x14ac:dyDescent="0.25">
      <c r="A1154" s="11">
        <f t="shared" si="19"/>
        <v>0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>
        <f>IF(ISNUMBER(MATCH(E1154,'ASE Mapping'!A:A, 0)), INDEX('ASE Mapping'!B:B, MATCH(E1154,'ASE Mapping'!A:A, 0)), E1154)</f>
        <v>0</v>
      </c>
    </row>
    <row r="1155" spans="1:17" x14ac:dyDescent="0.25">
      <c r="A1155" s="11">
        <f t="shared" si="19"/>
        <v>0</v>
      </c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>
        <f>IF(ISNUMBER(MATCH(E1155,'ASE Mapping'!A:A, 0)), INDEX('ASE Mapping'!B:B, MATCH(E1155,'ASE Mapping'!A:A, 0)), E1155)</f>
        <v>0</v>
      </c>
    </row>
    <row r="1156" spans="1:17" x14ac:dyDescent="0.25">
      <c r="A1156" s="11">
        <f t="shared" si="19"/>
        <v>0</v>
      </c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>
        <f>IF(ISNUMBER(MATCH(E1156,'ASE Mapping'!A:A, 0)), INDEX('ASE Mapping'!B:B, MATCH(E1156,'ASE Mapping'!A:A, 0)), E1156)</f>
        <v>0</v>
      </c>
    </row>
    <row r="1157" spans="1:17" x14ac:dyDescent="0.25">
      <c r="A1157" s="11">
        <f t="shared" si="19"/>
        <v>0</v>
      </c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>
        <f>IF(ISNUMBER(MATCH(E1157,'ASE Mapping'!A:A, 0)), INDEX('ASE Mapping'!B:B, MATCH(E1157,'ASE Mapping'!A:A, 0)), E1157)</f>
        <v>0</v>
      </c>
    </row>
    <row r="1158" spans="1:17" x14ac:dyDescent="0.25">
      <c r="A1158" s="11">
        <f t="shared" si="19"/>
        <v>0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>
        <f>IF(ISNUMBER(MATCH(E1158,'ASE Mapping'!A:A, 0)), INDEX('ASE Mapping'!B:B, MATCH(E1158,'ASE Mapping'!A:A, 0)), E1158)</f>
        <v>0</v>
      </c>
    </row>
    <row r="1159" spans="1:17" x14ac:dyDescent="0.25">
      <c r="A1159" s="11">
        <f t="shared" ref="A1159:A1222" si="20">B1159+C1159</f>
        <v>0</v>
      </c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>
        <f>IF(ISNUMBER(MATCH(E1159,'ASE Mapping'!A:A, 0)), INDEX('ASE Mapping'!B:B, MATCH(E1159,'ASE Mapping'!A:A, 0)), E1159)</f>
        <v>0</v>
      </c>
    </row>
    <row r="1160" spans="1:17" x14ac:dyDescent="0.25">
      <c r="A1160" s="11">
        <f t="shared" si="20"/>
        <v>0</v>
      </c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>
        <f>IF(ISNUMBER(MATCH(E1160,'ASE Mapping'!A:A, 0)), INDEX('ASE Mapping'!B:B, MATCH(E1160,'ASE Mapping'!A:A, 0)), E1160)</f>
        <v>0</v>
      </c>
    </row>
    <row r="1161" spans="1:17" x14ac:dyDescent="0.25">
      <c r="A1161" s="11">
        <f t="shared" si="20"/>
        <v>0</v>
      </c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>
        <f>IF(ISNUMBER(MATCH(E1161,'ASE Mapping'!A:A, 0)), INDEX('ASE Mapping'!B:B, MATCH(E1161,'ASE Mapping'!A:A, 0)), E1161)</f>
        <v>0</v>
      </c>
    </row>
    <row r="1162" spans="1:17" x14ac:dyDescent="0.25">
      <c r="A1162" s="11">
        <f t="shared" si="20"/>
        <v>0</v>
      </c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>
        <f>IF(ISNUMBER(MATCH(E1162,'ASE Mapping'!A:A, 0)), INDEX('ASE Mapping'!B:B, MATCH(E1162,'ASE Mapping'!A:A, 0)), E1162)</f>
        <v>0</v>
      </c>
    </row>
    <row r="1163" spans="1:17" x14ac:dyDescent="0.25">
      <c r="A1163" s="11">
        <f t="shared" si="20"/>
        <v>0</v>
      </c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>
        <f>IF(ISNUMBER(MATCH(E1163,'ASE Mapping'!A:A, 0)), INDEX('ASE Mapping'!B:B, MATCH(E1163,'ASE Mapping'!A:A, 0)), E1163)</f>
        <v>0</v>
      </c>
    </row>
    <row r="1164" spans="1:17" x14ac:dyDescent="0.25">
      <c r="A1164" s="11">
        <f t="shared" si="20"/>
        <v>0</v>
      </c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>
        <f>IF(ISNUMBER(MATCH(E1164,'ASE Mapping'!A:A, 0)), INDEX('ASE Mapping'!B:B, MATCH(E1164,'ASE Mapping'!A:A, 0)), E1164)</f>
        <v>0</v>
      </c>
    </row>
    <row r="1165" spans="1:17" x14ac:dyDescent="0.25">
      <c r="A1165" s="11">
        <f t="shared" si="20"/>
        <v>0</v>
      </c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>
        <f>IF(ISNUMBER(MATCH(E1165,'ASE Mapping'!A:A, 0)), INDEX('ASE Mapping'!B:B, MATCH(E1165,'ASE Mapping'!A:A, 0)), E1165)</f>
        <v>0</v>
      </c>
    </row>
    <row r="1166" spans="1:17" x14ac:dyDescent="0.25">
      <c r="A1166" s="11">
        <f t="shared" si="20"/>
        <v>0</v>
      </c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>
        <f>IF(ISNUMBER(MATCH(E1166,'ASE Mapping'!A:A, 0)), INDEX('ASE Mapping'!B:B, MATCH(E1166,'ASE Mapping'!A:A, 0)), E1166)</f>
        <v>0</v>
      </c>
    </row>
    <row r="1167" spans="1:17" x14ac:dyDescent="0.25">
      <c r="A1167" s="11">
        <f t="shared" si="20"/>
        <v>0</v>
      </c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>
        <f>IF(ISNUMBER(MATCH(E1167,'ASE Mapping'!A:A, 0)), INDEX('ASE Mapping'!B:B, MATCH(E1167,'ASE Mapping'!A:A, 0)), E1167)</f>
        <v>0</v>
      </c>
    </row>
    <row r="1168" spans="1:17" x14ac:dyDescent="0.25">
      <c r="A1168" s="11">
        <f t="shared" si="20"/>
        <v>0</v>
      </c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>
        <f>IF(ISNUMBER(MATCH(E1168,'ASE Mapping'!A:A, 0)), INDEX('ASE Mapping'!B:B, MATCH(E1168,'ASE Mapping'!A:A, 0)), E1168)</f>
        <v>0</v>
      </c>
    </row>
    <row r="1169" spans="1:17" x14ac:dyDescent="0.25">
      <c r="A1169" s="11">
        <f t="shared" si="20"/>
        <v>0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>
        <f>IF(ISNUMBER(MATCH(E1169,'ASE Mapping'!A:A, 0)), INDEX('ASE Mapping'!B:B, MATCH(E1169,'ASE Mapping'!A:A, 0)), E1169)</f>
        <v>0</v>
      </c>
    </row>
    <row r="1170" spans="1:17" x14ac:dyDescent="0.25">
      <c r="A1170" s="11">
        <f t="shared" si="20"/>
        <v>0</v>
      </c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>
        <f>IF(ISNUMBER(MATCH(E1170,'ASE Mapping'!A:A, 0)), INDEX('ASE Mapping'!B:B, MATCH(E1170,'ASE Mapping'!A:A, 0)), E1170)</f>
        <v>0</v>
      </c>
    </row>
    <row r="1171" spans="1:17" x14ac:dyDescent="0.25">
      <c r="A1171" s="11">
        <f t="shared" si="20"/>
        <v>0</v>
      </c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>
        <f>IF(ISNUMBER(MATCH(E1171,'ASE Mapping'!A:A, 0)), INDEX('ASE Mapping'!B:B, MATCH(E1171,'ASE Mapping'!A:A, 0)), E1171)</f>
        <v>0</v>
      </c>
    </row>
    <row r="1172" spans="1:17" x14ac:dyDescent="0.25">
      <c r="A1172" s="11">
        <f t="shared" si="20"/>
        <v>0</v>
      </c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>
        <f>IF(ISNUMBER(MATCH(E1172,'ASE Mapping'!A:A, 0)), INDEX('ASE Mapping'!B:B, MATCH(E1172,'ASE Mapping'!A:A, 0)), E1172)</f>
        <v>0</v>
      </c>
    </row>
    <row r="1173" spans="1:17" x14ac:dyDescent="0.25">
      <c r="A1173" s="11">
        <f t="shared" si="20"/>
        <v>0</v>
      </c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>
        <f>IF(ISNUMBER(MATCH(E1173,'ASE Mapping'!A:A, 0)), INDEX('ASE Mapping'!B:B, MATCH(E1173,'ASE Mapping'!A:A, 0)), E1173)</f>
        <v>0</v>
      </c>
    </row>
    <row r="1174" spans="1:17" x14ac:dyDescent="0.25">
      <c r="A1174" s="11">
        <f t="shared" si="20"/>
        <v>0</v>
      </c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>
        <f>IF(ISNUMBER(MATCH(E1174,'ASE Mapping'!A:A, 0)), INDEX('ASE Mapping'!B:B, MATCH(E1174,'ASE Mapping'!A:A, 0)), E1174)</f>
        <v>0</v>
      </c>
    </row>
    <row r="1175" spans="1:17" x14ac:dyDescent="0.25">
      <c r="A1175" s="11">
        <f t="shared" si="20"/>
        <v>0</v>
      </c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>
        <f>IF(ISNUMBER(MATCH(E1175,'ASE Mapping'!A:A, 0)), INDEX('ASE Mapping'!B:B, MATCH(E1175,'ASE Mapping'!A:A, 0)), E1175)</f>
        <v>0</v>
      </c>
    </row>
    <row r="1176" spans="1:17" x14ac:dyDescent="0.25">
      <c r="A1176" s="11">
        <f t="shared" si="20"/>
        <v>0</v>
      </c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>
        <f>IF(ISNUMBER(MATCH(E1176,'ASE Mapping'!A:A, 0)), INDEX('ASE Mapping'!B:B, MATCH(E1176,'ASE Mapping'!A:A, 0)), E1176)</f>
        <v>0</v>
      </c>
    </row>
    <row r="1177" spans="1:17" x14ac:dyDescent="0.25">
      <c r="A1177" s="11">
        <f t="shared" si="20"/>
        <v>0</v>
      </c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>
        <f>IF(ISNUMBER(MATCH(E1177,'ASE Mapping'!A:A, 0)), INDEX('ASE Mapping'!B:B, MATCH(E1177,'ASE Mapping'!A:A, 0)), E1177)</f>
        <v>0</v>
      </c>
    </row>
    <row r="1178" spans="1:17" x14ac:dyDescent="0.25">
      <c r="A1178" s="11">
        <f t="shared" si="20"/>
        <v>0</v>
      </c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>
        <f>IF(ISNUMBER(MATCH(E1178,'ASE Mapping'!A:A, 0)), INDEX('ASE Mapping'!B:B, MATCH(E1178,'ASE Mapping'!A:A, 0)), E1178)</f>
        <v>0</v>
      </c>
    </row>
    <row r="1179" spans="1:17" x14ac:dyDescent="0.25">
      <c r="A1179" s="11">
        <f t="shared" si="20"/>
        <v>0</v>
      </c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>
        <f>IF(ISNUMBER(MATCH(E1179,'ASE Mapping'!A:A, 0)), INDEX('ASE Mapping'!B:B, MATCH(E1179,'ASE Mapping'!A:A, 0)), E1179)</f>
        <v>0</v>
      </c>
    </row>
    <row r="1180" spans="1:17" x14ac:dyDescent="0.25">
      <c r="A1180" s="11">
        <f t="shared" si="20"/>
        <v>0</v>
      </c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>
        <f>IF(ISNUMBER(MATCH(E1180,'ASE Mapping'!A:A, 0)), INDEX('ASE Mapping'!B:B, MATCH(E1180,'ASE Mapping'!A:A, 0)), E1180)</f>
        <v>0</v>
      </c>
    </row>
    <row r="1181" spans="1:17" x14ac:dyDescent="0.25">
      <c r="A1181" s="11">
        <f t="shared" si="20"/>
        <v>0</v>
      </c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>
        <f>IF(ISNUMBER(MATCH(E1181,'ASE Mapping'!A:A, 0)), INDEX('ASE Mapping'!B:B, MATCH(E1181,'ASE Mapping'!A:A, 0)), E1181)</f>
        <v>0</v>
      </c>
    </row>
    <row r="1182" spans="1:17" x14ac:dyDescent="0.25">
      <c r="A1182" s="11">
        <f t="shared" si="20"/>
        <v>0</v>
      </c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>
        <f>IF(ISNUMBER(MATCH(E1182,'ASE Mapping'!A:A, 0)), INDEX('ASE Mapping'!B:B, MATCH(E1182,'ASE Mapping'!A:A, 0)), E1182)</f>
        <v>0</v>
      </c>
    </row>
    <row r="1183" spans="1:17" x14ac:dyDescent="0.25">
      <c r="A1183" s="11">
        <f t="shared" si="20"/>
        <v>0</v>
      </c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>
        <f>IF(ISNUMBER(MATCH(E1183,'ASE Mapping'!A:A, 0)), INDEX('ASE Mapping'!B:B, MATCH(E1183,'ASE Mapping'!A:A, 0)), E1183)</f>
        <v>0</v>
      </c>
    </row>
    <row r="1184" spans="1:17" x14ac:dyDescent="0.25">
      <c r="A1184" s="11">
        <f t="shared" si="20"/>
        <v>0</v>
      </c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>
        <f>IF(ISNUMBER(MATCH(E1184,'ASE Mapping'!A:A, 0)), INDEX('ASE Mapping'!B:B, MATCH(E1184,'ASE Mapping'!A:A, 0)), E1184)</f>
        <v>0</v>
      </c>
    </row>
    <row r="1185" spans="1:17" x14ac:dyDescent="0.25">
      <c r="A1185" s="11">
        <f t="shared" si="20"/>
        <v>0</v>
      </c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>
        <f>IF(ISNUMBER(MATCH(E1185,'ASE Mapping'!A:A, 0)), INDEX('ASE Mapping'!B:B, MATCH(E1185,'ASE Mapping'!A:A, 0)), E1185)</f>
        <v>0</v>
      </c>
    </row>
    <row r="1186" spans="1:17" x14ac:dyDescent="0.25">
      <c r="A1186" s="11">
        <f t="shared" si="20"/>
        <v>0</v>
      </c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>
        <f>IF(ISNUMBER(MATCH(E1186,'ASE Mapping'!A:A, 0)), INDEX('ASE Mapping'!B:B, MATCH(E1186,'ASE Mapping'!A:A, 0)), E1186)</f>
        <v>0</v>
      </c>
    </row>
    <row r="1187" spans="1:17" x14ac:dyDescent="0.25">
      <c r="A1187" s="11">
        <f t="shared" si="20"/>
        <v>0</v>
      </c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>
        <f>IF(ISNUMBER(MATCH(E1187,'ASE Mapping'!A:A, 0)), INDEX('ASE Mapping'!B:B, MATCH(E1187,'ASE Mapping'!A:A, 0)), E1187)</f>
        <v>0</v>
      </c>
    </row>
    <row r="1188" spans="1:17" x14ac:dyDescent="0.25">
      <c r="A1188" s="11">
        <f t="shared" si="20"/>
        <v>0</v>
      </c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>
        <f>IF(ISNUMBER(MATCH(E1188,'ASE Mapping'!A:A, 0)), INDEX('ASE Mapping'!B:B, MATCH(E1188,'ASE Mapping'!A:A, 0)), E1188)</f>
        <v>0</v>
      </c>
    </row>
    <row r="1189" spans="1:17" x14ac:dyDescent="0.25">
      <c r="A1189" s="11">
        <f t="shared" si="20"/>
        <v>0</v>
      </c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>
        <f>IF(ISNUMBER(MATCH(E1189,'ASE Mapping'!A:A, 0)), INDEX('ASE Mapping'!B:B, MATCH(E1189,'ASE Mapping'!A:A, 0)), E1189)</f>
        <v>0</v>
      </c>
    </row>
    <row r="1190" spans="1:17" x14ac:dyDescent="0.25">
      <c r="A1190" s="11">
        <f t="shared" si="20"/>
        <v>0</v>
      </c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>
        <f>IF(ISNUMBER(MATCH(E1190,'ASE Mapping'!A:A, 0)), INDEX('ASE Mapping'!B:B, MATCH(E1190,'ASE Mapping'!A:A, 0)), E1190)</f>
        <v>0</v>
      </c>
    </row>
    <row r="1191" spans="1:17" x14ac:dyDescent="0.25">
      <c r="A1191" s="11">
        <f t="shared" si="20"/>
        <v>0</v>
      </c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>
        <f>IF(ISNUMBER(MATCH(E1191,'ASE Mapping'!A:A, 0)), INDEX('ASE Mapping'!B:B, MATCH(E1191,'ASE Mapping'!A:A, 0)), E1191)</f>
        <v>0</v>
      </c>
    </row>
    <row r="1192" spans="1:17" x14ac:dyDescent="0.25">
      <c r="A1192" s="11">
        <f t="shared" si="20"/>
        <v>0</v>
      </c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>
        <f>IF(ISNUMBER(MATCH(E1192,'ASE Mapping'!A:A, 0)), INDEX('ASE Mapping'!B:B, MATCH(E1192,'ASE Mapping'!A:A, 0)), E1192)</f>
        <v>0</v>
      </c>
    </row>
    <row r="1193" spans="1:17" x14ac:dyDescent="0.25">
      <c r="A1193" s="11">
        <f t="shared" si="20"/>
        <v>0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>
        <f>IF(ISNUMBER(MATCH(E1193,'ASE Mapping'!A:A, 0)), INDEX('ASE Mapping'!B:B, MATCH(E1193,'ASE Mapping'!A:A, 0)), E1193)</f>
        <v>0</v>
      </c>
    </row>
    <row r="1194" spans="1:17" x14ac:dyDescent="0.25">
      <c r="A1194" s="11">
        <f t="shared" si="20"/>
        <v>0</v>
      </c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>
        <f>IF(ISNUMBER(MATCH(E1194,'ASE Mapping'!A:A, 0)), INDEX('ASE Mapping'!B:B, MATCH(E1194,'ASE Mapping'!A:A, 0)), E1194)</f>
        <v>0</v>
      </c>
    </row>
    <row r="1195" spans="1:17" x14ac:dyDescent="0.25">
      <c r="A1195" s="11">
        <f t="shared" si="20"/>
        <v>0</v>
      </c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>
        <f>IF(ISNUMBER(MATCH(E1195,'ASE Mapping'!A:A, 0)), INDEX('ASE Mapping'!B:B, MATCH(E1195,'ASE Mapping'!A:A, 0)), E1195)</f>
        <v>0</v>
      </c>
    </row>
    <row r="1196" spans="1:17" x14ac:dyDescent="0.25">
      <c r="A1196" s="11">
        <f t="shared" si="20"/>
        <v>0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>
        <f>IF(ISNUMBER(MATCH(E1196,'ASE Mapping'!A:A, 0)), INDEX('ASE Mapping'!B:B, MATCH(E1196,'ASE Mapping'!A:A, 0)), E1196)</f>
        <v>0</v>
      </c>
    </row>
    <row r="1197" spans="1:17" x14ac:dyDescent="0.25">
      <c r="A1197" s="11">
        <f t="shared" si="20"/>
        <v>0</v>
      </c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>
        <f>IF(ISNUMBER(MATCH(E1197,'ASE Mapping'!A:A, 0)), INDEX('ASE Mapping'!B:B, MATCH(E1197,'ASE Mapping'!A:A, 0)), E1197)</f>
        <v>0</v>
      </c>
    </row>
    <row r="1198" spans="1:17" x14ac:dyDescent="0.25">
      <c r="A1198" s="11">
        <f t="shared" si="20"/>
        <v>0</v>
      </c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>
        <f>IF(ISNUMBER(MATCH(E1198,'ASE Mapping'!A:A, 0)), INDEX('ASE Mapping'!B:B, MATCH(E1198,'ASE Mapping'!A:A, 0)), E1198)</f>
        <v>0</v>
      </c>
    </row>
    <row r="1199" spans="1:17" x14ac:dyDescent="0.25">
      <c r="A1199" s="11">
        <f t="shared" si="20"/>
        <v>0</v>
      </c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>
        <f>IF(ISNUMBER(MATCH(E1199,'ASE Mapping'!A:A, 0)), INDEX('ASE Mapping'!B:B, MATCH(E1199,'ASE Mapping'!A:A, 0)), E1199)</f>
        <v>0</v>
      </c>
    </row>
    <row r="1200" spans="1:17" x14ac:dyDescent="0.25">
      <c r="A1200" s="11">
        <f t="shared" si="20"/>
        <v>0</v>
      </c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>
        <f>IF(ISNUMBER(MATCH(E1200,'ASE Mapping'!A:A, 0)), INDEX('ASE Mapping'!B:B, MATCH(E1200,'ASE Mapping'!A:A, 0)), E1200)</f>
        <v>0</v>
      </c>
    </row>
    <row r="1201" spans="1:17" x14ac:dyDescent="0.25">
      <c r="A1201" s="11">
        <f t="shared" si="20"/>
        <v>0</v>
      </c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>
        <f>IF(ISNUMBER(MATCH(E1201,'ASE Mapping'!A:A, 0)), INDEX('ASE Mapping'!B:B, MATCH(E1201,'ASE Mapping'!A:A, 0)), E1201)</f>
        <v>0</v>
      </c>
    </row>
    <row r="1202" spans="1:17" x14ac:dyDescent="0.25">
      <c r="A1202" s="11">
        <f t="shared" si="20"/>
        <v>0</v>
      </c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>
        <f>IF(ISNUMBER(MATCH(E1202,'ASE Mapping'!A:A, 0)), INDEX('ASE Mapping'!B:B, MATCH(E1202,'ASE Mapping'!A:A, 0)), E1202)</f>
        <v>0</v>
      </c>
    </row>
    <row r="1203" spans="1:17" x14ac:dyDescent="0.25">
      <c r="A1203" s="11">
        <f t="shared" si="20"/>
        <v>0</v>
      </c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>
        <f>IF(ISNUMBER(MATCH(E1203,'ASE Mapping'!A:A, 0)), INDEX('ASE Mapping'!B:B, MATCH(E1203,'ASE Mapping'!A:A, 0)), E1203)</f>
        <v>0</v>
      </c>
    </row>
    <row r="1204" spans="1:17" x14ac:dyDescent="0.25">
      <c r="A1204" s="11">
        <f t="shared" si="20"/>
        <v>0</v>
      </c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>
        <f>IF(ISNUMBER(MATCH(E1204,'ASE Mapping'!A:A, 0)), INDEX('ASE Mapping'!B:B, MATCH(E1204,'ASE Mapping'!A:A, 0)), E1204)</f>
        <v>0</v>
      </c>
    </row>
    <row r="1205" spans="1:17" x14ac:dyDescent="0.25">
      <c r="A1205" s="11">
        <f t="shared" si="20"/>
        <v>0</v>
      </c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>
        <f>IF(ISNUMBER(MATCH(E1205,'ASE Mapping'!A:A, 0)), INDEX('ASE Mapping'!B:B, MATCH(E1205,'ASE Mapping'!A:A, 0)), E1205)</f>
        <v>0</v>
      </c>
    </row>
    <row r="1206" spans="1:17" x14ac:dyDescent="0.25">
      <c r="A1206" s="11">
        <f t="shared" si="20"/>
        <v>0</v>
      </c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>
        <f>IF(ISNUMBER(MATCH(E1206,'ASE Mapping'!A:A, 0)), INDEX('ASE Mapping'!B:B, MATCH(E1206,'ASE Mapping'!A:A, 0)), E1206)</f>
        <v>0</v>
      </c>
    </row>
    <row r="1207" spans="1:17" x14ac:dyDescent="0.25">
      <c r="A1207" s="11">
        <f t="shared" si="20"/>
        <v>0</v>
      </c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>
        <f>IF(ISNUMBER(MATCH(E1207,'ASE Mapping'!A:A, 0)), INDEX('ASE Mapping'!B:B, MATCH(E1207,'ASE Mapping'!A:A, 0)), E1207)</f>
        <v>0</v>
      </c>
    </row>
    <row r="1208" spans="1:17" x14ac:dyDescent="0.25">
      <c r="A1208" s="11">
        <f t="shared" si="20"/>
        <v>0</v>
      </c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>
        <f>IF(ISNUMBER(MATCH(E1208,'ASE Mapping'!A:A, 0)), INDEX('ASE Mapping'!B:B, MATCH(E1208,'ASE Mapping'!A:A, 0)), E1208)</f>
        <v>0</v>
      </c>
    </row>
    <row r="1209" spans="1:17" x14ac:dyDescent="0.25">
      <c r="A1209" s="11">
        <f t="shared" si="20"/>
        <v>0</v>
      </c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>
        <f>IF(ISNUMBER(MATCH(E1209,'ASE Mapping'!A:A, 0)), INDEX('ASE Mapping'!B:B, MATCH(E1209,'ASE Mapping'!A:A, 0)), E1209)</f>
        <v>0</v>
      </c>
    </row>
    <row r="1210" spans="1:17" x14ac:dyDescent="0.25">
      <c r="A1210" s="11">
        <f t="shared" si="20"/>
        <v>0</v>
      </c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>
        <f>IF(ISNUMBER(MATCH(E1210,'ASE Mapping'!A:A, 0)), INDEX('ASE Mapping'!B:B, MATCH(E1210,'ASE Mapping'!A:A, 0)), E1210)</f>
        <v>0</v>
      </c>
    </row>
    <row r="1211" spans="1:17" x14ac:dyDescent="0.25">
      <c r="A1211" s="11">
        <f t="shared" si="20"/>
        <v>0</v>
      </c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>
        <f>IF(ISNUMBER(MATCH(E1211,'ASE Mapping'!A:A, 0)), INDEX('ASE Mapping'!B:B, MATCH(E1211,'ASE Mapping'!A:A, 0)), E1211)</f>
        <v>0</v>
      </c>
    </row>
    <row r="1212" spans="1:17" x14ac:dyDescent="0.25">
      <c r="A1212" s="11">
        <f t="shared" si="20"/>
        <v>0</v>
      </c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>
        <f>IF(ISNUMBER(MATCH(E1212,'ASE Mapping'!A:A, 0)), INDEX('ASE Mapping'!B:B, MATCH(E1212,'ASE Mapping'!A:A, 0)), E1212)</f>
        <v>0</v>
      </c>
    </row>
    <row r="1213" spans="1:17" x14ac:dyDescent="0.25">
      <c r="A1213" s="11">
        <f t="shared" si="20"/>
        <v>0</v>
      </c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>
        <f>IF(ISNUMBER(MATCH(E1213,'ASE Mapping'!A:A, 0)), INDEX('ASE Mapping'!B:B, MATCH(E1213,'ASE Mapping'!A:A, 0)), E1213)</f>
        <v>0</v>
      </c>
    </row>
    <row r="1214" spans="1:17" x14ac:dyDescent="0.25">
      <c r="A1214" s="11">
        <f t="shared" si="20"/>
        <v>0</v>
      </c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>
        <f>IF(ISNUMBER(MATCH(E1214,'ASE Mapping'!A:A, 0)), INDEX('ASE Mapping'!B:B, MATCH(E1214,'ASE Mapping'!A:A, 0)), E1214)</f>
        <v>0</v>
      </c>
    </row>
    <row r="1215" spans="1:17" x14ac:dyDescent="0.25">
      <c r="A1215" s="11">
        <f t="shared" si="20"/>
        <v>0</v>
      </c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>
        <f>IF(ISNUMBER(MATCH(E1215,'ASE Mapping'!A:A, 0)), INDEX('ASE Mapping'!B:B, MATCH(E1215,'ASE Mapping'!A:A, 0)), E1215)</f>
        <v>0</v>
      </c>
    </row>
    <row r="1216" spans="1:17" x14ac:dyDescent="0.25">
      <c r="A1216" s="11">
        <f t="shared" si="20"/>
        <v>0</v>
      </c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>
        <f>IF(ISNUMBER(MATCH(E1216,'ASE Mapping'!A:A, 0)), INDEX('ASE Mapping'!B:B, MATCH(E1216,'ASE Mapping'!A:A, 0)), E1216)</f>
        <v>0</v>
      </c>
    </row>
    <row r="1217" spans="1:17" x14ac:dyDescent="0.25">
      <c r="A1217" s="11">
        <f t="shared" si="20"/>
        <v>0</v>
      </c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>
        <f>IF(ISNUMBER(MATCH(E1217,'ASE Mapping'!A:A, 0)), INDEX('ASE Mapping'!B:B, MATCH(E1217,'ASE Mapping'!A:A, 0)), E1217)</f>
        <v>0</v>
      </c>
    </row>
    <row r="1218" spans="1:17" x14ac:dyDescent="0.25">
      <c r="A1218" s="11">
        <f t="shared" si="20"/>
        <v>0</v>
      </c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>
        <f>IF(ISNUMBER(MATCH(E1218,'ASE Mapping'!A:A, 0)), INDEX('ASE Mapping'!B:B, MATCH(E1218,'ASE Mapping'!A:A, 0)), E1218)</f>
        <v>0</v>
      </c>
    </row>
    <row r="1219" spans="1:17" x14ac:dyDescent="0.25">
      <c r="A1219" s="11">
        <f t="shared" si="20"/>
        <v>0</v>
      </c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>
        <f>IF(ISNUMBER(MATCH(E1219,'ASE Mapping'!A:A, 0)), INDEX('ASE Mapping'!B:B, MATCH(E1219,'ASE Mapping'!A:A, 0)), E1219)</f>
        <v>0</v>
      </c>
    </row>
    <row r="1220" spans="1:17" x14ac:dyDescent="0.25">
      <c r="A1220" s="11">
        <f t="shared" si="20"/>
        <v>0</v>
      </c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>
        <f>IF(ISNUMBER(MATCH(E1220,'ASE Mapping'!A:A, 0)), INDEX('ASE Mapping'!B:B, MATCH(E1220,'ASE Mapping'!A:A, 0)), E1220)</f>
        <v>0</v>
      </c>
    </row>
    <row r="1221" spans="1:17" x14ac:dyDescent="0.25">
      <c r="A1221" s="11">
        <f t="shared" si="20"/>
        <v>0</v>
      </c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>
        <f>IF(ISNUMBER(MATCH(E1221,'ASE Mapping'!A:A, 0)), INDEX('ASE Mapping'!B:B, MATCH(E1221,'ASE Mapping'!A:A, 0)), E1221)</f>
        <v>0</v>
      </c>
    </row>
    <row r="1222" spans="1:17" x14ac:dyDescent="0.25">
      <c r="A1222" s="11">
        <f t="shared" si="20"/>
        <v>0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>
        <f>IF(ISNUMBER(MATCH(E1222,'ASE Mapping'!A:A, 0)), INDEX('ASE Mapping'!B:B, MATCH(E1222,'ASE Mapping'!A:A, 0)), E1222)</f>
        <v>0</v>
      </c>
    </row>
    <row r="1223" spans="1:17" x14ac:dyDescent="0.25">
      <c r="A1223" s="11">
        <f t="shared" ref="A1223:A1286" si="21">B1223+C1223</f>
        <v>0</v>
      </c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>
        <f>IF(ISNUMBER(MATCH(E1223,'ASE Mapping'!A:A, 0)), INDEX('ASE Mapping'!B:B, MATCH(E1223,'ASE Mapping'!A:A, 0)), E1223)</f>
        <v>0</v>
      </c>
    </row>
    <row r="1224" spans="1:17" x14ac:dyDescent="0.25">
      <c r="A1224" s="11">
        <f t="shared" si="21"/>
        <v>0</v>
      </c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>
        <f>IF(ISNUMBER(MATCH(E1224,'ASE Mapping'!A:A, 0)), INDEX('ASE Mapping'!B:B, MATCH(E1224,'ASE Mapping'!A:A, 0)), E1224)</f>
        <v>0</v>
      </c>
    </row>
    <row r="1225" spans="1:17" x14ac:dyDescent="0.25">
      <c r="A1225" s="11">
        <f t="shared" si="21"/>
        <v>0</v>
      </c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>
        <f>IF(ISNUMBER(MATCH(E1225,'ASE Mapping'!A:A, 0)), INDEX('ASE Mapping'!B:B, MATCH(E1225,'ASE Mapping'!A:A, 0)), E1225)</f>
        <v>0</v>
      </c>
    </row>
    <row r="1226" spans="1:17" x14ac:dyDescent="0.25">
      <c r="A1226" s="11">
        <f t="shared" si="21"/>
        <v>0</v>
      </c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>
        <f>IF(ISNUMBER(MATCH(E1226,'ASE Mapping'!A:A, 0)), INDEX('ASE Mapping'!B:B, MATCH(E1226,'ASE Mapping'!A:A, 0)), E1226)</f>
        <v>0</v>
      </c>
    </row>
    <row r="1227" spans="1:17" x14ac:dyDescent="0.25">
      <c r="A1227" s="11">
        <f t="shared" si="21"/>
        <v>0</v>
      </c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>
        <f>IF(ISNUMBER(MATCH(E1227,'ASE Mapping'!A:A, 0)), INDEX('ASE Mapping'!B:B, MATCH(E1227,'ASE Mapping'!A:A, 0)), E1227)</f>
        <v>0</v>
      </c>
    </row>
    <row r="1228" spans="1:17" x14ac:dyDescent="0.25">
      <c r="A1228" s="11">
        <f t="shared" si="21"/>
        <v>0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>
        <f>IF(ISNUMBER(MATCH(E1228,'ASE Mapping'!A:A, 0)), INDEX('ASE Mapping'!B:B, MATCH(E1228,'ASE Mapping'!A:A, 0)), E1228)</f>
        <v>0</v>
      </c>
    </row>
    <row r="1229" spans="1:17" x14ac:dyDescent="0.25">
      <c r="A1229" s="11">
        <f t="shared" si="21"/>
        <v>0</v>
      </c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>
        <f>IF(ISNUMBER(MATCH(E1229,'ASE Mapping'!A:A, 0)), INDEX('ASE Mapping'!B:B, MATCH(E1229,'ASE Mapping'!A:A, 0)), E1229)</f>
        <v>0</v>
      </c>
    </row>
    <row r="1230" spans="1:17" x14ac:dyDescent="0.25">
      <c r="A1230" s="11">
        <f t="shared" si="21"/>
        <v>0</v>
      </c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>
        <f>IF(ISNUMBER(MATCH(E1230,'ASE Mapping'!A:A, 0)), INDEX('ASE Mapping'!B:B, MATCH(E1230,'ASE Mapping'!A:A, 0)), E1230)</f>
        <v>0</v>
      </c>
    </row>
    <row r="1231" spans="1:17" x14ac:dyDescent="0.25">
      <c r="A1231" s="11">
        <f t="shared" si="21"/>
        <v>0</v>
      </c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>
        <f>IF(ISNUMBER(MATCH(E1231,'ASE Mapping'!A:A, 0)), INDEX('ASE Mapping'!B:B, MATCH(E1231,'ASE Mapping'!A:A, 0)), E1231)</f>
        <v>0</v>
      </c>
    </row>
    <row r="1232" spans="1:17" x14ac:dyDescent="0.25">
      <c r="A1232" s="11">
        <f t="shared" si="21"/>
        <v>0</v>
      </c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>
        <f>IF(ISNUMBER(MATCH(E1232,'ASE Mapping'!A:A, 0)), INDEX('ASE Mapping'!B:B, MATCH(E1232,'ASE Mapping'!A:A, 0)), E1232)</f>
        <v>0</v>
      </c>
    </row>
    <row r="1233" spans="1:17" x14ac:dyDescent="0.25">
      <c r="A1233" s="11">
        <f t="shared" si="21"/>
        <v>0</v>
      </c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>
        <f>IF(ISNUMBER(MATCH(E1233,'ASE Mapping'!A:A, 0)), INDEX('ASE Mapping'!B:B, MATCH(E1233,'ASE Mapping'!A:A, 0)), E1233)</f>
        <v>0</v>
      </c>
    </row>
    <row r="1234" spans="1:17" x14ac:dyDescent="0.25">
      <c r="A1234" s="11">
        <f t="shared" si="21"/>
        <v>0</v>
      </c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>
        <f>IF(ISNUMBER(MATCH(E1234,'ASE Mapping'!A:A, 0)), INDEX('ASE Mapping'!B:B, MATCH(E1234,'ASE Mapping'!A:A, 0)), E1234)</f>
        <v>0</v>
      </c>
    </row>
    <row r="1235" spans="1:17" x14ac:dyDescent="0.25">
      <c r="A1235" s="11">
        <f t="shared" si="21"/>
        <v>0</v>
      </c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>
        <f>IF(ISNUMBER(MATCH(E1235,'ASE Mapping'!A:A, 0)), INDEX('ASE Mapping'!B:B, MATCH(E1235,'ASE Mapping'!A:A, 0)), E1235)</f>
        <v>0</v>
      </c>
    </row>
    <row r="1236" spans="1:17" x14ac:dyDescent="0.25">
      <c r="A1236" s="11">
        <f t="shared" si="21"/>
        <v>0</v>
      </c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>
        <f>IF(ISNUMBER(MATCH(E1236,'ASE Mapping'!A:A, 0)), INDEX('ASE Mapping'!B:B, MATCH(E1236,'ASE Mapping'!A:A, 0)), E1236)</f>
        <v>0</v>
      </c>
    </row>
    <row r="1237" spans="1:17" x14ac:dyDescent="0.25">
      <c r="A1237" s="11">
        <f t="shared" si="21"/>
        <v>0</v>
      </c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>
        <f>IF(ISNUMBER(MATCH(E1237,'ASE Mapping'!A:A, 0)), INDEX('ASE Mapping'!B:B, MATCH(E1237,'ASE Mapping'!A:A, 0)), E1237)</f>
        <v>0</v>
      </c>
    </row>
    <row r="1238" spans="1:17" x14ac:dyDescent="0.25">
      <c r="A1238" s="11">
        <f t="shared" si="21"/>
        <v>0</v>
      </c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>
        <f>IF(ISNUMBER(MATCH(E1238,'ASE Mapping'!A:A, 0)), INDEX('ASE Mapping'!B:B, MATCH(E1238,'ASE Mapping'!A:A, 0)), E1238)</f>
        <v>0</v>
      </c>
    </row>
    <row r="1239" spans="1:17" x14ac:dyDescent="0.25">
      <c r="A1239" s="11">
        <f t="shared" si="21"/>
        <v>0</v>
      </c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>
        <f>IF(ISNUMBER(MATCH(E1239,'ASE Mapping'!A:A, 0)), INDEX('ASE Mapping'!B:B, MATCH(E1239,'ASE Mapping'!A:A, 0)), E1239)</f>
        <v>0</v>
      </c>
    </row>
    <row r="1240" spans="1:17" x14ac:dyDescent="0.25">
      <c r="A1240" s="11">
        <f t="shared" si="21"/>
        <v>0</v>
      </c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>
        <f>IF(ISNUMBER(MATCH(E1240,'ASE Mapping'!A:A, 0)), INDEX('ASE Mapping'!B:B, MATCH(E1240,'ASE Mapping'!A:A, 0)), E1240)</f>
        <v>0</v>
      </c>
    </row>
    <row r="1241" spans="1:17" x14ac:dyDescent="0.25">
      <c r="A1241" s="11">
        <f t="shared" si="21"/>
        <v>0</v>
      </c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>
        <f>IF(ISNUMBER(MATCH(E1241,'ASE Mapping'!A:A, 0)), INDEX('ASE Mapping'!B:B, MATCH(E1241,'ASE Mapping'!A:A, 0)), E1241)</f>
        <v>0</v>
      </c>
    </row>
    <row r="1242" spans="1:17" x14ac:dyDescent="0.25">
      <c r="A1242" s="11">
        <f t="shared" si="21"/>
        <v>0</v>
      </c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>
        <f>IF(ISNUMBER(MATCH(E1242,'ASE Mapping'!A:A, 0)), INDEX('ASE Mapping'!B:B, MATCH(E1242,'ASE Mapping'!A:A, 0)), E1242)</f>
        <v>0</v>
      </c>
    </row>
    <row r="1243" spans="1:17" x14ac:dyDescent="0.25">
      <c r="A1243" s="11">
        <f t="shared" si="21"/>
        <v>0</v>
      </c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>
        <f>IF(ISNUMBER(MATCH(E1243,'ASE Mapping'!A:A, 0)), INDEX('ASE Mapping'!B:B, MATCH(E1243,'ASE Mapping'!A:A, 0)), E1243)</f>
        <v>0</v>
      </c>
    </row>
    <row r="1244" spans="1:17" x14ac:dyDescent="0.25">
      <c r="A1244" s="11">
        <f t="shared" si="21"/>
        <v>0</v>
      </c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>
        <f>IF(ISNUMBER(MATCH(E1244,'ASE Mapping'!A:A, 0)), INDEX('ASE Mapping'!B:B, MATCH(E1244,'ASE Mapping'!A:A, 0)), E1244)</f>
        <v>0</v>
      </c>
    </row>
    <row r="1245" spans="1:17" x14ac:dyDescent="0.25">
      <c r="A1245" s="11">
        <f t="shared" si="21"/>
        <v>0</v>
      </c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>
        <f>IF(ISNUMBER(MATCH(E1245,'ASE Mapping'!A:A, 0)), INDEX('ASE Mapping'!B:B, MATCH(E1245,'ASE Mapping'!A:A, 0)), E1245)</f>
        <v>0</v>
      </c>
    </row>
    <row r="1246" spans="1:17" x14ac:dyDescent="0.25">
      <c r="A1246" s="11">
        <f t="shared" si="21"/>
        <v>0</v>
      </c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>
        <f>IF(ISNUMBER(MATCH(E1246,'ASE Mapping'!A:A, 0)), INDEX('ASE Mapping'!B:B, MATCH(E1246,'ASE Mapping'!A:A, 0)), E1246)</f>
        <v>0</v>
      </c>
    </row>
    <row r="1247" spans="1:17" x14ac:dyDescent="0.25">
      <c r="A1247" s="11">
        <f t="shared" si="21"/>
        <v>0</v>
      </c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>
        <f>IF(ISNUMBER(MATCH(E1247,'ASE Mapping'!A:A, 0)), INDEX('ASE Mapping'!B:B, MATCH(E1247,'ASE Mapping'!A:A, 0)), E1247)</f>
        <v>0</v>
      </c>
    </row>
    <row r="1248" spans="1:17" x14ac:dyDescent="0.25">
      <c r="A1248" s="11">
        <f t="shared" si="21"/>
        <v>0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>
        <f>IF(ISNUMBER(MATCH(E1248,'ASE Mapping'!A:A, 0)), INDEX('ASE Mapping'!B:B, MATCH(E1248,'ASE Mapping'!A:A, 0)), E1248)</f>
        <v>0</v>
      </c>
    </row>
    <row r="1249" spans="1:17" x14ac:dyDescent="0.25">
      <c r="A1249" s="11">
        <f t="shared" si="21"/>
        <v>0</v>
      </c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>
        <f>IF(ISNUMBER(MATCH(E1249,'ASE Mapping'!A:A, 0)), INDEX('ASE Mapping'!B:B, MATCH(E1249,'ASE Mapping'!A:A, 0)), E1249)</f>
        <v>0</v>
      </c>
    </row>
    <row r="1250" spans="1:17" x14ac:dyDescent="0.25">
      <c r="A1250" s="11">
        <f t="shared" si="21"/>
        <v>0</v>
      </c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>
        <f>IF(ISNUMBER(MATCH(E1250,'ASE Mapping'!A:A, 0)), INDEX('ASE Mapping'!B:B, MATCH(E1250,'ASE Mapping'!A:A, 0)), E1250)</f>
        <v>0</v>
      </c>
    </row>
    <row r="1251" spans="1:17" x14ac:dyDescent="0.25">
      <c r="A1251" s="11">
        <f t="shared" si="21"/>
        <v>0</v>
      </c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>
        <f>IF(ISNUMBER(MATCH(E1251,'ASE Mapping'!A:A, 0)), INDEX('ASE Mapping'!B:B, MATCH(E1251,'ASE Mapping'!A:A, 0)), E1251)</f>
        <v>0</v>
      </c>
    </row>
    <row r="1252" spans="1:17" x14ac:dyDescent="0.25">
      <c r="A1252" s="11">
        <f t="shared" si="21"/>
        <v>0</v>
      </c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>
        <f>IF(ISNUMBER(MATCH(E1252,'ASE Mapping'!A:A, 0)), INDEX('ASE Mapping'!B:B, MATCH(E1252,'ASE Mapping'!A:A, 0)), E1252)</f>
        <v>0</v>
      </c>
    </row>
    <row r="1253" spans="1:17" x14ac:dyDescent="0.25">
      <c r="A1253" s="11">
        <f t="shared" si="21"/>
        <v>0</v>
      </c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>
        <f>IF(ISNUMBER(MATCH(E1253,'ASE Mapping'!A:A, 0)), INDEX('ASE Mapping'!B:B, MATCH(E1253,'ASE Mapping'!A:A, 0)), E1253)</f>
        <v>0</v>
      </c>
    </row>
    <row r="1254" spans="1:17" x14ac:dyDescent="0.25">
      <c r="A1254" s="11">
        <f t="shared" si="21"/>
        <v>0</v>
      </c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>
        <f>IF(ISNUMBER(MATCH(E1254,'ASE Mapping'!A:A, 0)), INDEX('ASE Mapping'!B:B, MATCH(E1254,'ASE Mapping'!A:A, 0)), E1254)</f>
        <v>0</v>
      </c>
    </row>
    <row r="1255" spans="1:17" x14ac:dyDescent="0.25">
      <c r="A1255" s="11">
        <f t="shared" si="21"/>
        <v>0</v>
      </c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>
        <f>IF(ISNUMBER(MATCH(E1255,'ASE Mapping'!A:A, 0)), INDEX('ASE Mapping'!B:B, MATCH(E1255,'ASE Mapping'!A:A, 0)), E1255)</f>
        <v>0</v>
      </c>
    </row>
    <row r="1256" spans="1:17" x14ac:dyDescent="0.25">
      <c r="A1256" s="11">
        <f t="shared" si="21"/>
        <v>0</v>
      </c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>
        <f>IF(ISNUMBER(MATCH(E1256,'ASE Mapping'!A:A, 0)), INDEX('ASE Mapping'!B:B, MATCH(E1256,'ASE Mapping'!A:A, 0)), E1256)</f>
        <v>0</v>
      </c>
    </row>
    <row r="1257" spans="1:17" x14ac:dyDescent="0.25">
      <c r="A1257" s="11">
        <f t="shared" si="21"/>
        <v>0</v>
      </c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>
        <f>IF(ISNUMBER(MATCH(E1257,'ASE Mapping'!A:A, 0)), INDEX('ASE Mapping'!B:B, MATCH(E1257,'ASE Mapping'!A:A, 0)), E1257)</f>
        <v>0</v>
      </c>
    </row>
    <row r="1258" spans="1:17" x14ac:dyDescent="0.25">
      <c r="A1258" s="11">
        <f t="shared" si="21"/>
        <v>0</v>
      </c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>
        <f>IF(ISNUMBER(MATCH(E1258,'ASE Mapping'!A:A, 0)), INDEX('ASE Mapping'!B:B, MATCH(E1258,'ASE Mapping'!A:A, 0)), E1258)</f>
        <v>0</v>
      </c>
    </row>
    <row r="1259" spans="1:17" x14ac:dyDescent="0.25">
      <c r="A1259" s="11">
        <f t="shared" si="21"/>
        <v>0</v>
      </c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>
        <f>IF(ISNUMBER(MATCH(E1259,'ASE Mapping'!A:A, 0)), INDEX('ASE Mapping'!B:B, MATCH(E1259,'ASE Mapping'!A:A, 0)), E1259)</f>
        <v>0</v>
      </c>
    </row>
    <row r="1260" spans="1:17" x14ac:dyDescent="0.25">
      <c r="A1260" s="11">
        <f t="shared" si="21"/>
        <v>0</v>
      </c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>
        <f>IF(ISNUMBER(MATCH(E1260,'ASE Mapping'!A:A, 0)), INDEX('ASE Mapping'!B:B, MATCH(E1260,'ASE Mapping'!A:A, 0)), E1260)</f>
        <v>0</v>
      </c>
    </row>
    <row r="1261" spans="1:17" x14ac:dyDescent="0.25">
      <c r="A1261" s="11">
        <f t="shared" si="21"/>
        <v>0</v>
      </c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>
        <f>IF(ISNUMBER(MATCH(E1261,'ASE Mapping'!A:A, 0)), INDEX('ASE Mapping'!B:B, MATCH(E1261,'ASE Mapping'!A:A, 0)), E1261)</f>
        <v>0</v>
      </c>
    </row>
    <row r="1262" spans="1:17" x14ac:dyDescent="0.25">
      <c r="A1262" s="11">
        <f t="shared" si="21"/>
        <v>0</v>
      </c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>
        <f>IF(ISNUMBER(MATCH(E1262,'ASE Mapping'!A:A, 0)), INDEX('ASE Mapping'!B:B, MATCH(E1262,'ASE Mapping'!A:A, 0)), E1262)</f>
        <v>0</v>
      </c>
    </row>
    <row r="1263" spans="1:17" x14ac:dyDescent="0.25">
      <c r="A1263" s="11">
        <f t="shared" si="21"/>
        <v>0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>
        <f>IF(ISNUMBER(MATCH(E1263,'ASE Mapping'!A:A, 0)), INDEX('ASE Mapping'!B:B, MATCH(E1263,'ASE Mapping'!A:A, 0)), E1263)</f>
        <v>0</v>
      </c>
    </row>
    <row r="1264" spans="1:17" x14ac:dyDescent="0.25">
      <c r="A1264" s="11">
        <f t="shared" si="21"/>
        <v>0</v>
      </c>
      <c r="Q1264" s="5">
        <f>IF(ISNUMBER(MATCH(E1264,'ASE Mapping'!A:A, 0)), INDEX('ASE Mapping'!B:B, MATCH(E1264,'ASE Mapping'!A:A, 0)), E1264)</f>
        <v>0</v>
      </c>
    </row>
    <row r="1265" spans="1:17" x14ac:dyDescent="0.25">
      <c r="A1265" s="11">
        <f t="shared" si="21"/>
        <v>0</v>
      </c>
      <c r="Q1265" s="5">
        <f>IF(ISNUMBER(MATCH(E1265,'ASE Mapping'!A:A, 0)), INDEX('ASE Mapping'!B:B, MATCH(E1265,'ASE Mapping'!A:A, 0)), E1265)</f>
        <v>0</v>
      </c>
    </row>
    <row r="1266" spans="1:17" x14ac:dyDescent="0.25">
      <c r="A1266" s="11">
        <f t="shared" si="21"/>
        <v>0</v>
      </c>
      <c r="Q1266" s="5">
        <f>IF(ISNUMBER(MATCH(E1266,'ASE Mapping'!A:A, 0)), INDEX('ASE Mapping'!B:B, MATCH(E1266,'ASE Mapping'!A:A, 0)), E1266)</f>
        <v>0</v>
      </c>
    </row>
    <row r="1267" spans="1:17" x14ac:dyDescent="0.25">
      <c r="A1267" s="11">
        <f t="shared" si="21"/>
        <v>0</v>
      </c>
      <c r="Q1267" s="5">
        <f>IF(ISNUMBER(MATCH(E1267,'ASE Mapping'!A:A, 0)), INDEX('ASE Mapping'!B:B, MATCH(E1267,'ASE Mapping'!A:A, 0)), E1267)</f>
        <v>0</v>
      </c>
    </row>
    <row r="1268" spans="1:17" x14ac:dyDescent="0.25">
      <c r="A1268" s="11">
        <f t="shared" si="21"/>
        <v>0</v>
      </c>
      <c r="Q1268" s="5">
        <f>IF(ISNUMBER(MATCH(E1268,'ASE Mapping'!A:A, 0)), INDEX('ASE Mapping'!B:B, MATCH(E1268,'ASE Mapping'!A:A, 0)), E1268)</f>
        <v>0</v>
      </c>
    </row>
    <row r="1269" spans="1:17" x14ac:dyDescent="0.25">
      <c r="A1269" s="11">
        <f t="shared" si="21"/>
        <v>0</v>
      </c>
      <c r="Q1269" s="5">
        <f>IF(ISNUMBER(MATCH(E1269,'ASE Mapping'!A:A, 0)), INDEX('ASE Mapping'!B:B, MATCH(E1269,'ASE Mapping'!A:A, 0)), E1269)</f>
        <v>0</v>
      </c>
    </row>
    <row r="1270" spans="1:17" x14ac:dyDescent="0.25">
      <c r="A1270" s="11">
        <f t="shared" si="21"/>
        <v>0</v>
      </c>
      <c r="Q1270" s="5">
        <f>IF(ISNUMBER(MATCH(E1270,'ASE Mapping'!A:A, 0)), INDEX('ASE Mapping'!B:B, MATCH(E1270,'ASE Mapping'!A:A, 0)), E1270)</f>
        <v>0</v>
      </c>
    </row>
    <row r="1271" spans="1:17" x14ac:dyDescent="0.25">
      <c r="A1271" s="11">
        <f t="shared" si="21"/>
        <v>0</v>
      </c>
      <c r="Q1271" s="5">
        <f>IF(ISNUMBER(MATCH(E1271,'ASE Mapping'!A:A, 0)), INDEX('ASE Mapping'!B:B, MATCH(E1271,'ASE Mapping'!A:A, 0)), E1271)</f>
        <v>0</v>
      </c>
    </row>
    <row r="1272" spans="1:17" x14ac:dyDescent="0.25">
      <c r="A1272" s="11">
        <f t="shared" si="21"/>
        <v>0</v>
      </c>
      <c r="Q1272" s="5">
        <f>IF(ISNUMBER(MATCH(E1272,'ASE Mapping'!A:A, 0)), INDEX('ASE Mapping'!B:B, MATCH(E1272,'ASE Mapping'!A:A, 0)), E1272)</f>
        <v>0</v>
      </c>
    </row>
    <row r="1273" spans="1:17" x14ac:dyDescent="0.25">
      <c r="A1273" s="11">
        <f t="shared" si="21"/>
        <v>0</v>
      </c>
      <c r="Q1273" s="5">
        <f>IF(ISNUMBER(MATCH(E1273,'ASE Mapping'!A:A, 0)), INDEX('ASE Mapping'!B:B, MATCH(E1273,'ASE Mapping'!A:A, 0)), E1273)</f>
        <v>0</v>
      </c>
    </row>
    <row r="1274" spans="1:17" x14ac:dyDescent="0.25">
      <c r="A1274" s="11">
        <f t="shared" si="21"/>
        <v>0</v>
      </c>
      <c r="Q1274" s="5">
        <f>IF(ISNUMBER(MATCH(E1274,'ASE Mapping'!A:A, 0)), INDEX('ASE Mapping'!B:B, MATCH(E1274,'ASE Mapping'!A:A, 0)), E1274)</f>
        <v>0</v>
      </c>
    </row>
    <row r="1275" spans="1:17" x14ac:dyDescent="0.25">
      <c r="A1275" s="11">
        <f t="shared" si="21"/>
        <v>0</v>
      </c>
      <c r="Q1275" s="5">
        <f>IF(ISNUMBER(MATCH(E1275,'ASE Mapping'!A:A, 0)), INDEX('ASE Mapping'!B:B, MATCH(E1275,'ASE Mapping'!A:A, 0)), E1275)</f>
        <v>0</v>
      </c>
    </row>
    <row r="1276" spans="1:17" x14ac:dyDescent="0.25">
      <c r="A1276" s="11">
        <f t="shared" si="21"/>
        <v>0</v>
      </c>
      <c r="Q1276" s="5">
        <f>IF(ISNUMBER(MATCH(E1276,'ASE Mapping'!A:A, 0)), INDEX('ASE Mapping'!B:B, MATCH(E1276,'ASE Mapping'!A:A, 0)), E1276)</f>
        <v>0</v>
      </c>
    </row>
    <row r="1277" spans="1:17" x14ac:dyDescent="0.25">
      <c r="A1277" s="11">
        <f t="shared" si="21"/>
        <v>0</v>
      </c>
      <c r="Q1277" s="5">
        <f>IF(ISNUMBER(MATCH(E1277,'ASE Mapping'!A:A, 0)), INDEX('ASE Mapping'!B:B, MATCH(E1277,'ASE Mapping'!A:A, 0)), E1277)</f>
        <v>0</v>
      </c>
    </row>
    <row r="1278" spans="1:17" x14ac:dyDescent="0.25">
      <c r="A1278" s="11">
        <f t="shared" si="21"/>
        <v>0</v>
      </c>
      <c r="Q1278" s="5">
        <f>IF(ISNUMBER(MATCH(E1278,'ASE Mapping'!A:A, 0)), INDEX('ASE Mapping'!B:B, MATCH(E1278,'ASE Mapping'!A:A, 0)), E1278)</f>
        <v>0</v>
      </c>
    </row>
    <row r="1279" spans="1:17" x14ac:dyDescent="0.25">
      <c r="A1279" s="11">
        <f t="shared" si="21"/>
        <v>0</v>
      </c>
      <c r="Q1279" s="5">
        <f>IF(ISNUMBER(MATCH(E1279,'ASE Mapping'!A:A, 0)), INDEX('ASE Mapping'!B:B, MATCH(E1279,'ASE Mapping'!A:A, 0)), E1279)</f>
        <v>0</v>
      </c>
    </row>
    <row r="1280" spans="1:17" x14ac:dyDescent="0.25">
      <c r="A1280" s="11">
        <f t="shared" si="21"/>
        <v>0</v>
      </c>
      <c r="Q1280" s="5">
        <f>IF(ISNUMBER(MATCH(E1280,'ASE Mapping'!A:A, 0)), INDEX('ASE Mapping'!B:B, MATCH(E1280,'ASE Mapping'!A:A, 0)), E1280)</f>
        <v>0</v>
      </c>
    </row>
    <row r="1281" spans="1:17" x14ac:dyDescent="0.25">
      <c r="A1281" s="11">
        <f t="shared" si="21"/>
        <v>0</v>
      </c>
      <c r="Q1281" s="5">
        <f>IF(ISNUMBER(MATCH(E1281,'ASE Mapping'!A:A, 0)), INDEX('ASE Mapping'!B:B, MATCH(E1281,'ASE Mapping'!A:A, 0)), E1281)</f>
        <v>0</v>
      </c>
    </row>
    <row r="1282" spans="1:17" x14ac:dyDescent="0.25">
      <c r="A1282" s="11">
        <f t="shared" si="21"/>
        <v>0</v>
      </c>
      <c r="Q1282" s="5">
        <f>IF(ISNUMBER(MATCH(E1282,'ASE Mapping'!A:A, 0)), INDEX('ASE Mapping'!B:B, MATCH(E1282,'ASE Mapping'!A:A, 0)), E1282)</f>
        <v>0</v>
      </c>
    </row>
    <row r="1283" spans="1:17" x14ac:dyDescent="0.25">
      <c r="A1283" s="11">
        <f t="shared" si="21"/>
        <v>0</v>
      </c>
      <c r="Q1283" s="5">
        <f>IF(ISNUMBER(MATCH(E1283,'ASE Mapping'!A:A, 0)), INDEX('ASE Mapping'!B:B, MATCH(E1283,'ASE Mapping'!A:A, 0)), E1283)</f>
        <v>0</v>
      </c>
    </row>
    <row r="1284" spans="1:17" x14ac:dyDescent="0.25">
      <c r="A1284" s="11">
        <f t="shared" si="21"/>
        <v>0</v>
      </c>
      <c r="Q1284" s="5">
        <f>IF(ISNUMBER(MATCH(E1284,'ASE Mapping'!A:A, 0)), INDEX('ASE Mapping'!B:B, MATCH(E1284,'ASE Mapping'!A:A, 0)), E1284)</f>
        <v>0</v>
      </c>
    </row>
    <row r="1285" spans="1:17" x14ac:dyDescent="0.25">
      <c r="A1285" s="11">
        <f t="shared" si="21"/>
        <v>0</v>
      </c>
      <c r="Q1285" s="5">
        <f>IF(ISNUMBER(MATCH(E1285,'ASE Mapping'!A:A, 0)), INDEX('ASE Mapping'!B:B, MATCH(E1285,'ASE Mapping'!A:A, 0)), E1285)</f>
        <v>0</v>
      </c>
    </row>
    <row r="1286" spans="1:17" x14ac:dyDescent="0.25">
      <c r="A1286" s="11">
        <f t="shared" si="21"/>
        <v>0</v>
      </c>
      <c r="Q1286" s="5">
        <f>IF(ISNUMBER(MATCH(E1286,'ASE Mapping'!A:A, 0)), INDEX('ASE Mapping'!B:B, MATCH(E1286,'ASE Mapping'!A:A, 0)), E1286)</f>
        <v>0</v>
      </c>
    </row>
    <row r="1287" spans="1:17" x14ac:dyDescent="0.25">
      <c r="A1287" s="11">
        <f t="shared" ref="A1287:A1350" si="22">B1287+C1287</f>
        <v>0</v>
      </c>
      <c r="Q1287" s="5">
        <f>IF(ISNUMBER(MATCH(E1287,'ASE Mapping'!A:A, 0)), INDEX('ASE Mapping'!B:B, MATCH(E1287,'ASE Mapping'!A:A, 0)), E1287)</f>
        <v>0</v>
      </c>
    </row>
    <row r="1288" spans="1:17" x14ac:dyDescent="0.25">
      <c r="A1288" s="11">
        <f t="shared" si="22"/>
        <v>0</v>
      </c>
      <c r="Q1288" s="5">
        <f>IF(ISNUMBER(MATCH(E1288,'ASE Mapping'!A:A, 0)), INDEX('ASE Mapping'!B:B, MATCH(E1288,'ASE Mapping'!A:A, 0)), E1288)</f>
        <v>0</v>
      </c>
    </row>
    <row r="1289" spans="1:17" x14ac:dyDescent="0.25">
      <c r="A1289" s="11">
        <f t="shared" si="22"/>
        <v>0</v>
      </c>
      <c r="Q1289" s="5">
        <f>IF(ISNUMBER(MATCH(E1289,'ASE Mapping'!A:A, 0)), INDEX('ASE Mapping'!B:B, MATCH(E1289,'ASE Mapping'!A:A, 0)), E1289)</f>
        <v>0</v>
      </c>
    </row>
    <row r="1290" spans="1:17" x14ac:dyDescent="0.25">
      <c r="A1290" s="11">
        <f t="shared" si="22"/>
        <v>0</v>
      </c>
      <c r="Q1290" s="5">
        <f>IF(ISNUMBER(MATCH(E1290,'ASE Mapping'!A:A, 0)), INDEX('ASE Mapping'!B:B, MATCH(E1290,'ASE Mapping'!A:A, 0)), E1290)</f>
        <v>0</v>
      </c>
    </row>
    <row r="1291" spans="1:17" x14ac:dyDescent="0.25">
      <c r="A1291" s="11">
        <f t="shared" si="22"/>
        <v>0</v>
      </c>
      <c r="Q1291" s="5">
        <f>IF(ISNUMBER(MATCH(E1291,'ASE Mapping'!A:A, 0)), INDEX('ASE Mapping'!B:B, MATCH(E1291,'ASE Mapping'!A:A, 0)), E1291)</f>
        <v>0</v>
      </c>
    </row>
    <row r="1292" spans="1:17" x14ac:dyDescent="0.25">
      <c r="A1292" s="11">
        <f t="shared" si="22"/>
        <v>0</v>
      </c>
      <c r="Q1292" s="5">
        <f>IF(ISNUMBER(MATCH(E1292,'ASE Mapping'!A:A, 0)), INDEX('ASE Mapping'!B:B, MATCH(E1292,'ASE Mapping'!A:A, 0)), E1292)</f>
        <v>0</v>
      </c>
    </row>
    <row r="1293" spans="1:17" x14ac:dyDescent="0.25">
      <c r="A1293" s="11">
        <f t="shared" si="22"/>
        <v>0</v>
      </c>
      <c r="Q1293" s="5">
        <f>IF(ISNUMBER(MATCH(E1293,'ASE Mapping'!A:A, 0)), INDEX('ASE Mapping'!B:B, MATCH(E1293,'ASE Mapping'!A:A, 0)), E1293)</f>
        <v>0</v>
      </c>
    </row>
    <row r="1294" spans="1:17" x14ac:dyDescent="0.25">
      <c r="A1294" s="11">
        <f t="shared" si="22"/>
        <v>0</v>
      </c>
      <c r="Q1294" s="5">
        <f>IF(ISNUMBER(MATCH(E1294,'ASE Mapping'!A:A, 0)), INDEX('ASE Mapping'!B:B, MATCH(E1294,'ASE Mapping'!A:A, 0)), E1294)</f>
        <v>0</v>
      </c>
    </row>
    <row r="1295" spans="1:17" x14ac:dyDescent="0.25">
      <c r="A1295" s="11">
        <f t="shared" si="22"/>
        <v>0</v>
      </c>
      <c r="Q1295" s="5">
        <f>IF(ISNUMBER(MATCH(E1295,'ASE Mapping'!A:A, 0)), INDEX('ASE Mapping'!B:B, MATCH(E1295,'ASE Mapping'!A:A, 0)), E1295)</f>
        <v>0</v>
      </c>
    </row>
    <row r="1296" spans="1:17" x14ac:dyDescent="0.25">
      <c r="A1296" s="11">
        <f t="shared" si="22"/>
        <v>0</v>
      </c>
      <c r="Q1296" s="5">
        <f>IF(ISNUMBER(MATCH(E1296,'ASE Mapping'!A:A, 0)), INDEX('ASE Mapping'!B:B, MATCH(E1296,'ASE Mapping'!A:A, 0)), E1296)</f>
        <v>0</v>
      </c>
    </row>
    <row r="1297" spans="1:17" x14ac:dyDescent="0.25">
      <c r="A1297" s="11">
        <f t="shared" si="22"/>
        <v>0</v>
      </c>
      <c r="Q1297" s="5">
        <f>IF(ISNUMBER(MATCH(E1297,'ASE Mapping'!A:A, 0)), INDEX('ASE Mapping'!B:B, MATCH(E1297,'ASE Mapping'!A:A, 0)), E1297)</f>
        <v>0</v>
      </c>
    </row>
    <row r="1298" spans="1:17" x14ac:dyDescent="0.25">
      <c r="A1298" s="11">
        <f t="shared" si="22"/>
        <v>0</v>
      </c>
      <c r="Q1298" s="5">
        <f>IF(ISNUMBER(MATCH(E1298,'ASE Mapping'!A:A, 0)), INDEX('ASE Mapping'!B:B, MATCH(E1298,'ASE Mapping'!A:A, 0)), E1298)</f>
        <v>0</v>
      </c>
    </row>
    <row r="1299" spans="1:17" x14ac:dyDescent="0.25">
      <c r="A1299" s="11">
        <f t="shared" si="22"/>
        <v>0</v>
      </c>
      <c r="Q1299" s="5">
        <f>IF(ISNUMBER(MATCH(E1299,'ASE Mapping'!A:A, 0)), INDEX('ASE Mapping'!B:B, MATCH(E1299,'ASE Mapping'!A:A, 0)), E1299)</f>
        <v>0</v>
      </c>
    </row>
    <row r="1300" spans="1:17" x14ac:dyDescent="0.25">
      <c r="A1300" s="11">
        <f t="shared" si="22"/>
        <v>0</v>
      </c>
      <c r="Q1300" s="5">
        <f>IF(ISNUMBER(MATCH(E1300,'ASE Mapping'!A:A, 0)), INDEX('ASE Mapping'!B:B, MATCH(E1300,'ASE Mapping'!A:A, 0)), E1300)</f>
        <v>0</v>
      </c>
    </row>
    <row r="1301" spans="1:17" x14ac:dyDescent="0.25">
      <c r="A1301" s="11">
        <f t="shared" si="22"/>
        <v>0</v>
      </c>
      <c r="Q1301" s="5">
        <f>IF(ISNUMBER(MATCH(E1301,'ASE Mapping'!A:A, 0)), INDEX('ASE Mapping'!B:B, MATCH(E1301,'ASE Mapping'!A:A, 0)), E1301)</f>
        <v>0</v>
      </c>
    </row>
    <row r="1302" spans="1:17" x14ac:dyDescent="0.25">
      <c r="A1302" s="11">
        <f t="shared" si="22"/>
        <v>0</v>
      </c>
      <c r="Q1302" s="5">
        <f>IF(ISNUMBER(MATCH(E1302,'ASE Mapping'!A:A, 0)), INDEX('ASE Mapping'!B:B, MATCH(E1302,'ASE Mapping'!A:A, 0)), E1302)</f>
        <v>0</v>
      </c>
    </row>
    <row r="1303" spans="1:17" x14ac:dyDescent="0.25">
      <c r="A1303" s="11">
        <f t="shared" si="22"/>
        <v>0</v>
      </c>
      <c r="Q1303" s="5">
        <f>IF(ISNUMBER(MATCH(E1303,'ASE Mapping'!A:A, 0)), INDEX('ASE Mapping'!B:B, MATCH(E1303,'ASE Mapping'!A:A, 0)), E1303)</f>
        <v>0</v>
      </c>
    </row>
    <row r="1304" spans="1:17" x14ac:dyDescent="0.25">
      <c r="A1304" s="11">
        <f t="shared" si="22"/>
        <v>0</v>
      </c>
      <c r="Q1304" s="5">
        <f>IF(ISNUMBER(MATCH(E1304,'ASE Mapping'!A:A, 0)), INDEX('ASE Mapping'!B:B, MATCH(E1304,'ASE Mapping'!A:A, 0)), E1304)</f>
        <v>0</v>
      </c>
    </row>
    <row r="1305" spans="1:17" x14ac:dyDescent="0.25">
      <c r="A1305" s="11">
        <f t="shared" si="22"/>
        <v>0</v>
      </c>
      <c r="Q1305" s="5">
        <f>IF(ISNUMBER(MATCH(E1305,'ASE Mapping'!A:A, 0)), INDEX('ASE Mapping'!B:B, MATCH(E1305,'ASE Mapping'!A:A, 0)), E1305)</f>
        <v>0</v>
      </c>
    </row>
    <row r="1306" spans="1:17" x14ac:dyDescent="0.25">
      <c r="A1306" s="11">
        <f t="shared" si="22"/>
        <v>0</v>
      </c>
      <c r="Q1306" s="5">
        <f>IF(ISNUMBER(MATCH(E1306,'ASE Mapping'!A:A, 0)), INDEX('ASE Mapping'!B:B, MATCH(E1306,'ASE Mapping'!A:A, 0)), E1306)</f>
        <v>0</v>
      </c>
    </row>
    <row r="1307" spans="1:17" x14ac:dyDescent="0.25">
      <c r="A1307" s="11">
        <f t="shared" si="22"/>
        <v>0</v>
      </c>
      <c r="Q1307" s="5">
        <f>IF(ISNUMBER(MATCH(E1307,'ASE Mapping'!A:A, 0)), INDEX('ASE Mapping'!B:B, MATCH(E1307,'ASE Mapping'!A:A, 0)), E1307)</f>
        <v>0</v>
      </c>
    </row>
    <row r="1308" spans="1:17" x14ac:dyDescent="0.25">
      <c r="A1308" s="11">
        <f t="shared" si="22"/>
        <v>0</v>
      </c>
      <c r="Q1308" s="5">
        <f>IF(ISNUMBER(MATCH(E1308,'ASE Mapping'!A:A, 0)), INDEX('ASE Mapping'!B:B, MATCH(E1308,'ASE Mapping'!A:A, 0)), E1308)</f>
        <v>0</v>
      </c>
    </row>
    <row r="1309" spans="1:17" x14ac:dyDescent="0.25">
      <c r="A1309" s="11">
        <f t="shared" si="22"/>
        <v>0</v>
      </c>
      <c r="Q1309" s="5">
        <f>IF(ISNUMBER(MATCH(E1309,'ASE Mapping'!A:A, 0)), INDEX('ASE Mapping'!B:B, MATCH(E1309,'ASE Mapping'!A:A, 0)), E1309)</f>
        <v>0</v>
      </c>
    </row>
    <row r="1310" spans="1:17" x14ac:dyDescent="0.25">
      <c r="A1310" s="11">
        <f t="shared" si="22"/>
        <v>0</v>
      </c>
      <c r="Q1310" s="5">
        <f>IF(ISNUMBER(MATCH(E1310,'ASE Mapping'!A:A, 0)), INDEX('ASE Mapping'!B:B, MATCH(E1310,'ASE Mapping'!A:A, 0)), E1310)</f>
        <v>0</v>
      </c>
    </row>
    <row r="1311" spans="1:17" x14ac:dyDescent="0.25">
      <c r="A1311" s="11">
        <f t="shared" si="22"/>
        <v>0</v>
      </c>
      <c r="Q1311" s="5">
        <f>IF(ISNUMBER(MATCH(E1311,'ASE Mapping'!A:A, 0)), INDEX('ASE Mapping'!B:B, MATCH(E1311,'ASE Mapping'!A:A, 0)), E1311)</f>
        <v>0</v>
      </c>
    </row>
    <row r="1312" spans="1:17" x14ac:dyDescent="0.25">
      <c r="A1312" s="11">
        <f t="shared" si="22"/>
        <v>0</v>
      </c>
      <c r="Q1312" s="5">
        <f>IF(ISNUMBER(MATCH(E1312,'ASE Mapping'!A:A, 0)), INDEX('ASE Mapping'!B:B, MATCH(E1312,'ASE Mapping'!A:A, 0)), E1312)</f>
        <v>0</v>
      </c>
    </row>
    <row r="1313" spans="1:17" x14ac:dyDescent="0.25">
      <c r="A1313" s="11">
        <f t="shared" si="22"/>
        <v>0</v>
      </c>
      <c r="Q1313" s="5">
        <f>IF(ISNUMBER(MATCH(E1313,'ASE Mapping'!A:A, 0)), INDEX('ASE Mapping'!B:B, MATCH(E1313,'ASE Mapping'!A:A, 0)), E1313)</f>
        <v>0</v>
      </c>
    </row>
    <row r="1314" spans="1:17" x14ac:dyDescent="0.25">
      <c r="A1314" s="11">
        <f t="shared" si="22"/>
        <v>0</v>
      </c>
      <c r="Q1314" s="5">
        <f>IF(ISNUMBER(MATCH(E1314,'ASE Mapping'!A:A, 0)), INDEX('ASE Mapping'!B:B, MATCH(E1314,'ASE Mapping'!A:A, 0)), E1314)</f>
        <v>0</v>
      </c>
    </row>
    <row r="1315" spans="1:17" x14ac:dyDescent="0.25">
      <c r="A1315" s="11">
        <f t="shared" si="22"/>
        <v>0</v>
      </c>
      <c r="Q1315" s="5">
        <f>IF(ISNUMBER(MATCH(E1315,'ASE Mapping'!A:A, 0)), INDEX('ASE Mapping'!B:B, MATCH(E1315,'ASE Mapping'!A:A, 0)), E1315)</f>
        <v>0</v>
      </c>
    </row>
    <row r="1316" spans="1:17" x14ac:dyDescent="0.25">
      <c r="A1316" s="11">
        <f t="shared" si="22"/>
        <v>0</v>
      </c>
      <c r="Q1316" s="5">
        <f>IF(ISNUMBER(MATCH(E1316,'ASE Mapping'!A:A, 0)), INDEX('ASE Mapping'!B:B, MATCH(E1316,'ASE Mapping'!A:A, 0)), E1316)</f>
        <v>0</v>
      </c>
    </row>
    <row r="1317" spans="1:17" x14ac:dyDescent="0.25">
      <c r="A1317" s="11">
        <f t="shared" si="22"/>
        <v>0</v>
      </c>
      <c r="Q1317" s="5">
        <f>IF(ISNUMBER(MATCH(E1317,'ASE Mapping'!A:A, 0)), INDEX('ASE Mapping'!B:B, MATCH(E1317,'ASE Mapping'!A:A, 0)), E1317)</f>
        <v>0</v>
      </c>
    </row>
    <row r="1318" spans="1:17" x14ac:dyDescent="0.25">
      <c r="A1318" s="11">
        <f t="shared" si="22"/>
        <v>0</v>
      </c>
      <c r="Q1318" s="5">
        <f>IF(ISNUMBER(MATCH(E1318,'ASE Mapping'!A:A, 0)), INDEX('ASE Mapping'!B:B, MATCH(E1318,'ASE Mapping'!A:A, 0)), E1318)</f>
        <v>0</v>
      </c>
    </row>
    <row r="1319" spans="1:17" x14ac:dyDescent="0.25">
      <c r="A1319" s="11">
        <f t="shared" si="22"/>
        <v>0</v>
      </c>
      <c r="Q1319" s="5">
        <f>IF(ISNUMBER(MATCH(E1319,'ASE Mapping'!A:A, 0)), INDEX('ASE Mapping'!B:B, MATCH(E1319,'ASE Mapping'!A:A, 0)), E1319)</f>
        <v>0</v>
      </c>
    </row>
    <row r="1320" spans="1:17" x14ac:dyDescent="0.25">
      <c r="A1320" s="11">
        <f t="shared" si="22"/>
        <v>0</v>
      </c>
      <c r="Q1320" s="5">
        <f>IF(ISNUMBER(MATCH(E1320,'ASE Mapping'!A:A, 0)), INDEX('ASE Mapping'!B:B, MATCH(E1320,'ASE Mapping'!A:A, 0)), E1320)</f>
        <v>0</v>
      </c>
    </row>
    <row r="1321" spans="1:17" x14ac:dyDescent="0.25">
      <c r="A1321" s="11">
        <f t="shared" si="22"/>
        <v>0</v>
      </c>
      <c r="Q1321" s="5">
        <f>IF(ISNUMBER(MATCH(E1321,'ASE Mapping'!A:A, 0)), INDEX('ASE Mapping'!B:B, MATCH(E1321,'ASE Mapping'!A:A, 0)), E1321)</f>
        <v>0</v>
      </c>
    </row>
    <row r="1322" spans="1:17" x14ac:dyDescent="0.25">
      <c r="A1322" s="11">
        <f t="shared" si="22"/>
        <v>0</v>
      </c>
      <c r="Q1322" s="5">
        <f>IF(ISNUMBER(MATCH(E1322,'ASE Mapping'!A:A, 0)), INDEX('ASE Mapping'!B:B, MATCH(E1322,'ASE Mapping'!A:A, 0)), E1322)</f>
        <v>0</v>
      </c>
    </row>
    <row r="1323" spans="1:17" x14ac:dyDescent="0.25">
      <c r="A1323" s="11">
        <f t="shared" si="22"/>
        <v>0</v>
      </c>
      <c r="Q1323" s="5">
        <f>IF(ISNUMBER(MATCH(E1323,'ASE Mapping'!A:A, 0)), INDEX('ASE Mapping'!B:B, MATCH(E1323,'ASE Mapping'!A:A, 0)), E1323)</f>
        <v>0</v>
      </c>
    </row>
    <row r="1324" spans="1:17" x14ac:dyDescent="0.25">
      <c r="A1324" s="11">
        <f t="shared" si="22"/>
        <v>0</v>
      </c>
      <c r="Q1324" s="5">
        <f>IF(ISNUMBER(MATCH(E1324,'ASE Mapping'!A:A, 0)), INDEX('ASE Mapping'!B:B, MATCH(E1324,'ASE Mapping'!A:A, 0)), E1324)</f>
        <v>0</v>
      </c>
    </row>
    <row r="1325" spans="1:17" x14ac:dyDescent="0.25">
      <c r="A1325" s="11">
        <f t="shared" si="22"/>
        <v>0</v>
      </c>
      <c r="Q1325" s="5">
        <f>IF(ISNUMBER(MATCH(E1325,'ASE Mapping'!A:A, 0)), INDEX('ASE Mapping'!B:B, MATCH(E1325,'ASE Mapping'!A:A, 0)), E1325)</f>
        <v>0</v>
      </c>
    </row>
    <row r="1326" spans="1:17" x14ac:dyDescent="0.25">
      <c r="A1326" s="11">
        <f t="shared" si="22"/>
        <v>0</v>
      </c>
      <c r="Q1326" s="5">
        <f>IF(ISNUMBER(MATCH(E1326,'ASE Mapping'!A:A, 0)), INDEX('ASE Mapping'!B:B, MATCH(E1326,'ASE Mapping'!A:A, 0)), E1326)</f>
        <v>0</v>
      </c>
    </row>
    <row r="1327" spans="1:17" x14ac:dyDescent="0.25">
      <c r="A1327" s="11">
        <f t="shared" si="22"/>
        <v>0</v>
      </c>
      <c r="Q1327" s="5">
        <f>IF(ISNUMBER(MATCH(E1327,'ASE Mapping'!A:A, 0)), INDEX('ASE Mapping'!B:B, MATCH(E1327,'ASE Mapping'!A:A, 0)), E1327)</f>
        <v>0</v>
      </c>
    </row>
    <row r="1328" spans="1:17" x14ac:dyDescent="0.25">
      <c r="A1328" s="11">
        <f t="shared" si="22"/>
        <v>0</v>
      </c>
      <c r="Q1328" s="5">
        <f>IF(ISNUMBER(MATCH(E1328,'ASE Mapping'!A:A, 0)), INDEX('ASE Mapping'!B:B, MATCH(E1328,'ASE Mapping'!A:A, 0)), E1328)</f>
        <v>0</v>
      </c>
    </row>
    <row r="1329" spans="1:17" x14ac:dyDescent="0.25">
      <c r="A1329" s="11">
        <f t="shared" si="22"/>
        <v>0</v>
      </c>
      <c r="Q1329" s="5">
        <f>IF(ISNUMBER(MATCH(E1329,'ASE Mapping'!A:A, 0)), INDEX('ASE Mapping'!B:B, MATCH(E1329,'ASE Mapping'!A:A, 0)), E1329)</f>
        <v>0</v>
      </c>
    </row>
    <row r="1330" spans="1:17" x14ac:dyDescent="0.25">
      <c r="A1330" s="11">
        <f t="shared" si="22"/>
        <v>0</v>
      </c>
      <c r="Q1330" s="5">
        <f>IF(ISNUMBER(MATCH(E1330,'ASE Mapping'!A:A, 0)), INDEX('ASE Mapping'!B:B, MATCH(E1330,'ASE Mapping'!A:A, 0)), E1330)</f>
        <v>0</v>
      </c>
    </row>
    <row r="1331" spans="1:17" x14ac:dyDescent="0.25">
      <c r="A1331" s="11">
        <f t="shared" si="22"/>
        <v>0</v>
      </c>
      <c r="Q1331" s="5">
        <f>IF(ISNUMBER(MATCH(E1331,'ASE Mapping'!A:A, 0)), INDEX('ASE Mapping'!B:B, MATCH(E1331,'ASE Mapping'!A:A, 0)), E1331)</f>
        <v>0</v>
      </c>
    </row>
    <row r="1332" spans="1:17" x14ac:dyDescent="0.25">
      <c r="A1332" s="11">
        <f t="shared" si="22"/>
        <v>0</v>
      </c>
      <c r="Q1332" s="5">
        <f>IF(ISNUMBER(MATCH(E1332,'ASE Mapping'!A:A, 0)), INDEX('ASE Mapping'!B:B, MATCH(E1332,'ASE Mapping'!A:A, 0)), E1332)</f>
        <v>0</v>
      </c>
    </row>
    <row r="1333" spans="1:17" x14ac:dyDescent="0.25">
      <c r="A1333" s="11">
        <f t="shared" si="22"/>
        <v>0</v>
      </c>
      <c r="Q1333" s="5">
        <f>IF(ISNUMBER(MATCH(E1333,'ASE Mapping'!A:A, 0)), INDEX('ASE Mapping'!B:B, MATCH(E1333,'ASE Mapping'!A:A, 0)), E1333)</f>
        <v>0</v>
      </c>
    </row>
    <row r="1334" spans="1:17" x14ac:dyDescent="0.25">
      <c r="A1334" s="11">
        <f t="shared" si="22"/>
        <v>0</v>
      </c>
      <c r="Q1334" s="5">
        <f>IF(ISNUMBER(MATCH(E1334,'ASE Mapping'!A:A, 0)), INDEX('ASE Mapping'!B:B, MATCH(E1334,'ASE Mapping'!A:A, 0)), E1334)</f>
        <v>0</v>
      </c>
    </row>
    <row r="1335" spans="1:17" x14ac:dyDescent="0.25">
      <c r="A1335" s="11">
        <f t="shared" si="22"/>
        <v>0</v>
      </c>
      <c r="Q1335" s="5">
        <f>IF(ISNUMBER(MATCH(E1335,'ASE Mapping'!A:A, 0)), INDEX('ASE Mapping'!B:B, MATCH(E1335,'ASE Mapping'!A:A, 0)), E1335)</f>
        <v>0</v>
      </c>
    </row>
    <row r="1336" spans="1:17" x14ac:dyDescent="0.25">
      <c r="A1336" s="11">
        <f t="shared" si="22"/>
        <v>0</v>
      </c>
      <c r="Q1336" s="5">
        <f>IF(ISNUMBER(MATCH(E1336,'ASE Mapping'!A:A, 0)), INDEX('ASE Mapping'!B:B, MATCH(E1336,'ASE Mapping'!A:A, 0)), E1336)</f>
        <v>0</v>
      </c>
    </row>
    <row r="1337" spans="1:17" x14ac:dyDescent="0.25">
      <c r="A1337" s="11">
        <f t="shared" si="22"/>
        <v>0</v>
      </c>
      <c r="Q1337" s="5">
        <f>IF(ISNUMBER(MATCH(E1337,'ASE Mapping'!A:A, 0)), INDEX('ASE Mapping'!B:B, MATCH(E1337,'ASE Mapping'!A:A, 0)), E1337)</f>
        <v>0</v>
      </c>
    </row>
    <row r="1338" spans="1:17" x14ac:dyDescent="0.25">
      <c r="A1338" s="11">
        <f t="shared" si="22"/>
        <v>0</v>
      </c>
      <c r="Q1338" s="5">
        <f>IF(ISNUMBER(MATCH(E1338,'ASE Mapping'!A:A, 0)), INDEX('ASE Mapping'!B:B, MATCH(E1338,'ASE Mapping'!A:A, 0)), E1338)</f>
        <v>0</v>
      </c>
    </row>
    <row r="1339" spans="1:17" x14ac:dyDescent="0.25">
      <c r="A1339" s="11">
        <f t="shared" si="22"/>
        <v>0</v>
      </c>
      <c r="Q1339" s="5">
        <f>IF(ISNUMBER(MATCH(E1339,'ASE Mapping'!A:A, 0)), INDEX('ASE Mapping'!B:B, MATCH(E1339,'ASE Mapping'!A:A, 0)), E1339)</f>
        <v>0</v>
      </c>
    </row>
    <row r="1340" spans="1:17" x14ac:dyDescent="0.25">
      <c r="A1340" s="11">
        <f t="shared" si="22"/>
        <v>0</v>
      </c>
      <c r="Q1340" s="5">
        <f>IF(ISNUMBER(MATCH(E1340,'ASE Mapping'!A:A, 0)), INDEX('ASE Mapping'!B:B, MATCH(E1340,'ASE Mapping'!A:A, 0)), E1340)</f>
        <v>0</v>
      </c>
    </row>
    <row r="1341" spans="1:17" x14ac:dyDescent="0.25">
      <c r="A1341" s="11">
        <f t="shared" si="22"/>
        <v>0</v>
      </c>
      <c r="Q1341" s="5">
        <f>IF(ISNUMBER(MATCH(E1341,'ASE Mapping'!A:A, 0)), INDEX('ASE Mapping'!B:B, MATCH(E1341,'ASE Mapping'!A:A, 0)), E1341)</f>
        <v>0</v>
      </c>
    </row>
    <row r="1342" spans="1:17" x14ac:dyDescent="0.25">
      <c r="A1342" s="11">
        <f t="shared" si="22"/>
        <v>0</v>
      </c>
      <c r="Q1342" s="5">
        <f>IF(ISNUMBER(MATCH(E1342,'ASE Mapping'!A:A, 0)), INDEX('ASE Mapping'!B:B, MATCH(E1342,'ASE Mapping'!A:A, 0)), E1342)</f>
        <v>0</v>
      </c>
    </row>
    <row r="1343" spans="1:17" x14ac:dyDescent="0.25">
      <c r="A1343" s="11">
        <f t="shared" si="22"/>
        <v>0</v>
      </c>
      <c r="Q1343" s="5">
        <f>IF(ISNUMBER(MATCH(E1343,'ASE Mapping'!A:A, 0)), INDEX('ASE Mapping'!B:B, MATCH(E1343,'ASE Mapping'!A:A, 0)), E1343)</f>
        <v>0</v>
      </c>
    </row>
    <row r="1344" spans="1:17" x14ac:dyDescent="0.25">
      <c r="A1344" s="11">
        <f t="shared" si="22"/>
        <v>0</v>
      </c>
      <c r="Q1344" s="5">
        <f>IF(ISNUMBER(MATCH(E1344,'ASE Mapping'!A:A, 0)), INDEX('ASE Mapping'!B:B, MATCH(E1344,'ASE Mapping'!A:A, 0)), E1344)</f>
        <v>0</v>
      </c>
    </row>
    <row r="1345" spans="1:17" x14ac:dyDescent="0.25">
      <c r="A1345" s="11">
        <f t="shared" si="22"/>
        <v>0</v>
      </c>
      <c r="Q1345" s="5">
        <f>IF(ISNUMBER(MATCH(E1345,'ASE Mapping'!A:A, 0)), INDEX('ASE Mapping'!B:B, MATCH(E1345,'ASE Mapping'!A:A, 0)), E1345)</f>
        <v>0</v>
      </c>
    </row>
    <row r="1346" spans="1:17" x14ac:dyDescent="0.25">
      <c r="A1346" s="11">
        <f t="shared" si="22"/>
        <v>0</v>
      </c>
      <c r="Q1346" s="5">
        <f>IF(ISNUMBER(MATCH(E1346,'ASE Mapping'!A:A, 0)), INDEX('ASE Mapping'!B:B, MATCH(E1346,'ASE Mapping'!A:A, 0)), E1346)</f>
        <v>0</v>
      </c>
    </row>
    <row r="1347" spans="1:17" x14ac:dyDescent="0.25">
      <c r="A1347" s="11">
        <f t="shared" si="22"/>
        <v>0</v>
      </c>
      <c r="Q1347" s="5">
        <f>IF(ISNUMBER(MATCH(E1347,'ASE Mapping'!A:A, 0)), INDEX('ASE Mapping'!B:B, MATCH(E1347,'ASE Mapping'!A:A, 0)), E1347)</f>
        <v>0</v>
      </c>
    </row>
    <row r="1348" spans="1:17" x14ac:dyDescent="0.25">
      <c r="A1348" s="11">
        <f t="shared" si="22"/>
        <v>0</v>
      </c>
      <c r="Q1348" s="5">
        <f>IF(ISNUMBER(MATCH(E1348,'ASE Mapping'!A:A, 0)), INDEX('ASE Mapping'!B:B, MATCH(E1348,'ASE Mapping'!A:A, 0)), E1348)</f>
        <v>0</v>
      </c>
    </row>
    <row r="1349" spans="1:17" x14ac:dyDescent="0.25">
      <c r="A1349" s="11">
        <f t="shared" si="22"/>
        <v>0</v>
      </c>
      <c r="Q1349" s="5">
        <f>IF(ISNUMBER(MATCH(E1349,'ASE Mapping'!A:A, 0)), INDEX('ASE Mapping'!B:B, MATCH(E1349,'ASE Mapping'!A:A, 0)), E1349)</f>
        <v>0</v>
      </c>
    </row>
    <row r="1350" spans="1:17" x14ac:dyDescent="0.25">
      <c r="A1350" s="11">
        <f t="shared" si="22"/>
        <v>0</v>
      </c>
      <c r="Q1350" s="5">
        <f>IF(ISNUMBER(MATCH(E1350,'ASE Mapping'!A:A, 0)), INDEX('ASE Mapping'!B:B, MATCH(E1350,'ASE Mapping'!A:A, 0)), E1350)</f>
        <v>0</v>
      </c>
    </row>
    <row r="1351" spans="1:17" x14ac:dyDescent="0.25">
      <c r="A1351" s="11">
        <f t="shared" ref="A1351:A1414" si="23">B1351+C1351</f>
        <v>0</v>
      </c>
      <c r="Q1351" s="5">
        <f>IF(ISNUMBER(MATCH(E1351,'ASE Mapping'!A:A, 0)), INDEX('ASE Mapping'!B:B, MATCH(E1351,'ASE Mapping'!A:A, 0)), E1351)</f>
        <v>0</v>
      </c>
    </row>
    <row r="1352" spans="1:17" x14ac:dyDescent="0.25">
      <c r="A1352" s="11">
        <f t="shared" si="23"/>
        <v>0</v>
      </c>
      <c r="Q1352" s="5">
        <f>IF(ISNUMBER(MATCH(E1352,'ASE Mapping'!A:A, 0)), INDEX('ASE Mapping'!B:B, MATCH(E1352,'ASE Mapping'!A:A, 0)), E1352)</f>
        <v>0</v>
      </c>
    </row>
    <row r="1353" spans="1:17" x14ac:dyDescent="0.25">
      <c r="A1353" s="11">
        <f t="shared" si="23"/>
        <v>0</v>
      </c>
      <c r="Q1353" s="5">
        <f>IF(ISNUMBER(MATCH(E1353,'ASE Mapping'!A:A, 0)), INDEX('ASE Mapping'!B:B, MATCH(E1353,'ASE Mapping'!A:A, 0)), E1353)</f>
        <v>0</v>
      </c>
    </row>
    <row r="1354" spans="1:17" x14ac:dyDescent="0.25">
      <c r="A1354" s="11">
        <f t="shared" si="23"/>
        <v>0</v>
      </c>
      <c r="Q1354" s="5">
        <f>IF(ISNUMBER(MATCH(E1354,'ASE Mapping'!A:A, 0)), INDEX('ASE Mapping'!B:B, MATCH(E1354,'ASE Mapping'!A:A, 0)), E1354)</f>
        <v>0</v>
      </c>
    </row>
    <row r="1355" spans="1:17" x14ac:dyDescent="0.25">
      <c r="A1355" s="11">
        <f t="shared" si="23"/>
        <v>0</v>
      </c>
      <c r="Q1355" s="5">
        <f>IF(ISNUMBER(MATCH(E1355,'ASE Mapping'!A:A, 0)), INDEX('ASE Mapping'!B:B, MATCH(E1355,'ASE Mapping'!A:A, 0)), E1355)</f>
        <v>0</v>
      </c>
    </row>
    <row r="1356" spans="1:17" x14ac:dyDescent="0.25">
      <c r="A1356" s="11">
        <f t="shared" si="23"/>
        <v>0</v>
      </c>
      <c r="Q1356" s="5">
        <f>IF(ISNUMBER(MATCH(E1356,'ASE Mapping'!A:A, 0)), INDEX('ASE Mapping'!B:B, MATCH(E1356,'ASE Mapping'!A:A, 0)), E1356)</f>
        <v>0</v>
      </c>
    </row>
    <row r="1357" spans="1:17" x14ac:dyDescent="0.25">
      <c r="A1357" s="11">
        <f t="shared" si="23"/>
        <v>0</v>
      </c>
      <c r="Q1357" s="5">
        <f>IF(ISNUMBER(MATCH(E1357,'ASE Mapping'!A:A, 0)), INDEX('ASE Mapping'!B:B, MATCH(E1357,'ASE Mapping'!A:A, 0)), E1357)</f>
        <v>0</v>
      </c>
    </row>
    <row r="1358" spans="1:17" x14ac:dyDescent="0.25">
      <c r="A1358" s="11">
        <f t="shared" si="23"/>
        <v>0</v>
      </c>
      <c r="Q1358" s="5">
        <f>IF(ISNUMBER(MATCH(E1358,'ASE Mapping'!A:A, 0)), INDEX('ASE Mapping'!B:B, MATCH(E1358,'ASE Mapping'!A:A, 0)), E1358)</f>
        <v>0</v>
      </c>
    </row>
    <row r="1359" spans="1:17" x14ac:dyDescent="0.25">
      <c r="A1359" s="11">
        <f t="shared" si="23"/>
        <v>0</v>
      </c>
      <c r="Q1359" s="5">
        <f>IF(ISNUMBER(MATCH(E1359,'ASE Mapping'!A:A, 0)), INDEX('ASE Mapping'!B:B, MATCH(E1359,'ASE Mapping'!A:A, 0)), E1359)</f>
        <v>0</v>
      </c>
    </row>
    <row r="1360" spans="1:17" x14ac:dyDescent="0.25">
      <c r="A1360" s="11">
        <f t="shared" si="23"/>
        <v>0</v>
      </c>
      <c r="Q1360" s="5">
        <f>IF(ISNUMBER(MATCH(E1360,'ASE Mapping'!A:A, 0)), INDEX('ASE Mapping'!B:B, MATCH(E1360,'ASE Mapping'!A:A, 0)), E1360)</f>
        <v>0</v>
      </c>
    </row>
    <row r="1361" spans="1:17" x14ac:dyDescent="0.25">
      <c r="A1361" s="11">
        <f t="shared" si="23"/>
        <v>0</v>
      </c>
      <c r="Q1361" s="5">
        <f>IF(ISNUMBER(MATCH(E1361,'ASE Mapping'!A:A, 0)), INDEX('ASE Mapping'!B:B, MATCH(E1361,'ASE Mapping'!A:A, 0)), E1361)</f>
        <v>0</v>
      </c>
    </row>
    <row r="1362" spans="1:17" x14ac:dyDescent="0.25">
      <c r="A1362" s="11">
        <f t="shared" si="23"/>
        <v>0</v>
      </c>
      <c r="Q1362" s="5">
        <f>IF(ISNUMBER(MATCH(E1362,'ASE Mapping'!A:A, 0)), INDEX('ASE Mapping'!B:B, MATCH(E1362,'ASE Mapping'!A:A, 0)), E1362)</f>
        <v>0</v>
      </c>
    </row>
    <row r="1363" spans="1:17" x14ac:dyDescent="0.25">
      <c r="A1363" s="11">
        <f t="shared" si="23"/>
        <v>0</v>
      </c>
      <c r="Q1363" s="5">
        <f>IF(ISNUMBER(MATCH(E1363,'ASE Mapping'!A:A, 0)), INDEX('ASE Mapping'!B:B, MATCH(E1363,'ASE Mapping'!A:A, 0)), E1363)</f>
        <v>0</v>
      </c>
    </row>
    <row r="1364" spans="1:17" x14ac:dyDescent="0.25">
      <c r="A1364" s="11">
        <f t="shared" si="23"/>
        <v>0</v>
      </c>
      <c r="Q1364" s="5">
        <f>IF(ISNUMBER(MATCH(E1364,'ASE Mapping'!A:A, 0)), INDEX('ASE Mapping'!B:B, MATCH(E1364,'ASE Mapping'!A:A, 0)), E1364)</f>
        <v>0</v>
      </c>
    </row>
    <row r="1365" spans="1:17" x14ac:dyDescent="0.25">
      <c r="A1365" s="11">
        <f t="shared" si="23"/>
        <v>0</v>
      </c>
      <c r="Q1365" s="5">
        <f>IF(ISNUMBER(MATCH(E1365,'ASE Mapping'!A:A, 0)), INDEX('ASE Mapping'!B:B, MATCH(E1365,'ASE Mapping'!A:A, 0)), E1365)</f>
        <v>0</v>
      </c>
    </row>
    <row r="1366" spans="1:17" x14ac:dyDescent="0.25">
      <c r="A1366" s="11">
        <f t="shared" si="23"/>
        <v>0</v>
      </c>
      <c r="Q1366" s="5">
        <f>IF(ISNUMBER(MATCH(E1366,'ASE Mapping'!A:A, 0)), INDEX('ASE Mapping'!B:B, MATCH(E1366,'ASE Mapping'!A:A, 0)), E1366)</f>
        <v>0</v>
      </c>
    </row>
    <row r="1367" spans="1:17" x14ac:dyDescent="0.25">
      <c r="A1367" s="11">
        <f t="shared" si="23"/>
        <v>0</v>
      </c>
      <c r="Q1367" s="5">
        <f>IF(ISNUMBER(MATCH(E1367,'ASE Mapping'!A:A, 0)), INDEX('ASE Mapping'!B:B, MATCH(E1367,'ASE Mapping'!A:A, 0)), E1367)</f>
        <v>0</v>
      </c>
    </row>
    <row r="1368" spans="1:17" x14ac:dyDescent="0.25">
      <c r="A1368" s="11">
        <f t="shared" si="23"/>
        <v>0</v>
      </c>
      <c r="Q1368" s="5">
        <f>IF(ISNUMBER(MATCH(E1368,'ASE Mapping'!A:A, 0)), INDEX('ASE Mapping'!B:B, MATCH(E1368,'ASE Mapping'!A:A, 0)), E1368)</f>
        <v>0</v>
      </c>
    </row>
    <row r="1369" spans="1:17" x14ac:dyDescent="0.25">
      <c r="A1369" s="11">
        <f t="shared" si="23"/>
        <v>0</v>
      </c>
      <c r="Q1369" s="5">
        <f>IF(ISNUMBER(MATCH(E1369,'ASE Mapping'!A:A, 0)), INDEX('ASE Mapping'!B:B, MATCH(E1369,'ASE Mapping'!A:A, 0)), E1369)</f>
        <v>0</v>
      </c>
    </row>
    <row r="1370" spans="1:17" x14ac:dyDescent="0.25">
      <c r="A1370" s="11">
        <f t="shared" si="23"/>
        <v>0</v>
      </c>
      <c r="Q1370" s="5">
        <f>IF(ISNUMBER(MATCH(E1370,'ASE Mapping'!A:A, 0)), INDEX('ASE Mapping'!B:B, MATCH(E1370,'ASE Mapping'!A:A, 0)), E1370)</f>
        <v>0</v>
      </c>
    </row>
    <row r="1371" spans="1:17" x14ac:dyDescent="0.25">
      <c r="A1371" s="11">
        <f t="shared" si="23"/>
        <v>0</v>
      </c>
      <c r="Q1371" s="5">
        <f>IF(ISNUMBER(MATCH(E1371,'ASE Mapping'!A:A, 0)), INDEX('ASE Mapping'!B:B, MATCH(E1371,'ASE Mapping'!A:A, 0)), E1371)</f>
        <v>0</v>
      </c>
    </row>
    <row r="1372" spans="1:17" x14ac:dyDescent="0.25">
      <c r="A1372" s="11">
        <f t="shared" si="23"/>
        <v>0</v>
      </c>
      <c r="Q1372" s="5">
        <f>IF(ISNUMBER(MATCH(E1372,'ASE Mapping'!A:A, 0)), INDEX('ASE Mapping'!B:B, MATCH(E1372,'ASE Mapping'!A:A, 0)), E1372)</f>
        <v>0</v>
      </c>
    </row>
    <row r="1373" spans="1:17" x14ac:dyDescent="0.25">
      <c r="A1373" s="11">
        <f t="shared" si="23"/>
        <v>0</v>
      </c>
      <c r="Q1373" s="5">
        <f>IF(ISNUMBER(MATCH(E1373,'ASE Mapping'!A:A, 0)), INDEX('ASE Mapping'!B:B, MATCH(E1373,'ASE Mapping'!A:A, 0)), E1373)</f>
        <v>0</v>
      </c>
    </row>
    <row r="1374" spans="1:17" x14ac:dyDescent="0.25">
      <c r="A1374" s="11">
        <f t="shared" si="23"/>
        <v>0</v>
      </c>
      <c r="Q1374" s="5">
        <f>IF(ISNUMBER(MATCH(E1374,'ASE Mapping'!A:A, 0)), INDEX('ASE Mapping'!B:B, MATCH(E1374,'ASE Mapping'!A:A, 0)), E1374)</f>
        <v>0</v>
      </c>
    </row>
    <row r="1375" spans="1:17" x14ac:dyDescent="0.25">
      <c r="A1375" s="11">
        <f t="shared" si="23"/>
        <v>0</v>
      </c>
      <c r="Q1375" s="5">
        <f>IF(ISNUMBER(MATCH(E1375,'ASE Mapping'!A:A, 0)), INDEX('ASE Mapping'!B:B, MATCH(E1375,'ASE Mapping'!A:A, 0)), E1375)</f>
        <v>0</v>
      </c>
    </row>
    <row r="1376" spans="1:17" x14ac:dyDescent="0.25">
      <c r="A1376" s="11">
        <f t="shared" si="23"/>
        <v>0</v>
      </c>
      <c r="Q1376" s="5">
        <f>IF(ISNUMBER(MATCH(E1376,'ASE Mapping'!A:A, 0)), INDEX('ASE Mapping'!B:B, MATCH(E1376,'ASE Mapping'!A:A, 0)), E1376)</f>
        <v>0</v>
      </c>
    </row>
    <row r="1377" spans="1:17" x14ac:dyDescent="0.25">
      <c r="A1377" s="11">
        <f t="shared" si="23"/>
        <v>0</v>
      </c>
      <c r="Q1377" s="5">
        <f>IF(ISNUMBER(MATCH(E1377,'ASE Mapping'!A:A, 0)), INDEX('ASE Mapping'!B:B, MATCH(E1377,'ASE Mapping'!A:A, 0)), E1377)</f>
        <v>0</v>
      </c>
    </row>
    <row r="1378" spans="1:17" x14ac:dyDescent="0.25">
      <c r="A1378" s="11">
        <f t="shared" si="23"/>
        <v>0</v>
      </c>
      <c r="Q1378" s="5">
        <f>IF(ISNUMBER(MATCH(E1378,'ASE Mapping'!A:A, 0)), INDEX('ASE Mapping'!B:B, MATCH(E1378,'ASE Mapping'!A:A, 0)), E1378)</f>
        <v>0</v>
      </c>
    </row>
    <row r="1379" spans="1:17" x14ac:dyDescent="0.25">
      <c r="A1379" s="11">
        <f t="shared" si="23"/>
        <v>0</v>
      </c>
      <c r="Q1379" s="5">
        <f>IF(ISNUMBER(MATCH(E1379,'ASE Mapping'!A:A, 0)), INDEX('ASE Mapping'!B:B, MATCH(E1379,'ASE Mapping'!A:A, 0)), E1379)</f>
        <v>0</v>
      </c>
    </row>
    <row r="1380" spans="1:17" x14ac:dyDescent="0.25">
      <c r="A1380" s="11">
        <f t="shared" si="23"/>
        <v>0</v>
      </c>
      <c r="Q1380" s="5">
        <f>IF(ISNUMBER(MATCH(E1380,'ASE Mapping'!A:A, 0)), INDEX('ASE Mapping'!B:B, MATCH(E1380,'ASE Mapping'!A:A, 0)), E1380)</f>
        <v>0</v>
      </c>
    </row>
    <row r="1381" spans="1:17" x14ac:dyDescent="0.25">
      <c r="A1381" s="11">
        <f t="shared" si="23"/>
        <v>0</v>
      </c>
      <c r="Q1381" s="5">
        <f>IF(ISNUMBER(MATCH(E1381,'ASE Mapping'!A:A, 0)), INDEX('ASE Mapping'!B:B, MATCH(E1381,'ASE Mapping'!A:A, 0)), E1381)</f>
        <v>0</v>
      </c>
    </row>
    <row r="1382" spans="1:17" x14ac:dyDescent="0.25">
      <c r="A1382" s="11">
        <f t="shared" si="23"/>
        <v>0</v>
      </c>
      <c r="Q1382" s="5">
        <f>IF(ISNUMBER(MATCH(E1382,'ASE Mapping'!A:A, 0)), INDEX('ASE Mapping'!B:B, MATCH(E1382,'ASE Mapping'!A:A, 0)), E1382)</f>
        <v>0</v>
      </c>
    </row>
    <row r="1383" spans="1:17" x14ac:dyDescent="0.25">
      <c r="A1383" s="11">
        <f t="shared" si="23"/>
        <v>0</v>
      </c>
      <c r="Q1383" s="5">
        <f>IF(ISNUMBER(MATCH(E1383,'ASE Mapping'!A:A, 0)), INDEX('ASE Mapping'!B:B, MATCH(E1383,'ASE Mapping'!A:A, 0)), E1383)</f>
        <v>0</v>
      </c>
    </row>
    <row r="1384" spans="1:17" x14ac:dyDescent="0.25">
      <c r="A1384" s="11">
        <f t="shared" si="23"/>
        <v>0</v>
      </c>
      <c r="Q1384" s="5">
        <f>IF(ISNUMBER(MATCH(E1384,'ASE Mapping'!A:A, 0)), INDEX('ASE Mapping'!B:B, MATCH(E1384,'ASE Mapping'!A:A, 0)), E1384)</f>
        <v>0</v>
      </c>
    </row>
    <row r="1385" spans="1:17" x14ac:dyDescent="0.25">
      <c r="A1385" s="11">
        <f t="shared" si="23"/>
        <v>0</v>
      </c>
      <c r="Q1385" s="5">
        <f>IF(ISNUMBER(MATCH(E1385,'ASE Mapping'!A:A, 0)), INDEX('ASE Mapping'!B:B, MATCH(E1385,'ASE Mapping'!A:A, 0)), E1385)</f>
        <v>0</v>
      </c>
    </row>
    <row r="1386" spans="1:17" x14ac:dyDescent="0.25">
      <c r="A1386" s="11">
        <f t="shared" si="23"/>
        <v>0</v>
      </c>
      <c r="Q1386" s="5">
        <f>IF(ISNUMBER(MATCH(E1386,'ASE Mapping'!A:A, 0)), INDEX('ASE Mapping'!B:B, MATCH(E1386,'ASE Mapping'!A:A, 0)), E1386)</f>
        <v>0</v>
      </c>
    </row>
    <row r="1387" spans="1:17" x14ac:dyDescent="0.25">
      <c r="A1387" s="11">
        <f t="shared" si="23"/>
        <v>0</v>
      </c>
      <c r="Q1387" s="5">
        <f>IF(ISNUMBER(MATCH(E1387,'ASE Mapping'!A:A, 0)), INDEX('ASE Mapping'!B:B, MATCH(E1387,'ASE Mapping'!A:A, 0)), E1387)</f>
        <v>0</v>
      </c>
    </row>
    <row r="1388" spans="1:17" x14ac:dyDescent="0.25">
      <c r="A1388" s="11">
        <f t="shared" si="23"/>
        <v>0</v>
      </c>
      <c r="Q1388" s="5">
        <f>IF(ISNUMBER(MATCH(E1388,'ASE Mapping'!A:A, 0)), INDEX('ASE Mapping'!B:B, MATCH(E1388,'ASE Mapping'!A:A, 0)), E1388)</f>
        <v>0</v>
      </c>
    </row>
    <row r="1389" spans="1:17" x14ac:dyDescent="0.25">
      <c r="A1389" s="11">
        <f t="shared" si="23"/>
        <v>0</v>
      </c>
      <c r="Q1389" s="5">
        <f>IF(ISNUMBER(MATCH(E1389,'ASE Mapping'!A:A, 0)), INDEX('ASE Mapping'!B:B, MATCH(E1389,'ASE Mapping'!A:A, 0)), E1389)</f>
        <v>0</v>
      </c>
    </row>
    <row r="1390" spans="1:17" x14ac:dyDescent="0.25">
      <c r="A1390" s="11">
        <f t="shared" si="23"/>
        <v>0</v>
      </c>
      <c r="Q1390" s="5">
        <f>IF(ISNUMBER(MATCH(E1390,'ASE Mapping'!A:A, 0)), INDEX('ASE Mapping'!B:B, MATCH(E1390,'ASE Mapping'!A:A, 0)), E1390)</f>
        <v>0</v>
      </c>
    </row>
    <row r="1391" spans="1:17" x14ac:dyDescent="0.25">
      <c r="A1391" s="11">
        <f t="shared" si="23"/>
        <v>0</v>
      </c>
      <c r="Q1391" s="5">
        <f>IF(ISNUMBER(MATCH(E1391,'ASE Mapping'!A:A, 0)), INDEX('ASE Mapping'!B:B, MATCH(E1391,'ASE Mapping'!A:A, 0)), E1391)</f>
        <v>0</v>
      </c>
    </row>
    <row r="1392" spans="1:17" x14ac:dyDescent="0.25">
      <c r="A1392" s="11">
        <f t="shared" si="23"/>
        <v>0</v>
      </c>
      <c r="Q1392" s="5">
        <f>IF(ISNUMBER(MATCH(E1392,'ASE Mapping'!A:A, 0)), INDEX('ASE Mapping'!B:B, MATCH(E1392,'ASE Mapping'!A:A, 0)), E1392)</f>
        <v>0</v>
      </c>
    </row>
    <row r="1393" spans="1:17" x14ac:dyDescent="0.25">
      <c r="A1393" s="11">
        <f t="shared" si="23"/>
        <v>0</v>
      </c>
      <c r="Q1393" s="5">
        <f>IF(ISNUMBER(MATCH(E1393,'ASE Mapping'!A:A, 0)), INDEX('ASE Mapping'!B:B, MATCH(E1393,'ASE Mapping'!A:A, 0)), E1393)</f>
        <v>0</v>
      </c>
    </row>
    <row r="1394" spans="1:17" x14ac:dyDescent="0.25">
      <c r="A1394" s="11">
        <f t="shared" si="23"/>
        <v>0</v>
      </c>
      <c r="Q1394" s="5">
        <f>IF(ISNUMBER(MATCH(E1394,'ASE Mapping'!A:A, 0)), INDEX('ASE Mapping'!B:B, MATCH(E1394,'ASE Mapping'!A:A, 0)), E1394)</f>
        <v>0</v>
      </c>
    </row>
    <row r="1395" spans="1:17" x14ac:dyDescent="0.25">
      <c r="A1395" s="11">
        <f t="shared" si="23"/>
        <v>0</v>
      </c>
      <c r="Q1395" s="5">
        <f>IF(ISNUMBER(MATCH(E1395,'ASE Mapping'!A:A, 0)), INDEX('ASE Mapping'!B:B, MATCH(E1395,'ASE Mapping'!A:A, 0)), E1395)</f>
        <v>0</v>
      </c>
    </row>
    <row r="1396" spans="1:17" x14ac:dyDescent="0.25">
      <c r="A1396" s="11">
        <f t="shared" si="23"/>
        <v>0</v>
      </c>
      <c r="Q1396" s="5">
        <f>IF(ISNUMBER(MATCH(E1396,'ASE Mapping'!A:A, 0)), INDEX('ASE Mapping'!B:B, MATCH(E1396,'ASE Mapping'!A:A, 0)), E1396)</f>
        <v>0</v>
      </c>
    </row>
    <row r="1397" spans="1:17" x14ac:dyDescent="0.25">
      <c r="A1397" s="11">
        <f t="shared" si="23"/>
        <v>0</v>
      </c>
      <c r="Q1397" s="5">
        <f>IF(ISNUMBER(MATCH(E1397,'ASE Mapping'!A:A, 0)), INDEX('ASE Mapping'!B:B, MATCH(E1397,'ASE Mapping'!A:A, 0)), E1397)</f>
        <v>0</v>
      </c>
    </row>
    <row r="1398" spans="1:17" x14ac:dyDescent="0.25">
      <c r="A1398" s="11">
        <f t="shared" si="23"/>
        <v>0</v>
      </c>
      <c r="Q1398" s="5">
        <f>IF(ISNUMBER(MATCH(E1398,'ASE Mapping'!A:A, 0)), INDEX('ASE Mapping'!B:B, MATCH(E1398,'ASE Mapping'!A:A, 0)), E1398)</f>
        <v>0</v>
      </c>
    </row>
    <row r="1399" spans="1:17" x14ac:dyDescent="0.25">
      <c r="A1399" s="11">
        <f t="shared" si="23"/>
        <v>0</v>
      </c>
      <c r="Q1399" s="5">
        <f>IF(ISNUMBER(MATCH(E1399,'ASE Mapping'!A:A, 0)), INDEX('ASE Mapping'!B:B, MATCH(E1399,'ASE Mapping'!A:A, 0)), E1399)</f>
        <v>0</v>
      </c>
    </row>
    <row r="1400" spans="1:17" x14ac:dyDescent="0.25">
      <c r="A1400" s="11">
        <f t="shared" si="23"/>
        <v>0</v>
      </c>
      <c r="Q1400" s="5">
        <f>IF(ISNUMBER(MATCH(E1400,'ASE Mapping'!A:A, 0)), INDEX('ASE Mapping'!B:B, MATCH(E1400,'ASE Mapping'!A:A, 0)), E1400)</f>
        <v>0</v>
      </c>
    </row>
    <row r="1401" spans="1:17" x14ac:dyDescent="0.25">
      <c r="A1401" s="11">
        <f t="shared" si="23"/>
        <v>0</v>
      </c>
      <c r="Q1401" s="5">
        <f>IF(ISNUMBER(MATCH(E1401,'ASE Mapping'!A:A, 0)), INDEX('ASE Mapping'!B:B, MATCH(E1401,'ASE Mapping'!A:A, 0)), E1401)</f>
        <v>0</v>
      </c>
    </row>
    <row r="1402" spans="1:17" x14ac:dyDescent="0.25">
      <c r="A1402" s="11">
        <f t="shared" si="23"/>
        <v>0</v>
      </c>
      <c r="Q1402" s="5">
        <f>IF(ISNUMBER(MATCH(E1402,'ASE Mapping'!A:A, 0)), INDEX('ASE Mapping'!B:B, MATCH(E1402,'ASE Mapping'!A:A, 0)), E1402)</f>
        <v>0</v>
      </c>
    </row>
    <row r="1403" spans="1:17" x14ac:dyDescent="0.25">
      <c r="A1403" s="11">
        <f t="shared" si="23"/>
        <v>0</v>
      </c>
      <c r="Q1403" s="5">
        <f>IF(ISNUMBER(MATCH(E1403,'ASE Mapping'!A:A, 0)), INDEX('ASE Mapping'!B:B, MATCH(E1403,'ASE Mapping'!A:A, 0)), E1403)</f>
        <v>0</v>
      </c>
    </row>
    <row r="1404" spans="1:17" x14ac:dyDescent="0.25">
      <c r="A1404" s="11">
        <f t="shared" si="23"/>
        <v>0</v>
      </c>
      <c r="Q1404" s="5">
        <f>IF(ISNUMBER(MATCH(E1404,'ASE Mapping'!A:A, 0)), INDEX('ASE Mapping'!B:B, MATCH(E1404,'ASE Mapping'!A:A, 0)), E1404)</f>
        <v>0</v>
      </c>
    </row>
    <row r="1405" spans="1:17" x14ac:dyDescent="0.25">
      <c r="A1405" s="11">
        <f t="shared" si="23"/>
        <v>0</v>
      </c>
      <c r="Q1405" s="5">
        <f>IF(ISNUMBER(MATCH(E1405,'ASE Mapping'!A:A, 0)), INDEX('ASE Mapping'!B:B, MATCH(E1405,'ASE Mapping'!A:A, 0)), E1405)</f>
        <v>0</v>
      </c>
    </row>
    <row r="1406" spans="1:17" x14ac:dyDescent="0.25">
      <c r="A1406" s="11">
        <f t="shared" si="23"/>
        <v>0</v>
      </c>
      <c r="Q1406" s="5">
        <f>IF(ISNUMBER(MATCH(E1406,'ASE Mapping'!A:A, 0)), INDEX('ASE Mapping'!B:B, MATCH(E1406,'ASE Mapping'!A:A, 0)), E1406)</f>
        <v>0</v>
      </c>
    </row>
    <row r="1407" spans="1:17" x14ac:dyDescent="0.25">
      <c r="A1407" s="11">
        <f t="shared" si="23"/>
        <v>0</v>
      </c>
      <c r="Q1407" s="5">
        <f>IF(ISNUMBER(MATCH(E1407,'ASE Mapping'!A:A, 0)), INDEX('ASE Mapping'!B:B, MATCH(E1407,'ASE Mapping'!A:A, 0)), E1407)</f>
        <v>0</v>
      </c>
    </row>
    <row r="1408" spans="1:17" x14ac:dyDescent="0.25">
      <c r="A1408" s="11">
        <f t="shared" si="23"/>
        <v>0</v>
      </c>
      <c r="Q1408" s="5">
        <f>IF(ISNUMBER(MATCH(E1408,'ASE Mapping'!A:A, 0)), INDEX('ASE Mapping'!B:B, MATCH(E1408,'ASE Mapping'!A:A, 0)), E1408)</f>
        <v>0</v>
      </c>
    </row>
    <row r="1409" spans="1:17" x14ac:dyDescent="0.25">
      <c r="A1409" s="11">
        <f t="shared" si="23"/>
        <v>0</v>
      </c>
      <c r="Q1409" s="5">
        <f>IF(ISNUMBER(MATCH(E1409,'ASE Mapping'!A:A, 0)), INDEX('ASE Mapping'!B:B, MATCH(E1409,'ASE Mapping'!A:A, 0)), E1409)</f>
        <v>0</v>
      </c>
    </row>
    <row r="1410" spans="1:17" x14ac:dyDescent="0.25">
      <c r="A1410" s="11">
        <f t="shared" si="23"/>
        <v>0</v>
      </c>
      <c r="Q1410" s="5">
        <f>IF(ISNUMBER(MATCH(E1410,'ASE Mapping'!A:A, 0)), INDEX('ASE Mapping'!B:B, MATCH(E1410,'ASE Mapping'!A:A, 0)), E1410)</f>
        <v>0</v>
      </c>
    </row>
    <row r="1411" spans="1:17" x14ac:dyDescent="0.25">
      <c r="A1411" s="11">
        <f t="shared" si="23"/>
        <v>0</v>
      </c>
      <c r="Q1411" s="5">
        <f>IF(ISNUMBER(MATCH(E1411,'ASE Mapping'!A:A, 0)), INDEX('ASE Mapping'!B:B, MATCH(E1411,'ASE Mapping'!A:A, 0)), E1411)</f>
        <v>0</v>
      </c>
    </row>
    <row r="1412" spans="1:17" x14ac:dyDescent="0.25">
      <c r="A1412" s="11">
        <f t="shared" si="23"/>
        <v>0</v>
      </c>
      <c r="Q1412" s="5">
        <f>IF(ISNUMBER(MATCH(E1412,'ASE Mapping'!A:A, 0)), INDEX('ASE Mapping'!B:B, MATCH(E1412,'ASE Mapping'!A:A, 0)), E1412)</f>
        <v>0</v>
      </c>
    </row>
    <row r="1413" spans="1:17" x14ac:dyDescent="0.25">
      <c r="A1413" s="11">
        <f t="shared" si="23"/>
        <v>0</v>
      </c>
      <c r="Q1413" s="5">
        <f>IF(ISNUMBER(MATCH(E1413,'ASE Mapping'!A:A, 0)), INDEX('ASE Mapping'!B:B, MATCH(E1413,'ASE Mapping'!A:A, 0)), E1413)</f>
        <v>0</v>
      </c>
    </row>
    <row r="1414" spans="1:17" x14ac:dyDescent="0.25">
      <c r="A1414" s="11">
        <f t="shared" si="23"/>
        <v>0</v>
      </c>
      <c r="Q1414" s="5">
        <f>IF(ISNUMBER(MATCH(E1414,'ASE Mapping'!A:A, 0)), INDEX('ASE Mapping'!B:B, MATCH(E1414,'ASE Mapping'!A:A, 0)), E1414)</f>
        <v>0</v>
      </c>
    </row>
    <row r="1415" spans="1:17" x14ac:dyDescent="0.25">
      <c r="A1415" s="11">
        <f t="shared" ref="A1415:A1478" si="24">B1415+C1415</f>
        <v>0</v>
      </c>
      <c r="Q1415" s="5">
        <f>IF(ISNUMBER(MATCH(E1415,'ASE Mapping'!A:A, 0)), INDEX('ASE Mapping'!B:B, MATCH(E1415,'ASE Mapping'!A:A, 0)), E1415)</f>
        <v>0</v>
      </c>
    </row>
    <row r="1416" spans="1:17" x14ac:dyDescent="0.25">
      <c r="A1416" s="11">
        <f t="shared" si="24"/>
        <v>0</v>
      </c>
      <c r="Q1416" s="5">
        <f>IF(ISNUMBER(MATCH(E1416,'ASE Mapping'!A:A, 0)), INDEX('ASE Mapping'!B:B, MATCH(E1416,'ASE Mapping'!A:A, 0)), E1416)</f>
        <v>0</v>
      </c>
    </row>
    <row r="1417" spans="1:17" x14ac:dyDescent="0.25">
      <c r="A1417" s="11">
        <f t="shared" si="24"/>
        <v>0</v>
      </c>
      <c r="Q1417" s="5">
        <f>IF(ISNUMBER(MATCH(E1417,'ASE Mapping'!A:A, 0)), INDEX('ASE Mapping'!B:B, MATCH(E1417,'ASE Mapping'!A:A, 0)), E1417)</f>
        <v>0</v>
      </c>
    </row>
    <row r="1418" spans="1:17" x14ac:dyDescent="0.25">
      <c r="A1418" s="11">
        <f t="shared" si="24"/>
        <v>0</v>
      </c>
      <c r="Q1418" s="5">
        <f>IF(ISNUMBER(MATCH(E1418,'ASE Mapping'!A:A, 0)), INDEX('ASE Mapping'!B:B, MATCH(E1418,'ASE Mapping'!A:A, 0)), E1418)</f>
        <v>0</v>
      </c>
    </row>
    <row r="1419" spans="1:17" x14ac:dyDescent="0.25">
      <c r="A1419" s="11">
        <f t="shared" si="24"/>
        <v>0</v>
      </c>
      <c r="Q1419" s="5">
        <f>IF(ISNUMBER(MATCH(E1419,'ASE Mapping'!A:A, 0)), INDEX('ASE Mapping'!B:B, MATCH(E1419,'ASE Mapping'!A:A, 0)), E1419)</f>
        <v>0</v>
      </c>
    </row>
    <row r="1420" spans="1:17" x14ac:dyDescent="0.25">
      <c r="A1420" s="11">
        <f t="shared" si="24"/>
        <v>0</v>
      </c>
      <c r="Q1420" s="5">
        <f>IF(ISNUMBER(MATCH(E1420,'ASE Mapping'!A:A, 0)), INDEX('ASE Mapping'!B:B, MATCH(E1420,'ASE Mapping'!A:A, 0)), E1420)</f>
        <v>0</v>
      </c>
    </row>
    <row r="1421" spans="1:17" x14ac:dyDescent="0.25">
      <c r="A1421" s="11">
        <f t="shared" si="24"/>
        <v>0</v>
      </c>
      <c r="Q1421" s="5">
        <f>IF(ISNUMBER(MATCH(E1421,'ASE Mapping'!A:A, 0)), INDEX('ASE Mapping'!B:B, MATCH(E1421,'ASE Mapping'!A:A, 0)), E1421)</f>
        <v>0</v>
      </c>
    </row>
    <row r="1422" spans="1:17" x14ac:dyDescent="0.25">
      <c r="A1422" s="11">
        <f t="shared" si="24"/>
        <v>0</v>
      </c>
      <c r="Q1422" s="5">
        <f>IF(ISNUMBER(MATCH(E1422,'ASE Mapping'!A:A, 0)), INDEX('ASE Mapping'!B:B, MATCH(E1422,'ASE Mapping'!A:A, 0)), E1422)</f>
        <v>0</v>
      </c>
    </row>
    <row r="1423" spans="1:17" x14ac:dyDescent="0.25">
      <c r="A1423" s="11">
        <f t="shared" si="24"/>
        <v>0</v>
      </c>
      <c r="Q1423" s="5">
        <f>IF(ISNUMBER(MATCH(E1423,'ASE Mapping'!A:A, 0)), INDEX('ASE Mapping'!B:B, MATCH(E1423,'ASE Mapping'!A:A, 0)), E1423)</f>
        <v>0</v>
      </c>
    </row>
    <row r="1424" spans="1:17" x14ac:dyDescent="0.25">
      <c r="A1424" s="11">
        <f t="shared" si="24"/>
        <v>0</v>
      </c>
      <c r="Q1424" s="5">
        <f>IF(ISNUMBER(MATCH(E1424,'ASE Mapping'!A:A, 0)), INDEX('ASE Mapping'!B:B, MATCH(E1424,'ASE Mapping'!A:A, 0)), E1424)</f>
        <v>0</v>
      </c>
    </row>
    <row r="1425" spans="1:17" x14ac:dyDescent="0.25">
      <c r="A1425" s="11">
        <f t="shared" si="24"/>
        <v>0</v>
      </c>
      <c r="Q1425" s="5">
        <f>IF(ISNUMBER(MATCH(E1425,'ASE Mapping'!A:A, 0)), INDEX('ASE Mapping'!B:B, MATCH(E1425,'ASE Mapping'!A:A, 0)), E1425)</f>
        <v>0</v>
      </c>
    </row>
    <row r="1426" spans="1:17" x14ac:dyDescent="0.25">
      <c r="A1426" s="11">
        <f t="shared" si="24"/>
        <v>0</v>
      </c>
      <c r="Q1426" s="5">
        <f>IF(ISNUMBER(MATCH(E1426,'ASE Mapping'!A:A, 0)), INDEX('ASE Mapping'!B:B, MATCH(E1426,'ASE Mapping'!A:A, 0)), E1426)</f>
        <v>0</v>
      </c>
    </row>
    <row r="1427" spans="1:17" x14ac:dyDescent="0.25">
      <c r="A1427" s="11">
        <f t="shared" si="24"/>
        <v>0</v>
      </c>
      <c r="Q1427" s="5">
        <f>IF(ISNUMBER(MATCH(E1427,'ASE Mapping'!A:A, 0)), INDEX('ASE Mapping'!B:B, MATCH(E1427,'ASE Mapping'!A:A, 0)), E1427)</f>
        <v>0</v>
      </c>
    </row>
    <row r="1428" spans="1:17" x14ac:dyDescent="0.25">
      <c r="A1428" s="11">
        <f t="shared" si="24"/>
        <v>0</v>
      </c>
      <c r="F1428" t="s">
        <v>613</v>
      </c>
      <c r="Q1428" s="5">
        <f>IF(ISNUMBER(MATCH(E1428,'ASE Mapping'!A:A, 0)), INDEX('ASE Mapping'!B:B, MATCH(E1428,'ASE Mapping'!A:A, 0)), E1428)</f>
        <v>0</v>
      </c>
    </row>
    <row r="1429" spans="1:17" x14ac:dyDescent="0.25">
      <c r="A1429" s="11">
        <f t="shared" si="24"/>
        <v>0</v>
      </c>
      <c r="Q1429" s="5">
        <f>IF(ISNUMBER(MATCH(E1429,'ASE Mapping'!A:A, 0)), INDEX('ASE Mapping'!B:B, MATCH(E1429,'ASE Mapping'!A:A, 0)), E1429)</f>
        <v>0</v>
      </c>
    </row>
    <row r="1430" spans="1:17" x14ac:dyDescent="0.25">
      <c r="A1430" s="11">
        <f t="shared" si="24"/>
        <v>0</v>
      </c>
      <c r="Q1430" s="5">
        <f>IF(ISNUMBER(MATCH(E1430,'ASE Mapping'!A:A, 0)), INDEX('ASE Mapping'!B:B, MATCH(E1430,'ASE Mapping'!A:A, 0)), E1430)</f>
        <v>0</v>
      </c>
    </row>
    <row r="1431" spans="1:17" x14ac:dyDescent="0.25">
      <c r="A1431" s="11">
        <f t="shared" si="24"/>
        <v>0</v>
      </c>
      <c r="Q1431" s="5">
        <f>IF(ISNUMBER(MATCH(E1431,'ASE Mapping'!A:A, 0)), INDEX('ASE Mapping'!B:B, MATCH(E1431,'ASE Mapping'!A:A, 0)), E1431)</f>
        <v>0</v>
      </c>
    </row>
    <row r="1432" spans="1:17" x14ac:dyDescent="0.25">
      <c r="A1432" s="11">
        <f t="shared" si="24"/>
        <v>0</v>
      </c>
      <c r="Q1432" s="5">
        <f>IF(ISNUMBER(MATCH(E1432,'ASE Mapping'!A:A, 0)), INDEX('ASE Mapping'!B:B, MATCH(E1432,'ASE Mapping'!A:A, 0)), E1432)</f>
        <v>0</v>
      </c>
    </row>
    <row r="1433" spans="1:17" x14ac:dyDescent="0.25">
      <c r="A1433" s="11">
        <f t="shared" si="24"/>
        <v>0</v>
      </c>
      <c r="Q1433" s="5">
        <f>IF(ISNUMBER(MATCH(E1433,'ASE Mapping'!A:A, 0)), INDEX('ASE Mapping'!B:B, MATCH(E1433,'ASE Mapping'!A:A, 0)), E1433)</f>
        <v>0</v>
      </c>
    </row>
    <row r="1434" spans="1:17" x14ac:dyDescent="0.25">
      <c r="A1434" s="11">
        <f t="shared" si="24"/>
        <v>0</v>
      </c>
      <c r="Q1434" s="5">
        <f>IF(ISNUMBER(MATCH(E1434,'ASE Mapping'!A:A, 0)), INDEX('ASE Mapping'!B:B, MATCH(E1434,'ASE Mapping'!A:A, 0)), E1434)</f>
        <v>0</v>
      </c>
    </row>
    <row r="1435" spans="1:17" x14ac:dyDescent="0.25">
      <c r="A1435" s="11">
        <f t="shared" si="24"/>
        <v>0</v>
      </c>
      <c r="Q1435" s="5">
        <f>IF(ISNUMBER(MATCH(E1435,'ASE Mapping'!A:A, 0)), INDEX('ASE Mapping'!B:B, MATCH(E1435,'ASE Mapping'!A:A, 0)), E1435)</f>
        <v>0</v>
      </c>
    </row>
    <row r="1436" spans="1:17" x14ac:dyDescent="0.25">
      <c r="A1436" s="11">
        <f t="shared" si="24"/>
        <v>0</v>
      </c>
      <c r="Q1436" s="5">
        <f>IF(ISNUMBER(MATCH(E1436,'ASE Mapping'!A:A, 0)), INDEX('ASE Mapping'!B:B, MATCH(E1436,'ASE Mapping'!A:A, 0)), E1436)</f>
        <v>0</v>
      </c>
    </row>
    <row r="1437" spans="1:17" x14ac:dyDescent="0.25">
      <c r="A1437" s="11">
        <f t="shared" si="24"/>
        <v>0</v>
      </c>
      <c r="Q1437" s="5">
        <f>IF(ISNUMBER(MATCH(E1437,'ASE Mapping'!A:A, 0)), INDEX('ASE Mapping'!B:B, MATCH(E1437,'ASE Mapping'!A:A, 0)), E1437)</f>
        <v>0</v>
      </c>
    </row>
    <row r="1438" spans="1:17" x14ac:dyDescent="0.25">
      <c r="A1438" s="11">
        <f t="shared" si="24"/>
        <v>0</v>
      </c>
      <c r="Q1438" s="5">
        <f>IF(ISNUMBER(MATCH(E1438,'ASE Mapping'!A:A, 0)), INDEX('ASE Mapping'!B:B, MATCH(E1438,'ASE Mapping'!A:A, 0)), E1438)</f>
        <v>0</v>
      </c>
    </row>
    <row r="1439" spans="1:17" x14ac:dyDescent="0.25">
      <c r="A1439" s="11">
        <f t="shared" si="24"/>
        <v>0</v>
      </c>
      <c r="Q1439" s="5">
        <f>IF(ISNUMBER(MATCH(E1439,'ASE Mapping'!A:A, 0)), INDEX('ASE Mapping'!B:B, MATCH(E1439,'ASE Mapping'!A:A, 0)), E1439)</f>
        <v>0</v>
      </c>
    </row>
    <row r="1440" spans="1:17" x14ac:dyDescent="0.25">
      <c r="A1440" s="11">
        <f t="shared" si="24"/>
        <v>0</v>
      </c>
      <c r="Q1440" s="5">
        <f>IF(ISNUMBER(MATCH(E1440,'ASE Mapping'!A:A, 0)), INDEX('ASE Mapping'!B:B, MATCH(E1440,'ASE Mapping'!A:A, 0)), E1440)</f>
        <v>0</v>
      </c>
    </row>
    <row r="1441" spans="1:17" x14ac:dyDescent="0.25">
      <c r="A1441" s="11">
        <f t="shared" si="24"/>
        <v>0</v>
      </c>
      <c r="Q1441" s="5">
        <f>IF(ISNUMBER(MATCH(E1441,'ASE Mapping'!A:A, 0)), INDEX('ASE Mapping'!B:B, MATCH(E1441,'ASE Mapping'!A:A, 0)), E1441)</f>
        <v>0</v>
      </c>
    </row>
    <row r="1442" spans="1:17" x14ac:dyDescent="0.25">
      <c r="A1442" s="11">
        <f t="shared" si="24"/>
        <v>0</v>
      </c>
      <c r="Q1442" s="5">
        <f>IF(ISNUMBER(MATCH(E1442,'ASE Mapping'!A:A, 0)), INDEX('ASE Mapping'!B:B, MATCH(E1442,'ASE Mapping'!A:A, 0)), E1442)</f>
        <v>0</v>
      </c>
    </row>
    <row r="1443" spans="1:17" x14ac:dyDescent="0.25">
      <c r="A1443" s="11">
        <f t="shared" si="24"/>
        <v>0</v>
      </c>
      <c r="Q1443" s="5">
        <f>IF(ISNUMBER(MATCH(E1443,'ASE Mapping'!A:A, 0)), INDEX('ASE Mapping'!B:B, MATCH(E1443,'ASE Mapping'!A:A, 0)), E1443)</f>
        <v>0</v>
      </c>
    </row>
    <row r="1444" spans="1:17" x14ac:dyDescent="0.25">
      <c r="A1444" s="11">
        <f t="shared" si="24"/>
        <v>0</v>
      </c>
      <c r="Q1444" s="5">
        <f>IF(ISNUMBER(MATCH(E1444,'ASE Mapping'!A:A, 0)), INDEX('ASE Mapping'!B:B, MATCH(E1444,'ASE Mapping'!A:A, 0)), E1444)</f>
        <v>0</v>
      </c>
    </row>
    <row r="1445" spans="1:17" x14ac:dyDescent="0.25">
      <c r="A1445" s="11">
        <f t="shared" si="24"/>
        <v>0</v>
      </c>
      <c r="Q1445" s="5">
        <f>IF(ISNUMBER(MATCH(E1445,'ASE Mapping'!A:A, 0)), INDEX('ASE Mapping'!B:B, MATCH(E1445,'ASE Mapping'!A:A, 0)), E1445)</f>
        <v>0</v>
      </c>
    </row>
    <row r="1446" spans="1:17" x14ac:dyDescent="0.25">
      <c r="A1446" s="11">
        <f t="shared" si="24"/>
        <v>0</v>
      </c>
      <c r="Q1446" s="5">
        <f>IF(ISNUMBER(MATCH(E1446,'ASE Mapping'!A:A, 0)), INDEX('ASE Mapping'!B:B, MATCH(E1446,'ASE Mapping'!A:A, 0)), E1446)</f>
        <v>0</v>
      </c>
    </row>
    <row r="1447" spans="1:17" x14ac:dyDescent="0.25">
      <c r="A1447" s="11">
        <f t="shared" si="24"/>
        <v>0</v>
      </c>
      <c r="Q1447" s="5">
        <f>IF(ISNUMBER(MATCH(E1447,'ASE Mapping'!A:A, 0)), INDEX('ASE Mapping'!B:B, MATCH(E1447,'ASE Mapping'!A:A, 0)), E1447)</f>
        <v>0</v>
      </c>
    </row>
    <row r="1448" spans="1:17" x14ac:dyDescent="0.25">
      <c r="A1448" s="11">
        <f t="shared" si="24"/>
        <v>0</v>
      </c>
      <c r="Q1448" s="5">
        <f>IF(ISNUMBER(MATCH(E1448,'ASE Mapping'!A:A, 0)), INDEX('ASE Mapping'!B:B, MATCH(E1448,'ASE Mapping'!A:A, 0)), E1448)</f>
        <v>0</v>
      </c>
    </row>
    <row r="1449" spans="1:17" x14ac:dyDescent="0.25">
      <c r="A1449" s="11">
        <f t="shared" si="24"/>
        <v>0</v>
      </c>
      <c r="Q1449" s="5">
        <f>IF(ISNUMBER(MATCH(E1449,'ASE Mapping'!A:A, 0)), INDEX('ASE Mapping'!B:B, MATCH(E1449,'ASE Mapping'!A:A, 0)), E1449)</f>
        <v>0</v>
      </c>
    </row>
    <row r="1450" spans="1:17" x14ac:dyDescent="0.25">
      <c r="A1450" s="11">
        <f t="shared" si="24"/>
        <v>0</v>
      </c>
      <c r="Q1450" s="5">
        <f>IF(ISNUMBER(MATCH(E1450,'ASE Mapping'!A:A, 0)), INDEX('ASE Mapping'!B:B, MATCH(E1450,'ASE Mapping'!A:A, 0)), E1450)</f>
        <v>0</v>
      </c>
    </row>
    <row r="1451" spans="1:17" x14ac:dyDescent="0.25">
      <c r="A1451" s="11">
        <f t="shared" si="24"/>
        <v>0</v>
      </c>
      <c r="Q1451" s="5">
        <f>IF(ISNUMBER(MATCH(E1451,'ASE Mapping'!A:A, 0)), INDEX('ASE Mapping'!B:B, MATCH(E1451,'ASE Mapping'!A:A, 0)), E1451)</f>
        <v>0</v>
      </c>
    </row>
    <row r="1452" spans="1:17" x14ac:dyDescent="0.25">
      <c r="A1452" s="11">
        <f t="shared" si="24"/>
        <v>0</v>
      </c>
      <c r="Q1452" s="5">
        <f>IF(ISNUMBER(MATCH(E1452,'ASE Mapping'!A:A, 0)), INDEX('ASE Mapping'!B:B, MATCH(E1452,'ASE Mapping'!A:A, 0)), E1452)</f>
        <v>0</v>
      </c>
    </row>
    <row r="1453" spans="1:17" x14ac:dyDescent="0.25">
      <c r="A1453" s="11">
        <f t="shared" si="24"/>
        <v>0</v>
      </c>
      <c r="Q1453" s="5">
        <f>IF(ISNUMBER(MATCH(E1453,'ASE Mapping'!A:A, 0)), INDEX('ASE Mapping'!B:B, MATCH(E1453,'ASE Mapping'!A:A, 0)), E1453)</f>
        <v>0</v>
      </c>
    </row>
    <row r="1454" spans="1:17" x14ac:dyDescent="0.25">
      <c r="A1454" s="11">
        <f t="shared" si="24"/>
        <v>0</v>
      </c>
      <c r="Q1454" s="5">
        <f>IF(ISNUMBER(MATCH(E1454,'ASE Mapping'!A:A, 0)), INDEX('ASE Mapping'!B:B, MATCH(E1454,'ASE Mapping'!A:A, 0)), E1454)</f>
        <v>0</v>
      </c>
    </row>
    <row r="1455" spans="1:17" x14ac:dyDescent="0.25">
      <c r="A1455" s="11">
        <f t="shared" si="24"/>
        <v>0</v>
      </c>
      <c r="Q1455" s="5">
        <f>IF(ISNUMBER(MATCH(E1455,'ASE Mapping'!A:A, 0)), INDEX('ASE Mapping'!B:B, MATCH(E1455,'ASE Mapping'!A:A, 0)), E1455)</f>
        <v>0</v>
      </c>
    </row>
    <row r="1456" spans="1:17" x14ac:dyDescent="0.25">
      <c r="A1456" s="11">
        <f t="shared" si="24"/>
        <v>0</v>
      </c>
      <c r="Q1456" s="5">
        <f>IF(ISNUMBER(MATCH(E1456,'ASE Mapping'!A:A, 0)), INDEX('ASE Mapping'!B:B, MATCH(E1456,'ASE Mapping'!A:A, 0)), E1456)</f>
        <v>0</v>
      </c>
    </row>
    <row r="1457" spans="1:17" x14ac:dyDescent="0.25">
      <c r="A1457" s="11">
        <f t="shared" si="24"/>
        <v>0</v>
      </c>
      <c r="Q1457" s="5">
        <f>IF(ISNUMBER(MATCH(E1457,'ASE Mapping'!A:A, 0)), INDEX('ASE Mapping'!B:B, MATCH(E1457,'ASE Mapping'!A:A, 0)), E1457)</f>
        <v>0</v>
      </c>
    </row>
    <row r="1458" spans="1:17" x14ac:dyDescent="0.25">
      <c r="A1458" s="11">
        <f t="shared" si="24"/>
        <v>0</v>
      </c>
      <c r="Q1458" s="5">
        <f>IF(ISNUMBER(MATCH(E1458,'ASE Mapping'!A:A, 0)), INDEX('ASE Mapping'!B:B, MATCH(E1458,'ASE Mapping'!A:A, 0)), E1458)</f>
        <v>0</v>
      </c>
    </row>
    <row r="1459" spans="1:17" x14ac:dyDescent="0.25">
      <c r="A1459" s="11">
        <f t="shared" si="24"/>
        <v>0</v>
      </c>
      <c r="Q1459" s="5">
        <f>IF(ISNUMBER(MATCH(E1459,'ASE Mapping'!A:A, 0)), INDEX('ASE Mapping'!B:B, MATCH(E1459,'ASE Mapping'!A:A, 0)), E1459)</f>
        <v>0</v>
      </c>
    </row>
    <row r="1460" spans="1:17" x14ac:dyDescent="0.25">
      <c r="A1460" s="11">
        <f t="shared" si="24"/>
        <v>0</v>
      </c>
      <c r="Q1460" s="5">
        <f>IF(ISNUMBER(MATCH(E1460,'ASE Mapping'!A:A, 0)), INDEX('ASE Mapping'!B:B, MATCH(E1460,'ASE Mapping'!A:A, 0)), E1460)</f>
        <v>0</v>
      </c>
    </row>
    <row r="1461" spans="1:17" x14ac:dyDescent="0.25">
      <c r="A1461" s="11">
        <f t="shared" si="24"/>
        <v>0</v>
      </c>
      <c r="Q1461" s="5">
        <f>IF(ISNUMBER(MATCH(E1461,'ASE Mapping'!A:A, 0)), INDEX('ASE Mapping'!B:B, MATCH(E1461,'ASE Mapping'!A:A, 0)), E1461)</f>
        <v>0</v>
      </c>
    </row>
    <row r="1462" spans="1:17" x14ac:dyDescent="0.25">
      <c r="A1462" s="11">
        <f t="shared" si="24"/>
        <v>0</v>
      </c>
      <c r="Q1462" s="5">
        <f>IF(ISNUMBER(MATCH(E1462,'ASE Mapping'!A:A, 0)), INDEX('ASE Mapping'!B:B, MATCH(E1462,'ASE Mapping'!A:A, 0)), E1462)</f>
        <v>0</v>
      </c>
    </row>
    <row r="1463" spans="1:17" x14ac:dyDescent="0.25">
      <c r="A1463" s="11">
        <f t="shared" si="24"/>
        <v>0</v>
      </c>
      <c r="Q1463" s="5">
        <f>IF(ISNUMBER(MATCH(E1463,'ASE Mapping'!A:A, 0)), INDEX('ASE Mapping'!B:B, MATCH(E1463,'ASE Mapping'!A:A, 0)), E1463)</f>
        <v>0</v>
      </c>
    </row>
    <row r="1464" spans="1:17" x14ac:dyDescent="0.25">
      <c r="A1464" s="11">
        <f t="shared" si="24"/>
        <v>0</v>
      </c>
      <c r="Q1464" s="5">
        <f>IF(ISNUMBER(MATCH(E1464,'ASE Mapping'!A:A, 0)), INDEX('ASE Mapping'!B:B, MATCH(E1464,'ASE Mapping'!A:A, 0)), E1464)</f>
        <v>0</v>
      </c>
    </row>
    <row r="1465" spans="1:17" x14ac:dyDescent="0.25">
      <c r="A1465" s="11">
        <f t="shared" si="24"/>
        <v>0</v>
      </c>
      <c r="Q1465" s="5">
        <f>IF(ISNUMBER(MATCH(E1465,'ASE Mapping'!A:A, 0)), INDEX('ASE Mapping'!B:B, MATCH(E1465,'ASE Mapping'!A:A, 0)), E1465)</f>
        <v>0</v>
      </c>
    </row>
    <row r="1466" spans="1:17" x14ac:dyDescent="0.25">
      <c r="A1466" s="11">
        <f t="shared" si="24"/>
        <v>0</v>
      </c>
      <c r="Q1466" s="5">
        <f>IF(ISNUMBER(MATCH(E1466,'ASE Mapping'!A:A, 0)), INDEX('ASE Mapping'!B:B, MATCH(E1466,'ASE Mapping'!A:A, 0)), E1466)</f>
        <v>0</v>
      </c>
    </row>
    <row r="1467" spans="1:17" x14ac:dyDescent="0.25">
      <c r="A1467" s="11">
        <f t="shared" si="24"/>
        <v>0</v>
      </c>
      <c r="Q1467" s="5">
        <f>IF(ISNUMBER(MATCH(E1467,'ASE Mapping'!A:A, 0)), INDEX('ASE Mapping'!B:B, MATCH(E1467,'ASE Mapping'!A:A, 0)), E1467)</f>
        <v>0</v>
      </c>
    </row>
    <row r="1468" spans="1:17" x14ac:dyDescent="0.25">
      <c r="A1468" s="11">
        <f t="shared" si="24"/>
        <v>0</v>
      </c>
      <c r="Q1468" s="5">
        <f>IF(ISNUMBER(MATCH(E1468,'ASE Mapping'!A:A, 0)), INDEX('ASE Mapping'!B:B, MATCH(E1468,'ASE Mapping'!A:A, 0)), E1468)</f>
        <v>0</v>
      </c>
    </row>
    <row r="1469" spans="1:17" x14ac:dyDescent="0.25">
      <c r="A1469" s="11">
        <f t="shared" si="24"/>
        <v>0</v>
      </c>
      <c r="Q1469" s="5">
        <f>IF(ISNUMBER(MATCH(E1469,'ASE Mapping'!A:A, 0)), INDEX('ASE Mapping'!B:B, MATCH(E1469,'ASE Mapping'!A:A, 0)), E1469)</f>
        <v>0</v>
      </c>
    </row>
    <row r="1470" spans="1:17" x14ac:dyDescent="0.25">
      <c r="A1470" s="11">
        <f t="shared" si="24"/>
        <v>0</v>
      </c>
      <c r="Q1470" s="5">
        <f>IF(ISNUMBER(MATCH(E1470,'ASE Mapping'!A:A, 0)), INDEX('ASE Mapping'!B:B, MATCH(E1470,'ASE Mapping'!A:A, 0)), E1470)</f>
        <v>0</v>
      </c>
    </row>
    <row r="1471" spans="1:17" x14ac:dyDescent="0.25">
      <c r="A1471" s="11">
        <f t="shared" si="24"/>
        <v>0</v>
      </c>
      <c r="Q1471" s="5">
        <f>IF(ISNUMBER(MATCH(E1471,'ASE Mapping'!A:A, 0)), INDEX('ASE Mapping'!B:B, MATCH(E1471,'ASE Mapping'!A:A, 0)), E1471)</f>
        <v>0</v>
      </c>
    </row>
    <row r="1472" spans="1:17" x14ac:dyDescent="0.25">
      <c r="A1472" s="11">
        <f t="shared" si="24"/>
        <v>0</v>
      </c>
      <c r="Q1472" s="5">
        <f>IF(ISNUMBER(MATCH(E1472,'ASE Mapping'!A:A, 0)), INDEX('ASE Mapping'!B:B, MATCH(E1472,'ASE Mapping'!A:A, 0)), E1472)</f>
        <v>0</v>
      </c>
    </row>
    <row r="1473" spans="1:17" x14ac:dyDescent="0.25">
      <c r="A1473" s="11">
        <f t="shared" si="24"/>
        <v>0</v>
      </c>
      <c r="Q1473" s="5">
        <f>IF(ISNUMBER(MATCH(E1473,'ASE Mapping'!A:A, 0)), INDEX('ASE Mapping'!B:B, MATCH(E1473,'ASE Mapping'!A:A, 0)), E1473)</f>
        <v>0</v>
      </c>
    </row>
    <row r="1474" spans="1:17" x14ac:dyDescent="0.25">
      <c r="A1474" s="11">
        <f t="shared" si="24"/>
        <v>0</v>
      </c>
      <c r="Q1474" s="5">
        <f>IF(ISNUMBER(MATCH(E1474,'ASE Mapping'!A:A, 0)), INDEX('ASE Mapping'!B:B, MATCH(E1474,'ASE Mapping'!A:A, 0)), E1474)</f>
        <v>0</v>
      </c>
    </row>
    <row r="1475" spans="1:17" x14ac:dyDescent="0.25">
      <c r="A1475" s="11">
        <f t="shared" si="24"/>
        <v>0</v>
      </c>
      <c r="Q1475" s="5">
        <f>IF(ISNUMBER(MATCH(E1475,'ASE Mapping'!A:A, 0)), INDEX('ASE Mapping'!B:B, MATCH(E1475,'ASE Mapping'!A:A, 0)), E1475)</f>
        <v>0</v>
      </c>
    </row>
    <row r="1476" spans="1:17" x14ac:dyDescent="0.25">
      <c r="A1476" s="11">
        <f t="shared" si="24"/>
        <v>0</v>
      </c>
      <c r="Q1476" s="5">
        <f>IF(ISNUMBER(MATCH(E1476,'ASE Mapping'!A:A, 0)), INDEX('ASE Mapping'!B:B, MATCH(E1476,'ASE Mapping'!A:A, 0)), E1476)</f>
        <v>0</v>
      </c>
    </row>
    <row r="1477" spans="1:17" x14ac:dyDescent="0.25">
      <c r="A1477" s="11">
        <f t="shared" si="24"/>
        <v>0</v>
      </c>
      <c r="Q1477" s="5">
        <f>IF(ISNUMBER(MATCH(E1477,'ASE Mapping'!A:A, 0)), INDEX('ASE Mapping'!B:B, MATCH(E1477,'ASE Mapping'!A:A, 0)), E1477)</f>
        <v>0</v>
      </c>
    </row>
    <row r="1478" spans="1:17" x14ac:dyDescent="0.25">
      <c r="A1478" s="11">
        <f t="shared" si="24"/>
        <v>0</v>
      </c>
      <c r="Q1478" s="5">
        <f>IF(ISNUMBER(MATCH(E1478,'ASE Mapping'!A:A, 0)), INDEX('ASE Mapping'!B:B, MATCH(E1478,'ASE Mapping'!A:A, 0)), E1478)</f>
        <v>0</v>
      </c>
    </row>
    <row r="1479" spans="1:17" x14ac:dyDescent="0.25">
      <c r="A1479" s="11">
        <f t="shared" ref="A1479:A1542" si="25">B1479+C1479</f>
        <v>0</v>
      </c>
      <c r="Q1479" s="5">
        <f>IF(ISNUMBER(MATCH(E1479,'ASE Mapping'!A:A, 0)), INDEX('ASE Mapping'!B:B, MATCH(E1479,'ASE Mapping'!A:A, 0)), E1479)</f>
        <v>0</v>
      </c>
    </row>
    <row r="1480" spans="1:17" x14ac:dyDescent="0.25">
      <c r="A1480" s="11">
        <f t="shared" si="25"/>
        <v>0</v>
      </c>
      <c r="Q1480" s="5">
        <f>IF(ISNUMBER(MATCH(E1480,'ASE Mapping'!A:A, 0)), INDEX('ASE Mapping'!B:B, MATCH(E1480,'ASE Mapping'!A:A, 0)), E1480)</f>
        <v>0</v>
      </c>
    </row>
    <row r="1481" spans="1:17" x14ac:dyDescent="0.25">
      <c r="A1481" s="11">
        <f t="shared" si="25"/>
        <v>0</v>
      </c>
      <c r="Q1481" s="5">
        <f>IF(ISNUMBER(MATCH(E1481,'ASE Mapping'!A:A, 0)), INDEX('ASE Mapping'!B:B, MATCH(E1481,'ASE Mapping'!A:A, 0)), E1481)</f>
        <v>0</v>
      </c>
    </row>
    <row r="1482" spans="1:17" x14ac:dyDescent="0.25">
      <c r="A1482" s="11">
        <f t="shared" si="25"/>
        <v>0</v>
      </c>
      <c r="Q1482" s="5">
        <f>IF(ISNUMBER(MATCH(E1482,'ASE Mapping'!A:A, 0)), INDEX('ASE Mapping'!B:B, MATCH(E1482,'ASE Mapping'!A:A, 0)), E1482)</f>
        <v>0</v>
      </c>
    </row>
    <row r="1483" spans="1:17" x14ac:dyDescent="0.25">
      <c r="A1483" s="11">
        <f t="shared" si="25"/>
        <v>0</v>
      </c>
      <c r="Q1483" s="5">
        <f>IF(ISNUMBER(MATCH(E1483,'ASE Mapping'!A:A, 0)), INDEX('ASE Mapping'!B:B, MATCH(E1483,'ASE Mapping'!A:A, 0)), E1483)</f>
        <v>0</v>
      </c>
    </row>
    <row r="1484" spans="1:17" x14ac:dyDescent="0.25">
      <c r="A1484" s="11">
        <f t="shared" si="25"/>
        <v>0</v>
      </c>
      <c r="Q1484" s="5">
        <f>IF(ISNUMBER(MATCH(E1484,'ASE Mapping'!A:A, 0)), INDEX('ASE Mapping'!B:B, MATCH(E1484,'ASE Mapping'!A:A, 0)), E1484)</f>
        <v>0</v>
      </c>
    </row>
    <row r="1485" spans="1:17" x14ac:dyDescent="0.25">
      <c r="A1485" s="11">
        <f t="shared" si="25"/>
        <v>0</v>
      </c>
      <c r="Q1485" s="5">
        <f>IF(ISNUMBER(MATCH(E1485,'ASE Mapping'!A:A, 0)), INDEX('ASE Mapping'!B:B, MATCH(E1485,'ASE Mapping'!A:A, 0)), E1485)</f>
        <v>0</v>
      </c>
    </row>
    <row r="1486" spans="1:17" x14ac:dyDescent="0.25">
      <c r="A1486" s="11">
        <f t="shared" si="25"/>
        <v>0</v>
      </c>
      <c r="Q1486" s="5">
        <f>IF(ISNUMBER(MATCH(E1486,'ASE Mapping'!A:A, 0)), INDEX('ASE Mapping'!B:B, MATCH(E1486,'ASE Mapping'!A:A, 0)), E1486)</f>
        <v>0</v>
      </c>
    </row>
    <row r="1487" spans="1:17" x14ac:dyDescent="0.25">
      <c r="A1487" s="11">
        <f t="shared" si="25"/>
        <v>0</v>
      </c>
      <c r="Q1487" s="5">
        <f>IF(ISNUMBER(MATCH(E1487,'ASE Mapping'!A:A, 0)), INDEX('ASE Mapping'!B:B, MATCH(E1487,'ASE Mapping'!A:A, 0)), E1487)</f>
        <v>0</v>
      </c>
    </row>
    <row r="1488" spans="1:17" x14ac:dyDescent="0.25">
      <c r="A1488" s="11">
        <f t="shared" si="25"/>
        <v>0</v>
      </c>
      <c r="Q1488" s="5">
        <f>IF(ISNUMBER(MATCH(E1488,'ASE Mapping'!A:A, 0)), INDEX('ASE Mapping'!B:B, MATCH(E1488,'ASE Mapping'!A:A, 0)), E1488)</f>
        <v>0</v>
      </c>
    </row>
    <row r="1489" spans="1:17" x14ac:dyDescent="0.25">
      <c r="A1489" s="11">
        <f t="shared" si="25"/>
        <v>0</v>
      </c>
      <c r="Q1489" s="5">
        <f>IF(ISNUMBER(MATCH(E1489,'ASE Mapping'!A:A, 0)), INDEX('ASE Mapping'!B:B, MATCH(E1489,'ASE Mapping'!A:A, 0)), E1489)</f>
        <v>0</v>
      </c>
    </row>
    <row r="1490" spans="1:17" x14ac:dyDescent="0.25">
      <c r="A1490" s="11">
        <f t="shared" si="25"/>
        <v>0</v>
      </c>
      <c r="Q1490" s="5">
        <f>IF(ISNUMBER(MATCH(E1490,'ASE Mapping'!A:A, 0)), INDEX('ASE Mapping'!B:B, MATCH(E1490,'ASE Mapping'!A:A, 0)), E1490)</f>
        <v>0</v>
      </c>
    </row>
    <row r="1491" spans="1:17" x14ac:dyDescent="0.25">
      <c r="A1491" s="11">
        <f t="shared" si="25"/>
        <v>0</v>
      </c>
      <c r="Q1491" s="5">
        <f>IF(ISNUMBER(MATCH(E1491,'ASE Mapping'!A:A, 0)), INDEX('ASE Mapping'!B:B, MATCH(E1491,'ASE Mapping'!A:A, 0)), E1491)</f>
        <v>0</v>
      </c>
    </row>
    <row r="1492" spans="1:17" x14ac:dyDescent="0.25">
      <c r="A1492" s="11">
        <f t="shared" si="25"/>
        <v>0</v>
      </c>
      <c r="Q1492" s="5">
        <f>IF(ISNUMBER(MATCH(E1492,'ASE Mapping'!A:A, 0)), INDEX('ASE Mapping'!B:B, MATCH(E1492,'ASE Mapping'!A:A, 0)), E1492)</f>
        <v>0</v>
      </c>
    </row>
    <row r="1493" spans="1:17" x14ac:dyDescent="0.25">
      <c r="A1493" s="11">
        <f t="shared" si="25"/>
        <v>0</v>
      </c>
      <c r="Q1493" s="5">
        <f>IF(ISNUMBER(MATCH(E1493,'ASE Mapping'!A:A, 0)), INDEX('ASE Mapping'!B:B, MATCH(E1493,'ASE Mapping'!A:A, 0)), E1493)</f>
        <v>0</v>
      </c>
    </row>
    <row r="1494" spans="1:17" x14ac:dyDescent="0.25">
      <c r="A1494" s="11">
        <f t="shared" si="25"/>
        <v>0</v>
      </c>
      <c r="Q1494" s="5">
        <f>IF(ISNUMBER(MATCH(E1494,'ASE Mapping'!A:A, 0)), INDEX('ASE Mapping'!B:B, MATCH(E1494,'ASE Mapping'!A:A, 0)), E1494)</f>
        <v>0</v>
      </c>
    </row>
    <row r="1495" spans="1:17" x14ac:dyDescent="0.25">
      <c r="A1495" s="11">
        <f t="shared" si="25"/>
        <v>0</v>
      </c>
      <c r="Q1495" s="5">
        <f>IF(ISNUMBER(MATCH(E1495,'ASE Mapping'!A:A, 0)), INDEX('ASE Mapping'!B:B, MATCH(E1495,'ASE Mapping'!A:A, 0)), E1495)</f>
        <v>0</v>
      </c>
    </row>
    <row r="1496" spans="1:17" x14ac:dyDescent="0.25">
      <c r="A1496" s="11">
        <f t="shared" si="25"/>
        <v>0</v>
      </c>
    </row>
    <row r="1497" spans="1:17" x14ac:dyDescent="0.25">
      <c r="A1497" s="11">
        <f t="shared" si="25"/>
        <v>0</v>
      </c>
    </row>
    <row r="1498" spans="1:17" x14ac:dyDescent="0.25">
      <c r="A1498" s="11">
        <f t="shared" si="25"/>
        <v>0</v>
      </c>
    </row>
    <row r="1499" spans="1:17" x14ac:dyDescent="0.25">
      <c r="A1499" s="11">
        <f t="shared" si="25"/>
        <v>0</v>
      </c>
    </row>
    <row r="1500" spans="1:17" x14ac:dyDescent="0.25">
      <c r="A1500" s="11">
        <f t="shared" si="25"/>
        <v>0</v>
      </c>
    </row>
    <row r="1501" spans="1:17" x14ac:dyDescent="0.25">
      <c r="A1501" s="11">
        <f t="shared" si="25"/>
        <v>0</v>
      </c>
    </row>
    <row r="1502" spans="1:17" x14ac:dyDescent="0.25">
      <c r="A1502" s="11">
        <f t="shared" si="25"/>
        <v>0</v>
      </c>
    </row>
    <row r="1503" spans="1:17" x14ac:dyDescent="0.25">
      <c r="A1503" s="11">
        <f t="shared" si="25"/>
        <v>0</v>
      </c>
    </row>
    <row r="1504" spans="1:17" x14ac:dyDescent="0.25">
      <c r="A1504" s="11">
        <f t="shared" si="25"/>
        <v>0</v>
      </c>
    </row>
    <row r="1505" spans="1:1" x14ac:dyDescent="0.25">
      <c r="A1505" s="11">
        <f t="shared" si="25"/>
        <v>0</v>
      </c>
    </row>
    <row r="1506" spans="1:1" x14ac:dyDescent="0.25">
      <c r="A1506" s="11">
        <f t="shared" si="25"/>
        <v>0</v>
      </c>
    </row>
    <row r="1507" spans="1:1" x14ac:dyDescent="0.25">
      <c r="A1507" s="11">
        <f t="shared" si="25"/>
        <v>0</v>
      </c>
    </row>
    <row r="1508" spans="1:1" x14ac:dyDescent="0.25">
      <c r="A1508" s="11">
        <f t="shared" si="25"/>
        <v>0</v>
      </c>
    </row>
    <row r="1509" spans="1:1" x14ac:dyDescent="0.25">
      <c r="A1509" s="11">
        <f t="shared" si="25"/>
        <v>0</v>
      </c>
    </row>
    <row r="1510" spans="1:1" x14ac:dyDescent="0.25">
      <c r="A1510" s="11">
        <f t="shared" si="25"/>
        <v>0</v>
      </c>
    </row>
    <row r="1511" spans="1:1" x14ac:dyDescent="0.25">
      <c r="A1511" s="11">
        <f t="shared" si="25"/>
        <v>0</v>
      </c>
    </row>
    <row r="1512" spans="1:1" x14ac:dyDescent="0.25">
      <c r="A1512" s="11">
        <f t="shared" si="25"/>
        <v>0</v>
      </c>
    </row>
    <row r="1513" spans="1:1" x14ac:dyDescent="0.25">
      <c r="A1513" s="11">
        <f t="shared" si="25"/>
        <v>0</v>
      </c>
    </row>
    <row r="1514" spans="1:1" x14ac:dyDescent="0.25">
      <c r="A1514" s="11">
        <f t="shared" si="25"/>
        <v>0</v>
      </c>
    </row>
    <row r="1515" spans="1:1" x14ac:dyDescent="0.25">
      <c r="A1515" s="11">
        <f t="shared" si="25"/>
        <v>0</v>
      </c>
    </row>
    <row r="1516" spans="1:1" x14ac:dyDescent="0.25">
      <c r="A1516" s="11">
        <f t="shared" si="25"/>
        <v>0</v>
      </c>
    </row>
    <row r="1517" spans="1:1" x14ac:dyDescent="0.25">
      <c r="A1517" s="11">
        <f t="shared" si="25"/>
        <v>0</v>
      </c>
    </row>
    <row r="1518" spans="1:1" x14ac:dyDescent="0.25">
      <c r="A1518" s="11">
        <f t="shared" si="25"/>
        <v>0</v>
      </c>
    </row>
    <row r="1519" spans="1:1" x14ac:dyDescent="0.25">
      <c r="A1519" s="11">
        <f t="shared" si="25"/>
        <v>0</v>
      </c>
    </row>
    <row r="1520" spans="1:1" x14ac:dyDescent="0.25">
      <c r="A1520" s="11">
        <f t="shared" si="25"/>
        <v>0</v>
      </c>
    </row>
    <row r="1521" spans="1:1" x14ac:dyDescent="0.25">
      <c r="A1521" s="11">
        <f t="shared" si="25"/>
        <v>0</v>
      </c>
    </row>
    <row r="1522" spans="1:1" x14ac:dyDescent="0.25">
      <c r="A1522" s="11">
        <f t="shared" si="25"/>
        <v>0</v>
      </c>
    </row>
    <row r="1523" spans="1:1" x14ac:dyDescent="0.25">
      <c r="A1523" s="11">
        <f t="shared" si="25"/>
        <v>0</v>
      </c>
    </row>
    <row r="1524" spans="1:1" x14ac:dyDescent="0.25">
      <c r="A1524" s="11">
        <f t="shared" si="25"/>
        <v>0</v>
      </c>
    </row>
    <row r="1525" spans="1:1" x14ac:dyDescent="0.25">
      <c r="A1525" s="11">
        <f t="shared" si="25"/>
        <v>0</v>
      </c>
    </row>
    <row r="1526" spans="1:1" x14ac:dyDescent="0.25">
      <c r="A1526" s="11">
        <f t="shared" si="25"/>
        <v>0</v>
      </c>
    </row>
    <row r="1527" spans="1:1" x14ac:dyDescent="0.25">
      <c r="A1527" s="11">
        <f t="shared" si="25"/>
        <v>0</v>
      </c>
    </row>
    <row r="1528" spans="1:1" x14ac:dyDescent="0.25">
      <c r="A1528" s="11">
        <f t="shared" si="25"/>
        <v>0</v>
      </c>
    </row>
    <row r="1529" spans="1:1" x14ac:dyDescent="0.25">
      <c r="A1529" s="11">
        <f t="shared" si="25"/>
        <v>0</v>
      </c>
    </row>
    <row r="1530" spans="1:1" x14ac:dyDescent="0.25">
      <c r="A1530" s="11">
        <f t="shared" si="25"/>
        <v>0</v>
      </c>
    </row>
    <row r="1531" spans="1:1" x14ac:dyDescent="0.25">
      <c r="A1531" s="11">
        <f t="shared" si="25"/>
        <v>0</v>
      </c>
    </row>
    <row r="1532" spans="1:1" x14ac:dyDescent="0.25">
      <c r="A1532" s="11">
        <f t="shared" si="25"/>
        <v>0</v>
      </c>
    </row>
    <row r="1533" spans="1:1" x14ac:dyDescent="0.25">
      <c r="A1533" s="11">
        <f t="shared" si="25"/>
        <v>0</v>
      </c>
    </row>
    <row r="1534" spans="1:1" x14ac:dyDescent="0.25">
      <c r="A1534" s="11">
        <f t="shared" si="25"/>
        <v>0</v>
      </c>
    </row>
    <row r="1535" spans="1:1" x14ac:dyDescent="0.25">
      <c r="A1535" s="11">
        <f t="shared" si="25"/>
        <v>0</v>
      </c>
    </row>
    <row r="1536" spans="1:1" x14ac:dyDescent="0.25">
      <c r="A1536" s="11">
        <f t="shared" si="25"/>
        <v>0</v>
      </c>
    </row>
    <row r="1537" spans="1:1" x14ac:dyDescent="0.25">
      <c r="A1537" s="11">
        <f t="shared" si="25"/>
        <v>0</v>
      </c>
    </row>
    <row r="1538" spans="1:1" x14ac:dyDescent="0.25">
      <c r="A1538" s="11">
        <f t="shared" si="25"/>
        <v>0</v>
      </c>
    </row>
    <row r="1539" spans="1:1" x14ac:dyDescent="0.25">
      <c r="A1539" s="11">
        <f t="shared" si="25"/>
        <v>0</v>
      </c>
    </row>
    <row r="1540" spans="1:1" x14ac:dyDescent="0.25">
      <c r="A1540" s="11">
        <f t="shared" si="25"/>
        <v>0</v>
      </c>
    </row>
    <row r="1541" spans="1:1" x14ac:dyDescent="0.25">
      <c r="A1541" s="11">
        <f t="shared" si="25"/>
        <v>0</v>
      </c>
    </row>
    <row r="1542" spans="1:1" x14ac:dyDescent="0.25">
      <c r="A1542" s="11">
        <f t="shared" si="25"/>
        <v>0</v>
      </c>
    </row>
    <row r="1543" spans="1:1" x14ac:dyDescent="0.25">
      <c r="A1543" s="11">
        <f t="shared" ref="A1543:A1606" si="26">B1543+C1543</f>
        <v>0</v>
      </c>
    </row>
    <row r="1544" spans="1:1" x14ac:dyDescent="0.25">
      <c r="A1544" s="11">
        <f t="shared" si="26"/>
        <v>0</v>
      </c>
    </row>
    <row r="1545" spans="1:1" x14ac:dyDescent="0.25">
      <c r="A1545" s="11">
        <f t="shared" si="26"/>
        <v>0</v>
      </c>
    </row>
    <row r="1546" spans="1:1" x14ac:dyDescent="0.25">
      <c r="A1546" s="11">
        <f t="shared" si="26"/>
        <v>0</v>
      </c>
    </row>
    <row r="1547" spans="1:1" x14ac:dyDescent="0.25">
      <c r="A1547" s="11">
        <f t="shared" si="26"/>
        <v>0</v>
      </c>
    </row>
    <row r="1548" spans="1:1" x14ac:dyDescent="0.25">
      <c r="A1548" s="11">
        <f t="shared" si="26"/>
        <v>0</v>
      </c>
    </row>
    <row r="1549" spans="1:1" x14ac:dyDescent="0.25">
      <c r="A1549" s="11">
        <f t="shared" si="26"/>
        <v>0</v>
      </c>
    </row>
    <row r="1550" spans="1:1" x14ac:dyDescent="0.25">
      <c r="A1550" s="11">
        <f t="shared" si="26"/>
        <v>0</v>
      </c>
    </row>
    <row r="1551" spans="1:1" x14ac:dyDescent="0.25">
      <c r="A1551" s="11">
        <f t="shared" si="26"/>
        <v>0</v>
      </c>
    </row>
    <row r="1552" spans="1:1" x14ac:dyDescent="0.25">
      <c r="A1552" s="11">
        <f t="shared" si="26"/>
        <v>0</v>
      </c>
    </row>
    <row r="1553" spans="1:1" x14ac:dyDescent="0.25">
      <c r="A1553" s="11">
        <f t="shared" si="26"/>
        <v>0</v>
      </c>
    </row>
    <row r="1554" spans="1:1" x14ac:dyDescent="0.25">
      <c r="A1554" s="11">
        <f t="shared" si="26"/>
        <v>0</v>
      </c>
    </row>
    <row r="1555" spans="1:1" x14ac:dyDescent="0.25">
      <c r="A1555" s="11">
        <f t="shared" si="26"/>
        <v>0</v>
      </c>
    </row>
    <row r="1556" spans="1:1" x14ac:dyDescent="0.25">
      <c r="A1556" s="11">
        <f t="shared" si="26"/>
        <v>0</v>
      </c>
    </row>
    <row r="1557" spans="1:1" x14ac:dyDescent="0.25">
      <c r="A1557" s="11">
        <f t="shared" si="26"/>
        <v>0</v>
      </c>
    </row>
    <row r="1558" spans="1:1" x14ac:dyDescent="0.25">
      <c r="A1558" s="11">
        <f t="shared" si="26"/>
        <v>0</v>
      </c>
    </row>
    <row r="1559" spans="1:1" x14ac:dyDescent="0.25">
      <c r="A1559" s="11">
        <f t="shared" si="26"/>
        <v>0</v>
      </c>
    </row>
    <row r="1560" spans="1:1" x14ac:dyDescent="0.25">
      <c r="A1560" s="11">
        <f t="shared" si="26"/>
        <v>0</v>
      </c>
    </row>
    <row r="1561" spans="1:1" x14ac:dyDescent="0.25">
      <c r="A1561" s="11">
        <f t="shared" si="26"/>
        <v>0</v>
      </c>
    </row>
    <row r="1562" spans="1:1" x14ac:dyDescent="0.25">
      <c r="A1562" s="11">
        <f t="shared" si="26"/>
        <v>0</v>
      </c>
    </row>
    <row r="1563" spans="1:1" x14ac:dyDescent="0.25">
      <c r="A1563" s="11">
        <f t="shared" si="26"/>
        <v>0</v>
      </c>
    </row>
    <row r="1564" spans="1:1" x14ac:dyDescent="0.25">
      <c r="A1564" s="11">
        <f t="shared" si="26"/>
        <v>0</v>
      </c>
    </row>
    <row r="1565" spans="1:1" x14ac:dyDescent="0.25">
      <c r="A1565" s="11">
        <f t="shared" si="26"/>
        <v>0</v>
      </c>
    </row>
    <row r="1566" spans="1:1" x14ac:dyDescent="0.25">
      <c r="A1566" s="11">
        <f t="shared" si="26"/>
        <v>0</v>
      </c>
    </row>
    <row r="1567" spans="1:1" x14ac:dyDescent="0.25">
      <c r="A1567" s="11">
        <f t="shared" si="26"/>
        <v>0</v>
      </c>
    </row>
    <row r="1568" spans="1:1" x14ac:dyDescent="0.25">
      <c r="A1568" s="11">
        <f t="shared" si="26"/>
        <v>0</v>
      </c>
    </row>
    <row r="1569" spans="1:1" x14ac:dyDescent="0.25">
      <c r="A1569" s="11">
        <f t="shared" si="26"/>
        <v>0</v>
      </c>
    </row>
    <row r="1570" spans="1:1" x14ac:dyDescent="0.25">
      <c r="A1570" s="11">
        <f t="shared" si="26"/>
        <v>0</v>
      </c>
    </row>
    <row r="1571" spans="1:1" x14ac:dyDescent="0.25">
      <c r="A1571" s="11">
        <f t="shared" si="26"/>
        <v>0</v>
      </c>
    </row>
    <row r="1572" spans="1:1" x14ac:dyDescent="0.25">
      <c r="A1572" s="11">
        <f t="shared" si="26"/>
        <v>0</v>
      </c>
    </row>
    <row r="1573" spans="1:1" x14ac:dyDescent="0.25">
      <c r="A1573" s="11">
        <f t="shared" si="26"/>
        <v>0</v>
      </c>
    </row>
    <row r="1574" spans="1:1" x14ac:dyDescent="0.25">
      <c r="A1574" s="11">
        <f t="shared" si="26"/>
        <v>0</v>
      </c>
    </row>
    <row r="1575" spans="1:1" x14ac:dyDescent="0.25">
      <c r="A1575" s="11">
        <f t="shared" si="26"/>
        <v>0</v>
      </c>
    </row>
    <row r="1576" spans="1:1" x14ac:dyDescent="0.25">
      <c r="A1576" s="11">
        <f t="shared" si="26"/>
        <v>0</v>
      </c>
    </row>
    <row r="1577" spans="1:1" x14ac:dyDescent="0.25">
      <c r="A1577" s="11">
        <f t="shared" si="26"/>
        <v>0</v>
      </c>
    </row>
    <row r="1578" spans="1:1" x14ac:dyDescent="0.25">
      <c r="A1578" s="11">
        <f t="shared" si="26"/>
        <v>0</v>
      </c>
    </row>
    <row r="1579" spans="1:1" x14ac:dyDescent="0.25">
      <c r="A1579" s="11">
        <f t="shared" si="26"/>
        <v>0</v>
      </c>
    </row>
    <row r="1580" spans="1:1" x14ac:dyDescent="0.25">
      <c r="A1580" s="11">
        <f t="shared" si="26"/>
        <v>0</v>
      </c>
    </row>
    <row r="1581" spans="1:1" x14ac:dyDescent="0.25">
      <c r="A1581" s="11">
        <f t="shared" si="26"/>
        <v>0</v>
      </c>
    </row>
    <row r="1582" spans="1:1" x14ac:dyDescent="0.25">
      <c r="A1582" s="11">
        <f t="shared" si="26"/>
        <v>0</v>
      </c>
    </row>
    <row r="1583" spans="1:1" x14ac:dyDescent="0.25">
      <c r="A1583" s="11">
        <f t="shared" si="26"/>
        <v>0</v>
      </c>
    </row>
    <row r="1584" spans="1:1" x14ac:dyDescent="0.25">
      <c r="A1584" s="11">
        <f t="shared" si="26"/>
        <v>0</v>
      </c>
    </row>
    <row r="1585" spans="1:1" x14ac:dyDescent="0.25">
      <c r="A1585" s="11">
        <f t="shared" si="26"/>
        <v>0</v>
      </c>
    </row>
    <row r="1586" spans="1:1" x14ac:dyDescent="0.25">
      <c r="A1586" s="11">
        <f t="shared" si="26"/>
        <v>0</v>
      </c>
    </row>
    <row r="1587" spans="1:1" x14ac:dyDescent="0.25">
      <c r="A1587" s="11">
        <f t="shared" si="26"/>
        <v>0</v>
      </c>
    </row>
    <row r="1588" spans="1:1" x14ac:dyDescent="0.25">
      <c r="A1588" s="11">
        <f t="shared" si="26"/>
        <v>0</v>
      </c>
    </row>
    <row r="1589" spans="1:1" x14ac:dyDescent="0.25">
      <c r="A1589" s="11">
        <f t="shared" si="26"/>
        <v>0</v>
      </c>
    </row>
    <row r="1590" spans="1:1" x14ac:dyDescent="0.25">
      <c r="A1590" s="11">
        <f t="shared" si="26"/>
        <v>0</v>
      </c>
    </row>
    <row r="1591" spans="1:1" x14ac:dyDescent="0.25">
      <c r="A1591" s="11">
        <f t="shared" si="26"/>
        <v>0</v>
      </c>
    </row>
    <row r="1592" spans="1:1" x14ac:dyDescent="0.25">
      <c r="A1592" s="11">
        <f t="shared" si="26"/>
        <v>0</v>
      </c>
    </row>
    <row r="1593" spans="1:1" x14ac:dyDescent="0.25">
      <c r="A1593" s="11">
        <f t="shared" si="26"/>
        <v>0</v>
      </c>
    </row>
    <row r="1594" spans="1:1" x14ac:dyDescent="0.25">
      <c r="A1594" s="11">
        <f t="shared" si="26"/>
        <v>0</v>
      </c>
    </row>
    <row r="1595" spans="1:1" x14ac:dyDescent="0.25">
      <c r="A1595" s="11">
        <f t="shared" si="26"/>
        <v>0</v>
      </c>
    </row>
    <row r="1596" spans="1:1" x14ac:dyDescent="0.25">
      <c r="A1596" s="11">
        <f t="shared" si="26"/>
        <v>0</v>
      </c>
    </row>
    <row r="1597" spans="1:1" x14ac:dyDescent="0.25">
      <c r="A1597" s="11">
        <f t="shared" si="26"/>
        <v>0</v>
      </c>
    </row>
    <row r="1598" spans="1:1" x14ac:dyDescent="0.25">
      <c r="A1598" s="11">
        <f t="shared" si="26"/>
        <v>0</v>
      </c>
    </row>
    <row r="1599" spans="1:1" x14ac:dyDescent="0.25">
      <c r="A1599" s="11">
        <f t="shared" si="26"/>
        <v>0</v>
      </c>
    </row>
    <row r="1600" spans="1:1" x14ac:dyDescent="0.25">
      <c r="A1600" s="11">
        <f t="shared" si="26"/>
        <v>0</v>
      </c>
    </row>
    <row r="1601" spans="1:1" x14ac:dyDescent="0.25">
      <c r="A1601" s="11">
        <f t="shared" si="26"/>
        <v>0</v>
      </c>
    </row>
    <row r="1602" spans="1:1" x14ac:dyDescent="0.25">
      <c r="A1602" s="11">
        <f t="shared" si="26"/>
        <v>0</v>
      </c>
    </row>
    <row r="1603" spans="1:1" x14ac:dyDescent="0.25">
      <c r="A1603" s="11">
        <f t="shared" si="26"/>
        <v>0</v>
      </c>
    </row>
    <row r="1604" spans="1:1" x14ac:dyDescent="0.25">
      <c r="A1604" s="11">
        <f t="shared" si="26"/>
        <v>0</v>
      </c>
    </row>
    <row r="1605" spans="1:1" x14ac:dyDescent="0.25">
      <c r="A1605" s="11">
        <f t="shared" si="26"/>
        <v>0</v>
      </c>
    </row>
    <row r="1606" spans="1:1" x14ac:dyDescent="0.25">
      <c r="A1606" s="11">
        <f t="shared" si="26"/>
        <v>0</v>
      </c>
    </row>
    <row r="1607" spans="1:1" x14ac:dyDescent="0.25">
      <c r="A1607" s="11">
        <f t="shared" ref="A1607:A1670" si="27">B1607+C1607</f>
        <v>0</v>
      </c>
    </row>
    <row r="1608" spans="1:1" x14ac:dyDescent="0.25">
      <c r="A1608" s="11">
        <f t="shared" si="27"/>
        <v>0</v>
      </c>
    </row>
    <row r="1609" spans="1:1" x14ac:dyDescent="0.25">
      <c r="A1609" s="11">
        <f t="shared" si="27"/>
        <v>0</v>
      </c>
    </row>
    <row r="1610" spans="1:1" x14ac:dyDescent="0.25">
      <c r="A1610" s="11">
        <f t="shared" si="27"/>
        <v>0</v>
      </c>
    </row>
    <row r="1611" spans="1:1" x14ac:dyDescent="0.25">
      <c r="A1611" s="11">
        <f t="shared" si="27"/>
        <v>0</v>
      </c>
    </row>
    <row r="1612" spans="1:1" x14ac:dyDescent="0.25">
      <c r="A1612" s="11">
        <f t="shared" si="27"/>
        <v>0</v>
      </c>
    </row>
    <row r="1613" spans="1:1" x14ac:dyDescent="0.25">
      <c r="A1613" s="11">
        <f t="shared" si="27"/>
        <v>0</v>
      </c>
    </row>
    <row r="1614" spans="1:1" x14ac:dyDescent="0.25">
      <c r="A1614" s="11">
        <f t="shared" si="27"/>
        <v>0</v>
      </c>
    </row>
    <row r="1615" spans="1:1" x14ac:dyDescent="0.25">
      <c r="A1615" s="11">
        <f t="shared" si="27"/>
        <v>0</v>
      </c>
    </row>
    <row r="1616" spans="1:1" x14ac:dyDescent="0.25">
      <c r="A1616" s="11">
        <f t="shared" si="27"/>
        <v>0</v>
      </c>
    </row>
    <row r="1617" spans="1:1" x14ac:dyDescent="0.25">
      <c r="A1617" s="11">
        <f t="shared" si="27"/>
        <v>0</v>
      </c>
    </row>
    <row r="1618" spans="1:1" x14ac:dyDescent="0.25">
      <c r="A1618" s="11">
        <f t="shared" si="27"/>
        <v>0</v>
      </c>
    </row>
    <row r="1619" spans="1:1" x14ac:dyDescent="0.25">
      <c r="A1619" s="11">
        <f t="shared" si="27"/>
        <v>0</v>
      </c>
    </row>
    <row r="1620" spans="1:1" x14ac:dyDescent="0.25">
      <c r="A1620" s="11">
        <f t="shared" si="27"/>
        <v>0</v>
      </c>
    </row>
    <row r="1621" spans="1:1" x14ac:dyDescent="0.25">
      <c r="A1621" s="11">
        <f t="shared" si="27"/>
        <v>0</v>
      </c>
    </row>
    <row r="1622" spans="1:1" x14ac:dyDescent="0.25">
      <c r="A1622" s="11">
        <f t="shared" si="27"/>
        <v>0</v>
      </c>
    </row>
    <row r="1623" spans="1:1" x14ac:dyDescent="0.25">
      <c r="A1623" s="11">
        <f t="shared" si="27"/>
        <v>0</v>
      </c>
    </row>
    <row r="1624" spans="1:1" x14ac:dyDescent="0.25">
      <c r="A1624" s="11">
        <f t="shared" si="27"/>
        <v>0</v>
      </c>
    </row>
    <row r="1625" spans="1:1" x14ac:dyDescent="0.25">
      <c r="A1625" s="11">
        <f t="shared" si="27"/>
        <v>0</v>
      </c>
    </row>
    <row r="1626" spans="1:1" x14ac:dyDescent="0.25">
      <c r="A1626" s="11">
        <f t="shared" si="27"/>
        <v>0</v>
      </c>
    </row>
    <row r="1627" spans="1:1" x14ac:dyDescent="0.25">
      <c r="A1627" s="11">
        <f t="shared" si="27"/>
        <v>0</v>
      </c>
    </row>
    <row r="1628" spans="1:1" x14ac:dyDescent="0.25">
      <c r="A1628" s="11">
        <f t="shared" si="27"/>
        <v>0</v>
      </c>
    </row>
    <row r="1629" spans="1:1" x14ac:dyDescent="0.25">
      <c r="A1629" s="11">
        <f t="shared" si="27"/>
        <v>0</v>
      </c>
    </row>
    <row r="1630" spans="1:1" x14ac:dyDescent="0.25">
      <c r="A1630" s="11">
        <f t="shared" si="27"/>
        <v>0</v>
      </c>
    </row>
    <row r="1631" spans="1:1" x14ac:dyDescent="0.25">
      <c r="A1631" s="11">
        <f t="shared" si="27"/>
        <v>0</v>
      </c>
    </row>
    <row r="1632" spans="1:1" x14ac:dyDescent="0.25">
      <c r="A1632" s="11">
        <f t="shared" si="27"/>
        <v>0</v>
      </c>
    </row>
    <row r="1633" spans="1:1" x14ac:dyDescent="0.25">
      <c r="A1633" s="11">
        <f t="shared" si="27"/>
        <v>0</v>
      </c>
    </row>
    <row r="1634" spans="1:1" x14ac:dyDescent="0.25">
      <c r="A1634" s="11">
        <f t="shared" si="27"/>
        <v>0</v>
      </c>
    </row>
    <row r="1635" spans="1:1" x14ac:dyDescent="0.25">
      <c r="A1635" s="11">
        <f t="shared" si="27"/>
        <v>0</v>
      </c>
    </row>
    <row r="1636" spans="1:1" x14ac:dyDescent="0.25">
      <c r="A1636" s="11">
        <f t="shared" si="27"/>
        <v>0</v>
      </c>
    </row>
    <row r="1637" spans="1:1" x14ac:dyDescent="0.25">
      <c r="A1637" s="11">
        <f t="shared" si="27"/>
        <v>0</v>
      </c>
    </row>
    <row r="1638" spans="1:1" x14ac:dyDescent="0.25">
      <c r="A1638" s="11">
        <f t="shared" si="27"/>
        <v>0</v>
      </c>
    </row>
    <row r="1639" spans="1:1" x14ac:dyDescent="0.25">
      <c r="A1639" s="11">
        <f t="shared" si="27"/>
        <v>0</v>
      </c>
    </row>
    <row r="1640" spans="1:1" x14ac:dyDescent="0.25">
      <c r="A1640" s="11">
        <f t="shared" si="27"/>
        <v>0</v>
      </c>
    </row>
    <row r="1641" spans="1:1" x14ac:dyDescent="0.25">
      <c r="A1641" s="11">
        <f t="shared" si="27"/>
        <v>0</v>
      </c>
    </row>
    <row r="1642" spans="1:1" x14ac:dyDescent="0.25">
      <c r="A1642" s="11">
        <f t="shared" si="27"/>
        <v>0</v>
      </c>
    </row>
    <row r="1643" spans="1:1" x14ac:dyDescent="0.25">
      <c r="A1643" s="11">
        <f t="shared" si="27"/>
        <v>0</v>
      </c>
    </row>
    <row r="1644" spans="1:1" x14ac:dyDescent="0.25">
      <c r="A1644" s="11">
        <f t="shared" si="27"/>
        <v>0</v>
      </c>
    </row>
    <row r="1645" spans="1:1" x14ac:dyDescent="0.25">
      <c r="A1645" s="11">
        <f t="shared" si="27"/>
        <v>0</v>
      </c>
    </row>
    <row r="1646" spans="1:1" x14ac:dyDescent="0.25">
      <c r="A1646" s="11">
        <f t="shared" si="27"/>
        <v>0</v>
      </c>
    </row>
    <row r="1647" spans="1:1" x14ac:dyDescent="0.25">
      <c r="A1647" s="11">
        <f t="shared" si="27"/>
        <v>0</v>
      </c>
    </row>
    <row r="1648" spans="1:1" x14ac:dyDescent="0.25">
      <c r="A1648" s="11">
        <f t="shared" si="27"/>
        <v>0</v>
      </c>
    </row>
    <row r="1649" spans="1:1" x14ac:dyDescent="0.25">
      <c r="A1649" s="11">
        <f t="shared" si="27"/>
        <v>0</v>
      </c>
    </row>
    <row r="1650" spans="1:1" x14ac:dyDescent="0.25">
      <c r="A1650" s="11">
        <f t="shared" si="27"/>
        <v>0</v>
      </c>
    </row>
    <row r="1651" spans="1:1" x14ac:dyDescent="0.25">
      <c r="A1651" s="11">
        <f t="shared" si="27"/>
        <v>0</v>
      </c>
    </row>
    <row r="1652" spans="1:1" x14ac:dyDescent="0.25">
      <c r="A1652" s="11">
        <f t="shared" si="27"/>
        <v>0</v>
      </c>
    </row>
    <row r="1653" spans="1:1" x14ac:dyDescent="0.25">
      <c r="A1653" s="11">
        <f t="shared" si="27"/>
        <v>0</v>
      </c>
    </row>
    <row r="1654" spans="1:1" x14ac:dyDescent="0.25">
      <c r="A1654" s="11">
        <f t="shared" si="27"/>
        <v>0</v>
      </c>
    </row>
    <row r="1655" spans="1:1" x14ac:dyDescent="0.25">
      <c r="A1655" s="11">
        <f t="shared" si="27"/>
        <v>0</v>
      </c>
    </row>
    <row r="1656" spans="1:1" x14ac:dyDescent="0.25">
      <c r="A1656" s="11">
        <f t="shared" si="27"/>
        <v>0</v>
      </c>
    </row>
    <row r="1657" spans="1:1" x14ac:dyDescent="0.25">
      <c r="A1657" s="11">
        <f t="shared" si="27"/>
        <v>0</v>
      </c>
    </row>
    <row r="1658" spans="1:1" x14ac:dyDescent="0.25">
      <c r="A1658" s="11">
        <f t="shared" si="27"/>
        <v>0</v>
      </c>
    </row>
    <row r="1659" spans="1:1" x14ac:dyDescent="0.25">
      <c r="A1659" s="11">
        <f t="shared" si="27"/>
        <v>0</v>
      </c>
    </row>
    <row r="1660" spans="1:1" x14ac:dyDescent="0.25">
      <c r="A1660" s="11">
        <f t="shared" si="27"/>
        <v>0</v>
      </c>
    </row>
    <row r="1661" spans="1:1" x14ac:dyDescent="0.25">
      <c r="A1661" s="11">
        <f t="shared" si="27"/>
        <v>0</v>
      </c>
    </row>
    <row r="1662" spans="1:1" x14ac:dyDescent="0.25">
      <c r="A1662" s="11">
        <f t="shared" si="27"/>
        <v>0</v>
      </c>
    </row>
    <row r="1663" spans="1:1" x14ac:dyDescent="0.25">
      <c r="A1663" s="11">
        <f t="shared" si="27"/>
        <v>0</v>
      </c>
    </row>
    <row r="1664" spans="1:1" x14ac:dyDescent="0.25">
      <c r="A1664" s="11">
        <f t="shared" si="27"/>
        <v>0</v>
      </c>
    </row>
    <row r="1665" spans="1:1" x14ac:dyDescent="0.25">
      <c r="A1665" s="11">
        <f t="shared" si="27"/>
        <v>0</v>
      </c>
    </row>
    <row r="1666" spans="1:1" x14ac:dyDescent="0.25">
      <c r="A1666" s="11">
        <f t="shared" si="27"/>
        <v>0</v>
      </c>
    </row>
    <row r="1667" spans="1:1" x14ac:dyDescent="0.25">
      <c r="A1667" s="11">
        <f t="shared" si="27"/>
        <v>0</v>
      </c>
    </row>
    <row r="1668" spans="1:1" x14ac:dyDescent="0.25">
      <c r="A1668" s="11">
        <f t="shared" si="27"/>
        <v>0</v>
      </c>
    </row>
    <row r="1669" spans="1:1" x14ac:dyDescent="0.25">
      <c r="A1669" s="11">
        <f t="shared" si="27"/>
        <v>0</v>
      </c>
    </row>
    <row r="1670" spans="1:1" x14ac:dyDescent="0.25">
      <c r="A1670" s="11">
        <f t="shared" si="27"/>
        <v>0</v>
      </c>
    </row>
    <row r="1671" spans="1:1" x14ac:dyDescent="0.25">
      <c r="A1671" s="11">
        <f t="shared" ref="A1671:A1726" si="28">B1671+C1671</f>
        <v>0</v>
      </c>
    </row>
    <row r="1672" spans="1:1" x14ac:dyDescent="0.25">
      <c r="A1672" s="11">
        <f t="shared" si="28"/>
        <v>0</v>
      </c>
    </row>
    <row r="1673" spans="1:1" x14ac:dyDescent="0.25">
      <c r="A1673" s="11">
        <f t="shared" si="28"/>
        <v>0</v>
      </c>
    </row>
    <row r="1674" spans="1:1" x14ac:dyDescent="0.25">
      <c r="A1674" s="11">
        <f t="shared" si="28"/>
        <v>0</v>
      </c>
    </row>
    <row r="1675" spans="1:1" x14ac:dyDescent="0.25">
      <c r="A1675" s="11">
        <f t="shared" si="28"/>
        <v>0</v>
      </c>
    </row>
    <row r="1676" spans="1:1" x14ac:dyDescent="0.25">
      <c r="A1676" s="11">
        <f t="shared" si="28"/>
        <v>0</v>
      </c>
    </row>
    <row r="1677" spans="1:1" x14ac:dyDescent="0.25">
      <c r="A1677" s="11">
        <f t="shared" si="28"/>
        <v>0</v>
      </c>
    </row>
    <row r="1678" spans="1:1" x14ac:dyDescent="0.25">
      <c r="A1678" s="11">
        <f t="shared" si="28"/>
        <v>0</v>
      </c>
    </row>
    <row r="1679" spans="1:1" x14ac:dyDescent="0.25">
      <c r="A1679" s="11">
        <f t="shared" si="28"/>
        <v>0</v>
      </c>
    </row>
    <row r="1680" spans="1:1" x14ac:dyDescent="0.25">
      <c r="A1680" s="11">
        <f t="shared" si="28"/>
        <v>0</v>
      </c>
    </row>
    <row r="1681" spans="1:1" x14ac:dyDescent="0.25">
      <c r="A1681" s="11">
        <f t="shared" si="28"/>
        <v>0</v>
      </c>
    </row>
    <row r="1682" spans="1:1" x14ac:dyDescent="0.25">
      <c r="A1682" s="11">
        <f t="shared" si="28"/>
        <v>0</v>
      </c>
    </row>
    <row r="1683" spans="1:1" x14ac:dyDescent="0.25">
      <c r="A1683" s="11">
        <f t="shared" si="28"/>
        <v>0</v>
      </c>
    </row>
    <row r="1684" spans="1:1" x14ac:dyDescent="0.25">
      <c r="A1684" s="11">
        <f t="shared" si="28"/>
        <v>0</v>
      </c>
    </row>
    <row r="1685" spans="1:1" x14ac:dyDescent="0.25">
      <c r="A1685" s="11">
        <f t="shared" si="28"/>
        <v>0</v>
      </c>
    </row>
    <row r="1686" spans="1:1" x14ac:dyDescent="0.25">
      <c r="A1686" s="11">
        <f t="shared" si="28"/>
        <v>0</v>
      </c>
    </row>
    <row r="1687" spans="1:1" x14ac:dyDescent="0.25">
      <c r="A1687" s="11">
        <f t="shared" si="28"/>
        <v>0</v>
      </c>
    </row>
    <row r="1688" spans="1:1" x14ac:dyDescent="0.25">
      <c r="A1688" s="11">
        <f t="shared" si="28"/>
        <v>0</v>
      </c>
    </row>
    <row r="1689" spans="1:1" x14ac:dyDescent="0.25">
      <c r="A1689" s="11">
        <f t="shared" si="28"/>
        <v>0</v>
      </c>
    </row>
    <row r="1690" spans="1:1" x14ac:dyDescent="0.25">
      <c r="A1690" s="11">
        <f t="shared" si="28"/>
        <v>0</v>
      </c>
    </row>
    <row r="1691" spans="1:1" x14ac:dyDescent="0.25">
      <c r="A1691" s="11">
        <f t="shared" si="28"/>
        <v>0</v>
      </c>
    </row>
    <row r="1692" spans="1:1" x14ac:dyDescent="0.25">
      <c r="A1692" s="11">
        <f t="shared" si="28"/>
        <v>0</v>
      </c>
    </row>
    <row r="1693" spans="1:1" x14ac:dyDescent="0.25">
      <c r="A1693" s="11">
        <f t="shared" si="28"/>
        <v>0</v>
      </c>
    </row>
    <row r="1694" spans="1:1" x14ac:dyDescent="0.25">
      <c r="A1694" s="11">
        <f t="shared" si="28"/>
        <v>0</v>
      </c>
    </row>
    <row r="1695" spans="1:1" x14ac:dyDescent="0.25">
      <c r="A1695" s="11">
        <f t="shared" si="28"/>
        <v>0</v>
      </c>
    </row>
    <row r="1696" spans="1:1" x14ac:dyDescent="0.25">
      <c r="A1696" s="11">
        <f t="shared" si="28"/>
        <v>0</v>
      </c>
    </row>
    <row r="1697" spans="1:1" x14ac:dyDescent="0.25">
      <c r="A1697" s="11">
        <f t="shared" si="28"/>
        <v>0</v>
      </c>
    </row>
    <row r="1698" spans="1:1" x14ac:dyDescent="0.25">
      <c r="A1698" s="11">
        <f t="shared" si="28"/>
        <v>0</v>
      </c>
    </row>
    <row r="1699" spans="1:1" x14ac:dyDescent="0.25">
      <c r="A1699" s="11">
        <f t="shared" si="28"/>
        <v>0</v>
      </c>
    </row>
    <row r="1700" spans="1:1" x14ac:dyDescent="0.25">
      <c r="A1700" s="11">
        <f t="shared" si="28"/>
        <v>0</v>
      </c>
    </row>
    <row r="1701" spans="1:1" x14ac:dyDescent="0.25">
      <c r="A1701" s="11">
        <f t="shared" si="28"/>
        <v>0</v>
      </c>
    </row>
    <row r="1702" spans="1:1" x14ac:dyDescent="0.25">
      <c r="A1702" s="11">
        <f t="shared" si="28"/>
        <v>0</v>
      </c>
    </row>
    <row r="1703" spans="1:1" x14ac:dyDescent="0.25">
      <c r="A1703" s="11">
        <f t="shared" si="28"/>
        <v>0</v>
      </c>
    </row>
    <row r="1704" spans="1:1" x14ac:dyDescent="0.25">
      <c r="A1704" s="11">
        <f t="shared" si="28"/>
        <v>0</v>
      </c>
    </row>
    <row r="1705" spans="1:1" x14ac:dyDescent="0.25">
      <c r="A1705" s="11">
        <f t="shared" si="28"/>
        <v>0</v>
      </c>
    </row>
    <row r="1706" spans="1:1" x14ac:dyDescent="0.25">
      <c r="A1706" s="11">
        <f t="shared" si="28"/>
        <v>0</v>
      </c>
    </row>
    <row r="1707" spans="1:1" x14ac:dyDescent="0.25">
      <c r="A1707" s="11">
        <f t="shared" si="28"/>
        <v>0</v>
      </c>
    </row>
    <row r="1708" spans="1:1" x14ac:dyDescent="0.25">
      <c r="A1708" s="11">
        <f t="shared" si="28"/>
        <v>0</v>
      </c>
    </row>
    <row r="1709" spans="1:1" x14ac:dyDescent="0.25">
      <c r="A1709" s="11">
        <f t="shared" si="28"/>
        <v>0</v>
      </c>
    </row>
    <row r="1710" spans="1:1" x14ac:dyDescent="0.25">
      <c r="A1710" s="11">
        <f t="shared" si="28"/>
        <v>0</v>
      </c>
    </row>
    <row r="1711" spans="1:1" x14ac:dyDescent="0.25">
      <c r="A1711" s="11">
        <f t="shared" si="28"/>
        <v>0</v>
      </c>
    </row>
    <row r="1712" spans="1:1" x14ac:dyDescent="0.25">
      <c r="A1712" s="11">
        <f t="shared" si="28"/>
        <v>0</v>
      </c>
    </row>
    <row r="1713" spans="1:1" x14ac:dyDescent="0.25">
      <c r="A1713" s="11">
        <f t="shared" si="28"/>
        <v>0</v>
      </c>
    </row>
    <row r="1714" spans="1:1" x14ac:dyDescent="0.25">
      <c r="A1714" s="11">
        <f t="shared" si="28"/>
        <v>0</v>
      </c>
    </row>
    <row r="1715" spans="1:1" x14ac:dyDescent="0.25">
      <c r="A1715" s="11">
        <f t="shared" si="28"/>
        <v>0</v>
      </c>
    </row>
    <row r="1716" spans="1:1" x14ac:dyDescent="0.25">
      <c r="A1716" s="11">
        <f t="shared" si="28"/>
        <v>0</v>
      </c>
    </row>
    <row r="1717" spans="1:1" x14ac:dyDescent="0.25">
      <c r="A1717" s="11">
        <f t="shared" si="28"/>
        <v>0</v>
      </c>
    </row>
    <row r="1718" spans="1:1" x14ac:dyDescent="0.25">
      <c r="A1718" s="11">
        <f t="shared" si="28"/>
        <v>0</v>
      </c>
    </row>
    <row r="1719" spans="1:1" x14ac:dyDescent="0.25">
      <c r="A1719" s="11">
        <f t="shared" si="28"/>
        <v>0</v>
      </c>
    </row>
    <row r="1720" spans="1:1" x14ac:dyDescent="0.25">
      <c r="A1720" s="11">
        <f t="shared" si="28"/>
        <v>0</v>
      </c>
    </row>
    <row r="1721" spans="1:1" x14ac:dyDescent="0.25">
      <c r="A1721" s="11">
        <f t="shared" si="28"/>
        <v>0</v>
      </c>
    </row>
    <row r="1722" spans="1:1" x14ac:dyDescent="0.25">
      <c r="A1722" s="11">
        <f t="shared" si="28"/>
        <v>0</v>
      </c>
    </row>
    <row r="1723" spans="1:1" x14ac:dyDescent="0.25">
      <c r="A1723" s="11">
        <f t="shared" si="28"/>
        <v>0</v>
      </c>
    </row>
    <row r="1724" spans="1:1" x14ac:dyDescent="0.25">
      <c r="A1724" s="11">
        <f t="shared" si="28"/>
        <v>0</v>
      </c>
    </row>
    <row r="1725" spans="1:1" x14ac:dyDescent="0.25">
      <c r="A1725" s="11">
        <f t="shared" si="28"/>
        <v>0</v>
      </c>
    </row>
    <row r="1726" spans="1:1" x14ac:dyDescent="0.25">
      <c r="A1726" s="11">
        <f t="shared" si="28"/>
        <v>0</v>
      </c>
    </row>
    <row r="1727" spans="1:1" x14ac:dyDescent="0.25">
      <c r="A1727" s="11"/>
    </row>
    <row r="1728" spans="1:1" x14ac:dyDescent="0.25">
      <c r="A1728" s="11"/>
    </row>
    <row r="1729" spans="1:1" x14ac:dyDescent="0.25">
      <c r="A1729" s="11"/>
    </row>
    <row r="1730" spans="1:1" x14ac:dyDescent="0.25">
      <c r="A1730" s="11"/>
    </row>
    <row r="1731" spans="1:1" x14ac:dyDescent="0.25">
      <c r="A1731" s="11"/>
    </row>
    <row r="1732" spans="1:1" x14ac:dyDescent="0.25">
      <c r="A1732" s="11"/>
    </row>
    <row r="1733" spans="1:1" x14ac:dyDescent="0.25">
      <c r="A1733" s="11"/>
    </row>
    <row r="1734" spans="1:1" x14ac:dyDescent="0.25">
      <c r="A1734" s="11"/>
    </row>
    <row r="1735" spans="1:1" x14ac:dyDescent="0.25">
      <c r="A1735" s="11"/>
    </row>
    <row r="1736" spans="1:1" x14ac:dyDescent="0.25">
      <c r="A1736" s="11"/>
    </row>
    <row r="1737" spans="1:1" x14ac:dyDescent="0.25">
      <c r="A1737" s="11"/>
    </row>
    <row r="1738" spans="1:1" x14ac:dyDescent="0.25">
      <c r="A1738" s="11"/>
    </row>
    <row r="1739" spans="1:1" x14ac:dyDescent="0.25">
      <c r="A1739" s="11"/>
    </row>
    <row r="1740" spans="1:1" x14ac:dyDescent="0.25">
      <c r="A1740" s="11"/>
    </row>
    <row r="1741" spans="1:1" x14ac:dyDescent="0.25">
      <c r="A1741" s="11"/>
    </row>
    <row r="1742" spans="1:1" x14ac:dyDescent="0.25">
      <c r="A1742" s="11"/>
    </row>
    <row r="1743" spans="1:1" x14ac:dyDescent="0.25">
      <c r="A1743" s="11"/>
    </row>
    <row r="1744" spans="1:1" x14ac:dyDescent="0.25">
      <c r="A1744" s="11"/>
    </row>
    <row r="1745" spans="1:1" x14ac:dyDescent="0.25">
      <c r="A1745" s="11"/>
    </row>
    <row r="1746" spans="1:1" x14ac:dyDescent="0.25">
      <c r="A1746" s="11"/>
    </row>
    <row r="1747" spans="1:1" x14ac:dyDescent="0.25">
      <c r="A1747" s="11"/>
    </row>
    <row r="1748" spans="1:1" x14ac:dyDescent="0.25">
      <c r="A1748" s="11"/>
    </row>
    <row r="1749" spans="1:1" x14ac:dyDescent="0.25">
      <c r="A1749" s="11"/>
    </row>
    <row r="1750" spans="1:1" x14ac:dyDescent="0.25">
      <c r="A1750" s="11"/>
    </row>
    <row r="1751" spans="1:1" x14ac:dyDescent="0.25">
      <c r="A1751" s="11"/>
    </row>
    <row r="1752" spans="1:1" x14ac:dyDescent="0.25">
      <c r="A1752" s="11"/>
    </row>
    <row r="1753" spans="1:1" x14ac:dyDescent="0.25">
      <c r="A1753" s="11"/>
    </row>
    <row r="1754" spans="1:1" x14ac:dyDescent="0.25">
      <c r="A1754" s="11"/>
    </row>
    <row r="1755" spans="1:1" x14ac:dyDescent="0.25">
      <c r="A1755" s="11"/>
    </row>
    <row r="1756" spans="1:1" x14ac:dyDescent="0.25">
      <c r="A1756" s="11"/>
    </row>
    <row r="1757" spans="1:1" x14ac:dyDescent="0.25">
      <c r="A1757" s="11"/>
    </row>
    <row r="1758" spans="1:1" x14ac:dyDescent="0.25">
      <c r="A1758" s="11"/>
    </row>
    <row r="1759" spans="1:1" x14ac:dyDescent="0.25">
      <c r="A1759" s="11"/>
    </row>
    <row r="1760" spans="1:1" x14ac:dyDescent="0.25">
      <c r="A1760" s="11"/>
    </row>
    <row r="1761" spans="1:1" x14ac:dyDescent="0.25">
      <c r="A1761" s="11"/>
    </row>
    <row r="1762" spans="1:1" x14ac:dyDescent="0.25">
      <c r="A1762" s="11"/>
    </row>
    <row r="1763" spans="1:1" x14ac:dyDescent="0.25">
      <c r="A1763" s="11"/>
    </row>
    <row r="1764" spans="1:1" x14ac:dyDescent="0.25">
      <c r="A1764" s="11"/>
    </row>
    <row r="1765" spans="1:1" x14ac:dyDescent="0.25">
      <c r="A1765" s="11"/>
    </row>
    <row r="1766" spans="1:1" x14ac:dyDescent="0.25">
      <c r="A1766" s="11"/>
    </row>
    <row r="1767" spans="1:1" x14ac:dyDescent="0.25">
      <c r="A1767" s="11"/>
    </row>
    <row r="1768" spans="1:1" x14ac:dyDescent="0.25">
      <c r="A1768" s="11"/>
    </row>
    <row r="1769" spans="1:1" x14ac:dyDescent="0.25">
      <c r="A1769" s="11"/>
    </row>
    <row r="1770" spans="1:1" x14ac:dyDescent="0.25">
      <c r="A1770" s="11"/>
    </row>
    <row r="1771" spans="1:1" x14ac:dyDescent="0.25">
      <c r="A1771" s="11"/>
    </row>
    <row r="1772" spans="1:1" x14ac:dyDescent="0.25">
      <c r="A1772" s="11"/>
    </row>
    <row r="1773" spans="1:1" x14ac:dyDescent="0.25">
      <c r="A1773" s="11"/>
    </row>
    <row r="1774" spans="1:1" x14ac:dyDescent="0.25">
      <c r="A1774" s="11"/>
    </row>
    <row r="1775" spans="1:1" x14ac:dyDescent="0.25">
      <c r="A1775" s="11"/>
    </row>
    <row r="1776" spans="1:1" x14ac:dyDescent="0.25">
      <c r="A1776" s="11"/>
    </row>
    <row r="1777" spans="1:1" x14ac:dyDescent="0.25">
      <c r="A1777" s="11"/>
    </row>
    <row r="1778" spans="1:1" x14ac:dyDescent="0.25">
      <c r="A1778" s="11"/>
    </row>
    <row r="1779" spans="1:1" x14ac:dyDescent="0.25">
      <c r="A1779" s="11"/>
    </row>
    <row r="1780" spans="1:1" x14ac:dyDescent="0.25">
      <c r="A1780" s="11"/>
    </row>
    <row r="1781" spans="1:1" x14ac:dyDescent="0.25">
      <c r="A1781" s="11"/>
    </row>
    <row r="1782" spans="1:1" x14ac:dyDescent="0.25">
      <c r="A1782" s="11"/>
    </row>
    <row r="1783" spans="1:1" x14ac:dyDescent="0.25">
      <c r="A1783" s="11"/>
    </row>
    <row r="1784" spans="1:1" x14ac:dyDescent="0.25">
      <c r="A1784" s="11"/>
    </row>
    <row r="1785" spans="1:1" x14ac:dyDescent="0.25">
      <c r="A1785" s="11"/>
    </row>
    <row r="1786" spans="1:1" x14ac:dyDescent="0.25">
      <c r="A1786" s="11"/>
    </row>
    <row r="1787" spans="1:1" x14ac:dyDescent="0.25">
      <c r="A1787" s="11"/>
    </row>
    <row r="1788" spans="1:1" x14ac:dyDescent="0.25">
      <c r="A1788" s="11"/>
    </row>
    <row r="1789" spans="1:1" x14ac:dyDescent="0.25">
      <c r="A1789" s="11"/>
    </row>
    <row r="1790" spans="1:1" x14ac:dyDescent="0.25">
      <c r="A1790" s="11"/>
    </row>
    <row r="1791" spans="1:1" x14ac:dyDescent="0.25">
      <c r="A1791" s="11"/>
    </row>
    <row r="1792" spans="1:1" x14ac:dyDescent="0.25">
      <c r="A1792" s="11"/>
    </row>
    <row r="1793" spans="1:1" x14ac:dyDescent="0.25">
      <c r="A1793" s="11"/>
    </row>
    <row r="1794" spans="1:1" x14ac:dyDescent="0.25">
      <c r="A1794" s="11"/>
    </row>
    <row r="1795" spans="1:1" x14ac:dyDescent="0.25">
      <c r="A1795" s="11"/>
    </row>
    <row r="1796" spans="1:1" x14ac:dyDescent="0.25">
      <c r="A1796" s="11"/>
    </row>
    <row r="1797" spans="1:1" x14ac:dyDescent="0.25">
      <c r="A1797" s="11"/>
    </row>
    <row r="1798" spans="1:1" x14ac:dyDescent="0.25">
      <c r="A1798" s="11"/>
    </row>
    <row r="1799" spans="1:1" x14ac:dyDescent="0.25">
      <c r="A1799" s="11"/>
    </row>
    <row r="1800" spans="1:1" x14ac:dyDescent="0.25">
      <c r="A1800" s="11"/>
    </row>
    <row r="1801" spans="1:1" x14ac:dyDescent="0.25">
      <c r="A1801" s="11"/>
    </row>
    <row r="1802" spans="1:1" x14ac:dyDescent="0.25">
      <c r="A1802" s="11"/>
    </row>
    <row r="1803" spans="1:1" x14ac:dyDescent="0.25">
      <c r="A1803" s="11"/>
    </row>
    <row r="1804" spans="1:1" x14ac:dyDescent="0.25">
      <c r="A1804" s="11"/>
    </row>
    <row r="1805" spans="1:1" x14ac:dyDescent="0.25">
      <c r="A1805" s="11"/>
    </row>
    <row r="1806" spans="1:1" x14ac:dyDescent="0.25">
      <c r="A1806" s="11"/>
    </row>
    <row r="1807" spans="1:1" x14ac:dyDescent="0.25">
      <c r="A1807" s="11"/>
    </row>
    <row r="1808" spans="1:1" x14ac:dyDescent="0.25">
      <c r="A1808" s="11"/>
    </row>
    <row r="1809" spans="1:1" x14ac:dyDescent="0.25">
      <c r="A1809" s="11"/>
    </row>
    <row r="1810" spans="1:1" x14ac:dyDescent="0.25">
      <c r="A1810" s="11"/>
    </row>
    <row r="1811" spans="1:1" x14ac:dyDescent="0.25">
      <c r="A1811" s="11"/>
    </row>
    <row r="1812" spans="1:1" x14ac:dyDescent="0.25">
      <c r="A1812" s="11"/>
    </row>
    <row r="1813" spans="1:1" x14ac:dyDescent="0.25">
      <c r="A1813" s="11"/>
    </row>
    <row r="1814" spans="1:1" x14ac:dyDescent="0.25">
      <c r="A1814" s="11"/>
    </row>
    <row r="1815" spans="1:1" x14ac:dyDescent="0.25">
      <c r="A1815" s="11"/>
    </row>
    <row r="1816" spans="1:1" x14ac:dyDescent="0.25">
      <c r="A1816" s="11"/>
    </row>
    <row r="1817" spans="1:1" x14ac:dyDescent="0.25">
      <c r="A1817" s="11"/>
    </row>
    <row r="1818" spans="1:1" x14ac:dyDescent="0.25">
      <c r="A1818" s="11"/>
    </row>
    <row r="1819" spans="1:1" x14ac:dyDescent="0.25">
      <c r="A1819" s="11"/>
    </row>
    <row r="1820" spans="1:1" x14ac:dyDescent="0.25">
      <c r="A1820" s="11"/>
    </row>
    <row r="1821" spans="1:1" x14ac:dyDescent="0.25">
      <c r="A1821" s="11"/>
    </row>
    <row r="1822" spans="1:1" x14ac:dyDescent="0.25">
      <c r="A1822" s="11"/>
    </row>
    <row r="1823" spans="1:1" x14ac:dyDescent="0.25">
      <c r="A1823" s="11"/>
    </row>
    <row r="1824" spans="1:1" x14ac:dyDescent="0.25">
      <c r="A1824" s="11"/>
    </row>
    <row r="1825" spans="1:1" x14ac:dyDescent="0.25">
      <c r="A1825" s="11"/>
    </row>
    <row r="1826" spans="1:1" x14ac:dyDescent="0.25">
      <c r="A1826" s="11"/>
    </row>
    <row r="1827" spans="1:1" x14ac:dyDescent="0.25">
      <c r="A1827" s="11"/>
    </row>
    <row r="1828" spans="1:1" x14ac:dyDescent="0.25">
      <c r="A1828" s="11"/>
    </row>
    <row r="1829" spans="1:1" x14ac:dyDescent="0.25">
      <c r="A1829" s="11"/>
    </row>
    <row r="1830" spans="1:1" x14ac:dyDescent="0.25">
      <c r="A1830" s="11"/>
    </row>
    <row r="1831" spans="1:1" x14ac:dyDescent="0.25">
      <c r="A1831" s="11"/>
    </row>
    <row r="1832" spans="1:1" x14ac:dyDescent="0.25">
      <c r="A1832" s="11"/>
    </row>
    <row r="1833" spans="1:1" x14ac:dyDescent="0.25">
      <c r="A1833" s="11"/>
    </row>
    <row r="1834" spans="1:1" x14ac:dyDescent="0.25">
      <c r="A1834" s="11"/>
    </row>
    <row r="1835" spans="1:1" x14ac:dyDescent="0.25">
      <c r="A1835" s="11"/>
    </row>
    <row r="1836" spans="1:1" x14ac:dyDescent="0.25">
      <c r="A1836" s="11"/>
    </row>
    <row r="1837" spans="1:1" x14ac:dyDescent="0.25">
      <c r="A1837" s="11"/>
    </row>
    <row r="1838" spans="1:1" x14ac:dyDescent="0.25">
      <c r="A1838" s="11"/>
    </row>
    <row r="1839" spans="1:1" x14ac:dyDescent="0.25">
      <c r="A1839" s="11"/>
    </row>
    <row r="1840" spans="1:1" x14ac:dyDescent="0.25">
      <c r="A1840" s="11"/>
    </row>
    <row r="1841" spans="1:1" x14ac:dyDescent="0.25">
      <c r="A1841" s="11"/>
    </row>
    <row r="1842" spans="1:1" x14ac:dyDescent="0.25">
      <c r="A1842" s="11"/>
    </row>
    <row r="1843" spans="1:1" x14ac:dyDescent="0.25">
      <c r="A1843" s="11"/>
    </row>
    <row r="1844" spans="1:1" x14ac:dyDescent="0.25">
      <c r="A1844" s="11"/>
    </row>
    <row r="1845" spans="1:1" x14ac:dyDescent="0.25">
      <c r="A1845" s="11"/>
    </row>
    <row r="1846" spans="1:1" x14ac:dyDescent="0.25">
      <c r="A1846" s="11"/>
    </row>
    <row r="1847" spans="1:1" x14ac:dyDescent="0.25">
      <c r="A1847" s="11"/>
    </row>
    <row r="1848" spans="1:1" x14ac:dyDescent="0.25">
      <c r="A1848" s="11"/>
    </row>
    <row r="1849" spans="1:1" x14ac:dyDescent="0.25">
      <c r="A1849" s="11"/>
    </row>
    <row r="1850" spans="1:1" x14ac:dyDescent="0.25">
      <c r="A1850" s="11"/>
    </row>
    <row r="1851" spans="1:1" x14ac:dyDescent="0.25">
      <c r="A1851" s="11"/>
    </row>
    <row r="1852" spans="1:1" x14ac:dyDescent="0.25">
      <c r="A1852" s="11"/>
    </row>
    <row r="1853" spans="1:1" x14ac:dyDescent="0.25">
      <c r="A1853" s="11"/>
    </row>
    <row r="1854" spans="1:1" x14ac:dyDescent="0.25">
      <c r="A1854" s="11"/>
    </row>
    <row r="1855" spans="1:1" x14ac:dyDescent="0.25">
      <c r="A1855" s="11"/>
    </row>
    <row r="1856" spans="1:1" x14ac:dyDescent="0.25">
      <c r="A1856" s="11"/>
    </row>
    <row r="1857" spans="1:1" x14ac:dyDescent="0.25">
      <c r="A1857" s="11"/>
    </row>
    <row r="1858" spans="1:1" x14ac:dyDescent="0.25">
      <c r="A1858" s="11"/>
    </row>
    <row r="1859" spans="1:1" x14ac:dyDescent="0.25">
      <c r="A1859" s="11"/>
    </row>
    <row r="1860" spans="1:1" x14ac:dyDescent="0.25">
      <c r="A1860" s="11"/>
    </row>
    <row r="1861" spans="1:1" x14ac:dyDescent="0.25">
      <c r="A1861" s="11"/>
    </row>
    <row r="1862" spans="1:1" x14ac:dyDescent="0.25">
      <c r="A1862" s="11"/>
    </row>
    <row r="1863" spans="1:1" x14ac:dyDescent="0.25">
      <c r="A1863" s="11"/>
    </row>
    <row r="1864" spans="1:1" x14ac:dyDescent="0.25">
      <c r="A1864" s="11"/>
    </row>
    <row r="1865" spans="1:1" x14ac:dyDescent="0.25">
      <c r="A1865" s="11"/>
    </row>
    <row r="1866" spans="1:1" x14ac:dyDescent="0.25">
      <c r="A1866" s="11"/>
    </row>
    <row r="1867" spans="1:1" x14ac:dyDescent="0.25">
      <c r="A1867" s="11"/>
    </row>
    <row r="1868" spans="1:1" x14ac:dyDescent="0.25">
      <c r="A1868" s="11"/>
    </row>
    <row r="1869" spans="1:1" x14ac:dyDescent="0.25">
      <c r="A1869" s="11"/>
    </row>
    <row r="1870" spans="1:1" x14ac:dyDescent="0.25">
      <c r="A1870" s="11"/>
    </row>
    <row r="1871" spans="1:1" x14ac:dyDescent="0.25">
      <c r="A1871" s="11"/>
    </row>
    <row r="1872" spans="1:1" x14ac:dyDescent="0.25">
      <c r="A1872" s="11"/>
    </row>
    <row r="1873" spans="1:1" x14ac:dyDescent="0.25">
      <c r="A1873" s="11"/>
    </row>
    <row r="1874" spans="1:1" x14ac:dyDescent="0.25">
      <c r="A1874" s="11"/>
    </row>
    <row r="1875" spans="1:1" x14ac:dyDescent="0.25">
      <c r="A1875" s="11"/>
    </row>
    <row r="1876" spans="1:1" x14ac:dyDescent="0.25">
      <c r="A1876" s="11"/>
    </row>
    <row r="1877" spans="1:1" x14ac:dyDescent="0.25">
      <c r="A1877" s="11"/>
    </row>
    <row r="1878" spans="1:1" x14ac:dyDescent="0.25">
      <c r="A1878" s="11"/>
    </row>
    <row r="1879" spans="1:1" x14ac:dyDescent="0.25">
      <c r="A1879" s="11"/>
    </row>
    <row r="1880" spans="1:1" x14ac:dyDescent="0.25">
      <c r="A1880" s="11"/>
    </row>
    <row r="1881" spans="1:1" x14ac:dyDescent="0.25">
      <c r="A1881" s="11"/>
    </row>
    <row r="1882" spans="1:1" x14ac:dyDescent="0.25">
      <c r="A1882" s="11"/>
    </row>
    <row r="1883" spans="1:1" x14ac:dyDescent="0.25">
      <c r="A1883" s="11"/>
    </row>
    <row r="1884" spans="1:1" x14ac:dyDescent="0.25">
      <c r="A1884" s="11"/>
    </row>
    <row r="1885" spans="1:1" x14ac:dyDescent="0.25">
      <c r="A1885" s="11"/>
    </row>
    <row r="1886" spans="1:1" x14ac:dyDescent="0.25">
      <c r="A1886" s="11"/>
    </row>
    <row r="1887" spans="1:1" x14ac:dyDescent="0.25">
      <c r="A1887" s="11"/>
    </row>
    <row r="1888" spans="1:1" x14ac:dyDescent="0.25">
      <c r="A1888" s="11"/>
    </row>
    <row r="1889" spans="1:1" x14ac:dyDescent="0.25">
      <c r="A1889" s="11"/>
    </row>
    <row r="1890" spans="1:1" x14ac:dyDescent="0.25">
      <c r="A1890" s="11"/>
    </row>
    <row r="1891" spans="1:1" x14ac:dyDescent="0.25">
      <c r="A1891" s="11"/>
    </row>
    <row r="1892" spans="1:1" x14ac:dyDescent="0.25">
      <c r="A1892" s="11"/>
    </row>
    <row r="1893" spans="1:1" x14ac:dyDescent="0.25">
      <c r="A1893" s="11"/>
    </row>
    <row r="1894" spans="1:1" x14ac:dyDescent="0.25">
      <c r="A1894" s="11"/>
    </row>
    <row r="1895" spans="1:1" x14ac:dyDescent="0.25">
      <c r="A1895" s="11"/>
    </row>
    <row r="1896" spans="1:1" x14ac:dyDescent="0.25">
      <c r="A1896" s="11"/>
    </row>
    <row r="1897" spans="1:1" x14ac:dyDescent="0.25">
      <c r="A1897" s="11"/>
    </row>
    <row r="1898" spans="1:1" x14ac:dyDescent="0.25">
      <c r="A1898" s="11"/>
    </row>
    <row r="1899" spans="1:1" x14ac:dyDescent="0.25">
      <c r="A1899" s="11"/>
    </row>
    <row r="1900" spans="1:1" x14ac:dyDescent="0.25">
      <c r="A1900" s="11"/>
    </row>
    <row r="1901" spans="1:1" x14ac:dyDescent="0.25">
      <c r="A1901" s="11"/>
    </row>
    <row r="1902" spans="1:1" x14ac:dyDescent="0.25">
      <c r="A1902" s="11"/>
    </row>
    <row r="1903" spans="1:1" x14ac:dyDescent="0.25">
      <c r="A1903" s="11"/>
    </row>
    <row r="1904" spans="1:1" x14ac:dyDescent="0.25">
      <c r="A1904" s="11"/>
    </row>
    <row r="1905" spans="1:1" x14ac:dyDescent="0.25">
      <c r="A1905" s="11"/>
    </row>
    <row r="1906" spans="1:1" x14ac:dyDescent="0.25">
      <c r="A1906" s="11"/>
    </row>
    <row r="1907" spans="1:1" x14ac:dyDescent="0.25">
      <c r="A1907" s="11"/>
    </row>
    <row r="1908" spans="1:1" x14ac:dyDescent="0.25">
      <c r="A1908" s="11"/>
    </row>
    <row r="1909" spans="1:1" x14ac:dyDescent="0.25">
      <c r="A1909" s="11"/>
    </row>
    <row r="1910" spans="1:1" x14ac:dyDescent="0.25">
      <c r="A1910" s="11"/>
    </row>
    <row r="1911" spans="1:1" x14ac:dyDescent="0.25">
      <c r="A1911" s="11"/>
    </row>
    <row r="1912" spans="1:1" x14ac:dyDescent="0.25">
      <c r="A1912" s="11"/>
    </row>
    <row r="1913" spans="1:1" x14ac:dyDescent="0.25">
      <c r="A1913" s="11"/>
    </row>
    <row r="1914" spans="1:1" x14ac:dyDescent="0.25">
      <c r="A1914" s="11"/>
    </row>
    <row r="1915" spans="1:1" x14ac:dyDescent="0.25">
      <c r="A1915" s="11"/>
    </row>
    <row r="1916" spans="1:1" x14ac:dyDescent="0.25">
      <c r="A1916" s="11"/>
    </row>
    <row r="1917" spans="1:1" x14ac:dyDescent="0.25">
      <c r="A1917" s="11"/>
    </row>
    <row r="1918" spans="1:1" x14ac:dyDescent="0.25">
      <c r="A1918" s="11"/>
    </row>
    <row r="1919" spans="1:1" x14ac:dyDescent="0.25">
      <c r="A1919" s="11"/>
    </row>
    <row r="1920" spans="1:1" x14ac:dyDescent="0.25">
      <c r="A1920" s="11"/>
    </row>
    <row r="1921" spans="1:1" x14ac:dyDescent="0.25">
      <c r="A1921" s="11"/>
    </row>
    <row r="1922" spans="1:1" x14ac:dyDescent="0.25">
      <c r="A1922" s="11"/>
    </row>
    <row r="1923" spans="1:1" x14ac:dyDescent="0.25">
      <c r="A1923" s="11"/>
    </row>
    <row r="1924" spans="1:1" x14ac:dyDescent="0.25">
      <c r="A1924" s="11"/>
    </row>
    <row r="1925" spans="1:1" x14ac:dyDescent="0.25">
      <c r="A1925" s="11"/>
    </row>
    <row r="1926" spans="1:1" x14ac:dyDescent="0.25">
      <c r="A1926" s="11"/>
    </row>
    <row r="1927" spans="1:1" x14ac:dyDescent="0.25">
      <c r="A1927" s="11"/>
    </row>
    <row r="1928" spans="1:1" x14ac:dyDescent="0.25">
      <c r="A1928" s="11"/>
    </row>
    <row r="1929" spans="1:1" x14ac:dyDescent="0.25">
      <c r="A1929" s="11"/>
    </row>
    <row r="1930" spans="1:1" x14ac:dyDescent="0.25">
      <c r="A1930" s="11"/>
    </row>
    <row r="1931" spans="1:1" x14ac:dyDescent="0.25">
      <c r="A1931" s="11"/>
    </row>
    <row r="1932" spans="1:1" x14ac:dyDescent="0.25">
      <c r="A1932" s="11"/>
    </row>
    <row r="1933" spans="1:1" x14ac:dyDescent="0.25">
      <c r="A1933" s="11"/>
    </row>
    <row r="1934" spans="1:1" x14ac:dyDescent="0.25">
      <c r="A1934" s="11"/>
    </row>
    <row r="1935" spans="1:1" x14ac:dyDescent="0.25">
      <c r="A1935" s="11"/>
    </row>
    <row r="1936" spans="1:1" x14ac:dyDescent="0.25">
      <c r="A1936" s="11"/>
    </row>
    <row r="1937" spans="1:1" x14ac:dyDescent="0.25">
      <c r="A1937" s="11"/>
    </row>
    <row r="1938" spans="1:1" x14ac:dyDescent="0.25">
      <c r="A1938" s="11"/>
    </row>
    <row r="1939" spans="1:1" x14ac:dyDescent="0.25">
      <c r="A1939" s="11"/>
    </row>
    <row r="1940" spans="1:1" x14ac:dyDescent="0.25">
      <c r="A1940" s="11"/>
    </row>
    <row r="1941" spans="1:1" x14ac:dyDescent="0.25">
      <c r="A1941" s="11"/>
    </row>
    <row r="1942" spans="1:1" x14ac:dyDescent="0.25">
      <c r="A1942" s="11"/>
    </row>
    <row r="1943" spans="1:1" x14ac:dyDescent="0.25">
      <c r="A1943" s="11"/>
    </row>
    <row r="1944" spans="1:1" x14ac:dyDescent="0.25">
      <c r="A1944" s="11"/>
    </row>
    <row r="1945" spans="1:1" x14ac:dyDescent="0.25">
      <c r="A1945" s="11"/>
    </row>
    <row r="1946" spans="1:1" x14ac:dyDescent="0.25">
      <c r="A1946" s="11"/>
    </row>
    <row r="1947" spans="1:1" x14ac:dyDescent="0.25">
      <c r="A1947" s="11"/>
    </row>
    <row r="1948" spans="1:1" x14ac:dyDescent="0.25">
      <c r="A1948" s="11"/>
    </row>
    <row r="1949" spans="1:1" x14ac:dyDescent="0.25">
      <c r="A1949" s="11"/>
    </row>
    <row r="1950" spans="1:1" x14ac:dyDescent="0.25">
      <c r="A1950" s="11"/>
    </row>
    <row r="1951" spans="1:1" x14ac:dyDescent="0.25">
      <c r="A1951" s="11"/>
    </row>
    <row r="1952" spans="1:1" x14ac:dyDescent="0.25">
      <c r="A1952" s="11"/>
    </row>
    <row r="1953" spans="1:1" x14ac:dyDescent="0.25">
      <c r="A1953" s="11"/>
    </row>
    <row r="1954" spans="1:1" x14ac:dyDescent="0.25">
      <c r="A1954" s="11"/>
    </row>
    <row r="1955" spans="1:1" x14ac:dyDescent="0.25">
      <c r="A1955" s="11"/>
    </row>
    <row r="1956" spans="1:1" x14ac:dyDescent="0.25">
      <c r="A1956" s="11"/>
    </row>
    <row r="1957" spans="1:1" x14ac:dyDescent="0.25">
      <c r="A1957" s="11"/>
    </row>
    <row r="1958" spans="1:1" x14ac:dyDescent="0.25">
      <c r="A1958" s="11"/>
    </row>
    <row r="1959" spans="1:1" x14ac:dyDescent="0.25">
      <c r="A1959" s="11"/>
    </row>
    <row r="1960" spans="1:1" x14ac:dyDescent="0.25">
      <c r="A1960" s="11"/>
    </row>
    <row r="1961" spans="1:1" x14ac:dyDescent="0.25">
      <c r="A1961" s="11"/>
    </row>
    <row r="1962" spans="1:1" x14ac:dyDescent="0.25">
      <c r="A1962" s="11"/>
    </row>
    <row r="1963" spans="1:1" x14ac:dyDescent="0.25">
      <c r="A1963" s="11"/>
    </row>
    <row r="1964" spans="1:1" x14ac:dyDescent="0.25">
      <c r="A1964" s="11"/>
    </row>
    <row r="1965" spans="1:1" x14ac:dyDescent="0.25">
      <c r="A1965" s="11"/>
    </row>
    <row r="1966" spans="1:1" x14ac:dyDescent="0.25">
      <c r="A1966" s="11"/>
    </row>
    <row r="1967" spans="1:1" x14ac:dyDescent="0.25">
      <c r="A1967" s="11"/>
    </row>
    <row r="1968" spans="1:1" x14ac:dyDescent="0.25">
      <c r="A1968" s="11"/>
    </row>
    <row r="1969" spans="1:1" x14ac:dyDescent="0.25">
      <c r="A1969" s="11"/>
    </row>
    <row r="1970" spans="1:1" x14ac:dyDescent="0.25">
      <c r="A1970" s="11"/>
    </row>
    <row r="1971" spans="1:1" x14ac:dyDescent="0.25">
      <c r="A1971" s="11"/>
    </row>
    <row r="1972" spans="1:1" x14ac:dyDescent="0.25">
      <c r="A1972" s="11"/>
    </row>
    <row r="1973" spans="1:1" x14ac:dyDescent="0.25">
      <c r="A1973" s="11"/>
    </row>
    <row r="1974" spans="1:1" x14ac:dyDescent="0.25">
      <c r="A1974" s="11"/>
    </row>
    <row r="1975" spans="1:1" x14ac:dyDescent="0.25">
      <c r="A1975" s="11"/>
    </row>
    <row r="1976" spans="1:1" x14ac:dyDescent="0.25">
      <c r="A1976" s="11"/>
    </row>
    <row r="1977" spans="1:1" x14ac:dyDescent="0.25">
      <c r="A1977" s="11"/>
    </row>
    <row r="1978" spans="1:1" x14ac:dyDescent="0.25">
      <c r="A1978" s="11"/>
    </row>
    <row r="1979" spans="1:1" x14ac:dyDescent="0.25">
      <c r="A1979" s="11"/>
    </row>
    <row r="1980" spans="1:1" x14ac:dyDescent="0.25">
      <c r="A1980" s="11"/>
    </row>
    <row r="1981" spans="1:1" x14ac:dyDescent="0.25">
      <c r="A1981" s="11"/>
    </row>
    <row r="1982" spans="1:1" x14ac:dyDescent="0.25">
      <c r="A1982" s="11"/>
    </row>
    <row r="1983" spans="1:1" x14ac:dyDescent="0.25">
      <c r="A1983" s="11"/>
    </row>
    <row r="1984" spans="1:1" x14ac:dyDescent="0.25">
      <c r="A1984" s="11"/>
    </row>
    <row r="1985" spans="1:1" x14ac:dyDescent="0.25">
      <c r="A1985" s="11"/>
    </row>
    <row r="1986" spans="1:1" x14ac:dyDescent="0.25">
      <c r="A1986" s="11"/>
    </row>
    <row r="1987" spans="1:1" x14ac:dyDescent="0.25">
      <c r="A1987" s="11"/>
    </row>
    <row r="1988" spans="1:1" x14ac:dyDescent="0.25">
      <c r="A1988" s="11"/>
    </row>
    <row r="1989" spans="1:1" x14ac:dyDescent="0.25">
      <c r="A1989" s="11"/>
    </row>
    <row r="1990" spans="1:1" x14ac:dyDescent="0.25">
      <c r="A1990" s="11"/>
    </row>
    <row r="1991" spans="1:1" x14ac:dyDescent="0.25">
      <c r="A1991" s="11"/>
    </row>
    <row r="1992" spans="1:1" x14ac:dyDescent="0.25">
      <c r="A1992" s="11"/>
    </row>
    <row r="1993" spans="1:1" x14ac:dyDescent="0.25">
      <c r="A1993" s="11"/>
    </row>
    <row r="1994" spans="1:1" x14ac:dyDescent="0.25">
      <c r="A1994" s="11"/>
    </row>
    <row r="1995" spans="1:1" x14ac:dyDescent="0.25">
      <c r="A1995" s="11"/>
    </row>
    <row r="1996" spans="1:1" x14ac:dyDescent="0.25">
      <c r="A1996" s="11"/>
    </row>
    <row r="1997" spans="1:1" x14ac:dyDescent="0.25">
      <c r="A1997" s="11"/>
    </row>
    <row r="1998" spans="1:1" x14ac:dyDescent="0.25">
      <c r="A1998" s="11"/>
    </row>
    <row r="1999" spans="1:1" x14ac:dyDescent="0.25">
      <c r="A1999" s="11"/>
    </row>
    <row r="2000" spans="1:1" x14ac:dyDescent="0.25">
      <c r="A2000" s="11"/>
    </row>
    <row r="2001" spans="1:1" x14ac:dyDescent="0.25">
      <c r="A2001" s="11"/>
    </row>
    <row r="2002" spans="1:1" x14ac:dyDescent="0.25">
      <c r="A2002" s="11"/>
    </row>
    <row r="2003" spans="1:1" x14ac:dyDescent="0.25">
      <c r="A2003" s="11"/>
    </row>
    <row r="2004" spans="1:1" x14ac:dyDescent="0.25">
      <c r="A2004" s="11"/>
    </row>
    <row r="2005" spans="1:1" x14ac:dyDescent="0.25">
      <c r="A2005" s="11"/>
    </row>
    <row r="2006" spans="1:1" x14ac:dyDescent="0.25">
      <c r="A2006" s="11"/>
    </row>
    <row r="2007" spans="1:1" x14ac:dyDescent="0.25">
      <c r="A2007" s="11"/>
    </row>
    <row r="2008" spans="1:1" x14ac:dyDescent="0.25">
      <c r="A2008" s="11"/>
    </row>
    <row r="2009" spans="1:1" x14ac:dyDescent="0.25">
      <c r="A2009" s="11"/>
    </row>
    <row r="2010" spans="1:1" x14ac:dyDescent="0.25">
      <c r="A2010" s="11"/>
    </row>
    <row r="2011" spans="1:1" x14ac:dyDescent="0.25">
      <c r="A2011" s="11"/>
    </row>
    <row r="2012" spans="1:1" x14ac:dyDescent="0.25">
      <c r="A2012" s="11"/>
    </row>
    <row r="2013" spans="1:1" x14ac:dyDescent="0.25">
      <c r="A2013" s="11"/>
    </row>
    <row r="2014" spans="1:1" x14ac:dyDescent="0.25">
      <c r="A2014" s="11"/>
    </row>
    <row r="2015" spans="1:1" x14ac:dyDescent="0.25">
      <c r="A2015" s="11"/>
    </row>
    <row r="2016" spans="1:1" x14ac:dyDescent="0.25">
      <c r="A2016" s="11"/>
    </row>
    <row r="2017" spans="1:1" x14ac:dyDescent="0.25">
      <c r="A2017" s="11"/>
    </row>
    <row r="2018" spans="1:1" x14ac:dyDescent="0.25">
      <c r="A2018" s="11"/>
    </row>
    <row r="2019" spans="1:1" x14ac:dyDescent="0.25">
      <c r="A2019" s="11"/>
    </row>
    <row r="2020" spans="1:1" x14ac:dyDescent="0.25">
      <c r="A2020" s="11"/>
    </row>
    <row r="2021" spans="1:1" x14ac:dyDescent="0.25">
      <c r="A2021" s="11"/>
    </row>
    <row r="2022" spans="1:1" x14ac:dyDescent="0.25">
      <c r="A2022" s="11"/>
    </row>
    <row r="2023" spans="1:1" x14ac:dyDescent="0.25">
      <c r="A2023" s="11"/>
    </row>
    <row r="2024" spans="1:1" x14ac:dyDescent="0.25">
      <c r="A2024" s="11"/>
    </row>
    <row r="2025" spans="1:1" x14ac:dyDescent="0.25">
      <c r="A2025" s="11"/>
    </row>
    <row r="2026" spans="1:1" x14ac:dyDescent="0.25">
      <c r="A2026" s="11"/>
    </row>
    <row r="2027" spans="1:1" x14ac:dyDescent="0.25">
      <c r="A2027" s="11"/>
    </row>
    <row r="2028" spans="1:1" x14ac:dyDescent="0.25">
      <c r="A2028" s="11"/>
    </row>
    <row r="2029" spans="1:1" x14ac:dyDescent="0.25">
      <c r="A2029" s="11"/>
    </row>
    <row r="2030" spans="1:1" x14ac:dyDescent="0.25">
      <c r="A2030" s="11"/>
    </row>
    <row r="2031" spans="1:1" x14ac:dyDescent="0.25">
      <c r="A2031" s="11"/>
    </row>
    <row r="2032" spans="1:1" x14ac:dyDescent="0.25">
      <c r="A2032" s="11"/>
    </row>
    <row r="2033" spans="1:1" x14ac:dyDescent="0.25">
      <c r="A2033" s="11"/>
    </row>
    <row r="2034" spans="1:1" x14ac:dyDescent="0.25">
      <c r="A2034" s="11"/>
    </row>
    <row r="2035" spans="1:1" x14ac:dyDescent="0.25">
      <c r="A2035" s="11"/>
    </row>
    <row r="2036" spans="1:1" x14ac:dyDescent="0.25">
      <c r="A2036" s="11"/>
    </row>
    <row r="2037" spans="1:1" x14ac:dyDescent="0.25">
      <c r="A2037" s="11"/>
    </row>
    <row r="2038" spans="1:1" x14ac:dyDescent="0.25">
      <c r="A2038" s="11"/>
    </row>
    <row r="2039" spans="1:1" x14ac:dyDescent="0.25">
      <c r="A2039" s="11"/>
    </row>
    <row r="2040" spans="1:1" x14ac:dyDescent="0.25">
      <c r="A2040" s="11"/>
    </row>
    <row r="2041" spans="1:1" x14ac:dyDescent="0.25">
      <c r="A2041" s="11"/>
    </row>
    <row r="2042" spans="1:1" x14ac:dyDescent="0.25">
      <c r="A2042" s="11"/>
    </row>
    <row r="2043" spans="1:1" x14ac:dyDescent="0.25">
      <c r="A2043" s="11"/>
    </row>
    <row r="2044" spans="1:1" x14ac:dyDescent="0.25">
      <c r="A2044" s="11"/>
    </row>
    <row r="2045" spans="1:1" x14ac:dyDescent="0.25">
      <c r="A2045" s="11"/>
    </row>
    <row r="2046" spans="1:1" x14ac:dyDescent="0.25">
      <c r="A2046" s="11"/>
    </row>
    <row r="2047" spans="1:1" x14ac:dyDescent="0.25">
      <c r="A2047" s="11"/>
    </row>
    <row r="2048" spans="1:1" x14ac:dyDescent="0.25">
      <c r="A2048" s="11"/>
    </row>
    <row r="2049" spans="1:1" x14ac:dyDescent="0.25">
      <c r="A2049" s="11"/>
    </row>
    <row r="2050" spans="1:1" x14ac:dyDescent="0.25">
      <c r="A2050" s="11"/>
    </row>
    <row r="2051" spans="1:1" x14ac:dyDescent="0.25">
      <c r="A2051" s="11"/>
    </row>
    <row r="2052" spans="1:1" x14ac:dyDescent="0.25">
      <c r="A2052" s="11"/>
    </row>
    <row r="2053" spans="1:1" x14ac:dyDescent="0.25">
      <c r="A2053" s="11"/>
    </row>
    <row r="2054" spans="1:1" x14ac:dyDescent="0.25">
      <c r="A2054" s="11"/>
    </row>
    <row r="2055" spans="1:1" x14ac:dyDescent="0.25">
      <c r="A2055" s="11"/>
    </row>
    <row r="2056" spans="1:1" x14ac:dyDescent="0.25">
      <c r="A2056" s="11"/>
    </row>
    <row r="2057" spans="1:1" x14ac:dyDescent="0.25">
      <c r="A2057" s="11"/>
    </row>
    <row r="2058" spans="1:1" x14ac:dyDescent="0.25">
      <c r="A2058" s="11"/>
    </row>
    <row r="2059" spans="1:1" x14ac:dyDescent="0.25">
      <c r="A2059" s="11"/>
    </row>
    <row r="2060" spans="1:1" x14ac:dyDescent="0.25">
      <c r="A2060" s="11"/>
    </row>
    <row r="2061" spans="1:1" x14ac:dyDescent="0.25">
      <c r="A2061" s="11"/>
    </row>
    <row r="2062" spans="1:1" x14ac:dyDescent="0.25">
      <c r="A2062" s="11"/>
    </row>
    <row r="2063" spans="1:1" x14ac:dyDescent="0.25">
      <c r="A2063" s="11"/>
    </row>
    <row r="2064" spans="1:1" x14ac:dyDescent="0.25">
      <c r="A2064" s="11"/>
    </row>
    <row r="2065" spans="1:1" x14ac:dyDescent="0.25">
      <c r="A2065" s="11"/>
    </row>
    <row r="2066" spans="1:1" x14ac:dyDescent="0.25">
      <c r="A2066" s="11"/>
    </row>
    <row r="2067" spans="1:1" x14ac:dyDescent="0.25">
      <c r="A2067" s="11"/>
    </row>
    <row r="2068" spans="1:1" x14ac:dyDescent="0.25">
      <c r="A2068" s="11"/>
    </row>
    <row r="2069" spans="1:1" x14ac:dyDescent="0.25">
      <c r="A2069" s="11"/>
    </row>
    <row r="2070" spans="1:1" x14ac:dyDescent="0.25">
      <c r="A2070" s="11"/>
    </row>
    <row r="2071" spans="1:1" x14ac:dyDescent="0.25">
      <c r="A2071" s="11"/>
    </row>
    <row r="2072" spans="1:1" x14ac:dyDescent="0.25">
      <c r="A2072" s="11"/>
    </row>
    <row r="2073" spans="1:1" x14ac:dyDescent="0.25">
      <c r="A2073" s="11"/>
    </row>
    <row r="2074" spans="1:1" x14ac:dyDescent="0.25">
      <c r="A2074" s="11"/>
    </row>
    <row r="2075" spans="1:1" x14ac:dyDescent="0.25">
      <c r="A2075" s="11"/>
    </row>
    <row r="2076" spans="1:1" x14ac:dyDescent="0.25">
      <c r="A2076" s="11"/>
    </row>
    <row r="2077" spans="1:1" x14ac:dyDescent="0.25">
      <c r="A2077" s="11"/>
    </row>
    <row r="2078" spans="1:1" x14ac:dyDescent="0.25">
      <c r="A2078" s="11"/>
    </row>
    <row r="2079" spans="1:1" x14ac:dyDescent="0.25">
      <c r="A2079" s="11"/>
    </row>
    <row r="2080" spans="1:1" x14ac:dyDescent="0.25">
      <c r="A2080" s="11"/>
    </row>
    <row r="2081" spans="1:1" x14ac:dyDescent="0.25">
      <c r="A2081" s="11"/>
    </row>
    <row r="2082" spans="1:1" x14ac:dyDescent="0.25">
      <c r="A2082" s="11"/>
    </row>
    <row r="2083" spans="1:1" x14ac:dyDescent="0.25">
      <c r="A2083" s="11"/>
    </row>
    <row r="2084" spans="1:1" x14ac:dyDescent="0.25">
      <c r="A2084" s="11"/>
    </row>
    <row r="2085" spans="1:1" x14ac:dyDescent="0.25">
      <c r="A2085" s="11"/>
    </row>
    <row r="2086" spans="1:1" x14ac:dyDescent="0.25">
      <c r="A2086" s="11"/>
    </row>
    <row r="2087" spans="1:1" x14ac:dyDescent="0.25">
      <c r="A2087" s="11"/>
    </row>
    <row r="2088" spans="1:1" x14ac:dyDescent="0.25">
      <c r="A2088" s="11"/>
    </row>
    <row r="2089" spans="1:1" x14ac:dyDescent="0.25">
      <c r="A2089" s="11"/>
    </row>
    <row r="2090" spans="1:1" x14ac:dyDescent="0.25">
      <c r="A2090" s="11"/>
    </row>
    <row r="2091" spans="1:1" x14ac:dyDescent="0.25">
      <c r="A2091" s="11"/>
    </row>
    <row r="2092" spans="1:1" x14ac:dyDescent="0.25">
      <c r="A2092" s="11"/>
    </row>
    <row r="2093" spans="1:1" x14ac:dyDescent="0.25">
      <c r="A2093" s="11"/>
    </row>
    <row r="2094" spans="1:1" x14ac:dyDescent="0.25">
      <c r="A2094" s="11"/>
    </row>
    <row r="2095" spans="1:1" x14ac:dyDescent="0.25">
      <c r="A2095" s="11"/>
    </row>
    <row r="2096" spans="1:1" x14ac:dyDescent="0.25">
      <c r="A2096" s="11"/>
    </row>
    <row r="2097" spans="1:1" x14ac:dyDescent="0.25">
      <c r="A2097" s="11"/>
    </row>
    <row r="2098" spans="1:1" x14ac:dyDescent="0.25">
      <c r="A2098" s="11"/>
    </row>
    <row r="2099" spans="1:1" x14ac:dyDescent="0.25">
      <c r="A2099" s="11"/>
    </row>
    <row r="2100" spans="1:1" x14ac:dyDescent="0.25">
      <c r="A2100" s="11"/>
    </row>
    <row r="2101" spans="1:1" x14ac:dyDescent="0.25">
      <c r="A2101" s="11"/>
    </row>
    <row r="2102" spans="1:1" x14ac:dyDescent="0.25">
      <c r="A2102" s="11"/>
    </row>
    <row r="2103" spans="1:1" x14ac:dyDescent="0.25">
      <c r="A2103" s="11"/>
    </row>
    <row r="2104" spans="1:1" x14ac:dyDescent="0.25">
      <c r="A2104" s="11"/>
    </row>
    <row r="2105" spans="1:1" x14ac:dyDescent="0.25">
      <c r="A2105" s="11"/>
    </row>
    <row r="2106" spans="1:1" x14ac:dyDescent="0.25">
      <c r="A2106" s="11"/>
    </row>
    <row r="2107" spans="1:1" x14ac:dyDescent="0.25">
      <c r="A2107" s="11"/>
    </row>
    <row r="2108" spans="1:1" x14ac:dyDescent="0.25">
      <c r="A2108" s="11"/>
    </row>
    <row r="2109" spans="1:1" x14ac:dyDescent="0.25">
      <c r="A2109" s="11"/>
    </row>
    <row r="2110" spans="1:1" x14ac:dyDescent="0.25">
      <c r="A2110" s="11"/>
    </row>
    <row r="2111" spans="1:1" x14ac:dyDescent="0.25">
      <c r="A2111" s="11"/>
    </row>
    <row r="2112" spans="1:1" x14ac:dyDescent="0.25">
      <c r="A2112" s="11"/>
    </row>
    <row r="2113" spans="1:1" x14ac:dyDescent="0.25">
      <c r="A2113" s="11"/>
    </row>
    <row r="2114" spans="1:1" x14ac:dyDescent="0.25">
      <c r="A2114" s="11"/>
    </row>
    <row r="2115" spans="1:1" x14ac:dyDescent="0.25">
      <c r="A2115" s="11"/>
    </row>
    <row r="2116" spans="1:1" x14ac:dyDescent="0.25">
      <c r="A2116" s="11"/>
    </row>
    <row r="2117" spans="1:1" x14ac:dyDescent="0.25">
      <c r="A2117" s="11"/>
    </row>
    <row r="2118" spans="1:1" x14ac:dyDescent="0.25">
      <c r="A2118" s="11"/>
    </row>
    <row r="2119" spans="1:1" x14ac:dyDescent="0.25">
      <c r="A2119" s="11"/>
    </row>
    <row r="2120" spans="1:1" x14ac:dyDescent="0.25">
      <c r="A2120" s="11"/>
    </row>
    <row r="2121" spans="1:1" x14ac:dyDescent="0.25">
      <c r="A2121" s="11"/>
    </row>
    <row r="2122" spans="1:1" x14ac:dyDescent="0.25">
      <c r="A2122" s="11"/>
    </row>
    <row r="2123" spans="1:1" x14ac:dyDescent="0.25">
      <c r="A2123" s="11"/>
    </row>
    <row r="2124" spans="1:1" x14ac:dyDescent="0.25">
      <c r="A2124" s="11"/>
    </row>
    <row r="2125" spans="1:1" x14ac:dyDescent="0.25">
      <c r="A2125" s="11"/>
    </row>
    <row r="2126" spans="1:1" x14ac:dyDescent="0.25">
      <c r="A2126" s="11"/>
    </row>
    <row r="2127" spans="1:1" x14ac:dyDescent="0.25">
      <c r="A2127" s="11"/>
    </row>
    <row r="2128" spans="1:1" x14ac:dyDescent="0.25">
      <c r="A2128" s="11"/>
    </row>
    <row r="2129" spans="1:1" x14ac:dyDescent="0.25">
      <c r="A2129" s="11"/>
    </row>
    <row r="2130" spans="1:1" x14ac:dyDescent="0.25">
      <c r="A2130" s="11"/>
    </row>
    <row r="2131" spans="1:1" x14ac:dyDescent="0.25">
      <c r="A2131" s="11"/>
    </row>
    <row r="2132" spans="1:1" x14ac:dyDescent="0.25">
      <c r="A2132" s="11"/>
    </row>
    <row r="2133" spans="1:1" x14ac:dyDescent="0.25">
      <c r="A2133" s="11"/>
    </row>
    <row r="2134" spans="1:1" x14ac:dyDescent="0.25">
      <c r="A2134" s="11"/>
    </row>
    <row r="2135" spans="1:1" x14ac:dyDescent="0.25">
      <c r="A2135" s="11"/>
    </row>
    <row r="2136" spans="1:1" x14ac:dyDescent="0.25">
      <c r="A2136" s="11"/>
    </row>
    <row r="2137" spans="1:1" x14ac:dyDescent="0.25">
      <c r="A2137" s="11"/>
    </row>
    <row r="2138" spans="1:1" x14ac:dyDescent="0.25">
      <c r="A2138" s="11"/>
    </row>
    <row r="2139" spans="1:1" x14ac:dyDescent="0.25">
      <c r="A2139" s="11"/>
    </row>
    <row r="2140" spans="1:1" x14ac:dyDescent="0.25">
      <c r="A2140" s="11"/>
    </row>
    <row r="2141" spans="1:1" x14ac:dyDescent="0.25">
      <c r="A2141" s="11"/>
    </row>
    <row r="2142" spans="1:1" x14ac:dyDescent="0.25">
      <c r="A2142" s="11"/>
    </row>
    <row r="2143" spans="1:1" x14ac:dyDescent="0.25">
      <c r="A2143" s="11"/>
    </row>
    <row r="2144" spans="1:1" x14ac:dyDescent="0.25">
      <c r="A2144" s="11"/>
    </row>
    <row r="2145" spans="1:1" x14ac:dyDescent="0.25">
      <c r="A2145" s="11"/>
    </row>
    <row r="2146" spans="1:1" x14ac:dyDescent="0.25">
      <c r="A2146" s="11"/>
    </row>
    <row r="2147" spans="1:1" x14ac:dyDescent="0.25">
      <c r="A2147" s="11"/>
    </row>
    <row r="2148" spans="1:1" x14ac:dyDescent="0.25">
      <c r="A2148" s="11"/>
    </row>
    <row r="2149" spans="1:1" x14ac:dyDescent="0.25">
      <c r="A2149" s="11"/>
    </row>
    <row r="2150" spans="1:1" x14ac:dyDescent="0.25">
      <c r="A2150" s="11"/>
    </row>
    <row r="2151" spans="1:1" x14ac:dyDescent="0.25">
      <c r="A2151" s="11"/>
    </row>
    <row r="2152" spans="1:1" x14ac:dyDescent="0.25">
      <c r="A2152" s="11"/>
    </row>
    <row r="2153" spans="1:1" x14ac:dyDescent="0.25">
      <c r="A2153" s="11"/>
    </row>
    <row r="2154" spans="1:1" x14ac:dyDescent="0.25">
      <c r="A2154" s="11"/>
    </row>
    <row r="2155" spans="1:1" x14ac:dyDescent="0.25">
      <c r="A2155" s="11"/>
    </row>
    <row r="2156" spans="1:1" x14ac:dyDescent="0.25">
      <c r="A2156" s="11"/>
    </row>
    <row r="2157" spans="1:1" x14ac:dyDescent="0.25">
      <c r="A2157" s="11"/>
    </row>
    <row r="2158" spans="1:1" x14ac:dyDescent="0.25">
      <c r="A2158" s="11"/>
    </row>
    <row r="2159" spans="1:1" x14ac:dyDescent="0.25">
      <c r="A2159" s="11"/>
    </row>
    <row r="2160" spans="1:1" x14ac:dyDescent="0.25">
      <c r="A2160" s="11"/>
    </row>
    <row r="2161" spans="1:1" x14ac:dyDescent="0.25">
      <c r="A2161" s="11"/>
    </row>
    <row r="2162" spans="1:1" x14ac:dyDescent="0.25">
      <c r="A2162" s="11"/>
    </row>
    <row r="2163" spans="1:1" x14ac:dyDescent="0.25">
      <c r="A2163" s="11"/>
    </row>
    <row r="2164" spans="1:1" x14ac:dyDescent="0.25">
      <c r="A2164" s="11"/>
    </row>
    <row r="2165" spans="1:1" x14ac:dyDescent="0.25">
      <c r="A2165" s="11"/>
    </row>
    <row r="2166" spans="1:1" x14ac:dyDescent="0.25">
      <c r="A2166" s="11"/>
    </row>
    <row r="2167" spans="1:1" x14ac:dyDescent="0.25">
      <c r="A2167" s="11"/>
    </row>
    <row r="2168" spans="1:1" x14ac:dyDescent="0.25">
      <c r="A2168" s="11"/>
    </row>
    <row r="2169" spans="1:1" x14ac:dyDescent="0.25">
      <c r="A2169" s="11"/>
    </row>
    <row r="2170" spans="1:1" x14ac:dyDescent="0.25">
      <c r="A2170" s="11"/>
    </row>
    <row r="2171" spans="1:1" x14ac:dyDescent="0.25">
      <c r="A2171" s="11"/>
    </row>
    <row r="2172" spans="1:1" x14ac:dyDescent="0.25">
      <c r="A2172" s="11"/>
    </row>
    <row r="2173" spans="1:1" x14ac:dyDescent="0.25">
      <c r="A2173" s="11"/>
    </row>
    <row r="2174" spans="1:1" x14ac:dyDescent="0.25">
      <c r="A2174" s="11"/>
    </row>
    <row r="2175" spans="1:1" x14ac:dyDescent="0.25">
      <c r="A2175" s="11"/>
    </row>
    <row r="2176" spans="1:1" x14ac:dyDescent="0.25">
      <c r="A2176" s="11"/>
    </row>
    <row r="2177" spans="1:1" x14ac:dyDescent="0.25">
      <c r="A2177" s="11"/>
    </row>
    <row r="2178" spans="1:1" x14ac:dyDescent="0.25">
      <c r="A2178" s="11"/>
    </row>
    <row r="2179" spans="1:1" x14ac:dyDescent="0.25">
      <c r="A2179" s="11"/>
    </row>
    <row r="2180" spans="1:1" x14ac:dyDescent="0.25">
      <c r="A2180" s="11"/>
    </row>
    <row r="2181" spans="1:1" x14ac:dyDescent="0.25">
      <c r="A2181" s="11"/>
    </row>
    <row r="2182" spans="1:1" x14ac:dyDescent="0.25">
      <c r="A2182" s="11"/>
    </row>
    <row r="2183" spans="1:1" x14ac:dyDescent="0.25">
      <c r="A2183" s="11"/>
    </row>
    <row r="2184" spans="1:1" x14ac:dyDescent="0.25">
      <c r="A2184" s="11"/>
    </row>
    <row r="2185" spans="1:1" x14ac:dyDescent="0.25">
      <c r="A2185" s="11"/>
    </row>
    <row r="2186" spans="1:1" x14ac:dyDescent="0.25">
      <c r="A2186" s="11"/>
    </row>
    <row r="2187" spans="1:1" x14ac:dyDescent="0.25">
      <c r="A2187" s="11"/>
    </row>
    <row r="2188" spans="1:1" x14ac:dyDescent="0.25">
      <c r="A2188" s="11"/>
    </row>
    <row r="2189" spans="1:1" x14ac:dyDescent="0.25">
      <c r="A2189" s="11"/>
    </row>
    <row r="2190" spans="1:1" x14ac:dyDescent="0.25">
      <c r="A2190" s="11"/>
    </row>
    <row r="2191" spans="1:1" x14ac:dyDescent="0.25">
      <c r="A2191" s="11"/>
    </row>
    <row r="2192" spans="1:1" x14ac:dyDescent="0.25">
      <c r="A2192" s="11"/>
    </row>
    <row r="2193" spans="1:1" x14ac:dyDescent="0.25">
      <c r="A2193" s="11"/>
    </row>
    <row r="2194" spans="1:1" x14ac:dyDescent="0.25">
      <c r="A2194" s="11"/>
    </row>
    <row r="2195" spans="1:1" x14ac:dyDescent="0.25">
      <c r="A2195" s="11"/>
    </row>
    <row r="2196" spans="1:1" x14ac:dyDescent="0.25">
      <c r="A2196" s="11"/>
    </row>
    <row r="2197" spans="1:1" x14ac:dyDescent="0.25">
      <c r="A2197" s="11"/>
    </row>
    <row r="2198" spans="1:1" x14ac:dyDescent="0.25">
      <c r="A2198" s="11"/>
    </row>
    <row r="2199" spans="1:1" x14ac:dyDescent="0.25">
      <c r="A2199" s="11"/>
    </row>
    <row r="2200" spans="1:1" x14ac:dyDescent="0.25">
      <c r="A2200" s="11"/>
    </row>
    <row r="2201" spans="1:1" x14ac:dyDescent="0.25">
      <c r="A2201" s="11"/>
    </row>
    <row r="2202" spans="1:1" x14ac:dyDescent="0.25">
      <c r="A2202" s="11"/>
    </row>
    <row r="2203" spans="1:1" x14ac:dyDescent="0.25">
      <c r="A2203" s="11"/>
    </row>
    <row r="2204" spans="1:1" x14ac:dyDescent="0.25">
      <c r="A2204" s="11"/>
    </row>
    <row r="2205" spans="1:1" x14ac:dyDescent="0.25">
      <c r="A2205" s="11"/>
    </row>
    <row r="2206" spans="1:1" x14ac:dyDescent="0.25">
      <c r="A2206" s="11"/>
    </row>
    <row r="2207" spans="1:1" x14ac:dyDescent="0.25">
      <c r="A2207" s="11"/>
    </row>
    <row r="2208" spans="1:1" x14ac:dyDescent="0.25">
      <c r="A2208" s="11"/>
    </row>
    <row r="2209" spans="1:1" x14ac:dyDescent="0.25">
      <c r="A2209" s="11"/>
    </row>
    <row r="2210" spans="1:1" x14ac:dyDescent="0.25">
      <c r="A2210" s="11"/>
    </row>
    <row r="2211" spans="1:1" x14ac:dyDescent="0.25">
      <c r="A2211" s="11"/>
    </row>
    <row r="2212" spans="1:1" x14ac:dyDescent="0.25">
      <c r="A2212" s="11"/>
    </row>
    <row r="2213" spans="1:1" x14ac:dyDescent="0.25">
      <c r="A2213" s="11"/>
    </row>
    <row r="2214" spans="1:1" x14ac:dyDescent="0.25">
      <c r="A2214" s="11"/>
    </row>
    <row r="2215" spans="1:1" x14ac:dyDescent="0.25">
      <c r="A2215" s="11"/>
    </row>
    <row r="2216" spans="1:1" x14ac:dyDescent="0.25">
      <c r="A2216" s="11"/>
    </row>
    <row r="2217" spans="1:1" x14ac:dyDescent="0.25">
      <c r="A2217" s="11"/>
    </row>
    <row r="2218" spans="1:1" x14ac:dyDescent="0.25">
      <c r="A2218" s="11"/>
    </row>
    <row r="2219" spans="1:1" x14ac:dyDescent="0.25">
      <c r="A2219" s="11"/>
    </row>
    <row r="2220" spans="1:1" x14ac:dyDescent="0.25">
      <c r="A2220" s="11"/>
    </row>
    <row r="2221" spans="1:1" x14ac:dyDescent="0.25">
      <c r="A2221" s="11"/>
    </row>
    <row r="2222" spans="1:1" x14ac:dyDescent="0.25">
      <c r="A2222" s="11"/>
    </row>
    <row r="2223" spans="1:1" x14ac:dyDescent="0.25">
      <c r="A2223" s="11"/>
    </row>
    <row r="2224" spans="1:1" x14ac:dyDescent="0.25">
      <c r="A2224" s="11"/>
    </row>
    <row r="2225" spans="1:1" x14ac:dyDescent="0.25">
      <c r="A2225" s="11"/>
    </row>
    <row r="2226" spans="1:1" x14ac:dyDescent="0.25">
      <c r="A2226" s="11"/>
    </row>
    <row r="2227" spans="1:1" x14ac:dyDescent="0.25">
      <c r="A2227" s="11"/>
    </row>
    <row r="2228" spans="1:1" x14ac:dyDescent="0.25">
      <c r="A2228" s="11"/>
    </row>
    <row r="2229" spans="1:1" x14ac:dyDescent="0.25">
      <c r="A2229" s="11"/>
    </row>
    <row r="2230" spans="1:1" x14ac:dyDescent="0.25">
      <c r="A2230" s="11"/>
    </row>
    <row r="2231" spans="1:1" x14ac:dyDescent="0.25">
      <c r="A2231" s="11"/>
    </row>
    <row r="2232" spans="1:1" x14ac:dyDescent="0.25">
      <c r="A2232" s="11"/>
    </row>
    <row r="2233" spans="1:1" x14ac:dyDescent="0.25">
      <c r="A2233" s="11"/>
    </row>
    <row r="2234" spans="1:1" x14ac:dyDescent="0.25">
      <c r="A2234" s="11"/>
    </row>
    <row r="2235" spans="1:1" x14ac:dyDescent="0.25">
      <c r="A2235" s="11"/>
    </row>
    <row r="2236" spans="1:1" x14ac:dyDescent="0.25">
      <c r="A2236" s="11"/>
    </row>
    <row r="2237" spans="1:1" x14ac:dyDescent="0.25">
      <c r="A2237" s="11"/>
    </row>
    <row r="2238" spans="1:1" x14ac:dyDescent="0.25">
      <c r="A2238" s="11"/>
    </row>
    <row r="2239" spans="1:1" x14ac:dyDescent="0.25">
      <c r="A2239" s="11"/>
    </row>
    <row r="2240" spans="1:1" x14ac:dyDescent="0.25">
      <c r="A2240" s="11"/>
    </row>
    <row r="2241" spans="1:1" x14ac:dyDescent="0.25">
      <c r="A2241" s="11"/>
    </row>
    <row r="2242" spans="1:1" x14ac:dyDescent="0.25">
      <c r="A2242" s="11"/>
    </row>
    <row r="2243" spans="1:1" x14ac:dyDescent="0.25">
      <c r="A2243" s="11"/>
    </row>
    <row r="2244" spans="1:1" x14ac:dyDescent="0.25">
      <c r="A2244" s="11"/>
    </row>
    <row r="2245" spans="1:1" x14ac:dyDescent="0.25">
      <c r="A2245" s="11"/>
    </row>
    <row r="2246" spans="1:1" x14ac:dyDescent="0.25">
      <c r="A2246" s="11"/>
    </row>
    <row r="2247" spans="1:1" x14ac:dyDescent="0.25">
      <c r="A2247" s="11"/>
    </row>
    <row r="2248" spans="1:1" x14ac:dyDescent="0.25">
      <c r="A2248" s="11"/>
    </row>
    <row r="2249" spans="1:1" x14ac:dyDescent="0.25">
      <c r="A2249" s="11"/>
    </row>
    <row r="2250" spans="1:1" x14ac:dyDescent="0.25">
      <c r="A2250" s="11"/>
    </row>
    <row r="2251" spans="1:1" x14ac:dyDescent="0.25">
      <c r="A2251" s="11"/>
    </row>
    <row r="2252" spans="1:1" x14ac:dyDescent="0.25">
      <c r="A2252" s="11"/>
    </row>
    <row r="2253" spans="1:1" x14ac:dyDescent="0.25">
      <c r="A2253" s="11"/>
    </row>
    <row r="2254" spans="1:1" x14ac:dyDescent="0.25">
      <c r="A2254" s="11"/>
    </row>
    <row r="2255" spans="1:1" x14ac:dyDescent="0.25">
      <c r="A2255" s="11"/>
    </row>
    <row r="2256" spans="1:1" x14ac:dyDescent="0.25">
      <c r="A2256" s="11"/>
    </row>
    <row r="2257" spans="1:1" x14ac:dyDescent="0.25">
      <c r="A2257" s="11"/>
    </row>
    <row r="2258" spans="1:1" x14ac:dyDescent="0.25">
      <c r="A2258" s="11"/>
    </row>
    <row r="2259" spans="1:1" x14ac:dyDescent="0.25">
      <c r="A2259" s="11"/>
    </row>
    <row r="2260" spans="1:1" x14ac:dyDescent="0.25">
      <c r="A2260" s="11"/>
    </row>
    <row r="2261" spans="1:1" x14ac:dyDescent="0.25">
      <c r="A2261" s="11"/>
    </row>
    <row r="2262" spans="1:1" x14ac:dyDescent="0.25">
      <c r="A2262" s="11"/>
    </row>
    <row r="2263" spans="1:1" x14ac:dyDescent="0.25">
      <c r="A2263" s="11"/>
    </row>
    <row r="2264" spans="1:1" x14ac:dyDescent="0.25">
      <c r="A2264" s="11"/>
    </row>
    <row r="2265" spans="1:1" x14ac:dyDescent="0.25">
      <c r="A2265" s="11"/>
    </row>
    <row r="2266" spans="1:1" x14ac:dyDescent="0.25">
      <c r="A2266" s="11"/>
    </row>
    <row r="2267" spans="1:1" x14ac:dyDescent="0.25">
      <c r="A2267" s="11"/>
    </row>
    <row r="2268" spans="1:1" x14ac:dyDescent="0.25">
      <c r="A2268" s="11"/>
    </row>
    <row r="2269" spans="1:1" x14ac:dyDescent="0.25">
      <c r="A2269" s="11"/>
    </row>
    <row r="2270" spans="1:1" x14ac:dyDescent="0.25">
      <c r="A2270" s="11"/>
    </row>
    <row r="2271" spans="1:1" x14ac:dyDescent="0.25">
      <c r="A2271" s="11"/>
    </row>
    <row r="2272" spans="1:1" x14ac:dyDescent="0.25">
      <c r="A2272" s="11"/>
    </row>
    <row r="2273" spans="1:1" x14ac:dyDescent="0.25">
      <c r="A2273" s="11"/>
    </row>
    <row r="2274" spans="1:1" x14ac:dyDescent="0.25">
      <c r="A2274" s="11"/>
    </row>
    <row r="2275" spans="1:1" x14ac:dyDescent="0.25">
      <c r="A2275" s="11"/>
    </row>
    <row r="2276" spans="1:1" x14ac:dyDescent="0.25">
      <c r="A2276" s="11"/>
    </row>
    <row r="2277" spans="1:1" x14ac:dyDescent="0.25">
      <c r="A2277" s="11"/>
    </row>
    <row r="2278" spans="1:1" x14ac:dyDescent="0.25">
      <c r="A2278" s="11"/>
    </row>
    <row r="2279" spans="1:1" x14ac:dyDescent="0.25">
      <c r="A2279" s="11"/>
    </row>
    <row r="2280" spans="1:1" x14ac:dyDescent="0.25">
      <c r="A2280" s="11"/>
    </row>
    <row r="2281" spans="1:1" x14ac:dyDescent="0.25">
      <c r="A2281" s="11"/>
    </row>
    <row r="2282" spans="1:1" x14ac:dyDescent="0.25">
      <c r="A2282" s="11"/>
    </row>
    <row r="2283" spans="1:1" x14ac:dyDescent="0.25">
      <c r="A2283" s="11"/>
    </row>
    <row r="2284" spans="1:1" x14ac:dyDescent="0.25">
      <c r="A2284" s="11"/>
    </row>
    <row r="2285" spans="1:1" x14ac:dyDescent="0.25">
      <c r="A2285" s="11"/>
    </row>
    <row r="2286" spans="1:1" x14ac:dyDescent="0.25">
      <c r="A2286" s="11"/>
    </row>
    <row r="2287" spans="1:1" x14ac:dyDescent="0.25">
      <c r="A2287" s="11"/>
    </row>
    <row r="2288" spans="1:1" x14ac:dyDescent="0.25">
      <c r="A2288" s="11"/>
    </row>
    <row r="2289" spans="1:1" x14ac:dyDescent="0.25">
      <c r="A2289" s="11"/>
    </row>
    <row r="2290" spans="1:1" x14ac:dyDescent="0.25">
      <c r="A2290" s="11"/>
    </row>
    <row r="2291" spans="1:1" x14ac:dyDescent="0.25">
      <c r="A2291" s="11"/>
    </row>
    <row r="2292" spans="1:1" x14ac:dyDescent="0.25">
      <c r="A2292" s="11"/>
    </row>
    <row r="2293" spans="1:1" x14ac:dyDescent="0.25">
      <c r="A2293" s="11"/>
    </row>
    <row r="2294" spans="1:1" x14ac:dyDescent="0.25">
      <c r="A2294" s="11"/>
    </row>
    <row r="2295" spans="1:1" x14ac:dyDescent="0.25">
      <c r="A2295" s="11"/>
    </row>
    <row r="2296" spans="1:1" x14ac:dyDescent="0.25">
      <c r="A2296" s="11"/>
    </row>
    <row r="2297" spans="1:1" x14ac:dyDescent="0.25">
      <c r="A2297" s="11"/>
    </row>
    <row r="2298" spans="1:1" x14ac:dyDescent="0.25">
      <c r="A2298" s="11"/>
    </row>
    <row r="2299" spans="1:1" x14ac:dyDescent="0.25">
      <c r="A2299" s="11"/>
    </row>
    <row r="2300" spans="1:1" x14ac:dyDescent="0.25">
      <c r="A2300" s="11"/>
    </row>
    <row r="2301" spans="1:1" x14ac:dyDescent="0.25">
      <c r="A2301" s="11"/>
    </row>
    <row r="2302" spans="1:1" x14ac:dyDescent="0.25">
      <c r="A2302" s="11"/>
    </row>
    <row r="2303" spans="1:1" x14ac:dyDescent="0.25">
      <c r="A2303" s="11"/>
    </row>
    <row r="2304" spans="1:1" x14ac:dyDescent="0.25">
      <c r="A2304" s="11"/>
    </row>
    <row r="2305" spans="1:1" x14ac:dyDescent="0.25">
      <c r="A2305" s="11"/>
    </row>
    <row r="2306" spans="1:1" x14ac:dyDescent="0.25">
      <c r="A2306" s="11"/>
    </row>
    <row r="2307" spans="1:1" x14ac:dyDescent="0.25">
      <c r="A2307" s="11"/>
    </row>
    <row r="2308" spans="1:1" x14ac:dyDescent="0.25">
      <c r="A2308" s="11"/>
    </row>
    <row r="2309" spans="1:1" x14ac:dyDescent="0.25">
      <c r="A2309" s="11"/>
    </row>
    <row r="2310" spans="1:1" x14ac:dyDescent="0.25">
      <c r="A2310" s="11"/>
    </row>
    <row r="2311" spans="1:1" x14ac:dyDescent="0.25">
      <c r="A2311" s="11"/>
    </row>
    <row r="2312" spans="1:1" x14ac:dyDescent="0.25">
      <c r="A2312" s="11"/>
    </row>
    <row r="2313" spans="1:1" x14ac:dyDescent="0.25">
      <c r="A2313" s="11"/>
    </row>
    <row r="2314" spans="1:1" x14ac:dyDescent="0.25">
      <c r="A2314" s="11"/>
    </row>
    <row r="2315" spans="1:1" x14ac:dyDescent="0.25">
      <c r="A2315" s="11"/>
    </row>
    <row r="2316" spans="1:1" x14ac:dyDescent="0.25">
      <c r="A2316" s="11"/>
    </row>
    <row r="2317" spans="1:1" x14ac:dyDescent="0.25">
      <c r="A2317" s="11"/>
    </row>
    <row r="2318" spans="1:1" x14ac:dyDescent="0.25">
      <c r="A2318" s="11"/>
    </row>
    <row r="2319" spans="1:1" x14ac:dyDescent="0.25">
      <c r="A2319" s="11"/>
    </row>
    <row r="2320" spans="1:1" x14ac:dyDescent="0.25">
      <c r="A2320" s="11"/>
    </row>
    <row r="2321" spans="1:1" x14ac:dyDescent="0.25">
      <c r="A2321" s="11"/>
    </row>
    <row r="2322" spans="1:1" x14ac:dyDescent="0.25">
      <c r="A2322" s="11"/>
    </row>
    <row r="2323" spans="1:1" x14ac:dyDescent="0.25">
      <c r="A2323" s="11"/>
    </row>
    <row r="2324" spans="1:1" x14ac:dyDescent="0.25">
      <c r="A2324" s="11"/>
    </row>
    <row r="2325" spans="1:1" x14ac:dyDescent="0.25">
      <c r="A2325" s="11"/>
    </row>
    <row r="2326" spans="1:1" x14ac:dyDescent="0.25">
      <c r="A2326" s="11"/>
    </row>
    <row r="2327" spans="1:1" x14ac:dyDescent="0.25">
      <c r="A2327" s="11"/>
    </row>
    <row r="2328" spans="1:1" x14ac:dyDescent="0.25">
      <c r="A2328" s="11"/>
    </row>
    <row r="2329" spans="1:1" x14ac:dyDescent="0.25">
      <c r="A2329" s="11"/>
    </row>
    <row r="2330" spans="1:1" x14ac:dyDescent="0.25">
      <c r="A2330" s="11"/>
    </row>
    <row r="2331" spans="1:1" x14ac:dyDescent="0.25">
      <c r="A2331" s="11"/>
    </row>
    <row r="2332" spans="1:1" x14ac:dyDescent="0.25">
      <c r="A2332" s="11"/>
    </row>
    <row r="2333" spans="1:1" x14ac:dyDescent="0.25">
      <c r="A2333" s="11"/>
    </row>
    <row r="2334" spans="1:1" x14ac:dyDescent="0.25">
      <c r="A2334" s="11"/>
    </row>
    <row r="2335" spans="1:1" x14ac:dyDescent="0.25">
      <c r="A2335" s="11"/>
    </row>
    <row r="2336" spans="1:1" x14ac:dyDescent="0.25">
      <c r="A2336" s="11"/>
    </row>
    <row r="2337" spans="1:1" x14ac:dyDescent="0.25">
      <c r="A2337" s="11"/>
    </row>
    <row r="2338" spans="1:1" x14ac:dyDescent="0.25">
      <c r="A2338" s="11"/>
    </row>
    <row r="2339" spans="1:1" x14ac:dyDescent="0.25">
      <c r="A2339" s="11"/>
    </row>
    <row r="2340" spans="1:1" x14ac:dyDescent="0.25">
      <c r="A2340" s="11"/>
    </row>
    <row r="2341" spans="1:1" x14ac:dyDescent="0.25">
      <c r="A2341" s="11"/>
    </row>
    <row r="2342" spans="1:1" x14ac:dyDescent="0.25">
      <c r="A2342" s="11"/>
    </row>
    <row r="2343" spans="1:1" x14ac:dyDescent="0.25">
      <c r="A2343" s="11"/>
    </row>
    <row r="2344" spans="1:1" x14ac:dyDescent="0.25">
      <c r="A2344" s="11"/>
    </row>
    <row r="2345" spans="1:1" x14ac:dyDescent="0.25">
      <c r="A2345" s="11"/>
    </row>
    <row r="2346" spans="1:1" x14ac:dyDescent="0.25">
      <c r="A2346" s="11"/>
    </row>
    <row r="2347" spans="1:1" x14ac:dyDescent="0.25">
      <c r="A2347" s="11"/>
    </row>
    <row r="2348" spans="1:1" x14ac:dyDescent="0.25">
      <c r="A2348" s="11"/>
    </row>
    <row r="2349" spans="1:1" x14ac:dyDescent="0.25">
      <c r="A2349" s="11"/>
    </row>
    <row r="2350" spans="1:1" x14ac:dyDescent="0.25">
      <c r="A2350" s="11"/>
    </row>
    <row r="2351" spans="1:1" x14ac:dyDescent="0.25">
      <c r="A2351" s="11"/>
    </row>
    <row r="2352" spans="1:1" x14ac:dyDescent="0.25">
      <c r="A2352" s="11"/>
    </row>
    <row r="2353" spans="1:1" x14ac:dyDescent="0.25">
      <c r="A2353" s="11"/>
    </row>
    <row r="2354" spans="1:1" x14ac:dyDescent="0.25">
      <c r="A2354" s="11"/>
    </row>
    <row r="2355" spans="1:1" x14ac:dyDescent="0.25">
      <c r="A2355" s="11"/>
    </row>
    <row r="2356" spans="1:1" x14ac:dyDescent="0.25">
      <c r="A2356" s="11"/>
    </row>
    <row r="2357" spans="1:1" x14ac:dyDescent="0.25">
      <c r="A2357" s="11"/>
    </row>
    <row r="2358" spans="1:1" x14ac:dyDescent="0.25">
      <c r="A2358" s="11"/>
    </row>
    <row r="2359" spans="1:1" x14ac:dyDescent="0.25">
      <c r="A2359" s="11"/>
    </row>
    <row r="2360" spans="1:1" x14ac:dyDescent="0.25">
      <c r="A2360" s="11"/>
    </row>
    <row r="2361" spans="1:1" x14ac:dyDescent="0.25">
      <c r="A2361" s="11"/>
    </row>
    <row r="2362" spans="1:1" x14ac:dyDescent="0.25">
      <c r="A2362" s="11"/>
    </row>
    <row r="2363" spans="1:1" x14ac:dyDescent="0.25">
      <c r="A2363" s="11"/>
    </row>
    <row r="2364" spans="1:1" x14ac:dyDescent="0.25">
      <c r="A2364" s="11"/>
    </row>
    <row r="2365" spans="1:1" x14ac:dyDescent="0.25">
      <c r="A2365" s="11"/>
    </row>
    <row r="2366" spans="1:1" x14ac:dyDescent="0.25">
      <c r="A2366" s="11"/>
    </row>
    <row r="2367" spans="1:1" x14ac:dyDescent="0.25">
      <c r="A2367" s="11"/>
    </row>
    <row r="2368" spans="1:1" x14ac:dyDescent="0.25">
      <c r="A2368" s="11"/>
    </row>
    <row r="2369" spans="1:1" x14ac:dyDescent="0.25">
      <c r="A2369" s="11"/>
    </row>
    <row r="2370" spans="1:1" x14ac:dyDescent="0.25">
      <c r="A2370" s="11"/>
    </row>
    <row r="2371" spans="1:1" x14ac:dyDescent="0.25">
      <c r="A2371" s="11"/>
    </row>
    <row r="2372" spans="1:1" x14ac:dyDescent="0.25">
      <c r="A2372" s="11"/>
    </row>
    <row r="2373" spans="1:1" x14ac:dyDescent="0.25">
      <c r="A2373" s="11"/>
    </row>
    <row r="2374" spans="1:1" x14ac:dyDescent="0.25">
      <c r="A2374" s="11"/>
    </row>
    <row r="2375" spans="1:1" x14ac:dyDescent="0.25">
      <c r="A2375" s="11"/>
    </row>
    <row r="2376" spans="1:1" x14ac:dyDescent="0.25">
      <c r="A2376" s="11"/>
    </row>
    <row r="2377" spans="1:1" x14ac:dyDescent="0.25">
      <c r="A2377" s="11"/>
    </row>
    <row r="2378" spans="1:1" x14ac:dyDescent="0.25">
      <c r="A2378" s="11"/>
    </row>
    <row r="2379" spans="1:1" x14ac:dyDescent="0.25">
      <c r="A2379" s="11"/>
    </row>
    <row r="2380" spans="1:1" x14ac:dyDescent="0.25">
      <c r="A2380" s="11"/>
    </row>
    <row r="2381" spans="1:1" x14ac:dyDescent="0.25">
      <c r="A2381" s="11"/>
    </row>
    <row r="2382" spans="1:1" x14ac:dyDescent="0.25">
      <c r="A2382" s="11"/>
    </row>
    <row r="2383" spans="1:1" x14ac:dyDescent="0.25">
      <c r="A2383" s="11"/>
    </row>
    <row r="2384" spans="1:1" x14ac:dyDescent="0.25">
      <c r="A2384" s="11"/>
    </row>
    <row r="2385" spans="1:1" x14ac:dyDescent="0.25">
      <c r="A2385" s="11"/>
    </row>
    <row r="2386" spans="1:1" x14ac:dyDescent="0.25">
      <c r="A2386" s="11"/>
    </row>
    <row r="2387" spans="1:1" x14ac:dyDescent="0.25">
      <c r="A2387" s="11"/>
    </row>
    <row r="2388" spans="1:1" x14ac:dyDescent="0.25">
      <c r="A2388" s="11"/>
    </row>
    <row r="2389" spans="1:1" x14ac:dyDescent="0.25">
      <c r="A2389" s="11"/>
    </row>
    <row r="2390" spans="1:1" x14ac:dyDescent="0.25">
      <c r="A2390" s="11"/>
    </row>
    <row r="2391" spans="1:1" x14ac:dyDescent="0.25">
      <c r="A2391" s="11"/>
    </row>
    <row r="2392" spans="1:1" x14ac:dyDescent="0.25">
      <c r="A2392" s="11"/>
    </row>
    <row r="2393" spans="1:1" x14ac:dyDescent="0.25">
      <c r="A2393" s="11"/>
    </row>
    <row r="2394" spans="1:1" x14ac:dyDescent="0.25">
      <c r="A2394" s="11"/>
    </row>
    <row r="2395" spans="1:1" x14ac:dyDescent="0.25">
      <c r="A2395" s="11"/>
    </row>
    <row r="2396" spans="1:1" x14ac:dyDescent="0.25">
      <c r="A2396" s="11"/>
    </row>
    <row r="2397" spans="1:1" x14ac:dyDescent="0.25">
      <c r="A2397" s="11"/>
    </row>
    <row r="2398" spans="1:1" x14ac:dyDescent="0.25">
      <c r="A2398" s="11"/>
    </row>
    <row r="2399" spans="1:1" x14ac:dyDescent="0.25">
      <c r="A2399" s="11"/>
    </row>
    <row r="2400" spans="1:1" x14ac:dyDescent="0.25">
      <c r="A2400" s="11"/>
    </row>
    <row r="2401" spans="1:1" x14ac:dyDescent="0.25">
      <c r="A2401" s="11"/>
    </row>
    <row r="2402" spans="1:1" x14ac:dyDescent="0.25">
      <c r="A2402" s="11"/>
    </row>
    <row r="2403" spans="1:1" x14ac:dyDescent="0.25">
      <c r="A2403" s="11"/>
    </row>
    <row r="2404" spans="1:1" x14ac:dyDescent="0.25">
      <c r="A2404" s="11"/>
    </row>
    <row r="2405" spans="1:1" x14ac:dyDescent="0.25">
      <c r="A2405" s="11"/>
    </row>
    <row r="2406" spans="1:1" x14ac:dyDescent="0.25">
      <c r="A2406" s="11"/>
    </row>
    <row r="2407" spans="1:1" x14ac:dyDescent="0.25">
      <c r="A2407" s="11"/>
    </row>
    <row r="2408" spans="1:1" x14ac:dyDescent="0.25">
      <c r="A2408" s="11"/>
    </row>
    <row r="2409" spans="1:1" x14ac:dyDescent="0.25">
      <c r="A2409" s="11"/>
    </row>
    <row r="2410" spans="1:1" x14ac:dyDescent="0.25">
      <c r="A2410" s="11"/>
    </row>
    <row r="2411" spans="1:1" x14ac:dyDescent="0.25">
      <c r="A2411" s="11"/>
    </row>
    <row r="2412" spans="1:1" x14ac:dyDescent="0.25">
      <c r="A2412" s="11"/>
    </row>
    <row r="2413" spans="1:1" x14ac:dyDescent="0.25">
      <c r="A2413" s="11"/>
    </row>
    <row r="2414" spans="1:1" x14ac:dyDescent="0.25">
      <c r="A2414" s="11"/>
    </row>
    <row r="2415" spans="1:1" x14ac:dyDescent="0.25">
      <c r="A2415" s="11"/>
    </row>
    <row r="2416" spans="1:1" x14ac:dyDescent="0.25">
      <c r="A2416" s="11"/>
    </row>
    <row r="2417" spans="1:1" x14ac:dyDescent="0.25">
      <c r="A2417" s="11"/>
    </row>
    <row r="2418" spans="1:1" x14ac:dyDescent="0.25">
      <c r="A2418" s="11"/>
    </row>
    <row r="2419" spans="1:1" x14ac:dyDescent="0.25">
      <c r="A2419" s="11"/>
    </row>
    <row r="2420" spans="1:1" x14ac:dyDescent="0.25">
      <c r="A2420" s="11"/>
    </row>
    <row r="2421" spans="1:1" x14ac:dyDescent="0.25">
      <c r="A2421" s="11"/>
    </row>
    <row r="2422" spans="1:1" x14ac:dyDescent="0.25">
      <c r="A2422" s="11"/>
    </row>
    <row r="2423" spans="1:1" x14ac:dyDescent="0.25">
      <c r="A2423" s="11"/>
    </row>
    <row r="2424" spans="1:1" x14ac:dyDescent="0.25">
      <c r="A2424" s="11"/>
    </row>
    <row r="2425" spans="1:1" x14ac:dyDescent="0.25">
      <c r="A2425" s="11"/>
    </row>
    <row r="2426" spans="1:1" x14ac:dyDescent="0.25">
      <c r="A2426" s="11"/>
    </row>
    <row r="2427" spans="1:1" x14ac:dyDescent="0.25">
      <c r="A2427" s="11"/>
    </row>
    <row r="2428" spans="1:1" x14ac:dyDescent="0.25">
      <c r="A2428" s="11"/>
    </row>
    <row r="2429" spans="1:1" x14ac:dyDescent="0.25">
      <c r="A2429" s="11"/>
    </row>
    <row r="2430" spans="1:1" x14ac:dyDescent="0.25">
      <c r="A2430" s="11"/>
    </row>
    <row r="2431" spans="1:1" x14ac:dyDescent="0.25">
      <c r="A2431" s="11"/>
    </row>
    <row r="2432" spans="1:1" x14ac:dyDescent="0.25">
      <c r="A2432" s="11"/>
    </row>
    <row r="2433" spans="1:1" x14ac:dyDescent="0.25">
      <c r="A2433" s="11"/>
    </row>
    <row r="2434" spans="1:1" x14ac:dyDescent="0.25">
      <c r="A2434" s="11"/>
    </row>
    <row r="2435" spans="1:1" x14ac:dyDescent="0.25">
      <c r="A2435" s="11"/>
    </row>
    <row r="2436" spans="1:1" x14ac:dyDescent="0.25">
      <c r="A2436" s="11"/>
    </row>
    <row r="2437" spans="1:1" x14ac:dyDescent="0.25">
      <c r="A2437" s="11"/>
    </row>
    <row r="2438" spans="1:1" x14ac:dyDescent="0.25">
      <c r="A2438" s="11"/>
    </row>
    <row r="2439" spans="1:1" x14ac:dyDescent="0.25">
      <c r="A2439" s="11"/>
    </row>
    <row r="2440" spans="1:1" x14ac:dyDescent="0.25">
      <c r="A2440" s="11"/>
    </row>
    <row r="2441" spans="1:1" x14ac:dyDescent="0.25">
      <c r="A2441" s="11"/>
    </row>
    <row r="2442" spans="1:1" x14ac:dyDescent="0.25">
      <c r="A2442" s="11"/>
    </row>
    <row r="2443" spans="1:1" x14ac:dyDescent="0.25">
      <c r="A2443" s="11"/>
    </row>
    <row r="2444" spans="1:1" x14ac:dyDescent="0.25">
      <c r="A2444" s="11"/>
    </row>
    <row r="2445" spans="1:1" x14ac:dyDescent="0.25">
      <c r="A2445" s="11"/>
    </row>
    <row r="2446" spans="1:1" x14ac:dyDescent="0.25">
      <c r="A2446" s="11"/>
    </row>
    <row r="2447" spans="1:1" x14ac:dyDescent="0.25">
      <c r="A2447" s="11"/>
    </row>
    <row r="2448" spans="1:1" x14ac:dyDescent="0.25">
      <c r="A2448" s="11"/>
    </row>
    <row r="2449" spans="1:1" x14ac:dyDescent="0.25">
      <c r="A2449" s="11"/>
    </row>
    <row r="2450" spans="1:1" x14ac:dyDescent="0.25">
      <c r="A2450" s="11"/>
    </row>
    <row r="2451" spans="1:1" x14ac:dyDescent="0.25">
      <c r="A2451" s="11"/>
    </row>
    <row r="2452" spans="1:1" x14ac:dyDescent="0.25">
      <c r="A2452" s="11"/>
    </row>
    <row r="2453" spans="1:1" x14ac:dyDescent="0.25">
      <c r="A2453" s="11"/>
    </row>
    <row r="2454" spans="1:1" x14ac:dyDescent="0.25">
      <c r="A2454" s="11"/>
    </row>
    <row r="2455" spans="1:1" x14ac:dyDescent="0.25">
      <c r="A2455" s="11"/>
    </row>
    <row r="2456" spans="1:1" x14ac:dyDescent="0.25">
      <c r="A2456" s="11"/>
    </row>
    <row r="2457" spans="1:1" x14ac:dyDescent="0.25">
      <c r="A2457" s="11"/>
    </row>
    <row r="2458" spans="1:1" x14ac:dyDescent="0.25">
      <c r="A2458" s="11"/>
    </row>
    <row r="2459" spans="1:1" x14ac:dyDescent="0.25">
      <c r="A2459" s="11"/>
    </row>
    <row r="2460" spans="1:1" x14ac:dyDescent="0.25">
      <c r="A2460" s="11"/>
    </row>
    <row r="2461" spans="1:1" x14ac:dyDescent="0.25">
      <c r="A2461" s="11"/>
    </row>
    <row r="2462" spans="1:1" x14ac:dyDescent="0.25">
      <c r="A2462" s="11"/>
    </row>
    <row r="2463" spans="1:1" x14ac:dyDescent="0.25">
      <c r="A2463" s="11"/>
    </row>
    <row r="2464" spans="1:1" x14ac:dyDescent="0.25">
      <c r="A2464" s="11"/>
    </row>
    <row r="2465" spans="1:1" x14ac:dyDescent="0.25">
      <c r="A2465" s="11"/>
    </row>
    <row r="2466" spans="1:1" x14ac:dyDescent="0.25">
      <c r="A2466" s="11"/>
    </row>
    <row r="2467" spans="1:1" x14ac:dyDescent="0.25">
      <c r="A2467" s="11"/>
    </row>
    <row r="2468" spans="1:1" x14ac:dyDescent="0.25">
      <c r="A2468" s="11"/>
    </row>
    <row r="2469" spans="1:1" x14ac:dyDescent="0.25">
      <c r="A2469" s="11"/>
    </row>
    <row r="2470" spans="1:1" x14ac:dyDescent="0.25">
      <c r="A2470" s="11"/>
    </row>
    <row r="2471" spans="1:1" x14ac:dyDescent="0.25">
      <c r="A2471" s="11"/>
    </row>
    <row r="2472" spans="1:1" x14ac:dyDescent="0.25">
      <c r="A2472" s="11"/>
    </row>
    <row r="2473" spans="1:1" x14ac:dyDescent="0.25">
      <c r="A2473" s="11"/>
    </row>
    <row r="2474" spans="1:1" x14ac:dyDescent="0.25">
      <c r="A2474" s="11"/>
    </row>
    <row r="2475" spans="1:1" x14ac:dyDescent="0.25">
      <c r="A2475" s="11"/>
    </row>
    <row r="2476" spans="1:1" x14ac:dyDescent="0.25">
      <c r="A2476" s="11"/>
    </row>
    <row r="2477" spans="1:1" x14ac:dyDescent="0.25">
      <c r="A2477" s="11"/>
    </row>
    <row r="2478" spans="1:1" x14ac:dyDescent="0.25">
      <c r="A2478" s="11"/>
    </row>
    <row r="2479" spans="1:1" x14ac:dyDescent="0.25">
      <c r="A2479" s="11"/>
    </row>
    <row r="2480" spans="1:1" x14ac:dyDescent="0.25">
      <c r="A2480" s="11"/>
    </row>
    <row r="2481" spans="1:1" x14ac:dyDescent="0.25">
      <c r="A2481" s="11"/>
    </row>
    <row r="2482" spans="1:1" x14ac:dyDescent="0.25">
      <c r="A2482" s="11"/>
    </row>
    <row r="2483" spans="1:1" x14ac:dyDescent="0.25">
      <c r="A2483" s="11"/>
    </row>
    <row r="2484" spans="1:1" x14ac:dyDescent="0.25">
      <c r="A2484" s="11"/>
    </row>
    <row r="2485" spans="1:1" x14ac:dyDescent="0.25">
      <c r="A2485" s="11"/>
    </row>
    <row r="2486" spans="1:1" x14ac:dyDescent="0.25">
      <c r="A2486" s="11"/>
    </row>
    <row r="2487" spans="1:1" x14ac:dyDescent="0.25">
      <c r="A2487" s="11"/>
    </row>
    <row r="2488" spans="1:1" x14ac:dyDescent="0.25">
      <c r="A2488" s="11"/>
    </row>
    <row r="2489" spans="1:1" x14ac:dyDescent="0.25">
      <c r="A2489" s="11"/>
    </row>
    <row r="2490" spans="1:1" x14ac:dyDescent="0.25">
      <c r="A2490" s="11"/>
    </row>
    <row r="2491" spans="1:1" x14ac:dyDescent="0.25">
      <c r="A2491" s="11"/>
    </row>
    <row r="2492" spans="1:1" x14ac:dyDescent="0.25">
      <c r="A2492" s="11"/>
    </row>
    <row r="2493" spans="1:1" x14ac:dyDescent="0.25">
      <c r="A2493" s="11"/>
    </row>
    <row r="2494" spans="1:1" x14ac:dyDescent="0.25">
      <c r="A2494" s="11"/>
    </row>
    <row r="2495" spans="1:1" x14ac:dyDescent="0.25">
      <c r="A2495" s="11"/>
    </row>
    <row r="2496" spans="1:1" x14ac:dyDescent="0.25">
      <c r="A2496" s="11"/>
    </row>
    <row r="2497" spans="1:1" x14ac:dyDescent="0.25">
      <c r="A2497" s="11"/>
    </row>
    <row r="2498" spans="1:1" x14ac:dyDescent="0.25">
      <c r="A2498" s="11"/>
    </row>
    <row r="2499" spans="1:1" x14ac:dyDescent="0.25">
      <c r="A2499" s="11"/>
    </row>
    <row r="2500" spans="1:1" x14ac:dyDescent="0.25">
      <c r="A2500" s="11"/>
    </row>
    <row r="2501" spans="1:1" x14ac:dyDescent="0.25">
      <c r="A2501" s="11"/>
    </row>
    <row r="2502" spans="1:1" x14ac:dyDescent="0.25">
      <c r="A2502" s="11"/>
    </row>
    <row r="2503" spans="1:1" x14ac:dyDescent="0.25">
      <c r="A2503" s="11"/>
    </row>
    <row r="2504" spans="1:1" x14ac:dyDescent="0.25">
      <c r="A2504" s="11"/>
    </row>
    <row r="2505" spans="1:1" x14ac:dyDescent="0.25">
      <c r="A2505" s="11"/>
    </row>
    <row r="2506" spans="1:1" x14ac:dyDescent="0.25">
      <c r="A2506" s="11"/>
    </row>
    <row r="2507" spans="1:1" x14ac:dyDescent="0.25">
      <c r="A2507" s="11"/>
    </row>
    <row r="2508" spans="1:1" x14ac:dyDescent="0.25">
      <c r="A2508" s="11"/>
    </row>
    <row r="2509" spans="1:1" x14ac:dyDescent="0.25">
      <c r="A2509" s="11"/>
    </row>
    <row r="2510" spans="1:1" x14ac:dyDescent="0.25">
      <c r="A2510" s="11"/>
    </row>
    <row r="2511" spans="1:1" x14ac:dyDescent="0.25">
      <c r="A2511" s="11"/>
    </row>
    <row r="2512" spans="1:1" x14ac:dyDescent="0.25">
      <c r="A2512" s="11"/>
    </row>
    <row r="2513" spans="1:1" x14ac:dyDescent="0.25">
      <c r="A2513" s="11"/>
    </row>
    <row r="2514" spans="1:1" x14ac:dyDescent="0.25">
      <c r="A2514" s="11"/>
    </row>
    <row r="2515" spans="1:1" x14ac:dyDescent="0.25">
      <c r="A2515" s="11"/>
    </row>
    <row r="2516" spans="1:1" x14ac:dyDescent="0.25">
      <c r="A2516" s="11"/>
    </row>
    <row r="2517" spans="1:1" x14ac:dyDescent="0.25">
      <c r="A2517" s="11"/>
    </row>
    <row r="2518" spans="1:1" x14ac:dyDescent="0.25">
      <c r="A2518" s="11"/>
    </row>
    <row r="2519" spans="1:1" x14ac:dyDescent="0.25">
      <c r="A2519" s="11"/>
    </row>
    <row r="2520" spans="1:1" x14ac:dyDescent="0.25">
      <c r="A2520" s="11"/>
    </row>
    <row r="2521" spans="1:1" x14ac:dyDescent="0.25">
      <c r="A2521" s="11"/>
    </row>
    <row r="2522" spans="1:1" x14ac:dyDescent="0.25">
      <c r="A2522" s="11"/>
    </row>
    <row r="2523" spans="1:1" x14ac:dyDescent="0.25">
      <c r="A2523" s="11"/>
    </row>
    <row r="2524" spans="1:1" x14ac:dyDescent="0.25">
      <c r="A2524" s="11"/>
    </row>
    <row r="2525" spans="1:1" x14ac:dyDescent="0.25">
      <c r="A2525" s="11"/>
    </row>
    <row r="2526" spans="1:1" x14ac:dyDescent="0.25">
      <c r="A2526" s="11"/>
    </row>
    <row r="2527" spans="1:1" x14ac:dyDescent="0.25">
      <c r="A2527" s="11"/>
    </row>
    <row r="2528" spans="1:1" x14ac:dyDescent="0.25">
      <c r="A2528" s="11"/>
    </row>
    <row r="2529" spans="1:1" x14ac:dyDescent="0.25">
      <c r="A2529" s="11"/>
    </row>
    <row r="2530" spans="1:1" x14ac:dyDescent="0.25">
      <c r="A2530" s="11"/>
    </row>
    <row r="2531" spans="1:1" x14ac:dyDescent="0.25">
      <c r="A2531" s="11"/>
    </row>
    <row r="2532" spans="1:1" x14ac:dyDescent="0.25">
      <c r="A2532" s="11"/>
    </row>
    <row r="2533" spans="1:1" x14ac:dyDescent="0.25">
      <c r="A2533" s="11"/>
    </row>
    <row r="2534" spans="1:1" x14ac:dyDescent="0.25">
      <c r="A2534" s="11"/>
    </row>
    <row r="2535" spans="1:1" x14ac:dyDescent="0.25">
      <c r="A2535" s="11"/>
    </row>
    <row r="2536" spans="1:1" x14ac:dyDescent="0.25">
      <c r="A2536" s="11"/>
    </row>
    <row r="2537" spans="1:1" x14ac:dyDescent="0.25">
      <c r="A2537" s="11"/>
    </row>
    <row r="2538" spans="1:1" x14ac:dyDescent="0.25">
      <c r="A2538" s="11"/>
    </row>
    <row r="2539" spans="1:1" x14ac:dyDescent="0.25">
      <c r="A2539" s="11"/>
    </row>
    <row r="2540" spans="1:1" x14ac:dyDescent="0.25">
      <c r="A2540" s="11"/>
    </row>
    <row r="2541" spans="1:1" x14ac:dyDescent="0.25">
      <c r="A2541" s="11"/>
    </row>
    <row r="2542" spans="1:1" x14ac:dyDescent="0.25">
      <c r="A2542" s="11"/>
    </row>
    <row r="2543" spans="1:1" x14ac:dyDescent="0.25">
      <c r="A2543" s="11"/>
    </row>
    <row r="2544" spans="1:1" x14ac:dyDescent="0.25">
      <c r="A2544" s="11"/>
    </row>
    <row r="2545" spans="1:1" x14ac:dyDescent="0.25">
      <c r="A2545" s="11"/>
    </row>
    <row r="2546" spans="1:1" x14ac:dyDescent="0.25">
      <c r="A2546" s="11"/>
    </row>
    <row r="2547" spans="1:1" x14ac:dyDescent="0.25">
      <c r="A2547" s="11"/>
    </row>
    <row r="2548" spans="1:1" x14ac:dyDescent="0.25">
      <c r="A2548" s="11"/>
    </row>
    <row r="2549" spans="1:1" x14ac:dyDescent="0.25">
      <c r="A2549" s="11"/>
    </row>
    <row r="2550" spans="1:1" x14ac:dyDescent="0.25">
      <c r="A2550" s="11"/>
    </row>
    <row r="2551" spans="1:1" x14ac:dyDescent="0.25">
      <c r="A2551" s="11"/>
    </row>
    <row r="2552" spans="1:1" x14ac:dyDescent="0.25">
      <c r="A2552" s="11"/>
    </row>
    <row r="2553" spans="1:1" x14ac:dyDescent="0.25">
      <c r="A2553" s="11"/>
    </row>
    <row r="2554" spans="1:1" x14ac:dyDescent="0.25">
      <c r="A2554" s="11"/>
    </row>
    <row r="2555" spans="1:1" x14ac:dyDescent="0.25">
      <c r="A2555" s="11"/>
    </row>
    <row r="2556" spans="1:1" x14ac:dyDescent="0.25">
      <c r="A2556" s="11"/>
    </row>
    <row r="2557" spans="1:1" x14ac:dyDescent="0.25">
      <c r="A2557" s="11"/>
    </row>
    <row r="2558" spans="1:1" x14ac:dyDescent="0.25">
      <c r="A2558" s="11"/>
    </row>
    <row r="2559" spans="1:1" x14ac:dyDescent="0.25">
      <c r="A2559" s="11"/>
    </row>
    <row r="2560" spans="1:1" x14ac:dyDescent="0.25">
      <c r="A2560" s="11"/>
    </row>
    <row r="2561" spans="1:1" x14ac:dyDescent="0.25">
      <c r="A2561" s="11"/>
    </row>
    <row r="2562" spans="1:1" x14ac:dyDescent="0.25">
      <c r="A2562" s="11"/>
    </row>
    <row r="2563" spans="1:1" x14ac:dyDescent="0.25">
      <c r="A2563" s="11"/>
    </row>
    <row r="2564" spans="1:1" x14ac:dyDescent="0.25">
      <c r="A2564" s="11"/>
    </row>
    <row r="2565" spans="1:1" x14ac:dyDescent="0.25">
      <c r="A2565" s="11"/>
    </row>
    <row r="2566" spans="1:1" x14ac:dyDescent="0.25">
      <c r="A2566" s="11"/>
    </row>
    <row r="2567" spans="1:1" x14ac:dyDescent="0.25">
      <c r="A2567" s="11"/>
    </row>
    <row r="2568" spans="1:1" x14ac:dyDescent="0.25">
      <c r="A2568" s="11"/>
    </row>
    <row r="2569" spans="1:1" x14ac:dyDescent="0.25">
      <c r="A2569" s="11"/>
    </row>
    <row r="2570" spans="1:1" x14ac:dyDescent="0.25">
      <c r="A2570" s="11"/>
    </row>
    <row r="2571" spans="1:1" x14ac:dyDescent="0.25">
      <c r="A2571" s="11"/>
    </row>
    <row r="2572" spans="1:1" x14ac:dyDescent="0.25">
      <c r="A2572" s="11"/>
    </row>
    <row r="2573" spans="1:1" x14ac:dyDescent="0.25">
      <c r="A2573" s="11"/>
    </row>
    <row r="2574" spans="1:1" x14ac:dyDescent="0.25">
      <c r="A2574" s="11"/>
    </row>
    <row r="2575" spans="1:1" x14ac:dyDescent="0.25">
      <c r="A2575" s="11"/>
    </row>
    <row r="2576" spans="1:1" x14ac:dyDescent="0.25">
      <c r="A2576" s="11"/>
    </row>
    <row r="2577" spans="1:1" x14ac:dyDescent="0.25">
      <c r="A2577" s="11"/>
    </row>
    <row r="2578" spans="1:1" x14ac:dyDescent="0.25">
      <c r="A2578" s="11"/>
    </row>
    <row r="2579" spans="1:1" x14ac:dyDescent="0.25">
      <c r="A2579" s="11"/>
    </row>
    <row r="2580" spans="1:1" x14ac:dyDescent="0.25">
      <c r="A2580" s="11"/>
    </row>
    <row r="2581" spans="1:1" x14ac:dyDescent="0.25">
      <c r="A2581" s="11"/>
    </row>
    <row r="2582" spans="1:1" x14ac:dyDescent="0.25">
      <c r="A2582" s="11"/>
    </row>
    <row r="2583" spans="1:1" x14ac:dyDescent="0.25">
      <c r="A2583" s="11"/>
    </row>
    <row r="2584" spans="1:1" x14ac:dyDescent="0.25">
      <c r="A2584" s="11"/>
    </row>
    <row r="2585" spans="1:1" x14ac:dyDescent="0.25">
      <c r="A2585" s="11"/>
    </row>
    <row r="2586" spans="1:1" x14ac:dyDescent="0.25">
      <c r="A2586" s="11"/>
    </row>
    <row r="2587" spans="1:1" x14ac:dyDescent="0.25">
      <c r="A2587" s="11"/>
    </row>
    <row r="2588" spans="1:1" x14ac:dyDescent="0.25">
      <c r="A2588" s="11"/>
    </row>
    <row r="2589" spans="1:1" x14ac:dyDescent="0.25">
      <c r="A2589" s="11"/>
    </row>
    <row r="2590" spans="1:1" x14ac:dyDescent="0.25">
      <c r="A2590" s="11"/>
    </row>
    <row r="2591" spans="1:1" x14ac:dyDescent="0.25">
      <c r="A2591" s="11"/>
    </row>
    <row r="2592" spans="1:1" x14ac:dyDescent="0.25">
      <c r="A2592" s="11"/>
    </row>
    <row r="2593" spans="1:1" x14ac:dyDescent="0.25">
      <c r="A2593" s="11"/>
    </row>
    <row r="2594" spans="1:1" x14ac:dyDescent="0.25">
      <c r="A2594" s="11"/>
    </row>
    <row r="2595" spans="1:1" x14ac:dyDescent="0.25">
      <c r="A2595" s="11"/>
    </row>
    <row r="2596" spans="1:1" x14ac:dyDescent="0.25">
      <c r="A2596" s="11"/>
    </row>
    <row r="2597" spans="1:1" x14ac:dyDescent="0.25">
      <c r="A2597" s="11"/>
    </row>
    <row r="2598" spans="1:1" x14ac:dyDescent="0.25">
      <c r="A2598" s="11"/>
    </row>
    <row r="2599" spans="1:1" x14ac:dyDescent="0.25">
      <c r="A2599" s="11"/>
    </row>
    <row r="2600" spans="1:1" x14ac:dyDescent="0.25">
      <c r="A2600" s="11"/>
    </row>
    <row r="2601" spans="1:1" x14ac:dyDescent="0.25">
      <c r="A2601" s="11"/>
    </row>
    <row r="2602" spans="1:1" x14ac:dyDescent="0.25">
      <c r="A2602" s="11"/>
    </row>
    <row r="2603" spans="1:1" x14ac:dyDescent="0.25">
      <c r="A2603" s="11"/>
    </row>
    <row r="2604" spans="1:1" x14ac:dyDescent="0.25">
      <c r="A2604" s="11"/>
    </row>
    <row r="2605" spans="1:1" x14ac:dyDescent="0.25">
      <c r="A2605" s="11"/>
    </row>
    <row r="2606" spans="1:1" x14ac:dyDescent="0.25">
      <c r="A2606" s="11"/>
    </row>
    <row r="2607" spans="1:1" x14ac:dyDescent="0.25">
      <c r="A2607" s="11"/>
    </row>
    <row r="2608" spans="1:1" x14ac:dyDescent="0.25">
      <c r="A2608" s="11"/>
    </row>
    <row r="2609" spans="1:1" x14ac:dyDescent="0.25">
      <c r="A2609" s="11"/>
    </row>
    <row r="2610" spans="1:1" x14ac:dyDescent="0.25">
      <c r="A2610" s="11"/>
    </row>
    <row r="2611" spans="1:1" x14ac:dyDescent="0.25">
      <c r="A2611" s="11"/>
    </row>
    <row r="2612" spans="1:1" x14ac:dyDescent="0.25">
      <c r="A2612" s="11"/>
    </row>
    <row r="2613" spans="1:1" x14ac:dyDescent="0.25">
      <c r="A2613" s="11"/>
    </row>
    <row r="2614" spans="1:1" x14ac:dyDescent="0.25">
      <c r="A2614" s="11"/>
    </row>
    <row r="2615" spans="1:1" x14ac:dyDescent="0.25">
      <c r="A2615" s="11"/>
    </row>
    <row r="2616" spans="1:1" x14ac:dyDescent="0.25">
      <c r="A2616" s="11"/>
    </row>
    <row r="2617" spans="1:1" x14ac:dyDescent="0.25">
      <c r="A2617" s="11"/>
    </row>
    <row r="2618" spans="1:1" x14ac:dyDescent="0.25">
      <c r="A2618" s="11"/>
    </row>
    <row r="2619" spans="1:1" x14ac:dyDescent="0.25">
      <c r="A2619" s="11"/>
    </row>
    <row r="2620" spans="1:1" x14ac:dyDescent="0.25">
      <c r="A2620" s="11"/>
    </row>
    <row r="2621" spans="1:1" x14ac:dyDescent="0.25">
      <c r="A2621" s="11"/>
    </row>
    <row r="2622" spans="1:1" x14ac:dyDescent="0.25">
      <c r="A2622" s="11"/>
    </row>
    <row r="2623" spans="1:1" x14ac:dyDescent="0.25">
      <c r="A2623" s="11"/>
    </row>
    <row r="2624" spans="1:1" x14ac:dyDescent="0.25">
      <c r="A2624" s="11"/>
    </row>
    <row r="2625" spans="1:1" x14ac:dyDescent="0.25">
      <c r="A2625" s="11"/>
    </row>
    <row r="2626" spans="1:1" x14ac:dyDescent="0.25">
      <c r="A2626" s="11"/>
    </row>
    <row r="2627" spans="1:1" x14ac:dyDescent="0.25">
      <c r="A2627" s="11"/>
    </row>
    <row r="2628" spans="1:1" x14ac:dyDescent="0.25">
      <c r="A2628" s="11"/>
    </row>
    <row r="2629" spans="1:1" x14ac:dyDescent="0.25">
      <c r="A2629" s="11"/>
    </row>
    <row r="2630" spans="1:1" x14ac:dyDescent="0.25">
      <c r="A2630" s="11"/>
    </row>
    <row r="2631" spans="1:1" x14ac:dyDescent="0.25">
      <c r="A2631" s="11"/>
    </row>
    <row r="2632" spans="1:1" x14ac:dyDescent="0.25">
      <c r="A2632" s="11"/>
    </row>
    <row r="2633" spans="1:1" x14ac:dyDescent="0.25">
      <c r="A2633" s="11"/>
    </row>
    <row r="2634" spans="1:1" x14ac:dyDescent="0.25">
      <c r="A2634" s="11"/>
    </row>
    <row r="2635" spans="1:1" x14ac:dyDescent="0.25">
      <c r="A2635" s="11"/>
    </row>
    <row r="2636" spans="1:1" x14ac:dyDescent="0.25">
      <c r="A2636" s="11"/>
    </row>
    <row r="2637" spans="1:1" x14ac:dyDescent="0.25">
      <c r="A2637" s="11"/>
    </row>
    <row r="2638" spans="1:1" x14ac:dyDescent="0.25">
      <c r="A2638" s="11"/>
    </row>
    <row r="2639" spans="1:1" x14ac:dyDescent="0.25">
      <c r="A2639" s="11"/>
    </row>
    <row r="2640" spans="1:1" x14ac:dyDescent="0.25">
      <c r="A2640" s="11"/>
    </row>
    <row r="2641" spans="1:1" x14ac:dyDescent="0.25">
      <c r="A2641" s="11"/>
    </row>
    <row r="2642" spans="1:1" x14ac:dyDescent="0.25">
      <c r="A2642" s="11"/>
    </row>
    <row r="2643" spans="1:1" x14ac:dyDescent="0.25">
      <c r="A2643" s="11"/>
    </row>
    <row r="2644" spans="1:1" x14ac:dyDescent="0.25">
      <c r="A2644" s="11"/>
    </row>
    <row r="2645" spans="1:1" x14ac:dyDescent="0.25">
      <c r="A2645" s="11"/>
    </row>
    <row r="2646" spans="1:1" x14ac:dyDescent="0.25">
      <c r="A2646" s="11"/>
    </row>
    <row r="2647" spans="1:1" x14ac:dyDescent="0.25">
      <c r="A2647" s="11"/>
    </row>
    <row r="2648" spans="1:1" x14ac:dyDescent="0.25">
      <c r="A2648" s="11"/>
    </row>
    <row r="2649" spans="1:1" x14ac:dyDescent="0.25">
      <c r="A2649" s="11"/>
    </row>
    <row r="2650" spans="1:1" x14ac:dyDescent="0.25">
      <c r="A2650" s="11"/>
    </row>
    <row r="2651" spans="1:1" x14ac:dyDescent="0.25">
      <c r="A2651" s="11"/>
    </row>
    <row r="2652" spans="1:1" x14ac:dyDescent="0.25">
      <c r="A2652" s="11"/>
    </row>
    <row r="2653" spans="1:1" x14ac:dyDescent="0.25">
      <c r="A2653" s="11"/>
    </row>
    <row r="2654" spans="1:1" x14ac:dyDescent="0.25">
      <c r="A2654" s="11"/>
    </row>
    <row r="2655" spans="1:1" x14ac:dyDescent="0.25">
      <c r="A2655" s="11"/>
    </row>
    <row r="2656" spans="1:1" x14ac:dyDescent="0.25">
      <c r="A2656" s="11"/>
    </row>
    <row r="2657" spans="1:1" x14ac:dyDescent="0.25">
      <c r="A2657" s="11"/>
    </row>
    <row r="2658" spans="1:1" x14ac:dyDescent="0.25">
      <c r="A2658" s="11"/>
    </row>
    <row r="2659" spans="1:1" x14ac:dyDescent="0.25">
      <c r="A2659" s="11"/>
    </row>
    <row r="2660" spans="1:1" x14ac:dyDescent="0.25">
      <c r="A2660" s="11"/>
    </row>
    <row r="2661" spans="1:1" x14ac:dyDescent="0.25">
      <c r="A2661" s="11"/>
    </row>
    <row r="2662" spans="1:1" x14ac:dyDescent="0.25">
      <c r="A2662" s="11"/>
    </row>
    <row r="2663" spans="1:1" x14ac:dyDescent="0.25">
      <c r="A2663" s="11"/>
    </row>
    <row r="2664" spans="1:1" x14ac:dyDescent="0.25">
      <c r="A2664" s="11"/>
    </row>
    <row r="2665" spans="1:1" x14ac:dyDescent="0.25">
      <c r="A2665" s="11"/>
    </row>
    <row r="2666" spans="1:1" x14ac:dyDescent="0.25">
      <c r="A2666" s="11"/>
    </row>
    <row r="2667" spans="1:1" x14ac:dyDescent="0.25">
      <c r="A2667" s="11"/>
    </row>
    <row r="2668" spans="1:1" x14ac:dyDescent="0.25">
      <c r="A2668" s="11"/>
    </row>
    <row r="2669" spans="1:1" x14ac:dyDescent="0.25">
      <c r="A2669" s="11"/>
    </row>
    <row r="2670" spans="1:1" x14ac:dyDescent="0.25">
      <c r="A2670" s="11"/>
    </row>
    <row r="2671" spans="1:1" x14ac:dyDescent="0.25">
      <c r="A2671" s="11"/>
    </row>
    <row r="2672" spans="1:1" x14ac:dyDescent="0.25">
      <c r="A2672" s="11"/>
    </row>
    <row r="2673" spans="1:1" x14ac:dyDescent="0.25">
      <c r="A2673" s="11"/>
    </row>
    <row r="2674" spans="1:1" x14ac:dyDescent="0.25">
      <c r="A2674" s="11"/>
    </row>
    <row r="2675" spans="1:1" x14ac:dyDescent="0.25">
      <c r="A2675" s="11"/>
    </row>
    <row r="2676" spans="1:1" x14ac:dyDescent="0.25">
      <c r="A2676" s="11"/>
    </row>
    <row r="2677" spans="1:1" x14ac:dyDescent="0.25">
      <c r="A2677" s="11"/>
    </row>
    <row r="2678" spans="1:1" x14ac:dyDescent="0.25">
      <c r="A2678" s="11"/>
    </row>
    <row r="2679" spans="1:1" x14ac:dyDescent="0.25">
      <c r="A2679" s="11"/>
    </row>
    <row r="2680" spans="1:1" x14ac:dyDescent="0.25">
      <c r="A2680" s="11"/>
    </row>
    <row r="2681" spans="1:1" x14ac:dyDescent="0.25">
      <c r="A2681" s="11"/>
    </row>
    <row r="2682" spans="1:1" x14ac:dyDescent="0.25">
      <c r="A2682" s="11"/>
    </row>
    <row r="2683" spans="1:1" x14ac:dyDescent="0.25">
      <c r="A2683" s="11"/>
    </row>
    <row r="2684" spans="1:1" x14ac:dyDescent="0.25">
      <c r="A2684" s="11"/>
    </row>
    <row r="2685" spans="1:1" x14ac:dyDescent="0.25">
      <c r="A2685" s="11"/>
    </row>
    <row r="2686" spans="1:1" x14ac:dyDescent="0.25">
      <c r="A2686" s="11"/>
    </row>
    <row r="2687" spans="1:1" x14ac:dyDescent="0.25">
      <c r="A2687" s="11"/>
    </row>
    <row r="2688" spans="1:1" x14ac:dyDescent="0.25">
      <c r="A2688" s="11"/>
    </row>
    <row r="2689" spans="1:1" x14ac:dyDescent="0.25">
      <c r="A2689" s="11"/>
    </row>
    <row r="2690" spans="1:1" x14ac:dyDescent="0.25">
      <c r="A2690" s="11"/>
    </row>
    <row r="2691" spans="1:1" x14ac:dyDescent="0.25">
      <c r="A2691" s="11"/>
    </row>
    <row r="2692" spans="1:1" x14ac:dyDescent="0.25">
      <c r="A2692" s="11"/>
    </row>
    <row r="2693" spans="1:1" x14ac:dyDescent="0.25">
      <c r="A2693" s="11"/>
    </row>
    <row r="2694" spans="1:1" x14ac:dyDescent="0.25">
      <c r="A2694" s="11"/>
    </row>
    <row r="2695" spans="1:1" x14ac:dyDescent="0.25">
      <c r="A2695" s="11"/>
    </row>
    <row r="2696" spans="1:1" x14ac:dyDescent="0.25">
      <c r="A2696" s="11"/>
    </row>
    <row r="2697" spans="1:1" x14ac:dyDescent="0.25">
      <c r="A2697" s="11"/>
    </row>
    <row r="2698" spans="1:1" x14ac:dyDescent="0.25">
      <c r="A2698" s="11"/>
    </row>
    <row r="2699" spans="1:1" x14ac:dyDescent="0.25">
      <c r="A2699" s="11"/>
    </row>
    <row r="2700" spans="1:1" x14ac:dyDescent="0.25">
      <c r="A2700" s="11"/>
    </row>
    <row r="2701" spans="1:1" x14ac:dyDescent="0.25">
      <c r="A2701" s="11"/>
    </row>
    <row r="2702" spans="1:1" x14ac:dyDescent="0.25">
      <c r="A2702" s="11"/>
    </row>
    <row r="2703" spans="1:1" x14ac:dyDescent="0.25">
      <c r="A2703" s="11"/>
    </row>
    <row r="2704" spans="1:1" x14ac:dyDescent="0.25">
      <c r="A2704" s="11"/>
    </row>
    <row r="2705" spans="1:1" x14ac:dyDescent="0.25">
      <c r="A2705" s="11"/>
    </row>
    <row r="2706" spans="1:1" x14ac:dyDescent="0.25">
      <c r="A2706" s="11"/>
    </row>
    <row r="2707" spans="1:1" x14ac:dyDescent="0.25">
      <c r="A2707" s="11"/>
    </row>
    <row r="2708" spans="1:1" x14ac:dyDescent="0.25">
      <c r="A2708" s="11"/>
    </row>
    <row r="2709" spans="1:1" x14ac:dyDescent="0.25">
      <c r="A2709" s="11"/>
    </row>
    <row r="2710" spans="1:1" x14ac:dyDescent="0.25">
      <c r="A2710" s="11"/>
    </row>
    <row r="2711" spans="1:1" x14ac:dyDescent="0.25">
      <c r="A2711" s="11"/>
    </row>
    <row r="2712" spans="1:1" x14ac:dyDescent="0.25">
      <c r="A2712" s="11"/>
    </row>
    <row r="2713" spans="1:1" x14ac:dyDescent="0.25">
      <c r="A2713" s="11"/>
    </row>
    <row r="2714" spans="1:1" x14ac:dyDescent="0.25">
      <c r="A2714" s="11"/>
    </row>
    <row r="2715" spans="1:1" x14ac:dyDescent="0.25">
      <c r="A2715" s="11"/>
    </row>
    <row r="2716" spans="1:1" x14ac:dyDescent="0.25">
      <c r="A2716" s="11"/>
    </row>
    <row r="2717" spans="1:1" x14ac:dyDescent="0.25">
      <c r="A2717" s="11"/>
    </row>
    <row r="2718" spans="1:1" x14ac:dyDescent="0.25">
      <c r="A2718" s="11"/>
    </row>
    <row r="2719" spans="1:1" x14ac:dyDescent="0.25">
      <c r="A2719" s="11"/>
    </row>
    <row r="2720" spans="1:1" x14ac:dyDescent="0.25">
      <c r="A2720" s="11"/>
    </row>
    <row r="2721" spans="1:1" x14ac:dyDescent="0.25">
      <c r="A2721" s="11"/>
    </row>
    <row r="2722" spans="1:1" x14ac:dyDescent="0.25">
      <c r="A2722" s="11"/>
    </row>
    <row r="2723" spans="1:1" x14ac:dyDescent="0.25">
      <c r="A2723" s="11"/>
    </row>
    <row r="2724" spans="1:1" x14ac:dyDescent="0.25">
      <c r="A2724" s="11"/>
    </row>
    <row r="2725" spans="1:1" x14ac:dyDescent="0.25">
      <c r="A2725" s="11"/>
    </row>
    <row r="2726" spans="1:1" x14ac:dyDescent="0.25">
      <c r="A2726" s="11"/>
    </row>
    <row r="2727" spans="1:1" x14ac:dyDescent="0.25">
      <c r="A2727" s="11"/>
    </row>
    <row r="2728" spans="1:1" x14ac:dyDescent="0.25">
      <c r="A2728" s="11"/>
    </row>
    <row r="2729" spans="1:1" x14ac:dyDescent="0.25">
      <c r="A2729" s="11"/>
    </row>
    <row r="2730" spans="1:1" x14ac:dyDescent="0.25">
      <c r="A2730" s="11"/>
    </row>
    <row r="2731" spans="1:1" x14ac:dyDescent="0.25">
      <c r="A2731" s="11"/>
    </row>
    <row r="2732" spans="1:1" x14ac:dyDescent="0.25">
      <c r="A2732" s="11"/>
    </row>
    <row r="2733" spans="1:1" x14ac:dyDescent="0.25">
      <c r="A2733" s="11"/>
    </row>
    <row r="2734" spans="1:1" x14ac:dyDescent="0.25">
      <c r="A2734" s="11"/>
    </row>
    <row r="2735" spans="1:1" x14ac:dyDescent="0.25">
      <c r="A2735" s="11"/>
    </row>
    <row r="2736" spans="1:1" x14ac:dyDescent="0.25">
      <c r="A2736" s="11"/>
    </row>
    <row r="2737" spans="1:1" x14ac:dyDescent="0.25">
      <c r="A2737" s="11"/>
    </row>
    <row r="2738" spans="1:1" x14ac:dyDescent="0.25">
      <c r="A2738" s="11"/>
    </row>
    <row r="2739" spans="1:1" x14ac:dyDescent="0.25">
      <c r="A2739" s="11"/>
    </row>
    <row r="2740" spans="1:1" x14ac:dyDescent="0.25">
      <c r="A2740" s="11"/>
    </row>
    <row r="2741" spans="1:1" x14ac:dyDescent="0.25">
      <c r="A2741" s="11"/>
    </row>
    <row r="2742" spans="1:1" x14ac:dyDescent="0.25">
      <c r="A2742" s="11"/>
    </row>
    <row r="2743" spans="1:1" x14ac:dyDescent="0.25">
      <c r="A2743" s="11"/>
    </row>
    <row r="2744" spans="1:1" x14ac:dyDescent="0.25">
      <c r="A2744" s="11"/>
    </row>
    <row r="2745" spans="1:1" x14ac:dyDescent="0.25">
      <c r="A2745" s="11"/>
    </row>
    <row r="2746" spans="1:1" x14ac:dyDescent="0.25">
      <c r="A2746" s="11"/>
    </row>
    <row r="2747" spans="1:1" x14ac:dyDescent="0.25">
      <c r="A2747" s="11"/>
    </row>
    <row r="2748" spans="1:1" x14ac:dyDescent="0.25">
      <c r="A2748" s="11"/>
    </row>
    <row r="2749" spans="1:1" x14ac:dyDescent="0.25">
      <c r="A2749" s="11"/>
    </row>
    <row r="2750" spans="1:1" x14ac:dyDescent="0.25">
      <c r="A2750" s="11"/>
    </row>
    <row r="2751" spans="1:1" x14ac:dyDescent="0.25">
      <c r="A2751" s="11"/>
    </row>
    <row r="2752" spans="1:1" x14ac:dyDescent="0.25">
      <c r="A2752" s="11"/>
    </row>
    <row r="2753" spans="1:1" x14ac:dyDescent="0.25">
      <c r="A2753" s="11"/>
    </row>
    <row r="2754" spans="1:1" x14ac:dyDescent="0.25">
      <c r="A2754" s="11"/>
    </row>
    <row r="2755" spans="1:1" x14ac:dyDescent="0.25">
      <c r="A2755" s="11"/>
    </row>
    <row r="2756" spans="1:1" x14ac:dyDescent="0.25">
      <c r="A2756" s="11"/>
    </row>
    <row r="2757" spans="1:1" x14ac:dyDescent="0.25">
      <c r="A2757" s="11"/>
    </row>
    <row r="2758" spans="1:1" x14ac:dyDescent="0.25">
      <c r="A2758" s="11"/>
    </row>
    <row r="2759" spans="1:1" x14ac:dyDescent="0.25">
      <c r="A2759" s="11"/>
    </row>
    <row r="2760" spans="1:1" x14ac:dyDescent="0.25">
      <c r="A2760" s="11"/>
    </row>
    <row r="2761" spans="1:1" x14ac:dyDescent="0.25">
      <c r="A2761" s="11"/>
    </row>
    <row r="2762" spans="1:1" x14ac:dyDescent="0.25">
      <c r="A2762" s="11"/>
    </row>
    <row r="2763" spans="1:1" x14ac:dyDescent="0.25">
      <c r="A2763" s="11"/>
    </row>
    <row r="2764" spans="1:1" x14ac:dyDescent="0.25">
      <c r="A2764" s="11"/>
    </row>
    <row r="2765" spans="1:1" x14ac:dyDescent="0.25">
      <c r="A2765" s="11"/>
    </row>
    <row r="2766" spans="1:1" x14ac:dyDescent="0.25">
      <c r="A2766" s="11"/>
    </row>
    <row r="2767" spans="1:1" x14ac:dyDescent="0.25">
      <c r="A2767" s="11"/>
    </row>
    <row r="2768" spans="1:1" x14ac:dyDescent="0.25">
      <c r="A2768" s="11"/>
    </row>
    <row r="2769" spans="1:1" x14ac:dyDescent="0.25">
      <c r="A2769" s="11"/>
    </row>
    <row r="2770" spans="1:1" x14ac:dyDescent="0.25">
      <c r="A2770" s="11"/>
    </row>
    <row r="2771" spans="1:1" x14ac:dyDescent="0.25">
      <c r="A2771" s="11"/>
    </row>
    <row r="2772" spans="1:1" x14ac:dyDescent="0.25">
      <c r="A2772" s="11"/>
    </row>
    <row r="2773" spans="1:1" x14ac:dyDescent="0.25">
      <c r="A2773" s="11"/>
    </row>
    <row r="2774" spans="1:1" x14ac:dyDescent="0.25">
      <c r="A2774" s="11"/>
    </row>
    <row r="2775" spans="1:1" x14ac:dyDescent="0.25">
      <c r="A2775" s="11"/>
    </row>
    <row r="2776" spans="1:1" x14ac:dyDescent="0.25">
      <c r="A2776" s="11"/>
    </row>
    <row r="2777" spans="1:1" x14ac:dyDescent="0.25">
      <c r="A2777" s="11"/>
    </row>
    <row r="2778" spans="1:1" x14ac:dyDescent="0.25">
      <c r="A2778" s="11"/>
    </row>
    <row r="2779" spans="1:1" x14ac:dyDescent="0.25">
      <c r="A2779" s="11"/>
    </row>
    <row r="2780" spans="1:1" x14ac:dyDescent="0.25">
      <c r="A2780" s="11"/>
    </row>
    <row r="2781" spans="1:1" x14ac:dyDescent="0.25">
      <c r="A2781" s="11"/>
    </row>
    <row r="2782" spans="1:1" x14ac:dyDescent="0.25">
      <c r="A2782" s="11"/>
    </row>
    <row r="2783" spans="1:1" x14ac:dyDescent="0.25">
      <c r="A2783" s="11"/>
    </row>
    <row r="2784" spans="1:1" x14ac:dyDescent="0.25">
      <c r="A2784" s="11"/>
    </row>
    <row r="2785" spans="1:1" x14ac:dyDescent="0.25">
      <c r="A2785" s="11"/>
    </row>
    <row r="2786" spans="1:1" x14ac:dyDescent="0.25">
      <c r="A2786" s="11"/>
    </row>
    <row r="2787" spans="1:1" x14ac:dyDescent="0.25">
      <c r="A2787" s="11"/>
    </row>
    <row r="2788" spans="1:1" x14ac:dyDescent="0.25">
      <c r="A2788" s="11"/>
    </row>
    <row r="2789" spans="1:1" x14ac:dyDescent="0.25">
      <c r="A2789" s="11"/>
    </row>
    <row r="2790" spans="1:1" x14ac:dyDescent="0.25">
      <c r="A2790" s="11"/>
    </row>
    <row r="2791" spans="1:1" x14ac:dyDescent="0.25">
      <c r="A2791" s="11"/>
    </row>
    <row r="2792" spans="1:1" x14ac:dyDescent="0.25">
      <c r="A2792" s="11"/>
    </row>
    <row r="2793" spans="1:1" x14ac:dyDescent="0.25">
      <c r="A2793" s="11"/>
    </row>
    <row r="2794" spans="1:1" x14ac:dyDescent="0.25">
      <c r="A2794" s="11"/>
    </row>
    <row r="2795" spans="1:1" x14ac:dyDescent="0.25">
      <c r="A2795" s="11"/>
    </row>
    <row r="2796" spans="1:1" x14ac:dyDescent="0.25">
      <c r="A2796" s="11"/>
    </row>
    <row r="2797" spans="1:1" x14ac:dyDescent="0.25">
      <c r="A2797" s="11"/>
    </row>
    <row r="2798" spans="1:1" x14ac:dyDescent="0.25">
      <c r="A2798" s="11"/>
    </row>
    <row r="2799" spans="1:1" x14ac:dyDescent="0.25">
      <c r="A2799" s="11"/>
    </row>
    <row r="2800" spans="1:1" x14ac:dyDescent="0.25">
      <c r="A2800" s="11"/>
    </row>
    <row r="2801" spans="1:1" x14ac:dyDescent="0.25">
      <c r="A2801" s="11"/>
    </row>
    <row r="2802" spans="1:1" x14ac:dyDescent="0.25">
      <c r="A2802" s="11"/>
    </row>
    <row r="2803" spans="1:1" x14ac:dyDescent="0.25">
      <c r="A2803" s="11"/>
    </row>
    <row r="2804" spans="1:1" x14ac:dyDescent="0.25">
      <c r="A2804" s="11"/>
    </row>
    <row r="2805" spans="1:1" x14ac:dyDescent="0.25">
      <c r="A2805" s="11"/>
    </row>
    <row r="2806" spans="1:1" x14ac:dyDescent="0.25">
      <c r="A2806" s="11"/>
    </row>
    <row r="2807" spans="1:1" x14ac:dyDescent="0.25">
      <c r="A2807" s="11"/>
    </row>
    <row r="2808" spans="1:1" x14ac:dyDescent="0.25">
      <c r="A2808" s="11"/>
    </row>
    <row r="2809" spans="1:1" x14ac:dyDescent="0.25">
      <c r="A2809" s="11"/>
    </row>
    <row r="2810" spans="1:1" x14ac:dyDescent="0.25">
      <c r="A2810" s="11"/>
    </row>
    <row r="2811" spans="1:1" x14ac:dyDescent="0.25">
      <c r="A2811" s="11"/>
    </row>
    <row r="2812" spans="1:1" x14ac:dyDescent="0.25">
      <c r="A2812" s="11"/>
    </row>
    <row r="2813" spans="1:1" x14ac:dyDescent="0.25">
      <c r="A2813" s="11"/>
    </row>
    <row r="2814" spans="1:1" x14ac:dyDescent="0.25">
      <c r="A2814" s="11"/>
    </row>
    <row r="2815" spans="1:1" x14ac:dyDescent="0.25">
      <c r="A2815" s="11"/>
    </row>
    <row r="2816" spans="1:1" x14ac:dyDescent="0.25">
      <c r="A2816" s="11"/>
    </row>
    <row r="2817" spans="1:1" x14ac:dyDescent="0.25">
      <c r="A2817" s="11"/>
    </row>
    <row r="2818" spans="1:1" x14ac:dyDescent="0.25">
      <c r="A2818" s="11"/>
    </row>
    <row r="2819" spans="1:1" x14ac:dyDescent="0.25">
      <c r="A2819" s="11"/>
    </row>
    <row r="2820" spans="1:1" x14ac:dyDescent="0.25">
      <c r="A2820" s="11"/>
    </row>
    <row r="2821" spans="1:1" x14ac:dyDescent="0.25">
      <c r="A2821" s="11"/>
    </row>
    <row r="2822" spans="1:1" x14ac:dyDescent="0.25">
      <c r="A2822" s="11"/>
    </row>
    <row r="2823" spans="1:1" x14ac:dyDescent="0.25">
      <c r="A2823" s="11"/>
    </row>
    <row r="2824" spans="1:1" x14ac:dyDescent="0.25">
      <c r="A2824" s="11"/>
    </row>
    <row r="2825" spans="1:1" x14ac:dyDescent="0.25">
      <c r="A2825" s="11"/>
    </row>
    <row r="2826" spans="1:1" x14ac:dyDescent="0.25">
      <c r="A2826" s="11"/>
    </row>
    <row r="2827" spans="1:1" x14ac:dyDescent="0.25">
      <c r="A2827" s="11"/>
    </row>
    <row r="2828" spans="1:1" x14ac:dyDescent="0.25">
      <c r="A2828" s="11"/>
    </row>
    <row r="2829" spans="1:1" x14ac:dyDescent="0.25">
      <c r="A2829" s="11"/>
    </row>
    <row r="2830" spans="1:1" x14ac:dyDescent="0.25">
      <c r="A2830" s="11"/>
    </row>
    <row r="2831" spans="1:1" x14ac:dyDescent="0.25">
      <c r="A2831" s="11"/>
    </row>
    <row r="2832" spans="1:1" x14ac:dyDescent="0.25">
      <c r="A2832" s="11"/>
    </row>
    <row r="2833" spans="1:1" x14ac:dyDescent="0.25">
      <c r="A2833" s="11"/>
    </row>
    <row r="2834" spans="1:1" x14ac:dyDescent="0.25">
      <c r="A2834" s="11"/>
    </row>
    <row r="2835" spans="1:1" x14ac:dyDescent="0.25">
      <c r="A2835" s="11"/>
    </row>
    <row r="2836" spans="1:1" x14ac:dyDescent="0.25">
      <c r="A2836" s="11"/>
    </row>
    <row r="2837" spans="1:1" x14ac:dyDescent="0.25">
      <c r="A2837" s="11"/>
    </row>
    <row r="2838" spans="1:1" x14ac:dyDescent="0.25">
      <c r="A2838" s="11"/>
    </row>
    <row r="2839" spans="1:1" x14ac:dyDescent="0.25">
      <c r="A2839" s="11"/>
    </row>
    <row r="2840" spans="1:1" x14ac:dyDescent="0.25">
      <c r="A2840" s="11"/>
    </row>
    <row r="2841" spans="1:1" x14ac:dyDescent="0.25">
      <c r="A2841" s="11"/>
    </row>
    <row r="2842" spans="1:1" x14ac:dyDescent="0.25">
      <c r="A2842" s="11"/>
    </row>
    <row r="2843" spans="1:1" x14ac:dyDescent="0.25">
      <c r="A2843" s="11"/>
    </row>
    <row r="2844" spans="1:1" x14ac:dyDescent="0.25">
      <c r="A2844" s="11"/>
    </row>
    <row r="2845" spans="1:1" x14ac:dyDescent="0.25">
      <c r="A2845" s="11"/>
    </row>
    <row r="2846" spans="1:1" x14ac:dyDescent="0.25">
      <c r="A2846" s="11"/>
    </row>
    <row r="2847" spans="1:1" x14ac:dyDescent="0.25">
      <c r="A2847" s="11"/>
    </row>
    <row r="2848" spans="1:1" x14ac:dyDescent="0.25">
      <c r="A2848" s="11"/>
    </row>
    <row r="2849" spans="1:1" x14ac:dyDescent="0.25">
      <c r="A2849" s="11"/>
    </row>
    <row r="2850" spans="1:1" x14ac:dyDescent="0.25">
      <c r="A2850" s="11"/>
    </row>
    <row r="2851" spans="1:1" x14ac:dyDescent="0.25">
      <c r="A2851" s="11"/>
    </row>
    <row r="2852" spans="1:1" x14ac:dyDescent="0.25">
      <c r="A2852" s="11"/>
    </row>
    <row r="2853" spans="1:1" x14ac:dyDescent="0.25">
      <c r="A2853" s="11"/>
    </row>
    <row r="2854" spans="1:1" x14ac:dyDescent="0.25">
      <c r="A2854" s="11"/>
    </row>
    <row r="2855" spans="1:1" x14ac:dyDescent="0.25">
      <c r="A2855" s="11"/>
    </row>
    <row r="2856" spans="1:1" x14ac:dyDescent="0.25">
      <c r="A2856" s="11"/>
    </row>
    <row r="2857" spans="1:1" x14ac:dyDescent="0.25">
      <c r="A2857" s="11"/>
    </row>
    <row r="2858" spans="1:1" x14ac:dyDescent="0.25">
      <c r="A2858" s="11"/>
    </row>
    <row r="2859" spans="1:1" x14ac:dyDescent="0.25">
      <c r="A2859" s="11"/>
    </row>
    <row r="2860" spans="1:1" x14ac:dyDescent="0.25">
      <c r="A2860" s="11"/>
    </row>
    <row r="2861" spans="1:1" x14ac:dyDescent="0.25">
      <c r="A2861" s="11"/>
    </row>
    <row r="2862" spans="1:1" x14ac:dyDescent="0.25">
      <c r="A2862" s="11"/>
    </row>
    <row r="2863" spans="1:1" x14ac:dyDescent="0.25">
      <c r="A2863" s="11"/>
    </row>
    <row r="2864" spans="1:1" x14ac:dyDescent="0.25">
      <c r="A2864" s="11"/>
    </row>
    <row r="2865" spans="1:1" x14ac:dyDescent="0.25">
      <c r="A2865" s="11"/>
    </row>
    <row r="2866" spans="1:1" x14ac:dyDescent="0.25">
      <c r="A2866" s="11"/>
    </row>
    <row r="2867" spans="1:1" x14ac:dyDescent="0.25">
      <c r="A2867" s="11"/>
    </row>
    <row r="2868" spans="1:1" x14ac:dyDescent="0.25">
      <c r="A2868" s="11"/>
    </row>
    <row r="2869" spans="1:1" x14ac:dyDescent="0.25">
      <c r="A2869" s="11"/>
    </row>
    <row r="2870" spans="1:1" x14ac:dyDescent="0.25">
      <c r="A2870" s="11"/>
    </row>
    <row r="2871" spans="1:1" x14ac:dyDescent="0.25">
      <c r="A2871" s="11"/>
    </row>
    <row r="2872" spans="1:1" x14ac:dyDescent="0.25">
      <c r="A2872" s="11"/>
    </row>
    <row r="2873" spans="1:1" x14ac:dyDescent="0.25">
      <c r="A2873" s="11"/>
    </row>
    <row r="2874" spans="1:1" x14ac:dyDescent="0.25">
      <c r="A2874" s="11"/>
    </row>
    <row r="2875" spans="1:1" x14ac:dyDescent="0.25">
      <c r="A2875" s="11"/>
    </row>
    <row r="2876" spans="1:1" x14ac:dyDescent="0.25">
      <c r="A2876" s="11"/>
    </row>
    <row r="2877" spans="1:1" x14ac:dyDescent="0.25">
      <c r="A2877" s="11"/>
    </row>
    <row r="2878" spans="1:1" x14ac:dyDescent="0.25">
      <c r="A2878" s="11"/>
    </row>
    <row r="2879" spans="1:1" x14ac:dyDescent="0.25">
      <c r="A2879" s="11"/>
    </row>
    <row r="2880" spans="1:1" x14ac:dyDescent="0.25">
      <c r="A2880" s="11"/>
    </row>
    <row r="2881" spans="1:1" x14ac:dyDescent="0.25">
      <c r="A2881" s="11"/>
    </row>
    <row r="2882" spans="1:1" x14ac:dyDescent="0.25">
      <c r="A2882" s="11"/>
    </row>
    <row r="2883" spans="1:1" x14ac:dyDescent="0.25">
      <c r="A2883" s="11"/>
    </row>
    <row r="2884" spans="1:1" x14ac:dyDescent="0.25">
      <c r="A2884" s="11"/>
    </row>
    <row r="2885" spans="1:1" x14ac:dyDescent="0.25">
      <c r="A2885" s="11"/>
    </row>
    <row r="2886" spans="1:1" x14ac:dyDescent="0.25">
      <c r="A2886" s="11"/>
    </row>
    <row r="2887" spans="1:1" x14ac:dyDescent="0.25">
      <c r="A2887" s="11"/>
    </row>
    <row r="2888" spans="1:1" x14ac:dyDescent="0.25">
      <c r="A2888" s="11"/>
    </row>
    <row r="2889" spans="1:1" x14ac:dyDescent="0.25">
      <c r="A2889" s="11"/>
    </row>
    <row r="2890" spans="1:1" x14ac:dyDescent="0.25">
      <c r="A2890" s="11"/>
    </row>
    <row r="2891" spans="1:1" x14ac:dyDescent="0.25">
      <c r="A2891" s="11"/>
    </row>
    <row r="2892" spans="1:1" x14ac:dyDescent="0.25">
      <c r="A2892" s="11"/>
    </row>
    <row r="2893" spans="1:1" x14ac:dyDescent="0.25">
      <c r="A2893" s="11"/>
    </row>
    <row r="2894" spans="1:1" x14ac:dyDescent="0.25">
      <c r="A2894" s="11"/>
    </row>
    <row r="2895" spans="1:1" x14ac:dyDescent="0.25">
      <c r="A2895" s="11"/>
    </row>
    <row r="2896" spans="1:1" x14ac:dyDescent="0.25">
      <c r="A2896" s="11"/>
    </row>
    <row r="2897" spans="1:1" x14ac:dyDescent="0.25">
      <c r="A2897" s="11"/>
    </row>
    <row r="2898" spans="1:1" x14ac:dyDescent="0.25">
      <c r="A2898" s="11"/>
    </row>
    <row r="2899" spans="1:1" x14ac:dyDescent="0.25">
      <c r="A2899" s="11"/>
    </row>
    <row r="2900" spans="1:1" x14ac:dyDescent="0.25">
      <c r="A2900" s="11"/>
    </row>
    <row r="2901" spans="1:1" x14ac:dyDescent="0.25">
      <c r="A2901" s="11"/>
    </row>
    <row r="2902" spans="1:1" x14ac:dyDescent="0.25">
      <c r="A2902" s="11"/>
    </row>
    <row r="2903" spans="1:1" x14ac:dyDescent="0.25">
      <c r="A2903" s="11"/>
    </row>
    <row r="2904" spans="1:1" x14ac:dyDescent="0.25">
      <c r="A2904" s="11"/>
    </row>
    <row r="2905" spans="1:1" x14ac:dyDescent="0.25">
      <c r="A2905" s="11"/>
    </row>
    <row r="2906" spans="1:1" x14ac:dyDescent="0.25">
      <c r="A2906" s="11"/>
    </row>
    <row r="2907" spans="1:1" x14ac:dyDescent="0.25">
      <c r="A2907" s="11"/>
    </row>
    <row r="2908" spans="1:1" x14ac:dyDescent="0.25">
      <c r="A2908" s="11"/>
    </row>
    <row r="2909" spans="1:1" x14ac:dyDescent="0.25">
      <c r="A2909" s="11"/>
    </row>
    <row r="2910" spans="1:1" x14ac:dyDescent="0.25">
      <c r="A2910" s="11"/>
    </row>
    <row r="2911" spans="1:1" x14ac:dyDescent="0.25">
      <c r="A2911" s="11"/>
    </row>
    <row r="2912" spans="1:1" x14ac:dyDescent="0.25">
      <c r="A2912" s="11"/>
    </row>
    <row r="2913" spans="1:1" x14ac:dyDescent="0.25">
      <c r="A2913" s="11"/>
    </row>
    <row r="2914" spans="1:1" x14ac:dyDescent="0.25">
      <c r="A2914" s="11"/>
    </row>
    <row r="2915" spans="1:1" x14ac:dyDescent="0.25">
      <c r="A2915" s="11"/>
    </row>
    <row r="2916" spans="1:1" x14ac:dyDescent="0.25">
      <c r="A2916" s="11"/>
    </row>
    <row r="2917" spans="1:1" x14ac:dyDescent="0.25">
      <c r="A2917" s="11"/>
    </row>
    <row r="2918" spans="1:1" x14ac:dyDescent="0.25">
      <c r="A2918" s="11"/>
    </row>
    <row r="2919" spans="1:1" x14ac:dyDescent="0.25">
      <c r="A2919" s="11"/>
    </row>
    <row r="2920" spans="1:1" x14ac:dyDescent="0.25">
      <c r="A2920" s="11"/>
    </row>
    <row r="2921" spans="1:1" x14ac:dyDescent="0.25">
      <c r="A2921" s="11"/>
    </row>
    <row r="2922" spans="1:1" x14ac:dyDescent="0.25">
      <c r="A2922" s="11"/>
    </row>
    <row r="2923" spans="1:1" x14ac:dyDescent="0.25">
      <c r="A2923" s="11"/>
    </row>
    <row r="2924" spans="1:1" x14ac:dyDescent="0.25">
      <c r="A2924" s="11"/>
    </row>
    <row r="2925" spans="1:1" x14ac:dyDescent="0.25">
      <c r="A2925" s="11"/>
    </row>
    <row r="2926" spans="1:1" x14ac:dyDescent="0.25">
      <c r="A2926" s="11"/>
    </row>
    <row r="2927" spans="1:1" x14ac:dyDescent="0.25">
      <c r="A2927" s="11"/>
    </row>
    <row r="2928" spans="1:1" x14ac:dyDescent="0.25">
      <c r="A2928" s="11"/>
    </row>
    <row r="2929" spans="1:1" x14ac:dyDescent="0.25">
      <c r="A2929" s="11"/>
    </row>
    <row r="2930" spans="1:1" x14ac:dyDescent="0.25">
      <c r="A2930" s="11"/>
    </row>
    <row r="2931" spans="1:1" x14ac:dyDescent="0.25">
      <c r="A2931" s="11"/>
    </row>
    <row r="2932" spans="1:1" x14ac:dyDescent="0.25">
      <c r="A2932" s="11"/>
    </row>
    <row r="2933" spans="1:1" x14ac:dyDescent="0.25">
      <c r="A2933" s="11"/>
    </row>
    <row r="2934" spans="1:1" x14ac:dyDescent="0.25">
      <c r="A2934" s="11"/>
    </row>
    <row r="2935" spans="1:1" x14ac:dyDescent="0.25">
      <c r="A2935" s="11"/>
    </row>
    <row r="2936" spans="1:1" x14ac:dyDescent="0.25">
      <c r="A2936" s="11"/>
    </row>
    <row r="2937" spans="1:1" x14ac:dyDescent="0.25">
      <c r="A2937" s="11"/>
    </row>
    <row r="2938" spans="1:1" x14ac:dyDescent="0.25">
      <c r="A2938" s="11"/>
    </row>
    <row r="2939" spans="1:1" x14ac:dyDescent="0.25">
      <c r="A2939" s="11"/>
    </row>
    <row r="2940" spans="1:1" x14ac:dyDescent="0.25">
      <c r="A2940" s="11"/>
    </row>
    <row r="2941" spans="1:1" x14ac:dyDescent="0.25">
      <c r="A2941" s="11"/>
    </row>
    <row r="2942" spans="1:1" x14ac:dyDescent="0.25">
      <c r="A2942" s="11"/>
    </row>
    <row r="2943" spans="1:1" x14ac:dyDescent="0.25">
      <c r="A2943" s="11"/>
    </row>
    <row r="2944" spans="1:1" x14ac:dyDescent="0.25">
      <c r="A2944" s="11"/>
    </row>
    <row r="2945" spans="1:1" x14ac:dyDescent="0.25">
      <c r="A2945" s="11"/>
    </row>
    <row r="2946" spans="1:1" x14ac:dyDescent="0.25">
      <c r="A2946" s="11"/>
    </row>
    <row r="2947" spans="1:1" x14ac:dyDescent="0.25">
      <c r="A2947" s="11"/>
    </row>
    <row r="2948" spans="1:1" x14ac:dyDescent="0.25">
      <c r="A2948" s="11"/>
    </row>
    <row r="2949" spans="1:1" x14ac:dyDescent="0.25">
      <c r="A2949" s="11"/>
    </row>
    <row r="2950" spans="1:1" x14ac:dyDescent="0.25">
      <c r="A2950" s="11"/>
    </row>
    <row r="2951" spans="1:1" x14ac:dyDescent="0.25">
      <c r="A2951" s="11"/>
    </row>
    <row r="2952" spans="1:1" x14ac:dyDescent="0.25">
      <c r="A2952" s="11"/>
    </row>
    <row r="2953" spans="1:1" x14ac:dyDescent="0.25">
      <c r="A2953" s="11"/>
    </row>
    <row r="2954" spans="1:1" x14ac:dyDescent="0.25">
      <c r="A2954" s="11"/>
    </row>
    <row r="2955" spans="1:1" x14ac:dyDescent="0.25">
      <c r="A2955" s="11"/>
    </row>
    <row r="2956" spans="1:1" x14ac:dyDescent="0.25">
      <c r="A2956" s="11"/>
    </row>
    <row r="2957" spans="1:1" x14ac:dyDescent="0.25">
      <c r="A2957" s="11"/>
    </row>
    <row r="2958" spans="1:1" x14ac:dyDescent="0.25">
      <c r="A2958" s="11"/>
    </row>
    <row r="2959" spans="1:1" x14ac:dyDescent="0.25">
      <c r="A2959" s="11"/>
    </row>
    <row r="2960" spans="1:1" x14ac:dyDescent="0.25">
      <c r="A2960" s="11"/>
    </row>
    <row r="2961" spans="1:1" x14ac:dyDescent="0.25">
      <c r="A2961" s="11"/>
    </row>
    <row r="2962" spans="1:1" x14ac:dyDescent="0.25">
      <c r="A2962" s="11"/>
    </row>
    <row r="2963" spans="1:1" x14ac:dyDescent="0.25">
      <c r="A2963" s="11"/>
    </row>
    <row r="2964" spans="1:1" x14ac:dyDescent="0.25">
      <c r="A2964" s="11"/>
    </row>
    <row r="2965" spans="1:1" x14ac:dyDescent="0.25">
      <c r="A2965" s="11"/>
    </row>
    <row r="2966" spans="1:1" x14ac:dyDescent="0.25">
      <c r="A2966" s="11"/>
    </row>
    <row r="2967" spans="1:1" x14ac:dyDescent="0.25">
      <c r="A2967" s="11"/>
    </row>
    <row r="2968" spans="1:1" x14ac:dyDescent="0.25">
      <c r="A2968" s="11"/>
    </row>
    <row r="2969" spans="1:1" x14ac:dyDescent="0.25">
      <c r="A2969" s="11"/>
    </row>
    <row r="2970" spans="1:1" x14ac:dyDescent="0.25">
      <c r="A2970" s="11"/>
    </row>
    <row r="2971" spans="1:1" x14ac:dyDescent="0.25">
      <c r="A2971" s="11"/>
    </row>
    <row r="2972" spans="1:1" x14ac:dyDescent="0.25">
      <c r="A2972" s="11"/>
    </row>
    <row r="2973" spans="1:1" x14ac:dyDescent="0.25">
      <c r="A2973" s="11"/>
    </row>
    <row r="2974" spans="1:1" x14ac:dyDescent="0.25">
      <c r="A2974" s="11"/>
    </row>
    <row r="2975" spans="1:1" x14ac:dyDescent="0.25">
      <c r="A2975" s="11"/>
    </row>
    <row r="2976" spans="1:1" x14ac:dyDescent="0.25">
      <c r="A2976" s="11"/>
    </row>
    <row r="2977" spans="1:1" x14ac:dyDescent="0.25">
      <c r="A2977" s="11"/>
    </row>
    <row r="2978" spans="1:1" x14ac:dyDescent="0.25">
      <c r="A2978" s="11"/>
    </row>
    <row r="2979" spans="1:1" x14ac:dyDescent="0.25">
      <c r="A2979" s="11"/>
    </row>
    <row r="2980" spans="1:1" x14ac:dyDescent="0.25">
      <c r="A2980" s="11"/>
    </row>
    <row r="2981" spans="1:1" x14ac:dyDescent="0.25">
      <c r="A2981" s="11"/>
    </row>
    <row r="2982" spans="1:1" x14ac:dyDescent="0.25">
      <c r="A2982" s="11"/>
    </row>
    <row r="2983" spans="1:1" x14ac:dyDescent="0.25">
      <c r="A2983" s="11"/>
    </row>
    <row r="2984" spans="1:1" x14ac:dyDescent="0.25">
      <c r="A2984" s="11"/>
    </row>
    <row r="2985" spans="1:1" x14ac:dyDescent="0.25">
      <c r="A2985" s="11"/>
    </row>
    <row r="2986" spans="1:1" x14ac:dyDescent="0.25">
      <c r="A2986" s="11"/>
    </row>
    <row r="2987" spans="1:1" x14ac:dyDescent="0.25">
      <c r="A2987" s="11"/>
    </row>
    <row r="2988" spans="1:1" x14ac:dyDescent="0.25">
      <c r="A2988" s="11"/>
    </row>
    <row r="2989" spans="1:1" x14ac:dyDescent="0.25">
      <c r="A2989" s="11"/>
    </row>
    <row r="2990" spans="1:1" x14ac:dyDescent="0.25">
      <c r="A2990" s="11"/>
    </row>
    <row r="2991" spans="1:1" x14ac:dyDescent="0.25">
      <c r="A2991" s="11"/>
    </row>
    <row r="2992" spans="1:1" x14ac:dyDescent="0.25">
      <c r="A2992" s="11"/>
    </row>
    <row r="2993" spans="1:1" x14ac:dyDescent="0.25">
      <c r="A2993" s="11"/>
    </row>
    <row r="2994" spans="1:1" x14ac:dyDescent="0.25">
      <c r="A2994" s="11"/>
    </row>
    <row r="2995" spans="1:1" x14ac:dyDescent="0.25">
      <c r="A2995" s="11"/>
    </row>
    <row r="2996" spans="1:1" x14ac:dyDescent="0.25">
      <c r="A2996" s="11"/>
    </row>
    <row r="2997" spans="1:1" x14ac:dyDescent="0.25">
      <c r="A2997" s="11"/>
    </row>
    <row r="2998" spans="1:1" x14ac:dyDescent="0.25">
      <c r="A2998" s="11"/>
    </row>
    <row r="2999" spans="1:1" x14ac:dyDescent="0.25">
      <c r="A2999" s="11"/>
    </row>
    <row r="3000" spans="1:1" x14ac:dyDescent="0.25">
      <c r="A3000" s="11"/>
    </row>
    <row r="3001" spans="1:1" x14ac:dyDescent="0.25">
      <c r="A3001" s="11"/>
    </row>
    <row r="3002" spans="1:1" x14ac:dyDescent="0.25">
      <c r="A3002" s="11"/>
    </row>
    <row r="3003" spans="1:1" x14ac:dyDescent="0.25">
      <c r="A3003" s="11"/>
    </row>
    <row r="3004" spans="1:1" x14ac:dyDescent="0.25">
      <c r="A3004" s="11"/>
    </row>
    <row r="3005" spans="1:1" x14ac:dyDescent="0.25">
      <c r="A3005" s="11"/>
    </row>
    <row r="3006" spans="1:1" x14ac:dyDescent="0.25">
      <c r="A3006" s="11"/>
    </row>
    <row r="3007" spans="1:1" x14ac:dyDescent="0.25">
      <c r="A3007" s="11"/>
    </row>
    <row r="3008" spans="1:1" x14ac:dyDescent="0.25">
      <c r="A3008" s="11"/>
    </row>
    <row r="3009" spans="1:1" x14ac:dyDescent="0.25">
      <c r="A3009" s="11"/>
    </row>
    <row r="3010" spans="1:1" x14ac:dyDescent="0.25">
      <c r="A3010" s="11"/>
    </row>
    <row r="3011" spans="1:1" x14ac:dyDescent="0.25">
      <c r="A3011" s="11"/>
    </row>
    <row r="3012" spans="1:1" x14ac:dyDescent="0.25">
      <c r="A3012" s="11"/>
    </row>
    <row r="3013" spans="1:1" x14ac:dyDescent="0.25">
      <c r="A3013" s="11"/>
    </row>
    <row r="3014" spans="1:1" x14ac:dyDescent="0.25">
      <c r="A3014" s="11"/>
    </row>
    <row r="3015" spans="1:1" x14ac:dyDescent="0.25">
      <c r="A3015" s="11"/>
    </row>
    <row r="3016" spans="1:1" x14ac:dyDescent="0.25">
      <c r="A3016" s="11"/>
    </row>
    <row r="3017" spans="1:1" x14ac:dyDescent="0.25">
      <c r="A3017" s="11"/>
    </row>
    <row r="3018" spans="1:1" x14ac:dyDescent="0.25">
      <c r="A3018" s="11"/>
    </row>
    <row r="3019" spans="1:1" x14ac:dyDescent="0.25">
      <c r="A3019" s="11"/>
    </row>
    <row r="3020" spans="1:1" x14ac:dyDescent="0.25">
      <c r="A3020" s="11"/>
    </row>
    <row r="3021" spans="1:1" x14ac:dyDescent="0.25">
      <c r="A3021" s="11"/>
    </row>
    <row r="3022" spans="1:1" x14ac:dyDescent="0.25">
      <c r="A3022" s="11"/>
    </row>
    <row r="3023" spans="1:1" x14ac:dyDescent="0.25">
      <c r="A3023" s="11"/>
    </row>
    <row r="3024" spans="1:1" x14ac:dyDescent="0.25">
      <c r="A3024" s="11"/>
    </row>
    <row r="3025" spans="1:1" x14ac:dyDescent="0.25">
      <c r="A3025" s="11"/>
    </row>
    <row r="3026" spans="1:1" x14ac:dyDescent="0.25">
      <c r="A3026" s="11"/>
    </row>
    <row r="3027" spans="1:1" x14ac:dyDescent="0.25">
      <c r="A3027" s="11"/>
    </row>
    <row r="3028" spans="1:1" x14ac:dyDescent="0.25">
      <c r="A3028" s="11"/>
    </row>
    <row r="3029" spans="1:1" x14ac:dyDescent="0.25">
      <c r="A3029" s="11"/>
    </row>
    <row r="3030" spans="1:1" x14ac:dyDescent="0.25">
      <c r="A3030" s="11"/>
    </row>
    <row r="3031" spans="1:1" x14ac:dyDescent="0.25">
      <c r="A3031" s="11"/>
    </row>
    <row r="3032" spans="1:1" x14ac:dyDescent="0.25">
      <c r="A3032" s="11"/>
    </row>
    <row r="3033" spans="1:1" x14ac:dyDescent="0.25">
      <c r="A3033" s="11"/>
    </row>
    <row r="3034" spans="1:1" x14ac:dyDescent="0.25">
      <c r="A3034" s="11"/>
    </row>
    <row r="3035" spans="1:1" x14ac:dyDescent="0.25">
      <c r="A3035" s="11"/>
    </row>
    <row r="3036" spans="1:1" x14ac:dyDescent="0.25">
      <c r="A3036" s="11"/>
    </row>
    <row r="3037" spans="1:1" x14ac:dyDescent="0.25">
      <c r="A3037" s="11"/>
    </row>
    <row r="3038" spans="1:1" x14ac:dyDescent="0.25">
      <c r="A3038" s="11"/>
    </row>
    <row r="3039" spans="1:1" x14ac:dyDescent="0.25">
      <c r="A3039" s="11"/>
    </row>
    <row r="3040" spans="1:1" x14ac:dyDescent="0.25">
      <c r="A3040" s="11"/>
    </row>
    <row r="3041" spans="1:1" x14ac:dyDescent="0.25">
      <c r="A3041" s="11"/>
    </row>
    <row r="3042" spans="1:1" x14ac:dyDescent="0.25">
      <c r="A3042" s="11"/>
    </row>
    <row r="3043" spans="1:1" x14ac:dyDescent="0.25">
      <c r="A3043" s="11"/>
    </row>
    <row r="3044" spans="1:1" x14ac:dyDescent="0.25">
      <c r="A3044" s="11"/>
    </row>
    <row r="3045" spans="1:1" x14ac:dyDescent="0.25">
      <c r="A3045" s="11"/>
    </row>
    <row r="3046" spans="1:1" x14ac:dyDescent="0.25">
      <c r="A3046" s="11"/>
    </row>
    <row r="3047" spans="1:1" x14ac:dyDescent="0.25">
      <c r="A3047" s="11"/>
    </row>
    <row r="3048" spans="1:1" x14ac:dyDescent="0.25">
      <c r="A3048" s="11"/>
    </row>
    <row r="3049" spans="1:1" x14ac:dyDescent="0.25">
      <c r="A3049" s="11"/>
    </row>
    <row r="3050" spans="1:1" x14ac:dyDescent="0.25">
      <c r="A3050" s="11"/>
    </row>
    <row r="3051" spans="1:1" x14ac:dyDescent="0.25">
      <c r="A3051" s="11"/>
    </row>
    <row r="3052" spans="1:1" x14ac:dyDescent="0.25">
      <c r="A3052" s="11"/>
    </row>
    <row r="3053" spans="1:1" x14ac:dyDescent="0.25">
      <c r="A3053" s="11"/>
    </row>
    <row r="3054" spans="1:1" x14ac:dyDescent="0.25">
      <c r="A3054" s="11"/>
    </row>
    <row r="3055" spans="1:1" x14ac:dyDescent="0.25">
      <c r="A3055" s="11"/>
    </row>
    <row r="3056" spans="1:1" x14ac:dyDescent="0.25">
      <c r="A3056" s="11"/>
    </row>
    <row r="3057" spans="1:1" x14ac:dyDescent="0.25">
      <c r="A3057" s="11"/>
    </row>
    <row r="3058" spans="1:1" x14ac:dyDescent="0.25">
      <c r="A3058" s="11"/>
    </row>
    <row r="3059" spans="1:1" x14ac:dyDescent="0.25">
      <c r="A3059" s="11"/>
    </row>
    <row r="3060" spans="1:1" x14ac:dyDescent="0.25">
      <c r="A3060" s="11"/>
    </row>
    <row r="3061" spans="1:1" x14ac:dyDescent="0.25">
      <c r="A3061" s="11"/>
    </row>
    <row r="3062" spans="1:1" x14ac:dyDescent="0.25">
      <c r="A3062" s="11"/>
    </row>
    <row r="3063" spans="1:1" x14ac:dyDescent="0.25">
      <c r="A3063" s="11"/>
    </row>
    <row r="3064" spans="1:1" x14ac:dyDescent="0.25">
      <c r="A3064" s="11"/>
    </row>
    <row r="3065" spans="1:1" x14ac:dyDescent="0.25">
      <c r="A3065" s="11"/>
    </row>
    <row r="3066" spans="1:1" x14ac:dyDescent="0.25">
      <c r="A3066" s="11"/>
    </row>
    <row r="3067" spans="1:1" x14ac:dyDescent="0.25">
      <c r="A3067" s="11"/>
    </row>
    <row r="3068" spans="1:1" x14ac:dyDescent="0.25">
      <c r="A3068" s="11"/>
    </row>
    <row r="3069" spans="1:1" x14ac:dyDescent="0.25">
      <c r="A3069" s="11"/>
    </row>
    <row r="3070" spans="1:1" x14ac:dyDescent="0.25">
      <c r="A3070" s="11"/>
    </row>
    <row r="3071" spans="1:1" x14ac:dyDescent="0.25">
      <c r="A3071" s="11"/>
    </row>
    <row r="3072" spans="1:1" x14ac:dyDescent="0.25">
      <c r="A3072" s="11"/>
    </row>
    <row r="3073" spans="1:1" x14ac:dyDescent="0.25">
      <c r="A3073" s="11"/>
    </row>
    <row r="3074" spans="1:1" x14ac:dyDescent="0.25">
      <c r="A3074" s="11"/>
    </row>
    <row r="3075" spans="1:1" x14ac:dyDescent="0.25">
      <c r="A3075" s="11"/>
    </row>
    <row r="3076" spans="1:1" x14ac:dyDescent="0.25">
      <c r="A3076" s="11"/>
    </row>
    <row r="3077" spans="1:1" x14ac:dyDescent="0.25">
      <c r="A3077" s="11"/>
    </row>
    <row r="3078" spans="1:1" x14ac:dyDescent="0.25">
      <c r="A3078" s="11"/>
    </row>
    <row r="3079" spans="1:1" x14ac:dyDescent="0.25">
      <c r="A3079" s="11"/>
    </row>
    <row r="3080" spans="1:1" x14ac:dyDescent="0.25">
      <c r="A3080" s="11"/>
    </row>
    <row r="3081" spans="1:1" x14ac:dyDescent="0.25">
      <c r="A3081" s="11"/>
    </row>
    <row r="3082" spans="1:1" x14ac:dyDescent="0.25">
      <c r="A3082" s="11"/>
    </row>
    <row r="3083" spans="1:1" x14ac:dyDescent="0.25">
      <c r="A3083" s="11"/>
    </row>
    <row r="3084" spans="1:1" x14ac:dyDescent="0.25">
      <c r="A3084" s="11"/>
    </row>
    <row r="3085" spans="1:1" x14ac:dyDescent="0.25">
      <c r="A3085" s="11"/>
    </row>
    <row r="3086" spans="1:1" x14ac:dyDescent="0.25">
      <c r="A3086" s="11"/>
    </row>
    <row r="3087" spans="1:1" x14ac:dyDescent="0.25">
      <c r="A3087" s="11"/>
    </row>
    <row r="3088" spans="1:1" x14ac:dyDescent="0.25">
      <c r="A3088" s="11"/>
    </row>
    <row r="3089" spans="1:1" x14ac:dyDescent="0.25">
      <c r="A3089" s="11"/>
    </row>
    <row r="3090" spans="1:1" x14ac:dyDescent="0.25">
      <c r="A3090" s="11"/>
    </row>
    <row r="3091" spans="1:1" x14ac:dyDescent="0.25">
      <c r="A3091" s="11"/>
    </row>
    <row r="3092" spans="1:1" x14ac:dyDescent="0.25">
      <c r="A3092" s="11"/>
    </row>
    <row r="3093" spans="1:1" x14ac:dyDescent="0.25">
      <c r="A3093" s="11"/>
    </row>
    <row r="3094" spans="1:1" x14ac:dyDescent="0.25">
      <c r="A3094" s="11"/>
    </row>
    <row r="3095" spans="1:1" x14ac:dyDescent="0.25">
      <c r="A3095" s="11"/>
    </row>
    <row r="3096" spans="1:1" x14ac:dyDescent="0.25">
      <c r="A3096" s="11"/>
    </row>
    <row r="3097" spans="1:1" x14ac:dyDescent="0.25">
      <c r="A3097" s="11"/>
    </row>
    <row r="3098" spans="1:1" x14ac:dyDescent="0.25">
      <c r="A3098" s="11"/>
    </row>
    <row r="3099" spans="1:1" x14ac:dyDescent="0.25">
      <c r="A3099" s="11"/>
    </row>
    <row r="3100" spans="1:1" x14ac:dyDescent="0.25">
      <c r="A3100" s="11"/>
    </row>
    <row r="3101" spans="1:1" x14ac:dyDescent="0.25">
      <c r="A3101" s="11"/>
    </row>
    <row r="3102" spans="1:1" x14ac:dyDescent="0.25">
      <c r="A3102" s="11"/>
    </row>
    <row r="3103" spans="1:1" x14ac:dyDescent="0.25">
      <c r="A3103" s="11"/>
    </row>
    <row r="3104" spans="1:1" x14ac:dyDescent="0.25">
      <c r="A3104" s="11"/>
    </row>
    <row r="3105" spans="1:1" x14ac:dyDescent="0.25">
      <c r="A3105" s="11"/>
    </row>
    <row r="3106" spans="1:1" x14ac:dyDescent="0.25">
      <c r="A3106" s="11"/>
    </row>
    <row r="3107" spans="1:1" x14ac:dyDescent="0.25">
      <c r="A3107" s="11"/>
    </row>
    <row r="3108" spans="1:1" x14ac:dyDescent="0.25">
      <c r="A3108" s="11"/>
    </row>
    <row r="3109" spans="1:1" x14ac:dyDescent="0.25">
      <c r="A3109" s="11"/>
    </row>
    <row r="3110" spans="1:1" x14ac:dyDescent="0.25">
      <c r="A3110" s="11"/>
    </row>
    <row r="3111" spans="1:1" x14ac:dyDescent="0.25">
      <c r="A3111" s="11"/>
    </row>
    <row r="3112" spans="1:1" x14ac:dyDescent="0.25">
      <c r="A3112" s="11"/>
    </row>
    <row r="3113" spans="1:1" x14ac:dyDescent="0.25">
      <c r="A3113" s="11"/>
    </row>
    <row r="3114" spans="1:1" x14ac:dyDescent="0.25">
      <c r="A3114" s="11"/>
    </row>
    <row r="3115" spans="1:1" x14ac:dyDescent="0.25">
      <c r="A3115" s="11"/>
    </row>
    <row r="3116" spans="1:1" x14ac:dyDescent="0.25">
      <c r="A3116" s="11"/>
    </row>
    <row r="3117" spans="1:1" x14ac:dyDescent="0.25">
      <c r="A3117" s="11"/>
    </row>
    <row r="3118" spans="1:1" x14ac:dyDescent="0.25">
      <c r="A3118" s="11"/>
    </row>
    <row r="3119" spans="1:1" x14ac:dyDescent="0.25">
      <c r="A3119" s="11"/>
    </row>
    <row r="3120" spans="1:1" x14ac:dyDescent="0.25">
      <c r="A3120" s="11"/>
    </row>
    <row r="3121" spans="1:1" x14ac:dyDescent="0.25">
      <c r="A3121" s="11"/>
    </row>
    <row r="3122" spans="1:1" x14ac:dyDescent="0.25">
      <c r="A3122" s="11"/>
    </row>
    <row r="3123" spans="1:1" x14ac:dyDescent="0.25">
      <c r="A3123" s="11"/>
    </row>
    <row r="3124" spans="1:1" x14ac:dyDescent="0.25">
      <c r="A3124" s="11"/>
    </row>
    <row r="3125" spans="1:1" x14ac:dyDescent="0.25">
      <c r="A3125" s="11"/>
    </row>
    <row r="3126" spans="1:1" x14ac:dyDescent="0.25">
      <c r="A3126" s="11"/>
    </row>
    <row r="3127" spans="1:1" x14ac:dyDescent="0.25">
      <c r="A3127" s="11"/>
    </row>
    <row r="3128" spans="1:1" x14ac:dyDescent="0.25">
      <c r="A3128" s="11"/>
    </row>
    <row r="3129" spans="1:1" x14ac:dyDescent="0.25">
      <c r="A3129" s="11"/>
    </row>
    <row r="3130" spans="1:1" x14ac:dyDescent="0.25">
      <c r="A3130" s="11"/>
    </row>
    <row r="3131" spans="1:1" x14ac:dyDescent="0.25">
      <c r="A3131" s="11"/>
    </row>
    <row r="3132" spans="1:1" x14ac:dyDescent="0.25">
      <c r="A3132" s="11"/>
    </row>
    <row r="3133" spans="1:1" x14ac:dyDescent="0.25">
      <c r="A3133" s="11"/>
    </row>
    <row r="3134" spans="1:1" x14ac:dyDescent="0.25">
      <c r="A3134" s="11"/>
    </row>
    <row r="3135" spans="1:1" x14ac:dyDescent="0.25">
      <c r="A3135" s="11"/>
    </row>
    <row r="3136" spans="1:1" x14ac:dyDescent="0.25">
      <c r="A3136" s="11"/>
    </row>
    <row r="3137" spans="1:1" x14ac:dyDescent="0.25">
      <c r="A3137" s="11"/>
    </row>
    <row r="3138" spans="1:1" x14ac:dyDescent="0.25">
      <c r="A3138" s="11"/>
    </row>
    <row r="3139" spans="1:1" x14ac:dyDescent="0.25">
      <c r="A3139" s="11"/>
    </row>
    <row r="3140" spans="1:1" x14ac:dyDescent="0.25">
      <c r="A3140" s="11"/>
    </row>
    <row r="3141" spans="1:1" x14ac:dyDescent="0.25">
      <c r="A3141" s="11"/>
    </row>
    <row r="3142" spans="1:1" x14ac:dyDescent="0.25">
      <c r="A3142" s="11"/>
    </row>
    <row r="3143" spans="1:1" x14ac:dyDescent="0.25">
      <c r="A3143" s="11"/>
    </row>
    <row r="3144" spans="1:1" x14ac:dyDescent="0.25">
      <c r="A3144" s="11"/>
    </row>
    <row r="3145" spans="1:1" x14ac:dyDescent="0.25">
      <c r="A3145" s="11"/>
    </row>
    <row r="3146" spans="1:1" x14ac:dyDescent="0.25">
      <c r="A3146" s="11"/>
    </row>
    <row r="3147" spans="1:1" x14ac:dyDescent="0.25">
      <c r="A3147" s="11"/>
    </row>
    <row r="3148" spans="1:1" x14ac:dyDescent="0.25">
      <c r="A3148" s="11"/>
    </row>
    <row r="3149" spans="1:1" x14ac:dyDescent="0.25">
      <c r="A3149" s="11"/>
    </row>
    <row r="3150" spans="1:1" x14ac:dyDescent="0.25">
      <c r="A3150" s="11"/>
    </row>
    <row r="3151" spans="1:1" x14ac:dyDescent="0.25">
      <c r="A3151" s="11"/>
    </row>
    <row r="3152" spans="1:1" x14ac:dyDescent="0.25">
      <c r="A3152" s="11"/>
    </row>
    <row r="3153" spans="1:1" x14ac:dyDescent="0.25">
      <c r="A3153" s="11"/>
    </row>
    <row r="3154" spans="1:1" x14ac:dyDescent="0.25">
      <c r="A3154" s="11"/>
    </row>
    <row r="3155" spans="1:1" x14ac:dyDescent="0.25">
      <c r="A3155" s="11"/>
    </row>
    <row r="3156" spans="1:1" x14ac:dyDescent="0.25">
      <c r="A3156" s="11"/>
    </row>
    <row r="3157" spans="1:1" x14ac:dyDescent="0.25">
      <c r="A3157" s="11"/>
    </row>
    <row r="3158" spans="1:1" x14ac:dyDescent="0.25">
      <c r="A3158" s="11"/>
    </row>
    <row r="3159" spans="1:1" x14ac:dyDescent="0.25">
      <c r="A3159" s="11"/>
    </row>
    <row r="3160" spans="1:1" x14ac:dyDescent="0.25">
      <c r="A3160" s="11"/>
    </row>
    <row r="3161" spans="1:1" x14ac:dyDescent="0.25">
      <c r="A3161" s="11"/>
    </row>
    <row r="3162" spans="1:1" x14ac:dyDescent="0.25">
      <c r="A3162" s="11"/>
    </row>
    <row r="3163" spans="1:1" x14ac:dyDescent="0.25">
      <c r="A3163" s="11"/>
    </row>
    <row r="3164" spans="1:1" x14ac:dyDescent="0.25">
      <c r="A3164" s="11"/>
    </row>
    <row r="3165" spans="1:1" x14ac:dyDescent="0.25">
      <c r="A3165" s="11"/>
    </row>
    <row r="3166" spans="1:1" x14ac:dyDescent="0.25">
      <c r="A3166" s="11"/>
    </row>
    <row r="3167" spans="1:1" x14ac:dyDescent="0.25">
      <c r="A3167" s="11"/>
    </row>
    <row r="3168" spans="1:1" x14ac:dyDescent="0.25">
      <c r="A3168" s="11"/>
    </row>
    <row r="3169" spans="1:1" x14ac:dyDescent="0.25">
      <c r="A3169" s="11"/>
    </row>
    <row r="3170" spans="1:1" x14ac:dyDescent="0.25">
      <c r="A3170" s="11"/>
    </row>
    <row r="3171" spans="1:1" x14ac:dyDescent="0.25">
      <c r="A3171" s="11"/>
    </row>
    <row r="3172" spans="1:1" x14ac:dyDescent="0.25">
      <c r="A3172" s="11"/>
    </row>
    <row r="3173" spans="1:1" x14ac:dyDescent="0.25">
      <c r="A3173" s="11"/>
    </row>
    <row r="3174" spans="1:1" x14ac:dyDescent="0.25">
      <c r="A3174" s="11"/>
    </row>
    <row r="3175" spans="1:1" x14ac:dyDescent="0.25">
      <c r="A3175" s="11"/>
    </row>
    <row r="3176" spans="1:1" x14ac:dyDescent="0.25">
      <c r="A3176" s="11"/>
    </row>
    <row r="3177" spans="1:1" x14ac:dyDescent="0.25">
      <c r="A3177" s="11"/>
    </row>
    <row r="3178" spans="1:1" x14ac:dyDescent="0.25">
      <c r="A3178" s="11"/>
    </row>
    <row r="3179" spans="1:1" x14ac:dyDescent="0.25">
      <c r="A3179" s="11"/>
    </row>
    <row r="3180" spans="1:1" x14ac:dyDescent="0.25">
      <c r="A3180" s="11"/>
    </row>
    <row r="3181" spans="1:1" x14ac:dyDescent="0.25">
      <c r="A3181" s="11"/>
    </row>
    <row r="3182" spans="1:1" x14ac:dyDescent="0.25">
      <c r="A3182" s="11"/>
    </row>
    <row r="3183" spans="1:1" x14ac:dyDescent="0.25">
      <c r="A3183" s="11"/>
    </row>
    <row r="3184" spans="1:1" x14ac:dyDescent="0.25">
      <c r="A3184" s="11"/>
    </row>
    <row r="3185" spans="1:1" x14ac:dyDescent="0.25">
      <c r="A3185" s="11"/>
    </row>
    <row r="3186" spans="1:1" x14ac:dyDescent="0.25">
      <c r="A3186" s="11"/>
    </row>
    <row r="3187" spans="1:1" x14ac:dyDescent="0.25">
      <c r="A3187" s="11"/>
    </row>
    <row r="3188" spans="1:1" x14ac:dyDescent="0.25">
      <c r="A3188" s="11"/>
    </row>
    <row r="3189" spans="1:1" x14ac:dyDescent="0.25">
      <c r="A3189" s="11"/>
    </row>
    <row r="3190" spans="1:1" x14ac:dyDescent="0.25">
      <c r="A3190" s="11"/>
    </row>
    <row r="3191" spans="1:1" x14ac:dyDescent="0.25">
      <c r="A3191" s="11"/>
    </row>
    <row r="3192" spans="1:1" x14ac:dyDescent="0.25">
      <c r="A3192" s="11"/>
    </row>
    <row r="3193" spans="1:1" x14ac:dyDescent="0.25">
      <c r="A3193" s="11"/>
    </row>
    <row r="3194" spans="1:1" x14ac:dyDescent="0.25">
      <c r="A3194" s="11"/>
    </row>
    <row r="3195" spans="1:1" x14ac:dyDescent="0.25">
      <c r="A3195" s="11"/>
    </row>
    <row r="3196" spans="1:1" x14ac:dyDescent="0.25">
      <c r="A3196" s="11"/>
    </row>
    <row r="3197" spans="1:1" x14ac:dyDescent="0.25">
      <c r="A3197" s="11"/>
    </row>
    <row r="3198" spans="1:1" x14ac:dyDescent="0.25">
      <c r="A3198" s="11"/>
    </row>
    <row r="3199" spans="1:1" x14ac:dyDescent="0.25">
      <c r="A3199" s="11"/>
    </row>
    <row r="3200" spans="1:1" x14ac:dyDescent="0.25">
      <c r="A3200" s="11"/>
    </row>
    <row r="3201" spans="1:1" x14ac:dyDescent="0.25">
      <c r="A3201" s="11"/>
    </row>
    <row r="3202" spans="1:1" x14ac:dyDescent="0.25">
      <c r="A3202" s="11"/>
    </row>
    <row r="3203" spans="1:1" x14ac:dyDescent="0.25">
      <c r="A3203" s="11"/>
    </row>
    <row r="3204" spans="1:1" x14ac:dyDescent="0.25">
      <c r="A3204" s="11"/>
    </row>
    <row r="3205" spans="1:1" x14ac:dyDescent="0.25">
      <c r="A3205" s="11"/>
    </row>
    <row r="3206" spans="1:1" x14ac:dyDescent="0.25">
      <c r="A3206" s="11"/>
    </row>
    <row r="3207" spans="1:1" x14ac:dyDescent="0.25">
      <c r="A3207" s="11"/>
    </row>
    <row r="3208" spans="1:1" x14ac:dyDescent="0.25">
      <c r="A3208" s="11"/>
    </row>
    <row r="3209" spans="1:1" x14ac:dyDescent="0.25">
      <c r="A3209" s="11"/>
    </row>
    <row r="3210" spans="1:1" x14ac:dyDescent="0.25">
      <c r="A3210" s="11"/>
    </row>
    <row r="3211" spans="1:1" x14ac:dyDescent="0.25">
      <c r="A3211" s="11"/>
    </row>
    <row r="3212" spans="1:1" x14ac:dyDescent="0.25">
      <c r="A3212" s="11"/>
    </row>
    <row r="3213" spans="1:1" x14ac:dyDescent="0.25">
      <c r="A3213" s="11"/>
    </row>
    <row r="3214" spans="1:1" x14ac:dyDescent="0.25">
      <c r="A3214" s="11"/>
    </row>
    <row r="3215" spans="1:1" x14ac:dyDescent="0.25">
      <c r="A3215" s="11"/>
    </row>
    <row r="3216" spans="1:1" x14ac:dyDescent="0.25">
      <c r="A3216" s="11"/>
    </row>
    <row r="3217" spans="1:1" x14ac:dyDescent="0.25">
      <c r="A3217" s="11"/>
    </row>
    <row r="3218" spans="1:1" x14ac:dyDescent="0.25">
      <c r="A3218" s="11"/>
    </row>
    <row r="3219" spans="1:1" x14ac:dyDescent="0.25">
      <c r="A3219" s="11"/>
    </row>
    <row r="3220" spans="1:1" x14ac:dyDescent="0.25">
      <c r="A3220" s="11"/>
    </row>
    <row r="3221" spans="1:1" x14ac:dyDescent="0.25">
      <c r="A3221" s="11"/>
    </row>
    <row r="3222" spans="1:1" x14ac:dyDescent="0.25">
      <c r="A3222" s="11"/>
    </row>
    <row r="3223" spans="1:1" x14ac:dyDescent="0.25">
      <c r="A3223" s="11"/>
    </row>
    <row r="3224" spans="1:1" x14ac:dyDescent="0.25">
      <c r="A3224" s="11"/>
    </row>
    <row r="3225" spans="1:1" x14ac:dyDescent="0.25">
      <c r="A3225" s="11"/>
    </row>
    <row r="3226" spans="1:1" x14ac:dyDescent="0.25">
      <c r="A3226" s="11"/>
    </row>
    <row r="3227" spans="1:1" x14ac:dyDescent="0.25">
      <c r="A3227" s="11"/>
    </row>
    <row r="3228" spans="1:1" x14ac:dyDescent="0.25">
      <c r="A3228" s="11"/>
    </row>
    <row r="3229" spans="1:1" x14ac:dyDescent="0.25">
      <c r="A3229" s="11"/>
    </row>
    <row r="3230" spans="1:1" x14ac:dyDescent="0.25">
      <c r="A3230" s="11"/>
    </row>
    <row r="3231" spans="1:1" x14ac:dyDescent="0.25">
      <c r="A3231" s="11"/>
    </row>
    <row r="3232" spans="1:1" x14ac:dyDescent="0.25">
      <c r="A3232" s="11"/>
    </row>
    <row r="3233" spans="1:1" x14ac:dyDescent="0.25">
      <c r="A3233" s="11"/>
    </row>
    <row r="3234" spans="1:1" x14ac:dyDescent="0.25">
      <c r="A3234" s="11"/>
    </row>
    <row r="3235" spans="1:1" x14ac:dyDescent="0.25">
      <c r="A3235" s="11"/>
    </row>
    <row r="3236" spans="1:1" x14ac:dyDescent="0.25">
      <c r="A3236" s="11"/>
    </row>
    <row r="3237" spans="1:1" x14ac:dyDescent="0.25">
      <c r="A3237" s="11"/>
    </row>
    <row r="3238" spans="1:1" x14ac:dyDescent="0.25">
      <c r="A3238" s="11"/>
    </row>
    <row r="3239" spans="1:1" x14ac:dyDescent="0.25">
      <c r="A3239" s="11"/>
    </row>
    <row r="3240" spans="1:1" x14ac:dyDescent="0.25">
      <c r="A3240" s="11"/>
    </row>
    <row r="3241" spans="1:1" x14ac:dyDescent="0.25">
      <c r="A3241" s="11"/>
    </row>
    <row r="3242" spans="1:1" x14ac:dyDescent="0.25">
      <c r="A3242" s="11"/>
    </row>
    <row r="3243" spans="1:1" x14ac:dyDescent="0.25">
      <c r="A3243" s="11"/>
    </row>
    <row r="3244" spans="1:1" x14ac:dyDescent="0.25">
      <c r="A3244" s="11"/>
    </row>
    <row r="3245" spans="1:1" x14ac:dyDescent="0.25">
      <c r="A3245" s="11"/>
    </row>
    <row r="3246" spans="1:1" x14ac:dyDescent="0.25">
      <c r="A3246" s="11"/>
    </row>
    <row r="3247" spans="1:1" x14ac:dyDescent="0.25">
      <c r="A3247" s="11"/>
    </row>
    <row r="3248" spans="1:1" x14ac:dyDescent="0.25">
      <c r="A3248" s="11"/>
    </row>
    <row r="3249" spans="1:1" x14ac:dyDescent="0.25">
      <c r="A3249" s="11"/>
    </row>
    <row r="3250" spans="1:1" x14ac:dyDescent="0.25">
      <c r="A3250" s="11"/>
    </row>
    <row r="3251" spans="1:1" x14ac:dyDescent="0.25">
      <c r="A3251" s="11"/>
    </row>
    <row r="3252" spans="1:1" x14ac:dyDescent="0.25">
      <c r="A3252" s="11"/>
    </row>
    <row r="3253" spans="1:1" x14ac:dyDescent="0.25">
      <c r="A3253" s="11"/>
    </row>
    <row r="3254" spans="1:1" x14ac:dyDescent="0.25">
      <c r="A3254" s="11"/>
    </row>
    <row r="3255" spans="1:1" x14ac:dyDescent="0.25">
      <c r="A3255" s="11"/>
    </row>
    <row r="3256" spans="1:1" x14ac:dyDescent="0.25">
      <c r="A3256" s="11"/>
    </row>
    <row r="3257" spans="1:1" x14ac:dyDescent="0.25">
      <c r="A3257" s="11"/>
    </row>
    <row r="3258" spans="1:1" x14ac:dyDescent="0.25">
      <c r="A3258" s="11"/>
    </row>
    <row r="3259" spans="1:1" x14ac:dyDescent="0.25">
      <c r="A3259" s="11"/>
    </row>
    <row r="3260" spans="1:1" x14ac:dyDescent="0.25">
      <c r="A3260" s="11"/>
    </row>
    <row r="3261" spans="1:1" x14ac:dyDescent="0.25">
      <c r="A3261" s="11"/>
    </row>
    <row r="3262" spans="1:1" x14ac:dyDescent="0.25">
      <c r="A3262" s="11"/>
    </row>
    <row r="3263" spans="1:1" x14ac:dyDescent="0.25">
      <c r="A3263" s="11"/>
    </row>
    <row r="3264" spans="1:1" x14ac:dyDescent="0.25">
      <c r="A3264" s="11"/>
    </row>
    <row r="3265" spans="1:1" x14ac:dyDescent="0.25">
      <c r="A3265" s="11"/>
    </row>
    <row r="3266" spans="1:1" x14ac:dyDescent="0.25">
      <c r="A3266" s="11"/>
    </row>
    <row r="3267" spans="1:1" x14ac:dyDescent="0.25">
      <c r="A3267" s="11"/>
    </row>
    <row r="3268" spans="1:1" x14ac:dyDescent="0.25">
      <c r="A3268" s="11"/>
    </row>
    <row r="3269" spans="1:1" x14ac:dyDescent="0.25">
      <c r="A3269" s="11"/>
    </row>
    <row r="3270" spans="1:1" x14ac:dyDescent="0.25">
      <c r="A3270" s="11"/>
    </row>
    <row r="3271" spans="1:1" x14ac:dyDescent="0.25">
      <c r="A3271" s="11"/>
    </row>
    <row r="3272" spans="1:1" x14ac:dyDescent="0.25">
      <c r="A3272" s="11"/>
    </row>
    <row r="3273" spans="1:1" x14ac:dyDescent="0.25">
      <c r="A3273" s="11"/>
    </row>
    <row r="3274" spans="1:1" x14ac:dyDescent="0.25">
      <c r="A3274" s="11"/>
    </row>
    <row r="3275" spans="1:1" x14ac:dyDescent="0.25">
      <c r="A3275" s="11"/>
    </row>
    <row r="3276" spans="1:1" x14ac:dyDescent="0.25">
      <c r="A3276" s="11"/>
    </row>
    <row r="3277" spans="1:1" x14ac:dyDescent="0.25">
      <c r="A3277" s="11"/>
    </row>
    <row r="3278" spans="1:1" x14ac:dyDescent="0.25">
      <c r="A3278" s="11"/>
    </row>
    <row r="3279" spans="1:1" x14ac:dyDescent="0.25">
      <c r="A3279" s="11"/>
    </row>
    <row r="3280" spans="1:1" x14ac:dyDescent="0.25">
      <c r="A3280" s="11"/>
    </row>
    <row r="3281" spans="1:1" x14ac:dyDescent="0.25">
      <c r="A3281" s="11"/>
    </row>
    <row r="3282" spans="1:1" x14ac:dyDescent="0.25">
      <c r="A3282" s="11"/>
    </row>
    <row r="3283" spans="1:1" x14ac:dyDescent="0.25">
      <c r="A3283" s="11"/>
    </row>
    <row r="3284" spans="1:1" x14ac:dyDescent="0.25">
      <c r="A3284" s="11"/>
    </row>
    <row r="3285" spans="1:1" x14ac:dyDescent="0.25">
      <c r="A3285" s="11"/>
    </row>
    <row r="3286" spans="1:1" x14ac:dyDescent="0.25">
      <c r="A3286" s="11"/>
    </row>
    <row r="3287" spans="1:1" x14ac:dyDescent="0.25">
      <c r="A3287" s="11"/>
    </row>
    <row r="3288" spans="1:1" x14ac:dyDescent="0.25">
      <c r="A3288" s="11"/>
    </row>
    <row r="3289" spans="1:1" x14ac:dyDescent="0.25">
      <c r="A3289" s="11"/>
    </row>
    <row r="3290" spans="1:1" x14ac:dyDescent="0.25">
      <c r="A3290" s="11"/>
    </row>
    <row r="3291" spans="1:1" x14ac:dyDescent="0.25">
      <c r="A3291" s="11"/>
    </row>
    <row r="3292" spans="1:1" x14ac:dyDescent="0.25">
      <c r="A3292" s="11"/>
    </row>
    <row r="3293" spans="1:1" x14ac:dyDescent="0.25">
      <c r="A3293" s="11"/>
    </row>
    <row r="3294" spans="1:1" x14ac:dyDescent="0.25">
      <c r="A3294" s="11"/>
    </row>
    <row r="3295" spans="1:1" x14ac:dyDescent="0.25">
      <c r="A3295" s="11"/>
    </row>
    <row r="3296" spans="1:1" x14ac:dyDescent="0.25">
      <c r="A3296" s="11"/>
    </row>
    <row r="3297" spans="1:1" x14ac:dyDescent="0.25">
      <c r="A3297" s="11"/>
    </row>
    <row r="3298" spans="1:1" x14ac:dyDescent="0.25">
      <c r="A3298" s="11"/>
    </row>
    <row r="3299" spans="1:1" x14ac:dyDescent="0.25">
      <c r="A3299" s="11"/>
    </row>
    <row r="3300" spans="1:1" x14ac:dyDescent="0.25">
      <c r="A3300" s="11"/>
    </row>
    <row r="3301" spans="1:1" x14ac:dyDescent="0.25">
      <c r="A3301" s="11"/>
    </row>
    <row r="3302" spans="1:1" x14ac:dyDescent="0.25">
      <c r="A3302" s="11"/>
    </row>
    <row r="3303" spans="1:1" x14ac:dyDescent="0.25">
      <c r="A3303" s="11"/>
    </row>
    <row r="3304" spans="1:1" x14ac:dyDescent="0.25">
      <c r="A3304" s="11"/>
    </row>
    <row r="3305" spans="1:1" x14ac:dyDescent="0.25">
      <c r="A3305" s="11"/>
    </row>
    <row r="3306" spans="1:1" x14ac:dyDescent="0.25">
      <c r="A3306" s="11"/>
    </row>
    <row r="3307" spans="1:1" x14ac:dyDescent="0.25">
      <c r="A3307" s="11"/>
    </row>
    <row r="3308" spans="1:1" x14ac:dyDescent="0.25">
      <c r="A3308" s="11"/>
    </row>
    <row r="3309" spans="1:1" x14ac:dyDescent="0.25">
      <c r="A3309" s="11"/>
    </row>
    <row r="3310" spans="1:1" x14ac:dyDescent="0.25">
      <c r="A3310" s="11"/>
    </row>
    <row r="3311" spans="1:1" x14ac:dyDescent="0.25">
      <c r="A3311" s="11"/>
    </row>
    <row r="3312" spans="1:1" x14ac:dyDescent="0.25">
      <c r="A3312" s="11"/>
    </row>
    <row r="3313" spans="1:1" x14ac:dyDescent="0.25">
      <c r="A3313" s="11"/>
    </row>
    <row r="3314" spans="1:1" x14ac:dyDescent="0.25">
      <c r="A3314" s="11"/>
    </row>
    <row r="3315" spans="1:1" x14ac:dyDescent="0.25">
      <c r="A3315" s="11"/>
    </row>
    <row r="3316" spans="1:1" x14ac:dyDescent="0.25">
      <c r="A3316" s="11"/>
    </row>
    <row r="3317" spans="1:1" x14ac:dyDescent="0.25">
      <c r="A3317" s="11"/>
    </row>
    <row r="3318" spans="1:1" x14ac:dyDescent="0.25">
      <c r="A3318" s="11"/>
    </row>
    <row r="3319" spans="1:1" x14ac:dyDescent="0.25">
      <c r="A3319" s="11"/>
    </row>
    <row r="3320" spans="1:1" x14ac:dyDescent="0.25">
      <c r="A3320" s="11"/>
    </row>
    <row r="3321" spans="1:1" x14ac:dyDescent="0.25">
      <c r="A3321" s="11"/>
    </row>
    <row r="3322" spans="1:1" x14ac:dyDescent="0.25">
      <c r="A3322" s="11"/>
    </row>
    <row r="3323" spans="1:1" x14ac:dyDescent="0.25">
      <c r="A3323" s="11"/>
    </row>
    <row r="3324" spans="1:1" x14ac:dyDescent="0.25">
      <c r="A3324" s="11"/>
    </row>
    <row r="3325" spans="1:1" x14ac:dyDescent="0.25">
      <c r="A3325" s="11"/>
    </row>
    <row r="3326" spans="1:1" x14ac:dyDescent="0.25">
      <c r="A3326" s="11"/>
    </row>
    <row r="3327" spans="1:1" x14ac:dyDescent="0.25">
      <c r="A3327" s="11"/>
    </row>
    <row r="3328" spans="1:1" x14ac:dyDescent="0.25">
      <c r="A3328" s="11"/>
    </row>
    <row r="3329" spans="1:1" x14ac:dyDescent="0.25">
      <c r="A3329" s="11"/>
    </row>
    <row r="3330" spans="1:1" x14ac:dyDescent="0.25">
      <c r="A3330" s="11"/>
    </row>
    <row r="3331" spans="1:1" x14ac:dyDescent="0.25">
      <c r="A3331" s="11"/>
    </row>
    <row r="3332" spans="1:1" x14ac:dyDescent="0.25">
      <c r="A3332" s="11"/>
    </row>
    <row r="3333" spans="1:1" x14ac:dyDescent="0.25">
      <c r="A3333" s="11"/>
    </row>
    <row r="3334" spans="1:1" x14ac:dyDescent="0.25">
      <c r="A3334" s="11"/>
    </row>
    <row r="3335" spans="1:1" x14ac:dyDescent="0.25">
      <c r="A3335" s="11"/>
    </row>
    <row r="3336" spans="1:1" x14ac:dyDescent="0.25">
      <c r="A3336" s="11"/>
    </row>
    <row r="3337" spans="1:1" x14ac:dyDescent="0.25">
      <c r="A3337" s="11"/>
    </row>
    <row r="3338" spans="1:1" x14ac:dyDescent="0.25">
      <c r="A3338" s="11"/>
    </row>
    <row r="3339" spans="1:1" x14ac:dyDescent="0.25">
      <c r="A3339" s="11"/>
    </row>
    <row r="3340" spans="1:1" x14ac:dyDescent="0.25">
      <c r="A3340" s="11"/>
    </row>
    <row r="3341" spans="1:1" x14ac:dyDescent="0.25">
      <c r="A3341" s="11"/>
    </row>
    <row r="3342" spans="1:1" x14ac:dyDescent="0.25">
      <c r="A3342" s="11"/>
    </row>
    <row r="3343" spans="1:1" x14ac:dyDescent="0.25">
      <c r="A3343" s="11"/>
    </row>
    <row r="3344" spans="1:1" x14ac:dyDescent="0.25">
      <c r="A3344" s="11"/>
    </row>
    <row r="3345" spans="1:1" x14ac:dyDescent="0.25">
      <c r="A3345" s="11"/>
    </row>
    <row r="3346" spans="1:1" x14ac:dyDescent="0.25">
      <c r="A3346" s="11"/>
    </row>
    <row r="3347" spans="1:1" x14ac:dyDescent="0.25">
      <c r="A3347" s="11"/>
    </row>
    <row r="3348" spans="1:1" x14ac:dyDescent="0.25">
      <c r="A3348" s="11"/>
    </row>
    <row r="3349" spans="1:1" x14ac:dyDescent="0.25">
      <c r="A3349" s="11"/>
    </row>
    <row r="3350" spans="1:1" x14ac:dyDescent="0.25">
      <c r="A3350" s="11"/>
    </row>
    <row r="3351" spans="1:1" x14ac:dyDescent="0.25">
      <c r="A3351" s="11"/>
    </row>
    <row r="3352" spans="1:1" x14ac:dyDescent="0.25">
      <c r="A3352" s="11"/>
    </row>
    <row r="3353" spans="1:1" x14ac:dyDescent="0.25">
      <c r="A3353" s="11"/>
    </row>
    <row r="3354" spans="1:1" x14ac:dyDescent="0.25">
      <c r="A3354" s="11"/>
    </row>
    <row r="3355" spans="1:1" x14ac:dyDescent="0.25">
      <c r="A3355" s="11"/>
    </row>
    <row r="3356" spans="1:1" x14ac:dyDescent="0.25">
      <c r="A3356" s="11"/>
    </row>
    <row r="3357" spans="1:1" x14ac:dyDescent="0.25">
      <c r="A3357" s="11"/>
    </row>
    <row r="3358" spans="1:1" x14ac:dyDescent="0.25">
      <c r="A3358" s="11"/>
    </row>
    <row r="3359" spans="1:1" x14ac:dyDescent="0.25">
      <c r="A3359" s="11"/>
    </row>
    <row r="3360" spans="1:1" x14ac:dyDescent="0.25">
      <c r="A3360" s="11"/>
    </row>
    <row r="3361" spans="1:1" x14ac:dyDescent="0.25">
      <c r="A3361" s="11"/>
    </row>
    <row r="3362" spans="1:1" x14ac:dyDescent="0.25">
      <c r="A3362" s="11"/>
    </row>
    <row r="3363" spans="1:1" x14ac:dyDescent="0.25">
      <c r="A3363" s="11"/>
    </row>
    <row r="3364" spans="1:1" x14ac:dyDescent="0.25">
      <c r="A3364" s="11"/>
    </row>
    <row r="3365" spans="1:1" x14ac:dyDescent="0.25">
      <c r="A3365" s="11"/>
    </row>
    <row r="3366" spans="1:1" x14ac:dyDescent="0.25">
      <c r="A3366" s="11"/>
    </row>
    <row r="3367" spans="1:1" x14ac:dyDescent="0.25">
      <c r="A3367" s="11"/>
    </row>
    <row r="3368" spans="1:1" x14ac:dyDescent="0.25">
      <c r="A3368" s="11"/>
    </row>
    <row r="3369" spans="1:1" x14ac:dyDescent="0.25">
      <c r="A3369" s="11"/>
    </row>
    <row r="3370" spans="1:1" x14ac:dyDescent="0.25">
      <c r="A3370" s="11"/>
    </row>
    <row r="3371" spans="1:1" x14ac:dyDescent="0.25">
      <c r="A3371" s="11"/>
    </row>
    <row r="3372" spans="1:1" x14ac:dyDescent="0.25">
      <c r="A3372" s="11"/>
    </row>
    <row r="3373" spans="1:1" x14ac:dyDescent="0.25">
      <c r="A3373" s="11"/>
    </row>
    <row r="3374" spans="1:1" x14ac:dyDescent="0.25">
      <c r="A3374" s="11"/>
    </row>
    <row r="3375" spans="1:1" x14ac:dyDescent="0.25">
      <c r="A3375" s="11"/>
    </row>
    <row r="3376" spans="1:1" x14ac:dyDescent="0.25">
      <c r="A3376" s="11"/>
    </row>
    <row r="3377" spans="1:1" x14ac:dyDescent="0.25">
      <c r="A3377" s="11"/>
    </row>
    <row r="3378" spans="1:1" x14ac:dyDescent="0.25">
      <c r="A3378" s="11"/>
    </row>
    <row r="3379" spans="1:1" x14ac:dyDescent="0.25">
      <c r="A3379" s="11"/>
    </row>
    <row r="3380" spans="1:1" x14ac:dyDescent="0.25">
      <c r="A3380" s="11"/>
    </row>
    <row r="3381" spans="1:1" x14ac:dyDescent="0.25">
      <c r="A3381" s="11"/>
    </row>
    <row r="3382" spans="1:1" x14ac:dyDescent="0.25">
      <c r="A3382" s="11"/>
    </row>
    <row r="3383" spans="1:1" x14ac:dyDescent="0.25">
      <c r="A3383" s="11"/>
    </row>
    <row r="3384" spans="1:1" x14ac:dyDescent="0.25">
      <c r="A3384" s="11"/>
    </row>
    <row r="3385" spans="1:1" x14ac:dyDescent="0.25">
      <c r="A3385" s="11"/>
    </row>
    <row r="3386" spans="1:1" x14ac:dyDescent="0.25">
      <c r="A3386" s="11"/>
    </row>
    <row r="3387" spans="1:1" x14ac:dyDescent="0.25">
      <c r="A3387" s="11"/>
    </row>
    <row r="3388" spans="1:1" x14ac:dyDescent="0.25">
      <c r="A3388" s="11"/>
    </row>
    <row r="3389" spans="1:1" x14ac:dyDescent="0.25">
      <c r="A3389" s="11"/>
    </row>
    <row r="3390" spans="1:1" x14ac:dyDescent="0.25">
      <c r="A3390" s="11"/>
    </row>
    <row r="3391" spans="1:1" x14ac:dyDescent="0.25">
      <c r="A3391" s="11"/>
    </row>
    <row r="3392" spans="1:1" x14ac:dyDescent="0.25">
      <c r="A3392" s="11"/>
    </row>
    <row r="3393" spans="1:1" x14ac:dyDescent="0.25">
      <c r="A3393" s="11"/>
    </row>
    <row r="3394" spans="1:1" x14ac:dyDescent="0.25">
      <c r="A3394" s="11"/>
    </row>
    <row r="3395" spans="1:1" x14ac:dyDescent="0.25">
      <c r="A3395" s="11"/>
    </row>
    <row r="3396" spans="1:1" x14ac:dyDescent="0.25">
      <c r="A3396" s="11"/>
    </row>
    <row r="3397" spans="1:1" x14ac:dyDescent="0.25">
      <c r="A3397" s="11"/>
    </row>
    <row r="3398" spans="1:1" x14ac:dyDescent="0.25">
      <c r="A3398" s="11"/>
    </row>
    <row r="3399" spans="1:1" x14ac:dyDescent="0.25">
      <c r="A3399" s="11"/>
    </row>
    <row r="3400" spans="1:1" x14ac:dyDescent="0.25">
      <c r="A3400" s="11"/>
    </row>
    <row r="3401" spans="1:1" x14ac:dyDescent="0.25">
      <c r="A3401" s="11"/>
    </row>
    <row r="3402" spans="1:1" x14ac:dyDescent="0.25">
      <c r="A3402" s="11"/>
    </row>
    <row r="3403" spans="1:1" x14ac:dyDescent="0.25">
      <c r="A3403" s="11"/>
    </row>
    <row r="3404" spans="1:1" x14ac:dyDescent="0.25">
      <c r="A3404" s="11"/>
    </row>
    <row r="3405" spans="1:1" x14ac:dyDescent="0.25">
      <c r="A3405" s="11"/>
    </row>
    <row r="3406" spans="1:1" x14ac:dyDescent="0.25">
      <c r="A3406" s="11"/>
    </row>
    <row r="3407" spans="1:1" x14ac:dyDescent="0.25">
      <c r="A3407" s="11"/>
    </row>
    <row r="3408" spans="1:1" x14ac:dyDescent="0.25">
      <c r="A3408" s="11"/>
    </row>
    <row r="3409" spans="1:1" x14ac:dyDescent="0.25">
      <c r="A3409" s="11"/>
    </row>
    <row r="3410" spans="1:1" x14ac:dyDescent="0.25">
      <c r="A3410" s="11"/>
    </row>
    <row r="3411" spans="1:1" x14ac:dyDescent="0.25">
      <c r="A3411" s="11"/>
    </row>
    <row r="3412" spans="1:1" x14ac:dyDescent="0.25">
      <c r="A3412" s="11"/>
    </row>
    <row r="3413" spans="1:1" x14ac:dyDescent="0.25">
      <c r="A3413" s="11"/>
    </row>
    <row r="3414" spans="1:1" x14ac:dyDescent="0.25">
      <c r="A3414" s="11"/>
    </row>
    <row r="3415" spans="1:1" x14ac:dyDescent="0.25">
      <c r="A3415" s="11"/>
    </row>
    <row r="3416" spans="1:1" x14ac:dyDescent="0.25">
      <c r="A3416" s="11"/>
    </row>
    <row r="3417" spans="1:1" x14ac:dyDescent="0.25">
      <c r="A3417" s="11"/>
    </row>
    <row r="3418" spans="1:1" x14ac:dyDescent="0.25">
      <c r="A3418" s="11"/>
    </row>
    <row r="3419" spans="1:1" x14ac:dyDescent="0.25">
      <c r="A3419" s="11"/>
    </row>
    <row r="3420" spans="1:1" x14ac:dyDescent="0.25">
      <c r="A3420" s="11"/>
    </row>
    <row r="3421" spans="1:1" x14ac:dyDescent="0.25">
      <c r="A3421" s="11"/>
    </row>
    <row r="3422" spans="1:1" x14ac:dyDescent="0.25">
      <c r="A3422" s="11"/>
    </row>
    <row r="3423" spans="1:1" x14ac:dyDescent="0.25">
      <c r="A3423" s="11"/>
    </row>
    <row r="3424" spans="1:1" x14ac:dyDescent="0.25">
      <c r="A3424" s="11"/>
    </row>
    <row r="3425" spans="1:1" x14ac:dyDescent="0.25">
      <c r="A3425" s="11"/>
    </row>
    <row r="3426" spans="1:1" x14ac:dyDescent="0.25">
      <c r="A3426" s="11"/>
    </row>
    <row r="3427" spans="1:1" x14ac:dyDescent="0.25">
      <c r="A3427" s="11"/>
    </row>
    <row r="3428" spans="1:1" x14ac:dyDescent="0.25">
      <c r="A3428" s="11"/>
    </row>
    <row r="3429" spans="1:1" x14ac:dyDescent="0.25">
      <c r="A3429" s="11"/>
    </row>
    <row r="3430" spans="1:1" x14ac:dyDescent="0.25">
      <c r="A3430" s="11"/>
    </row>
    <row r="3431" spans="1:1" x14ac:dyDescent="0.25">
      <c r="A3431" s="11"/>
    </row>
    <row r="3432" spans="1:1" x14ac:dyDescent="0.25">
      <c r="A3432" s="11"/>
    </row>
    <row r="3433" spans="1:1" x14ac:dyDescent="0.25">
      <c r="A3433" s="11"/>
    </row>
    <row r="3434" spans="1:1" x14ac:dyDescent="0.25">
      <c r="A3434" s="11"/>
    </row>
    <row r="3435" spans="1:1" x14ac:dyDescent="0.25">
      <c r="A3435" s="11"/>
    </row>
    <row r="3436" spans="1:1" x14ac:dyDescent="0.25">
      <c r="A3436" s="11"/>
    </row>
    <row r="3437" spans="1:1" x14ac:dyDescent="0.25">
      <c r="A3437" s="11"/>
    </row>
    <row r="3438" spans="1:1" x14ac:dyDescent="0.25">
      <c r="A3438" s="11"/>
    </row>
    <row r="3439" spans="1:1" x14ac:dyDescent="0.25">
      <c r="A3439" s="11"/>
    </row>
    <row r="3440" spans="1:1" x14ac:dyDescent="0.25">
      <c r="A3440" s="11"/>
    </row>
    <row r="3441" spans="1:1" x14ac:dyDescent="0.25">
      <c r="A3441" s="11"/>
    </row>
    <row r="3442" spans="1:1" x14ac:dyDescent="0.25">
      <c r="A3442" s="11"/>
    </row>
    <row r="3443" spans="1:1" x14ac:dyDescent="0.25">
      <c r="A3443" s="11"/>
    </row>
    <row r="3444" spans="1:1" x14ac:dyDescent="0.25">
      <c r="A3444" s="11"/>
    </row>
    <row r="3445" spans="1:1" x14ac:dyDescent="0.25">
      <c r="A3445" s="11"/>
    </row>
    <row r="3446" spans="1:1" x14ac:dyDescent="0.25">
      <c r="A3446" s="11"/>
    </row>
    <row r="3447" spans="1:1" x14ac:dyDescent="0.25">
      <c r="A3447" s="11"/>
    </row>
    <row r="3448" spans="1:1" x14ac:dyDescent="0.25">
      <c r="A3448" s="11"/>
    </row>
    <row r="3449" spans="1:1" x14ac:dyDescent="0.25">
      <c r="A3449" s="11"/>
    </row>
    <row r="3450" spans="1:1" x14ac:dyDescent="0.25">
      <c r="A3450" s="11"/>
    </row>
    <row r="3451" spans="1:1" x14ac:dyDescent="0.25">
      <c r="A3451" s="11"/>
    </row>
    <row r="3452" spans="1:1" x14ac:dyDescent="0.25">
      <c r="A3452" s="11"/>
    </row>
    <row r="3453" spans="1:1" x14ac:dyDescent="0.25">
      <c r="A3453" s="11"/>
    </row>
    <row r="3454" spans="1:1" x14ac:dyDescent="0.25">
      <c r="A3454" s="11"/>
    </row>
    <row r="3455" spans="1:1" x14ac:dyDescent="0.25">
      <c r="A3455" s="11"/>
    </row>
    <row r="3456" spans="1:1" x14ac:dyDescent="0.25">
      <c r="A3456" s="11"/>
    </row>
    <row r="3457" spans="1:1" x14ac:dyDescent="0.25">
      <c r="A3457" s="11"/>
    </row>
    <row r="3458" spans="1:1" x14ac:dyDescent="0.25">
      <c r="A3458" s="11"/>
    </row>
    <row r="3459" spans="1:1" x14ac:dyDescent="0.25">
      <c r="A3459" s="11"/>
    </row>
    <row r="3460" spans="1:1" x14ac:dyDescent="0.25">
      <c r="A3460" s="11"/>
    </row>
    <row r="3461" spans="1:1" x14ac:dyDescent="0.25">
      <c r="A3461" s="11"/>
    </row>
    <row r="3462" spans="1:1" x14ac:dyDescent="0.25">
      <c r="A3462" s="11"/>
    </row>
    <row r="3463" spans="1:1" x14ac:dyDescent="0.25">
      <c r="A3463" s="11"/>
    </row>
    <row r="3464" spans="1:1" x14ac:dyDescent="0.25">
      <c r="A3464" s="11"/>
    </row>
    <row r="3465" spans="1:1" x14ac:dyDescent="0.25">
      <c r="A3465" s="11"/>
    </row>
    <row r="3466" spans="1:1" x14ac:dyDescent="0.25">
      <c r="A3466" s="11"/>
    </row>
    <row r="3467" spans="1:1" x14ac:dyDescent="0.25">
      <c r="A3467" s="11"/>
    </row>
    <row r="3468" spans="1:1" x14ac:dyDescent="0.25">
      <c r="A3468" s="11"/>
    </row>
    <row r="3469" spans="1:1" x14ac:dyDescent="0.25">
      <c r="A3469" s="11"/>
    </row>
    <row r="3470" spans="1:1" x14ac:dyDescent="0.25">
      <c r="A3470" s="11"/>
    </row>
    <row r="3471" spans="1:1" x14ac:dyDescent="0.25">
      <c r="A3471" s="11"/>
    </row>
    <row r="3472" spans="1:1" x14ac:dyDescent="0.25">
      <c r="A3472" s="11"/>
    </row>
    <row r="3473" spans="1:1" x14ac:dyDescent="0.25">
      <c r="A3473" s="11"/>
    </row>
    <row r="3474" spans="1:1" x14ac:dyDescent="0.25">
      <c r="A3474" s="11"/>
    </row>
    <row r="3475" spans="1:1" x14ac:dyDescent="0.25">
      <c r="A3475" s="11"/>
    </row>
    <row r="3476" spans="1:1" x14ac:dyDescent="0.25">
      <c r="A3476" s="11"/>
    </row>
    <row r="3477" spans="1:1" x14ac:dyDescent="0.25">
      <c r="A3477" s="11"/>
    </row>
    <row r="3478" spans="1:1" x14ac:dyDescent="0.25">
      <c r="A3478" s="11"/>
    </row>
    <row r="3479" spans="1:1" x14ac:dyDescent="0.25">
      <c r="A3479" s="11"/>
    </row>
    <row r="3480" spans="1:1" x14ac:dyDescent="0.25">
      <c r="A3480" s="11"/>
    </row>
    <row r="3481" spans="1:1" x14ac:dyDescent="0.25">
      <c r="A3481" s="11"/>
    </row>
    <row r="3482" spans="1:1" x14ac:dyDescent="0.25">
      <c r="A3482" s="11"/>
    </row>
    <row r="3483" spans="1:1" x14ac:dyDescent="0.25">
      <c r="A3483" s="11"/>
    </row>
    <row r="3484" spans="1:1" x14ac:dyDescent="0.25">
      <c r="A3484" s="11"/>
    </row>
    <row r="3485" spans="1:1" x14ac:dyDescent="0.25">
      <c r="A3485" s="11"/>
    </row>
    <row r="3486" spans="1:1" x14ac:dyDescent="0.25">
      <c r="A3486" s="11"/>
    </row>
    <row r="3487" spans="1:1" x14ac:dyDescent="0.25">
      <c r="A3487" s="11"/>
    </row>
    <row r="3488" spans="1:1" x14ac:dyDescent="0.25">
      <c r="A3488" s="11"/>
    </row>
    <row r="3489" spans="1:1" x14ac:dyDescent="0.25">
      <c r="A3489" s="11"/>
    </row>
    <row r="3490" spans="1:1" x14ac:dyDescent="0.25">
      <c r="A3490" s="11"/>
    </row>
    <row r="3491" spans="1:1" x14ac:dyDescent="0.25">
      <c r="A3491" s="11"/>
    </row>
    <row r="3492" spans="1:1" x14ac:dyDescent="0.25">
      <c r="A3492" s="11"/>
    </row>
    <row r="3493" spans="1:1" x14ac:dyDescent="0.25">
      <c r="A3493" s="11"/>
    </row>
    <row r="3494" spans="1:1" x14ac:dyDescent="0.25">
      <c r="A3494" s="11"/>
    </row>
    <row r="3495" spans="1:1" x14ac:dyDescent="0.25">
      <c r="A3495" s="11"/>
    </row>
    <row r="3496" spans="1:1" x14ac:dyDescent="0.25">
      <c r="A3496" s="11"/>
    </row>
    <row r="3497" spans="1:1" x14ac:dyDescent="0.25">
      <c r="A3497" s="11"/>
    </row>
    <row r="3498" spans="1:1" x14ac:dyDescent="0.25">
      <c r="A3498" s="11"/>
    </row>
    <row r="3499" spans="1:1" x14ac:dyDescent="0.25">
      <c r="A3499" s="11"/>
    </row>
    <row r="3500" spans="1:1" x14ac:dyDescent="0.25">
      <c r="A3500" s="11"/>
    </row>
    <row r="3501" spans="1:1" x14ac:dyDescent="0.25">
      <c r="A3501" s="11"/>
    </row>
    <row r="3502" spans="1:1" x14ac:dyDescent="0.25">
      <c r="A3502" s="11"/>
    </row>
    <row r="3503" spans="1:1" x14ac:dyDescent="0.25">
      <c r="A3503" s="11"/>
    </row>
    <row r="3504" spans="1:1" x14ac:dyDescent="0.25">
      <c r="A3504" s="11"/>
    </row>
    <row r="3505" spans="1:1" x14ac:dyDescent="0.25">
      <c r="A3505" s="11"/>
    </row>
    <row r="3506" spans="1:1" x14ac:dyDescent="0.25">
      <c r="A3506" s="11"/>
    </row>
    <row r="3507" spans="1:1" x14ac:dyDescent="0.25">
      <c r="A3507" s="11"/>
    </row>
    <row r="3508" spans="1:1" x14ac:dyDescent="0.25">
      <c r="A3508" s="11"/>
    </row>
    <row r="3509" spans="1:1" x14ac:dyDescent="0.25">
      <c r="A3509" s="11"/>
    </row>
    <row r="3510" spans="1:1" x14ac:dyDescent="0.25">
      <c r="A3510" s="11"/>
    </row>
    <row r="3511" spans="1:1" x14ac:dyDescent="0.25">
      <c r="A3511" s="11"/>
    </row>
    <row r="3512" spans="1:1" x14ac:dyDescent="0.25">
      <c r="A3512" s="11"/>
    </row>
    <row r="3513" spans="1:1" x14ac:dyDescent="0.25">
      <c r="A3513" s="11"/>
    </row>
    <row r="3514" spans="1:1" x14ac:dyDescent="0.25">
      <c r="A3514" s="11"/>
    </row>
    <row r="3515" spans="1:1" x14ac:dyDescent="0.25">
      <c r="A3515" s="11"/>
    </row>
    <row r="3516" spans="1:1" x14ac:dyDescent="0.25">
      <c r="A3516" s="11"/>
    </row>
    <row r="3517" spans="1:1" x14ac:dyDescent="0.25">
      <c r="A3517" s="11"/>
    </row>
    <row r="3518" spans="1:1" x14ac:dyDescent="0.25">
      <c r="A3518" s="11"/>
    </row>
    <row r="3519" spans="1:1" x14ac:dyDescent="0.25">
      <c r="A3519" s="11"/>
    </row>
    <row r="3520" spans="1:1" x14ac:dyDescent="0.25">
      <c r="A3520" s="11"/>
    </row>
    <row r="3521" spans="1:1" x14ac:dyDescent="0.25">
      <c r="A3521" s="11"/>
    </row>
    <row r="3522" spans="1:1" x14ac:dyDescent="0.25">
      <c r="A3522" s="11"/>
    </row>
    <row r="3523" spans="1:1" x14ac:dyDescent="0.25">
      <c r="A3523" s="11"/>
    </row>
    <row r="3524" spans="1:1" x14ac:dyDescent="0.25">
      <c r="A3524" s="11"/>
    </row>
    <row r="3525" spans="1:1" x14ac:dyDescent="0.25">
      <c r="A3525" s="11"/>
    </row>
    <row r="3526" spans="1:1" x14ac:dyDescent="0.25">
      <c r="A3526" s="11"/>
    </row>
    <row r="3527" spans="1:1" x14ac:dyDescent="0.25">
      <c r="A3527" s="11"/>
    </row>
    <row r="3528" spans="1:1" x14ac:dyDescent="0.25">
      <c r="A3528" s="11"/>
    </row>
    <row r="3529" spans="1:1" x14ac:dyDescent="0.25">
      <c r="A3529" s="11"/>
    </row>
    <row r="3530" spans="1:1" x14ac:dyDescent="0.25">
      <c r="A3530" s="11"/>
    </row>
    <row r="3531" spans="1:1" x14ac:dyDescent="0.25">
      <c r="A3531" s="11"/>
    </row>
    <row r="3532" spans="1:1" x14ac:dyDescent="0.25">
      <c r="A3532" s="11"/>
    </row>
    <row r="3533" spans="1:1" x14ac:dyDescent="0.25">
      <c r="A3533" s="11"/>
    </row>
    <row r="3534" spans="1:1" x14ac:dyDescent="0.25">
      <c r="A3534" s="11"/>
    </row>
    <row r="3535" spans="1:1" x14ac:dyDescent="0.25">
      <c r="A3535" s="11"/>
    </row>
    <row r="3536" spans="1:1" x14ac:dyDescent="0.25">
      <c r="A3536" s="11"/>
    </row>
    <row r="3537" spans="1:1" x14ac:dyDescent="0.25">
      <c r="A3537" s="11"/>
    </row>
    <row r="3538" spans="1:1" x14ac:dyDescent="0.25">
      <c r="A3538" s="11"/>
    </row>
    <row r="3539" spans="1:1" x14ac:dyDescent="0.25">
      <c r="A3539" s="11"/>
    </row>
    <row r="3540" spans="1:1" x14ac:dyDescent="0.25">
      <c r="A3540" s="11"/>
    </row>
    <row r="3541" spans="1:1" x14ac:dyDescent="0.25">
      <c r="A3541" s="11"/>
    </row>
    <row r="3542" spans="1:1" x14ac:dyDescent="0.25">
      <c r="A3542" s="11"/>
    </row>
    <row r="3543" spans="1:1" x14ac:dyDescent="0.25">
      <c r="A3543" s="11"/>
    </row>
    <row r="3544" spans="1:1" x14ac:dyDescent="0.25">
      <c r="A3544" s="11"/>
    </row>
    <row r="3545" spans="1:1" x14ac:dyDescent="0.25">
      <c r="A3545" s="11"/>
    </row>
    <row r="3546" spans="1:1" x14ac:dyDescent="0.25">
      <c r="A3546" s="11"/>
    </row>
    <row r="3547" spans="1:1" x14ac:dyDescent="0.25">
      <c r="A3547" s="11"/>
    </row>
    <row r="3548" spans="1:1" x14ac:dyDescent="0.25">
      <c r="A3548" s="11"/>
    </row>
    <row r="3549" spans="1:1" x14ac:dyDescent="0.25">
      <c r="A3549" s="11"/>
    </row>
    <row r="3550" spans="1:1" x14ac:dyDescent="0.25">
      <c r="A3550" s="11"/>
    </row>
    <row r="3551" spans="1:1" x14ac:dyDescent="0.25">
      <c r="A3551" s="11"/>
    </row>
    <row r="3552" spans="1:1" x14ac:dyDescent="0.25">
      <c r="A3552" s="11"/>
    </row>
    <row r="3553" spans="1:1" x14ac:dyDescent="0.25">
      <c r="A3553" s="11"/>
    </row>
    <row r="3554" spans="1:1" x14ac:dyDescent="0.25">
      <c r="A3554" s="11"/>
    </row>
    <row r="3555" spans="1:1" x14ac:dyDescent="0.25">
      <c r="A3555" s="11"/>
    </row>
    <row r="3556" spans="1:1" x14ac:dyDescent="0.25">
      <c r="A3556" s="11"/>
    </row>
    <row r="3557" spans="1:1" x14ac:dyDescent="0.25">
      <c r="A3557" s="11"/>
    </row>
    <row r="3558" spans="1:1" x14ac:dyDescent="0.25">
      <c r="A3558" s="11"/>
    </row>
    <row r="3559" spans="1:1" x14ac:dyDescent="0.25">
      <c r="A3559" s="11"/>
    </row>
    <row r="3560" spans="1:1" x14ac:dyDescent="0.25">
      <c r="A3560" s="11"/>
    </row>
    <row r="3561" spans="1:1" x14ac:dyDescent="0.25">
      <c r="A3561" s="11"/>
    </row>
    <row r="3562" spans="1:1" x14ac:dyDescent="0.25">
      <c r="A3562" s="11"/>
    </row>
    <row r="3563" spans="1:1" x14ac:dyDescent="0.25">
      <c r="A3563" s="11"/>
    </row>
    <row r="3564" spans="1:1" x14ac:dyDescent="0.25">
      <c r="A3564" s="11"/>
    </row>
    <row r="3565" spans="1:1" x14ac:dyDescent="0.25">
      <c r="A3565" s="11"/>
    </row>
    <row r="3566" spans="1:1" x14ac:dyDescent="0.25">
      <c r="A3566" s="11"/>
    </row>
    <row r="3567" spans="1:1" x14ac:dyDescent="0.25">
      <c r="A3567" s="11"/>
    </row>
    <row r="3568" spans="1:1" x14ac:dyDescent="0.25">
      <c r="A3568" s="11"/>
    </row>
    <row r="3569" spans="1:1" x14ac:dyDescent="0.25">
      <c r="A3569" s="11"/>
    </row>
    <row r="3570" spans="1:1" x14ac:dyDescent="0.25">
      <c r="A3570" s="11"/>
    </row>
    <row r="3571" spans="1:1" x14ac:dyDescent="0.25">
      <c r="A3571" s="11"/>
    </row>
    <row r="3572" spans="1:1" x14ac:dyDescent="0.25">
      <c r="A3572" s="11"/>
    </row>
    <row r="3573" spans="1:1" x14ac:dyDescent="0.25">
      <c r="A3573" s="11"/>
    </row>
    <row r="3574" spans="1:1" x14ac:dyDescent="0.25">
      <c r="A3574" s="11"/>
    </row>
    <row r="3575" spans="1:1" x14ac:dyDescent="0.25">
      <c r="A3575" s="11"/>
    </row>
    <row r="3576" spans="1:1" x14ac:dyDescent="0.25">
      <c r="A3576" s="11"/>
    </row>
    <row r="3577" spans="1:1" x14ac:dyDescent="0.25">
      <c r="A3577" s="11"/>
    </row>
    <row r="3578" spans="1:1" x14ac:dyDescent="0.25">
      <c r="A3578" s="11"/>
    </row>
    <row r="3579" spans="1:1" x14ac:dyDescent="0.25">
      <c r="A3579" s="11"/>
    </row>
    <row r="3580" spans="1:1" x14ac:dyDescent="0.25">
      <c r="A3580" s="11"/>
    </row>
    <row r="3581" spans="1:1" x14ac:dyDescent="0.25">
      <c r="A3581" s="11"/>
    </row>
    <row r="3582" spans="1:1" x14ac:dyDescent="0.25">
      <c r="A3582" s="11"/>
    </row>
    <row r="3583" spans="1:1" x14ac:dyDescent="0.25">
      <c r="A3583" s="11"/>
    </row>
    <row r="3584" spans="1:1" x14ac:dyDescent="0.25">
      <c r="A3584" s="11"/>
    </row>
    <row r="3585" spans="1:1" x14ac:dyDescent="0.25">
      <c r="A3585" s="11"/>
    </row>
    <row r="3586" spans="1:1" x14ac:dyDescent="0.25">
      <c r="A3586" s="11"/>
    </row>
    <row r="3587" spans="1:1" x14ac:dyDescent="0.25">
      <c r="A3587" s="11"/>
    </row>
    <row r="3588" spans="1:1" x14ac:dyDescent="0.25">
      <c r="A3588" s="11"/>
    </row>
    <row r="3589" spans="1:1" x14ac:dyDescent="0.25">
      <c r="A3589" s="11"/>
    </row>
    <row r="3590" spans="1:1" x14ac:dyDescent="0.25">
      <c r="A3590" s="11"/>
    </row>
    <row r="3591" spans="1:1" x14ac:dyDescent="0.25">
      <c r="A3591" s="11"/>
    </row>
    <row r="3592" spans="1:1" x14ac:dyDescent="0.25">
      <c r="A3592" s="11"/>
    </row>
    <row r="3593" spans="1:1" x14ac:dyDescent="0.25">
      <c r="A3593" s="11"/>
    </row>
    <row r="3594" spans="1:1" x14ac:dyDescent="0.25">
      <c r="A3594" s="11"/>
    </row>
    <row r="3595" spans="1:1" x14ac:dyDescent="0.25">
      <c r="A3595" s="11"/>
    </row>
    <row r="3596" spans="1:1" x14ac:dyDescent="0.25">
      <c r="A3596" s="11"/>
    </row>
    <row r="3597" spans="1:1" x14ac:dyDescent="0.25">
      <c r="A3597" s="11"/>
    </row>
    <row r="3598" spans="1:1" x14ac:dyDescent="0.25">
      <c r="A3598" s="11"/>
    </row>
    <row r="3599" spans="1:1" x14ac:dyDescent="0.25">
      <c r="A3599" s="11"/>
    </row>
    <row r="3600" spans="1:1" x14ac:dyDescent="0.25">
      <c r="A3600" s="11"/>
    </row>
    <row r="3601" spans="1:1" x14ac:dyDescent="0.25">
      <c r="A3601" s="11"/>
    </row>
    <row r="3602" spans="1:1" x14ac:dyDescent="0.25">
      <c r="A3602" s="11"/>
    </row>
    <row r="3603" spans="1:1" x14ac:dyDescent="0.25">
      <c r="A3603" s="11"/>
    </row>
    <row r="3604" spans="1:1" x14ac:dyDescent="0.25">
      <c r="A3604" s="11"/>
    </row>
    <row r="3605" spans="1:1" x14ac:dyDescent="0.25">
      <c r="A3605" s="11"/>
    </row>
    <row r="3606" spans="1:1" x14ac:dyDescent="0.25">
      <c r="A3606" s="11"/>
    </row>
    <row r="3607" spans="1:1" x14ac:dyDescent="0.25">
      <c r="A3607" s="11"/>
    </row>
    <row r="3608" spans="1:1" x14ac:dyDescent="0.25">
      <c r="A3608" s="11"/>
    </row>
    <row r="3609" spans="1:1" x14ac:dyDescent="0.25">
      <c r="A3609" s="11"/>
    </row>
    <row r="3610" spans="1:1" x14ac:dyDescent="0.25">
      <c r="A3610" s="11"/>
    </row>
    <row r="3611" spans="1:1" x14ac:dyDescent="0.25">
      <c r="A3611" s="11"/>
    </row>
    <row r="3612" spans="1:1" x14ac:dyDescent="0.25">
      <c r="A3612" s="11"/>
    </row>
    <row r="3613" spans="1:1" x14ac:dyDescent="0.25">
      <c r="A3613" s="11"/>
    </row>
    <row r="3614" spans="1:1" x14ac:dyDescent="0.25">
      <c r="A3614" s="11"/>
    </row>
    <row r="3615" spans="1:1" x14ac:dyDescent="0.25">
      <c r="A3615" s="11"/>
    </row>
    <row r="3616" spans="1:1" x14ac:dyDescent="0.25">
      <c r="A3616" s="11"/>
    </row>
    <row r="3617" spans="1:1" x14ac:dyDescent="0.25">
      <c r="A3617" s="11"/>
    </row>
    <row r="3618" spans="1:1" x14ac:dyDescent="0.25">
      <c r="A3618" s="11"/>
    </row>
    <row r="3619" spans="1:1" x14ac:dyDescent="0.25">
      <c r="A3619" s="11"/>
    </row>
    <row r="3620" spans="1:1" x14ac:dyDescent="0.25">
      <c r="A3620" s="11"/>
    </row>
    <row r="3621" spans="1:1" x14ac:dyDescent="0.25">
      <c r="A3621" s="11"/>
    </row>
    <row r="3622" spans="1:1" x14ac:dyDescent="0.25">
      <c r="A3622" s="11"/>
    </row>
    <row r="3623" spans="1:1" x14ac:dyDescent="0.25">
      <c r="A3623" s="11"/>
    </row>
    <row r="3624" spans="1:1" x14ac:dyDescent="0.25">
      <c r="A3624" s="11"/>
    </row>
    <row r="3625" spans="1:1" x14ac:dyDescent="0.25">
      <c r="A3625" s="11"/>
    </row>
    <row r="3626" spans="1:1" x14ac:dyDescent="0.25">
      <c r="A3626" s="11"/>
    </row>
    <row r="3627" spans="1:1" x14ac:dyDescent="0.25">
      <c r="A3627" s="11"/>
    </row>
    <row r="3628" spans="1:1" x14ac:dyDescent="0.25">
      <c r="A3628" s="11"/>
    </row>
    <row r="3629" spans="1:1" x14ac:dyDescent="0.25">
      <c r="A3629" s="11"/>
    </row>
    <row r="3630" spans="1:1" x14ac:dyDescent="0.25">
      <c r="A3630" s="11"/>
    </row>
    <row r="3631" spans="1:1" x14ac:dyDescent="0.25">
      <c r="A3631" s="11"/>
    </row>
    <row r="3632" spans="1:1" x14ac:dyDescent="0.25">
      <c r="A3632" s="11"/>
    </row>
    <row r="3633" spans="1:1" x14ac:dyDescent="0.25">
      <c r="A3633" s="11"/>
    </row>
    <row r="3634" spans="1:1" x14ac:dyDescent="0.25">
      <c r="A3634" s="11"/>
    </row>
    <row r="3635" spans="1:1" x14ac:dyDescent="0.25">
      <c r="A3635" s="11"/>
    </row>
    <row r="3636" spans="1:1" x14ac:dyDescent="0.25">
      <c r="A3636" s="11"/>
    </row>
    <row r="3637" spans="1:1" x14ac:dyDescent="0.25">
      <c r="A3637" s="11"/>
    </row>
    <row r="3638" spans="1:1" x14ac:dyDescent="0.25">
      <c r="A3638" s="11"/>
    </row>
    <row r="3639" spans="1:1" x14ac:dyDescent="0.25">
      <c r="A3639" s="11"/>
    </row>
    <row r="3640" spans="1:1" x14ac:dyDescent="0.25">
      <c r="A3640" s="11"/>
    </row>
    <row r="3641" spans="1:1" x14ac:dyDescent="0.25">
      <c r="A3641" s="11"/>
    </row>
    <row r="3642" spans="1:1" x14ac:dyDescent="0.25">
      <c r="A3642" s="11"/>
    </row>
    <row r="3643" spans="1:1" x14ac:dyDescent="0.25">
      <c r="A3643" s="11"/>
    </row>
    <row r="3644" spans="1:1" x14ac:dyDescent="0.25">
      <c r="A3644" s="11"/>
    </row>
    <row r="3645" spans="1:1" x14ac:dyDescent="0.25">
      <c r="A3645" s="11"/>
    </row>
    <row r="3646" spans="1:1" x14ac:dyDescent="0.25">
      <c r="A3646" s="11"/>
    </row>
    <row r="3647" spans="1:1" x14ac:dyDescent="0.25">
      <c r="A3647" s="11"/>
    </row>
    <row r="3648" spans="1:1" x14ac:dyDescent="0.25">
      <c r="A3648" s="11"/>
    </row>
    <row r="3649" spans="1:1" x14ac:dyDescent="0.25">
      <c r="A3649" s="11"/>
    </row>
    <row r="3650" spans="1:1" x14ac:dyDescent="0.25">
      <c r="A3650" s="11"/>
    </row>
    <row r="3651" spans="1:1" x14ac:dyDescent="0.25">
      <c r="A3651" s="11"/>
    </row>
    <row r="3652" spans="1:1" x14ac:dyDescent="0.25">
      <c r="A3652" s="11"/>
    </row>
    <row r="3653" spans="1:1" x14ac:dyDescent="0.25">
      <c r="A3653" s="11"/>
    </row>
    <row r="3654" spans="1:1" x14ac:dyDescent="0.25">
      <c r="A3654" s="11"/>
    </row>
    <row r="3655" spans="1:1" x14ac:dyDescent="0.25">
      <c r="A3655" s="11"/>
    </row>
    <row r="3656" spans="1:1" x14ac:dyDescent="0.25">
      <c r="A3656" s="11"/>
    </row>
    <row r="3657" spans="1:1" x14ac:dyDescent="0.25">
      <c r="A3657" s="11"/>
    </row>
    <row r="3658" spans="1:1" x14ac:dyDescent="0.25">
      <c r="A3658" s="11"/>
    </row>
    <row r="3659" spans="1:1" x14ac:dyDescent="0.25">
      <c r="A3659" s="11"/>
    </row>
    <row r="3660" spans="1:1" x14ac:dyDescent="0.25">
      <c r="A3660" s="11"/>
    </row>
    <row r="3661" spans="1:1" x14ac:dyDescent="0.25">
      <c r="A3661" s="11"/>
    </row>
    <row r="3662" spans="1:1" x14ac:dyDescent="0.25">
      <c r="A3662" s="11"/>
    </row>
    <row r="3663" spans="1:1" x14ac:dyDescent="0.25">
      <c r="A3663" s="11"/>
    </row>
    <row r="3664" spans="1:1" x14ac:dyDescent="0.25">
      <c r="A3664" s="11"/>
    </row>
    <row r="3665" spans="1:1" x14ac:dyDescent="0.25">
      <c r="A3665" s="11"/>
    </row>
    <row r="3666" spans="1:1" x14ac:dyDescent="0.25">
      <c r="A3666" s="11"/>
    </row>
    <row r="3667" spans="1:1" x14ac:dyDescent="0.25">
      <c r="A3667" s="11"/>
    </row>
    <row r="3668" spans="1:1" x14ac:dyDescent="0.25">
      <c r="A3668" s="11"/>
    </row>
    <row r="3669" spans="1:1" x14ac:dyDescent="0.25">
      <c r="A3669" s="11"/>
    </row>
    <row r="3670" spans="1:1" x14ac:dyDescent="0.25">
      <c r="A3670" s="11"/>
    </row>
    <row r="3671" spans="1:1" x14ac:dyDescent="0.25">
      <c r="A3671" s="11"/>
    </row>
    <row r="3672" spans="1:1" x14ac:dyDescent="0.25">
      <c r="A3672" s="11"/>
    </row>
    <row r="3673" spans="1:1" x14ac:dyDescent="0.25">
      <c r="A3673" s="11"/>
    </row>
    <row r="3674" spans="1:1" x14ac:dyDescent="0.25">
      <c r="A3674" s="11"/>
    </row>
    <row r="3675" spans="1:1" x14ac:dyDescent="0.25">
      <c r="A3675" s="11"/>
    </row>
    <row r="3676" spans="1:1" x14ac:dyDescent="0.25">
      <c r="A3676" s="11"/>
    </row>
    <row r="3677" spans="1:1" x14ac:dyDescent="0.25">
      <c r="A3677" s="11"/>
    </row>
    <row r="3678" spans="1:1" x14ac:dyDescent="0.25">
      <c r="A3678" s="11"/>
    </row>
    <row r="3679" spans="1:1" x14ac:dyDescent="0.25">
      <c r="A3679" s="11"/>
    </row>
    <row r="3680" spans="1:1" x14ac:dyDescent="0.25">
      <c r="A3680" s="11"/>
    </row>
    <row r="3681" spans="1:1" x14ac:dyDescent="0.25">
      <c r="A3681" s="11"/>
    </row>
    <row r="3682" spans="1:1" x14ac:dyDescent="0.25">
      <c r="A3682" s="11"/>
    </row>
    <row r="3683" spans="1:1" x14ac:dyDescent="0.25">
      <c r="A3683" s="11"/>
    </row>
    <row r="3684" spans="1:1" x14ac:dyDescent="0.25">
      <c r="A3684" s="11"/>
    </row>
    <row r="3685" spans="1:1" x14ac:dyDescent="0.25">
      <c r="A3685" s="11"/>
    </row>
    <row r="3686" spans="1:1" x14ac:dyDescent="0.25">
      <c r="A3686" s="11"/>
    </row>
    <row r="3687" spans="1:1" x14ac:dyDescent="0.25">
      <c r="A3687" s="11"/>
    </row>
    <row r="3688" spans="1:1" x14ac:dyDescent="0.25">
      <c r="A3688" s="11"/>
    </row>
    <row r="3689" spans="1:1" x14ac:dyDescent="0.25">
      <c r="A3689" s="11"/>
    </row>
    <row r="3690" spans="1:1" x14ac:dyDescent="0.25">
      <c r="A3690" s="11"/>
    </row>
    <row r="3691" spans="1:1" x14ac:dyDescent="0.25">
      <c r="A3691" s="11"/>
    </row>
    <row r="3692" spans="1:1" x14ac:dyDescent="0.25">
      <c r="A3692" s="11"/>
    </row>
    <row r="3693" spans="1:1" x14ac:dyDescent="0.25">
      <c r="A3693" s="11"/>
    </row>
    <row r="3694" spans="1:1" x14ac:dyDescent="0.25">
      <c r="A3694" s="11"/>
    </row>
    <row r="3695" spans="1:1" x14ac:dyDescent="0.25">
      <c r="A3695" s="11"/>
    </row>
    <row r="3696" spans="1:1" x14ac:dyDescent="0.25">
      <c r="A3696" s="11"/>
    </row>
    <row r="3697" spans="1:1" x14ac:dyDescent="0.25">
      <c r="A3697" s="11"/>
    </row>
    <row r="3698" spans="1:1" x14ac:dyDescent="0.25">
      <c r="A3698" s="11"/>
    </row>
    <row r="3699" spans="1:1" x14ac:dyDescent="0.25">
      <c r="A3699" s="11"/>
    </row>
    <row r="3700" spans="1:1" x14ac:dyDescent="0.25">
      <c r="A3700" s="11"/>
    </row>
    <row r="3701" spans="1:1" x14ac:dyDescent="0.25">
      <c r="A3701" s="11"/>
    </row>
    <row r="3702" spans="1:1" x14ac:dyDescent="0.25">
      <c r="A3702" s="11"/>
    </row>
    <row r="3703" spans="1:1" x14ac:dyDescent="0.25">
      <c r="A3703" s="11"/>
    </row>
    <row r="3704" spans="1:1" x14ac:dyDescent="0.25">
      <c r="A3704" s="11"/>
    </row>
    <row r="3705" spans="1:1" x14ac:dyDescent="0.25">
      <c r="A3705" s="11"/>
    </row>
    <row r="3706" spans="1:1" x14ac:dyDescent="0.25">
      <c r="A3706" s="11"/>
    </row>
    <row r="3707" spans="1:1" x14ac:dyDescent="0.25">
      <c r="A3707" s="11"/>
    </row>
    <row r="3708" spans="1:1" x14ac:dyDescent="0.25">
      <c r="A3708" s="11"/>
    </row>
    <row r="3709" spans="1:1" x14ac:dyDescent="0.25">
      <c r="A3709" s="11"/>
    </row>
    <row r="3710" spans="1:1" x14ac:dyDescent="0.25">
      <c r="A3710" s="11"/>
    </row>
    <row r="3711" spans="1:1" x14ac:dyDescent="0.25">
      <c r="A3711" s="11"/>
    </row>
    <row r="3712" spans="1:1" x14ac:dyDescent="0.25">
      <c r="A3712" s="11"/>
    </row>
    <row r="3713" spans="1:1" x14ac:dyDescent="0.25">
      <c r="A3713" s="11"/>
    </row>
    <row r="3714" spans="1:1" x14ac:dyDescent="0.25">
      <c r="A3714" s="11"/>
    </row>
    <row r="3715" spans="1:1" x14ac:dyDescent="0.25">
      <c r="A3715" s="11"/>
    </row>
    <row r="3716" spans="1:1" x14ac:dyDescent="0.25">
      <c r="A3716" s="11"/>
    </row>
    <row r="3717" spans="1:1" x14ac:dyDescent="0.25">
      <c r="A3717" s="11"/>
    </row>
    <row r="3718" spans="1:1" x14ac:dyDescent="0.25">
      <c r="A3718" s="11"/>
    </row>
    <row r="3719" spans="1:1" x14ac:dyDescent="0.25">
      <c r="A3719" s="11"/>
    </row>
    <row r="3720" spans="1:1" x14ac:dyDescent="0.25">
      <c r="A3720" s="11"/>
    </row>
    <row r="3721" spans="1:1" x14ac:dyDescent="0.25">
      <c r="A3721" s="11"/>
    </row>
    <row r="3722" spans="1:1" x14ac:dyDescent="0.25">
      <c r="A3722" s="11"/>
    </row>
    <row r="3723" spans="1:1" x14ac:dyDescent="0.25">
      <c r="A3723" s="11"/>
    </row>
    <row r="3724" spans="1:1" x14ac:dyDescent="0.25">
      <c r="A3724" s="11"/>
    </row>
    <row r="3725" spans="1:1" x14ac:dyDescent="0.25">
      <c r="A3725" s="11"/>
    </row>
    <row r="3726" spans="1:1" x14ac:dyDescent="0.25">
      <c r="A3726" s="11"/>
    </row>
    <row r="3727" spans="1:1" x14ac:dyDescent="0.25">
      <c r="A3727" s="11"/>
    </row>
    <row r="3728" spans="1:1" x14ac:dyDescent="0.25">
      <c r="A3728" s="11"/>
    </row>
    <row r="3729" spans="1:1" x14ac:dyDescent="0.25">
      <c r="A3729" s="11"/>
    </row>
    <row r="3730" spans="1:1" x14ac:dyDescent="0.25">
      <c r="A3730" s="11"/>
    </row>
    <row r="3731" spans="1:1" x14ac:dyDescent="0.25">
      <c r="A3731" s="11"/>
    </row>
    <row r="3732" spans="1:1" x14ac:dyDescent="0.25">
      <c r="A3732" s="11"/>
    </row>
    <row r="3733" spans="1:1" x14ac:dyDescent="0.25">
      <c r="A3733" s="11"/>
    </row>
    <row r="3734" spans="1:1" x14ac:dyDescent="0.25">
      <c r="A3734" s="11"/>
    </row>
    <row r="3735" spans="1:1" x14ac:dyDescent="0.25">
      <c r="A3735" s="11"/>
    </row>
    <row r="3736" spans="1:1" x14ac:dyDescent="0.25">
      <c r="A3736" s="11"/>
    </row>
    <row r="3737" spans="1:1" x14ac:dyDescent="0.25">
      <c r="A3737" s="11"/>
    </row>
    <row r="3738" spans="1:1" x14ac:dyDescent="0.25">
      <c r="A3738" s="11"/>
    </row>
    <row r="3739" spans="1:1" x14ac:dyDescent="0.25">
      <c r="A3739" s="11"/>
    </row>
    <row r="3740" spans="1:1" x14ac:dyDescent="0.25">
      <c r="A3740" s="11"/>
    </row>
    <row r="3741" spans="1:1" x14ac:dyDescent="0.25">
      <c r="A3741" s="11"/>
    </row>
    <row r="3742" spans="1:1" x14ac:dyDescent="0.25">
      <c r="A3742" s="11"/>
    </row>
    <row r="3743" spans="1:1" x14ac:dyDescent="0.25">
      <c r="A3743" s="11"/>
    </row>
    <row r="3744" spans="1:1" x14ac:dyDescent="0.25">
      <c r="A3744" s="11"/>
    </row>
    <row r="3745" spans="1:1" x14ac:dyDescent="0.25">
      <c r="A3745" s="11"/>
    </row>
    <row r="3746" spans="1:1" x14ac:dyDescent="0.25">
      <c r="A3746" s="11"/>
    </row>
    <row r="3747" spans="1:1" x14ac:dyDescent="0.25">
      <c r="A3747" s="11"/>
    </row>
    <row r="3748" spans="1:1" x14ac:dyDescent="0.25">
      <c r="A3748" s="11"/>
    </row>
    <row r="3749" spans="1:1" x14ac:dyDescent="0.25">
      <c r="A3749" s="11"/>
    </row>
    <row r="3750" spans="1:1" x14ac:dyDescent="0.25">
      <c r="A3750" s="11"/>
    </row>
    <row r="3751" spans="1:1" x14ac:dyDescent="0.25">
      <c r="A3751" s="11"/>
    </row>
    <row r="3752" spans="1:1" x14ac:dyDescent="0.25">
      <c r="A3752" s="11"/>
    </row>
    <row r="3753" spans="1:1" x14ac:dyDescent="0.25">
      <c r="A3753" s="11"/>
    </row>
    <row r="3754" spans="1:1" x14ac:dyDescent="0.25">
      <c r="A3754" s="11"/>
    </row>
    <row r="3755" spans="1:1" x14ac:dyDescent="0.25">
      <c r="A3755" s="11"/>
    </row>
    <row r="3756" spans="1:1" x14ac:dyDescent="0.25">
      <c r="A3756" s="11"/>
    </row>
    <row r="3757" spans="1:1" x14ac:dyDescent="0.25">
      <c r="A3757" s="11"/>
    </row>
    <row r="3758" spans="1:1" x14ac:dyDescent="0.25">
      <c r="A3758" s="11"/>
    </row>
    <row r="3759" spans="1:1" x14ac:dyDescent="0.25">
      <c r="A3759" s="11"/>
    </row>
    <row r="3760" spans="1:1" x14ac:dyDescent="0.25">
      <c r="A3760" s="11"/>
    </row>
    <row r="3761" spans="1:1" x14ac:dyDescent="0.25">
      <c r="A3761" s="11"/>
    </row>
    <row r="3762" spans="1:1" x14ac:dyDescent="0.25">
      <c r="A3762" s="11"/>
    </row>
    <row r="3763" spans="1:1" x14ac:dyDescent="0.25">
      <c r="A3763" s="11"/>
    </row>
    <row r="3764" spans="1:1" x14ac:dyDescent="0.25">
      <c r="A3764" s="11"/>
    </row>
    <row r="3765" spans="1:1" x14ac:dyDescent="0.25">
      <c r="A3765" s="11"/>
    </row>
    <row r="3766" spans="1:1" x14ac:dyDescent="0.25">
      <c r="A3766" s="11"/>
    </row>
    <row r="3767" spans="1:1" x14ac:dyDescent="0.25">
      <c r="A3767" s="11"/>
    </row>
    <row r="3768" spans="1:1" x14ac:dyDescent="0.25">
      <c r="A3768" s="11"/>
    </row>
    <row r="3769" spans="1:1" x14ac:dyDescent="0.25">
      <c r="A3769" s="11"/>
    </row>
    <row r="3770" spans="1:1" x14ac:dyDescent="0.25">
      <c r="A3770" s="11"/>
    </row>
    <row r="3771" spans="1:1" x14ac:dyDescent="0.25">
      <c r="A3771" s="11"/>
    </row>
    <row r="3772" spans="1:1" x14ac:dyDescent="0.25">
      <c r="A3772" s="11"/>
    </row>
    <row r="3773" spans="1:1" x14ac:dyDescent="0.25">
      <c r="A3773" s="11"/>
    </row>
    <row r="3774" spans="1:1" x14ac:dyDescent="0.25">
      <c r="A3774" s="11"/>
    </row>
    <row r="3775" spans="1:1" x14ac:dyDescent="0.25">
      <c r="A3775" s="11"/>
    </row>
    <row r="3776" spans="1:1" x14ac:dyDescent="0.25">
      <c r="A3776" s="11"/>
    </row>
    <row r="3777" spans="1:1" x14ac:dyDescent="0.25">
      <c r="A3777" s="11"/>
    </row>
    <row r="3778" spans="1:1" x14ac:dyDescent="0.25">
      <c r="A3778" s="11"/>
    </row>
    <row r="3779" spans="1:1" x14ac:dyDescent="0.25">
      <c r="A3779" s="11"/>
    </row>
    <row r="3780" spans="1:1" x14ac:dyDescent="0.25">
      <c r="A3780" s="11"/>
    </row>
    <row r="3781" spans="1:1" x14ac:dyDescent="0.25">
      <c r="A3781" s="11"/>
    </row>
    <row r="3782" spans="1:1" x14ac:dyDescent="0.25">
      <c r="A3782" s="11"/>
    </row>
    <row r="3783" spans="1:1" x14ac:dyDescent="0.25">
      <c r="A3783" s="11"/>
    </row>
    <row r="3784" spans="1:1" x14ac:dyDescent="0.25">
      <c r="A3784" s="11"/>
    </row>
    <row r="3785" spans="1:1" x14ac:dyDescent="0.25">
      <c r="A3785" s="11"/>
    </row>
    <row r="3786" spans="1:1" x14ac:dyDescent="0.25">
      <c r="A3786" s="11"/>
    </row>
    <row r="3787" spans="1:1" x14ac:dyDescent="0.25">
      <c r="A3787" s="11"/>
    </row>
    <row r="3788" spans="1:1" x14ac:dyDescent="0.25">
      <c r="A3788" s="11"/>
    </row>
    <row r="3789" spans="1:1" x14ac:dyDescent="0.25">
      <c r="A3789" s="11"/>
    </row>
    <row r="3790" spans="1:1" x14ac:dyDescent="0.25">
      <c r="A3790" s="11"/>
    </row>
    <row r="3791" spans="1:1" x14ac:dyDescent="0.25">
      <c r="A3791" s="11"/>
    </row>
    <row r="3792" spans="1:1" x14ac:dyDescent="0.25">
      <c r="A3792" s="11"/>
    </row>
    <row r="3793" spans="1:1" x14ac:dyDescent="0.25">
      <c r="A3793" s="11"/>
    </row>
    <row r="3794" spans="1:1" x14ac:dyDescent="0.25">
      <c r="A3794" s="11"/>
    </row>
    <row r="3795" spans="1:1" x14ac:dyDescent="0.25">
      <c r="A3795" s="11"/>
    </row>
    <row r="3796" spans="1:1" x14ac:dyDescent="0.25">
      <c r="A3796" s="11"/>
    </row>
    <row r="3797" spans="1:1" x14ac:dyDescent="0.25">
      <c r="A3797" s="11"/>
    </row>
    <row r="3798" spans="1:1" x14ac:dyDescent="0.25">
      <c r="A3798" s="11"/>
    </row>
    <row r="3799" spans="1:1" x14ac:dyDescent="0.25">
      <c r="A3799" s="11"/>
    </row>
    <row r="3800" spans="1:1" x14ac:dyDescent="0.25">
      <c r="A3800" s="11"/>
    </row>
    <row r="3801" spans="1:1" x14ac:dyDescent="0.25">
      <c r="A3801" s="11"/>
    </row>
    <row r="3802" spans="1:1" x14ac:dyDescent="0.25">
      <c r="A3802" s="11"/>
    </row>
    <row r="3803" spans="1:1" x14ac:dyDescent="0.25">
      <c r="A3803" s="11"/>
    </row>
    <row r="3804" spans="1:1" x14ac:dyDescent="0.25">
      <c r="A3804" s="11"/>
    </row>
    <row r="3805" spans="1:1" x14ac:dyDescent="0.25">
      <c r="A3805" s="11"/>
    </row>
    <row r="3806" spans="1:1" x14ac:dyDescent="0.25">
      <c r="A3806" s="11"/>
    </row>
    <row r="3807" spans="1:1" x14ac:dyDescent="0.25">
      <c r="A3807" s="11"/>
    </row>
    <row r="3808" spans="1:1" x14ac:dyDescent="0.25">
      <c r="A3808" s="11"/>
    </row>
    <row r="3809" spans="1:1" x14ac:dyDescent="0.25">
      <c r="A3809" s="11"/>
    </row>
    <row r="3810" spans="1:1" x14ac:dyDescent="0.25">
      <c r="A3810" s="11"/>
    </row>
    <row r="3811" spans="1:1" x14ac:dyDescent="0.25">
      <c r="A3811" s="11"/>
    </row>
    <row r="3812" spans="1:1" x14ac:dyDescent="0.25">
      <c r="A3812" s="11"/>
    </row>
    <row r="3813" spans="1:1" x14ac:dyDescent="0.25">
      <c r="A3813" s="11"/>
    </row>
    <row r="3814" spans="1:1" x14ac:dyDescent="0.25">
      <c r="A3814" s="11"/>
    </row>
    <row r="3815" spans="1:1" x14ac:dyDescent="0.25">
      <c r="A3815" s="11"/>
    </row>
    <row r="3816" spans="1:1" x14ac:dyDescent="0.25">
      <c r="A3816" s="11"/>
    </row>
    <row r="3817" spans="1:1" x14ac:dyDescent="0.25">
      <c r="A3817" s="11"/>
    </row>
    <row r="3818" spans="1:1" x14ac:dyDescent="0.25">
      <c r="A3818" s="11"/>
    </row>
    <row r="3819" spans="1:1" x14ac:dyDescent="0.25">
      <c r="A3819" s="11"/>
    </row>
    <row r="3820" spans="1:1" x14ac:dyDescent="0.25">
      <c r="A3820" s="11"/>
    </row>
    <row r="3821" spans="1:1" x14ac:dyDescent="0.25">
      <c r="A3821" s="11"/>
    </row>
    <row r="3822" spans="1:1" x14ac:dyDescent="0.25">
      <c r="A3822" s="11"/>
    </row>
    <row r="3823" spans="1:1" x14ac:dyDescent="0.25">
      <c r="A3823" s="11"/>
    </row>
    <row r="3824" spans="1:1" x14ac:dyDescent="0.25">
      <c r="A3824" s="11"/>
    </row>
    <row r="3825" spans="1:1" x14ac:dyDescent="0.25">
      <c r="A3825" s="11"/>
    </row>
    <row r="3826" spans="1:1" x14ac:dyDescent="0.25">
      <c r="A3826" s="11"/>
    </row>
    <row r="3827" spans="1:1" x14ac:dyDescent="0.25">
      <c r="A3827" s="11"/>
    </row>
    <row r="3828" spans="1:1" x14ac:dyDescent="0.25">
      <c r="A3828" s="11"/>
    </row>
    <row r="3829" spans="1:1" x14ac:dyDescent="0.25">
      <c r="A3829" s="11"/>
    </row>
    <row r="3830" spans="1:1" x14ac:dyDescent="0.25">
      <c r="A3830" s="11"/>
    </row>
    <row r="3831" spans="1:1" x14ac:dyDescent="0.25">
      <c r="A3831" s="11"/>
    </row>
    <row r="3832" spans="1:1" x14ac:dyDescent="0.25">
      <c r="A3832" s="11"/>
    </row>
    <row r="3833" spans="1:1" x14ac:dyDescent="0.25">
      <c r="A3833" s="11"/>
    </row>
    <row r="3834" spans="1:1" x14ac:dyDescent="0.25">
      <c r="A3834" s="11"/>
    </row>
    <row r="3835" spans="1:1" x14ac:dyDescent="0.25">
      <c r="A3835" s="11"/>
    </row>
    <row r="3836" spans="1:1" x14ac:dyDescent="0.25">
      <c r="A3836" s="11"/>
    </row>
    <row r="3837" spans="1:1" x14ac:dyDescent="0.25">
      <c r="A3837" s="11"/>
    </row>
    <row r="3838" spans="1:1" x14ac:dyDescent="0.25">
      <c r="A3838" s="11"/>
    </row>
    <row r="3839" spans="1:1" x14ac:dyDescent="0.25">
      <c r="A3839" s="11"/>
    </row>
    <row r="3840" spans="1:1" x14ac:dyDescent="0.25">
      <c r="A3840" s="11"/>
    </row>
    <row r="3841" spans="1:1" x14ac:dyDescent="0.25">
      <c r="A3841" s="11"/>
    </row>
    <row r="3842" spans="1:1" x14ac:dyDescent="0.25">
      <c r="A3842" s="11"/>
    </row>
    <row r="3843" spans="1:1" x14ac:dyDescent="0.25">
      <c r="A3843" s="11"/>
    </row>
    <row r="3844" spans="1:1" x14ac:dyDescent="0.25">
      <c r="A3844" s="11"/>
    </row>
    <row r="3845" spans="1:1" x14ac:dyDescent="0.25">
      <c r="A3845" s="11"/>
    </row>
    <row r="3846" spans="1:1" x14ac:dyDescent="0.25">
      <c r="A3846" s="11"/>
    </row>
    <row r="3847" spans="1:1" x14ac:dyDescent="0.25">
      <c r="A3847" s="11"/>
    </row>
    <row r="3848" spans="1:1" x14ac:dyDescent="0.25">
      <c r="A3848" s="11"/>
    </row>
    <row r="3849" spans="1:1" x14ac:dyDescent="0.25">
      <c r="A3849" s="11"/>
    </row>
    <row r="3850" spans="1:1" x14ac:dyDescent="0.25">
      <c r="A3850" s="11"/>
    </row>
    <row r="3851" spans="1:1" x14ac:dyDescent="0.25">
      <c r="A3851" s="11"/>
    </row>
    <row r="3852" spans="1:1" x14ac:dyDescent="0.25">
      <c r="A3852" s="11"/>
    </row>
    <row r="3853" spans="1:1" x14ac:dyDescent="0.25">
      <c r="A3853" s="11"/>
    </row>
    <row r="3854" spans="1:1" x14ac:dyDescent="0.25">
      <c r="A3854" s="11"/>
    </row>
    <row r="3855" spans="1:1" x14ac:dyDescent="0.25">
      <c r="A3855" s="11"/>
    </row>
    <row r="3856" spans="1:1" x14ac:dyDescent="0.25">
      <c r="A3856" s="11"/>
    </row>
    <row r="3857" spans="1:1" x14ac:dyDescent="0.25">
      <c r="A3857" s="11"/>
    </row>
    <row r="3858" spans="1:1" x14ac:dyDescent="0.25">
      <c r="A3858" s="11"/>
    </row>
    <row r="3859" spans="1:1" x14ac:dyDescent="0.25">
      <c r="A3859" s="11"/>
    </row>
    <row r="3860" spans="1:1" x14ac:dyDescent="0.25">
      <c r="A3860" s="11"/>
    </row>
    <row r="3861" spans="1:1" x14ac:dyDescent="0.25">
      <c r="A3861" s="11"/>
    </row>
    <row r="3862" spans="1:1" x14ac:dyDescent="0.25">
      <c r="A3862" s="11"/>
    </row>
    <row r="3863" spans="1:1" x14ac:dyDescent="0.25">
      <c r="A3863" s="11"/>
    </row>
    <row r="3864" spans="1:1" x14ac:dyDescent="0.25">
      <c r="A3864" s="11"/>
    </row>
    <row r="3865" spans="1:1" x14ac:dyDescent="0.25">
      <c r="A3865" s="11"/>
    </row>
    <row r="3866" spans="1:1" x14ac:dyDescent="0.25">
      <c r="A3866" s="11"/>
    </row>
    <row r="3867" spans="1:1" x14ac:dyDescent="0.25">
      <c r="A3867" s="11"/>
    </row>
    <row r="3868" spans="1:1" x14ac:dyDescent="0.25">
      <c r="A3868" s="11"/>
    </row>
    <row r="3869" spans="1:1" x14ac:dyDescent="0.25">
      <c r="A3869" s="11"/>
    </row>
    <row r="3870" spans="1:1" x14ac:dyDescent="0.25">
      <c r="A3870" s="11"/>
    </row>
    <row r="3871" spans="1:1" x14ac:dyDescent="0.25">
      <c r="A3871" s="11"/>
    </row>
    <row r="3872" spans="1:1" x14ac:dyDescent="0.25">
      <c r="A3872" s="11"/>
    </row>
    <row r="3873" spans="1:1" x14ac:dyDescent="0.25">
      <c r="A3873" s="11"/>
    </row>
    <row r="3874" spans="1:1" x14ac:dyDescent="0.25">
      <c r="A3874" s="11"/>
    </row>
    <row r="3875" spans="1:1" x14ac:dyDescent="0.25">
      <c r="A3875" s="11"/>
    </row>
    <row r="3876" spans="1:1" x14ac:dyDescent="0.25">
      <c r="A3876" s="11"/>
    </row>
    <row r="3877" spans="1:1" x14ac:dyDescent="0.25">
      <c r="A3877" s="11"/>
    </row>
    <row r="3878" spans="1:1" x14ac:dyDescent="0.25">
      <c r="A3878" s="11"/>
    </row>
    <row r="3879" spans="1:1" x14ac:dyDescent="0.25">
      <c r="A3879" s="11"/>
    </row>
    <row r="3880" spans="1:1" x14ac:dyDescent="0.25">
      <c r="A3880" s="11"/>
    </row>
    <row r="3881" spans="1:1" x14ac:dyDescent="0.25">
      <c r="A3881" s="11"/>
    </row>
    <row r="3882" spans="1:1" x14ac:dyDescent="0.25">
      <c r="A3882" s="11"/>
    </row>
    <row r="3883" spans="1:1" x14ac:dyDescent="0.25">
      <c r="A3883" s="11"/>
    </row>
    <row r="3884" spans="1:1" x14ac:dyDescent="0.25">
      <c r="A3884" s="11"/>
    </row>
    <row r="3885" spans="1:1" x14ac:dyDescent="0.25">
      <c r="A3885" s="11"/>
    </row>
    <row r="3886" spans="1:1" x14ac:dyDescent="0.25">
      <c r="A3886" s="11"/>
    </row>
    <row r="3887" spans="1:1" x14ac:dyDescent="0.25">
      <c r="A3887" s="11"/>
    </row>
    <row r="3888" spans="1:1" x14ac:dyDescent="0.25">
      <c r="A3888" s="11"/>
    </row>
    <row r="3889" spans="1:1" x14ac:dyDescent="0.25">
      <c r="A3889" s="11"/>
    </row>
    <row r="3890" spans="1:1" x14ac:dyDescent="0.25">
      <c r="A3890" s="11"/>
    </row>
    <row r="3891" spans="1:1" x14ac:dyDescent="0.25">
      <c r="A3891" s="11"/>
    </row>
    <row r="3892" spans="1:1" x14ac:dyDescent="0.25">
      <c r="A3892" s="11"/>
    </row>
    <row r="3893" spans="1:1" x14ac:dyDescent="0.25">
      <c r="A3893" s="11"/>
    </row>
    <row r="3894" spans="1:1" x14ac:dyDescent="0.25">
      <c r="A3894" s="11"/>
    </row>
    <row r="3895" spans="1:1" x14ac:dyDescent="0.25">
      <c r="A3895" s="11"/>
    </row>
    <row r="3896" spans="1:1" x14ac:dyDescent="0.25">
      <c r="A3896" s="11"/>
    </row>
    <row r="3897" spans="1:1" x14ac:dyDescent="0.25">
      <c r="A3897" s="11"/>
    </row>
    <row r="3898" spans="1:1" x14ac:dyDescent="0.25">
      <c r="A3898" s="11"/>
    </row>
    <row r="3899" spans="1:1" x14ac:dyDescent="0.25">
      <c r="A3899" s="11"/>
    </row>
    <row r="3900" spans="1:1" x14ac:dyDescent="0.25">
      <c r="A3900" s="11"/>
    </row>
    <row r="3901" spans="1:1" x14ac:dyDescent="0.25">
      <c r="A3901" s="11"/>
    </row>
    <row r="3902" spans="1:1" x14ac:dyDescent="0.25">
      <c r="A3902" s="11"/>
    </row>
    <row r="3903" spans="1:1" x14ac:dyDescent="0.25">
      <c r="A3903" s="11"/>
    </row>
    <row r="3904" spans="1:1" x14ac:dyDescent="0.25">
      <c r="A3904" s="11"/>
    </row>
    <row r="3905" spans="1:1" x14ac:dyDescent="0.25">
      <c r="A3905" s="11"/>
    </row>
    <row r="3906" spans="1:1" x14ac:dyDescent="0.25">
      <c r="A3906" s="11"/>
    </row>
    <row r="3907" spans="1:1" x14ac:dyDescent="0.25">
      <c r="A3907" s="11"/>
    </row>
    <row r="3908" spans="1:1" x14ac:dyDescent="0.25">
      <c r="A3908" s="11"/>
    </row>
    <row r="3909" spans="1:1" x14ac:dyDescent="0.25">
      <c r="A3909" s="11"/>
    </row>
    <row r="3910" spans="1:1" x14ac:dyDescent="0.25">
      <c r="A3910" s="11"/>
    </row>
    <row r="3911" spans="1:1" x14ac:dyDescent="0.25">
      <c r="A3911" s="11"/>
    </row>
    <row r="3912" spans="1:1" x14ac:dyDescent="0.25">
      <c r="A3912" s="11"/>
    </row>
    <row r="3913" spans="1:1" x14ac:dyDescent="0.25">
      <c r="A3913" s="11"/>
    </row>
    <row r="3914" spans="1:1" x14ac:dyDescent="0.25">
      <c r="A3914" s="11"/>
    </row>
    <row r="3915" spans="1:1" x14ac:dyDescent="0.25">
      <c r="A3915" s="11"/>
    </row>
    <row r="3916" spans="1:1" x14ac:dyDescent="0.25">
      <c r="A3916" s="11"/>
    </row>
    <row r="3917" spans="1:1" x14ac:dyDescent="0.25">
      <c r="A3917" s="11"/>
    </row>
    <row r="3918" spans="1:1" x14ac:dyDescent="0.25">
      <c r="A3918" s="11"/>
    </row>
    <row r="3919" spans="1:1" x14ac:dyDescent="0.25">
      <c r="A3919" s="11"/>
    </row>
    <row r="3920" spans="1:1" x14ac:dyDescent="0.25">
      <c r="A3920" s="11"/>
    </row>
    <row r="3921" spans="1:1" x14ac:dyDescent="0.25">
      <c r="A3921" s="11"/>
    </row>
    <row r="3922" spans="1:1" x14ac:dyDescent="0.25">
      <c r="A3922" s="11"/>
    </row>
    <row r="3923" spans="1:1" x14ac:dyDescent="0.25">
      <c r="A3923" s="11"/>
    </row>
    <row r="3924" spans="1:1" x14ac:dyDescent="0.25">
      <c r="A3924" s="11"/>
    </row>
    <row r="3925" spans="1:1" x14ac:dyDescent="0.25">
      <c r="A3925" s="11"/>
    </row>
    <row r="3926" spans="1:1" x14ac:dyDescent="0.25">
      <c r="A3926" s="11"/>
    </row>
    <row r="3927" spans="1:1" x14ac:dyDescent="0.25">
      <c r="A3927" s="11"/>
    </row>
    <row r="3928" spans="1:1" x14ac:dyDescent="0.25">
      <c r="A3928" s="11"/>
    </row>
    <row r="3929" spans="1:1" x14ac:dyDescent="0.25">
      <c r="A3929" s="11"/>
    </row>
    <row r="3930" spans="1:1" x14ac:dyDescent="0.25">
      <c r="A3930" s="11"/>
    </row>
    <row r="3931" spans="1:1" x14ac:dyDescent="0.25">
      <c r="A3931" s="11"/>
    </row>
    <row r="3932" spans="1:1" x14ac:dyDescent="0.25">
      <c r="A3932" s="11"/>
    </row>
    <row r="3933" spans="1:1" x14ac:dyDescent="0.25">
      <c r="A3933" s="11"/>
    </row>
    <row r="3934" spans="1:1" x14ac:dyDescent="0.25">
      <c r="A3934" s="11"/>
    </row>
    <row r="3935" spans="1:1" x14ac:dyDescent="0.25">
      <c r="A3935" s="11"/>
    </row>
    <row r="3936" spans="1:1" x14ac:dyDescent="0.25">
      <c r="A3936" s="11"/>
    </row>
    <row r="3937" spans="1:1" x14ac:dyDescent="0.25">
      <c r="A3937" s="11"/>
    </row>
    <row r="3938" spans="1:1" x14ac:dyDescent="0.25">
      <c r="A3938" s="11"/>
    </row>
    <row r="3939" spans="1:1" x14ac:dyDescent="0.25">
      <c r="A3939" s="11"/>
    </row>
    <row r="3940" spans="1:1" x14ac:dyDescent="0.25">
      <c r="A3940" s="11"/>
    </row>
    <row r="3941" spans="1:1" x14ac:dyDescent="0.25">
      <c r="A3941" s="11"/>
    </row>
    <row r="3942" spans="1:1" x14ac:dyDescent="0.25">
      <c r="A3942" s="11"/>
    </row>
    <row r="3943" spans="1:1" x14ac:dyDescent="0.25">
      <c r="A3943" s="11"/>
    </row>
    <row r="3944" spans="1:1" x14ac:dyDescent="0.25">
      <c r="A3944" s="11"/>
    </row>
    <row r="3945" spans="1:1" x14ac:dyDescent="0.25">
      <c r="A3945" s="11"/>
    </row>
    <row r="3946" spans="1:1" x14ac:dyDescent="0.25">
      <c r="A3946" s="11"/>
    </row>
    <row r="3947" spans="1:1" x14ac:dyDescent="0.25">
      <c r="A3947" s="11"/>
    </row>
    <row r="3948" spans="1:1" x14ac:dyDescent="0.25">
      <c r="A3948" s="11"/>
    </row>
    <row r="3949" spans="1:1" x14ac:dyDescent="0.25">
      <c r="A3949" s="11"/>
    </row>
    <row r="3950" spans="1:1" x14ac:dyDescent="0.25">
      <c r="A3950" s="11"/>
    </row>
    <row r="3951" spans="1:1" x14ac:dyDescent="0.25">
      <c r="A3951" s="11"/>
    </row>
    <row r="3952" spans="1:1" x14ac:dyDescent="0.25">
      <c r="A3952" s="11"/>
    </row>
    <row r="3953" spans="1:1" x14ac:dyDescent="0.25">
      <c r="A3953" s="11"/>
    </row>
    <row r="3954" spans="1:1" x14ac:dyDescent="0.25">
      <c r="A3954" s="11"/>
    </row>
    <row r="3955" spans="1:1" x14ac:dyDescent="0.25">
      <c r="A3955" s="11"/>
    </row>
    <row r="3956" spans="1:1" x14ac:dyDescent="0.25">
      <c r="A3956" s="11"/>
    </row>
    <row r="3957" spans="1:1" x14ac:dyDescent="0.25">
      <c r="A3957" s="11"/>
    </row>
    <row r="3958" spans="1:1" x14ac:dyDescent="0.25">
      <c r="A3958" s="11"/>
    </row>
    <row r="3959" spans="1:1" x14ac:dyDescent="0.25">
      <c r="A3959" s="11"/>
    </row>
    <row r="3960" spans="1:1" x14ac:dyDescent="0.25">
      <c r="A3960" s="11"/>
    </row>
    <row r="3961" spans="1:1" x14ac:dyDescent="0.25">
      <c r="A3961" s="11"/>
    </row>
    <row r="3962" spans="1:1" x14ac:dyDescent="0.25">
      <c r="A3962" s="11"/>
    </row>
    <row r="3963" spans="1:1" x14ac:dyDescent="0.25">
      <c r="A3963" s="11"/>
    </row>
    <row r="3964" spans="1:1" x14ac:dyDescent="0.25">
      <c r="A3964" s="11"/>
    </row>
    <row r="3965" spans="1:1" x14ac:dyDescent="0.25">
      <c r="A3965" s="11"/>
    </row>
    <row r="3966" spans="1:1" x14ac:dyDescent="0.25">
      <c r="A3966" s="11"/>
    </row>
    <row r="3967" spans="1:1" x14ac:dyDescent="0.25">
      <c r="A3967" s="11"/>
    </row>
    <row r="3968" spans="1:1" x14ac:dyDescent="0.25">
      <c r="A3968" s="11"/>
    </row>
    <row r="3969" spans="1:1" x14ac:dyDescent="0.25">
      <c r="A3969" s="11"/>
    </row>
    <row r="3970" spans="1:1" x14ac:dyDescent="0.25">
      <c r="A3970" s="11"/>
    </row>
    <row r="3971" spans="1:1" x14ac:dyDescent="0.25">
      <c r="A3971" s="11"/>
    </row>
    <row r="3972" spans="1:1" x14ac:dyDescent="0.25">
      <c r="A3972" s="11"/>
    </row>
    <row r="3973" spans="1:1" x14ac:dyDescent="0.25">
      <c r="A3973" s="11"/>
    </row>
    <row r="3974" spans="1:1" x14ac:dyDescent="0.25">
      <c r="A3974" s="11"/>
    </row>
    <row r="3975" spans="1:1" x14ac:dyDescent="0.25">
      <c r="A3975" s="11"/>
    </row>
    <row r="3976" spans="1:1" x14ac:dyDescent="0.25">
      <c r="A3976" s="11"/>
    </row>
    <row r="3977" spans="1:1" x14ac:dyDescent="0.25">
      <c r="A3977" s="11"/>
    </row>
    <row r="3978" spans="1:1" x14ac:dyDescent="0.25">
      <c r="A3978" s="11"/>
    </row>
    <row r="3979" spans="1:1" x14ac:dyDescent="0.25">
      <c r="A3979" s="11"/>
    </row>
    <row r="3980" spans="1:1" x14ac:dyDescent="0.25">
      <c r="A3980" s="11"/>
    </row>
    <row r="3981" spans="1:1" x14ac:dyDescent="0.25">
      <c r="A3981" s="11"/>
    </row>
    <row r="3982" spans="1:1" x14ac:dyDescent="0.25">
      <c r="A3982" s="11"/>
    </row>
    <row r="3983" spans="1:1" x14ac:dyDescent="0.25">
      <c r="A3983" s="11"/>
    </row>
    <row r="3984" spans="1:1" x14ac:dyDescent="0.25">
      <c r="A3984" s="11"/>
    </row>
    <row r="3985" spans="1:1" x14ac:dyDescent="0.25">
      <c r="A3985" s="11"/>
    </row>
    <row r="3986" spans="1:1" x14ac:dyDescent="0.25">
      <c r="A3986" s="11"/>
    </row>
    <row r="3987" spans="1:1" x14ac:dyDescent="0.25">
      <c r="A3987" s="11"/>
    </row>
    <row r="3988" spans="1:1" x14ac:dyDescent="0.25">
      <c r="A3988" s="11"/>
    </row>
    <row r="3989" spans="1:1" x14ac:dyDescent="0.25">
      <c r="A3989" s="11"/>
    </row>
    <row r="3990" spans="1:1" x14ac:dyDescent="0.25">
      <c r="A3990" s="11"/>
    </row>
    <row r="3991" spans="1:1" x14ac:dyDescent="0.25">
      <c r="A3991" s="11"/>
    </row>
    <row r="3992" spans="1:1" x14ac:dyDescent="0.25">
      <c r="A3992" s="11"/>
    </row>
    <row r="3993" spans="1:1" x14ac:dyDescent="0.25">
      <c r="A3993" s="11"/>
    </row>
    <row r="3994" spans="1:1" x14ac:dyDescent="0.25">
      <c r="A3994" s="11"/>
    </row>
    <row r="3995" spans="1:1" x14ac:dyDescent="0.25">
      <c r="A3995" s="11"/>
    </row>
    <row r="3996" spans="1:1" x14ac:dyDescent="0.25">
      <c r="A3996" s="11"/>
    </row>
    <row r="3997" spans="1:1" x14ac:dyDescent="0.25">
      <c r="A3997" s="11"/>
    </row>
    <row r="3998" spans="1:1" x14ac:dyDescent="0.25">
      <c r="A3998" s="11"/>
    </row>
    <row r="3999" spans="1:1" x14ac:dyDescent="0.25">
      <c r="A3999" s="11"/>
    </row>
    <row r="4000" spans="1:1" x14ac:dyDescent="0.25">
      <c r="A4000" s="11"/>
    </row>
    <row r="4001" spans="1:1" x14ac:dyDescent="0.25">
      <c r="A4001" s="11"/>
    </row>
    <row r="4002" spans="1:1" x14ac:dyDescent="0.25">
      <c r="A4002" s="11"/>
    </row>
    <row r="4003" spans="1:1" x14ac:dyDescent="0.25">
      <c r="A4003" s="11"/>
    </row>
    <row r="4004" spans="1:1" x14ac:dyDescent="0.25">
      <c r="A4004" s="11"/>
    </row>
    <row r="4005" spans="1:1" x14ac:dyDescent="0.25">
      <c r="A4005" s="11"/>
    </row>
    <row r="4006" spans="1:1" x14ac:dyDescent="0.25">
      <c r="A4006" s="11"/>
    </row>
    <row r="4007" spans="1:1" x14ac:dyDescent="0.25">
      <c r="A4007" s="11"/>
    </row>
    <row r="4008" spans="1:1" x14ac:dyDescent="0.25">
      <c r="A4008" s="11"/>
    </row>
    <row r="4009" spans="1:1" x14ac:dyDescent="0.25">
      <c r="A4009" s="11"/>
    </row>
    <row r="4010" spans="1:1" x14ac:dyDescent="0.25">
      <c r="A4010" s="11"/>
    </row>
    <row r="4011" spans="1:1" x14ac:dyDescent="0.25">
      <c r="A4011" s="11"/>
    </row>
    <row r="4012" spans="1:1" x14ac:dyDescent="0.25">
      <c r="A4012" s="11"/>
    </row>
    <row r="4013" spans="1:1" x14ac:dyDescent="0.25">
      <c r="A4013" s="11"/>
    </row>
    <row r="4014" spans="1:1" x14ac:dyDescent="0.25">
      <c r="A4014" s="11"/>
    </row>
    <row r="4015" spans="1:1" x14ac:dyDescent="0.25">
      <c r="A4015" s="11"/>
    </row>
    <row r="4016" spans="1:1" x14ac:dyDescent="0.25">
      <c r="A4016" s="11"/>
    </row>
    <row r="4017" spans="1:1" x14ac:dyDescent="0.25">
      <c r="A4017" s="11"/>
    </row>
    <row r="4018" spans="1:1" x14ac:dyDescent="0.25">
      <c r="A4018" s="11"/>
    </row>
    <row r="4019" spans="1:1" x14ac:dyDescent="0.25">
      <c r="A4019" s="11"/>
    </row>
    <row r="4020" spans="1:1" x14ac:dyDescent="0.25">
      <c r="A4020" s="11"/>
    </row>
    <row r="4021" spans="1:1" x14ac:dyDescent="0.25">
      <c r="A4021" s="11"/>
    </row>
    <row r="4022" spans="1:1" x14ac:dyDescent="0.25">
      <c r="A4022" s="11"/>
    </row>
    <row r="4023" spans="1:1" x14ac:dyDescent="0.25">
      <c r="A4023" s="11"/>
    </row>
    <row r="4024" spans="1:1" x14ac:dyDescent="0.25">
      <c r="A4024" s="11"/>
    </row>
    <row r="4025" spans="1:1" x14ac:dyDescent="0.25">
      <c r="A4025" s="11"/>
    </row>
    <row r="4026" spans="1:1" x14ac:dyDescent="0.25">
      <c r="A4026" s="11"/>
    </row>
    <row r="4027" spans="1:1" x14ac:dyDescent="0.25">
      <c r="A4027" s="11"/>
    </row>
    <row r="4028" spans="1:1" x14ac:dyDescent="0.25">
      <c r="A4028" s="11"/>
    </row>
    <row r="4029" spans="1:1" x14ac:dyDescent="0.25">
      <c r="A4029" s="11"/>
    </row>
    <row r="4030" spans="1:1" x14ac:dyDescent="0.25">
      <c r="A4030" s="11"/>
    </row>
    <row r="4031" spans="1:1" x14ac:dyDescent="0.25">
      <c r="A4031" s="11"/>
    </row>
    <row r="4032" spans="1:1" x14ac:dyDescent="0.25">
      <c r="A4032" s="11"/>
    </row>
    <row r="4033" spans="1:1" x14ac:dyDescent="0.25">
      <c r="A4033" s="11"/>
    </row>
    <row r="4034" spans="1:1" x14ac:dyDescent="0.25">
      <c r="A4034" s="11"/>
    </row>
    <row r="4035" spans="1:1" x14ac:dyDescent="0.25">
      <c r="A4035" s="11"/>
    </row>
    <row r="4036" spans="1:1" x14ac:dyDescent="0.25">
      <c r="A4036" s="11"/>
    </row>
    <row r="4037" spans="1:1" x14ac:dyDescent="0.25">
      <c r="A4037" s="11"/>
    </row>
    <row r="4038" spans="1:1" x14ac:dyDescent="0.25">
      <c r="A4038" s="11"/>
    </row>
    <row r="4039" spans="1:1" x14ac:dyDescent="0.25">
      <c r="A4039" s="11"/>
    </row>
    <row r="4040" spans="1:1" x14ac:dyDescent="0.25">
      <c r="A4040" s="11"/>
    </row>
    <row r="4041" spans="1:1" x14ac:dyDescent="0.25">
      <c r="A4041" s="11"/>
    </row>
    <row r="4042" spans="1:1" x14ac:dyDescent="0.25">
      <c r="A4042" s="11"/>
    </row>
    <row r="4043" spans="1:1" x14ac:dyDescent="0.25">
      <c r="A4043" s="11"/>
    </row>
    <row r="4044" spans="1:1" x14ac:dyDescent="0.25">
      <c r="A4044" s="11"/>
    </row>
    <row r="4045" spans="1:1" x14ac:dyDescent="0.25">
      <c r="A4045" s="11"/>
    </row>
    <row r="4046" spans="1:1" x14ac:dyDescent="0.25">
      <c r="A4046" s="11"/>
    </row>
    <row r="4047" spans="1:1" x14ac:dyDescent="0.25">
      <c r="A4047" s="11"/>
    </row>
    <row r="4048" spans="1:1" x14ac:dyDescent="0.25">
      <c r="A4048" s="11"/>
    </row>
    <row r="4049" spans="1:1" x14ac:dyDescent="0.25">
      <c r="A4049" s="11"/>
    </row>
    <row r="4050" spans="1:1" x14ac:dyDescent="0.25">
      <c r="A4050" s="11"/>
    </row>
    <row r="4051" spans="1:1" x14ac:dyDescent="0.25">
      <c r="A4051" s="11"/>
    </row>
    <row r="4052" spans="1:1" x14ac:dyDescent="0.25">
      <c r="A4052" s="11"/>
    </row>
    <row r="4053" spans="1:1" x14ac:dyDescent="0.25">
      <c r="A4053" s="11"/>
    </row>
    <row r="4054" spans="1:1" x14ac:dyDescent="0.25">
      <c r="A4054" s="11"/>
    </row>
    <row r="4055" spans="1:1" x14ac:dyDescent="0.25">
      <c r="A4055" s="11"/>
    </row>
    <row r="4056" spans="1:1" x14ac:dyDescent="0.25">
      <c r="A4056" s="11"/>
    </row>
    <row r="4057" spans="1:1" x14ac:dyDescent="0.25">
      <c r="A4057" s="11"/>
    </row>
    <row r="4058" spans="1:1" x14ac:dyDescent="0.25">
      <c r="A4058" s="11"/>
    </row>
    <row r="4059" spans="1:1" x14ac:dyDescent="0.25">
      <c r="A4059" s="11"/>
    </row>
    <row r="4060" spans="1:1" x14ac:dyDescent="0.25">
      <c r="A4060" s="11"/>
    </row>
    <row r="4061" spans="1:1" x14ac:dyDescent="0.25">
      <c r="A4061" s="11"/>
    </row>
    <row r="4062" spans="1:1" x14ac:dyDescent="0.25">
      <c r="A4062" s="11"/>
    </row>
    <row r="4063" spans="1:1" x14ac:dyDescent="0.25">
      <c r="A4063" s="11"/>
    </row>
    <row r="4064" spans="1:1" x14ac:dyDescent="0.25">
      <c r="A4064" s="11"/>
    </row>
    <row r="4065" spans="1:1" x14ac:dyDescent="0.25">
      <c r="A4065" s="11"/>
    </row>
    <row r="4066" spans="1:1" x14ac:dyDescent="0.25">
      <c r="A4066" s="11"/>
    </row>
    <row r="4067" spans="1:1" x14ac:dyDescent="0.25">
      <c r="A4067" s="11"/>
    </row>
    <row r="4068" spans="1:1" x14ac:dyDescent="0.25">
      <c r="A4068" s="11"/>
    </row>
    <row r="4069" spans="1:1" x14ac:dyDescent="0.25">
      <c r="A4069" s="11"/>
    </row>
    <row r="4070" spans="1:1" x14ac:dyDescent="0.25">
      <c r="A4070" s="11"/>
    </row>
    <row r="4071" spans="1:1" x14ac:dyDescent="0.25">
      <c r="A4071" s="11"/>
    </row>
    <row r="4072" spans="1:1" x14ac:dyDescent="0.25">
      <c r="A4072" s="11"/>
    </row>
    <row r="4073" spans="1:1" x14ac:dyDescent="0.25">
      <c r="A4073" s="11"/>
    </row>
    <row r="4074" spans="1:1" x14ac:dyDescent="0.25">
      <c r="A4074" s="11"/>
    </row>
    <row r="4075" spans="1:1" x14ac:dyDescent="0.25">
      <c r="A4075" s="11"/>
    </row>
    <row r="4076" spans="1:1" x14ac:dyDescent="0.25">
      <c r="A4076" s="11"/>
    </row>
    <row r="4077" spans="1:1" x14ac:dyDescent="0.25">
      <c r="A4077" s="11"/>
    </row>
    <row r="4078" spans="1:1" x14ac:dyDescent="0.25">
      <c r="A4078" s="11"/>
    </row>
    <row r="4079" spans="1:1" x14ac:dyDescent="0.25">
      <c r="A4079" s="11"/>
    </row>
    <row r="4080" spans="1:1" x14ac:dyDescent="0.25">
      <c r="A4080" s="11"/>
    </row>
    <row r="4081" spans="1:1" x14ac:dyDescent="0.25">
      <c r="A4081" s="11"/>
    </row>
    <row r="4082" spans="1:1" x14ac:dyDescent="0.25">
      <c r="A4082" s="11"/>
    </row>
    <row r="4083" spans="1:1" x14ac:dyDescent="0.25">
      <c r="A4083" s="11"/>
    </row>
    <row r="4084" spans="1:1" x14ac:dyDescent="0.25">
      <c r="A4084" s="11"/>
    </row>
    <row r="4085" spans="1:1" x14ac:dyDescent="0.25">
      <c r="A4085" s="11"/>
    </row>
    <row r="4086" spans="1:1" x14ac:dyDescent="0.25">
      <c r="A4086" s="11"/>
    </row>
    <row r="4087" spans="1:1" x14ac:dyDescent="0.25">
      <c r="A4087" s="11"/>
    </row>
    <row r="4088" spans="1:1" x14ac:dyDescent="0.25">
      <c r="A4088" s="11"/>
    </row>
    <row r="4089" spans="1:1" x14ac:dyDescent="0.25">
      <c r="A4089" s="11"/>
    </row>
    <row r="4090" spans="1:1" x14ac:dyDescent="0.25">
      <c r="A4090" s="11"/>
    </row>
    <row r="4091" spans="1:1" x14ac:dyDescent="0.25">
      <c r="A4091" s="11"/>
    </row>
    <row r="4092" spans="1:1" x14ac:dyDescent="0.25">
      <c r="A4092" s="11"/>
    </row>
    <row r="4093" spans="1:1" x14ac:dyDescent="0.25">
      <c r="A4093" s="11"/>
    </row>
    <row r="4094" spans="1:1" x14ac:dyDescent="0.25">
      <c r="A4094" s="11"/>
    </row>
    <row r="4095" spans="1:1" x14ac:dyDescent="0.25">
      <c r="A4095" s="11"/>
    </row>
    <row r="4096" spans="1:1" x14ac:dyDescent="0.25">
      <c r="A4096" s="11"/>
    </row>
    <row r="4097" spans="1:1" x14ac:dyDescent="0.25">
      <c r="A4097" s="11"/>
    </row>
    <row r="4098" spans="1:1" x14ac:dyDescent="0.25">
      <c r="A4098" s="11"/>
    </row>
    <row r="4099" spans="1:1" x14ac:dyDescent="0.25">
      <c r="A4099" s="11"/>
    </row>
    <row r="4100" spans="1:1" x14ac:dyDescent="0.25">
      <c r="A4100" s="11"/>
    </row>
    <row r="4101" spans="1:1" x14ac:dyDescent="0.25">
      <c r="A4101" s="11"/>
    </row>
    <row r="4102" spans="1:1" x14ac:dyDescent="0.25">
      <c r="A4102" s="11"/>
    </row>
    <row r="4103" spans="1:1" x14ac:dyDescent="0.25">
      <c r="A4103" s="11"/>
    </row>
    <row r="4104" spans="1:1" x14ac:dyDescent="0.25">
      <c r="A4104" s="11"/>
    </row>
    <row r="4105" spans="1:1" x14ac:dyDescent="0.25">
      <c r="A4105" s="11"/>
    </row>
    <row r="4106" spans="1:1" x14ac:dyDescent="0.25">
      <c r="A4106" s="11"/>
    </row>
    <row r="4107" spans="1:1" x14ac:dyDescent="0.25">
      <c r="A4107" s="11"/>
    </row>
    <row r="4108" spans="1:1" x14ac:dyDescent="0.25">
      <c r="A4108" s="11"/>
    </row>
    <row r="4109" spans="1:1" x14ac:dyDescent="0.25">
      <c r="A4109" s="11"/>
    </row>
    <row r="4110" spans="1:1" x14ac:dyDescent="0.25">
      <c r="A4110" s="11"/>
    </row>
    <row r="4111" spans="1:1" x14ac:dyDescent="0.25">
      <c r="A4111" s="11"/>
    </row>
    <row r="4112" spans="1:1" x14ac:dyDescent="0.25">
      <c r="A4112" s="11"/>
    </row>
    <row r="4113" spans="1:1" x14ac:dyDescent="0.25">
      <c r="A4113" s="11"/>
    </row>
    <row r="4114" spans="1:1" x14ac:dyDescent="0.25">
      <c r="A4114" s="11"/>
    </row>
    <row r="4115" spans="1:1" x14ac:dyDescent="0.25">
      <c r="A4115" s="11"/>
    </row>
    <row r="4116" spans="1:1" x14ac:dyDescent="0.25">
      <c r="A4116" s="11"/>
    </row>
    <row r="4117" spans="1:1" x14ac:dyDescent="0.25">
      <c r="A4117" s="11"/>
    </row>
    <row r="4118" spans="1:1" x14ac:dyDescent="0.25">
      <c r="A4118" s="11"/>
    </row>
    <row r="4119" spans="1:1" x14ac:dyDescent="0.25">
      <c r="A4119" s="11"/>
    </row>
    <row r="4120" spans="1:1" x14ac:dyDescent="0.25">
      <c r="A4120" s="11"/>
    </row>
    <row r="4121" spans="1:1" x14ac:dyDescent="0.25">
      <c r="A4121" s="11"/>
    </row>
    <row r="4122" spans="1:1" x14ac:dyDescent="0.25">
      <c r="A4122" s="11"/>
    </row>
    <row r="4123" spans="1:1" x14ac:dyDescent="0.25">
      <c r="A4123" s="11"/>
    </row>
    <row r="4124" spans="1:1" x14ac:dyDescent="0.25">
      <c r="A4124" s="11"/>
    </row>
    <row r="4125" spans="1:1" x14ac:dyDescent="0.25">
      <c r="A4125" s="11"/>
    </row>
    <row r="4126" spans="1:1" x14ac:dyDescent="0.25">
      <c r="A4126" s="11"/>
    </row>
    <row r="4127" spans="1:1" x14ac:dyDescent="0.25">
      <c r="A4127" s="11"/>
    </row>
    <row r="4128" spans="1:1" x14ac:dyDescent="0.25">
      <c r="A4128" s="11"/>
    </row>
    <row r="4129" spans="1:1" x14ac:dyDescent="0.25">
      <c r="A4129" s="11"/>
    </row>
    <row r="4130" spans="1:1" x14ac:dyDescent="0.25">
      <c r="A4130" s="11"/>
    </row>
    <row r="4131" spans="1:1" x14ac:dyDescent="0.25">
      <c r="A4131" s="11"/>
    </row>
    <row r="4132" spans="1:1" x14ac:dyDescent="0.25">
      <c r="A4132" s="11"/>
    </row>
    <row r="4133" spans="1:1" x14ac:dyDescent="0.25">
      <c r="A4133" s="11"/>
    </row>
    <row r="4134" spans="1:1" x14ac:dyDescent="0.25">
      <c r="A4134" s="11"/>
    </row>
    <row r="4135" spans="1:1" x14ac:dyDescent="0.25">
      <c r="A4135" s="11"/>
    </row>
    <row r="4136" spans="1:1" x14ac:dyDescent="0.25">
      <c r="A4136" s="11"/>
    </row>
    <row r="4137" spans="1:1" x14ac:dyDescent="0.25">
      <c r="A4137" s="11"/>
    </row>
    <row r="4138" spans="1:1" x14ac:dyDescent="0.25">
      <c r="A4138" s="11"/>
    </row>
    <row r="4139" spans="1:1" x14ac:dyDescent="0.25">
      <c r="A4139" s="11"/>
    </row>
    <row r="4140" spans="1:1" x14ac:dyDescent="0.25">
      <c r="A4140" s="11"/>
    </row>
    <row r="4141" spans="1:1" x14ac:dyDescent="0.25">
      <c r="A4141" s="11"/>
    </row>
    <row r="4142" spans="1:1" x14ac:dyDescent="0.25">
      <c r="A4142" s="11"/>
    </row>
    <row r="4143" spans="1:1" x14ac:dyDescent="0.25">
      <c r="A4143" s="11"/>
    </row>
    <row r="4144" spans="1:1" x14ac:dyDescent="0.25">
      <c r="A4144" s="11"/>
    </row>
    <row r="4145" spans="1:1" x14ac:dyDescent="0.25">
      <c r="A4145" s="11"/>
    </row>
    <row r="4146" spans="1:1" x14ac:dyDescent="0.25">
      <c r="A4146" s="11"/>
    </row>
    <row r="4147" spans="1:1" x14ac:dyDescent="0.25">
      <c r="A4147" s="11"/>
    </row>
    <row r="4148" spans="1:1" x14ac:dyDescent="0.25">
      <c r="A4148" s="11"/>
    </row>
    <row r="4149" spans="1:1" x14ac:dyDescent="0.25">
      <c r="A4149" s="11"/>
    </row>
    <row r="4150" spans="1:1" x14ac:dyDescent="0.25">
      <c r="A4150" s="11"/>
    </row>
    <row r="4151" spans="1:1" x14ac:dyDescent="0.25">
      <c r="A4151" s="11"/>
    </row>
    <row r="4152" spans="1:1" x14ac:dyDescent="0.25">
      <c r="A4152" s="11"/>
    </row>
    <row r="4153" spans="1:1" x14ac:dyDescent="0.25">
      <c r="A4153" s="11"/>
    </row>
    <row r="4154" spans="1:1" x14ac:dyDescent="0.25">
      <c r="A4154" s="11"/>
    </row>
    <row r="4155" spans="1:1" x14ac:dyDescent="0.25">
      <c r="A4155" s="11"/>
    </row>
    <row r="4156" spans="1:1" x14ac:dyDescent="0.25">
      <c r="A4156" s="11"/>
    </row>
    <row r="4157" spans="1:1" x14ac:dyDescent="0.25">
      <c r="A4157" s="11"/>
    </row>
    <row r="4158" spans="1:1" x14ac:dyDescent="0.25">
      <c r="A4158" s="11"/>
    </row>
    <row r="4159" spans="1:1" x14ac:dyDescent="0.25">
      <c r="A4159" s="11"/>
    </row>
    <row r="4160" spans="1:1" x14ac:dyDescent="0.25">
      <c r="A4160" s="11"/>
    </row>
    <row r="4161" spans="1:1" x14ac:dyDescent="0.25">
      <c r="A4161" s="11"/>
    </row>
    <row r="4162" spans="1:1" x14ac:dyDescent="0.25">
      <c r="A4162" s="11"/>
    </row>
    <row r="4163" spans="1:1" x14ac:dyDescent="0.25">
      <c r="A4163" s="11"/>
    </row>
    <row r="4164" spans="1:1" x14ac:dyDescent="0.25">
      <c r="A4164" s="11"/>
    </row>
    <row r="4165" spans="1:1" x14ac:dyDescent="0.25">
      <c r="A4165" s="11"/>
    </row>
    <row r="4166" spans="1:1" x14ac:dyDescent="0.25">
      <c r="A4166" s="11"/>
    </row>
    <row r="4167" spans="1:1" x14ac:dyDescent="0.25">
      <c r="A4167" s="11"/>
    </row>
    <row r="4168" spans="1:1" x14ac:dyDescent="0.25">
      <c r="A4168" s="11"/>
    </row>
    <row r="4169" spans="1:1" x14ac:dyDescent="0.25">
      <c r="A4169" s="11"/>
    </row>
    <row r="4170" spans="1:1" x14ac:dyDescent="0.25">
      <c r="A4170" s="11"/>
    </row>
    <row r="4171" spans="1:1" x14ac:dyDescent="0.25">
      <c r="A4171" s="11"/>
    </row>
    <row r="4172" spans="1:1" x14ac:dyDescent="0.25">
      <c r="A4172" s="11"/>
    </row>
    <row r="4173" spans="1:1" x14ac:dyDescent="0.25">
      <c r="A4173" s="11"/>
    </row>
    <row r="4174" spans="1:1" x14ac:dyDescent="0.25">
      <c r="A4174" s="11"/>
    </row>
    <row r="4175" spans="1:1" x14ac:dyDescent="0.25">
      <c r="A4175" s="11"/>
    </row>
    <row r="4176" spans="1:1" x14ac:dyDescent="0.25">
      <c r="A4176" s="11"/>
    </row>
    <row r="4177" spans="1:1" x14ac:dyDescent="0.25">
      <c r="A4177" s="11"/>
    </row>
    <row r="4178" spans="1:1" x14ac:dyDescent="0.25">
      <c r="A4178" s="11"/>
    </row>
    <row r="4179" spans="1:1" x14ac:dyDescent="0.25">
      <c r="A4179" s="11"/>
    </row>
    <row r="4180" spans="1:1" x14ac:dyDescent="0.25">
      <c r="A4180" s="11"/>
    </row>
    <row r="4181" spans="1:1" x14ac:dyDescent="0.25">
      <c r="A4181" s="11"/>
    </row>
    <row r="4182" spans="1:1" x14ac:dyDescent="0.25">
      <c r="A4182" s="11"/>
    </row>
    <row r="4183" spans="1:1" x14ac:dyDescent="0.25">
      <c r="A4183" s="11"/>
    </row>
    <row r="4184" spans="1:1" x14ac:dyDescent="0.25">
      <c r="A4184" s="11"/>
    </row>
    <row r="4185" spans="1:1" x14ac:dyDescent="0.25">
      <c r="A4185" s="11"/>
    </row>
    <row r="4186" spans="1:1" x14ac:dyDescent="0.25">
      <c r="A4186" s="11"/>
    </row>
    <row r="4187" spans="1:1" x14ac:dyDescent="0.25">
      <c r="A4187" s="11"/>
    </row>
    <row r="4188" spans="1:1" x14ac:dyDescent="0.25">
      <c r="A4188" s="11"/>
    </row>
    <row r="4189" spans="1:1" x14ac:dyDescent="0.25">
      <c r="A4189" s="11"/>
    </row>
    <row r="4190" spans="1:1" x14ac:dyDescent="0.25">
      <c r="A4190" s="11"/>
    </row>
    <row r="4191" spans="1:1" x14ac:dyDescent="0.25">
      <c r="A4191" s="11"/>
    </row>
    <row r="4192" spans="1:1" x14ac:dyDescent="0.25">
      <c r="A4192" s="11"/>
    </row>
    <row r="4193" spans="1:1" x14ac:dyDescent="0.25">
      <c r="A4193" s="11"/>
    </row>
    <row r="4194" spans="1:1" x14ac:dyDescent="0.25">
      <c r="A4194" s="11"/>
    </row>
    <row r="4195" spans="1:1" x14ac:dyDescent="0.25">
      <c r="A4195" s="11"/>
    </row>
    <row r="4196" spans="1:1" x14ac:dyDescent="0.25">
      <c r="A4196" s="11"/>
    </row>
    <row r="4197" spans="1:1" x14ac:dyDescent="0.25">
      <c r="A4197" s="11"/>
    </row>
    <row r="4198" spans="1:1" x14ac:dyDescent="0.25">
      <c r="A4198" s="11"/>
    </row>
    <row r="4199" spans="1:1" x14ac:dyDescent="0.25">
      <c r="A4199" s="11"/>
    </row>
    <row r="4200" spans="1:1" x14ac:dyDescent="0.25">
      <c r="A4200" s="11"/>
    </row>
    <row r="4201" spans="1:1" x14ac:dyDescent="0.25">
      <c r="A4201" s="11"/>
    </row>
    <row r="4202" spans="1:1" x14ac:dyDescent="0.25">
      <c r="A4202" s="11"/>
    </row>
    <row r="4203" spans="1:1" x14ac:dyDescent="0.25">
      <c r="A4203" s="11"/>
    </row>
    <row r="4204" spans="1:1" x14ac:dyDescent="0.25">
      <c r="A4204" s="11"/>
    </row>
    <row r="4205" spans="1:1" x14ac:dyDescent="0.25">
      <c r="A4205" s="11"/>
    </row>
    <row r="4206" spans="1:1" x14ac:dyDescent="0.25">
      <c r="A4206" s="11"/>
    </row>
    <row r="4207" spans="1:1" x14ac:dyDescent="0.25">
      <c r="A4207" s="11"/>
    </row>
    <row r="4208" spans="1:1" x14ac:dyDescent="0.25">
      <c r="A4208" s="11"/>
    </row>
    <row r="4209" spans="1:1" x14ac:dyDescent="0.25">
      <c r="A4209" s="11"/>
    </row>
    <row r="4210" spans="1:1" x14ac:dyDescent="0.25">
      <c r="A4210" s="11"/>
    </row>
    <row r="4211" spans="1:1" x14ac:dyDescent="0.25">
      <c r="A4211" s="11"/>
    </row>
    <row r="4212" spans="1:1" x14ac:dyDescent="0.25">
      <c r="A4212" s="11"/>
    </row>
    <row r="4213" spans="1:1" x14ac:dyDescent="0.25">
      <c r="A4213" s="11"/>
    </row>
    <row r="4214" spans="1:1" x14ac:dyDescent="0.25">
      <c r="A4214" s="11"/>
    </row>
    <row r="4215" spans="1:1" x14ac:dyDescent="0.25">
      <c r="A4215" s="11"/>
    </row>
    <row r="4216" spans="1:1" x14ac:dyDescent="0.25">
      <c r="A4216" s="11"/>
    </row>
    <row r="4217" spans="1:1" x14ac:dyDescent="0.25">
      <c r="A4217" s="11"/>
    </row>
    <row r="4218" spans="1:1" x14ac:dyDescent="0.25">
      <c r="A4218" s="11"/>
    </row>
    <row r="4219" spans="1:1" x14ac:dyDescent="0.25">
      <c r="A4219" s="11"/>
    </row>
    <row r="4220" spans="1:1" x14ac:dyDescent="0.25">
      <c r="A4220" s="11"/>
    </row>
    <row r="4221" spans="1:1" x14ac:dyDescent="0.25">
      <c r="A4221" s="11"/>
    </row>
    <row r="4222" spans="1:1" x14ac:dyDescent="0.25">
      <c r="A4222" s="11"/>
    </row>
    <row r="4223" spans="1:1" x14ac:dyDescent="0.25">
      <c r="A4223" s="11"/>
    </row>
    <row r="4224" spans="1:1" x14ac:dyDescent="0.25">
      <c r="A4224" s="11"/>
    </row>
    <row r="4225" spans="1:1" x14ac:dyDescent="0.25">
      <c r="A4225" s="11"/>
    </row>
    <row r="4226" spans="1:1" x14ac:dyDescent="0.25">
      <c r="A4226" s="11"/>
    </row>
    <row r="4227" spans="1:1" x14ac:dyDescent="0.25">
      <c r="A4227" s="11"/>
    </row>
    <row r="4228" spans="1:1" x14ac:dyDescent="0.25">
      <c r="A4228" s="11"/>
    </row>
    <row r="4229" spans="1:1" x14ac:dyDescent="0.25">
      <c r="A4229" s="11"/>
    </row>
    <row r="4230" spans="1:1" x14ac:dyDescent="0.25">
      <c r="A4230" s="11"/>
    </row>
    <row r="4231" spans="1:1" x14ac:dyDescent="0.25">
      <c r="A4231" s="11"/>
    </row>
    <row r="4232" spans="1:1" x14ac:dyDescent="0.25">
      <c r="A4232" s="11"/>
    </row>
    <row r="4233" spans="1:1" x14ac:dyDescent="0.25">
      <c r="A4233" s="11"/>
    </row>
    <row r="4234" spans="1:1" x14ac:dyDescent="0.25">
      <c r="A4234" s="11"/>
    </row>
    <row r="4235" spans="1:1" x14ac:dyDescent="0.25">
      <c r="A4235" s="11"/>
    </row>
    <row r="4236" spans="1:1" x14ac:dyDescent="0.25">
      <c r="A4236" s="11"/>
    </row>
    <row r="4237" spans="1:1" x14ac:dyDescent="0.25">
      <c r="A4237" s="11"/>
    </row>
    <row r="4238" spans="1:1" x14ac:dyDescent="0.25">
      <c r="A4238" s="11"/>
    </row>
    <row r="4239" spans="1:1" x14ac:dyDescent="0.25">
      <c r="A4239" s="11"/>
    </row>
    <row r="4240" spans="1:1" x14ac:dyDescent="0.25">
      <c r="A4240" s="11"/>
    </row>
    <row r="4241" spans="1:1" x14ac:dyDescent="0.25">
      <c r="A4241" s="11"/>
    </row>
    <row r="4242" spans="1:1" x14ac:dyDescent="0.25">
      <c r="A4242" s="11"/>
    </row>
    <row r="4243" spans="1:1" x14ac:dyDescent="0.25">
      <c r="A4243" s="11"/>
    </row>
    <row r="4244" spans="1:1" x14ac:dyDescent="0.25">
      <c r="A4244" s="11"/>
    </row>
    <row r="4245" spans="1:1" x14ac:dyDescent="0.25">
      <c r="A4245" s="11"/>
    </row>
    <row r="4246" spans="1:1" x14ac:dyDescent="0.25">
      <c r="A4246" s="11"/>
    </row>
    <row r="4247" spans="1:1" x14ac:dyDescent="0.25">
      <c r="A4247" s="11"/>
    </row>
    <row r="4248" spans="1:1" x14ac:dyDescent="0.25">
      <c r="A4248" s="11"/>
    </row>
    <row r="4249" spans="1:1" x14ac:dyDescent="0.25">
      <c r="A4249" s="11"/>
    </row>
    <row r="4250" spans="1:1" x14ac:dyDescent="0.25">
      <c r="A4250" s="11"/>
    </row>
    <row r="4251" spans="1:1" x14ac:dyDescent="0.25">
      <c r="A4251" s="11"/>
    </row>
    <row r="4252" spans="1:1" x14ac:dyDescent="0.25">
      <c r="A4252" s="11"/>
    </row>
    <row r="4253" spans="1:1" x14ac:dyDescent="0.25">
      <c r="A4253" s="11"/>
    </row>
    <row r="4254" spans="1:1" x14ac:dyDescent="0.25">
      <c r="A4254" s="11"/>
    </row>
    <row r="4255" spans="1:1" x14ac:dyDescent="0.25">
      <c r="A4255" s="11"/>
    </row>
    <row r="4256" spans="1:1" x14ac:dyDescent="0.25">
      <c r="A4256" s="11"/>
    </row>
    <row r="4257" spans="1:1" x14ac:dyDescent="0.25">
      <c r="A4257" s="11"/>
    </row>
    <row r="4258" spans="1:1" x14ac:dyDescent="0.25">
      <c r="A4258" s="11"/>
    </row>
    <row r="4259" spans="1:1" x14ac:dyDescent="0.25">
      <c r="A4259" s="11"/>
    </row>
    <row r="4260" spans="1:1" x14ac:dyDescent="0.25">
      <c r="A4260" s="11"/>
    </row>
    <row r="4261" spans="1:1" x14ac:dyDescent="0.25">
      <c r="A4261" s="11"/>
    </row>
    <row r="4262" spans="1:1" x14ac:dyDescent="0.25">
      <c r="A4262" s="11"/>
    </row>
    <row r="4263" spans="1:1" x14ac:dyDescent="0.25">
      <c r="A4263" s="11"/>
    </row>
    <row r="4264" spans="1:1" x14ac:dyDescent="0.25">
      <c r="A4264" s="11"/>
    </row>
    <row r="4265" spans="1:1" x14ac:dyDescent="0.25">
      <c r="A4265" s="11"/>
    </row>
    <row r="4266" spans="1:1" x14ac:dyDescent="0.25">
      <c r="A4266" s="11"/>
    </row>
    <row r="4267" spans="1:1" x14ac:dyDescent="0.25">
      <c r="A4267" s="11"/>
    </row>
    <row r="4268" spans="1:1" x14ac:dyDescent="0.25">
      <c r="A4268" s="11"/>
    </row>
    <row r="4269" spans="1:1" x14ac:dyDescent="0.25">
      <c r="A4269" s="11"/>
    </row>
    <row r="4270" spans="1:1" x14ac:dyDescent="0.25">
      <c r="A4270" s="11"/>
    </row>
    <row r="4271" spans="1:1" x14ac:dyDescent="0.25">
      <c r="A4271" s="11"/>
    </row>
    <row r="4272" spans="1:1" x14ac:dyDescent="0.25">
      <c r="A4272" s="11"/>
    </row>
    <row r="4273" spans="1:1" x14ac:dyDescent="0.25">
      <c r="A4273" s="11"/>
    </row>
    <row r="4274" spans="1:1" x14ac:dyDescent="0.25">
      <c r="A4274" s="11"/>
    </row>
    <row r="4275" spans="1:1" x14ac:dyDescent="0.25">
      <c r="A4275" s="11"/>
    </row>
    <row r="4276" spans="1:1" x14ac:dyDescent="0.25">
      <c r="A4276" s="11"/>
    </row>
    <row r="4277" spans="1:1" x14ac:dyDescent="0.25">
      <c r="A4277" s="11"/>
    </row>
    <row r="4278" spans="1:1" x14ac:dyDescent="0.25">
      <c r="A4278" s="11"/>
    </row>
    <row r="4279" spans="1:1" x14ac:dyDescent="0.25">
      <c r="A4279" s="11"/>
    </row>
    <row r="4280" spans="1:1" x14ac:dyDescent="0.25">
      <c r="A4280" s="11"/>
    </row>
    <row r="4281" spans="1:1" x14ac:dyDescent="0.25">
      <c r="A4281" s="11"/>
    </row>
    <row r="4282" spans="1:1" x14ac:dyDescent="0.25">
      <c r="A4282" s="11"/>
    </row>
    <row r="4283" spans="1:1" x14ac:dyDescent="0.25">
      <c r="A4283" s="11"/>
    </row>
    <row r="4284" spans="1:1" x14ac:dyDescent="0.25">
      <c r="A4284" s="11"/>
    </row>
    <row r="4285" spans="1:1" x14ac:dyDescent="0.25">
      <c r="A4285" s="11"/>
    </row>
    <row r="4286" spans="1:1" x14ac:dyDescent="0.25">
      <c r="A4286" s="11"/>
    </row>
    <row r="4287" spans="1:1" x14ac:dyDescent="0.25">
      <c r="A4287" s="11"/>
    </row>
    <row r="4288" spans="1:1" x14ac:dyDescent="0.25">
      <c r="A4288" s="11"/>
    </row>
    <row r="4289" spans="1:1" x14ac:dyDescent="0.25">
      <c r="A4289" s="11"/>
    </row>
    <row r="4290" spans="1:1" x14ac:dyDescent="0.25">
      <c r="A4290" s="11"/>
    </row>
    <row r="4291" spans="1:1" x14ac:dyDescent="0.25">
      <c r="A4291" s="11"/>
    </row>
    <row r="4292" spans="1:1" x14ac:dyDescent="0.25">
      <c r="A4292" s="11"/>
    </row>
    <row r="4293" spans="1:1" x14ac:dyDescent="0.25">
      <c r="A4293" s="11"/>
    </row>
    <row r="4294" spans="1:1" x14ac:dyDescent="0.25">
      <c r="A4294" s="11"/>
    </row>
    <row r="4295" spans="1:1" x14ac:dyDescent="0.25">
      <c r="A4295" s="11"/>
    </row>
    <row r="4296" spans="1:1" x14ac:dyDescent="0.25">
      <c r="A4296" s="11"/>
    </row>
    <row r="4297" spans="1:1" x14ac:dyDescent="0.25">
      <c r="A4297" s="11"/>
    </row>
    <row r="4298" spans="1:1" x14ac:dyDescent="0.25">
      <c r="A4298" s="11"/>
    </row>
    <row r="4299" spans="1:1" x14ac:dyDescent="0.25">
      <c r="A4299" s="11"/>
    </row>
    <row r="4300" spans="1:1" x14ac:dyDescent="0.25">
      <c r="A4300" s="11"/>
    </row>
    <row r="4301" spans="1:1" x14ac:dyDescent="0.25">
      <c r="A4301" s="11"/>
    </row>
    <row r="4302" spans="1:1" x14ac:dyDescent="0.25">
      <c r="A4302" s="11"/>
    </row>
    <row r="4303" spans="1:1" x14ac:dyDescent="0.25">
      <c r="A4303" s="11"/>
    </row>
    <row r="4304" spans="1:1" x14ac:dyDescent="0.25">
      <c r="A4304" s="11"/>
    </row>
    <row r="4305" spans="1:1" x14ac:dyDescent="0.25">
      <c r="A4305" s="11"/>
    </row>
    <row r="4306" spans="1:1" x14ac:dyDescent="0.25">
      <c r="A4306" s="11"/>
    </row>
    <row r="4307" spans="1:1" x14ac:dyDescent="0.25">
      <c r="A4307" s="11"/>
    </row>
    <row r="4308" spans="1:1" x14ac:dyDescent="0.25">
      <c r="A4308" s="11"/>
    </row>
    <row r="4309" spans="1:1" x14ac:dyDescent="0.25">
      <c r="A4309" s="11"/>
    </row>
    <row r="4310" spans="1:1" x14ac:dyDescent="0.25">
      <c r="A4310" s="11"/>
    </row>
    <row r="4311" spans="1:1" x14ac:dyDescent="0.25">
      <c r="A4311" s="11"/>
    </row>
    <row r="4312" spans="1:1" x14ac:dyDescent="0.25">
      <c r="A4312" s="11"/>
    </row>
    <row r="4313" spans="1:1" x14ac:dyDescent="0.25">
      <c r="A4313" s="11"/>
    </row>
    <row r="4314" spans="1:1" x14ac:dyDescent="0.25">
      <c r="A4314" s="11"/>
    </row>
    <row r="4315" spans="1:1" x14ac:dyDescent="0.25">
      <c r="A4315" s="11"/>
    </row>
    <row r="4316" spans="1:1" x14ac:dyDescent="0.25">
      <c r="A4316" s="11"/>
    </row>
    <row r="4317" spans="1:1" x14ac:dyDescent="0.25">
      <c r="A4317" s="11"/>
    </row>
    <row r="4318" spans="1:1" x14ac:dyDescent="0.25">
      <c r="A4318" s="11"/>
    </row>
    <row r="4319" spans="1:1" x14ac:dyDescent="0.25">
      <c r="A4319" s="11"/>
    </row>
    <row r="4320" spans="1:1" x14ac:dyDescent="0.25">
      <c r="A4320" s="11"/>
    </row>
    <row r="4321" spans="1:1" x14ac:dyDescent="0.25">
      <c r="A4321" s="11"/>
    </row>
    <row r="4322" spans="1:1" x14ac:dyDescent="0.25">
      <c r="A4322" s="11"/>
    </row>
    <row r="4323" spans="1:1" x14ac:dyDescent="0.25">
      <c r="A4323" s="11"/>
    </row>
    <row r="4324" spans="1:1" x14ac:dyDescent="0.25">
      <c r="A4324" s="11"/>
    </row>
    <row r="4325" spans="1:1" x14ac:dyDescent="0.25">
      <c r="A4325" s="11"/>
    </row>
    <row r="4326" spans="1:1" x14ac:dyDescent="0.25">
      <c r="A4326" s="11"/>
    </row>
    <row r="4327" spans="1:1" x14ac:dyDescent="0.25">
      <c r="A4327" s="11"/>
    </row>
    <row r="4328" spans="1:1" x14ac:dyDescent="0.25">
      <c r="A4328" s="11"/>
    </row>
    <row r="4329" spans="1:1" x14ac:dyDescent="0.25">
      <c r="A4329" s="11"/>
    </row>
    <row r="4330" spans="1:1" x14ac:dyDescent="0.25">
      <c r="A4330" s="11"/>
    </row>
    <row r="4331" spans="1:1" x14ac:dyDescent="0.25">
      <c r="A4331" s="11"/>
    </row>
    <row r="4332" spans="1:1" x14ac:dyDescent="0.25">
      <c r="A4332" s="11"/>
    </row>
    <row r="4333" spans="1:1" x14ac:dyDescent="0.25">
      <c r="A4333" s="11"/>
    </row>
    <row r="4334" spans="1:1" x14ac:dyDescent="0.25">
      <c r="A4334" s="11"/>
    </row>
    <row r="4335" spans="1:1" x14ac:dyDescent="0.25">
      <c r="A4335" s="11"/>
    </row>
    <row r="4336" spans="1:1" x14ac:dyDescent="0.25">
      <c r="A4336" s="11"/>
    </row>
    <row r="4337" spans="1:1" x14ac:dyDescent="0.25">
      <c r="A4337" s="11"/>
    </row>
    <row r="4338" spans="1:1" x14ac:dyDescent="0.25">
      <c r="A4338" s="11"/>
    </row>
    <row r="4339" spans="1:1" x14ac:dyDescent="0.25">
      <c r="A4339" s="11"/>
    </row>
    <row r="4340" spans="1:1" x14ac:dyDescent="0.25">
      <c r="A4340" s="11"/>
    </row>
    <row r="4341" spans="1:1" x14ac:dyDescent="0.25">
      <c r="A4341" s="11"/>
    </row>
    <row r="4342" spans="1:1" x14ac:dyDescent="0.25">
      <c r="A4342" s="11"/>
    </row>
    <row r="4343" spans="1:1" x14ac:dyDescent="0.25">
      <c r="A4343" s="11"/>
    </row>
    <row r="4344" spans="1:1" x14ac:dyDescent="0.25">
      <c r="A4344" s="11"/>
    </row>
    <row r="4345" spans="1:1" x14ac:dyDescent="0.25">
      <c r="A4345" s="11"/>
    </row>
    <row r="4346" spans="1:1" x14ac:dyDescent="0.25">
      <c r="A4346" s="11"/>
    </row>
    <row r="4347" spans="1:1" x14ac:dyDescent="0.25">
      <c r="A4347" s="11"/>
    </row>
    <row r="4348" spans="1:1" x14ac:dyDescent="0.25">
      <c r="A4348" s="11"/>
    </row>
    <row r="4349" spans="1:1" x14ac:dyDescent="0.25">
      <c r="A4349" s="11"/>
    </row>
    <row r="4350" spans="1:1" x14ac:dyDescent="0.25">
      <c r="A4350" s="11"/>
    </row>
    <row r="4351" spans="1:1" x14ac:dyDescent="0.25">
      <c r="A4351" s="11"/>
    </row>
    <row r="4352" spans="1:1" x14ac:dyDescent="0.25">
      <c r="A4352" s="11"/>
    </row>
    <row r="4353" spans="1:1" x14ac:dyDescent="0.25">
      <c r="A4353" s="11"/>
    </row>
    <row r="4354" spans="1:1" x14ac:dyDescent="0.25">
      <c r="A4354" s="11"/>
    </row>
    <row r="4355" spans="1:1" x14ac:dyDescent="0.25">
      <c r="A4355" s="11"/>
    </row>
    <row r="4356" spans="1:1" x14ac:dyDescent="0.25">
      <c r="A4356" s="11"/>
    </row>
    <row r="4357" spans="1:1" x14ac:dyDescent="0.25">
      <c r="A4357" s="11"/>
    </row>
    <row r="4358" spans="1:1" x14ac:dyDescent="0.25">
      <c r="A4358" s="11"/>
    </row>
    <row r="4359" spans="1:1" x14ac:dyDescent="0.25">
      <c r="A4359" s="11"/>
    </row>
    <row r="4360" spans="1:1" x14ac:dyDescent="0.25">
      <c r="A4360" s="11"/>
    </row>
    <row r="4361" spans="1:1" x14ac:dyDescent="0.25">
      <c r="A4361" s="11"/>
    </row>
    <row r="4362" spans="1:1" x14ac:dyDescent="0.25">
      <c r="A4362" s="11"/>
    </row>
    <row r="4363" spans="1:1" x14ac:dyDescent="0.25">
      <c r="A4363" s="11"/>
    </row>
    <row r="4364" spans="1:1" x14ac:dyDescent="0.25">
      <c r="A4364" s="11"/>
    </row>
    <row r="4365" spans="1:1" x14ac:dyDescent="0.25">
      <c r="A4365" s="11"/>
    </row>
    <row r="4366" spans="1:1" x14ac:dyDescent="0.25">
      <c r="A4366" s="11"/>
    </row>
    <row r="4367" spans="1:1" x14ac:dyDescent="0.25">
      <c r="A4367" s="11"/>
    </row>
    <row r="4368" spans="1:1" x14ac:dyDescent="0.25">
      <c r="A4368" s="11"/>
    </row>
    <row r="4369" spans="1:1" x14ac:dyDescent="0.25">
      <c r="A4369" s="11"/>
    </row>
    <row r="4370" spans="1:1" x14ac:dyDescent="0.25">
      <c r="A4370" s="11"/>
    </row>
    <row r="4371" spans="1:1" x14ac:dyDescent="0.25">
      <c r="A4371" s="11"/>
    </row>
    <row r="4372" spans="1:1" x14ac:dyDescent="0.25">
      <c r="A4372" s="11"/>
    </row>
    <row r="4373" spans="1:1" x14ac:dyDescent="0.25">
      <c r="A4373" s="11"/>
    </row>
    <row r="4374" spans="1:1" x14ac:dyDescent="0.25">
      <c r="A4374" s="11"/>
    </row>
    <row r="4375" spans="1:1" x14ac:dyDescent="0.25">
      <c r="A4375" s="11"/>
    </row>
    <row r="4376" spans="1:1" x14ac:dyDescent="0.25">
      <c r="A4376" s="11"/>
    </row>
    <row r="4377" spans="1:1" x14ac:dyDescent="0.25">
      <c r="A4377" s="11"/>
    </row>
    <row r="4378" spans="1:1" x14ac:dyDescent="0.25">
      <c r="A4378" s="11"/>
    </row>
    <row r="4379" spans="1:1" x14ac:dyDescent="0.25">
      <c r="A4379" s="11"/>
    </row>
    <row r="4380" spans="1:1" x14ac:dyDescent="0.25">
      <c r="A4380" s="11"/>
    </row>
    <row r="4381" spans="1:1" x14ac:dyDescent="0.25">
      <c r="A4381" s="11"/>
    </row>
    <row r="4382" spans="1:1" x14ac:dyDescent="0.25">
      <c r="A4382" s="11"/>
    </row>
    <row r="4383" spans="1:1" x14ac:dyDescent="0.25">
      <c r="A4383" s="11"/>
    </row>
    <row r="4384" spans="1:1" x14ac:dyDescent="0.25">
      <c r="A4384" s="11"/>
    </row>
    <row r="4385" spans="1:1" x14ac:dyDescent="0.25">
      <c r="A4385" s="11"/>
    </row>
    <row r="4386" spans="1:1" x14ac:dyDescent="0.25">
      <c r="A4386" s="11"/>
    </row>
    <row r="4387" spans="1:1" x14ac:dyDescent="0.25">
      <c r="A4387" s="11"/>
    </row>
    <row r="4388" spans="1:1" x14ac:dyDescent="0.25">
      <c r="A4388" s="11"/>
    </row>
    <row r="4389" spans="1:1" x14ac:dyDescent="0.25">
      <c r="A4389" s="11"/>
    </row>
    <row r="4390" spans="1:1" x14ac:dyDescent="0.25">
      <c r="A4390" s="11"/>
    </row>
    <row r="4391" spans="1:1" x14ac:dyDescent="0.25">
      <c r="A4391" s="11"/>
    </row>
    <row r="4392" spans="1:1" x14ac:dyDescent="0.25">
      <c r="A4392" s="11"/>
    </row>
    <row r="4393" spans="1:1" x14ac:dyDescent="0.25">
      <c r="A4393" s="11"/>
    </row>
    <row r="4394" spans="1:1" x14ac:dyDescent="0.25">
      <c r="A4394" s="11"/>
    </row>
    <row r="4395" spans="1:1" x14ac:dyDescent="0.25">
      <c r="A4395" s="11"/>
    </row>
    <row r="4396" spans="1:1" x14ac:dyDescent="0.25">
      <c r="A4396" s="11"/>
    </row>
    <row r="4397" spans="1:1" x14ac:dyDescent="0.25">
      <c r="A4397" s="11"/>
    </row>
    <row r="4398" spans="1:1" x14ac:dyDescent="0.25">
      <c r="A4398" s="11"/>
    </row>
    <row r="4399" spans="1:1" x14ac:dyDescent="0.25">
      <c r="A4399" s="11"/>
    </row>
    <row r="4400" spans="1:1" x14ac:dyDescent="0.25">
      <c r="A4400" s="11"/>
    </row>
    <row r="4401" spans="1:1" x14ac:dyDescent="0.25">
      <c r="A4401" s="11"/>
    </row>
    <row r="4402" spans="1:1" x14ac:dyDescent="0.25">
      <c r="A4402" s="11"/>
    </row>
    <row r="4403" spans="1:1" x14ac:dyDescent="0.25">
      <c r="A4403" s="11"/>
    </row>
    <row r="4404" spans="1:1" x14ac:dyDescent="0.25">
      <c r="A4404" s="11"/>
    </row>
    <row r="4405" spans="1:1" x14ac:dyDescent="0.25">
      <c r="A4405" s="11"/>
    </row>
    <row r="4406" spans="1:1" x14ac:dyDescent="0.25">
      <c r="A4406" s="11"/>
    </row>
    <row r="4407" spans="1:1" x14ac:dyDescent="0.25">
      <c r="A4407" s="11"/>
    </row>
    <row r="4408" spans="1:1" x14ac:dyDescent="0.25">
      <c r="A4408" s="11"/>
    </row>
    <row r="4409" spans="1:1" x14ac:dyDescent="0.25">
      <c r="A4409" s="11"/>
    </row>
    <row r="4410" spans="1:1" x14ac:dyDescent="0.25">
      <c r="A4410" s="11"/>
    </row>
    <row r="4411" spans="1:1" x14ac:dyDescent="0.25">
      <c r="A4411" s="11"/>
    </row>
    <row r="4412" spans="1:1" x14ac:dyDescent="0.25">
      <c r="A4412" s="11"/>
    </row>
    <row r="4413" spans="1:1" x14ac:dyDescent="0.25">
      <c r="A4413" s="11"/>
    </row>
    <row r="4414" spans="1:1" x14ac:dyDescent="0.25">
      <c r="A4414" s="11"/>
    </row>
    <row r="4415" spans="1:1" x14ac:dyDescent="0.25">
      <c r="A4415" s="11"/>
    </row>
    <row r="4416" spans="1:1" x14ac:dyDescent="0.25">
      <c r="A4416" s="11"/>
    </row>
    <row r="4417" spans="1:1" x14ac:dyDescent="0.25">
      <c r="A4417" s="11"/>
    </row>
    <row r="4418" spans="1:1" x14ac:dyDescent="0.25">
      <c r="A4418" s="11"/>
    </row>
    <row r="4419" spans="1:1" x14ac:dyDescent="0.25">
      <c r="A4419" s="11"/>
    </row>
    <row r="4420" spans="1:1" x14ac:dyDescent="0.25">
      <c r="A4420" s="11"/>
    </row>
    <row r="4421" spans="1:1" x14ac:dyDescent="0.25">
      <c r="A4421" s="11"/>
    </row>
    <row r="4422" spans="1:1" x14ac:dyDescent="0.25">
      <c r="A4422" s="11"/>
    </row>
    <row r="4423" spans="1:1" x14ac:dyDescent="0.25">
      <c r="A4423" s="11"/>
    </row>
    <row r="4424" spans="1:1" x14ac:dyDescent="0.25">
      <c r="A4424" s="11"/>
    </row>
    <row r="4425" spans="1:1" x14ac:dyDescent="0.25">
      <c r="A4425" s="11"/>
    </row>
    <row r="4426" spans="1:1" x14ac:dyDescent="0.25">
      <c r="A4426" s="11"/>
    </row>
    <row r="4427" spans="1:1" x14ac:dyDescent="0.25">
      <c r="A4427" s="11"/>
    </row>
    <row r="4428" spans="1:1" x14ac:dyDescent="0.25">
      <c r="A4428" s="11"/>
    </row>
    <row r="4429" spans="1:1" x14ac:dyDescent="0.25">
      <c r="A4429" s="11"/>
    </row>
    <row r="4430" spans="1:1" x14ac:dyDescent="0.25">
      <c r="A4430" s="11"/>
    </row>
    <row r="4431" spans="1:1" x14ac:dyDescent="0.25">
      <c r="A4431" s="11"/>
    </row>
    <row r="4432" spans="1:1" x14ac:dyDescent="0.25">
      <c r="A4432" s="11"/>
    </row>
    <row r="4433" spans="1:1" x14ac:dyDescent="0.25">
      <c r="A4433" s="11"/>
    </row>
    <row r="4434" spans="1:1" x14ac:dyDescent="0.25">
      <c r="A4434" s="11"/>
    </row>
    <row r="4435" spans="1:1" x14ac:dyDescent="0.25">
      <c r="A4435" s="11"/>
    </row>
    <row r="4436" spans="1:1" x14ac:dyDescent="0.25">
      <c r="A4436" s="11"/>
    </row>
    <row r="4437" spans="1:1" x14ac:dyDescent="0.25">
      <c r="A4437" s="11"/>
    </row>
    <row r="4438" spans="1:1" x14ac:dyDescent="0.25">
      <c r="A4438" s="11"/>
    </row>
    <row r="4439" spans="1:1" x14ac:dyDescent="0.25">
      <c r="A4439" s="11"/>
    </row>
    <row r="4440" spans="1:1" x14ac:dyDescent="0.25">
      <c r="A4440" s="11"/>
    </row>
    <row r="4441" spans="1:1" x14ac:dyDescent="0.25">
      <c r="A4441" s="11"/>
    </row>
    <row r="4442" spans="1:1" x14ac:dyDescent="0.25">
      <c r="A4442" s="11"/>
    </row>
    <row r="4443" spans="1:1" x14ac:dyDescent="0.25">
      <c r="A4443" s="11"/>
    </row>
    <row r="4444" spans="1:1" x14ac:dyDescent="0.25">
      <c r="A4444" s="11"/>
    </row>
    <row r="4445" spans="1:1" x14ac:dyDescent="0.25">
      <c r="A4445" s="11"/>
    </row>
    <row r="4446" spans="1:1" x14ac:dyDescent="0.25">
      <c r="A4446" s="11"/>
    </row>
    <row r="4447" spans="1:1" x14ac:dyDescent="0.25">
      <c r="A4447" s="11"/>
    </row>
    <row r="4448" spans="1:1" x14ac:dyDescent="0.25">
      <c r="A4448" s="11"/>
    </row>
    <row r="4449" spans="1:1" x14ac:dyDescent="0.25">
      <c r="A4449" s="11"/>
    </row>
    <row r="4450" spans="1:1" x14ac:dyDescent="0.25">
      <c r="A4450" s="11"/>
    </row>
    <row r="4451" spans="1:1" x14ac:dyDescent="0.25">
      <c r="A4451" s="11"/>
    </row>
    <row r="4452" spans="1:1" x14ac:dyDescent="0.25">
      <c r="A4452" s="11"/>
    </row>
    <row r="4453" spans="1:1" x14ac:dyDescent="0.25">
      <c r="A4453" s="11"/>
    </row>
    <row r="4454" spans="1:1" x14ac:dyDescent="0.25">
      <c r="A4454" s="11"/>
    </row>
    <row r="4455" spans="1:1" x14ac:dyDescent="0.25">
      <c r="A4455" s="11"/>
    </row>
    <row r="4456" spans="1:1" x14ac:dyDescent="0.25">
      <c r="A4456" s="11"/>
    </row>
    <row r="4457" spans="1:1" x14ac:dyDescent="0.25">
      <c r="A4457" s="11"/>
    </row>
    <row r="4458" spans="1:1" x14ac:dyDescent="0.25">
      <c r="A4458" s="11"/>
    </row>
    <row r="4459" spans="1:1" x14ac:dyDescent="0.25">
      <c r="A4459" s="11"/>
    </row>
    <row r="4460" spans="1:1" x14ac:dyDescent="0.25">
      <c r="A4460" s="11"/>
    </row>
    <row r="4461" spans="1:1" x14ac:dyDescent="0.25">
      <c r="A4461" s="11"/>
    </row>
    <row r="4462" spans="1:1" x14ac:dyDescent="0.25">
      <c r="A4462" s="11"/>
    </row>
    <row r="4463" spans="1:1" x14ac:dyDescent="0.25">
      <c r="A4463" s="11"/>
    </row>
    <row r="4464" spans="1:1" x14ac:dyDescent="0.25">
      <c r="A4464" s="11"/>
    </row>
    <row r="4465" spans="1:1" x14ac:dyDescent="0.25">
      <c r="A4465" s="11"/>
    </row>
    <row r="4466" spans="1:1" x14ac:dyDescent="0.25">
      <c r="A4466" s="11"/>
    </row>
    <row r="4467" spans="1:1" x14ac:dyDescent="0.25">
      <c r="A4467" s="11"/>
    </row>
    <row r="4468" spans="1:1" x14ac:dyDescent="0.25">
      <c r="A4468" s="11"/>
    </row>
    <row r="4469" spans="1:1" x14ac:dyDescent="0.25">
      <c r="A4469" s="11"/>
    </row>
    <row r="4470" spans="1:1" x14ac:dyDescent="0.25">
      <c r="A4470" s="11"/>
    </row>
    <row r="4471" spans="1:1" x14ac:dyDescent="0.25">
      <c r="A4471" s="11"/>
    </row>
    <row r="4472" spans="1:1" x14ac:dyDescent="0.25">
      <c r="A4472" s="11"/>
    </row>
    <row r="4473" spans="1:1" x14ac:dyDescent="0.25">
      <c r="A4473" s="11"/>
    </row>
    <row r="4474" spans="1:1" x14ac:dyDescent="0.25">
      <c r="A4474" s="11"/>
    </row>
    <row r="4475" spans="1:1" x14ac:dyDescent="0.25">
      <c r="A4475" s="11"/>
    </row>
    <row r="4476" spans="1:1" x14ac:dyDescent="0.25">
      <c r="A4476" s="11"/>
    </row>
    <row r="4477" spans="1:1" x14ac:dyDescent="0.25">
      <c r="A4477" s="11"/>
    </row>
    <row r="4478" spans="1:1" x14ac:dyDescent="0.25">
      <c r="A4478" s="11"/>
    </row>
    <row r="4479" spans="1:1" x14ac:dyDescent="0.25">
      <c r="A4479" s="11"/>
    </row>
    <row r="4480" spans="1:1" x14ac:dyDescent="0.25">
      <c r="A4480" s="11"/>
    </row>
    <row r="4481" spans="1:1" x14ac:dyDescent="0.25">
      <c r="A4481" s="11"/>
    </row>
    <row r="4482" spans="1:1" x14ac:dyDescent="0.25">
      <c r="A4482" s="11"/>
    </row>
    <row r="4483" spans="1:1" x14ac:dyDescent="0.25">
      <c r="A4483" s="11"/>
    </row>
    <row r="4484" spans="1:1" x14ac:dyDescent="0.25">
      <c r="A4484" s="11"/>
    </row>
    <row r="4485" spans="1:1" x14ac:dyDescent="0.25">
      <c r="A4485" s="11"/>
    </row>
    <row r="4486" spans="1:1" x14ac:dyDescent="0.25">
      <c r="A4486" s="11"/>
    </row>
    <row r="4487" spans="1:1" x14ac:dyDescent="0.25">
      <c r="A4487" s="11"/>
    </row>
    <row r="4488" spans="1:1" x14ac:dyDescent="0.25">
      <c r="A4488" s="11"/>
    </row>
    <row r="4489" spans="1:1" x14ac:dyDescent="0.25">
      <c r="A4489" s="11"/>
    </row>
    <row r="4490" spans="1:1" x14ac:dyDescent="0.25">
      <c r="A4490" s="11"/>
    </row>
    <row r="4491" spans="1:1" x14ac:dyDescent="0.25">
      <c r="A4491" s="11"/>
    </row>
    <row r="4492" spans="1:1" x14ac:dyDescent="0.25">
      <c r="A4492" s="11"/>
    </row>
    <row r="4493" spans="1:1" x14ac:dyDescent="0.25">
      <c r="A4493" s="11"/>
    </row>
    <row r="4494" spans="1:1" x14ac:dyDescent="0.25">
      <c r="A4494" s="11"/>
    </row>
    <row r="4495" spans="1:1" x14ac:dyDescent="0.25">
      <c r="A4495" s="11"/>
    </row>
    <row r="4496" spans="1:1" x14ac:dyDescent="0.25">
      <c r="A4496" s="11"/>
    </row>
    <row r="4497" spans="1:1" x14ac:dyDescent="0.25">
      <c r="A4497" s="11"/>
    </row>
    <row r="4498" spans="1:1" x14ac:dyDescent="0.25">
      <c r="A4498" s="11"/>
    </row>
    <row r="4499" spans="1:1" x14ac:dyDescent="0.25">
      <c r="A4499" s="11"/>
    </row>
    <row r="4500" spans="1:1" x14ac:dyDescent="0.25">
      <c r="A4500" s="11"/>
    </row>
    <row r="4501" spans="1:1" x14ac:dyDescent="0.25">
      <c r="A4501" s="11"/>
    </row>
    <row r="4502" spans="1:1" x14ac:dyDescent="0.25">
      <c r="A4502" s="11"/>
    </row>
    <row r="4503" spans="1:1" x14ac:dyDescent="0.25">
      <c r="A4503" s="11"/>
    </row>
    <row r="4504" spans="1:1" x14ac:dyDescent="0.25">
      <c r="A4504" s="11"/>
    </row>
    <row r="4505" spans="1:1" x14ac:dyDescent="0.25">
      <c r="A4505" s="11"/>
    </row>
    <row r="4506" spans="1:1" x14ac:dyDescent="0.25">
      <c r="A4506" s="11"/>
    </row>
    <row r="4507" spans="1:1" x14ac:dyDescent="0.25">
      <c r="A4507" s="11"/>
    </row>
    <row r="4508" spans="1:1" x14ac:dyDescent="0.25">
      <c r="A4508" s="11"/>
    </row>
    <row r="4509" spans="1:1" x14ac:dyDescent="0.25">
      <c r="A4509" s="11"/>
    </row>
    <row r="4510" spans="1:1" x14ac:dyDescent="0.25">
      <c r="A4510" s="11"/>
    </row>
    <row r="4511" spans="1:1" x14ac:dyDescent="0.25">
      <c r="A4511" s="11"/>
    </row>
    <row r="4512" spans="1:1" x14ac:dyDescent="0.25">
      <c r="A4512" s="11"/>
    </row>
    <row r="4513" spans="1:1" x14ac:dyDescent="0.25">
      <c r="A4513" s="11"/>
    </row>
    <row r="4514" spans="1:1" x14ac:dyDescent="0.25">
      <c r="A4514" s="11"/>
    </row>
    <row r="4515" spans="1:1" x14ac:dyDescent="0.25">
      <c r="A4515" s="11"/>
    </row>
    <row r="4516" spans="1:1" x14ac:dyDescent="0.25">
      <c r="A4516" s="11"/>
    </row>
    <row r="4517" spans="1:1" x14ac:dyDescent="0.25">
      <c r="A4517" s="11"/>
    </row>
    <row r="4518" spans="1:1" x14ac:dyDescent="0.25">
      <c r="A4518" s="11"/>
    </row>
    <row r="4519" spans="1:1" x14ac:dyDescent="0.25">
      <c r="A4519" s="11"/>
    </row>
    <row r="4520" spans="1:1" x14ac:dyDescent="0.25">
      <c r="A4520" s="11"/>
    </row>
    <row r="4521" spans="1:1" x14ac:dyDescent="0.25">
      <c r="A4521" s="11"/>
    </row>
    <row r="4522" spans="1:1" x14ac:dyDescent="0.25">
      <c r="A4522" s="11"/>
    </row>
    <row r="4523" spans="1:1" x14ac:dyDescent="0.25">
      <c r="A4523" s="11"/>
    </row>
    <row r="4524" spans="1:1" x14ac:dyDescent="0.25">
      <c r="A4524" s="11"/>
    </row>
    <row r="4525" spans="1:1" x14ac:dyDescent="0.25">
      <c r="A4525" s="11"/>
    </row>
    <row r="4526" spans="1:1" x14ac:dyDescent="0.25">
      <c r="A4526" s="11"/>
    </row>
    <row r="4527" spans="1:1" x14ac:dyDescent="0.25">
      <c r="A4527" s="11"/>
    </row>
    <row r="4528" spans="1:1" x14ac:dyDescent="0.25">
      <c r="A4528" s="11"/>
    </row>
    <row r="4529" spans="1:1" x14ac:dyDescent="0.25">
      <c r="A4529" s="11"/>
    </row>
    <row r="4530" spans="1:1" x14ac:dyDescent="0.25">
      <c r="A4530" s="11"/>
    </row>
    <row r="4531" spans="1:1" x14ac:dyDescent="0.25">
      <c r="A4531" s="11"/>
    </row>
    <row r="4532" spans="1:1" x14ac:dyDescent="0.25">
      <c r="A4532" s="11"/>
    </row>
    <row r="4533" spans="1:1" x14ac:dyDescent="0.25">
      <c r="A4533" s="11"/>
    </row>
    <row r="4534" spans="1:1" x14ac:dyDescent="0.25">
      <c r="A4534" s="11"/>
    </row>
    <row r="4535" spans="1:1" x14ac:dyDescent="0.25">
      <c r="A4535" s="11"/>
    </row>
    <row r="4536" spans="1:1" x14ac:dyDescent="0.25">
      <c r="A4536" s="11"/>
    </row>
    <row r="4537" spans="1:1" x14ac:dyDescent="0.25">
      <c r="A4537" s="11"/>
    </row>
    <row r="4538" spans="1:1" x14ac:dyDescent="0.25">
      <c r="A4538" s="11"/>
    </row>
    <row r="4539" spans="1:1" x14ac:dyDescent="0.25">
      <c r="A4539" s="11"/>
    </row>
    <row r="4540" spans="1:1" x14ac:dyDescent="0.25">
      <c r="A4540" s="11"/>
    </row>
    <row r="4541" spans="1:1" x14ac:dyDescent="0.25">
      <c r="A4541" s="11"/>
    </row>
    <row r="4542" spans="1:1" x14ac:dyDescent="0.25">
      <c r="A4542" s="11"/>
    </row>
    <row r="4543" spans="1:1" x14ac:dyDescent="0.25">
      <c r="A4543" s="11"/>
    </row>
    <row r="4544" spans="1:1" x14ac:dyDescent="0.25">
      <c r="A4544" s="11"/>
    </row>
    <row r="4545" spans="1:1" x14ac:dyDescent="0.25">
      <c r="A4545" s="11"/>
    </row>
    <row r="4546" spans="1:1" x14ac:dyDescent="0.25">
      <c r="A4546" s="11"/>
    </row>
    <row r="4547" spans="1:1" x14ac:dyDescent="0.25">
      <c r="A4547" s="11"/>
    </row>
    <row r="4548" spans="1:1" x14ac:dyDescent="0.25">
      <c r="A4548" s="11"/>
    </row>
    <row r="4549" spans="1:1" x14ac:dyDescent="0.25">
      <c r="A4549" s="11"/>
    </row>
    <row r="4550" spans="1:1" x14ac:dyDescent="0.25">
      <c r="A4550" s="11"/>
    </row>
    <row r="4551" spans="1:1" x14ac:dyDescent="0.25">
      <c r="A4551" s="11"/>
    </row>
    <row r="4552" spans="1:1" x14ac:dyDescent="0.25">
      <c r="A4552" s="11"/>
    </row>
    <row r="4553" spans="1:1" x14ac:dyDescent="0.25">
      <c r="A4553" s="11"/>
    </row>
    <row r="4554" spans="1:1" x14ac:dyDescent="0.25">
      <c r="A4554" s="11"/>
    </row>
    <row r="4555" spans="1:1" x14ac:dyDescent="0.25">
      <c r="A4555" s="11"/>
    </row>
    <row r="4556" spans="1:1" x14ac:dyDescent="0.25">
      <c r="A4556" s="11"/>
    </row>
    <row r="4557" spans="1:1" x14ac:dyDescent="0.25">
      <c r="A4557" s="11"/>
    </row>
    <row r="4558" spans="1:1" x14ac:dyDescent="0.25">
      <c r="A4558" s="11"/>
    </row>
    <row r="4559" spans="1:1" x14ac:dyDescent="0.25">
      <c r="A4559" s="11"/>
    </row>
    <row r="4560" spans="1:1" x14ac:dyDescent="0.25">
      <c r="A4560" s="11"/>
    </row>
    <row r="4561" spans="1:1" x14ac:dyDescent="0.25">
      <c r="A4561" s="11"/>
    </row>
    <row r="4562" spans="1:1" x14ac:dyDescent="0.25">
      <c r="A4562" s="11"/>
    </row>
    <row r="4563" spans="1:1" x14ac:dyDescent="0.25">
      <c r="A4563" s="11"/>
    </row>
    <row r="4564" spans="1:1" x14ac:dyDescent="0.25">
      <c r="A4564" s="11"/>
    </row>
    <row r="4565" spans="1:1" x14ac:dyDescent="0.25">
      <c r="A4565" s="11"/>
    </row>
    <row r="4566" spans="1:1" x14ac:dyDescent="0.25">
      <c r="A4566" s="11"/>
    </row>
    <row r="4567" spans="1:1" x14ac:dyDescent="0.25">
      <c r="A4567" s="11"/>
    </row>
    <row r="4568" spans="1:1" x14ac:dyDescent="0.25">
      <c r="A4568" s="11"/>
    </row>
    <row r="4569" spans="1:1" x14ac:dyDescent="0.25">
      <c r="A4569" s="11"/>
    </row>
    <row r="4570" spans="1:1" x14ac:dyDescent="0.25">
      <c r="A4570" s="11"/>
    </row>
    <row r="4571" spans="1:1" x14ac:dyDescent="0.25">
      <c r="A4571" s="11"/>
    </row>
    <row r="4572" spans="1:1" x14ac:dyDescent="0.25">
      <c r="A4572" s="11"/>
    </row>
    <row r="4573" spans="1:1" x14ac:dyDescent="0.25">
      <c r="A4573" s="11"/>
    </row>
    <row r="4574" spans="1:1" x14ac:dyDescent="0.25">
      <c r="A4574" s="11"/>
    </row>
    <row r="4575" spans="1:1" x14ac:dyDescent="0.25">
      <c r="A4575" s="11"/>
    </row>
    <row r="4576" spans="1:1" x14ac:dyDescent="0.25">
      <c r="A4576" s="11"/>
    </row>
    <row r="4577" spans="1:1" x14ac:dyDescent="0.25">
      <c r="A4577" s="11"/>
    </row>
    <row r="4578" spans="1:1" x14ac:dyDescent="0.25">
      <c r="A4578" s="11"/>
    </row>
    <row r="4579" spans="1:1" x14ac:dyDescent="0.25">
      <c r="A4579" s="11"/>
    </row>
    <row r="4580" spans="1:1" x14ac:dyDescent="0.25">
      <c r="A4580" s="11"/>
    </row>
    <row r="4581" spans="1:1" x14ac:dyDescent="0.25">
      <c r="A4581" s="11"/>
    </row>
    <row r="4582" spans="1:1" x14ac:dyDescent="0.25">
      <c r="A4582" s="11"/>
    </row>
    <row r="4583" spans="1:1" x14ac:dyDescent="0.25">
      <c r="A4583" s="11"/>
    </row>
    <row r="4584" spans="1:1" x14ac:dyDescent="0.25">
      <c r="A4584" s="11"/>
    </row>
    <row r="4585" spans="1:1" x14ac:dyDescent="0.25">
      <c r="A4585" s="11"/>
    </row>
    <row r="4586" spans="1:1" x14ac:dyDescent="0.25">
      <c r="A4586" s="11"/>
    </row>
    <row r="4587" spans="1:1" x14ac:dyDescent="0.25">
      <c r="A4587" s="11"/>
    </row>
    <row r="4588" spans="1:1" x14ac:dyDescent="0.25">
      <c r="A4588" s="11"/>
    </row>
    <row r="4589" spans="1:1" x14ac:dyDescent="0.25">
      <c r="A4589" s="11"/>
    </row>
    <row r="4590" spans="1:1" x14ac:dyDescent="0.25">
      <c r="A4590" s="11"/>
    </row>
    <row r="4591" spans="1:1" x14ac:dyDescent="0.25">
      <c r="A4591" s="11"/>
    </row>
    <row r="4592" spans="1:1" x14ac:dyDescent="0.25">
      <c r="A4592" s="11"/>
    </row>
    <row r="4593" spans="1:1" x14ac:dyDescent="0.25">
      <c r="A4593" s="11"/>
    </row>
    <row r="4594" spans="1:1" x14ac:dyDescent="0.25">
      <c r="A4594" s="11"/>
    </row>
    <row r="4595" spans="1:1" x14ac:dyDescent="0.25">
      <c r="A4595" s="11"/>
    </row>
    <row r="4596" spans="1:1" x14ac:dyDescent="0.25">
      <c r="A4596" s="11"/>
    </row>
    <row r="4597" spans="1:1" x14ac:dyDescent="0.25">
      <c r="A4597" s="11"/>
    </row>
    <row r="4598" spans="1:1" x14ac:dyDescent="0.25">
      <c r="A4598" s="11"/>
    </row>
    <row r="4599" spans="1:1" x14ac:dyDescent="0.25">
      <c r="A4599" s="11"/>
    </row>
    <row r="4600" spans="1:1" x14ac:dyDescent="0.25">
      <c r="A4600" s="11"/>
    </row>
    <row r="4601" spans="1:1" x14ac:dyDescent="0.25">
      <c r="A4601" s="11"/>
    </row>
    <row r="4602" spans="1:1" x14ac:dyDescent="0.25">
      <c r="A4602" s="11"/>
    </row>
    <row r="4603" spans="1:1" x14ac:dyDescent="0.25">
      <c r="A4603" s="11"/>
    </row>
    <row r="4604" spans="1:1" x14ac:dyDescent="0.25">
      <c r="A4604" s="11"/>
    </row>
    <row r="4605" spans="1:1" x14ac:dyDescent="0.25">
      <c r="A4605" s="11"/>
    </row>
    <row r="4606" spans="1:1" x14ac:dyDescent="0.25">
      <c r="A4606" s="11"/>
    </row>
    <row r="4607" spans="1:1" x14ac:dyDescent="0.25">
      <c r="A4607" s="11"/>
    </row>
    <row r="4608" spans="1:1" x14ac:dyDescent="0.25">
      <c r="A4608" s="11"/>
    </row>
    <row r="4609" spans="1:1" x14ac:dyDescent="0.25">
      <c r="A4609" s="11"/>
    </row>
    <row r="4610" spans="1:1" x14ac:dyDescent="0.25">
      <c r="A4610" s="11"/>
    </row>
    <row r="4611" spans="1:1" x14ac:dyDescent="0.25">
      <c r="A4611" s="11"/>
    </row>
    <row r="4612" spans="1:1" x14ac:dyDescent="0.25">
      <c r="A4612" s="11"/>
    </row>
    <row r="4613" spans="1:1" x14ac:dyDescent="0.25">
      <c r="A4613" s="11"/>
    </row>
    <row r="4614" spans="1:1" x14ac:dyDescent="0.25">
      <c r="A4614" s="11"/>
    </row>
    <row r="4615" spans="1:1" x14ac:dyDescent="0.25">
      <c r="A4615" s="11"/>
    </row>
    <row r="4616" spans="1:1" x14ac:dyDescent="0.25">
      <c r="A4616" s="11"/>
    </row>
    <row r="4617" spans="1:1" x14ac:dyDescent="0.25">
      <c r="A4617" s="11"/>
    </row>
    <row r="4618" spans="1:1" x14ac:dyDescent="0.25">
      <c r="A4618" s="11"/>
    </row>
    <row r="4619" spans="1:1" x14ac:dyDescent="0.25">
      <c r="A4619" s="11"/>
    </row>
    <row r="4620" spans="1:1" x14ac:dyDescent="0.25">
      <c r="A4620" s="11"/>
    </row>
    <row r="4621" spans="1:1" x14ac:dyDescent="0.25">
      <c r="A4621" s="11"/>
    </row>
    <row r="4622" spans="1:1" x14ac:dyDescent="0.25">
      <c r="A4622" s="11"/>
    </row>
    <row r="4623" spans="1:1" x14ac:dyDescent="0.25">
      <c r="A4623" s="11"/>
    </row>
    <row r="4624" spans="1:1" x14ac:dyDescent="0.25">
      <c r="A4624" s="11"/>
    </row>
    <row r="4625" spans="1:1" x14ac:dyDescent="0.25">
      <c r="A4625" s="11"/>
    </row>
    <row r="4626" spans="1:1" x14ac:dyDescent="0.25">
      <c r="A4626" s="11"/>
    </row>
    <row r="4627" spans="1:1" x14ac:dyDescent="0.25">
      <c r="A4627" s="11"/>
    </row>
    <row r="4628" spans="1:1" x14ac:dyDescent="0.25">
      <c r="A4628" s="11"/>
    </row>
    <row r="4629" spans="1:1" x14ac:dyDescent="0.25">
      <c r="A4629" s="11"/>
    </row>
    <row r="4630" spans="1:1" x14ac:dyDescent="0.25">
      <c r="A4630" s="11"/>
    </row>
    <row r="4631" spans="1:1" x14ac:dyDescent="0.25">
      <c r="A4631" s="11"/>
    </row>
    <row r="4632" spans="1:1" x14ac:dyDescent="0.25">
      <c r="A4632" s="11"/>
    </row>
    <row r="4633" spans="1:1" x14ac:dyDescent="0.25">
      <c r="A4633" s="11"/>
    </row>
    <row r="4634" spans="1:1" x14ac:dyDescent="0.25">
      <c r="A4634" s="11"/>
    </row>
    <row r="4635" spans="1:1" x14ac:dyDescent="0.25">
      <c r="A4635" s="11"/>
    </row>
    <row r="4636" spans="1:1" x14ac:dyDescent="0.25">
      <c r="A4636" s="11"/>
    </row>
    <row r="4637" spans="1:1" x14ac:dyDescent="0.25">
      <c r="A4637" s="11"/>
    </row>
    <row r="4638" spans="1:1" x14ac:dyDescent="0.25">
      <c r="A4638" s="11"/>
    </row>
    <row r="4639" spans="1:1" x14ac:dyDescent="0.25">
      <c r="A4639" s="11"/>
    </row>
    <row r="4640" spans="1:1" x14ac:dyDescent="0.25">
      <c r="A4640" s="11"/>
    </row>
    <row r="4641" spans="1:1" x14ac:dyDescent="0.25">
      <c r="A4641" s="11"/>
    </row>
    <row r="4642" spans="1:1" x14ac:dyDescent="0.25">
      <c r="A4642" s="11"/>
    </row>
    <row r="4643" spans="1:1" x14ac:dyDescent="0.25">
      <c r="A4643" s="11"/>
    </row>
    <row r="4644" spans="1:1" x14ac:dyDescent="0.25">
      <c r="A4644" s="11"/>
    </row>
    <row r="4645" spans="1:1" x14ac:dyDescent="0.25">
      <c r="A4645" s="11"/>
    </row>
    <row r="4646" spans="1:1" x14ac:dyDescent="0.25">
      <c r="A4646" s="11"/>
    </row>
    <row r="4647" spans="1:1" x14ac:dyDescent="0.25">
      <c r="A4647" s="11"/>
    </row>
    <row r="4648" spans="1:1" x14ac:dyDescent="0.25">
      <c r="A4648" s="11"/>
    </row>
    <row r="4649" spans="1:1" x14ac:dyDescent="0.25">
      <c r="A4649" s="11"/>
    </row>
    <row r="4650" spans="1:1" x14ac:dyDescent="0.25">
      <c r="A4650" s="11"/>
    </row>
    <row r="4651" spans="1:1" x14ac:dyDescent="0.25">
      <c r="A4651" s="11"/>
    </row>
    <row r="4652" spans="1:1" x14ac:dyDescent="0.25">
      <c r="A4652" s="11"/>
    </row>
    <row r="4653" spans="1:1" x14ac:dyDescent="0.25">
      <c r="A4653" s="11"/>
    </row>
    <row r="4654" spans="1:1" x14ac:dyDescent="0.25">
      <c r="A4654" s="11"/>
    </row>
    <row r="4655" spans="1:1" x14ac:dyDescent="0.25">
      <c r="A4655" s="11"/>
    </row>
    <row r="4656" spans="1:1" x14ac:dyDescent="0.25">
      <c r="A4656" s="11"/>
    </row>
    <row r="4657" spans="1:1" x14ac:dyDescent="0.25">
      <c r="A4657" s="11"/>
    </row>
    <row r="4658" spans="1:1" x14ac:dyDescent="0.25">
      <c r="A4658" s="11"/>
    </row>
    <row r="4659" spans="1:1" x14ac:dyDescent="0.25">
      <c r="A4659" s="11"/>
    </row>
    <row r="4660" spans="1:1" x14ac:dyDescent="0.25">
      <c r="A4660" s="11"/>
    </row>
    <row r="4661" spans="1:1" x14ac:dyDescent="0.25">
      <c r="A4661" s="11"/>
    </row>
    <row r="4662" spans="1:1" x14ac:dyDescent="0.25">
      <c r="A4662" s="11"/>
    </row>
    <row r="4663" spans="1:1" x14ac:dyDescent="0.25">
      <c r="A4663" s="11"/>
    </row>
    <row r="4664" spans="1:1" x14ac:dyDescent="0.25">
      <c r="A4664" s="11"/>
    </row>
    <row r="4665" spans="1:1" x14ac:dyDescent="0.25">
      <c r="A4665" s="11"/>
    </row>
    <row r="4666" spans="1:1" x14ac:dyDescent="0.25">
      <c r="A4666" s="11"/>
    </row>
    <row r="4667" spans="1:1" x14ac:dyDescent="0.25">
      <c r="A4667" s="11"/>
    </row>
    <row r="4668" spans="1:1" x14ac:dyDescent="0.25">
      <c r="A4668" s="11"/>
    </row>
    <row r="4669" spans="1:1" x14ac:dyDescent="0.25">
      <c r="A4669" s="11"/>
    </row>
    <row r="4670" spans="1:1" x14ac:dyDescent="0.25">
      <c r="A4670" s="11"/>
    </row>
    <row r="4671" spans="1:1" x14ac:dyDescent="0.25">
      <c r="A4671" s="11"/>
    </row>
    <row r="4672" spans="1:1" x14ac:dyDescent="0.25">
      <c r="A4672" s="11"/>
    </row>
    <row r="4673" spans="1:1" x14ac:dyDescent="0.25">
      <c r="A4673" s="11"/>
    </row>
    <row r="4674" spans="1:1" x14ac:dyDescent="0.25">
      <c r="A4674" s="11"/>
    </row>
    <row r="4675" spans="1:1" x14ac:dyDescent="0.25">
      <c r="A4675" s="11"/>
    </row>
    <row r="4676" spans="1:1" x14ac:dyDescent="0.25">
      <c r="A4676" s="11"/>
    </row>
    <row r="4677" spans="1:1" x14ac:dyDescent="0.25">
      <c r="A4677" s="11"/>
    </row>
    <row r="4678" spans="1:1" x14ac:dyDescent="0.25">
      <c r="A4678" s="11"/>
    </row>
    <row r="4679" spans="1:1" x14ac:dyDescent="0.25">
      <c r="A4679" s="11"/>
    </row>
    <row r="4680" spans="1:1" x14ac:dyDescent="0.25">
      <c r="A4680" s="11"/>
    </row>
    <row r="4681" spans="1:1" x14ac:dyDescent="0.25">
      <c r="A4681" s="11"/>
    </row>
    <row r="4682" spans="1:1" x14ac:dyDescent="0.25">
      <c r="A4682" s="11"/>
    </row>
    <row r="4683" spans="1:1" x14ac:dyDescent="0.25">
      <c r="A4683" s="11"/>
    </row>
    <row r="4684" spans="1:1" x14ac:dyDescent="0.25">
      <c r="A4684" s="11"/>
    </row>
    <row r="4685" spans="1:1" x14ac:dyDescent="0.25">
      <c r="A4685" s="11"/>
    </row>
    <row r="4686" spans="1:1" x14ac:dyDescent="0.25">
      <c r="A4686" s="11"/>
    </row>
    <row r="4687" spans="1:1" x14ac:dyDescent="0.25">
      <c r="A4687" s="11"/>
    </row>
    <row r="4688" spans="1:1" x14ac:dyDescent="0.25">
      <c r="A4688" s="11"/>
    </row>
    <row r="4689" spans="1:1" x14ac:dyDescent="0.25">
      <c r="A4689" s="11"/>
    </row>
    <row r="4690" spans="1:1" x14ac:dyDescent="0.25">
      <c r="A4690" s="11"/>
    </row>
    <row r="4691" spans="1:1" x14ac:dyDescent="0.25">
      <c r="A4691" s="11"/>
    </row>
    <row r="4692" spans="1:1" x14ac:dyDescent="0.25">
      <c r="A4692" s="11"/>
    </row>
    <row r="4693" spans="1:1" x14ac:dyDescent="0.25">
      <c r="A4693" s="11"/>
    </row>
    <row r="4694" spans="1:1" x14ac:dyDescent="0.25">
      <c r="A4694" s="11"/>
    </row>
    <row r="4695" spans="1:1" x14ac:dyDescent="0.25">
      <c r="A4695" s="11"/>
    </row>
    <row r="4696" spans="1:1" x14ac:dyDescent="0.25">
      <c r="A4696" s="11"/>
    </row>
    <row r="4697" spans="1:1" x14ac:dyDescent="0.25">
      <c r="A4697" s="11"/>
    </row>
    <row r="4698" spans="1:1" x14ac:dyDescent="0.25">
      <c r="A4698" s="11"/>
    </row>
    <row r="4699" spans="1:1" x14ac:dyDescent="0.25">
      <c r="A4699" s="11"/>
    </row>
    <row r="4700" spans="1:1" x14ac:dyDescent="0.25">
      <c r="A4700" s="11"/>
    </row>
    <row r="4701" spans="1:1" x14ac:dyDescent="0.25">
      <c r="A4701" s="11"/>
    </row>
    <row r="4702" spans="1:1" x14ac:dyDescent="0.25">
      <c r="A4702" s="11"/>
    </row>
    <row r="4703" spans="1:1" x14ac:dyDescent="0.25">
      <c r="A4703" s="11"/>
    </row>
    <row r="4704" spans="1:1" x14ac:dyDescent="0.25">
      <c r="A4704" s="11"/>
    </row>
    <row r="4705" spans="1:1" x14ac:dyDescent="0.25">
      <c r="A4705" s="11"/>
    </row>
    <row r="4706" spans="1:1" x14ac:dyDescent="0.25">
      <c r="A4706" s="11"/>
    </row>
    <row r="4707" spans="1:1" x14ac:dyDescent="0.25">
      <c r="A4707" s="11"/>
    </row>
    <row r="4708" spans="1:1" x14ac:dyDescent="0.25">
      <c r="A4708" s="11"/>
    </row>
    <row r="4709" spans="1:1" x14ac:dyDescent="0.25">
      <c r="A4709" s="11"/>
    </row>
    <row r="4710" spans="1:1" x14ac:dyDescent="0.25">
      <c r="A4710" s="11"/>
    </row>
    <row r="4711" spans="1:1" x14ac:dyDescent="0.25">
      <c r="A4711" s="11"/>
    </row>
    <row r="4712" spans="1:1" x14ac:dyDescent="0.25">
      <c r="A4712" s="11"/>
    </row>
    <row r="4713" spans="1:1" x14ac:dyDescent="0.25">
      <c r="A4713" s="11"/>
    </row>
    <row r="4714" spans="1:1" x14ac:dyDescent="0.25">
      <c r="A4714" s="11"/>
    </row>
    <row r="4715" spans="1:1" x14ac:dyDescent="0.25">
      <c r="A4715" s="11"/>
    </row>
    <row r="4716" spans="1:1" x14ac:dyDescent="0.25">
      <c r="A4716" s="11"/>
    </row>
    <row r="4717" spans="1:1" x14ac:dyDescent="0.25">
      <c r="A4717" s="11"/>
    </row>
    <row r="4718" spans="1:1" x14ac:dyDescent="0.25">
      <c r="A4718" s="11"/>
    </row>
    <row r="4719" spans="1:1" x14ac:dyDescent="0.25">
      <c r="A4719" s="11"/>
    </row>
    <row r="4720" spans="1:1" x14ac:dyDescent="0.25">
      <c r="A4720" s="11"/>
    </row>
    <row r="4721" spans="1:1" x14ac:dyDescent="0.25">
      <c r="A4721" s="11"/>
    </row>
    <row r="4722" spans="1:1" x14ac:dyDescent="0.25">
      <c r="A4722" s="11"/>
    </row>
    <row r="4723" spans="1:1" x14ac:dyDescent="0.25">
      <c r="A4723" s="11"/>
    </row>
    <row r="4724" spans="1:1" x14ac:dyDescent="0.25">
      <c r="A4724" s="11"/>
    </row>
    <row r="4725" spans="1:1" x14ac:dyDescent="0.25">
      <c r="A4725" s="11"/>
    </row>
    <row r="4726" spans="1:1" x14ac:dyDescent="0.25">
      <c r="A4726" s="11"/>
    </row>
    <row r="4727" spans="1:1" x14ac:dyDescent="0.25">
      <c r="A4727" s="11"/>
    </row>
    <row r="4728" spans="1:1" x14ac:dyDescent="0.25">
      <c r="A4728" s="11"/>
    </row>
    <row r="4729" spans="1:1" x14ac:dyDescent="0.25">
      <c r="A4729" s="11"/>
    </row>
    <row r="4730" spans="1:1" x14ac:dyDescent="0.25">
      <c r="A4730" s="11"/>
    </row>
    <row r="4731" spans="1:1" x14ac:dyDescent="0.25">
      <c r="A4731" s="11"/>
    </row>
    <row r="4732" spans="1:1" x14ac:dyDescent="0.25">
      <c r="A4732" s="11"/>
    </row>
    <row r="4733" spans="1:1" x14ac:dyDescent="0.25">
      <c r="A4733" s="11"/>
    </row>
    <row r="4734" spans="1:1" x14ac:dyDescent="0.25">
      <c r="A4734" s="11"/>
    </row>
    <row r="4735" spans="1:1" x14ac:dyDescent="0.25">
      <c r="A4735" s="11"/>
    </row>
    <row r="4736" spans="1:1" x14ac:dyDescent="0.25">
      <c r="A4736" s="11"/>
    </row>
    <row r="4737" spans="1:1" x14ac:dyDescent="0.25">
      <c r="A4737" s="11"/>
    </row>
    <row r="4738" spans="1:1" x14ac:dyDescent="0.25">
      <c r="A4738" s="11"/>
    </row>
    <row r="4739" spans="1:1" x14ac:dyDescent="0.25">
      <c r="A4739" s="11"/>
    </row>
    <row r="4740" spans="1:1" x14ac:dyDescent="0.25">
      <c r="A4740" s="11"/>
    </row>
    <row r="4741" spans="1:1" x14ac:dyDescent="0.25">
      <c r="A4741" s="11"/>
    </row>
    <row r="4742" spans="1:1" x14ac:dyDescent="0.25">
      <c r="A4742" s="11"/>
    </row>
    <row r="4743" spans="1:1" x14ac:dyDescent="0.25">
      <c r="A4743" s="11"/>
    </row>
    <row r="4744" spans="1:1" x14ac:dyDescent="0.25">
      <c r="A4744" s="11"/>
    </row>
    <row r="4745" spans="1:1" x14ac:dyDescent="0.25">
      <c r="A4745" s="11"/>
    </row>
    <row r="4746" spans="1:1" x14ac:dyDescent="0.25">
      <c r="A4746" s="11"/>
    </row>
    <row r="4747" spans="1:1" x14ac:dyDescent="0.25">
      <c r="A4747" s="11"/>
    </row>
    <row r="4748" spans="1:1" x14ac:dyDescent="0.25">
      <c r="A4748" s="11"/>
    </row>
    <row r="4749" spans="1:1" x14ac:dyDescent="0.25">
      <c r="A4749" s="11"/>
    </row>
    <row r="4750" spans="1:1" x14ac:dyDescent="0.25">
      <c r="A4750" s="11"/>
    </row>
    <row r="4751" spans="1:1" x14ac:dyDescent="0.25">
      <c r="A4751" s="11"/>
    </row>
    <row r="4752" spans="1:1" x14ac:dyDescent="0.25">
      <c r="A4752" s="11"/>
    </row>
    <row r="4753" spans="1:1" x14ac:dyDescent="0.25">
      <c r="A4753" s="11"/>
    </row>
    <row r="4754" spans="1:1" x14ac:dyDescent="0.25">
      <c r="A4754" s="11"/>
    </row>
    <row r="4755" spans="1:1" x14ac:dyDescent="0.25">
      <c r="A4755" s="11"/>
    </row>
    <row r="4756" spans="1:1" x14ac:dyDescent="0.25">
      <c r="A4756" s="11"/>
    </row>
    <row r="4757" spans="1:1" x14ac:dyDescent="0.25">
      <c r="A4757" s="11"/>
    </row>
    <row r="4758" spans="1:1" x14ac:dyDescent="0.25">
      <c r="A4758" s="11"/>
    </row>
    <row r="4759" spans="1:1" x14ac:dyDescent="0.25">
      <c r="A4759" s="11"/>
    </row>
    <row r="4760" spans="1:1" x14ac:dyDescent="0.25">
      <c r="A4760" s="11"/>
    </row>
    <row r="4761" spans="1:1" x14ac:dyDescent="0.25">
      <c r="A4761" s="11"/>
    </row>
    <row r="4762" spans="1:1" x14ac:dyDescent="0.25">
      <c r="A4762" s="11"/>
    </row>
    <row r="4763" spans="1:1" x14ac:dyDescent="0.25">
      <c r="A4763" s="11"/>
    </row>
    <row r="4764" spans="1:1" x14ac:dyDescent="0.25">
      <c r="A4764" s="11"/>
    </row>
    <row r="4765" spans="1:1" x14ac:dyDescent="0.25">
      <c r="A4765" s="11"/>
    </row>
    <row r="4766" spans="1:1" x14ac:dyDescent="0.25">
      <c r="A4766" s="11"/>
    </row>
    <row r="4767" spans="1:1" x14ac:dyDescent="0.25">
      <c r="A4767" s="11"/>
    </row>
    <row r="4768" spans="1:1" x14ac:dyDescent="0.25">
      <c r="A4768" s="11"/>
    </row>
    <row r="4769" spans="1:1" x14ac:dyDescent="0.25">
      <c r="A4769" s="11"/>
    </row>
    <row r="4770" spans="1:1" x14ac:dyDescent="0.25">
      <c r="A4770" s="11"/>
    </row>
    <row r="4771" spans="1:1" x14ac:dyDescent="0.25">
      <c r="A4771" s="11"/>
    </row>
    <row r="4772" spans="1:1" x14ac:dyDescent="0.25">
      <c r="A4772" s="11"/>
    </row>
    <row r="4773" spans="1:1" x14ac:dyDescent="0.25">
      <c r="A4773" s="11"/>
    </row>
    <row r="4774" spans="1:1" x14ac:dyDescent="0.25">
      <c r="A4774" s="11"/>
    </row>
    <row r="4775" spans="1:1" x14ac:dyDescent="0.25">
      <c r="A4775" s="11"/>
    </row>
    <row r="4776" spans="1:1" x14ac:dyDescent="0.25">
      <c r="A4776" s="11"/>
    </row>
    <row r="4777" spans="1:1" x14ac:dyDescent="0.25">
      <c r="A4777" s="11"/>
    </row>
    <row r="4778" spans="1:1" x14ac:dyDescent="0.25">
      <c r="A4778" s="11"/>
    </row>
    <row r="4779" spans="1:1" x14ac:dyDescent="0.25">
      <c r="A4779" s="11"/>
    </row>
    <row r="4780" spans="1:1" x14ac:dyDescent="0.25">
      <c r="A4780" s="11"/>
    </row>
    <row r="4781" spans="1:1" x14ac:dyDescent="0.25">
      <c r="A4781" s="11"/>
    </row>
    <row r="4782" spans="1:1" x14ac:dyDescent="0.25">
      <c r="A4782" s="11"/>
    </row>
    <row r="4783" spans="1:1" x14ac:dyDescent="0.25">
      <c r="A4783" s="11"/>
    </row>
    <row r="4784" spans="1:1" x14ac:dyDescent="0.25">
      <c r="A4784" s="11"/>
    </row>
    <row r="4785" spans="1:1" x14ac:dyDescent="0.25">
      <c r="A4785" s="11"/>
    </row>
    <row r="4786" spans="1:1" x14ac:dyDescent="0.25">
      <c r="A4786" s="11"/>
    </row>
    <row r="4787" spans="1:1" x14ac:dyDescent="0.25">
      <c r="A4787" s="11"/>
    </row>
    <row r="4788" spans="1:1" x14ac:dyDescent="0.25">
      <c r="A4788" s="11"/>
    </row>
    <row r="4789" spans="1:1" x14ac:dyDescent="0.25">
      <c r="A4789" s="11"/>
    </row>
    <row r="4790" spans="1:1" x14ac:dyDescent="0.25">
      <c r="A4790" s="11"/>
    </row>
    <row r="4791" spans="1:1" x14ac:dyDescent="0.25">
      <c r="A4791" s="11"/>
    </row>
    <row r="4792" spans="1:1" x14ac:dyDescent="0.25">
      <c r="A4792" s="11"/>
    </row>
    <row r="4793" spans="1:1" x14ac:dyDescent="0.25">
      <c r="A4793" s="11"/>
    </row>
    <row r="4794" spans="1:1" x14ac:dyDescent="0.25">
      <c r="A4794" s="11"/>
    </row>
    <row r="4795" spans="1:1" x14ac:dyDescent="0.25">
      <c r="A4795" s="11"/>
    </row>
    <row r="4796" spans="1:1" x14ac:dyDescent="0.25">
      <c r="A4796" s="11"/>
    </row>
    <row r="4797" spans="1:1" x14ac:dyDescent="0.25">
      <c r="A4797" s="11"/>
    </row>
    <row r="4798" spans="1:1" x14ac:dyDescent="0.25">
      <c r="A4798" s="11"/>
    </row>
    <row r="4799" spans="1:1" x14ac:dyDescent="0.25">
      <c r="A4799" s="11"/>
    </row>
    <row r="4800" spans="1:1" x14ac:dyDescent="0.25">
      <c r="A4800" s="11"/>
    </row>
    <row r="4801" spans="1:1" x14ac:dyDescent="0.25">
      <c r="A4801" s="11"/>
    </row>
    <row r="4802" spans="1:1" x14ac:dyDescent="0.25">
      <c r="A4802" s="11"/>
    </row>
    <row r="4803" spans="1:1" x14ac:dyDescent="0.25">
      <c r="A4803" s="11"/>
    </row>
    <row r="4804" spans="1:1" x14ac:dyDescent="0.25">
      <c r="A4804" s="11"/>
    </row>
    <row r="4805" spans="1:1" x14ac:dyDescent="0.25">
      <c r="A4805" s="11"/>
    </row>
    <row r="4806" spans="1:1" x14ac:dyDescent="0.25">
      <c r="A4806" s="11"/>
    </row>
    <row r="4807" spans="1:1" x14ac:dyDescent="0.25">
      <c r="A4807" s="11"/>
    </row>
    <row r="4808" spans="1:1" x14ac:dyDescent="0.25">
      <c r="A4808" s="11"/>
    </row>
    <row r="4809" spans="1:1" x14ac:dyDescent="0.25">
      <c r="A4809" s="11"/>
    </row>
    <row r="4810" spans="1:1" x14ac:dyDescent="0.25">
      <c r="A4810" s="11"/>
    </row>
    <row r="4811" spans="1:1" x14ac:dyDescent="0.25">
      <c r="A4811" s="11"/>
    </row>
    <row r="4812" spans="1:1" x14ac:dyDescent="0.25">
      <c r="A4812" s="11"/>
    </row>
    <row r="4813" spans="1:1" x14ac:dyDescent="0.25">
      <c r="A4813" s="11"/>
    </row>
    <row r="4814" spans="1:1" x14ac:dyDescent="0.25">
      <c r="A4814" s="11"/>
    </row>
    <row r="4815" spans="1:1" x14ac:dyDescent="0.25">
      <c r="A4815" s="11"/>
    </row>
    <row r="4816" spans="1:1" x14ac:dyDescent="0.25">
      <c r="A4816" s="11"/>
    </row>
    <row r="4817" spans="1:1" x14ac:dyDescent="0.25">
      <c r="A4817" s="11"/>
    </row>
    <row r="4818" spans="1:1" x14ac:dyDescent="0.25">
      <c r="A4818" s="11"/>
    </row>
    <row r="4819" spans="1:1" x14ac:dyDescent="0.25">
      <c r="A4819" s="11"/>
    </row>
    <row r="4820" spans="1:1" x14ac:dyDescent="0.25">
      <c r="A4820" s="11"/>
    </row>
    <row r="4821" spans="1:1" x14ac:dyDescent="0.25">
      <c r="A4821" s="11"/>
    </row>
    <row r="4822" spans="1:1" x14ac:dyDescent="0.25">
      <c r="A4822" s="11"/>
    </row>
    <row r="4823" spans="1:1" x14ac:dyDescent="0.25">
      <c r="A4823" s="11"/>
    </row>
    <row r="4824" spans="1:1" x14ac:dyDescent="0.25">
      <c r="A4824" s="11"/>
    </row>
    <row r="4825" spans="1:1" x14ac:dyDescent="0.25">
      <c r="A4825" s="11"/>
    </row>
    <row r="4826" spans="1:1" x14ac:dyDescent="0.25">
      <c r="A4826" s="11"/>
    </row>
    <row r="4827" spans="1:1" x14ac:dyDescent="0.25">
      <c r="A4827" s="11"/>
    </row>
    <row r="4828" spans="1:1" x14ac:dyDescent="0.25">
      <c r="A4828" s="11"/>
    </row>
    <row r="4829" spans="1:1" x14ac:dyDescent="0.25">
      <c r="A4829" s="11"/>
    </row>
    <row r="4830" spans="1:1" x14ac:dyDescent="0.25">
      <c r="A4830" s="11"/>
    </row>
    <row r="4831" spans="1:1" x14ac:dyDescent="0.25">
      <c r="A4831" s="11"/>
    </row>
    <row r="4832" spans="1:1" x14ac:dyDescent="0.25">
      <c r="A4832" s="11"/>
    </row>
    <row r="4833" spans="1:1" x14ac:dyDescent="0.25">
      <c r="A4833" s="11"/>
    </row>
    <row r="4834" spans="1:1" x14ac:dyDescent="0.25">
      <c r="A4834" s="11"/>
    </row>
    <row r="4835" spans="1:1" x14ac:dyDescent="0.25">
      <c r="A4835" s="11"/>
    </row>
    <row r="4836" spans="1:1" x14ac:dyDescent="0.25">
      <c r="A4836" s="11"/>
    </row>
    <row r="4837" spans="1:1" x14ac:dyDescent="0.25">
      <c r="A4837" s="11"/>
    </row>
    <row r="4838" spans="1:1" x14ac:dyDescent="0.25">
      <c r="A4838" s="11"/>
    </row>
    <row r="4839" spans="1:1" x14ac:dyDescent="0.25">
      <c r="A4839" s="11"/>
    </row>
    <row r="4840" spans="1:1" x14ac:dyDescent="0.25">
      <c r="A4840" s="11"/>
    </row>
    <row r="4841" spans="1:1" x14ac:dyDescent="0.25">
      <c r="A4841" s="11"/>
    </row>
    <row r="4842" spans="1:1" x14ac:dyDescent="0.25">
      <c r="A4842" s="11"/>
    </row>
    <row r="4843" spans="1:1" x14ac:dyDescent="0.25">
      <c r="A4843" s="11"/>
    </row>
    <row r="4844" spans="1:1" x14ac:dyDescent="0.25">
      <c r="A4844" s="11"/>
    </row>
    <row r="4845" spans="1:1" x14ac:dyDescent="0.25">
      <c r="A4845" s="11"/>
    </row>
    <row r="4846" spans="1:1" x14ac:dyDescent="0.25">
      <c r="A4846" s="11"/>
    </row>
    <row r="4847" spans="1:1" x14ac:dyDescent="0.25">
      <c r="A4847" s="11"/>
    </row>
    <row r="4848" spans="1:1" x14ac:dyDescent="0.25">
      <c r="A4848" s="11"/>
    </row>
    <row r="4849" spans="1:1" x14ac:dyDescent="0.25">
      <c r="A4849" s="11"/>
    </row>
    <row r="4850" spans="1:1" x14ac:dyDescent="0.25">
      <c r="A4850" s="11"/>
    </row>
    <row r="4851" spans="1:1" x14ac:dyDescent="0.25">
      <c r="A4851" s="11"/>
    </row>
    <row r="4852" spans="1:1" x14ac:dyDescent="0.25">
      <c r="A4852" s="11"/>
    </row>
    <row r="4853" spans="1:1" x14ac:dyDescent="0.25">
      <c r="A4853" s="11"/>
    </row>
    <row r="4854" spans="1:1" x14ac:dyDescent="0.25">
      <c r="A4854" s="11"/>
    </row>
    <row r="4855" spans="1:1" x14ac:dyDescent="0.25">
      <c r="A4855" s="11"/>
    </row>
    <row r="4856" spans="1:1" x14ac:dyDescent="0.25">
      <c r="A4856" s="11"/>
    </row>
    <row r="4857" spans="1:1" x14ac:dyDescent="0.25">
      <c r="A4857" s="11"/>
    </row>
    <row r="4858" spans="1:1" x14ac:dyDescent="0.25">
      <c r="A4858" s="11"/>
    </row>
    <row r="4859" spans="1:1" x14ac:dyDescent="0.25">
      <c r="A4859" s="11"/>
    </row>
    <row r="4860" spans="1:1" x14ac:dyDescent="0.25">
      <c r="A4860" s="11"/>
    </row>
    <row r="4861" spans="1:1" x14ac:dyDescent="0.25">
      <c r="A4861" s="11"/>
    </row>
    <row r="4862" spans="1:1" x14ac:dyDescent="0.25">
      <c r="A4862" s="11"/>
    </row>
    <row r="4863" spans="1:1" x14ac:dyDescent="0.25">
      <c r="A4863" s="11"/>
    </row>
    <row r="4864" spans="1:1" x14ac:dyDescent="0.25">
      <c r="A4864" s="11"/>
    </row>
    <row r="4865" spans="1:1" x14ac:dyDescent="0.25">
      <c r="A4865" s="11"/>
    </row>
    <row r="4866" spans="1:1" x14ac:dyDescent="0.25">
      <c r="A4866" s="11"/>
    </row>
    <row r="4867" spans="1:1" x14ac:dyDescent="0.25">
      <c r="A4867" s="11"/>
    </row>
    <row r="4868" spans="1:1" x14ac:dyDescent="0.25">
      <c r="A4868" s="11"/>
    </row>
    <row r="4869" spans="1:1" x14ac:dyDescent="0.25">
      <c r="A4869" s="11"/>
    </row>
    <row r="4870" spans="1:1" x14ac:dyDescent="0.25">
      <c r="A4870" s="11"/>
    </row>
    <row r="4871" spans="1:1" x14ac:dyDescent="0.25">
      <c r="A4871" s="11"/>
    </row>
    <row r="4872" spans="1:1" x14ac:dyDescent="0.25">
      <c r="A4872" s="11"/>
    </row>
    <row r="4873" spans="1:1" x14ac:dyDescent="0.25">
      <c r="A4873" s="11"/>
    </row>
    <row r="4874" spans="1:1" x14ac:dyDescent="0.25">
      <c r="A4874" s="11"/>
    </row>
    <row r="4875" spans="1:1" x14ac:dyDescent="0.25">
      <c r="A4875" s="11"/>
    </row>
    <row r="4876" spans="1:1" x14ac:dyDescent="0.25">
      <c r="A4876" s="11"/>
    </row>
    <row r="4877" spans="1:1" x14ac:dyDescent="0.25">
      <c r="A4877" s="11"/>
    </row>
    <row r="4878" spans="1:1" x14ac:dyDescent="0.25">
      <c r="A4878" s="11"/>
    </row>
    <row r="4879" spans="1:1" x14ac:dyDescent="0.25">
      <c r="A4879" s="11"/>
    </row>
    <row r="4880" spans="1:1" x14ac:dyDescent="0.25">
      <c r="A4880" s="11"/>
    </row>
    <row r="4881" spans="1:1" x14ac:dyDescent="0.25">
      <c r="A4881" s="11"/>
    </row>
    <row r="4882" spans="1:1" x14ac:dyDescent="0.25">
      <c r="A4882" s="11"/>
    </row>
    <row r="4883" spans="1:1" x14ac:dyDescent="0.25">
      <c r="A4883" s="11"/>
    </row>
    <row r="4884" spans="1:1" x14ac:dyDescent="0.25">
      <c r="A4884" s="11"/>
    </row>
    <row r="4885" spans="1:1" x14ac:dyDescent="0.25">
      <c r="A4885" s="11"/>
    </row>
    <row r="4886" spans="1:1" x14ac:dyDescent="0.25">
      <c r="A4886" s="11"/>
    </row>
    <row r="4887" spans="1:1" x14ac:dyDescent="0.25">
      <c r="A4887" s="11"/>
    </row>
    <row r="4888" spans="1:1" x14ac:dyDescent="0.25">
      <c r="A4888" s="11"/>
    </row>
    <row r="4889" spans="1:1" x14ac:dyDescent="0.25">
      <c r="A4889" s="11"/>
    </row>
    <row r="4890" spans="1:1" x14ac:dyDescent="0.25">
      <c r="A4890" s="11"/>
    </row>
    <row r="4891" spans="1:1" x14ac:dyDescent="0.25">
      <c r="A4891" s="11"/>
    </row>
    <row r="4892" spans="1:1" x14ac:dyDescent="0.25">
      <c r="A4892" s="11"/>
    </row>
    <row r="4893" spans="1:1" x14ac:dyDescent="0.25">
      <c r="A4893" s="11"/>
    </row>
    <row r="4894" spans="1:1" x14ac:dyDescent="0.25">
      <c r="A4894" s="11"/>
    </row>
    <row r="4895" spans="1:1" x14ac:dyDescent="0.25">
      <c r="A4895" s="11"/>
    </row>
    <row r="4896" spans="1:1" x14ac:dyDescent="0.25">
      <c r="A4896" s="11"/>
    </row>
    <row r="4897" spans="1:1" x14ac:dyDescent="0.25">
      <c r="A4897" s="11"/>
    </row>
    <row r="4898" spans="1:1" x14ac:dyDescent="0.25">
      <c r="A4898" s="11"/>
    </row>
    <row r="4899" spans="1:1" x14ac:dyDescent="0.25">
      <c r="A4899" s="11"/>
    </row>
    <row r="4900" spans="1:1" x14ac:dyDescent="0.25">
      <c r="A4900" s="11"/>
    </row>
    <row r="4901" spans="1:1" x14ac:dyDescent="0.25">
      <c r="A4901" s="11"/>
    </row>
    <row r="4902" spans="1:1" x14ac:dyDescent="0.25">
      <c r="A4902" s="11"/>
    </row>
    <row r="4903" spans="1:1" x14ac:dyDescent="0.25">
      <c r="A4903" s="11"/>
    </row>
    <row r="4904" spans="1:1" x14ac:dyDescent="0.25">
      <c r="A4904" s="11"/>
    </row>
    <row r="4905" spans="1:1" x14ac:dyDescent="0.25">
      <c r="A4905" s="11"/>
    </row>
    <row r="4906" spans="1:1" x14ac:dyDescent="0.25">
      <c r="A4906" s="11"/>
    </row>
    <row r="4907" spans="1:1" x14ac:dyDescent="0.25">
      <c r="A4907" s="11"/>
    </row>
    <row r="4908" spans="1:1" x14ac:dyDescent="0.25">
      <c r="A4908" s="11"/>
    </row>
    <row r="4909" spans="1:1" x14ac:dyDescent="0.25">
      <c r="A4909" s="11"/>
    </row>
    <row r="4910" spans="1:1" x14ac:dyDescent="0.25">
      <c r="A4910" s="11"/>
    </row>
    <row r="4911" spans="1:1" x14ac:dyDescent="0.25">
      <c r="A4911" s="11"/>
    </row>
    <row r="4912" spans="1:1" x14ac:dyDescent="0.25">
      <c r="A4912" s="11"/>
    </row>
    <row r="4913" spans="1:1" x14ac:dyDescent="0.25">
      <c r="A4913" s="11"/>
    </row>
    <row r="4914" spans="1:1" x14ac:dyDescent="0.25">
      <c r="A4914" s="11"/>
    </row>
    <row r="4915" spans="1:1" x14ac:dyDescent="0.25">
      <c r="A4915" s="11"/>
    </row>
    <row r="4916" spans="1:1" x14ac:dyDescent="0.25">
      <c r="A4916" s="11"/>
    </row>
    <row r="4917" spans="1:1" x14ac:dyDescent="0.25">
      <c r="A4917" s="11"/>
    </row>
    <row r="4918" spans="1:1" x14ac:dyDescent="0.25">
      <c r="A4918" s="11"/>
    </row>
    <row r="4919" spans="1:1" x14ac:dyDescent="0.25">
      <c r="A4919" s="11"/>
    </row>
    <row r="4920" spans="1:1" x14ac:dyDescent="0.25">
      <c r="A4920" s="11"/>
    </row>
    <row r="4921" spans="1:1" x14ac:dyDescent="0.25">
      <c r="A4921" s="11"/>
    </row>
    <row r="4922" spans="1:1" x14ac:dyDescent="0.25">
      <c r="A4922" s="11"/>
    </row>
    <row r="4923" spans="1:1" x14ac:dyDescent="0.25">
      <c r="A4923" s="11"/>
    </row>
    <row r="4924" spans="1:1" x14ac:dyDescent="0.25">
      <c r="A4924" s="11"/>
    </row>
    <row r="4925" spans="1:1" x14ac:dyDescent="0.25">
      <c r="A4925" s="11"/>
    </row>
    <row r="4926" spans="1:1" x14ac:dyDescent="0.25">
      <c r="A4926" s="11"/>
    </row>
    <row r="4927" spans="1:1" x14ac:dyDescent="0.25">
      <c r="A4927" s="11"/>
    </row>
    <row r="4928" spans="1:1" x14ac:dyDescent="0.25">
      <c r="A4928" s="11"/>
    </row>
    <row r="4929" spans="1:1" x14ac:dyDescent="0.25">
      <c r="A4929" s="11"/>
    </row>
    <row r="4930" spans="1:1" x14ac:dyDescent="0.25">
      <c r="A4930" s="11"/>
    </row>
    <row r="4931" spans="1:1" x14ac:dyDescent="0.25">
      <c r="A4931" s="11"/>
    </row>
    <row r="4932" spans="1:1" x14ac:dyDescent="0.25">
      <c r="A4932" s="11"/>
    </row>
    <row r="4933" spans="1:1" x14ac:dyDescent="0.25">
      <c r="A4933" s="11"/>
    </row>
    <row r="4934" spans="1:1" x14ac:dyDescent="0.25">
      <c r="A4934" s="11"/>
    </row>
    <row r="4935" spans="1:1" x14ac:dyDescent="0.25">
      <c r="A4935" s="11"/>
    </row>
    <row r="4936" spans="1:1" x14ac:dyDescent="0.25">
      <c r="A4936" s="11"/>
    </row>
    <row r="4937" spans="1:1" x14ac:dyDescent="0.25">
      <c r="A4937" s="11"/>
    </row>
    <row r="4938" spans="1:1" x14ac:dyDescent="0.25">
      <c r="A4938" s="11"/>
    </row>
    <row r="4939" spans="1:1" x14ac:dyDescent="0.25">
      <c r="A4939" s="11"/>
    </row>
    <row r="4940" spans="1:1" x14ac:dyDescent="0.25">
      <c r="A4940" s="11"/>
    </row>
    <row r="4941" spans="1:1" x14ac:dyDescent="0.25">
      <c r="A4941" s="11"/>
    </row>
    <row r="4942" spans="1:1" x14ac:dyDescent="0.25">
      <c r="A4942" s="11"/>
    </row>
    <row r="4943" spans="1:1" x14ac:dyDescent="0.25">
      <c r="A4943" s="11"/>
    </row>
    <row r="4944" spans="1:1" x14ac:dyDescent="0.25">
      <c r="A4944" s="11"/>
    </row>
    <row r="4945" spans="1:1" x14ac:dyDescent="0.25">
      <c r="A4945" s="11"/>
    </row>
    <row r="4946" spans="1:1" x14ac:dyDescent="0.25">
      <c r="A4946" s="11"/>
    </row>
    <row r="4947" spans="1:1" x14ac:dyDescent="0.25">
      <c r="A4947" s="11"/>
    </row>
    <row r="4948" spans="1:1" x14ac:dyDescent="0.25">
      <c r="A4948" s="11"/>
    </row>
    <row r="4949" spans="1:1" x14ac:dyDescent="0.25">
      <c r="A4949" s="11"/>
    </row>
    <row r="4950" spans="1:1" x14ac:dyDescent="0.25">
      <c r="A4950" s="11"/>
    </row>
    <row r="4951" spans="1:1" x14ac:dyDescent="0.25">
      <c r="A4951" s="11"/>
    </row>
    <row r="4952" spans="1:1" x14ac:dyDescent="0.25">
      <c r="A4952" s="11"/>
    </row>
    <row r="4953" spans="1:1" x14ac:dyDescent="0.25">
      <c r="A4953" s="11"/>
    </row>
    <row r="4954" spans="1:1" x14ac:dyDescent="0.25">
      <c r="A4954" s="11"/>
    </row>
    <row r="4955" spans="1:1" x14ac:dyDescent="0.25">
      <c r="A4955" s="11"/>
    </row>
    <row r="4956" spans="1:1" x14ac:dyDescent="0.25">
      <c r="A4956" s="11"/>
    </row>
    <row r="4957" spans="1:1" x14ac:dyDescent="0.25">
      <c r="A4957" s="11"/>
    </row>
    <row r="4958" spans="1:1" x14ac:dyDescent="0.25">
      <c r="A4958" s="11"/>
    </row>
    <row r="4959" spans="1:1" x14ac:dyDescent="0.25">
      <c r="A4959" s="11"/>
    </row>
    <row r="4960" spans="1:1" x14ac:dyDescent="0.25">
      <c r="A4960" s="11"/>
    </row>
    <row r="4961" spans="1:1" x14ac:dyDescent="0.25">
      <c r="A4961" s="11"/>
    </row>
    <row r="4962" spans="1:1" x14ac:dyDescent="0.25">
      <c r="A4962" s="11"/>
    </row>
    <row r="4963" spans="1:1" x14ac:dyDescent="0.25">
      <c r="A4963" s="11"/>
    </row>
    <row r="4964" spans="1:1" x14ac:dyDescent="0.25">
      <c r="A4964" s="11"/>
    </row>
    <row r="4965" spans="1:1" x14ac:dyDescent="0.25">
      <c r="A4965" s="11"/>
    </row>
    <row r="4966" spans="1:1" x14ac:dyDescent="0.25">
      <c r="A4966" s="11"/>
    </row>
    <row r="4967" spans="1:1" x14ac:dyDescent="0.25">
      <c r="A4967" s="11"/>
    </row>
    <row r="4968" spans="1:1" x14ac:dyDescent="0.25">
      <c r="A4968" s="11"/>
    </row>
    <row r="4969" spans="1:1" x14ac:dyDescent="0.25">
      <c r="A4969" s="11"/>
    </row>
    <row r="4970" spans="1:1" x14ac:dyDescent="0.25">
      <c r="A4970" s="11"/>
    </row>
    <row r="4971" spans="1:1" x14ac:dyDescent="0.25">
      <c r="A4971" s="11"/>
    </row>
    <row r="4972" spans="1:1" x14ac:dyDescent="0.25">
      <c r="A4972" s="11"/>
    </row>
    <row r="4973" spans="1:1" x14ac:dyDescent="0.25">
      <c r="A4973" s="11"/>
    </row>
    <row r="4974" spans="1:1" x14ac:dyDescent="0.25">
      <c r="A4974" s="11"/>
    </row>
    <row r="4975" spans="1:1" x14ac:dyDescent="0.25">
      <c r="A4975" s="11"/>
    </row>
    <row r="4976" spans="1:1" x14ac:dyDescent="0.25">
      <c r="A4976" s="11"/>
    </row>
    <row r="4977" spans="1:1" x14ac:dyDescent="0.25">
      <c r="A4977" s="11"/>
    </row>
    <row r="4978" spans="1:1" x14ac:dyDescent="0.25">
      <c r="A4978" s="11"/>
    </row>
    <row r="4979" spans="1:1" x14ac:dyDescent="0.25">
      <c r="A4979" s="11"/>
    </row>
    <row r="4980" spans="1:1" x14ac:dyDescent="0.25">
      <c r="A4980" s="11"/>
    </row>
    <row r="4981" spans="1:1" x14ac:dyDescent="0.25">
      <c r="A4981" s="11"/>
    </row>
    <row r="4982" spans="1:1" x14ac:dyDescent="0.25">
      <c r="A4982" s="11"/>
    </row>
    <row r="4983" spans="1:1" x14ac:dyDescent="0.25">
      <c r="A4983" s="11"/>
    </row>
    <row r="4984" spans="1:1" x14ac:dyDescent="0.25">
      <c r="A4984" s="11"/>
    </row>
    <row r="4985" spans="1:1" x14ac:dyDescent="0.25">
      <c r="A4985" s="11"/>
    </row>
    <row r="4986" spans="1:1" x14ac:dyDescent="0.25">
      <c r="A4986" s="11"/>
    </row>
    <row r="4987" spans="1:1" x14ac:dyDescent="0.25">
      <c r="A4987" s="11"/>
    </row>
    <row r="4988" spans="1:1" x14ac:dyDescent="0.25">
      <c r="A4988" s="11"/>
    </row>
    <row r="4989" spans="1:1" x14ac:dyDescent="0.25">
      <c r="A4989" s="11"/>
    </row>
    <row r="4990" spans="1:1" x14ac:dyDescent="0.25">
      <c r="A4990" s="11"/>
    </row>
    <row r="4991" spans="1:1" x14ac:dyDescent="0.25">
      <c r="A4991" s="11"/>
    </row>
    <row r="4992" spans="1:1" x14ac:dyDescent="0.25">
      <c r="A4992" s="11"/>
    </row>
    <row r="4993" spans="1:1" x14ac:dyDescent="0.25">
      <c r="A4993" s="11"/>
    </row>
    <row r="4994" spans="1:1" x14ac:dyDescent="0.25">
      <c r="A4994" s="11"/>
    </row>
    <row r="4995" spans="1:1" x14ac:dyDescent="0.25">
      <c r="A4995" s="11"/>
    </row>
    <row r="4996" spans="1:1" x14ac:dyDescent="0.25">
      <c r="A4996" s="11"/>
    </row>
    <row r="4997" spans="1:1" x14ac:dyDescent="0.25">
      <c r="A4997" s="11"/>
    </row>
    <row r="4998" spans="1:1" x14ac:dyDescent="0.25">
      <c r="A4998" s="11"/>
    </row>
    <row r="4999" spans="1:1" x14ac:dyDescent="0.25">
      <c r="A4999" s="11"/>
    </row>
    <row r="5000" spans="1:1" x14ac:dyDescent="0.25">
      <c r="A5000" s="11"/>
    </row>
    <row r="5001" spans="1:1" x14ac:dyDescent="0.25">
      <c r="A5001" s="11"/>
    </row>
    <row r="5002" spans="1:1" x14ac:dyDescent="0.25">
      <c r="A5002" s="11"/>
    </row>
    <row r="5003" spans="1:1" x14ac:dyDescent="0.25">
      <c r="A5003" s="11"/>
    </row>
    <row r="5004" spans="1:1" x14ac:dyDescent="0.25">
      <c r="A5004" s="11"/>
    </row>
    <row r="5005" spans="1:1" x14ac:dyDescent="0.25">
      <c r="A5005" s="11"/>
    </row>
    <row r="5006" spans="1:1" x14ac:dyDescent="0.25">
      <c r="A5006" s="11"/>
    </row>
    <row r="5007" spans="1:1" x14ac:dyDescent="0.25">
      <c r="A5007" s="11"/>
    </row>
    <row r="5008" spans="1:1" x14ac:dyDescent="0.25">
      <c r="A5008" s="11"/>
    </row>
    <row r="5009" spans="1:1" x14ac:dyDescent="0.25">
      <c r="A5009" s="11"/>
    </row>
    <row r="5010" spans="1:1" x14ac:dyDescent="0.25">
      <c r="A5010" s="11"/>
    </row>
    <row r="5011" spans="1:1" x14ac:dyDescent="0.25">
      <c r="A5011" s="11"/>
    </row>
    <row r="5012" spans="1:1" x14ac:dyDescent="0.25">
      <c r="A5012" s="11"/>
    </row>
    <row r="5013" spans="1:1" x14ac:dyDescent="0.25">
      <c r="A5013" s="11"/>
    </row>
    <row r="5014" spans="1:1" x14ac:dyDescent="0.25">
      <c r="A5014" s="11"/>
    </row>
    <row r="5015" spans="1:1" x14ac:dyDescent="0.25">
      <c r="A5015" s="11"/>
    </row>
    <row r="5016" spans="1:1" x14ac:dyDescent="0.25">
      <c r="A5016" s="11"/>
    </row>
    <row r="5017" spans="1:1" x14ac:dyDescent="0.25">
      <c r="A5017" s="11"/>
    </row>
    <row r="5018" spans="1:1" x14ac:dyDescent="0.25">
      <c r="A5018" s="11"/>
    </row>
    <row r="5019" spans="1:1" x14ac:dyDescent="0.25">
      <c r="A5019" s="11"/>
    </row>
    <row r="5020" spans="1:1" x14ac:dyDescent="0.25">
      <c r="A5020" s="11"/>
    </row>
    <row r="5021" spans="1:1" x14ac:dyDescent="0.25">
      <c r="A5021" s="11"/>
    </row>
    <row r="5022" spans="1:1" x14ac:dyDescent="0.25">
      <c r="A5022" s="11"/>
    </row>
    <row r="5023" spans="1:1" x14ac:dyDescent="0.25">
      <c r="A5023" s="11"/>
    </row>
    <row r="5024" spans="1:1" x14ac:dyDescent="0.25">
      <c r="A5024" s="11"/>
    </row>
    <row r="5025" spans="1:1" x14ac:dyDescent="0.25">
      <c r="A5025" s="11"/>
    </row>
    <row r="5026" spans="1:1" x14ac:dyDescent="0.25">
      <c r="A5026" s="11"/>
    </row>
    <row r="5027" spans="1:1" x14ac:dyDescent="0.25">
      <c r="A5027" s="11"/>
    </row>
    <row r="5028" spans="1:1" x14ac:dyDescent="0.25">
      <c r="A5028" s="11"/>
    </row>
    <row r="5029" spans="1:1" x14ac:dyDescent="0.25">
      <c r="A5029" s="11"/>
    </row>
    <row r="5030" spans="1:1" x14ac:dyDescent="0.25">
      <c r="A5030" s="11"/>
    </row>
    <row r="5031" spans="1:1" x14ac:dyDescent="0.25">
      <c r="A5031" s="11"/>
    </row>
    <row r="5032" spans="1:1" x14ac:dyDescent="0.25">
      <c r="A5032" s="11"/>
    </row>
    <row r="5033" spans="1:1" x14ac:dyDescent="0.25">
      <c r="A5033" s="11"/>
    </row>
    <row r="5034" spans="1:1" x14ac:dyDescent="0.25">
      <c r="A5034" s="11"/>
    </row>
    <row r="5035" spans="1:1" x14ac:dyDescent="0.25">
      <c r="A5035" s="11"/>
    </row>
    <row r="5036" spans="1:1" x14ac:dyDescent="0.25">
      <c r="A5036" s="11"/>
    </row>
    <row r="5037" spans="1:1" x14ac:dyDescent="0.25">
      <c r="A5037" s="11"/>
    </row>
    <row r="5038" spans="1:1" x14ac:dyDescent="0.25">
      <c r="A5038" s="11"/>
    </row>
    <row r="5039" spans="1:1" x14ac:dyDescent="0.25">
      <c r="A5039" s="11"/>
    </row>
    <row r="5040" spans="1:1" x14ac:dyDescent="0.25">
      <c r="A5040" s="11"/>
    </row>
    <row r="5041" spans="1:1" x14ac:dyDescent="0.25">
      <c r="A5041" s="11"/>
    </row>
    <row r="5042" spans="1:1" x14ac:dyDescent="0.25">
      <c r="A5042" s="11"/>
    </row>
    <row r="5043" spans="1:1" x14ac:dyDescent="0.25">
      <c r="A5043" s="11"/>
    </row>
    <row r="5044" spans="1:1" x14ac:dyDescent="0.25">
      <c r="A5044" s="11"/>
    </row>
    <row r="5045" spans="1:1" x14ac:dyDescent="0.25">
      <c r="A5045" s="11"/>
    </row>
    <row r="5046" spans="1:1" x14ac:dyDescent="0.25">
      <c r="A5046" s="11"/>
    </row>
    <row r="5047" spans="1:1" x14ac:dyDescent="0.25">
      <c r="A5047" s="11"/>
    </row>
    <row r="5048" spans="1:1" x14ac:dyDescent="0.25">
      <c r="A5048" s="11"/>
    </row>
    <row r="5049" spans="1:1" x14ac:dyDescent="0.25">
      <c r="A5049" s="11"/>
    </row>
    <row r="5050" spans="1:1" x14ac:dyDescent="0.25">
      <c r="A5050" s="11"/>
    </row>
    <row r="5051" spans="1:1" x14ac:dyDescent="0.25">
      <c r="A5051" s="11"/>
    </row>
    <row r="5052" spans="1:1" x14ac:dyDescent="0.25">
      <c r="A5052" s="11"/>
    </row>
    <row r="5053" spans="1:1" x14ac:dyDescent="0.25">
      <c r="A5053" s="11"/>
    </row>
    <row r="5054" spans="1:1" x14ac:dyDescent="0.25">
      <c r="A5054" s="11"/>
    </row>
    <row r="5055" spans="1:1" x14ac:dyDescent="0.25">
      <c r="A5055" s="11"/>
    </row>
    <row r="5056" spans="1:1" x14ac:dyDescent="0.25">
      <c r="A5056" s="11"/>
    </row>
    <row r="5057" spans="1:17" x14ac:dyDescent="0.25">
      <c r="A5057" s="11"/>
    </row>
    <row r="5058" spans="1:17" x14ac:dyDescent="0.25">
      <c r="A5058" s="11"/>
    </row>
    <row r="5059" spans="1:17" x14ac:dyDescent="0.25">
      <c r="A5059" s="11"/>
    </row>
    <row r="5060" spans="1:17" x14ac:dyDescent="0.25">
      <c r="A5060" s="11">
        <f t="shared" ref="A5060:A5062" si="29">B5060+C5060</f>
        <v>0</v>
      </c>
      <c r="Q5060">
        <f>IF(ISNUMBER(MATCH(E5060,'ASE Mapping'!A:A, 0)), INDEX('ASE Mapping'!B:B, MATCH(E5060,'ASE Mapping'!A:A, 0)), E5060)</f>
        <v>0</v>
      </c>
    </row>
    <row r="5061" spans="1:17" x14ac:dyDescent="0.25">
      <c r="A5061" s="11">
        <f t="shared" si="29"/>
        <v>0</v>
      </c>
      <c r="Q5061">
        <f>IF(ISNUMBER(MATCH(E5061,'ASE Mapping'!A:A, 0)), INDEX('ASE Mapping'!B:B, MATCH(E5061,'ASE Mapping'!A:A, 0)), E5061)</f>
        <v>0</v>
      </c>
    </row>
    <row r="5062" spans="1:17" x14ac:dyDescent="0.25">
      <c r="A5062" s="11">
        <f t="shared" si="29"/>
        <v>0</v>
      </c>
      <c r="Q5062">
        <f>IF(ISNUMBER(MATCH(E5062,'ASE Mapping'!A:A, 0)), INDEX('ASE Mapping'!B:B, MATCH(E5062,'ASE Mapping'!A:A, 0)), E5062)</f>
        <v>0</v>
      </c>
    </row>
    <row r="5063" spans="1:17" x14ac:dyDescent="0.25">
      <c r="A5063" s="11">
        <f t="shared" ref="A5063:A5126" si="30">B5063+C5063</f>
        <v>0</v>
      </c>
      <c r="Q5063">
        <f>IF(ISNUMBER(MATCH(E5063,'ASE Mapping'!A:A, 0)), INDEX('ASE Mapping'!B:B, MATCH(E5063,'ASE Mapping'!A:A, 0)), E5063)</f>
        <v>0</v>
      </c>
    </row>
    <row r="5064" spans="1:17" x14ac:dyDescent="0.25">
      <c r="A5064" s="11">
        <f t="shared" si="30"/>
        <v>0</v>
      </c>
      <c r="Q5064">
        <f>IF(ISNUMBER(MATCH(E5064,'ASE Mapping'!A:A, 0)), INDEX('ASE Mapping'!B:B, MATCH(E5064,'ASE Mapping'!A:A, 0)), E5064)</f>
        <v>0</v>
      </c>
    </row>
    <row r="5065" spans="1:17" x14ac:dyDescent="0.25">
      <c r="A5065" s="11">
        <f t="shared" si="30"/>
        <v>0</v>
      </c>
      <c r="Q5065">
        <f>IF(ISNUMBER(MATCH(E5065,'ASE Mapping'!A:A, 0)), INDEX('ASE Mapping'!B:B, MATCH(E5065,'ASE Mapping'!A:A, 0)), E5065)</f>
        <v>0</v>
      </c>
    </row>
    <row r="5066" spans="1:17" x14ac:dyDescent="0.25">
      <c r="A5066" s="11">
        <f t="shared" si="30"/>
        <v>0</v>
      </c>
      <c r="Q5066">
        <f>IF(ISNUMBER(MATCH(E5066,'ASE Mapping'!A:A, 0)), INDEX('ASE Mapping'!B:B, MATCH(E5066,'ASE Mapping'!A:A, 0)), E5066)</f>
        <v>0</v>
      </c>
    </row>
    <row r="5067" spans="1:17" x14ac:dyDescent="0.25">
      <c r="A5067" s="11">
        <f t="shared" si="30"/>
        <v>0</v>
      </c>
      <c r="Q5067">
        <f>IF(ISNUMBER(MATCH(E5067,'ASE Mapping'!A:A, 0)), INDEX('ASE Mapping'!B:B, MATCH(E5067,'ASE Mapping'!A:A, 0)), E5067)</f>
        <v>0</v>
      </c>
    </row>
    <row r="5068" spans="1:17" x14ac:dyDescent="0.25">
      <c r="A5068" s="11">
        <f t="shared" si="30"/>
        <v>0</v>
      </c>
      <c r="Q5068">
        <f>IF(ISNUMBER(MATCH(E5068,'ASE Mapping'!A:A, 0)), INDEX('ASE Mapping'!B:B, MATCH(E5068,'ASE Mapping'!A:A, 0)), E5068)</f>
        <v>0</v>
      </c>
    </row>
    <row r="5069" spans="1:17" x14ac:dyDescent="0.25">
      <c r="A5069" s="11">
        <f t="shared" si="30"/>
        <v>0</v>
      </c>
      <c r="Q5069">
        <f>IF(ISNUMBER(MATCH(E5069,'ASE Mapping'!A:A, 0)), INDEX('ASE Mapping'!B:B, MATCH(E5069,'ASE Mapping'!A:A, 0)), E5069)</f>
        <v>0</v>
      </c>
    </row>
    <row r="5070" spans="1:17" x14ac:dyDescent="0.25">
      <c r="A5070" s="11">
        <f t="shared" si="30"/>
        <v>0</v>
      </c>
      <c r="Q5070">
        <f>IF(ISNUMBER(MATCH(E5070,'ASE Mapping'!A:A, 0)), INDEX('ASE Mapping'!B:B, MATCH(E5070,'ASE Mapping'!A:A, 0)), E5070)</f>
        <v>0</v>
      </c>
    </row>
    <row r="5071" spans="1:17" x14ac:dyDescent="0.25">
      <c r="A5071" s="11">
        <f t="shared" si="30"/>
        <v>0</v>
      </c>
      <c r="Q5071">
        <f>IF(ISNUMBER(MATCH(E5071,'ASE Mapping'!A:A, 0)), INDEX('ASE Mapping'!B:B, MATCH(E5071,'ASE Mapping'!A:A, 0)), E5071)</f>
        <v>0</v>
      </c>
    </row>
    <row r="5072" spans="1:17" x14ac:dyDescent="0.25">
      <c r="A5072" s="11">
        <f t="shared" si="30"/>
        <v>0</v>
      </c>
      <c r="Q5072">
        <f>IF(ISNUMBER(MATCH(E5072,'ASE Mapping'!A:A, 0)), INDEX('ASE Mapping'!B:B, MATCH(E5072,'ASE Mapping'!A:A, 0)), E5072)</f>
        <v>0</v>
      </c>
    </row>
    <row r="5073" spans="1:17" x14ac:dyDescent="0.25">
      <c r="A5073" s="11">
        <f t="shared" si="30"/>
        <v>0</v>
      </c>
      <c r="Q5073">
        <f>IF(ISNUMBER(MATCH(E5073,'ASE Mapping'!A:A, 0)), INDEX('ASE Mapping'!B:B, MATCH(E5073,'ASE Mapping'!A:A, 0)), E5073)</f>
        <v>0</v>
      </c>
    </row>
    <row r="5074" spans="1:17" x14ac:dyDescent="0.25">
      <c r="A5074" s="11">
        <f t="shared" si="30"/>
        <v>0</v>
      </c>
      <c r="Q5074">
        <f>IF(ISNUMBER(MATCH(E5074,'ASE Mapping'!A:A, 0)), INDEX('ASE Mapping'!B:B, MATCH(E5074,'ASE Mapping'!A:A, 0)), E5074)</f>
        <v>0</v>
      </c>
    </row>
    <row r="5075" spans="1:17" x14ac:dyDescent="0.25">
      <c r="A5075" s="11">
        <f t="shared" si="30"/>
        <v>0</v>
      </c>
      <c r="Q5075">
        <f>IF(ISNUMBER(MATCH(E5075,'ASE Mapping'!A:A, 0)), INDEX('ASE Mapping'!B:B, MATCH(E5075,'ASE Mapping'!A:A, 0)), E5075)</f>
        <v>0</v>
      </c>
    </row>
    <row r="5076" spans="1:17" x14ac:dyDescent="0.25">
      <c r="A5076" s="11">
        <f t="shared" si="30"/>
        <v>0</v>
      </c>
      <c r="Q5076">
        <f>IF(ISNUMBER(MATCH(E5076,'ASE Mapping'!A:A, 0)), INDEX('ASE Mapping'!B:B, MATCH(E5076,'ASE Mapping'!A:A, 0)), E5076)</f>
        <v>0</v>
      </c>
    </row>
    <row r="5077" spans="1:17" x14ac:dyDescent="0.25">
      <c r="A5077" s="11">
        <f t="shared" si="30"/>
        <v>0</v>
      </c>
      <c r="Q5077">
        <f>IF(ISNUMBER(MATCH(E5077,'ASE Mapping'!A:A, 0)), INDEX('ASE Mapping'!B:B, MATCH(E5077,'ASE Mapping'!A:A, 0)), E5077)</f>
        <v>0</v>
      </c>
    </row>
    <row r="5078" spans="1:17" x14ac:dyDescent="0.25">
      <c r="A5078" s="11">
        <f t="shared" si="30"/>
        <v>0</v>
      </c>
      <c r="Q5078">
        <f>IF(ISNUMBER(MATCH(E5078,'ASE Mapping'!A:A, 0)), INDEX('ASE Mapping'!B:B, MATCH(E5078,'ASE Mapping'!A:A, 0)), E5078)</f>
        <v>0</v>
      </c>
    </row>
    <row r="5079" spans="1:17" x14ac:dyDescent="0.25">
      <c r="A5079" s="11">
        <f t="shared" si="30"/>
        <v>0</v>
      </c>
      <c r="Q5079">
        <f>IF(ISNUMBER(MATCH(E5079,'ASE Mapping'!A:A, 0)), INDEX('ASE Mapping'!B:B, MATCH(E5079,'ASE Mapping'!A:A, 0)), E5079)</f>
        <v>0</v>
      </c>
    </row>
    <row r="5080" spans="1:17" x14ac:dyDescent="0.25">
      <c r="A5080" s="11">
        <f t="shared" si="30"/>
        <v>0</v>
      </c>
      <c r="Q5080">
        <f>IF(ISNUMBER(MATCH(E5080,'ASE Mapping'!A:A, 0)), INDEX('ASE Mapping'!B:B, MATCH(E5080,'ASE Mapping'!A:A, 0)), E5080)</f>
        <v>0</v>
      </c>
    </row>
    <row r="5081" spans="1:17" x14ac:dyDescent="0.25">
      <c r="A5081" s="11">
        <f t="shared" si="30"/>
        <v>0</v>
      </c>
      <c r="Q5081">
        <f>IF(ISNUMBER(MATCH(E5081,'ASE Mapping'!A:A, 0)), INDEX('ASE Mapping'!B:B, MATCH(E5081,'ASE Mapping'!A:A, 0)), E5081)</f>
        <v>0</v>
      </c>
    </row>
    <row r="5082" spans="1:17" x14ac:dyDescent="0.25">
      <c r="A5082" s="11">
        <f t="shared" si="30"/>
        <v>0</v>
      </c>
      <c r="Q5082">
        <f>IF(ISNUMBER(MATCH(E5082,'ASE Mapping'!A:A, 0)), INDEX('ASE Mapping'!B:B, MATCH(E5082,'ASE Mapping'!A:A, 0)), E5082)</f>
        <v>0</v>
      </c>
    </row>
    <row r="5083" spans="1:17" x14ac:dyDescent="0.25">
      <c r="A5083" s="11">
        <f t="shared" si="30"/>
        <v>0</v>
      </c>
      <c r="Q5083">
        <f>IF(ISNUMBER(MATCH(E5083,'ASE Mapping'!A:A, 0)), INDEX('ASE Mapping'!B:B, MATCH(E5083,'ASE Mapping'!A:A, 0)), E5083)</f>
        <v>0</v>
      </c>
    </row>
    <row r="5084" spans="1:17" x14ac:dyDescent="0.25">
      <c r="A5084" s="11">
        <f t="shared" si="30"/>
        <v>0</v>
      </c>
      <c r="Q5084">
        <f>IF(ISNUMBER(MATCH(E5084,'ASE Mapping'!A:A, 0)), INDEX('ASE Mapping'!B:B, MATCH(E5084,'ASE Mapping'!A:A, 0)), E5084)</f>
        <v>0</v>
      </c>
    </row>
    <row r="5085" spans="1:17" x14ac:dyDescent="0.25">
      <c r="A5085" s="11">
        <f t="shared" si="30"/>
        <v>0</v>
      </c>
      <c r="Q5085">
        <f>IF(ISNUMBER(MATCH(E5085,'ASE Mapping'!A:A, 0)), INDEX('ASE Mapping'!B:B, MATCH(E5085,'ASE Mapping'!A:A, 0)), E5085)</f>
        <v>0</v>
      </c>
    </row>
    <row r="5086" spans="1:17" x14ac:dyDescent="0.25">
      <c r="A5086" s="11">
        <f t="shared" si="30"/>
        <v>0</v>
      </c>
      <c r="Q5086">
        <f>IF(ISNUMBER(MATCH(E5086,'ASE Mapping'!A:A, 0)), INDEX('ASE Mapping'!B:B, MATCH(E5086,'ASE Mapping'!A:A, 0)), E5086)</f>
        <v>0</v>
      </c>
    </row>
    <row r="5087" spans="1:17" x14ac:dyDescent="0.25">
      <c r="A5087" s="11">
        <f t="shared" si="30"/>
        <v>0</v>
      </c>
      <c r="Q5087">
        <f>IF(ISNUMBER(MATCH(E5087,'ASE Mapping'!A:A, 0)), INDEX('ASE Mapping'!B:B, MATCH(E5087,'ASE Mapping'!A:A, 0)), E5087)</f>
        <v>0</v>
      </c>
    </row>
    <row r="5088" spans="1:17" x14ac:dyDescent="0.25">
      <c r="A5088" s="11">
        <f t="shared" si="30"/>
        <v>0</v>
      </c>
      <c r="Q5088">
        <f>IF(ISNUMBER(MATCH(E5088,'ASE Mapping'!A:A, 0)), INDEX('ASE Mapping'!B:B, MATCH(E5088,'ASE Mapping'!A:A, 0)), E5088)</f>
        <v>0</v>
      </c>
    </row>
    <row r="5089" spans="1:17" x14ac:dyDescent="0.25">
      <c r="A5089" s="11">
        <f t="shared" si="30"/>
        <v>0</v>
      </c>
      <c r="Q5089">
        <f>IF(ISNUMBER(MATCH(E5089,'ASE Mapping'!A:A, 0)), INDEX('ASE Mapping'!B:B, MATCH(E5089,'ASE Mapping'!A:A, 0)), E5089)</f>
        <v>0</v>
      </c>
    </row>
    <row r="5090" spans="1:17" x14ac:dyDescent="0.25">
      <c r="A5090" s="11">
        <f t="shared" si="30"/>
        <v>0</v>
      </c>
      <c r="Q5090">
        <f>IF(ISNUMBER(MATCH(E5090,'ASE Mapping'!A:A, 0)), INDEX('ASE Mapping'!B:B, MATCH(E5090,'ASE Mapping'!A:A, 0)), E5090)</f>
        <v>0</v>
      </c>
    </row>
    <row r="5091" spans="1:17" x14ac:dyDescent="0.25">
      <c r="A5091" s="11">
        <f t="shared" si="30"/>
        <v>0</v>
      </c>
      <c r="Q5091">
        <f>IF(ISNUMBER(MATCH(E5091,'ASE Mapping'!A:A, 0)), INDEX('ASE Mapping'!B:B, MATCH(E5091,'ASE Mapping'!A:A, 0)), E5091)</f>
        <v>0</v>
      </c>
    </row>
    <row r="5092" spans="1:17" x14ac:dyDescent="0.25">
      <c r="A5092" s="11">
        <f t="shared" si="30"/>
        <v>0</v>
      </c>
      <c r="Q5092">
        <f>IF(ISNUMBER(MATCH(E5092,'ASE Mapping'!A:A, 0)), INDEX('ASE Mapping'!B:B, MATCH(E5092,'ASE Mapping'!A:A, 0)), E5092)</f>
        <v>0</v>
      </c>
    </row>
    <row r="5093" spans="1:17" x14ac:dyDescent="0.25">
      <c r="A5093" s="11">
        <f t="shared" si="30"/>
        <v>0</v>
      </c>
      <c r="Q5093">
        <f>IF(ISNUMBER(MATCH(E5093,'ASE Mapping'!A:A, 0)), INDEX('ASE Mapping'!B:B, MATCH(E5093,'ASE Mapping'!A:A, 0)), E5093)</f>
        <v>0</v>
      </c>
    </row>
    <row r="5094" spans="1:17" x14ac:dyDescent="0.25">
      <c r="A5094" s="11">
        <f t="shared" si="30"/>
        <v>0</v>
      </c>
      <c r="Q5094">
        <f>IF(ISNUMBER(MATCH(E5094,'ASE Mapping'!A:A, 0)), INDEX('ASE Mapping'!B:B, MATCH(E5094,'ASE Mapping'!A:A, 0)), E5094)</f>
        <v>0</v>
      </c>
    </row>
    <row r="5095" spans="1:17" x14ac:dyDescent="0.25">
      <c r="A5095" s="11">
        <f t="shared" si="30"/>
        <v>0</v>
      </c>
      <c r="Q5095">
        <f>IF(ISNUMBER(MATCH(E5095,'ASE Mapping'!A:A, 0)), INDEX('ASE Mapping'!B:B, MATCH(E5095,'ASE Mapping'!A:A, 0)), E5095)</f>
        <v>0</v>
      </c>
    </row>
    <row r="5096" spans="1:17" x14ac:dyDescent="0.25">
      <c r="A5096" s="11">
        <f t="shared" si="30"/>
        <v>0</v>
      </c>
      <c r="Q5096">
        <f>IF(ISNUMBER(MATCH(E5096,'ASE Mapping'!A:A, 0)), INDEX('ASE Mapping'!B:B, MATCH(E5096,'ASE Mapping'!A:A, 0)), E5096)</f>
        <v>0</v>
      </c>
    </row>
    <row r="5097" spans="1:17" x14ac:dyDescent="0.25">
      <c r="A5097" s="11">
        <f t="shared" si="30"/>
        <v>0</v>
      </c>
      <c r="Q5097">
        <f>IF(ISNUMBER(MATCH(E5097,'ASE Mapping'!A:A, 0)), INDEX('ASE Mapping'!B:B, MATCH(E5097,'ASE Mapping'!A:A, 0)), E5097)</f>
        <v>0</v>
      </c>
    </row>
    <row r="5098" spans="1:17" x14ac:dyDescent="0.25">
      <c r="A5098" s="11">
        <f t="shared" si="30"/>
        <v>0</v>
      </c>
      <c r="Q5098">
        <f>IF(ISNUMBER(MATCH(E5098,'ASE Mapping'!A:A, 0)), INDEX('ASE Mapping'!B:B, MATCH(E5098,'ASE Mapping'!A:A, 0)), E5098)</f>
        <v>0</v>
      </c>
    </row>
    <row r="5099" spans="1:17" x14ac:dyDescent="0.25">
      <c r="A5099" s="11">
        <f t="shared" si="30"/>
        <v>0</v>
      </c>
      <c r="Q5099">
        <f>IF(ISNUMBER(MATCH(E5099,'ASE Mapping'!A:A, 0)), INDEX('ASE Mapping'!B:B, MATCH(E5099,'ASE Mapping'!A:A, 0)), E5099)</f>
        <v>0</v>
      </c>
    </row>
    <row r="5100" spans="1:17" x14ac:dyDescent="0.25">
      <c r="A5100" s="11">
        <f t="shared" si="30"/>
        <v>0</v>
      </c>
      <c r="Q5100">
        <f>IF(ISNUMBER(MATCH(E5100,'ASE Mapping'!A:A, 0)), INDEX('ASE Mapping'!B:B, MATCH(E5100,'ASE Mapping'!A:A, 0)), E5100)</f>
        <v>0</v>
      </c>
    </row>
    <row r="5101" spans="1:17" x14ac:dyDescent="0.25">
      <c r="A5101" s="11">
        <f t="shared" si="30"/>
        <v>0</v>
      </c>
      <c r="Q5101">
        <f>IF(ISNUMBER(MATCH(E5101,'ASE Mapping'!A:A, 0)), INDEX('ASE Mapping'!B:B, MATCH(E5101,'ASE Mapping'!A:A, 0)), E5101)</f>
        <v>0</v>
      </c>
    </row>
    <row r="5102" spans="1:17" x14ac:dyDescent="0.25">
      <c r="A5102" s="11">
        <f t="shared" si="30"/>
        <v>0</v>
      </c>
      <c r="Q5102">
        <f>IF(ISNUMBER(MATCH(E5102,'ASE Mapping'!A:A, 0)), INDEX('ASE Mapping'!B:B, MATCH(E5102,'ASE Mapping'!A:A, 0)), E5102)</f>
        <v>0</v>
      </c>
    </row>
    <row r="5103" spans="1:17" x14ac:dyDescent="0.25">
      <c r="A5103" s="11">
        <f t="shared" si="30"/>
        <v>0</v>
      </c>
      <c r="Q5103">
        <f>IF(ISNUMBER(MATCH(E5103,'ASE Mapping'!A:A, 0)), INDEX('ASE Mapping'!B:B, MATCH(E5103,'ASE Mapping'!A:A, 0)), E5103)</f>
        <v>0</v>
      </c>
    </row>
    <row r="5104" spans="1:17" x14ac:dyDescent="0.25">
      <c r="A5104" s="11">
        <f t="shared" si="30"/>
        <v>0</v>
      </c>
      <c r="Q5104">
        <f>IF(ISNUMBER(MATCH(E5104,'ASE Mapping'!A:A, 0)), INDEX('ASE Mapping'!B:B, MATCH(E5104,'ASE Mapping'!A:A, 0)), E5104)</f>
        <v>0</v>
      </c>
    </row>
    <row r="5105" spans="1:17" x14ac:dyDescent="0.25">
      <c r="A5105" s="11">
        <f t="shared" si="30"/>
        <v>0</v>
      </c>
      <c r="Q5105">
        <f>IF(ISNUMBER(MATCH(E5105,'ASE Mapping'!A:A, 0)), INDEX('ASE Mapping'!B:B, MATCH(E5105,'ASE Mapping'!A:A, 0)), E5105)</f>
        <v>0</v>
      </c>
    </row>
    <row r="5106" spans="1:17" x14ac:dyDescent="0.25">
      <c r="A5106" s="11">
        <f t="shared" si="30"/>
        <v>0</v>
      </c>
      <c r="Q5106">
        <f>IF(ISNUMBER(MATCH(E5106,'ASE Mapping'!A:A, 0)), INDEX('ASE Mapping'!B:B, MATCH(E5106,'ASE Mapping'!A:A, 0)), E5106)</f>
        <v>0</v>
      </c>
    </row>
    <row r="5107" spans="1:17" x14ac:dyDescent="0.25">
      <c r="A5107" s="11">
        <f t="shared" si="30"/>
        <v>0</v>
      </c>
      <c r="Q5107">
        <f>IF(ISNUMBER(MATCH(E5107,'ASE Mapping'!A:A, 0)), INDEX('ASE Mapping'!B:B, MATCH(E5107,'ASE Mapping'!A:A, 0)), E5107)</f>
        <v>0</v>
      </c>
    </row>
    <row r="5108" spans="1:17" x14ac:dyDescent="0.25">
      <c r="A5108" s="11">
        <f t="shared" si="30"/>
        <v>0</v>
      </c>
      <c r="Q5108">
        <f>IF(ISNUMBER(MATCH(E5108,'ASE Mapping'!A:A, 0)), INDEX('ASE Mapping'!B:B, MATCH(E5108,'ASE Mapping'!A:A, 0)), E5108)</f>
        <v>0</v>
      </c>
    </row>
    <row r="5109" spans="1:17" x14ac:dyDescent="0.25">
      <c r="A5109" s="11">
        <f t="shared" si="30"/>
        <v>0</v>
      </c>
      <c r="Q5109">
        <f>IF(ISNUMBER(MATCH(E5109,'ASE Mapping'!A:A, 0)), INDEX('ASE Mapping'!B:B, MATCH(E5109,'ASE Mapping'!A:A, 0)), E5109)</f>
        <v>0</v>
      </c>
    </row>
    <row r="5110" spans="1:17" x14ac:dyDescent="0.25">
      <c r="A5110" s="11">
        <f t="shared" si="30"/>
        <v>0</v>
      </c>
      <c r="Q5110">
        <f>IF(ISNUMBER(MATCH(E5110,'ASE Mapping'!A:A, 0)), INDEX('ASE Mapping'!B:B, MATCH(E5110,'ASE Mapping'!A:A, 0)), E5110)</f>
        <v>0</v>
      </c>
    </row>
    <row r="5111" spans="1:17" x14ac:dyDescent="0.25">
      <c r="A5111" s="11">
        <f t="shared" si="30"/>
        <v>0</v>
      </c>
      <c r="Q5111">
        <f>IF(ISNUMBER(MATCH(E5111,'ASE Mapping'!A:A, 0)), INDEX('ASE Mapping'!B:B, MATCH(E5111,'ASE Mapping'!A:A, 0)), E5111)</f>
        <v>0</v>
      </c>
    </row>
    <row r="5112" spans="1:17" x14ac:dyDescent="0.25">
      <c r="A5112" s="11">
        <f t="shared" si="30"/>
        <v>0</v>
      </c>
      <c r="Q5112">
        <f>IF(ISNUMBER(MATCH(E5112,'ASE Mapping'!A:A, 0)), INDEX('ASE Mapping'!B:B, MATCH(E5112,'ASE Mapping'!A:A, 0)), E5112)</f>
        <v>0</v>
      </c>
    </row>
    <row r="5113" spans="1:17" x14ac:dyDescent="0.25">
      <c r="A5113" s="11">
        <f t="shared" si="30"/>
        <v>0</v>
      </c>
      <c r="Q5113">
        <f>IF(ISNUMBER(MATCH(E5113,'ASE Mapping'!A:A, 0)), INDEX('ASE Mapping'!B:B, MATCH(E5113,'ASE Mapping'!A:A, 0)), E5113)</f>
        <v>0</v>
      </c>
    </row>
    <row r="5114" spans="1:17" x14ac:dyDescent="0.25">
      <c r="A5114" s="11">
        <f t="shared" si="30"/>
        <v>0</v>
      </c>
      <c r="Q5114">
        <f>IF(ISNUMBER(MATCH(E5114,'ASE Mapping'!A:A, 0)), INDEX('ASE Mapping'!B:B, MATCH(E5114,'ASE Mapping'!A:A, 0)), E5114)</f>
        <v>0</v>
      </c>
    </row>
    <row r="5115" spans="1:17" x14ac:dyDescent="0.25">
      <c r="A5115" s="11">
        <f t="shared" si="30"/>
        <v>0</v>
      </c>
      <c r="Q5115">
        <f>IF(ISNUMBER(MATCH(E5115,'ASE Mapping'!A:A, 0)), INDEX('ASE Mapping'!B:B, MATCH(E5115,'ASE Mapping'!A:A, 0)), E5115)</f>
        <v>0</v>
      </c>
    </row>
    <row r="5116" spans="1:17" x14ac:dyDescent="0.25">
      <c r="A5116" s="11">
        <f t="shared" si="30"/>
        <v>0</v>
      </c>
      <c r="Q5116">
        <f>IF(ISNUMBER(MATCH(E5116,'ASE Mapping'!A:A, 0)), INDEX('ASE Mapping'!B:B, MATCH(E5116,'ASE Mapping'!A:A, 0)), E5116)</f>
        <v>0</v>
      </c>
    </row>
    <row r="5117" spans="1:17" x14ac:dyDescent="0.25">
      <c r="A5117" s="11">
        <f t="shared" si="30"/>
        <v>0</v>
      </c>
      <c r="Q5117">
        <f>IF(ISNUMBER(MATCH(E5117,'ASE Mapping'!A:A, 0)), INDEX('ASE Mapping'!B:B, MATCH(E5117,'ASE Mapping'!A:A, 0)), E5117)</f>
        <v>0</v>
      </c>
    </row>
    <row r="5118" spans="1:17" x14ac:dyDescent="0.25">
      <c r="A5118" s="11">
        <f t="shared" si="30"/>
        <v>0</v>
      </c>
      <c r="Q5118">
        <f>IF(ISNUMBER(MATCH(E5118,'ASE Mapping'!A:A, 0)), INDEX('ASE Mapping'!B:B, MATCH(E5118,'ASE Mapping'!A:A, 0)), E5118)</f>
        <v>0</v>
      </c>
    </row>
    <row r="5119" spans="1:17" x14ac:dyDescent="0.25">
      <c r="A5119" s="11">
        <f t="shared" si="30"/>
        <v>0</v>
      </c>
      <c r="Q5119">
        <f>IF(ISNUMBER(MATCH(E5119,'ASE Mapping'!A:A, 0)), INDEX('ASE Mapping'!B:B, MATCH(E5119,'ASE Mapping'!A:A, 0)), E5119)</f>
        <v>0</v>
      </c>
    </row>
    <row r="5120" spans="1:17" x14ac:dyDescent="0.25">
      <c r="A5120" s="11">
        <f t="shared" si="30"/>
        <v>0</v>
      </c>
      <c r="Q5120">
        <f>IF(ISNUMBER(MATCH(E5120,'ASE Mapping'!A:A, 0)), INDEX('ASE Mapping'!B:B, MATCH(E5120,'ASE Mapping'!A:A, 0)), E5120)</f>
        <v>0</v>
      </c>
    </row>
    <row r="5121" spans="1:17" x14ac:dyDescent="0.25">
      <c r="A5121" s="11">
        <f t="shared" si="30"/>
        <v>0</v>
      </c>
      <c r="Q5121">
        <f>IF(ISNUMBER(MATCH(E5121,'ASE Mapping'!A:A, 0)), INDEX('ASE Mapping'!B:B, MATCH(E5121,'ASE Mapping'!A:A, 0)), E5121)</f>
        <v>0</v>
      </c>
    </row>
    <row r="5122" spans="1:17" x14ac:dyDescent="0.25">
      <c r="A5122" s="11">
        <f t="shared" si="30"/>
        <v>0</v>
      </c>
      <c r="Q5122">
        <f>IF(ISNUMBER(MATCH(E5122,'ASE Mapping'!A:A, 0)), INDEX('ASE Mapping'!B:B, MATCH(E5122,'ASE Mapping'!A:A, 0)), E5122)</f>
        <v>0</v>
      </c>
    </row>
    <row r="5123" spans="1:17" x14ac:dyDescent="0.25">
      <c r="A5123" s="11">
        <f t="shared" si="30"/>
        <v>0</v>
      </c>
      <c r="Q5123">
        <f>IF(ISNUMBER(MATCH(E5123,'ASE Mapping'!A:A, 0)), INDEX('ASE Mapping'!B:B, MATCH(E5123,'ASE Mapping'!A:A, 0)), E5123)</f>
        <v>0</v>
      </c>
    </row>
    <row r="5124" spans="1:17" x14ac:dyDescent="0.25">
      <c r="A5124" s="11">
        <f t="shared" si="30"/>
        <v>0</v>
      </c>
      <c r="Q5124">
        <f>IF(ISNUMBER(MATCH(E5124,'ASE Mapping'!A:A, 0)), INDEX('ASE Mapping'!B:B, MATCH(E5124,'ASE Mapping'!A:A, 0)), E5124)</f>
        <v>0</v>
      </c>
    </row>
    <row r="5125" spans="1:17" x14ac:dyDescent="0.25">
      <c r="A5125" s="11">
        <f t="shared" si="30"/>
        <v>0</v>
      </c>
      <c r="Q5125">
        <f>IF(ISNUMBER(MATCH(E5125,'ASE Mapping'!A:A, 0)), INDEX('ASE Mapping'!B:B, MATCH(E5125,'ASE Mapping'!A:A, 0)), E5125)</f>
        <v>0</v>
      </c>
    </row>
    <row r="5126" spans="1:17" x14ac:dyDescent="0.25">
      <c r="A5126" s="11">
        <f t="shared" si="30"/>
        <v>0</v>
      </c>
      <c r="Q5126">
        <f>IF(ISNUMBER(MATCH(E5126,'ASE Mapping'!A:A, 0)), INDEX('ASE Mapping'!B:B, MATCH(E5126,'ASE Mapping'!A:A, 0)), E5126)</f>
        <v>0</v>
      </c>
    </row>
    <row r="5127" spans="1:17" x14ac:dyDescent="0.25">
      <c r="A5127" s="11">
        <f t="shared" ref="A5127:A5190" si="31">B5127+C5127</f>
        <v>0</v>
      </c>
      <c r="Q5127">
        <f>IF(ISNUMBER(MATCH(E5127,'ASE Mapping'!A:A, 0)), INDEX('ASE Mapping'!B:B, MATCH(E5127,'ASE Mapping'!A:A, 0)), E5127)</f>
        <v>0</v>
      </c>
    </row>
    <row r="5128" spans="1:17" x14ac:dyDescent="0.25">
      <c r="A5128" s="11">
        <f t="shared" si="31"/>
        <v>0</v>
      </c>
      <c r="Q5128">
        <f>IF(ISNUMBER(MATCH(E5128,'ASE Mapping'!A:A, 0)), INDEX('ASE Mapping'!B:B, MATCH(E5128,'ASE Mapping'!A:A, 0)), E5128)</f>
        <v>0</v>
      </c>
    </row>
    <row r="5129" spans="1:17" x14ac:dyDescent="0.25">
      <c r="A5129" s="11">
        <f t="shared" si="31"/>
        <v>0</v>
      </c>
      <c r="Q5129">
        <f>IF(ISNUMBER(MATCH(E5129,'ASE Mapping'!A:A, 0)), INDEX('ASE Mapping'!B:B, MATCH(E5129,'ASE Mapping'!A:A, 0)), E5129)</f>
        <v>0</v>
      </c>
    </row>
    <row r="5130" spans="1:17" x14ac:dyDescent="0.25">
      <c r="A5130" s="11">
        <f t="shared" si="31"/>
        <v>0</v>
      </c>
      <c r="Q5130">
        <f>IF(ISNUMBER(MATCH(E5130,'ASE Mapping'!A:A, 0)), INDEX('ASE Mapping'!B:B, MATCH(E5130,'ASE Mapping'!A:A, 0)), E5130)</f>
        <v>0</v>
      </c>
    </row>
    <row r="5131" spans="1:17" x14ac:dyDescent="0.25">
      <c r="A5131" s="11">
        <f t="shared" si="31"/>
        <v>0</v>
      </c>
      <c r="Q5131">
        <f>IF(ISNUMBER(MATCH(E5131,'ASE Mapping'!A:A, 0)), INDEX('ASE Mapping'!B:B, MATCH(E5131,'ASE Mapping'!A:A, 0)), E5131)</f>
        <v>0</v>
      </c>
    </row>
    <row r="5132" spans="1:17" x14ac:dyDescent="0.25">
      <c r="A5132" s="11">
        <f t="shared" si="31"/>
        <v>0</v>
      </c>
      <c r="Q5132">
        <f>IF(ISNUMBER(MATCH(E5132,'ASE Mapping'!A:A, 0)), INDEX('ASE Mapping'!B:B, MATCH(E5132,'ASE Mapping'!A:A, 0)), E5132)</f>
        <v>0</v>
      </c>
    </row>
    <row r="5133" spans="1:17" x14ac:dyDescent="0.25">
      <c r="A5133" s="11">
        <f t="shared" si="31"/>
        <v>0</v>
      </c>
      <c r="Q5133">
        <f>IF(ISNUMBER(MATCH(E5133,'ASE Mapping'!A:A, 0)), INDEX('ASE Mapping'!B:B, MATCH(E5133,'ASE Mapping'!A:A, 0)), E5133)</f>
        <v>0</v>
      </c>
    </row>
    <row r="5134" spans="1:17" x14ac:dyDescent="0.25">
      <c r="A5134" s="11">
        <f t="shared" si="31"/>
        <v>0</v>
      </c>
      <c r="Q5134">
        <f>IF(ISNUMBER(MATCH(E5134,'ASE Mapping'!A:A, 0)), INDEX('ASE Mapping'!B:B, MATCH(E5134,'ASE Mapping'!A:A, 0)), E5134)</f>
        <v>0</v>
      </c>
    </row>
    <row r="5135" spans="1:17" x14ac:dyDescent="0.25">
      <c r="A5135" s="11">
        <f t="shared" si="31"/>
        <v>0</v>
      </c>
      <c r="Q5135">
        <f>IF(ISNUMBER(MATCH(E5135,'ASE Mapping'!A:A, 0)), INDEX('ASE Mapping'!B:B, MATCH(E5135,'ASE Mapping'!A:A, 0)), E5135)</f>
        <v>0</v>
      </c>
    </row>
    <row r="5136" spans="1:17" x14ac:dyDescent="0.25">
      <c r="A5136" s="11">
        <f t="shared" si="31"/>
        <v>0</v>
      </c>
      <c r="Q5136">
        <f>IF(ISNUMBER(MATCH(E5136,'ASE Mapping'!A:A, 0)), INDEX('ASE Mapping'!B:B, MATCH(E5136,'ASE Mapping'!A:A, 0)), E5136)</f>
        <v>0</v>
      </c>
    </row>
    <row r="5137" spans="1:17" x14ac:dyDescent="0.25">
      <c r="A5137" s="11">
        <f t="shared" si="31"/>
        <v>0</v>
      </c>
      <c r="Q5137">
        <f>IF(ISNUMBER(MATCH(E5137,'ASE Mapping'!A:A, 0)), INDEX('ASE Mapping'!B:B, MATCH(E5137,'ASE Mapping'!A:A, 0)), E5137)</f>
        <v>0</v>
      </c>
    </row>
    <row r="5138" spans="1:17" x14ac:dyDescent="0.25">
      <c r="A5138" s="11">
        <f t="shared" si="31"/>
        <v>0</v>
      </c>
      <c r="Q5138">
        <f>IF(ISNUMBER(MATCH(E5138,'ASE Mapping'!A:A, 0)), INDEX('ASE Mapping'!B:B, MATCH(E5138,'ASE Mapping'!A:A, 0)), E5138)</f>
        <v>0</v>
      </c>
    </row>
    <row r="5139" spans="1:17" x14ac:dyDescent="0.25">
      <c r="A5139" s="11">
        <f t="shared" si="31"/>
        <v>0</v>
      </c>
      <c r="Q5139">
        <f>IF(ISNUMBER(MATCH(E5139,'ASE Mapping'!A:A, 0)), INDEX('ASE Mapping'!B:B, MATCH(E5139,'ASE Mapping'!A:A, 0)), E5139)</f>
        <v>0</v>
      </c>
    </row>
    <row r="5140" spans="1:17" x14ac:dyDescent="0.25">
      <c r="A5140" s="11">
        <f t="shared" si="31"/>
        <v>0</v>
      </c>
      <c r="Q5140">
        <f>IF(ISNUMBER(MATCH(E5140,'ASE Mapping'!A:A, 0)), INDEX('ASE Mapping'!B:B, MATCH(E5140,'ASE Mapping'!A:A, 0)), E5140)</f>
        <v>0</v>
      </c>
    </row>
    <row r="5141" spans="1:17" x14ac:dyDescent="0.25">
      <c r="A5141" s="11">
        <f t="shared" si="31"/>
        <v>0</v>
      </c>
      <c r="Q5141">
        <f>IF(ISNUMBER(MATCH(E5141,'ASE Mapping'!A:A, 0)), INDEX('ASE Mapping'!B:B, MATCH(E5141,'ASE Mapping'!A:A, 0)), E5141)</f>
        <v>0</v>
      </c>
    </row>
    <row r="5142" spans="1:17" x14ac:dyDescent="0.25">
      <c r="A5142" s="11">
        <f t="shared" si="31"/>
        <v>0</v>
      </c>
      <c r="Q5142">
        <f>IF(ISNUMBER(MATCH(E5142,'ASE Mapping'!A:A, 0)), INDEX('ASE Mapping'!B:B, MATCH(E5142,'ASE Mapping'!A:A, 0)), E5142)</f>
        <v>0</v>
      </c>
    </row>
    <row r="5143" spans="1:17" x14ac:dyDescent="0.25">
      <c r="A5143" s="11">
        <f t="shared" si="31"/>
        <v>0</v>
      </c>
      <c r="Q5143">
        <f>IF(ISNUMBER(MATCH(E5143,'ASE Mapping'!A:A, 0)), INDEX('ASE Mapping'!B:B, MATCH(E5143,'ASE Mapping'!A:A, 0)), E5143)</f>
        <v>0</v>
      </c>
    </row>
    <row r="5144" spans="1:17" x14ac:dyDescent="0.25">
      <c r="A5144" s="11">
        <f t="shared" si="31"/>
        <v>0</v>
      </c>
      <c r="Q5144">
        <f>IF(ISNUMBER(MATCH(E5144,'ASE Mapping'!A:A, 0)), INDEX('ASE Mapping'!B:B, MATCH(E5144,'ASE Mapping'!A:A, 0)), E5144)</f>
        <v>0</v>
      </c>
    </row>
    <row r="5145" spans="1:17" x14ac:dyDescent="0.25">
      <c r="A5145" s="11">
        <f t="shared" si="31"/>
        <v>0</v>
      </c>
      <c r="Q5145">
        <f>IF(ISNUMBER(MATCH(E5145,'ASE Mapping'!A:A, 0)), INDEX('ASE Mapping'!B:B, MATCH(E5145,'ASE Mapping'!A:A, 0)), E5145)</f>
        <v>0</v>
      </c>
    </row>
    <row r="5146" spans="1:17" x14ac:dyDescent="0.25">
      <c r="A5146" s="11">
        <f t="shared" si="31"/>
        <v>0</v>
      </c>
      <c r="Q5146">
        <f>IF(ISNUMBER(MATCH(E5146,'ASE Mapping'!A:A, 0)), INDEX('ASE Mapping'!B:B, MATCH(E5146,'ASE Mapping'!A:A, 0)), E5146)</f>
        <v>0</v>
      </c>
    </row>
    <row r="5147" spans="1:17" x14ac:dyDescent="0.25">
      <c r="A5147" s="11">
        <f t="shared" si="31"/>
        <v>0</v>
      </c>
      <c r="Q5147">
        <f>IF(ISNUMBER(MATCH(E5147,'ASE Mapping'!A:A, 0)), INDEX('ASE Mapping'!B:B, MATCH(E5147,'ASE Mapping'!A:A, 0)), E5147)</f>
        <v>0</v>
      </c>
    </row>
    <row r="5148" spans="1:17" x14ac:dyDescent="0.25">
      <c r="A5148" s="11">
        <f t="shared" si="31"/>
        <v>0</v>
      </c>
      <c r="Q5148">
        <f>IF(ISNUMBER(MATCH(E5148,'ASE Mapping'!A:A, 0)), INDEX('ASE Mapping'!B:B, MATCH(E5148,'ASE Mapping'!A:A, 0)), E5148)</f>
        <v>0</v>
      </c>
    </row>
    <row r="5149" spans="1:17" x14ac:dyDescent="0.25">
      <c r="A5149" s="11">
        <f t="shared" si="31"/>
        <v>0</v>
      </c>
      <c r="Q5149">
        <f>IF(ISNUMBER(MATCH(E5149,'ASE Mapping'!A:A, 0)), INDEX('ASE Mapping'!B:B, MATCH(E5149,'ASE Mapping'!A:A, 0)), E5149)</f>
        <v>0</v>
      </c>
    </row>
    <row r="5150" spans="1:17" x14ac:dyDescent="0.25">
      <c r="A5150" s="11">
        <f t="shared" si="31"/>
        <v>0</v>
      </c>
      <c r="Q5150">
        <f>IF(ISNUMBER(MATCH(E5150,'ASE Mapping'!A:A, 0)), INDEX('ASE Mapping'!B:B, MATCH(E5150,'ASE Mapping'!A:A, 0)), E5150)</f>
        <v>0</v>
      </c>
    </row>
    <row r="5151" spans="1:17" x14ac:dyDescent="0.25">
      <c r="A5151" s="11">
        <f t="shared" si="31"/>
        <v>0</v>
      </c>
      <c r="Q5151">
        <f>IF(ISNUMBER(MATCH(E5151,'ASE Mapping'!A:A, 0)), INDEX('ASE Mapping'!B:B, MATCH(E5151,'ASE Mapping'!A:A, 0)), E5151)</f>
        <v>0</v>
      </c>
    </row>
    <row r="5152" spans="1:17" x14ac:dyDescent="0.25">
      <c r="A5152" s="11">
        <f t="shared" si="31"/>
        <v>0</v>
      </c>
      <c r="Q5152">
        <f>IF(ISNUMBER(MATCH(E5152,'ASE Mapping'!A:A, 0)), INDEX('ASE Mapping'!B:B, MATCH(E5152,'ASE Mapping'!A:A, 0)), E5152)</f>
        <v>0</v>
      </c>
    </row>
    <row r="5153" spans="1:17" x14ac:dyDescent="0.25">
      <c r="A5153" s="11">
        <f t="shared" si="31"/>
        <v>0</v>
      </c>
      <c r="Q5153">
        <f>IF(ISNUMBER(MATCH(E5153,'ASE Mapping'!A:A, 0)), INDEX('ASE Mapping'!B:B, MATCH(E5153,'ASE Mapping'!A:A, 0)), E5153)</f>
        <v>0</v>
      </c>
    </row>
    <row r="5154" spans="1:17" x14ac:dyDescent="0.25">
      <c r="A5154" s="11">
        <f t="shared" si="31"/>
        <v>0</v>
      </c>
      <c r="Q5154">
        <f>IF(ISNUMBER(MATCH(E5154,'ASE Mapping'!A:A, 0)), INDEX('ASE Mapping'!B:B, MATCH(E5154,'ASE Mapping'!A:A, 0)), E5154)</f>
        <v>0</v>
      </c>
    </row>
    <row r="5155" spans="1:17" x14ac:dyDescent="0.25">
      <c r="A5155" s="11">
        <f t="shared" si="31"/>
        <v>0</v>
      </c>
      <c r="Q5155">
        <f>IF(ISNUMBER(MATCH(E5155,'ASE Mapping'!A:A, 0)), INDEX('ASE Mapping'!B:B, MATCH(E5155,'ASE Mapping'!A:A, 0)), E5155)</f>
        <v>0</v>
      </c>
    </row>
    <row r="5156" spans="1:17" x14ac:dyDescent="0.25">
      <c r="A5156" s="11">
        <f t="shared" si="31"/>
        <v>0</v>
      </c>
      <c r="Q5156">
        <f>IF(ISNUMBER(MATCH(E5156,'ASE Mapping'!A:A, 0)), INDEX('ASE Mapping'!B:B, MATCH(E5156,'ASE Mapping'!A:A, 0)), E5156)</f>
        <v>0</v>
      </c>
    </row>
    <row r="5157" spans="1:17" x14ac:dyDescent="0.25">
      <c r="A5157" s="11">
        <f t="shared" si="31"/>
        <v>0</v>
      </c>
      <c r="Q5157">
        <f>IF(ISNUMBER(MATCH(E5157,'ASE Mapping'!A:A, 0)), INDEX('ASE Mapping'!B:B, MATCH(E5157,'ASE Mapping'!A:A, 0)), E5157)</f>
        <v>0</v>
      </c>
    </row>
    <row r="5158" spans="1:17" x14ac:dyDescent="0.25">
      <c r="A5158" s="11">
        <f t="shared" si="31"/>
        <v>0</v>
      </c>
      <c r="Q5158">
        <f>IF(ISNUMBER(MATCH(E5158,'ASE Mapping'!A:A, 0)), INDEX('ASE Mapping'!B:B, MATCH(E5158,'ASE Mapping'!A:A, 0)), E5158)</f>
        <v>0</v>
      </c>
    </row>
    <row r="5159" spans="1:17" x14ac:dyDescent="0.25">
      <c r="A5159" s="11">
        <f t="shared" si="31"/>
        <v>0</v>
      </c>
      <c r="Q5159">
        <f>IF(ISNUMBER(MATCH(E5159,'ASE Mapping'!A:A, 0)), INDEX('ASE Mapping'!B:B, MATCH(E5159,'ASE Mapping'!A:A, 0)), E5159)</f>
        <v>0</v>
      </c>
    </row>
    <row r="5160" spans="1:17" x14ac:dyDescent="0.25">
      <c r="A5160" s="11">
        <f t="shared" si="31"/>
        <v>0</v>
      </c>
      <c r="Q5160">
        <f>IF(ISNUMBER(MATCH(E5160,'ASE Mapping'!A:A, 0)), INDEX('ASE Mapping'!B:B, MATCH(E5160,'ASE Mapping'!A:A, 0)), E5160)</f>
        <v>0</v>
      </c>
    </row>
    <row r="5161" spans="1:17" x14ac:dyDescent="0.25">
      <c r="A5161" s="11">
        <f t="shared" si="31"/>
        <v>0</v>
      </c>
      <c r="Q5161">
        <f>IF(ISNUMBER(MATCH(E5161,'ASE Mapping'!A:A, 0)), INDEX('ASE Mapping'!B:B, MATCH(E5161,'ASE Mapping'!A:A, 0)), E5161)</f>
        <v>0</v>
      </c>
    </row>
    <row r="5162" spans="1:17" x14ac:dyDescent="0.25">
      <c r="A5162" s="11">
        <f t="shared" si="31"/>
        <v>0</v>
      </c>
      <c r="Q5162">
        <f>IF(ISNUMBER(MATCH(E5162,'ASE Mapping'!A:A, 0)), INDEX('ASE Mapping'!B:B, MATCH(E5162,'ASE Mapping'!A:A, 0)), E5162)</f>
        <v>0</v>
      </c>
    </row>
    <row r="5163" spans="1:17" x14ac:dyDescent="0.25">
      <c r="A5163" s="11">
        <f t="shared" si="31"/>
        <v>0</v>
      </c>
      <c r="Q5163">
        <f>IF(ISNUMBER(MATCH(E5163,'ASE Mapping'!A:A, 0)), INDEX('ASE Mapping'!B:B, MATCH(E5163,'ASE Mapping'!A:A, 0)), E5163)</f>
        <v>0</v>
      </c>
    </row>
    <row r="5164" spans="1:17" x14ac:dyDescent="0.25">
      <c r="A5164" s="11">
        <f t="shared" si="31"/>
        <v>0</v>
      </c>
      <c r="Q5164">
        <f>IF(ISNUMBER(MATCH(E5164,'ASE Mapping'!A:A, 0)), INDEX('ASE Mapping'!B:B, MATCH(E5164,'ASE Mapping'!A:A, 0)), E5164)</f>
        <v>0</v>
      </c>
    </row>
    <row r="5165" spans="1:17" x14ac:dyDescent="0.25">
      <c r="A5165" s="11">
        <f t="shared" si="31"/>
        <v>0</v>
      </c>
      <c r="Q5165">
        <f>IF(ISNUMBER(MATCH(E5165,'ASE Mapping'!A:A, 0)), INDEX('ASE Mapping'!B:B, MATCH(E5165,'ASE Mapping'!A:A, 0)), E5165)</f>
        <v>0</v>
      </c>
    </row>
    <row r="5166" spans="1:17" x14ac:dyDescent="0.25">
      <c r="A5166" s="11">
        <f t="shared" si="31"/>
        <v>0</v>
      </c>
      <c r="Q5166">
        <f>IF(ISNUMBER(MATCH(E5166,'ASE Mapping'!A:A, 0)), INDEX('ASE Mapping'!B:B, MATCH(E5166,'ASE Mapping'!A:A, 0)), E5166)</f>
        <v>0</v>
      </c>
    </row>
    <row r="5167" spans="1:17" x14ac:dyDescent="0.25">
      <c r="A5167" s="11">
        <f t="shared" si="31"/>
        <v>0</v>
      </c>
      <c r="Q5167">
        <f>IF(ISNUMBER(MATCH(E5167,'ASE Mapping'!A:A, 0)), INDEX('ASE Mapping'!B:B, MATCH(E5167,'ASE Mapping'!A:A, 0)), E5167)</f>
        <v>0</v>
      </c>
    </row>
    <row r="5168" spans="1:17" x14ac:dyDescent="0.25">
      <c r="A5168" s="11">
        <f t="shared" si="31"/>
        <v>0</v>
      </c>
      <c r="Q5168">
        <f>IF(ISNUMBER(MATCH(E5168,'ASE Mapping'!A:A, 0)), INDEX('ASE Mapping'!B:B, MATCH(E5168,'ASE Mapping'!A:A, 0)), E5168)</f>
        <v>0</v>
      </c>
    </row>
    <row r="5169" spans="1:17" x14ac:dyDescent="0.25">
      <c r="A5169" s="11">
        <f t="shared" si="31"/>
        <v>0</v>
      </c>
      <c r="Q5169">
        <f>IF(ISNUMBER(MATCH(E5169,'ASE Mapping'!A:A, 0)), INDEX('ASE Mapping'!B:B, MATCH(E5169,'ASE Mapping'!A:A, 0)), E5169)</f>
        <v>0</v>
      </c>
    </row>
    <row r="5170" spans="1:17" x14ac:dyDescent="0.25">
      <c r="A5170" s="11">
        <f t="shared" si="31"/>
        <v>0</v>
      </c>
      <c r="Q5170">
        <f>IF(ISNUMBER(MATCH(E5170,'ASE Mapping'!A:A, 0)), INDEX('ASE Mapping'!B:B, MATCH(E5170,'ASE Mapping'!A:A, 0)), E5170)</f>
        <v>0</v>
      </c>
    </row>
    <row r="5171" spans="1:17" x14ac:dyDescent="0.25">
      <c r="A5171" s="11">
        <f t="shared" si="31"/>
        <v>0</v>
      </c>
      <c r="Q5171">
        <f>IF(ISNUMBER(MATCH(E5171,'ASE Mapping'!A:A, 0)), INDEX('ASE Mapping'!B:B, MATCH(E5171,'ASE Mapping'!A:A, 0)), E5171)</f>
        <v>0</v>
      </c>
    </row>
    <row r="5172" spans="1:17" x14ac:dyDescent="0.25">
      <c r="A5172" s="11">
        <f t="shared" si="31"/>
        <v>0</v>
      </c>
      <c r="Q5172">
        <f>IF(ISNUMBER(MATCH(E5172,'ASE Mapping'!A:A, 0)), INDEX('ASE Mapping'!B:B, MATCH(E5172,'ASE Mapping'!A:A, 0)), E5172)</f>
        <v>0</v>
      </c>
    </row>
    <row r="5173" spans="1:17" x14ac:dyDescent="0.25">
      <c r="A5173" s="11">
        <f t="shared" si="31"/>
        <v>0</v>
      </c>
      <c r="Q5173">
        <f>IF(ISNUMBER(MATCH(E5173,'ASE Mapping'!A:A, 0)), INDEX('ASE Mapping'!B:B, MATCH(E5173,'ASE Mapping'!A:A, 0)), E5173)</f>
        <v>0</v>
      </c>
    </row>
    <row r="5174" spans="1:17" x14ac:dyDescent="0.25">
      <c r="A5174" s="11">
        <f t="shared" si="31"/>
        <v>0</v>
      </c>
      <c r="Q5174">
        <f>IF(ISNUMBER(MATCH(E5174,'ASE Mapping'!A:A, 0)), INDEX('ASE Mapping'!B:B, MATCH(E5174,'ASE Mapping'!A:A, 0)), E5174)</f>
        <v>0</v>
      </c>
    </row>
    <row r="5175" spans="1:17" x14ac:dyDescent="0.25">
      <c r="A5175" s="11">
        <f t="shared" si="31"/>
        <v>0</v>
      </c>
      <c r="Q5175">
        <f>IF(ISNUMBER(MATCH(E5175,'ASE Mapping'!A:A, 0)), INDEX('ASE Mapping'!B:B, MATCH(E5175,'ASE Mapping'!A:A, 0)), E5175)</f>
        <v>0</v>
      </c>
    </row>
    <row r="5176" spans="1:17" x14ac:dyDescent="0.25">
      <c r="A5176" s="11">
        <f t="shared" si="31"/>
        <v>0</v>
      </c>
      <c r="Q5176">
        <f>IF(ISNUMBER(MATCH(E5176,'ASE Mapping'!A:A, 0)), INDEX('ASE Mapping'!B:B, MATCH(E5176,'ASE Mapping'!A:A, 0)), E5176)</f>
        <v>0</v>
      </c>
    </row>
    <row r="5177" spans="1:17" x14ac:dyDescent="0.25">
      <c r="A5177" s="11">
        <f t="shared" si="31"/>
        <v>0</v>
      </c>
      <c r="Q5177">
        <f>IF(ISNUMBER(MATCH(E5177,'ASE Mapping'!A:A, 0)), INDEX('ASE Mapping'!B:B, MATCH(E5177,'ASE Mapping'!A:A, 0)), E5177)</f>
        <v>0</v>
      </c>
    </row>
    <row r="5178" spans="1:17" x14ac:dyDescent="0.25">
      <c r="A5178" s="11">
        <f t="shared" si="31"/>
        <v>0</v>
      </c>
      <c r="Q5178">
        <f>IF(ISNUMBER(MATCH(E5178,'ASE Mapping'!A:A, 0)), INDEX('ASE Mapping'!B:B, MATCH(E5178,'ASE Mapping'!A:A, 0)), E5178)</f>
        <v>0</v>
      </c>
    </row>
    <row r="5179" spans="1:17" x14ac:dyDescent="0.25">
      <c r="A5179" s="11">
        <f t="shared" si="31"/>
        <v>0</v>
      </c>
      <c r="Q5179">
        <f>IF(ISNUMBER(MATCH(E5179,'ASE Mapping'!A:A, 0)), INDEX('ASE Mapping'!B:B, MATCH(E5179,'ASE Mapping'!A:A, 0)), E5179)</f>
        <v>0</v>
      </c>
    </row>
    <row r="5180" spans="1:17" x14ac:dyDescent="0.25">
      <c r="A5180" s="11">
        <f t="shared" si="31"/>
        <v>0</v>
      </c>
      <c r="Q5180">
        <f>IF(ISNUMBER(MATCH(E5180,'ASE Mapping'!A:A, 0)), INDEX('ASE Mapping'!B:B, MATCH(E5180,'ASE Mapping'!A:A, 0)), E5180)</f>
        <v>0</v>
      </c>
    </row>
    <row r="5181" spans="1:17" x14ac:dyDescent="0.25">
      <c r="A5181" s="11">
        <f t="shared" si="31"/>
        <v>0</v>
      </c>
      <c r="Q5181">
        <f>IF(ISNUMBER(MATCH(E5181,'ASE Mapping'!A:A, 0)), INDEX('ASE Mapping'!B:B, MATCH(E5181,'ASE Mapping'!A:A, 0)), E5181)</f>
        <v>0</v>
      </c>
    </row>
    <row r="5182" spans="1:17" x14ac:dyDescent="0.25">
      <c r="A5182" s="11">
        <f t="shared" si="31"/>
        <v>0</v>
      </c>
      <c r="Q5182">
        <f>IF(ISNUMBER(MATCH(E5182,'ASE Mapping'!A:A, 0)), INDEX('ASE Mapping'!B:B, MATCH(E5182,'ASE Mapping'!A:A, 0)), E5182)</f>
        <v>0</v>
      </c>
    </row>
    <row r="5183" spans="1:17" x14ac:dyDescent="0.25">
      <c r="A5183" s="11">
        <f t="shared" si="31"/>
        <v>0</v>
      </c>
      <c r="Q5183">
        <f>IF(ISNUMBER(MATCH(E5183,'ASE Mapping'!A:A, 0)), INDEX('ASE Mapping'!B:B, MATCH(E5183,'ASE Mapping'!A:A, 0)), E5183)</f>
        <v>0</v>
      </c>
    </row>
    <row r="5184" spans="1:17" x14ac:dyDescent="0.25">
      <c r="A5184" s="11">
        <f t="shared" si="31"/>
        <v>0</v>
      </c>
      <c r="Q5184">
        <f>IF(ISNUMBER(MATCH(E5184,'ASE Mapping'!A:A, 0)), INDEX('ASE Mapping'!B:B, MATCH(E5184,'ASE Mapping'!A:A, 0)), E5184)</f>
        <v>0</v>
      </c>
    </row>
    <row r="5185" spans="1:17" x14ac:dyDescent="0.25">
      <c r="A5185" s="11">
        <f t="shared" si="31"/>
        <v>0</v>
      </c>
      <c r="Q5185">
        <f>IF(ISNUMBER(MATCH(E5185,'ASE Mapping'!A:A, 0)), INDEX('ASE Mapping'!B:B, MATCH(E5185,'ASE Mapping'!A:A, 0)), E5185)</f>
        <v>0</v>
      </c>
    </row>
    <row r="5186" spans="1:17" x14ac:dyDescent="0.25">
      <c r="A5186" s="11">
        <f t="shared" si="31"/>
        <v>0</v>
      </c>
      <c r="Q5186">
        <f>IF(ISNUMBER(MATCH(E5186,'ASE Mapping'!A:A, 0)), INDEX('ASE Mapping'!B:B, MATCH(E5186,'ASE Mapping'!A:A, 0)), E5186)</f>
        <v>0</v>
      </c>
    </row>
    <row r="5187" spans="1:17" x14ac:dyDescent="0.25">
      <c r="A5187" s="11">
        <f t="shared" si="31"/>
        <v>0</v>
      </c>
      <c r="Q5187">
        <f>IF(ISNUMBER(MATCH(E5187,'ASE Mapping'!A:A, 0)), INDEX('ASE Mapping'!B:B, MATCH(E5187,'ASE Mapping'!A:A, 0)), E5187)</f>
        <v>0</v>
      </c>
    </row>
    <row r="5188" spans="1:17" x14ac:dyDescent="0.25">
      <c r="A5188" s="11">
        <f t="shared" si="31"/>
        <v>0</v>
      </c>
      <c r="Q5188">
        <f>IF(ISNUMBER(MATCH(E5188,'ASE Mapping'!A:A, 0)), INDEX('ASE Mapping'!B:B, MATCH(E5188,'ASE Mapping'!A:A, 0)), E5188)</f>
        <v>0</v>
      </c>
    </row>
    <row r="5189" spans="1:17" x14ac:dyDescent="0.25">
      <c r="A5189" s="11">
        <f t="shared" si="31"/>
        <v>0</v>
      </c>
      <c r="Q5189">
        <f>IF(ISNUMBER(MATCH(E5189,'ASE Mapping'!A:A, 0)), INDEX('ASE Mapping'!B:B, MATCH(E5189,'ASE Mapping'!A:A, 0)), E5189)</f>
        <v>0</v>
      </c>
    </row>
    <row r="5190" spans="1:17" x14ac:dyDescent="0.25">
      <c r="A5190" s="11">
        <f t="shared" si="31"/>
        <v>0</v>
      </c>
      <c r="Q5190">
        <f>IF(ISNUMBER(MATCH(E5190,'ASE Mapping'!A:A, 0)), INDEX('ASE Mapping'!B:B, MATCH(E5190,'ASE Mapping'!A:A, 0)), E5190)</f>
        <v>0</v>
      </c>
    </row>
    <row r="5191" spans="1:17" x14ac:dyDescent="0.25">
      <c r="A5191" s="11">
        <f t="shared" ref="A5191:A5254" si="32">B5191+C5191</f>
        <v>0</v>
      </c>
      <c r="Q5191">
        <f>IF(ISNUMBER(MATCH(E5191,'ASE Mapping'!A:A, 0)), INDEX('ASE Mapping'!B:B, MATCH(E5191,'ASE Mapping'!A:A, 0)), E5191)</f>
        <v>0</v>
      </c>
    </row>
    <row r="5192" spans="1:17" x14ac:dyDescent="0.25">
      <c r="A5192" s="11">
        <f t="shared" si="32"/>
        <v>0</v>
      </c>
      <c r="Q5192">
        <f>IF(ISNUMBER(MATCH(E5192,'ASE Mapping'!A:A, 0)), INDEX('ASE Mapping'!B:B, MATCH(E5192,'ASE Mapping'!A:A, 0)), E5192)</f>
        <v>0</v>
      </c>
    </row>
    <row r="5193" spans="1:17" x14ac:dyDescent="0.25">
      <c r="A5193" s="11">
        <f t="shared" si="32"/>
        <v>0</v>
      </c>
      <c r="Q5193">
        <f>IF(ISNUMBER(MATCH(E5193,'ASE Mapping'!A:A, 0)), INDEX('ASE Mapping'!B:B, MATCH(E5193,'ASE Mapping'!A:A, 0)), E5193)</f>
        <v>0</v>
      </c>
    </row>
    <row r="5194" spans="1:17" x14ac:dyDescent="0.25">
      <c r="A5194" s="11">
        <f t="shared" si="32"/>
        <v>0</v>
      </c>
      <c r="Q5194">
        <f>IF(ISNUMBER(MATCH(E5194,'ASE Mapping'!A:A, 0)), INDEX('ASE Mapping'!B:B, MATCH(E5194,'ASE Mapping'!A:A, 0)), E5194)</f>
        <v>0</v>
      </c>
    </row>
    <row r="5195" spans="1:17" x14ac:dyDescent="0.25">
      <c r="A5195" s="11">
        <f t="shared" si="32"/>
        <v>0</v>
      </c>
      <c r="Q5195">
        <f>IF(ISNUMBER(MATCH(E5195,'ASE Mapping'!A:A, 0)), INDEX('ASE Mapping'!B:B, MATCH(E5195,'ASE Mapping'!A:A, 0)), E5195)</f>
        <v>0</v>
      </c>
    </row>
    <row r="5196" spans="1:17" x14ac:dyDescent="0.25">
      <c r="A5196" s="11">
        <f t="shared" si="32"/>
        <v>0</v>
      </c>
      <c r="Q5196">
        <f>IF(ISNUMBER(MATCH(E5196,'ASE Mapping'!A:A, 0)), INDEX('ASE Mapping'!B:B, MATCH(E5196,'ASE Mapping'!A:A, 0)), E5196)</f>
        <v>0</v>
      </c>
    </row>
    <row r="5197" spans="1:17" x14ac:dyDescent="0.25">
      <c r="A5197" s="11">
        <f t="shared" si="32"/>
        <v>0</v>
      </c>
      <c r="Q5197">
        <f>IF(ISNUMBER(MATCH(E5197,'ASE Mapping'!A:A, 0)), INDEX('ASE Mapping'!B:B, MATCH(E5197,'ASE Mapping'!A:A, 0)), E5197)</f>
        <v>0</v>
      </c>
    </row>
    <row r="5198" spans="1:17" x14ac:dyDescent="0.25">
      <c r="A5198" s="11">
        <f t="shared" si="32"/>
        <v>0</v>
      </c>
      <c r="Q5198">
        <f>IF(ISNUMBER(MATCH(E5198,'ASE Mapping'!A:A, 0)), INDEX('ASE Mapping'!B:B, MATCH(E5198,'ASE Mapping'!A:A, 0)), E5198)</f>
        <v>0</v>
      </c>
    </row>
    <row r="5199" spans="1:17" x14ac:dyDescent="0.25">
      <c r="A5199" s="11">
        <f t="shared" si="32"/>
        <v>0</v>
      </c>
      <c r="Q5199">
        <f>IF(ISNUMBER(MATCH(E5199,'ASE Mapping'!A:A, 0)), INDEX('ASE Mapping'!B:B, MATCH(E5199,'ASE Mapping'!A:A, 0)), E5199)</f>
        <v>0</v>
      </c>
    </row>
    <row r="5200" spans="1:17" x14ac:dyDescent="0.25">
      <c r="A5200" s="11">
        <f t="shared" si="32"/>
        <v>0</v>
      </c>
      <c r="Q5200">
        <f>IF(ISNUMBER(MATCH(E5200,'ASE Mapping'!A:A, 0)), INDEX('ASE Mapping'!B:B, MATCH(E5200,'ASE Mapping'!A:A, 0)), E5200)</f>
        <v>0</v>
      </c>
    </row>
    <row r="5201" spans="1:17" x14ac:dyDescent="0.25">
      <c r="A5201" s="11">
        <f t="shared" si="32"/>
        <v>0</v>
      </c>
      <c r="Q5201">
        <f>IF(ISNUMBER(MATCH(E5201,'ASE Mapping'!A:A, 0)), INDEX('ASE Mapping'!B:B, MATCH(E5201,'ASE Mapping'!A:A, 0)), E5201)</f>
        <v>0</v>
      </c>
    </row>
    <row r="5202" spans="1:17" x14ac:dyDescent="0.25">
      <c r="A5202" s="11">
        <f t="shared" si="32"/>
        <v>0</v>
      </c>
      <c r="Q5202">
        <f>IF(ISNUMBER(MATCH(E5202,'ASE Mapping'!A:A, 0)), INDEX('ASE Mapping'!B:B, MATCH(E5202,'ASE Mapping'!A:A, 0)), E5202)</f>
        <v>0</v>
      </c>
    </row>
    <row r="5203" spans="1:17" x14ac:dyDescent="0.25">
      <c r="A5203" s="11">
        <f t="shared" si="32"/>
        <v>0</v>
      </c>
      <c r="Q5203">
        <f>IF(ISNUMBER(MATCH(E5203,'ASE Mapping'!A:A, 0)), INDEX('ASE Mapping'!B:B, MATCH(E5203,'ASE Mapping'!A:A, 0)), E5203)</f>
        <v>0</v>
      </c>
    </row>
    <row r="5204" spans="1:17" x14ac:dyDescent="0.25">
      <c r="A5204" s="11">
        <f t="shared" si="32"/>
        <v>0</v>
      </c>
      <c r="Q5204">
        <f>IF(ISNUMBER(MATCH(E5204,'ASE Mapping'!A:A, 0)), INDEX('ASE Mapping'!B:B, MATCH(E5204,'ASE Mapping'!A:A, 0)), E5204)</f>
        <v>0</v>
      </c>
    </row>
    <row r="5205" spans="1:17" x14ac:dyDescent="0.25">
      <c r="A5205" s="11">
        <f t="shared" si="32"/>
        <v>0</v>
      </c>
      <c r="Q5205">
        <f>IF(ISNUMBER(MATCH(E5205,'ASE Mapping'!A:A, 0)), INDEX('ASE Mapping'!B:B, MATCH(E5205,'ASE Mapping'!A:A, 0)), E5205)</f>
        <v>0</v>
      </c>
    </row>
    <row r="5206" spans="1:17" x14ac:dyDescent="0.25">
      <c r="A5206" s="11">
        <f t="shared" si="32"/>
        <v>0</v>
      </c>
      <c r="Q5206">
        <f>IF(ISNUMBER(MATCH(E5206,'ASE Mapping'!A:A, 0)), INDEX('ASE Mapping'!B:B, MATCH(E5206,'ASE Mapping'!A:A, 0)), E5206)</f>
        <v>0</v>
      </c>
    </row>
    <row r="5207" spans="1:17" x14ac:dyDescent="0.25">
      <c r="A5207" s="11">
        <f t="shared" si="32"/>
        <v>0</v>
      </c>
      <c r="Q5207">
        <f>IF(ISNUMBER(MATCH(E5207,'ASE Mapping'!A:A, 0)), INDEX('ASE Mapping'!B:B, MATCH(E5207,'ASE Mapping'!A:A, 0)), E5207)</f>
        <v>0</v>
      </c>
    </row>
    <row r="5208" spans="1:17" x14ac:dyDescent="0.25">
      <c r="A5208" s="11">
        <f t="shared" si="32"/>
        <v>0</v>
      </c>
      <c r="Q5208">
        <f>IF(ISNUMBER(MATCH(E5208,'ASE Mapping'!A:A, 0)), INDEX('ASE Mapping'!B:B, MATCH(E5208,'ASE Mapping'!A:A, 0)), E5208)</f>
        <v>0</v>
      </c>
    </row>
    <row r="5209" spans="1:17" x14ac:dyDescent="0.25">
      <c r="A5209" s="11">
        <f t="shared" si="32"/>
        <v>0</v>
      </c>
      <c r="Q5209">
        <f>IF(ISNUMBER(MATCH(E5209,'ASE Mapping'!A:A, 0)), INDEX('ASE Mapping'!B:B, MATCH(E5209,'ASE Mapping'!A:A, 0)), E5209)</f>
        <v>0</v>
      </c>
    </row>
    <row r="5210" spans="1:17" x14ac:dyDescent="0.25">
      <c r="A5210" s="11">
        <f t="shared" si="32"/>
        <v>0</v>
      </c>
      <c r="Q5210">
        <f>IF(ISNUMBER(MATCH(E5210,'ASE Mapping'!A:A, 0)), INDEX('ASE Mapping'!B:B, MATCH(E5210,'ASE Mapping'!A:A, 0)), E5210)</f>
        <v>0</v>
      </c>
    </row>
    <row r="5211" spans="1:17" x14ac:dyDescent="0.25">
      <c r="A5211" s="11">
        <f t="shared" si="32"/>
        <v>0</v>
      </c>
      <c r="Q5211">
        <f>IF(ISNUMBER(MATCH(E5211,'ASE Mapping'!A:A, 0)), INDEX('ASE Mapping'!B:B, MATCH(E5211,'ASE Mapping'!A:A, 0)), E5211)</f>
        <v>0</v>
      </c>
    </row>
    <row r="5212" spans="1:17" x14ac:dyDescent="0.25">
      <c r="A5212" s="11">
        <f t="shared" si="32"/>
        <v>0</v>
      </c>
      <c r="Q5212">
        <f>IF(ISNUMBER(MATCH(E5212,'ASE Mapping'!A:A, 0)), INDEX('ASE Mapping'!B:B, MATCH(E5212,'ASE Mapping'!A:A, 0)), E5212)</f>
        <v>0</v>
      </c>
    </row>
    <row r="5213" spans="1:17" x14ac:dyDescent="0.25">
      <c r="A5213" s="11">
        <f t="shared" si="32"/>
        <v>0</v>
      </c>
      <c r="Q5213">
        <f>IF(ISNUMBER(MATCH(E5213,'ASE Mapping'!A:A, 0)), INDEX('ASE Mapping'!B:B, MATCH(E5213,'ASE Mapping'!A:A, 0)), E5213)</f>
        <v>0</v>
      </c>
    </row>
    <row r="5214" spans="1:17" x14ac:dyDescent="0.25">
      <c r="A5214" s="11">
        <f t="shared" si="32"/>
        <v>0</v>
      </c>
      <c r="Q5214">
        <f>IF(ISNUMBER(MATCH(E5214,'ASE Mapping'!A:A, 0)), INDEX('ASE Mapping'!B:B, MATCH(E5214,'ASE Mapping'!A:A, 0)), E5214)</f>
        <v>0</v>
      </c>
    </row>
    <row r="5215" spans="1:17" x14ac:dyDescent="0.25">
      <c r="A5215" s="11">
        <f t="shared" si="32"/>
        <v>0</v>
      </c>
      <c r="Q5215">
        <f>IF(ISNUMBER(MATCH(E5215,'ASE Mapping'!A:A, 0)), INDEX('ASE Mapping'!B:B, MATCH(E5215,'ASE Mapping'!A:A, 0)), E5215)</f>
        <v>0</v>
      </c>
    </row>
    <row r="5216" spans="1:17" x14ac:dyDescent="0.25">
      <c r="A5216" s="11">
        <f t="shared" si="32"/>
        <v>0</v>
      </c>
      <c r="Q5216">
        <f>IF(ISNUMBER(MATCH(E5216,'ASE Mapping'!A:A, 0)), INDEX('ASE Mapping'!B:B, MATCH(E5216,'ASE Mapping'!A:A, 0)), E5216)</f>
        <v>0</v>
      </c>
    </row>
    <row r="5217" spans="1:17" x14ac:dyDescent="0.25">
      <c r="A5217" s="11">
        <f t="shared" si="32"/>
        <v>0</v>
      </c>
      <c r="Q5217">
        <f>IF(ISNUMBER(MATCH(E5217,'ASE Mapping'!A:A, 0)), INDEX('ASE Mapping'!B:B, MATCH(E5217,'ASE Mapping'!A:A, 0)), E5217)</f>
        <v>0</v>
      </c>
    </row>
    <row r="5218" spans="1:17" x14ac:dyDescent="0.25">
      <c r="A5218" s="11">
        <f t="shared" si="32"/>
        <v>0</v>
      </c>
      <c r="Q5218">
        <f>IF(ISNUMBER(MATCH(E5218,'ASE Mapping'!A:A, 0)), INDEX('ASE Mapping'!B:B, MATCH(E5218,'ASE Mapping'!A:A, 0)), E5218)</f>
        <v>0</v>
      </c>
    </row>
    <row r="5219" spans="1:17" x14ac:dyDescent="0.25">
      <c r="A5219" s="11">
        <f t="shared" si="32"/>
        <v>0</v>
      </c>
      <c r="Q5219">
        <f>IF(ISNUMBER(MATCH(E5219,'ASE Mapping'!A:A, 0)), INDEX('ASE Mapping'!B:B, MATCH(E5219,'ASE Mapping'!A:A, 0)), E5219)</f>
        <v>0</v>
      </c>
    </row>
    <row r="5220" spans="1:17" x14ac:dyDescent="0.25">
      <c r="A5220" s="11">
        <f t="shared" si="32"/>
        <v>0</v>
      </c>
      <c r="Q5220">
        <f>IF(ISNUMBER(MATCH(E5220,'ASE Mapping'!A:A, 0)), INDEX('ASE Mapping'!B:B, MATCH(E5220,'ASE Mapping'!A:A, 0)), E5220)</f>
        <v>0</v>
      </c>
    </row>
    <row r="5221" spans="1:17" x14ac:dyDescent="0.25">
      <c r="A5221" s="11">
        <f t="shared" si="32"/>
        <v>0</v>
      </c>
      <c r="Q5221">
        <f>IF(ISNUMBER(MATCH(E5221,'ASE Mapping'!A:A, 0)), INDEX('ASE Mapping'!B:B, MATCH(E5221,'ASE Mapping'!A:A, 0)), E5221)</f>
        <v>0</v>
      </c>
    </row>
    <row r="5222" spans="1:17" x14ac:dyDescent="0.25">
      <c r="A5222" s="11">
        <f t="shared" si="32"/>
        <v>0</v>
      </c>
      <c r="Q5222">
        <f>IF(ISNUMBER(MATCH(E5222,'ASE Mapping'!A:A, 0)), INDEX('ASE Mapping'!B:B, MATCH(E5222,'ASE Mapping'!A:A, 0)), E5222)</f>
        <v>0</v>
      </c>
    </row>
    <row r="5223" spans="1:17" x14ac:dyDescent="0.25">
      <c r="A5223" s="11">
        <f t="shared" si="32"/>
        <v>0</v>
      </c>
      <c r="Q5223">
        <f>IF(ISNUMBER(MATCH(E5223,'ASE Mapping'!A:A, 0)), INDEX('ASE Mapping'!B:B, MATCH(E5223,'ASE Mapping'!A:A, 0)), E5223)</f>
        <v>0</v>
      </c>
    </row>
    <row r="5224" spans="1:17" x14ac:dyDescent="0.25">
      <c r="A5224" s="11">
        <f t="shared" si="32"/>
        <v>0</v>
      </c>
      <c r="Q5224">
        <f>IF(ISNUMBER(MATCH(E5224,'ASE Mapping'!A:A, 0)), INDEX('ASE Mapping'!B:B, MATCH(E5224,'ASE Mapping'!A:A, 0)), E5224)</f>
        <v>0</v>
      </c>
    </row>
    <row r="5225" spans="1:17" x14ac:dyDescent="0.25">
      <c r="A5225" s="11">
        <f t="shared" si="32"/>
        <v>0</v>
      </c>
      <c r="Q5225">
        <f>IF(ISNUMBER(MATCH(E5225,'ASE Mapping'!A:A, 0)), INDEX('ASE Mapping'!B:B, MATCH(E5225,'ASE Mapping'!A:A, 0)), E5225)</f>
        <v>0</v>
      </c>
    </row>
    <row r="5226" spans="1:17" x14ac:dyDescent="0.25">
      <c r="A5226" s="11">
        <f t="shared" si="32"/>
        <v>0</v>
      </c>
      <c r="Q5226">
        <f>IF(ISNUMBER(MATCH(E5226,'ASE Mapping'!A:A, 0)), INDEX('ASE Mapping'!B:B, MATCH(E5226,'ASE Mapping'!A:A, 0)), E5226)</f>
        <v>0</v>
      </c>
    </row>
    <row r="5227" spans="1:17" x14ac:dyDescent="0.25">
      <c r="A5227" s="11">
        <f t="shared" si="32"/>
        <v>0</v>
      </c>
      <c r="Q5227">
        <f>IF(ISNUMBER(MATCH(E5227,'ASE Mapping'!A:A, 0)), INDEX('ASE Mapping'!B:B, MATCH(E5227,'ASE Mapping'!A:A, 0)), E5227)</f>
        <v>0</v>
      </c>
    </row>
    <row r="5228" spans="1:17" x14ac:dyDescent="0.25">
      <c r="A5228" s="11">
        <f t="shared" si="32"/>
        <v>0</v>
      </c>
      <c r="Q5228">
        <f>IF(ISNUMBER(MATCH(E5228,'ASE Mapping'!A:A, 0)), INDEX('ASE Mapping'!B:B, MATCH(E5228,'ASE Mapping'!A:A, 0)), E5228)</f>
        <v>0</v>
      </c>
    </row>
    <row r="5229" spans="1:17" x14ac:dyDescent="0.25">
      <c r="A5229" s="11">
        <f t="shared" si="32"/>
        <v>0</v>
      </c>
      <c r="Q5229">
        <f>IF(ISNUMBER(MATCH(E5229,'ASE Mapping'!A:A, 0)), INDEX('ASE Mapping'!B:B, MATCH(E5229,'ASE Mapping'!A:A, 0)), E5229)</f>
        <v>0</v>
      </c>
    </row>
    <row r="5230" spans="1:17" x14ac:dyDescent="0.25">
      <c r="A5230" s="11">
        <f t="shared" si="32"/>
        <v>0</v>
      </c>
      <c r="Q5230">
        <f>IF(ISNUMBER(MATCH(E5230,'ASE Mapping'!A:A, 0)), INDEX('ASE Mapping'!B:B, MATCH(E5230,'ASE Mapping'!A:A, 0)), E5230)</f>
        <v>0</v>
      </c>
    </row>
    <row r="5231" spans="1:17" x14ac:dyDescent="0.25">
      <c r="A5231" s="11">
        <f t="shared" si="32"/>
        <v>0</v>
      </c>
      <c r="Q5231">
        <f>IF(ISNUMBER(MATCH(E5231,'ASE Mapping'!A:A, 0)), INDEX('ASE Mapping'!B:B, MATCH(E5231,'ASE Mapping'!A:A, 0)), E5231)</f>
        <v>0</v>
      </c>
    </row>
    <row r="5232" spans="1:17" x14ac:dyDescent="0.25">
      <c r="A5232" s="11">
        <f t="shared" si="32"/>
        <v>0</v>
      </c>
      <c r="Q5232">
        <f>IF(ISNUMBER(MATCH(E5232,'ASE Mapping'!A:A, 0)), INDEX('ASE Mapping'!B:B, MATCH(E5232,'ASE Mapping'!A:A, 0)), E5232)</f>
        <v>0</v>
      </c>
    </row>
    <row r="5233" spans="1:17" x14ac:dyDescent="0.25">
      <c r="A5233" s="11">
        <f t="shared" si="32"/>
        <v>0</v>
      </c>
      <c r="Q5233">
        <f>IF(ISNUMBER(MATCH(E5233,'ASE Mapping'!A:A, 0)), INDEX('ASE Mapping'!B:B, MATCH(E5233,'ASE Mapping'!A:A, 0)), E5233)</f>
        <v>0</v>
      </c>
    </row>
    <row r="5234" spans="1:17" x14ac:dyDescent="0.25">
      <c r="A5234" s="11">
        <f t="shared" si="32"/>
        <v>0</v>
      </c>
      <c r="Q5234">
        <f>IF(ISNUMBER(MATCH(E5234,'ASE Mapping'!A:A, 0)), INDEX('ASE Mapping'!B:B, MATCH(E5234,'ASE Mapping'!A:A, 0)), E5234)</f>
        <v>0</v>
      </c>
    </row>
    <row r="5235" spans="1:17" x14ac:dyDescent="0.25">
      <c r="A5235" s="11">
        <f t="shared" si="32"/>
        <v>0</v>
      </c>
      <c r="Q5235">
        <f>IF(ISNUMBER(MATCH(E5235,'ASE Mapping'!A:A, 0)), INDEX('ASE Mapping'!B:B, MATCH(E5235,'ASE Mapping'!A:A, 0)), E5235)</f>
        <v>0</v>
      </c>
    </row>
    <row r="5236" spans="1:17" x14ac:dyDescent="0.25">
      <c r="A5236" s="11">
        <f t="shared" si="32"/>
        <v>0</v>
      </c>
      <c r="Q5236">
        <f>IF(ISNUMBER(MATCH(E5236,'ASE Mapping'!A:A, 0)), INDEX('ASE Mapping'!B:B, MATCH(E5236,'ASE Mapping'!A:A, 0)), E5236)</f>
        <v>0</v>
      </c>
    </row>
    <row r="5237" spans="1:17" x14ac:dyDescent="0.25">
      <c r="A5237" s="11">
        <f t="shared" si="32"/>
        <v>0</v>
      </c>
      <c r="Q5237">
        <f>IF(ISNUMBER(MATCH(E5237,'ASE Mapping'!A:A, 0)), INDEX('ASE Mapping'!B:B, MATCH(E5237,'ASE Mapping'!A:A, 0)), E5237)</f>
        <v>0</v>
      </c>
    </row>
    <row r="5238" spans="1:17" x14ac:dyDescent="0.25">
      <c r="A5238" s="11">
        <f t="shared" si="32"/>
        <v>0</v>
      </c>
      <c r="Q5238">
        <f>IF(ISNUMBER(MATCH(E5238,'ASE Mapping'!A:A, 0)), INDEX('ASE Mapping'!B:B, MATCH(E5238,'ASE Mapping'!A:A, 0)), E5238)</f>
        <v>0</v>
      </c>
    </row>
    <row r="5239" spans="1:17" x14ac:dyDescent="0.25">
      <c r="A5239" s="11">
        <f t="shared" si="32"/>
        <v>0</v>
      </c>
      <c r="Q5239">
        <f>IF(ISNUMBER(MATCH(E5239,'ASE Mapping'!A:A, 0)), INDEX('ASE Mapping'!B:B, MATCH(E5239,'ASE Mapping'!A:A, 0)), E5239)</f>
        <v>0</v>
      </c>
    </row>
    <row r="5240" spans="1:17" x14ac:dyDescent="0.25">
      <c r="A5240" s="11">
        <f t="shared" si="32"/>
        <v>0</v>
      </c>
      <c r="Q5240">
        <f>IF(ISNUMBER(MATCH(E5240,'ASE Mapping'!A:A, 0)), INDEX('ASE Mapping'!B:B, MATCH(E5240,'ASE Mapping'!A:A, 0)), E5240)</f>
        <v>0</v>
      </c>
    </row>
    <row r="5241" spans="1:17" x14ac:dyDescent="0.25">
      <c r="A5241" s="11">
        <f t="shared" si="32"/>
        <v>0</v>
      </c>
      <c r="Q5241">
        <f>IF(ISNUMBER(MATCH(E5241,'ASE Mapping'!A:A, 0)), INDEX('ASE Mapping'!B:B, MATCH(E5241,'ASE Mapping'!A:A, 0)), E5241)</f>
        <v>0</v>
      </c>
    </row>
    <row r="5242" spans="1:17" x14ac:dyDescent="0.25">
      <c r="A5242" s="11">
        <f t="shared" si="32"/>
        <v>0</v>
      </c>
      <c r="Q5242">
        <f>IF(ISNUMBER(MATCH(E5242,'ASE Mapping'!A:A, 0)), INDEX('ASE Mapping'!B:B, MATCH(E5242,'ASE Mapping'!A:A, 0)), E5242)</f>
        <v>0</v>
      </c>
    </row>
    <row r="5243" spans="1:17" x14ac:dyDescent="0.25">
      <c r="A5243" s="11">
        <f t="shared" si="32"/>
        <v>0</v>
      </c>
      <c r="Q5243">
        <f>IF(ISNUMBER(MATCH(E5243,'ASE Mapping'!A:A, 0)), INDEX('ASE Mapping'!B:B, MATCH(E5243,'ASE Mapping'!A:A, 0)), E5243)</f>
        <v>0</v>
      </c>
    </row>
    <row r="5244" spans="1:17" x14ac:dyDescent="0.25">
      <c r="A5244" s="11">
        <f t="shared" si="32"/>
        <v>0</v>
      </c>
      <c r="Q5244">
        <f>IF(ISNUMBER(MATCH(E5244,'ASE Mapping'!A:A, 0)), INDEX('ASE Mapping'!B:B, MATCH(E5244,'ASE Mapping'!A:A, 0)), E5244)</f>
        <v>0</v>
      </c>
    </row>
    <row r="5245" spans="1:17" x14ac:dyDescent="0.25">
      <c r="A5245" s="11">
        <f t="shared" si="32"/>
        <v>0</v>
      </c>
      <c r="Q5245">
        <f>IF(ISNUMBER(MATCH(E5245,'ASE Mapping'!A:A, 0)), INDEX('ASE Mapping'!B:B, MATCH(E5245,'ASE Mapping'!A:A, 0)), E5245)</f>
        <v>0</v>
      </c>
    </row>
    <row r="5246" spans="1:17" x14ac:dyDescent="0.25">
      <c r="A5246" s="11">
        <f t="shared" si="32"/>
        <v>0</v>
      </c>
      <c r="Q5246">
        <f>IF(ISNUMBER(MATCH(E5246,'ASE Mapping'!A:A, 0)), INDEX('ASE Mapping'!B:B, MATCH(E5246,'ASE Mapping'!A:A, 0)), E5246)</f>
        <v>0</v>
      </c>
    </row>
    <row r="5247" spans="1:17" x14ac:dyDescent="0.25">
      <c r="A5247" s="11">
        <f t="shared" si="32"/>
        <v>0</v>
      </c>
      <c r="Q5247">
        <f>IF(ISNUMBER(MATCH(E5247,'ASE Mapping'!A:A, 0)), INDEX('ASE Mapping'!B:B, MATCH(E5247,'ASE Mapping'!A:A, 0)), E5247)</f>
        <v>0</v>
      </c>
    </row>
    <row r="5248" spans="1:17" x14ac:dyDescent="0.25">
      <c r="A5248" s="11">
        <f t="shared" si="32"/>
        <v>0</v>
      </c>
      <c r="Q5248">
        <f>IF(ISNUMBER(MATCH(E5248,'ASE Mapping'!A:A, 0)), INDEX('ASE Mapping'!B:B, MATCH(E5248,'ASE Mapping'!A:A, 0)), E5248)</f>
        <v>0</v>
      </c>
    </row>
    <row r="5249" spans="1:17" x14ac:dyDescent="0.25">
      <c r="A5249" s="11">
        <f t="shared" si="32"/>
        <v>0</v>
      </c>
      <c r="Q5249">
        <f>IF(ISNUMBER(MATCH(E5249,'ASE Mapping'!A:A, 0)), INDEX('ASE Mapping'!B:B, MATCH(E5249,'ASE Mapping'!A:A, 0)), E5249)</f>
        <v>0</v>
      </c>
    </row>
    <row r="5250" spans="1:17" x14ac:dyDescent="0.25">
      <c r="A5250" s="11">
        <f t="shared" si="32"/>
        <v>0</v>
      </c>
      <c r="Q5250">
        <f>IF(ISNUMBER(MATCH(E5250,'ASE Mapping'!A:A, 0)), INDEX('ASE Mapping'!B:B, MATCH(E5250,'ASE Mapping'!A:A, 0)), E5250)</f>
        <v>0</v>
      </c>
    </row>
    <row r="5251" spans="1:17" x14ac:dyDescent="0.25">
      <c r="A5251" s="11">
        <f t="shared" si="32"/>
        <v>0</v>
      </c>
      <c r="Q5251">
        <f>IF(ISNUMBER(MATCH(E5251,'ASE Mapping'!A:A, 0)), INDEX('ASE Mapping'!B:B, MATCH(E5251,'ASE Mapping'!A:A, 0)), E5251)</f>
        <v>0</v>
      </c>
    </row>
    <row r="5252" spans="1:17" x14ac:dyDescent="0.25">
      <c r="A5252" s="11">
        <f t="shared" si="32"/>
        <v>0</v>
      </c>
      <c r="Q5252">
        <f>IF(ISNUMBER(MATCH(E5252,'ASE Mapping'!A:A, 0)), INDEX('ASE Mapping'!B:B, MATCH(E5252,'ASE Mapping'!A:A, 0)), E5252)</f>
        <v>0</v>
      </c>
    </row>
    <row r="5253" spans="1:17" x14ac:dyDescent="0.25">
      <c r="A5253" s="11">
        <f t="shared" si="32"/>
        <v>0</v>
      </c>
      <c r="Q5253">
        <f>IF(ISNUMBER(MATCH(E5253,'ASE Mapping'!A:A, 0)), INDEX('ASE Mapping'!B:B, MATCH(E5253,'ASE Mapping'!A:A, 0)), E5253)</f>
        <v>0</v>
      </c>
    </row>
    <row r="5254" spans="1:17" x14ac:dyDescent="0.25">
      <c r="A5254" s="11">
        <f t="shared" si="32"/>
        <v>0</v>
      </c>
      <c r="Q5254">
        <f>IF(ISNUMBER(MATCH(E5254,'ASE Mapping'!A:A, 0)), INDEX('ASE Mapping'!B:B, MATCH(E5254,'ASE Mapping'!A:A, 0)), E5254)</f>
        <v>0</v>
      </c>
    </row>
    <row r="5255" spans="1:17" x14ac:dyDescent="0.25">
      <c r="A5255" s="11">
        <f t="shared" ref="A5255:A5318" si="33">B5255+C5255</f>
        <v>0</v>
      </c>
      <c r="Q5255">
        <f>IF(ISNUMBER(MATCH(E5255,'ASE Mapping'!A:A, 0)), INDEX('ASE Mapping'!B:B, MATCH(E5255,'ASE Mapping'!A:A, 0)), E5255)</f>
        <v>0</v>
      </c>
    </row>
    <row r="5256" spans="1:17" x14ac:dyDescent="0.25">
      <c r="A5256" s="11">
        <f t="shared" si="33"/>
        <v>0</v>
      </c>
      <c r="Q5256">
        <f>IF(ISNUMBER(MATCH(E5256,'ASE Mapping'!A:A, 0)), INDEX('ASE Mapping'!B:B, MATCH(E5256,'ASE Mapping'!A:A, 0)), E5256)</f>
        <v>0</v>
      </c>
    </row>
    <row r="5257" spans="1:17" x14ac:dyDescent="0.25">
      <c r="A5257" s="11">
        <f t="shared" si="33"/>
        <v>0</v>
      </c>
      <c r="Q5257">
        <f>IF(ISNUMBER(MATCH(E5257,'ASE Mapping'!A:A, 0)), INDEX('ASE Mapping'!B:B, MATCH(E5257,'ASE Mapping'!A:A, 0)), E5257)</f>
        <v>0</v>
      </c>
    </row>
    <row r="5258" spans="1:17" x14ac:dyDescent="0.25">
      <c r="A5258" s="11">
        <f t="shared" si="33"/>
        <v>0</v>
      </c>
      <c r="Q5258">
        <f>IF(ISNUMBER(MATCH(E5258,'ASE Mapping'!A:A, 0)), INDEX('ASE Mapping'!B:B, MATCH(E5258,'ASE Mapping'!A:A, 0)), E5258)</f>
        <v>0</v>
      </c>
    </row>
    <row r="5259" spans="1:17" x14ac:dyDescent="0.25">
      <c r="A5259" s="11">
        <f t="shared" si="33"/>
        <v>0</v>
      </c>
      <c r="Q5259">
        <f>IF(ISNUMBER(MATCH(E5259,'ASE Mapping'!A:A, 0)), INDEX('ASE Mapping'!B:B, MATCH(E5259,'ASE Mapping'!A:A, 0)), E5259)</f>
        <v>0</v>
      </c>
    </row>
    <row r="5260" spans="1:17" x14ac:dyDescent="0.25">
      <c r="A5260" s="11">
        <f t="shared" si="33"/>
        <v>0</v>
      </c>
      <c r="Q5260">
        <f>IF(ISNUMBER(MATCH(E5260,'ASE Mapping'!A:A, 0)), INDEX('ASE Mapping'!B:B, MATCH(E5260,'ASE Mapping'!A:A, 0)), E5260)</f>
        <v>0</v>
      </c>
    </row>
    <row r="5261" spans="1:17" x14ac:dyDescent="0.25">
      <c r="A5261" s="11">
        <f t="shared" si="33"/>
        <v>0</v>
      </c>
      <c r="Q5261">
        <f>IF(ISNUMBER(MATCH(E5261,'ASE Mapping'!A:A, 0)), INDEX('ASE Mapping'!B:B, MATCH(E5261,'ASE Mapping'!A:A, 0)), E5261)</f>
        <v>0</v>
      </c>
    </row>
    <row r="5262" spans="1:17" x14ac:dyDescent="0.25">
      <c r="A5262" s="11">
        <f t="shared" si="33"/>
        <v>0</v>
      </c>
      <c r="Q5262">
        <f>IF(ISNUMBER(MATCH(E5262,'ASE Mapping'!A:A, 0)), INDEX('ASE Mapping'!B:B, MATCH(E5262,'ASE Mapping'!A:A, 0)), E5262)</f>
        <v>0</v>
      </c>
    </row>
    <row r="5263" spans="1:17" x14ac:dyDescent="0.25">
      <c r="A5263" s="11">
        <f t="shared" si="33"/>
        <v>0</v>
      </c>
      <c r="Q5263">
        <f>IF(ISNUMBER(MATCH(E5263,'ASE Mapping'!A:A, 0)), INDEX('ASE Mapping'!B:B, MATCH(E5263,'ASE Mapping'!A:A, 0)), E5263)</f>
        <v>0</v>
      </c>
    </row>
    <row r="5264" spans="1:17" x14ac:dyDescent="0.25">
      <c r="A5264" s="11">
        <f t="shared" si="33"/>
        <v>0</v>
      </c>
      <c r="Q5264">
        <f>IF(ISNUMBER(MATCH(E5264,'ASE Mapping'!A:A, 0)), INDEX('ASE Mapping'!B:B, MATCH(E5264,'ASE Mapping'!A:A, 0)), E5264)</f>
        <v>0</v>
      </c>
    </row>
    <row r="5265" spans="1:17" x14ac:dyDescent="0.25">
      <c r="A5265" s="11">
        <f t="shared" si="33"/>
        <v>0</v>
      </c>
      <c r="Q5265">
        <f>IF(ISNUMBER(MATCH(E5265,'ASE Mapping'!A:A, 0)), INDEX('ASE Mapping'!B:B, MATCH(E5265,'ASE Mapping'!A:A, 0)), E5265)</f>
        <v>0</v>
      </c>
    </row>
    <row r="5266" spans="1:17" x14ac:dyDescent="0.25">
      <c r="A5266" s="11">
        <f t="shared" si="33"/>
        <v>0</v>
      </c>
      <c r="Q5266">
        <f>IF(ISNUMBER(MATCH(E5266,'ASE Mapping'!A:A, 0)), INDEX('ASE Mapping'!B:B, MATCH(E5266,'ASE Mapping'!A:A, 0)), E5266)</f>
        <v>0</v>
      </c>
    </row>
    <row r="5267" spans="1:17" x14ac:dyDescent="0.25">
      <c r="A5267" s="11">
        <f t="shared" si="33"/>
        <v>0</v>
      </c>
      <c r="Q5267">
        <f>IF(ISNUMBER(MATCH(E5267,'ASE Mapping'!A:A, 0)), INDEX('ASE Mapping'!B:B, MATCH(E5267,'ASE Mapping'!A:A, 0)), E5267)</f>
        <v>0</v>
      </c>
    </row>
    <row r="5268" spans="1:17" x14ac:dyDescent="0.25">
      <c r="A5268" s="11">
        <f t="shared" si="33"/>
        <v>0</v>
      </c>
      <c r="Q5268">
        <f>IF(ISNUMBER(MATCH(E5268,'ASE Mapping'!A:A, 0)), INDEX('ASE Mapping'!B:B, MATCH(E5268,'ASE Mapping'!A:A, 0)), E5268)</f>
        <v>0</v>
      </c>
    </row>
    <row r="5269" spans="1:17" x14ac:dyDescent="0.25">
      <c r="A5269" s="11">
        <f t="shared" si="33"/>
        <v>0</v>
      </c>
      <c r="Q5269">
        <f>IF(ISNUMBER(MATCH(E5269,'ASE Mapping'!A:A, 0)), INDEX('ASE Mapping'!B:B, MATCH(E5269,'ASE Mapping'!A:A, 0)), E5269)</f>
        <v>0</v>
      </c>
    </row>
    <row r="5270" spans="1:17" x14ac:dyDescent="0.25">
      <c r="A5270" s="11">
        <f t="shared" si="33"/>
        <v>0</v>
      </c>
      <c r="Q5270">
        <f>IF(ISNUMBER(MATCH(E5270,'ASE Mapping'!A:A, 0)), INDEX('ASE Mapping'!B:B, MATCH(E5270,'ASE Mapping'!A:A, 0)), E5270)</f>
        <v>0</v>
      </c>
    </row>
    <row r="5271" spans="1:17" x14ac:dyDescent="0.25">
      <c r="A5271" s="11">
        <f t="shared" si="33"/>
        <v>0</v>
      </c>
      <c r="Q5271">
        <f>IF(ISNUMBER(MATCH(E5271,'ASE Mapping'!A:A, 0)), INDEX('ASE Mapping'!B:B, MATCH(E5271,'ASE Mapping'!A:A, 0)), E5271)</f>
        <v>0</v>
      </c>
    </row>
    <row r="5272" spans="1:17" x14ac:dyDescent="0.25">
      <c r="A5272" s="11">
        <f t="shared" si="33"/>
        <v>0</v>
      </c>
      <c r="Q5272">
        <f>IF(ISNUMBER(MATCH(E5272,'ASE Mapping'!A:A, 0)), INDEX('ASE Mapping'!B:B, MATCH(E5272,'ASE Mapping'!A:A, 0)), E5272)</f>
        <v>0</v>
      </c>
    </row>
    <row r="5273" spans="1:17" x14ac:dyDescent="0.25">
      <c r="A5273" s="11">
        <f t="shared" si="33"/>
        <v>0</v>
      </c>
      <c r="Q5273">
        <f>IF(ISNUMBER(MATCH(E5273,'ASE Mapping'!A:A, 0)), INDEX('ASE Mapping'!B:B, MATCH(E5273,'ASE Mapping'!A:A, 0)), E5273)</f>
        <v>0</v>
      </c>
    </row>
    <row r="5274" spans="1:17" x14ac:dyDescent="0.25">
      <c r="A5274" s="11">
        <f t="shared" si="33"/>
        <v>0</v>
      </c>
      <c r="Q5274">
        <f>IF(ISNUMBER(MATCH(E5274,'ASE Mapping'!A:A, 0)), INDEX('ASE Mapping'!B:B, MATCH(E5274,'ASE Mapping'!A:A, 0)), E5274)</f>
        <v>0</v>
      </c>
    </row>
    <row r="5275" spans="1:17" x14ac:dyDescent="0.25">
      <c r="A5275" s="11">
        <f t="shared" si="33"/>
        <v>0</v>
      </c>
      <c r="Q5275">
        <f>IF(ISNUMBER(MATCH(E5275,'ASE Mapping'!A:A, 0)), INDEX('ASE Mapping'!B:B, MATCH(E5275,'ASE Mapping'!A:A, 0)), E5275)</f>
        <v>0</v>
      </c>
    </row>
    <row r="5276" spans="1:17" x14ac:dyDescent="0.25">
      <c r="A5276" s="11">
        <f t="shared" si="33"/>
        <v>0</v>
      </c>
      <c r="Q5276">
        <f>IF(ISNUMBER(MATCH(E5276,'ASE Mapping'!A:A, 0)), INDEX('ASE Mapping'!B:B, MATCH(E5276,'ASE Mapping'!A:A, 0)), E5276)</f>
        <v>0</v>
      </c>
    </row>
    <row r="5277" spans="1:17" x14ac:dyDescent="0.25">
      <c r="A5277" s="11">
        <f t="shared" si="33"/>
        <v>0</v>
      </c>
      <c r="Q5277">
        <f>IF(ISNUMBER(MATCH(E5277,'ASE Mapping'!A:A, 0)), INDEX('ASE Mapping'!B:B, MATCH(E5277,'ASE Mapping'!A:A, 0)), E5277)</f>
        <v>0</v>
      </c>
    </row>
    <row r="5278" spans="1:17" x14ac:dyDescent="0.25">
      <c r="A5278" s="11">
        <f t="shared" si="33"/>
        <v>0</v>
      </c>
      <c r="Q5278">
        <f>IF(ISNUMBER(MATCH(E5278,'ASE Mapping'!A:A, 0)), INDEX('ASE Mapping'!B:B, MATCH(E5278,'ASE Mapping'!A:A, 0)), E5278)</f>
        <v>0</v>
      </c>
    </row>
    <row r="5279" spans="1:17" x14ac:dyDescent="0.25">
      <c r="A5279" s="11">
        <f t="shared" si="33"/>
        <v>0</v>
      </c>
      <c r="Q5279">
        <f>IF(ISNUMBER(MATCH(E5279,'ASE Mapping'!A:A, 0)), INDEX('ASE Mapping'!B:B, MATCH(E5279,'ASE Mapping'!A:A, 0)), E5279)</f>
        <v>0</v>
      </c>
    </row>
    <row r="5280" spans="1:17" x14ac:dyDescent="0.25">
      <c r="A5280" s="11">
        <f t="shared" si="33"/>
        <v>0</v>
      </c>
      <c r="Q5280">
        <f>IF(ISNUMBER(MATCH(E5280,'ASE Mapping'!A:A, 0)), INDEX('ASE Mapping'!B:B, MATCH(E5280,'ASE Mapping'!A:A, 0)), E5280)</f>
        <v>0</v>
      </c>
    </row>
    <row r="5281" spans="1:17" x14ac:dyDescent="0.25">
      <c r="A5281" s="11">
        <f t="shared" si="33"/>
        <v>0</v>
      </c>
      <c r="Q5281">
        <f>IF(ISNUMBER(MATCH(E5281,'ASE Mapping'!A:A, 0)), INDEX('ASE Mapping'!B:B, MATCH(E5281,'ASE Mapping'!A:A, 0)), E5281)</f>
        <v>0</v>
      </c>
    </row>
    <row r="5282" spans="1:17" x14ac:dyDescent="0.25">
      <c r="A5282" s="11">
        <f t="shared" si="33"/>
        <v>0</v>
      </c>
      <c r="Q5282">
        <f>IF(ISNUMBER(MATCH(E5282,'ASE Mapping'!A:A, 0)), INDEX('ASE Mapping'!B:B, MATCH(E5282,'ASE Mapping'!A:A, 0)), E5282)</f>
        <v>0</v>
      </c>
    </row>
    <row r="5283" spans="1:17" x14ac:dyDescent="0.25">
      <c r="A5283" s="11">
        <f t="shared" si="33"/>
        <v>0</v>
      </c>
      <c r="Q5283">
        <f>IF(ISNUMBER(MATCH(E5283,'ASE Mapping'!A:A, 0)), INDEX('ASE Mapping'!B:B, MATCH(E5283,'ASE Mapping'!A:A, 0)), E5283)</f>
        <v>0</v>
      </c>
    </row>
    <row r="5284" spans="1:17" x14ac:dyDescent="0.25">
      <c r="A5284" s="11">
        <f t="shared" si="33"/>
        <v>0</v>
      </c>
      <c r="Q5284">
        <f>IF(ISNUMBER(MATCH(E5284,'ASE Mapping'!A:A, 0)), INDEX('ASE Mapping'!B:B, MATCH(E5284,'ASE Mapping'!A:A, 0)), E5284)</f>
        <v>0</v>
      </c>
    </row>
    <row r="5285" spans="1:17" x14ac:dyDescent="0.25">
      <c r="A5285" s="11">
        <f t="shared" si="33"/>
        <v>0</v>
      </c>
      <c r="Q5285">
        <f>IF(ISNUMBER(MATCH(E5285,'ASE Mapping'!A:A, 0)), INDEX('ASE Mapping'!B:B, MATCH(E5285,'ASE Mapping'!A:A, 0)), E5285)</f>
        <v>0</v>
      </c>
    </row>
    <row r="5286" spans="1:17" x14ac:dyDescent="0.25">
      <c r="A5286" s="11">
        <f t="shared" si="33"/>
        <v>0</v>
      </c>
      <c r="Q5286">
        <f>IF(ISNUMBER(MATCH(E5286,'ASE Mapping'!A:A, 0)), INDEX('ASE Mapping'!B:B, MATCH(E5286,'ASE Mapping'!A:A, 0)), E5286)</f>
        <v>0</v>
      </c>
    </row>
    <row r="5287" spans="1:17" x14ac:dyDescent="0.25">
      <c r="A5287" s="11">
        <f t="shared" si="33"/>
        <v>0</v>
      </c>
      <c r="Q5287">
        <f>IF(ISNUMBER(MATCH(E5287,'ASE Mapping'!A:A, 0)), INDEX('ASE Mapping'!B:B, MATCH(E5287,'ASE Mapping'!A:A, 0)), E5287)</f>
        <v>0</v>
      </c>
    </row>
    <row r="5288" spans="1:17" x14ac:dyDescent="0.25">
      <c r="A5288" s="11">
        <f t="shared" si="33"/>
        <v>0</v>
      </c>
      <c r="Q5288">
        <f>IF(ISNUMBER(MATCH(E5288,'ASE Mapping'!A:A, 0)), INDEX('ASE Mapping'!B:B, MATCH(E5288,'ASE Mapping'!A:A, 0)), E5288)</f>
        <v>0</v>
      </c>
    </row>
    <row r="5289" spans="1:17" x14ac:dyDescent="0.25">
      <c r="A5289" s="11">
        <f t="shared" si="33"/>
        <v>0</v>
      </c>
      <c r="Q5289">
        <f>IF(ISNUMBER(MATCH(E5289,'ASE Mapping'!A:A, 0)), INDEX('ASE Mapping'!B:B, MATCH(E5289,'ASE Mapping'!A:A, 0)), E5289)</f>
        <v>0</v>
      </c>
    </row>
    <row r="5290" spans="1:17" x14ac:dyDescent="0.25">
      <c r="A5290" s="11">
        <f t="shared" si="33"/>
        <v>0</v>
      </c>
      <c r="Q5290">
        <f>IF(ISNUMBER(MATCH(E5290,'ASE Mapping'!A:A, 0)), INDEX('ASE Mapping'!B:B, MATCH(E5290,'ASE Mapping'!A:A, 0)), E5290)</f>
        <v>0</v>
      </c>
    </row>
    <row r="5291" spans="1:17" x14ac:dyDescent="0.25">
      <c r="A5291" s="11">
        <f t="shared" si="33"/>
        <v>0</v>
      </c>
      <c r="Q5291">
        <f>IF(ISNUMBER(MATCH(E5291,'ASE Mapping'!A:A, 0)), INDEX('ASE Mapping'!B:B, MATCH(E5291,'ASE Mapping'!A:A, 0)), E5291)</f>
        <v>0</v>
      </c>
    </row>
    <row r="5292" spans="1:17" x14ac:dyDescent="0.25">
      <c r="A5292" s="11">
        <f t="shared" si="33"/>
        <v>0</v>
      </c>
      <c r="Q5292">
        <f>IF(ISNUMBER(MATCH(E5292,'ASE Mapping'!A:A, 0)), INDEX('ASE Mapping'!B:B, MATCH(E5292,'ASE Mapping'!A:A, 0)), E5292)</f>
        <v>0</v>
      </c>
    </row>
    <row r="5293" spans="1:17" x14ac:dyDescent="0.25">
      <c r="A5293" s="11">
        <f t="shared" si="33"/>
        <v>0</v>
      </c>
      <c r="Q5293">
        <f>IF(ISNUMBER(MATCH(E5293,'ASE Mapping'!A:A, 0)), INDEX('ASE Mapping'!B:B, MATCH(E5293,'ASE Mapping'!A:A, 0)), E5293)</f>
        <v>0</v>
      </c>
    </row>
    <row r="5294" spans="1:17" x14ac:dyDescent="0.25">
      <c r="A5294" s="11">
        <f t="shared" si="33"/>
        <v>0</v>
      </c>
      <c r="Q5294">
        <f>IF(ISNUMBER(MATCH(E5294,'ASE Mapping'!A:A, 0)), INDEX('ASE Mapping'!B:B, MATCH(E5294,'ASE Mapping'!A:A, 0)), E5294)</f>
        <v>0</v>
      </c>
    </row>
    <row r="5295" spans="1:17" x14ac:dyDescent="0.25">
      <c r="A5295" s="11">
        <f t="shared" si="33"/>
        <v>0</v>
      </c>
      <c r="Q5295">
        <f>IF(ISNUMBER(MATCH(E5295,'ASE Mapping'!A:A, 0)), INDEX('ASE Mapping'!B:B, MATCH(E5295,'ASE Mapping'!A:A, 0)), E5295)</f>
        <v>0</v>
      </c>
    </row>
    <row r="5296" spans="1:17" x14ac:dyDescent="0.25">
      <c r="A5296" s="11">
        <f t="shared" si="33"/>
        <v>0</v>
      </c>
      <c r="Q5296">
        <f>IF(ISNUMBER(MATCH(E5296,'ASE Mapping'!A:A, 0)), INDEX('ASE Mapping'!B:B, MATCH(E5296,'ASE Mapping'!A:A, 0)), E5296)</f>
        <v>0</v>
      </c>
    </row>
    <row r="5297" spans="1:17" x14ac:dyDescent="0.25">
      <c r="A5297" s="11">
        <f t="shared" si="33"/>
        <v>0</v>
      </c>
      <c r="Q5297">
        <f>IF(ISNUMBER(MATCH(E5297,'ASE Mapping'!A:A, 0)), INDEX('ASE Mapping'!B:B, MATCH(E5297,'ASE Mapping'!A:A, 0)), E5297)</f>
        <v>0</v>
      </c>
    </row>
    <row r="5298" spans="1:17" x14ac:dyDescent="0.25">
      <c r="A5298" s="11">
        <f t="shared" si="33"/>
        <v>0</v>
      </c>
      <c r="Q5298">
        <f>IF(ISNUMBER(MATCH(E5298,'ASE Mapping'!A:A, 0)), INDEX('ASE Mapping'!B:B, MATCH(E5298,'ASE Mapping'!A:A, 0)), E5298)</f>
        <v>0</v>
      </c>
    </row>
    <row r="5299" spans="1:17" x14ac:dyDescent="0.25">
      <c r="A5299" s="11">
        <f t="shared" si="33"/>
        <v>0</v>
      </c>
      <c r="Q5299">
        <f>IF(ISNUMBER(MATCH(E5299,'ASE Mapping'!A:A, 0)), INDEX('ASE Mapping'!B:B, MATCH(E5299,'ASE Mapping'!A:A, 0)), E5299)</f>
        <v>0</v>
      </c>
    </row>
    <row r="5300" spans="1:17" x14ac:dyDescent="0.25">
      <c r="A5300" s="11">
        <f t="shared" si="33"/>
        <v>0</v>
      </c>
      <c r="Q5300">
        <f>IF(ISNUMBER(MATCH(E5300,'ASE Mapping'!A:A, 0)), INDEX('ASE Mapping'!B:B, MATCH(E5300,'ASE Mapping'!A:A, 0)), E5300)</f>
        <v>0</v>
      </c>
    </row>
    <row r="5301" spans="1:17" x14ac:dyDescent="0.25">
      <c r="A5301" s="11">
        <f t="shared" si="33"/>
        <v>0</v>
      </c>
      <c r="Q5301">
        <f>IF(ISNUMBER(MATCH(E5301,'ASE Mapping'!A:A, 0)), INDEX('ASE Mapping'!B:B, MATCH(E5301,'ASE Mapping'!A:A, 0)), E5301)</f>
        <v>0</v>
      </c>
    </row>
    <row r="5302" spans="1:17" x14ac:dyDescent="0.25">
      <c r="A5302" s="11">
        <f t="shared" si="33"/>
        <v>0</v>
      </c>
      <c r="Q5302">
        <f>IF(ISNUMBER(MATCH(E5302,'ASE Mapping'!A:A, 0)), INDEX('ASE Mapping'!B:B, MATCH(E5302,'ASE Mapping'!A:A, 0)), E5302)</f>
        <v>0</v>
      </c>
    </row>
    <row r="5303" spans="1:17" x14ac:dyDescent="0.25">
      <c r="A5303" s="11">
        <f t="shared" si="33"/>
        <v>0</v>
      </c>
      <c r="Q5303">
        <f>IF(ISNUMBER(MATCH(E5303,'ASE Mapping'!A:A, 0)), INDEX('ASE Mapping'!B:B, MATCH(E5303,'ASE Mapping'!A:A, 0)), E5303)</f>
        <v>0</v>
      </c>
    </row>
    <row r="5304" spans="1:17" x14ac:dyDescent="0.25">
      <c r="A5304" s="11">
        <f t="shared" si="33"/>
        <v>0</v>
      </c>
      <c r="Q5304">
        <f>IF(ISNUMBER(MATCH(E5304,'ASE Mapping'!A:A, 0)), INDEX('ASE Mapping'!B:B, MATCH(E5304,'ASE Mapping'!A:A, 0)), E5304)</f>
        <v>0</v>
      </c>
    </row>
    <row r="5305" spans="1:17" x14ac:dyDescent="0.25">
      <c r="A5305" s="11">
        <f t="shared" si="33"/>
        <v>0</v>
      </c>
      <c r="Q5305">
        <f>IF(ISNUMBER(MATCH(E5305,'ASE Mapping'!A:A, 0)), INDEX('ASE Mapping'!B:B, MATCH(E5305,'ASE Mapping'!A:A, 0)), E5305)</f>
        <v>0</v>
      </c>
    </row>
    <row r="5306" spans="1:17" x14ac:dyDescent="0.25">
      <c r="A5306" s="11">
        <f t="shared" si="33"/>
        <v>0</v>
      </c>
      <c r="Q5306">
        <f>IF(ISNUMBER(MATCH(E5306,'ASE Mapping'!A:A, 0)), INDEX('ASE Mapping'!B:B, MATCH(E5306,'ASE Mapping'!A:A, 0)), E5306)</f>
        <v>0</v>
      </c>
    </row>
    <row r="5307" spans="1:17" x14ac:dyDescent="0.25">
      <c r="A5307" s="11">
        <f t="shared" si="33"/>
        <v>0</v>
      </c>
      <c r="Q5307">
        <f>IF(ISNUMBER(MATCH(E5307,'ASE Mapping'!A:A, 0)), INDEX('ASE Mapping'!B:B, MATCH(E5307,'ASE Mapping'!A:A, 0)), E5307)</f>
        <v>0</v>
      </c>
    </row>
    <row r="5308" spans="1:17" x14ac:dyDescent="0.25">
      <c r="A5308" s="11">
        <f t="shared" si="33"/>
        <v>0</v>
      </c>
      <c r="Q5308">
        <f>IF(ISNUMBER(MATCH(E5308,'ASE Mapping'!A:A, 0)), INDEX('ASE Mapping'!B:B, MATCH(E5308,'ASE Mapping'!A:A, 0)), E5308)</f>
        <v>0</v>
      </c>
    </row>
    <row r="5309" spans="1:17" x14ac:dyDescent="0.25">
      <c r="A5309" s="11">
        <f t="shared" si="33"/>
        <v>0</v>
      </c>
      <c r="Q5309">
        <f>IF(ISNUMBER(MATCH(E5309,'ASE Mapping'!A:A, 0)), INDEX('ASE Mapping'!B:B, MATCH(E5309,'ASE Mapping'!A:A, 0)), E5309)</f>
        <v>0</v>
      </c>
    </row>
    <row r="5310" spans="1:17" x14ac:dyDescent="0.25">
      <c r="A5310" s="11">
        <f t="shared" si="33"/>
        <v>0</v>
      </c>
      <c r="Q5310">
        <f>IF(ISNUMBER(MATCH(E5310,'ASE Mapping'!A:A, 0)), INDEX('ASE Mapping'!B:B, MATCH(E5310,'ASE Mapping'!A:A, 0)), E5310)</f>
        <v>0</v>
      </c>
    </row>
    <row r="5311" spans="1:17" x14ac:dyDescent="0.25">
      <c r="A5311" s="11">
        <f t="shared" si="33"/>
        <v>0</v>
      </c>
      <c r="Q5311">
        <f>IF(ISNUMBER(MATCH(E5311,'ASE Mapping'!A:A, 0)), INDEX('ASE Mapping'!B:B, MATCH(E5311,'ASE Mapping'!A:A, 0)), E5311)</f>
        <v>0</v>
      </c>
    </row>
    <row r="5312" spans="1:17" x14ac:dyDescent="0.25">
      <c r="A5312" s="11">
        <f t="shared" si="33"/>
        <v>0</v>
      </c>
      <c r="Q5312">
        <f>IF(ISNUMBER(MATCH(E5312,'ASE Mapping'!A:A, 0)), INDEX('ASE Mapping'!B:B, MATCH(E5312,'ASE Mapping'!A:A, 0)), E5312)</f>
        <v>0</v>
      </c>
    </row>
    <row r="5313" spans="1:17" x14ac:dyDescent="0.25">
      <c r="A5313" s="11">
        <f t="shared" si="33"/>
        <v>0</v>
      </c>
      <c r="Q5313">
        <f>IF(ISNUMBER(MATCH(E5313,'ASE Mapping'!A:A, 0)), INDEX('ASE Mapping'!B:B, MATCH(E5313,'ASE Mapping'!A:A, 0)), E5313)</f>
        <v>0</v>
      </c>
    </row>
    <row r="5314" spans="1:17" x14ac:dyDescent="0.25">
      <c r="A5314" s="11">
        <f t="shared" si="33"/>
        <v>0</v>
      </c>
      <c r="Q5314">
        <f>IF(ISNUMBER(MATCH(E5314,'ASE Mapping'!A:A, 0)), INDEX('ASE Mapping'!B:B, MATCH(E5314,'ASE Mapping'!A:A, 0)), E5314)</f>
        <v>0</v>
      </c>
    </row>
    <row r="5315" spans="1:17" x14ac:dyDescent="0.25">
      <c r="A5315" s="11">
        <f t="shared" si="33"/>
        <v>0</v>
      </c>
      <c r="Q5315">
        <f>IF(ISNUMBER(MATCH(E5315,'ASE Mapping'!A:A, 0)), INDEX('ASE Mapping'!B:B, MATCH(E5315,'ASE Mapping'!A:A, 0)), E5315)</f>
        <v>0</v>
      </c>
    </row>
    <row r="5316" spans="1:17" x14ac:dyDescent="0.25">
      <c r="A5316" s="11">
        <f t="shared" si="33"/>
        <v>0</v>
      </c>
      <c r="Q5316">
        <f>IF(ISNUMBER(MATCH(E5316,'ASE Mapping'!A:A, 0)), INDEX('ASE Mapping'!B:B, MATCH(E5316,'ASE Mapping'!A:A, 0)), E5316)</f>
        <v>0</v>
      </c>
    </row>
    <row r="5317" spans="1:17" x14ac:dyDescent="0.25">
      <c r="A5317" s="11">
        <f t="shared" si="33"/>
        <v>0</v>
      </c>
      <c r="Q5317">
        <f>IF(ISNUMBER(MATCH(E5317,'ASE Mapping'!A:A, 0)), INDEX('ASE Mapping'!B:B, MATCH(E5317,'ASE Mapping'!A:A, 0)), E5317)</f>
        <v>0</v>
      </c>
    </row>
    <row r="5318" spans="1:17" x14ac:dyDescent="0.25">
      <c r="A5318" s="11">
        <f t="shared" si="33"/>
        <v>0</v>
      </c>
      <c r="Q5318">
        <f>IF(ISNUMBER(MATCH(E5318,'ASE Mapping'!A:A, 0)), INDEX('ASE Mapping'!B:B, MATCH(E5318,'ASE Mapping'!A:A, 0)), E5318)</f>
        <v>0</v>
      </c>
    </row>
    <row r="5319" spans="1:17" x14ac:dyDescent="0.25">
      <c r="A5319" s="11">
        <f t="shared" ref="A5319:A5382" si="34">B5319+C5319</f>
        <v>0</v>
      </c>
      <c r="Q5319">
        <f>IF(ISNUMBER(MATCH(E5319,'ASE Mapping'!A:A, 0)), INDEX('ASE Mapping'!B:B, MATCH(E5319,'ASE Mapping'!A:A, 0)), E5319)</f>
        <v>0</v>
      </c>
    </row>
    <row r="5320" spans="1:17" x14ac:dyDescent="0.25">
      <c r="A5320" s="11">
        <f t="shared" si="34"/>
        <v>0</v>
      </c>
      <c r="Q5320">
        <f>IF(ISNUMBER(MATCH(E5320,'ASE Mapping'!A:A, 0)), INDEX('ASE Mapping'!B:B, MATCH(E5320,'ASE Mapping'!A:A, 0)), E5320)</f>
        <v>0</v>
      </c>
    </row>
    <row r="5321" spans="1:17" x14ac:dyDescent="0.25">
      <c r="A5321" s="11">
        <f t="shared" si="34"/>
        <v>0</v>
      </c>
      <c r="Q5321">
        <f>IF(ISNUMBER(MATCH(E5321,'ASE Mapping'!A:A, 0)), INDEX('ASE Mapping'!B:B, MATCH(E5321,'ASE Mapping'!A:A, 0)), E5321)</f>
        <v>0</v>
      </c>
    </row>
    <row r="5322" spans="1:17" x14ac:dyDescent="0.25">
      <c r="A5322" s="11">
        <f t="shared" si="34"/>
        <v>0</v>
      </c>
      <c r="Q5322">
        <f>IF(ISNUMBER(MATCH(E5322,'ASE Mapping'!A:A, 0)), INDEX('ASE Mapping'!B:B, MATCH(E5322,'ASE Mapping'!A:A, 0)), E5322)</f>
        <v>0</v>
      </c>
    </row>
    <row r="5323" spans="1:17" x14ac:dyDescent="0.25">
      <c r="A5323" s="11">
        <f t="shared" si="34"/>
        <v>0</v>
      </c>
      <c r="Q5323">
        <f>IF(ISNUMBER(MATCH(E5323,'ASE Mapping'!A:A, 0)), INDEX('ASE Mapping'!B:B, MATCH(E5323,'ASE Mapping'!A:A, 0)), E5323)</f>
        <v>0</v>
      </c>
    </row>
    <row r="5324" spans="1:17" x14ac:dyDescent="0.25">
      <c r="A5324" s="11">
        <f t="shared" si="34"/>
        <v>0</v>
      </c>
      <c r="Q5324">
        <f>IF(ISNUMBER(MATCH(E5324,'ASE Mapping'!A:A, 0)), INDEX('ASE Mapping'!B:B, MATCH(E5324,'ASE Mapping'!A:A, 0)), E5324)</f>
        <v>0</v>
      </c>
    </row>
    <row r="5325" spans="1:17" x14ac:dyDescent="0.25">
      <c r="A5325" s="11">
        <f t="shared" si="34"/>
        <v>0</v>
      </c>
      <c r="Q5325">
        <f>IF(ISNUMBER(MATCH(E5325,'ASE Mapping'!A:A, 0)), INDEX('ASE Mapping'!B:B, MATCH(E5325,'ASE Mapping'!A:A, 0)), E5325)</f>
        <v>0</v>
      </c>
    </row>
    <row r="5326" spans="1:17" x14ac:dyDescent="0.25">
      <c r="A5326" s="11">
        <f t="shared" si="34"/>
        <v>0</v>
      </c>
      <c r="Q5326">
        <f>IF(ISNUMBER(MATCH(E5326,'ASE Mapping'!A:A, 0)), INDEX('ASE Mapping'!B:B, MATCH(E5326,'ASE Mapping'!A:A, 0)), E5326)</f>
        <v>0</v>
      </c>
    </row>
    <row r="5327" spans="1:17" x14ac:dyDescent="0.25">
      <c r="A5327" s="11">
        <f t="shared" si="34"/>
        <v>0</v>
      </c>
      <c r="Q5327">
        <f>IF(ISNUMBER(MATCH(E5327,'ASE Mapping'!A:A, 0)), INDEX('ASE Mapping'!B:B, MATCH(E5327,'ASE Mapping'!A:A, 0)), E5327)</f>
        <v>0</v>
      </c>
    </row>
    <row r="5328" spans="1:17" x14ac:dyDescent="0.25">
      <c r="A5328" s="11">
        <f t="shared" si="34"/>
        <v>0</v>
      </c>
      <c r="Q5328">
        <f>IF(ISNUMBER(MATCH(E5328,'ASE Mapping'!A:A, 0)), INDEX('ASE Mapping'!B:B, MATCH(E5328,'ASE Mapping'!A:A, 0)), E5328)</f>
        <v>0</v>
      </c>
    </row>
    <row r="5329" spans="1:17" x14ac:dyDescent="0.25">
      <c r="A5329" s="11">
        <f t="shared" si="34"/>
        <v>0</v>
      </c>
      <c r="Q5329">
        <f>IF(ISNUMBER(MATCH(E5329,'ASE Mapping'!A:A, 0)), INDEX('ASE Mapping'!B:B, MATCH(E5329,'ASE Mapping'!A:A, 0)), E5329)</f>
        <v>0</v>
      </c>
    </row>
    <row r="5330" spans="1:17" x14ac:dyDescent="0.25">
      <c r="A5330" s="11">
        <f t="shared" si="34"/>
        <v>0</v>
      </c>
      <c r="Q5330">
        <f>IF(ISNUMBER(MATCH(E5330,'ASE Mapping'!A:A, 0)), INDEX('ASE Mapping'!B:B, MATCH(E5330,'ASE Mapping'!A:A, 0)), E5330)</f>
        <v>0</v>
      </c>
    </row>
    <row r="5331" spans="1:17" x14ac:dyDescent="0.25">
      <c r="A5331" s="11">
        <f t="shared" si="34"/>
        <v>0</v>
      </c>
      <c r="Q5331">
        <f>IF(ISNUMBER(MATCH(E5331,'ASE Mapping'!A:A, 0)), INDEX('ASE Mapping'!B:B, MATCH(E5331,'ASE Mapping'!A:A, 0)), E5331)</f>
        <v>0</v>
      </c>
    </row>
    <row r="5332" spans="1:17" x14ac:dyDescent="0.25">
      <c r="A5332" s="11">
        <f t="shared" si="34"/>
        <v>0</v>
      </c>
      <c r="Q5332">
        <f>IF(ISNUMBER(MATCH(E5332,'ASE Mapping'!A:A, 0)), INDEX('ASE Mapping'!B:B, MATCH(E5332,'ASE Mapping'!A:A, 0)), E5332)</f>
        <v>0</v>
      </c>
    </row>
    <row r="5333" spans="1:17" x14ac:dyDescent="0.25">
      <c r="A5333" s="11">
        <f t="shared" si="34"/>
        <v>0</v>
      </c>
      <c r="Q5333">
        <f>IF(ISNUMBER(MATCH(E5333,'ASE Mapping'!A:A, 0)), INDEX('ASE Mapping'!B:B, MATCH(E5333,'ASE Mapping'!A:A, 0)), E5333)</f>
        <v>0</v>
      </c>
    </row>
    <row r="5334" spans="1:17" x14ac:dyDescent="0.25">
      <c r="A5334" s="11">
        <f t="shared" si="34"/>
        <v>0</v>
      </c>
      <c r="Q5334">
        <f>IF(ISNUMBER(MATCH(E5334,'ASE Mapping'!A:A, 0)), INDEX('ASE Mapping'!B:B, MATCH(E5334,'ASE Mapping'!A:A, 0)), E5334)</f>
        <v>0</v>
      </c>
    </row>
    <row r="5335" spans="1:17" x14ac:dyDescent="0.25">
      <c r="A5335" s="11">
        <f t="shared" si="34"/>
        <v>0</v>
      </c>
      <c r="Q5335">
        <f>IF(ISNUMBER(MATCH(E5335,'ASE Mapping'!A:A, 0)), INDEX('ASE Mapping'!B:B, MATCH(E5335,'ASE Mapping'!A:A, 0)), E5335)</f>
        <v>0</v>
      </c>
    </row>
    <row r="5336" spans="1:17" x14ac:dyDescent="0.25">
      <c r="A5336" s="11">
        <f t="shared" si="34"/>
        <v>0</v>
      </c>
      <c r="Q5336">
        <f>IF(ISNUMBER(MATCH(E5336,'ASE Mapping'!A:A, 0)), INDEX('ASE Mapping'!B:B, MATCH(E5336,'ASE Mapping'!A:A, 0)), E5336)</f>
        <v>0</v>
      </c>
    </row>
    <row r="5337" spans="1:17" x14ac:dyDescent="0.25">
      <c r="A5337" s="11">
        <f t="shared" si="34"/>
        <v>0</v>
      </c>
      <c r="Q5337">
        <f>IF(ISNUMBER(MATCH(E5337,'ASE Mapping'!A:A, 0)), INDEX('ASE Mapping'!B:B, MATCH(E5337,'ASE Mapping'!A:A, 0)), E5337)</f>
        <v>0</v>
      </c>
    </row>
    <row r="5338" spans="1:17" x14ac:dyDescent="0.25">
      <c r="A5338" s="11">
        <f t="shared" si="34"/>
        <v>0</v>
      </c>
      <c r="Q5338">
        <f>IF(ISNUMBER(MATCH(E5338,'ASE Mapping'!A:A, 0)), INDEX('ASE Mapping'!B:B, MATCH(E5338,'ASE Mapping'!A:A, 0)), E5338)</f>
        <v>0</v>
      </c>
    </row>
    <row r="5339" spans="1:17" x14ac:dyDescent="0.25">
      <c r="A5339" s="11">
        <f t="shared" si="34"/>
        <v>0</v>
      </c>
      <c r="Q5339">
        <f>IF(ISNUMBER(MATCH(E5339,'ASE Mapping'!A:A, 0)), INDEX('ASE Mapping'!B:B, MATCH(E5339,'ASE Mapping'!A:A, 0)), E5339)</f>
        <v>0</v>
      </c>
    </row>
    <row r="5340" spans="1:17" x14ac:dyDescent="0.25">
      <c r="A5340" s="11">
        <f t="shared" si="34"/>
        <v>0</v>
      </c>
      <c r="Q5340">
        <f>IF(ISNUMBER(MATCH(E5340,'ASE Mapping'!A:A, 0)), INDEX('ASE Mapping'!B:B, MATCH(E5340,'ASE Mapping'!A:A, 0)), E5340)</f>
        <v>0</v>
      </c>
    </row>
    <row r="5341" spans="1:17" x14ac:dyDescent="0.25">
      <c r="A5341" s="11">
        <f t="shared" si="34"/>
        <v>0</v>
      </c>
      <c r="Q5341">
        <f>IF(ISNUMBER(MATCH(E5341,'ASE Mapping'!A:A, 0)), INDEX('ASE Mapping'!B:B, MATCH(E5341,'ASE Mapping'!A:A, 0)), E5341)</f>
        <v>0</v>
      </c>
    </row>
    <row r="5342" spans="1:17" x14ac:dyDescent="0.25">
      <c r="A5342" s="11">
        <f t="shared" si="34"/>
        <v>0</v>
      </c>
      <c r="Q5342">
        <f>IF(ISNUMBER(MATCH(E5342,'ASE Mapping'!A:A, 0)), INDEX('ASE Mapping'!B:B, MATCH(E5342,'ASE Mapping'!A:A, 0)), E5342)</f>
        <v>0</v>
      </c>
    </row>
    <row r="5343" spans="1:17" x14ac:dyDescent="0.25">
      <c r="A5343" s="11">
        <f t="shared" si="34"/>
        <v>0</v>
      </c>
      <c r="Q5343">
        <f>IF(ISNUMBER(MATCH(E5343,'ASE Mapping'!A:A, 0)), INDEX('ASE Mapping'!B:B, MATCH(E5343,'ASE Mapping'!A:A, 0)), E5343)</f>
        <v>0</v>
      </c>
    </row>
    <row r="5344" spans="1:17" x14ac:dyDescent="0.25">
      <c r="A5344" s="11">
        <f t="shared" si="34"/>
        <v>0</v>
      </c>
      <c r="Q5344">
        <f>IF(ISNUMBER(MATCH(E5344,'ASE Mapping'!A:A, 0)), INDEX('ASE Mapping'!B:B, MATCH(E5344,'ASE Mapping'!A:A, 0)), E5344)</f>
        <v>0</v>
      </c>
    </row>
    <row r="5345" spans="1:17" x14ac:dyDescent="0.25">
      <c r="A5345" s="11">
        <f t="shared" si="34"/>
        <v>0</v>
      </c>
      <c r="Q5345">
        <f>IF(ISNUMBER(MATCH(E5345,'ASE Mapping'!A:A, 0)), INDEX('ASE Mapping'!B:B, MATCH(E5345,'ASE Mapping'!A:A, 0)), E5345)</f>
        <v>0</v>
      </c>
    </row>
    <row r="5346" spans="1:17" x14ac:dyDescent="0.25">
      <c r="A5346" s="11">
        <f t="shared" si="34"/>
        <v>0</v>
      </c>
      <c r="Q5346">
        <f>IF(ISNUMBER(MATCH(E5346,'ASE Mapping'!A:A, 0)), INDEX('ASE Mapping'!B:B, MATCH(E5346,'ASE Mapping'!A:A, 0)), E5346)</f>
        <v>0</v>
      </c>
    </row>
    <row r="5347" spans="1:17" x14ac:dyDescent="0.25">
      <c r="A5347" s="11">
        <f t="shared" si="34"/>
        <v>0</v>
      </c>
      <c r="Q5347">
        <f>IF(ISNUMBER(MATCH(E5347,'ASE Mapping'!A:A, 0)), INDEX('ASE Mapping'!B:B, MATCH(E5347,'ASE Mapping'!A:A, 0)), E5347)</f>
        <v>0</v>
      </c>
    </row>
    <row r="5348" spans="1:17" x14ac:dyDescent="0.25">
      <c r="A5348" s="11">
        <f t="shared" si="34"/>
        <v>0</v>
      </c>
      <c r="Q5348">
        <f>IF(ISNUMBER(MATCH(E5348,'ASE Mapping'!A:A, 0)), INDEX('ASE Mapping'!B:B, MATCH(E5348,'ASE Mapping'!A:A, 0)), E5348)</f>
        <v>0</v>
      </c>
    </row>
    <row r="5349" spans="1:17" x14ac:dyDescent="0.25">
      <c r="A5349" s="11">
        <f t="shared" si="34"/>
        <v>0</v>
      </c>
      <c r="Q5349">
        <f>IF(ISNUMBER(MATCH(E5349,'ASE Mapping'!A:A, 0)), INDEX('ASE Mapping'!B:B, MATCH(E5349,'ASE Mapping'!A:A, 0)), E5349)</f>
        <v>0</v>
      </c>
    </row>
    <row r="5350" spans="1:17" x14ac:dyDescent="0.25">
      <c r="A5350" s="11">
        <f t="shared" si="34"/>
        <v>0</v>
      </c>
      <c r="Q5350">
        <f>IF(ISNUMBER(MATCH(E5350,'ASE Mapping'!A:A, 0)), INDEX('ASE Mapping'!B:B, MATCH(E5350,'ASE Mapping'!A:A, 0)), E5350)</f>
        <v>0</v>
      </c>
    </row>
    <row r="5351" spans="1:17" x14ac:dyDescent="0.25">
      <c r="A5351" s="11">
        <f t="shared" si="34"/>
        <v>0</v>
      </c>
      <c r="Q5351">
        <f>IF(ISNUMBER(MATCH(E5351,'ASE Mapping'!A:A, 0)), INDEX('ASE Mapping'!B:B, MATCH(E5351,'ASE Mapping'!A:A, 0)), E5351)</f>
        <v>0</v>
      </c>
    </row>
    <row r="5352" spans="1:17" x14ac:dyDescent="0.25">
      <c r="A5352" s="11">
        <f t="shared" si="34"/>
        <v>0</v>
      </c>
      <c r="Q5352">
        <f>IF(ISNUMBER(MATCH(E5352,'ASE Mapping'!A:A, 0)), INDEX('ASE Mapping'!B:B, MATCH(E5352,'ASE Mapping'!A:A, 0)), E5352)</f>
        <v>0</v>
      </c>
    </row>
    <row r="5353" spans="1:17" x14ac:dyDescent="0.25">
      <c r="A5353" s="11">
        <f t="shared" si="34"/>
        <v>0</v>
      </c>
      <c r="Q5353">
        <f>IF(ISNUMBER(MATCH(E5353,'ASE Mapping'!A:A, 0)), INDEX('ASE Mapping'!B:B, MATCH(E5353,'ASE Mapping'!A:A, 0)), E5353)</f>
        <v>0</v>
      </c>
    </row>
    <row r="5354" spans="1:17" x14ac:dyDescent="0.25">
      <c r="A5354" s="11">
        <f t="shared" si="34"/>
        <v>0</v>
      </c>
      <c r="Q5354">
        <f>IF(ISNUMBER(MATCH(E5354,'ASE Mapping'!A:A, 0)), INDEX('ASE Mapping'!B:B, MATCH(E5354,'ASE Mapping'!A:A, 0)), E5354)</f>
        <v>0</v>
      </c>
    </row>
    <row r="5355" spans="1:17" x14ac:dyDescent="0.25">
      <c r="A5355" s="11">
        <f t="shared" si="34"/>
        <v>0</v>
      </c>
      <c r="Q5355">
        <f>IF(ISNUMBER(MATCH(E5355,'ASE Mapping'!A:A, 0)), INDEX('ASE Mapping'!B:B, MATCH(E5355,'ASE Mapping'!A:A, 0)), E5355)</f>
        <v>0</v>
      </c>
    </row>
    <row r="5356" spans="1:17" x14ac:dyDescent="0.25">
      <c r="A5356" s="11">
        <f t="shared" si="34"/>
        <v>0</v>
      </c>
      <c r="Q5356">
        <f>IF(ISNUMBER(MATCH(E5356,'ASE Mapping'!A:A, 0)), INDEX('ASE Mapping'!B:B, MATCH(E5356,'ASE Mapping'!A:A, 0)), E5356)</f>
        <v>0</v>
      </c>
    </row>
    <row r="5357" spans="1:17" x14ac:dyDescent="0.25">
      <c r="A5357" s="11">
        <f t="shared" si="34"/>
        <v>0</v>
      </c>
      <c r="Q5357">
        <f>IF(ISNUMBER(MATCH(E5357,'ASE Mapping'!A:A, 0)), INDEX('ASE Mapping'!B:B, MATCH(E5357,'ASE Mapping'!A:A, 0)), E5357)</f>
        <v>0</v>
      </c>
    </row>
    <row r="5358" spans="1:17" x14ac:dyDescent="0.25">
      <c r="A5358" s="11">
        <f t="shared" si="34"/>
        <v>0</v>
      </c>
      <c r="Q5358">
        <f>IF(ISNUMBER(MATCH(E5358,'ASE Mapping'!A:A, 0)), INDEX('ASE Mapping'!B:B, MATCH(E5358,'ASE Mapping'!A:A, 0)), E5358)</f>
        <v>0</v>
      </c>
    </row>
    <row r="5359" spans="1:17" x14ac:dyDescent="0.25">
      <c r="A5359" s="11">
        <f t="shared" si="34"/>
        <v>0</v>
      </c>
      <c r="Q5359">
        <f>IF(ISNUMBER(MATCH(E5359,'ASE Mapping'!A:A, 0)), INDEX('ASE Mapping'!B:B, MATCH(E5359,'ASE Mapping'!A:A, 0)), E5359)</f>
        <v>0</v>
      </c>
    </row>
    <row r="5360" spans="1:17" x14ac:dyDescent="0.25">
      <c r="A5360" s="11">
        <f t="shared" si="34"/>
        <v>0</v>
      </c>
      <c r="Q5360">
        <f>IF(ISNUMBER(MATCH(E5360,'ASE Mapping'!A:A, 0)), INDEX('ASE Mapping'!B:B, MATCH(E5360,'ASE Mapping'!A:A, 0)), E5360)</f>
        <v>0</v>
      </c>
    </row>
    <row r="5361" spans="1:17" x14ac:dyDescent="0.25">
      <c r="A5361" s="11">
        <f t="shared" si="34"/>
        <v>0</v>
      </c>
      <c r="Q5361">
        <f>IF(ISNUMBER(MATCH(E5361,'ASE Mapping'!A:A, 0)), INDEX('ASE Mapping'!B:B, MATCH(E5361,'ASE Mapping'!A:A, 0)), E5361)</f>
        <v>0</v>
      </c>
    </row>
    <row r="5362" spans="1:17" x14ac:dyDescent="0.25">
      <c r="A5362" s="11">
        <f t="shared" si="34"/>
        <v>0</v>
      </c>
      <c r="Q5362">
        <f>IF(ISNUMBER(MATCH(E5362,'ASE Mapping'!A:A, 0)), INDEX('ASE Mapping'!B:B, MATCH(E5362,'ASE Mapping'!A:A, 0)), E5362)</f>
        <v>0</v>
      </c>
    </row>
    <row r="5363" spans="1:17" x14ac:dyDescent="0.25">
      <c r="A5363" s="11">
        <f t="shared" si="34"/>
        <v>0</v>
      </c>
      <c r="Q5363">
        <f>IF(ISNUMBER(MATCH(E5363,'ASE Mapping'!A:A, 0)), INDEX('ASE Mapping'!B:B, MATCH(E5363,'ASE Mapping'!A:A, 0)), E5363)</f>
        <v>0</v>
      </c>
    </row>
    <row r="5364" spans="1:17" x14ac:dyDescent="0.25">
      <c r="A5364" s="11">
        <f t="shared" si="34"/>
        <v>0</v>
      </c>
      <c r="Q5364">
        <f>IF(ISNUMBER(MATCH(E5364,'ASE Mapping'!A:A, 0)), INDEX('ASE Mapping'!B:B, MATCH(E5364,'ASE Mapping'!A:A, 0)), E5364)</f>
        <v>0</v>
      </c>
    </row>
    <row r="5365" spans="1:17" x14ac:dyDescent="0.25">
      <c r="A5365" s="11">
        <f t="shared" si="34"/>
        <v>0</v>
      </c>
      <c r="Q5365">
        <f>IF(ISNUMBER(MATCH(E5365,'ASE Mapping'!A:A, 0)), INDEX('ASE Mapping'!B:B, MATCH(E5365,'ASE Mapping'!A:A, 0)), E5365)</f>
        <v>0</v>
      </c>
    </row>
    <row r="5366" spans="1:17" x14ac:dyDescent="0.25">
      <c r="A5366" s="11">
        <f t="shared" si="34"/>
        <v>0</v>
      </c>
      <c r="Q5366">
        <f>IF(ISNUMBER(MATCH(E5366,'ASE Mapping'!A:A, 0)), INDEX('ASE Mapping'!B:B, MATCH(E5366,'ASE Mapping'!A:A, 0)), E5366)</f>
        <v>0</v>
      </c>
    </row>
    <row r="5367" spans="1:17" x14ac:dyDescent="0.25">
      <c r="A5367" s="11">
        <f t="shared" si="34"/>
        <v>0</v>
      </c>
      <c r="Q5367">
        <f>IF(ISNUMBER(MATCH(E5367,'ASE Mapping'!A:A, 0)), INDEX('ASE Mapping'!B:B, MATCH(E5367,'ASE Mapping'!A:A, 0)), E5367)</f>
        <v>0</v>
      </c>
    </row>
    <row r="5368" spans="1:17" x14ac:dyDescent="0.25">
      <c r="A5368" s="11">
        <f t="shared" si="34"/>
        <v>0</v>
      </c>
      <c r="Q5368">
        <f>IF(ISNUMBER(MATCH(E5368,'ASE Mapping'!A:A, 0)), INDEX('ASE Mapping'!B:B, MATCH(E5368,'ASE Mapping'!A:A, 0)), E5368)</f>
        <v>0</v>
      </c>
    </row>
    <row r="5369" spans="1:17" x14ac:dyDescent="0.25">
      <c r="A5369" s="11">
        <f t="shared" si="34"/>
        <v>0</v>
      </c>
      <c r="Q5369">
        <f>IF(ISNUMBER(MATCH(E5369,'ASE Mapping'!A:A, 0)), INDEX('ASE Mapping'!B:B, MATCH(E5369,'ASE Mapping'!A:A, 0)), E5369)</f>
        <v>0</v>
      </c>
    </row>
    <row r="5370" spans="1:17" x14ac:dyDescent="0.25">
      <c r="A5370" s="11">
        <f t="shared" si="34"/>
        <v>0</v>
      </c>
      <c r="Q5370">
        <f>IF(ISNUMBER(MATCH(E5370,'ASE Mapping'!A:A, 0)), INDEX('ASE Mapping'!B:B, MATCH(E5370,'ASE Mapping'!A:A, 0)), E5370)</f>
        <v>0</v>
      </c>
    </row>
    <row r="5371" spans="1:17" x14ac:dyDescent="0.25">
      <c r="A5371" s="11">
        <f t="shared" si="34"/>
        <v>0</v>
      </c>
      <c r="Q5371">
        <f>IF(ISNUMBER(MATCH(E5371,'ASE Mapping'!A:A, 0)), INDEX('ASE Mapping'!B:B, MATCH(E5371,'ASE Mapping'!A:A, 0)), E5371)</f>
        <v>0</v>
      </c>
    </row>
    <row r="5372" spans="1:17" x14ac:dyDescent="0.25">
      <c r="A5372" s="11">
        <f t="shared" si="34"/>
        <v>0</v>
      </c>
      <c r="Q5372">
        <f>IF(ISNUMBER(MATCH(E5372,'ASE Mapping'!A:A, 0)), INDEX('ASE Mapping'!B:B, MATCH(E5372,'ASE Mapping'!A:A, 0)), E5372)</f>
        <v>0</v>
      </c>
    </row>
    <row r="5373" spans="1:17" x14ac:dyDescent="0.25">
      <c r="A5373" s="11">
        <f t="shared" si="34"/>
        <v>0</v>
      </c>
      <c r="Q5373">
        <f>IF(ISNUMBER(MATCH(E5373,'ASE Mapping'!A:A, 0)), INDEX('ASE Mapping'!B:B, MATCH(E5373,'ASE Mapping'!A:A, 0)), E5373)</f>
        <v>0</v>
      </c>
    </row>
    <row r="5374" spans="1:17" x14ac:dyDescent="0.25">
      <c r="A5374" s="11">
        <f t="shared" si="34"/>
        <v>0</v>
      </c>
      <c r="Q5374">
        <f>IF(ISNUMBER(MATCH(E5374,'ASE Mapping'!A:A, 0)), INDEX('ASE Mapping'!B:B, MATCH(E5374,'ASE Mapping'!A:A, 0)), E5374)</f>
        <v>0</v>
      </c>
    </row>
    <row r="5375" spans="1:17" x14ac:dyDescent="0.25">
      <c r="A5375" s="11">
        <f t="shared" si="34"/>
        <v>0</v>
      </c>
      <c r="Q5375">
        <f>IF(ISNUMBER(MATCH(E5375,'ASE Mapping'!A:A, 0)), INDEX('ASE Mapping'!B:B, MATCH(E5375,'ASE Mapping'!A:A, 0)), E5375)</f>
        <v>0</v>
      </c>
    </row>
    <row r="5376" spans="1:17" x14ac:dyDescent="0.25">
      <c r="A5376" s="11">
        <f t="shared" si="34"/>
        <v>0</v>
      </c>
      <c r="Q5376">
        <f>IF(ISNUMBER(MATCH(E5376,'ASE Mapping'!A:A, 0)), INDEX('ASE Mapping'!B:B, MATCH(E5376,'ASE Mapping'!A:A, 0)), E5376)</f>
        <v>0</v>
      </c>
    </row>
    <row r="5377" spans="1:17" x14ac:dyDescent="0.25">
      <c r="A5377" s="11">
        <f t="shared" si="34"/>
        <v>0</v>
      </c>
      <c r="Q5377">
        <f>IF(ISNUMBER(MATCH(E5377,'ASE Mapping'!A:A, 0)), INDEX('ASE Mapping'!B:B, MATCH(E5377,'ASE Mapping'!A:A, 0)), E5377)</f>
        <v>0</v>
      </c>
    </row>
    <row r="5378" spans="1:17" x14ac:dyDescent="0.25">
      <c r="A5378" s="11">
        <f t="shared" si="34"/>
        <v>0</v>
      </c>
      <c r="Q5378">
        <f>IF(ISNUMBER(MATCH(E5378,'ASE Mapping'!A:A, 0)), INDEX('ASE Mapping'!B:B, MATCH(E5378,'ASE Mapping'!A:A, 0)), E5378)</f>
        <v>0</v>
      </c>
    </row>
    <row r="5379" spans="1:17" x14ac:dyDescent="0.25">
      <c r="A5379" s="11">
        <f t="shared" si="34"/>
        <v>0</v>
      </c>
      <c r="Q5379">
        <f>IF(ISNUMBER(MATCH(E5379,'ASE Mapping'!A:A, 0)), INDEX('ASE Mapping'!B:B, MATCH(E5379,'ASE Mapping'!A:A, 0)), E5379)</f>
        <v>0</v>
      </c>
    </row>
    <row r="5380" spans="1:17" x14ac:dyDescent="0.25">
      <c r="A5380" s="11">
        <f t="shared" si="34"/>
        <v>0</v>
      </c>
      <c r="Q5380">
        <f>IF(ISNUMBER(MATCH(E5380,'ASE Mapping'!A:A, 0)), INDEX('ASE Mapping'!B:B, MATCH(E5380,'ASE Mapping'!A:A, 0)), E5380)</f>
        <v>0</v>
      </c>
    </row>
    <row r="5381" spans="1:17" x14ac:dyDescent="0.25">
      <c r="A5381" s="11">
        <f t="shared" si="34"/>
        <v>0</v>
      </c>
      <c r="Q5381">
        <f>IF(ISNUMBER(MATCH(E5381,'ASE Mapping'!A:A, 0)), INDEX('ASE Mapping'!B:B, MATCH(E5381,'ASE Mapping'!A:A, 0)), E5381)</f>
        <v>0</v>
      </c>
    </row>
    <row r="5382" spans="1:17" x14ac:dyDescent="0.25">
      <c r="A5382" s="11">
        <f t="shared" si="34"/>
        <v>0</v>
      </c>
      <c r="Q5382">
        <f>IF(ISNUMBER(MATCH(E5382,'ASE Mapping'!A:A, 0)), INDEX('ASE Mapping'!B:B, MATCH(E5382,'ASE Mapping'!A:A, 0)), E5382)</f>
        <v>0</v>
      </c>
    </row>
    <row r="5383" spans="1:17" x14ac:dyDescent="0.25">
      <c r="A5383" s="11">
        <f t="shared" ref="A5383:A5446" si="35">B5383+C5383</f>
        <v>0</v>
      </c>
      <c r="Q5383">
        <f>IF(ISNUMBER(MATCH(E5383,'ASE Mapping'!A:A, 0)), INDEX('ASE Mapping'!B:B, MATCH(E5383,'ASE Mapping'!A:A, 0)), E5383)</f>
        <v>0</v>
      </c>
    </row>
    <row r="5384" spans="1:17" x14ac:dyDescent="0.25">
      <c r="A5384" s="11">
        <f t="shared" si="35"/>
        <v>0</v>
      </c>
      <c r="Q5384">
        <f>IF(ISNUMBER(MATCH(E5384,'ASE Mapping'!A:A, 0)), INDEX('ASE Mapping'!B:B, MATCH(E5384,'ASE Mapping'!A:A, 0)), E5384)</f>
        <v>0</v>
      </c>
    </row>
    <row r="5385" spans="1:17" x14ac:dyDescent="0.25">
      <c r="A5385" s="11">
        <f t="shared" si="35"/>
        <v>0</v>
      </c>
      <c r="Q5385">
        <f>IF(ISNUMBER(MATCH(E5385,'ASE Mapping'!A:A, 0)), INDEX('ASE Mapping'!B:B, MATCH(E5385,'ASE Mapping'!A:A, 0)), E5385)</f>
        <v>0</v>
      </c>
    </row>
    <row r="5386" spans="1:17" x14ac:dyDescent="0.25">
      <c r="A5386" s="11">
        <f t="shared" si="35"/>
        <v>0</v>
      </c>
      <c r="Q5386">
        <f>IF(ISNUMBER(MATCH(E5386,'ASE Mapping'!A:A, 0)), INDEX('ASE Mapping'!B:B, MATCH(E5386,'ASE Mapping'!A:A, 0)), E5386)</f>
        <v>0</v>
      </c>
    </row>
    <row r="5387" spans="1:17" x14ac:dyDescent="0.25">
      <c r="A5387" s="11">
        <f t="shared" si="35"/>
        <v>0</v>
      </c>
      <c r="Q5387">
        <f>IF(ISNUMBER(MATCH(E5387,'ASE Mapping'!A:A, 0)), INDEX('ASE Mapping'!B:B, MATCH(E5387,'ASE Mapping'!A:A, 0)), E5387)</f>
        <v>0</v>
      </c>
    </row>
    <row r="5388" spans="1:17" x14ac:dyDescent="0.25">
      <c r="A5388" s="11">
        <f t="shared" si="35"/>
        <v>0</v>
      </c>
      <c r="Q5388">
        <f>IF(ISNUMBER(MATCH(E5388,'ASE Mapping'!A:A, 0)), INDEX('ASE Mapping'!B:B, MATCH(E5388,'ASE Mapping'!A:A, 0)), E5388)</f>
        <v>0</v>
      </c>
    </row>
    <row r="5389" spans="1:17" x14ac:dyDescent="0.25">
      <c r="A5389" s="11">
        <f t="shared" si="35"/>
        <v>0</v>
      </c>
      <c r="Q5389">
        <f>IF(ISNUMBER(MATCH(E5389,'ASE Mapping'!A:A, 0)), INDEX('ASE Mapping'!B:B, MATCH(E5389,'ASE Mapping'!A:A, 0)), E5389)</f>
        <v>0</v>
      </c>
    </row>
    <row r="5390" spans="1:17" x14ac:dyDescent="0.25">
      <c r="A5390" s="11">
        <f t="shared" si="35"/>
        <v>0</v>
      </c>
      <c r="Q5390">
        <f>IF(ISNUMBER(MATCH(E5390,'ASE Mapping'!A:A, 0)), INDEX('ASE Mapping'!B:B, MATCH(E5390,'ASE Mapping'!A:A, 0)), E5390)</f>
        <v>0</v>
      </c>
    </row>
    <row r="5391" spans="1:17" x14ac:dyDescent="0.25">
      <c r="A5391" s="11">
        <f t="shared" si="35"/>
        <v>0</v>
      </c>
      <c r="Q5391">
        <f>IF(ISNUMBER(MATCH(E5391,'ASE Mapping'!A:A, 0)), INDEX('ASE Mapping'!B:B, MATCH(E5391,'ASE Mapping'!A:A, 0)), E5391)</f>
        <v>0</v>
      </c>
    </row>
    <row r="5392" spans="1:17" x14ac:dyDescent="0.25">
      <c r="A5392" s="11">
        <f t="shared" si="35"/>
        <v>0</v>
      </c>
      <c r="Q5392">
        <f>IF(ISNUMBER(MATCH(E5392,'ASE Mapping'!A:A, 0)), INDEX('ASE Mapping'!B:B, MATCH(E5392,'ASE Mapping'!A:A, 0)), E5392)</f>
        <v>0</v>
      </c>
    </row>
    <row r="5393" spans="1:17" x14ac:dyDescent="0.25">
      <c r="A5393" s="11">
        <f t="shared" si="35"/>
        <v>0</v>
      </c>
      <c r="Q5393">
        <f>IF(ISNUMBER(MATCH(E5393,'ASE Mapping'!A:A, 0)), INDEX('ASE Mapping'!B:B, MATCH(E5393,'ASE Mapping'!A:A, 0)), E5393)</f>
        <v>0</v>
      </c>
    </row>
    <row r="5394" spans="1:17" x14ac:dyDescent="0.25">
      <c r="A5394" s="11">
        <f t="shared" si="35"/>
        <v>0</v>
      </c>
      <c r="Q5394">
        <f>IF(ISNUMBER(MATCH(E5394,'ASE Mapping'!A:A, 0)), INDEX('ASE Mapping'!B:B, MATCH(E5394,'ASE Mapping'!A:A, 0)), E5394)</f>
        <v>0</v>
      </c>
    </row>
    <row r="5395" spans="1:17" x14ac:dyDescent="0.25">
      <c r="A5395" s="11">
        <f t="shared" si="35"/>
        <v>0</v>
      </c>
      <c r="Q5395">
        <f>IF(ISNUMBER(MATCH(E5395,'ASE Mapping'!A:A, 0)), INDEX('ASE Mapping'!B:B, MATCH(E5395,'ASE Mapping'!A:A, 0)), E5395)</f>
        <v>0</v>
      </c>
    </row>
    <row r="5396" spans="1:17" x14ac:dyDescent="0.25">
      <c r="A5396" s="11">
        <f t="shared" si="35"/>
        <v>0</v>
      </c>
      <c r="Q5396">
        <f>IF(ISNUMBER(MATCH(E5396,'ASE Mapping'!A:A, 0)), INDEX('ASE Mapping'!B:B, MATCH(E5396,'ASE Mapping'!A:A, 0)), E5396)</f>
        <v>0</v>
      </c>
    </row>
    <row r="5397" spans="1:17" x14ac:dyDescent="0.25">
      <c r="A5397" s="11">
        <f t="shared" si="35"/>
        <v>0</v>
      </c>
      <c r="Q5397">
        <f>IF(ISNUMBER(MATCH(E5397,'ASE Mapping'!A:A, 0)), INDEX('ASE Mapping'!B:B, MATCH(E5397,'ASE Mapping'!A:A, 0)), E5397)</f>
        <v>0</v>
      </c>
    </row>
    <row r="5398" spans="1:17" x14ac:dyDescent="0.25">
      <c r="A5398" s="11">
        <f t="shared" si="35"/>
        <v>0</v>
      </c>
      <c r="Q5398">
        <f>IF(ISNUMBER(MATCH(E5398,'ASE Mapping'!A:A, 0)), INDEX('ASE Mapping'!B:B, MATCH(E5398,'ASE Mapping'!A:A, 0)), E5398)</f>
        <v>0</v>
      </c>
    </row>
    <row r="5399" spans="1:17" x14ac:dyDescent="0.25">
      <c r="A5399" s="11">
        <f t="shared" si="35"/>
        <v>0</v>
      </c>
      <c r="Q5399">
        <f>IF(ISNUMBER(MATCH(E5399,'ASE Mapping'!A:A, 0)), INDEX('ASE Mapping'!B:B, MATCH(E5399,'ASE Mapping'!A:A, 0)), E5399)</f>
        <v>0</v>
      </c>
    </row>
    <row r="5400" spans="1:17" x14ac:dyDescent="0.25">
      <c r="A5400" s="11">
        <f t="shared" si="35"/>
        <v>0</v>
      </c>
      <c r="Q5400">
        <f>IF(ISNUMBER(MATCH(E5400,'ASE Mapping'!A:A, 0)), INDEX('ASE Mapping'!B:B, MATCH(E5400,'ASE Mapping'!A:A, 0)), E5400)</f>
        <v>0</v>
      </c>
    </row>
    <row r="5401" spans="1:17" x14ac:dyDescent="0.25">
      <c r="A5401" s="11">
        <f t="shared" si="35"/>
        <v>0</v>
      </c>
      <c r="Q5401">
        <f>IF(ISNUMBER(MATCH(E5401,'ASE Mapping'!A:A, 0)), INDEX('ASE Mapping'!B:B, MATCH(E5401,'ASE Mapping'!A:A, 0)), E5401)</f>
        <v>0</v>
      </c>
    </row>
    <row r="5402" spans="1:17" x14ac:dyDescent="0.25">
      <c r="A5402" s="11">
        <f t="shared" si="35"/>
        <v>0</v>
      </c>
      <c r="Q5402">
        <f>IF(ISNUMBER(MATCH(E5402,'ASE Mapping'!A:A, 0)), INDEX('ASE Mapping'!B:B, MATCH(E5402,'ASE Mapping'!A:A, 0)), E5402)</f>
        <v>0</v>
      </c>
    </row>
    <row r="5403" spans="1:17" x14ac:dyDescent="0.25">
      <c r="A5403" s="11">
        <f t="shared" si="35"/>
        <v>0</v>
      </c>
      <c r="Q5403">
        <f>IF(ISNUMBER(MATCH(E5403,'ASE Mapping'!A:A, 0)), INDEX('ASE Mapping'!B:B, MATCH(E5403,'ASE Mapping'!A:A, 0)), E5403)</f>
        <v>0</v>
      </c>
    </row>
    <row r="5404" spans="1:17" x14ac:dyDescent="0.25">
      <c r="A5404" s="11">
        <f t="shared" si="35"/>
        <v>0</v>
      </c>
      <c r="Q5404">
        <f>IF(ISNUMBER(MATCH(E5404,'ASE Mapping'!A:A, 0)), INDEX('ASE Mapping'!B:B, MATCH(E5404,'ASE Mapping'!A:A, 0)), E5404)</f>
        <v>0</v>
      </c>
    </row>
    <row r="5405" spans="1:17" x14ac:dyDescent="0.25">
      <c r="A5405" s="11">
        <f t="shared" si="35"/>
        <v>0</v>
      </c>
      <c r="Q5405">
        <f>IF(ISNUMBER(MATCH(E5405,'ASE Mapping'!A:A, 0)), INDEX('ASE Mapping'!B:B, MATCH(E5405,'ASE Mapping'!A:A, 0)), E5405)</f>
        <v>0</v>
      </c>
    </row>
    <row r="5406" spans="1:17" x14ac:dyDescent="0.25">
      <c r="A5406" s="11">
        <f t="shared" si="35"/>
        <v>0</v>
      </c>
      <c r="Q5406">
        <f>IF(ISNUMBER(MATCH(E5406,'ASE Mapping'!A:A, 0)), INDEX('ASE Mapping'!B:B, MATCH(E5406,'ASE Mapping'!A:A, 0)), E5406)</f>
        <v>0</v>
      </c>
    </row>
    <row r="5407" spans="1:17" x14ac:dyDescent="0.25">
      <c r="A5407" s="11">
        <f t="shared" si="35"/>
        <v>0</v>
      </c>
      <c r="Q5407">
        <f>IF(ISNUMBER(MATCH(E5407,'ASE Mapping'!A:A, 0)), INDEX('ASE Mapping'!B:B, MATCH(E5407,'ASE Mapping'!A:A, 0)), E5407)</f>
        <v>0</v>
      </c>
    </row>
    <row r="5408" spans="1:17" x14ac:dyDescent="0.25">
      <c r="A5408" s="11">
        <f t="shared" si="35"/>
        <v>0</v>
      </c>
      <c r="Q5408">
        <f>IF(ISNUMBER(MATCH(E5408,'ASE Mapping'!A:A, 0)), INDEX('ASE Mapping'!B:B, MATCH(E5408,'ASE Mapping'!A:A, 0)), E5408)</f>
        <v>0</v>
      </c>
    </row>
    <row r="5409" spans="1:17" x14ac:dyDescent="0.25">
      <c r="A5409" s="11">
        <f t="shared" si="35"/>
        <v>0</v>
      </c>
      <c r="Q5409">
        <f>IF(ISNUMBER(MATCH(E5409,'ASE Mapping'!A:A, 0)), INDEX('ASE Mapping'!B:B, MATCH(E5409,'ASE Mapping'!A:A, 0)), E5409)</f>
        <v>0</v>
      </c>
    </row>
    <row r="5410" spans="1:17" x14ac:dyDescent="0.25">
      <c r="A5410" s="11">
        <f t="shared" si="35"/>
        <v>0</v>
      </c>
      <c r="Q5410">
        <f>IF(ISNUMBER(MATCH(E5410,'ASE Mapping'!A:A, 0)), INDEX('ASE Mapping'!B:B, MATCH(E5410,'ASE Mapping'!A:A, 0)), E5410)</f>
        <v>0</v>
      </c>
    </row>
    <row r="5411" spans="1:17" x14ac:dyDescent="0.25">
      <c r="A5411" s="11">
        <f t="shared" si="35"/>
        <v>0</v>
      </c>
      <c r="Q5411">
        <f>IF(ISNUMBER(MATCH(E5411,'ASE Mapping'!A:A, 0)), INDEX('ASE Mapping'!B:B, MATCH(E5411,'ASE Mapping'!A:A, 0)), E5411)</f>
        <v>0</v>
      </c>
    </row>
    <row r="5412" spans="1:17" x14ac:dyDescent="0.25">
      <c r="A5412" s="11">
        <f t="shared" si="35"/>
        <v>0</v>
      </c>
      <c r="Q5412">
        <f>IF(ISNUMBER(MATCH(E5412,'ASE Mapping'!A:A, 0)), INDEX('ASE Mapping'!B:B, MATCH(E5412,'ASE Mapping'!A:A, 0)), E5412)</f>
        <v>0</v>
      </c>
    </row>
    <row r="5413" spans="1:17" x14ac:dyDescent="0.25">
      <c r="A5413" s="11">
        <f t="shared" si="35"/>
        <v>0</v>
      </c>
      <c r="Q5413">
        <f>IF(ISNUMBER(MATCH(E5413,'ASE Mapping'!A:A, 0)), INDEX('ASE Mapping'!B:B, MATCH(E5413,'ASE Mapping'!A:A, 0)), E5413)</f>
        <v>0</v>
      </c>
    </row>
    <row r="5414" spans="1:17" x14ac:dyDescent="0.25">
      <c r="A5414" s="11">
        <f t="shared" si="35"/>
        <v>0</v>
      </c>
      <c r="Q5414">
        <f>IF(ISNUMBER(MATCH(E5414,'ASE Mapping'!A:A, 0)), INDEX('ASE Mapping'!B:B, MATCH(E5414,'ASE Mapping'!A:A, 0)), E5414)</f>
        <v>0</v>
      </c>
    </row>
    <row r="5415" spans="1:17" x14ac:dyDescent="0.25">
      <c r="A5415" s="11">
        <f t="shared" si="35"/>
        <v>0</v>
      </c>
      <c r="Q5415">
        <f>IF(ISNUMBER(MATCH(E5415,'ASE Mapping'!A:A, 0)), INDEX('ASE Mapping'!B:B, MATCH(E5415,'ASE Mapping'!A:A, 0)), E5415)</f>
        <v>0</v>
      </c>
    </row>
    <row r="5416" spans="1:17" x14ac:dyDescent="0.25">
      <c r="A5416" s="11">
        <f t="shared" si="35"/>
        <v>0</v>
      </c>
      <c r="Q5416">
        <f>IF(ISNUMBER(MATCH(E5416,'ASE Mapping'!A:A, 0)), INDEX('ASE Mapping'!B:B, MATCH(E5416,'ASE Mapping'!A:A, 0)), E5416)</f>
        <v>0</v>
      </c>
    </row>
    <row r="5417" spans="1:17" x14ac:dyDescent="0.25">
      <c r="A5417" s="11">
        <f t="shared" si="35"/>
        <v>0</v>
      </c>
      <c r="Q5417">
        <f>IF(ISNUMBER(MATCH(E5417,'ASE Mapping'!A:A, 0)), INDEX('ASE Mapping'!B:B, MATCH(E5417,'ASE Mapping'!A:A, 0)), E5417)</f>
        <v>0</v>
      </c>
    </row>
    <row r="5418" spans="1:17" x14ac:dyDescent="0.25">
      <c r="A5418" s="11">
        <f t="shared" si="35"/>
        <v>0</v>
      </c>
      <c r="Q5418">
        <f>IF(ISNUMBER(MATCH(E5418,'ASE Mapping'!A:A, 0)), INDEX('ASE Mapping'!B:B, MATCH(E5418,'ASE Mapping'!A:A, 0)), E5418)</f>
        <v>0</v>
      </c>
    </row>
    <row r="5419" spans="1:17" x14ac:dyDescent="0.25">
      <c r="A5419" s="11">
        <f t="shared" si="35"/>
        <v>0</v>
      </c>
      <c r="Q5419">
        <f>IF(ISNUMBER(MATCH(E5419,'ASE Mapping'!A:A, 0)), INDEX('ASE Mapping'!B:B, MATCH(E5419,'ASE Mapping'!A:A, 0)), E5419)</f>
        <v>0</v>
      </c>
    </row>
    <row r="5420" spans="1:17" x14ac:dyDescent="0.25">
      <c r="A5420" s="11">
        <f t="shared" si="35"/>
        <v>0</v>
      </c>
      <c r="Q5420">
        <f>IF(ISNUMBER(MATCH(E5420,'ASE Mapping'!A:A, 0)), INDEX('ASE Mapping'!B:B, MATCH(E5420,'ASE Mapping'!A:A, 0)), E5420)</f>
        <v>0</v>
      </c>
    </row>
    <row r="5421" spans="1:17" x14ac:dyDescent="0.25">
      <c r="A5421" s="11">
        <f t="shared" si="35"/>
        <v>0</v>
      </c>
      <c r="Q5421">
        <f>IF(ISNUMBER(MATCH(E5421,'ASE Mapping'!A:A, 0)), INDEX('ASE Mapping'!B:B, MATCH(E5421,'ASE Mapping'!A:A, 0)), E5421)</f>
        <v>0</v>
      </c>
    </row>
    <row r="5422" spans="1:17" x14ac:dyDescent="0.25">
      <c r="A5422" s="11">
        <f t="shared" si="35"/>
        <v>0</v>
      </c>
      <c r="Q5422">
        <f>IF(ISNUMBER(MATCH(E5422,'ASE Mapping'!A:A, 0)), INDEX('ASE Mapping'!B:B, MATCH(E5422,'ASE Mapping'!A:A, 0)), E5422)</f>
        <v>0</v>
      </c>
    </row>
    <row r="5423" spans="1:17" x14ac:dyDescent="0.25">
      <c r="A5423" s="11">
        <f t="shared" si="35"/>
        <v>0</v>
      </c>
      <c r="Q5423">
        <f>IF(ISNUMBER(MATCH(E5423,'ASE Mapping'!A:A, 0)), INDEX('ASE Mapping'!B:B, MATCH(E5423,'ASE Mapping'!A:A, 0)), E5423)</f>
        <v>0</v>
      </c>
    </row>
    <row r="5424" spans="1:17" x14ac:dyDescent="0.25">
      <c r="A5424" s="11">
        <f t="shared" si="35"/>
        <v>0</v>
      </c>
      <c r="Q5424">
        <f>IF(ISNUMBER(MATCH(E5424,'ASE Mapping'!A:A, 0)), INDEX('ASE Mapping'!B:B, MATCH(E5424,'ASE Mapping'!A:A, 0)), E5424)</f>
        <v>0</v>
      </c>
    </row>
    <row r="5425" spans="1:17" x14ac:dyDescent="0.25">
      <c r="A5425" s="11">
        <f t="shared" si="35"/>
        <v>0</v>
      </c>
      <c r="Q5425">
        <f>IF(ISNUMBER(MATCH(E5425,'ASE Mapping'!A:A, 0)), INDEX('ASE Mapping'!B:B, MATCH(E5425,'ASE Mapping'!A:A, 0)), E5425)</f>
        <v>0</v>
      </c>
    </row>
    <row r="5426" spans="1:17" x14ac:dyDescent="0.25">
      <c r="A5426" s="11">
        <f t="shared" si="35"/>
        <v>0</v>
      </c>
      <c r="Q5426">
        <f>IF(ISNUMBER(MATCH(E5426,'ASE Mapping'!A:A, 0)), INDEX('ASE Mapping'!B:B, MATCH(E5426,'ASE Mapping'!A:A, 0)), E5426)</f>
        <v>0</v>
      </c>
    </row>
    <row r="5427" spans="1:17" x14ac:dyDescent="0.25">
      <c r="A5427" s="11">
        <f t="shared" si="35"/>
        <v>0</v>
      </c>
      <c r="Q5427">
        <f>IF(ISNUMBER(MATCH(E5427,'ASE Mapping'!A:A, 0)), INDEX('ASE Mapping'!B:B, MATCH(E5427,'ASE Mapping'!A:A, 0)), E5427)</f>
        <v>0</v>
      </c>
    </row>
    <row r="5428" spans="1:17" x14ac:dyDescent="0.25">
      <c r="A5428" s="11">
        <f t="shared" si="35"/>
        <v>0</v>
      </c>
      <c r="Q5428">
        <f>IF(ISNUMBER(MATCH(E5428,'ASE Mapping'!A:A, 0)), INDEX('ASE Mapping'!B:B, MATCH(E5428,'ASE Mapping'!A:A, 0)), E5428)</f>
        <v>0</v>
      </c>
    </row>
    <row r="5429" spans="1:17" x14ac:dyDescent="0.25">
      <c r="A5429" s="11">
        <f t="shared" si="35"/>
        <v>0</v>
      </c>
      <c r="Q5429">
        <f>IF(ISNUMBER(MATCH(E5429,'ASE Mapping'!A:A, 0)), INDEX('ASE Mapping'!B:B, MATCH(E5429,'ASE Mapping'!A:A, 0)), E5429)</f>
        <v>0</v>
      </c>
    </row>
    <row r="5430" spans="1:17" x14ac:dyDescent="0.25">
      <c r="A5430" s="11">
        <f t="shared" si="35"/>
        <v>0</v>
      </c>
      <c r="Q5430">
        <f>IF(ISNUMBER(MATCH(E5430,'ASE Mapping'!A:A, 0)), INDEX('ASE Mapping'!B:B, MATCH(E5430,'ASE Mapping'!A:A, 0)), E5430)</f>
        <v>0</v>
      </c>
    </row>
    <row r="5431" spans="1:17" x14ac:dyDescent="0.25">
      <c r="A5431" s="11">
        <f t="shared" si="35"/>
        <v>0</v>
      </c>
      <c r="Q5431">
        <f>IF(ISNUMBER(MATCH(E5431,'ASE Mapping'!A:A, 0)), INDEX('ASE Mapping'!B:B, MATCH(E5431,'ASE Mapping'!A:A, 0)), E5431)</f>
        <v>0</v>
      </c>
    </row>
    <row r="5432" spans="1:17" x14ac:dyDescent="0.25">
      <c r="A5432" s="11">
        <f t="shared" si="35"/>
        <v>0</v>
      </c>
      <c r="Q5432">
        <f>IF(ISNUMBER(MATCH(E5432,'ASE Mapping'!A:A, 0)), INDEX('ASE Mapping'!B:B, MATCH(E5432,'ASE Mapping'!A:A, 0)), E5432)</f>
        <v>0</v>
      </c>
    </row>
    <row r="5433" spans="1:17" x14ac:dyDescent="0.25">
      <c r="A5433" s="11">
        <f t="shared" si="35"/>
        <v>0</v>
      </c>
      <c r="Q5433">
        <f>IF(ISNUMBER(MATCH(E5433,'ASE Mapping'!A:A, 0)), INDEX('ASE Mapping'!B:B, MATCH(E5433,'ASE Mapping'!A:A, 0)), E5433)</f>
        <v>0</v>
      </c>
    </row>
    <row r="5434" spans="1:17" x14ac:dyDescent="0.25">
      <c r="A5434" s="11">
        <f t="shared" si="35"/>
        <v>0</v>
      </c>
      <c r="Q5434">
        <f>IF(ISNUMBER(MATCH(E5434,'ASE Mapping'!A:A, 0)), INDEX('ASE Mapping'!B:B, MATCH(E5434,'ASE Mapping'!A:A, 0)), E5434)</f>
        <v>0</v>
      </c>
    </row>
    <row r="5435" spans="1:17" x14ac:dyDescent="0.25">
      <c r="A5435" s="11">
        <f t="shared" si="35"/>
        <v>0</v>
      </c>
      <c r="Q5435">
        <f>IF(ISNUMBER(MATCH(E5435,'ASE Mapping'!A:A, 0)), INDEX('ASE Mapping'!B:B, MATCH(E5435,'ASE Mapping'!A:A, 0)), E5435)</f>
        <v>0</v>
      </c>
    </row>
    <row r="5436" spans="1:17" x14ac:dyDescent="0.25">
      <c r="A5436" s="11">
        <f t="shared" si="35"/>
        <v>0</v>
      </c>
      <c r="Q5436">
        <f>IF(ISNUMBER(MATCH(E5436,'ASE Mapping'!A:A, 0)), INDEX('ASE Mapping'!B:B, MATCH(E5436,'ASE Mapping'!A:A, 0)), E5436)</f>
        <v>0</v>
      </c>
    </row>
    <row r="5437" spans="1:17" x14ac:dyDescent="0.25">
      <c r="A5437" s="11">
        <f t="shared" si="35"/>
        <v>0</v>
      </c>
      <c r="Q5437">
        <f>IF(ISNUMBER(MATCH(E5437,'ASE Mapping'!A:A, 0)), INDEX('ASE Mapping'!B:B, MATCH(E5437,'ASE Mapping'!A:A, 0)), E5437)</f>
        <v>0</v>
      </c>
    </row>
    <row r="5438" spans="1:17" x14ac:dyDescent="0.25">
      <c r="A5438" s="11">
        <f t="shared" si="35"/>
        <v>0</v>
      </c>
      <c r="Q5438">
        <f>IF(ISNUMBER(MATCH(E5438,'ASE Mapping'!A:A, 0)), INDEX('ASE Mapping'!B:B, MATCH(E5438,'ASE Mapping'!A:A, 0)), E5438)</f>
        <v>0</v>
      </c>
    </row>
    <row r="5439" spans="1:17" x14ac:dyDescent="0.25">
      <c r="A5439" s="11">
        <f t="shared" si="35"/>
        <v>0</v>
      </c>
      <c r="Q5439">
        <f>IF(ISNUMBER(MATCH(E5439,'ASE Mapping'!A:A, 0)), INDEX('ASE Mapping'!B:B, MATCH(E5439,'ASE Mapping'!A:A, 0)), E5439)</f>
        <v>0</v>
      </c>
    </row>
    <row r="5440" spans="1:17" x14ac:dyDescent="0.25">
      <c r="A5440" s="11">
        <f t="shared" si="35"/>
        <v>0</v>
      </c>
      <c r="Q5440">
        <f>IF(ISNUMBER(MATCH(E5440,'ASE Mapping'!A:A, 0)), INDEX('ASE Mapping'!B:B, MATCH(E5440,'ASE Mapping'!A:A, 0)), E5440)</f>
        <v>0</v>
      </c>
    </row>
    <row r="5441" spans="1:17" x14ac:dyDescent="0.25">
      <c r="A5441" s="11">
        <f t="shared" si="35"/>
        <v>0</v>
      </c>
      <c r="Q5441">
        <f>IF(ISNUMBER(MATCH(E5441,'ASE Mapping'!A:A, 0)), INDEX('ASE Mapping'!B:B, MATCH(E5441,'ASE Mapping'!A:A, 0)), E5441)</f>
        <v>0</v>
      </c>
    </row>
    <row r="5442" spans="1:17" x14ac:dyDescent="0.25">
      <c r="A5442" s="11">
        <f t="shared" si="35"/>
        <v>0</v>
      </c>
      <c r="Q5442">
        <f>IF(ISNUMBER(MATCH(E5442,'ASE Mapping'!A:A, 0)), INDEX('ASE Mapping'!B:B, MATCH(E5442,'ASE Mapping'!A:A, 0)), E5442)</f>
        <v>0</v>
      </c>
    </row>
    <row r="5443" spans="1:17" x14ac:dyDescent="0.25">
      <c r="A5443" s="11">
        <f t="shared" si="35"/>
        <v>0</v>
      </c>
      <c r="Q5443">
        <f>IF(ISNUMBER(MATCH(E5443,'ASE Mapping'!A:A, 0)), INDEX('ASE Mapping'!B:B, MATCH(E5443,'ASE Mapping'!A:A, 0)), E5443)</f>
        <v>0</v>
      </c>
    </row>
    <row r="5444" spans="1:17" x14ac:dyDescent="0.25">
      <c r="A5444" s="11">
        <f t="shared" si="35"/>
        <v>0</v>
      </c>
      <c r="Q5444">
        <f>IF(ISNUMBER(MATCH(E5444,'ASE Mapping'!A:A, 0)), INDEX('ASE Mapping'!B:B, MATCH(E5444,'ASE Mapping'!A:A, 0)), E5444)</f>
        <v>0</v>
      </c>
    </row>
    <row r="5445" spans="1:17" x14ac:dyDescent="0.25">
      <c r="A5445" s="11">
        <f t="shared" si="35"/>
        <v>0</v>
      </c>
      <c r="Q5445">
        <f>IF(ISNUMBER(MATCH(E5445,'ASE Mapping'!A:A, 0)), INDEX('ASE Mapping'!B:B, MATCH(E5445,'ASE Mapping'!A:A, 0)), E5445)</f>
        <v>0</v>
      </c>
    </row>
    <row r="5446" spans="1:17" x14ac:dyDescent="0.25">
      <c r="A5446" s="11">
        <f t="shared" si="35"/>
        <v>0</v>
      </c>
      <c r="Q5446">
        <f>IF(ISNUMBER(MATCH(E5446,'ASE Mapping'!A:A, 0)), INDEX('ASE Mapping'!B:B, MATCH(E5446,'ASE Mapping'!A:A, 0)), E5446)</f>
        <v>0</v>
      </c>
    </row>
    <row r="5447" spans="1:17" x14ac:dyDescent="0.25">
      <c r="A5447" s="11">
        <f t="shared" ref="A5447:A5510" si="36">B5447+C5447</f>
        <v>0</v>
      </c>
      <c r="Q5447">
        <f>IF(ISNUMBER(MATCH(E5447,'ASE Mapping'!A:A, 0)), INDEX('ASE Mapping'!B:B, MATCH(E5447,'ASE Mapping'!A:A, 0)), E5447)</f>
        <v>0</v>
      </c>
    </row>
    <row r="5448" spans="1:17" x14ac:dyDescent="0.25">
      <c r="A5448" s="11">
        <f t="shared" si="36"/>
        <v>0</v>
      </c>
      <c r="Q5448">
        <f>IF(ISNUMBER(MATCH(E5448,'ASE Mapping'!A:A, 0)), INDEX('ASE Mapping'!B:B, MATCH(E5448,'ASE Mapping'!A:A, 0)), E5448)</f>
        <v>0</v>
      </c>
    </row>
    <row r="5449" spans="1:17" x14ac:dyDescent="0.25">
      <c r="A5449" s="11">
        <f t="shared" si="36"/>
        <v>0</v>
      </c>
      <c r="Q5449">
        <f>IF(ISNUMBER(MATCH(E5449,'ASE Mapping'!A:A, 0)), INDEX('ASE Mapping'!B:B, MATCH(E5449,'ASE Mapping'!A:A, 0)), E5449)</f>
        <v>0</v>
      </c>
    </row>
    <row r="5450" spans="1:17" x14ac:dyDescent="0.25">
      <c r="A5450" s="11">
        <f t="shared" si="36"/>
        <v>0</v>
      </c>
      <c r="Q5450">
        <f>IF(ISNUMBER(MATCH(E5450,'ASE Mapping'!A:A, 0)), INDEX('ASE Mapping'!B:B, MATCH(E5450,'ASE Mapping'!A:A, 0)), E5450)</f>
        <v>0</v>
      </c>
    </row>
    <row r="5451" spans="1:17" x14ac:dyDescent="0.25">
      <c r="A5451" s="11">
        <f t="shared" si="36"/>
        <v>0</v>
      </c>
      <c r="Q5451">
        <f>IF(ISNUMBER(MATCH(E5451,'ASE Mapping'!A:A, 0)), INDEX('ASE Mapping'!B:B, MATCH(E5451,'ASE Mapping'!A:A, 0)), E5451)</f>
        <v>0</v>
      </c>
    </row>
    <row r="5452" spans="1:17" x14ac:dyDescent="0.25">
      <c r="A5452" s="11">
        <f t="shared" si="36"/>
        <v>0</v>
      </c>
      <c r="Q5452">
        <f>IF(ISNUMBER(MATCH(E5452,'ASE Mapping'!A:A, 0)), INDEX('ASE Mapping'!B:B, MATCH(E5452,'ASE Mapping'!A:A, 0)), E5452)</f>
        <v>0</v>
      </c>
    </row>
    <row r="5453" spans="1:17" x14ac:dyDescent="0.25">
      <c r="A5453" s="11">
        <f t="shared" si="36"/>
        <v>0</v>
      </c>
      <c r="Q5453">
        <f>IF(ISNUMBER(MATCH(E5453,'ASE Mapping'!A:A, 0)), INDEX('ASE Mapping'!B:B, MATCH(E5453,'ASE Mapping'!A:A, 0)), E5453)</f>
        <v>0</v>
      </c>
    </row>
    <row r="5454" spans="1:17" x14ac:dyDescent="0.25">
      <c r="A5454" s="11">
        <f t="shared" si="36"/>
        <v>0</v>
      </c>
      <c r="Q5454">
        <f>IF(ISNUMBER(MATCH(E5454,'ASE Mapping'!A:A, 0)), INDEX('ASE Mapping'!B:B, MATCH(E5454,'ASE Mapping'!A:A, 0)), E5454)</f>
        <v>0</v>
      </c>
    </row>
    <row r="5455" spans="1:17" x14ac:dyDescent="0.25">
      <c r="A5455" s="11">
        <f t="shared" si="36"/>
        <v>0</v>
      </c>
      <c r="Q5455">
        <f>IF(ISNUMBER(MATCH(E5455,'ASE Mapping'!A:A, 0)), INDEX('ASE Mapping'!B:B, MATCH(E5455,'ASE Mapping'!A:A, 0)), E5455)</f>
        <v>0</v>
      </c>
    </row>
    <row r="5456" spans="1:17" x14ac:dyDescent="0.25">
      <c r="A5456" s="11">
        <f t="shared" si="36"/>
        <v>0</v>
      </c>
      <c r="Q5456">
        <f>IF(ISNUMBER(MATCH(E5456,'ASE Mapping'!A:A, 0)), INDEX('ASE Mapping'!B:B, MATCH(E5456,'ASE Mapping'!A:A, 0)), E5456)</f>
        <v>0</v>
      </c>
    </row>
    <row r="5457" spans="1:17" x14ac:dyDescent="0.25">
      <c r="A5457" s="11">
        <f t="shared" si="36"/>
        <v>0</v>
      </c>
      <c r="Q5457">
        <f>IF(ISNUMBER(MATCH(E5457,'ASE Mapping'!A:A, 0)), INDEX('ASE Mapping'!B:B, MATCH(E5457,'ASE Mapping'!A:A, 0)), E5457)</f>
        <v>0</v>
      </c>
    </row>
    <row r="5458" spans="1:17" x14ac:dyDescent="0.25">
      <c r="A5458" s="11">
        <f t="shared" si="36"/>
        <v>0</v>
      </c>
      <c r="Q5458">
        <f>IF(ISNUMBER(MATCH(E5458,'ASE Mapping'!A:A, 0)), INDEX('ASE Mapping'!B:B, MATCH(E5458,'ASE Mapping'!A:A, 0)), E5458)</f>
        <v>0</v>
      </c>
    </row>
    <row r="5459" spans="1:17" x14ac:dyDescent="0.25">
      <c r="A5459" s="11">
        <f t="shared" si="36"/>
        <v>0</v>
      </c>
      <c r="Q5459">
        <f>IF(ISNUMBER(MATCH(E5459,'ASE Mapping'!A:A, 0)), INDEX('ASE Mapping'!B:B, MATCH(E5459,'ASE Mapping'!A:A, 0)), E5459)</f>
        <v>0</v>
      </c>
    </row>
    <row r="5460" spans="1:17" x14ac:dyDescent="0.25">
      <c r="A5460" s="11">
        <f t="shared" si="36"/>
        <v>0</v>
      </c>
      <c r="Q5460">
        <f>IF(ISNUMBER(MATCH(E5460,'ASE Mapping'!A:A, 0)), INDEX('ASE Mapping'!B:B, MATCH(E5460,'ASE Mapping'!A:A, 0)), E5460)</f>
        <v>0</v>
      </c>
    </row>
    <row r="5461" spans="1:17" x14ac:dyDescent="0.25">
      <c r="A5461" s="11">
        <f t="shared" si="36"/>
        <v>0</v>
      </c>
      <c r="Q5461">
        <f>IF(ISNUMBER(MATCH(E5461,'ASE Mapping'!A:A, 0)), INDEX('ASE Mapping'!B:B, MATCH(E5461,'ASE Mapping'!A:A, 0)), E5461)</f>
        <v>0</v>
      </c>
    </row>
    <row r="5462" spans="1:17" x14ac:dyDescent="0.25">
      <c r="A5462" s="11">
        <f t="shared" si="36"/>
        <v>0</v>
      </c>
      <c r="Q5462">
        <f>IF(ISNUMBER(MATCH(E5462,'ASE Mapping'!A:A, 0)), INDEX('ASE Mapping'!B:B, MATCH(E5462,'ASE Mapping'!A:A, 0)), E5462)</f>
        <v>0</v>
      </c>
    </row>
    <row r="5463" spans="1:17" x14ac:dyDescent="0.25">
      <c r="A5463" s="11">
        <f t="shared" si="36"/>
        <v>0</v>
      </c>
      <c r="Q5463">
        <f>IF(ISNUMBER(MATCH(E5463,'ASE Mapping'!A:A, 0)), INDEX('ASE Mapping'!B:B, MATCH(E5463,'ASE Mapping'!A:A, 0)), E5463)</f>
        <v>0</v>
      </c>
    </row>
    <row r="5464" spans="1:17" x14ac:dyDescent="0.25">
      <c r="A5464" s="11">
        <f t="shared" si="36"/>
        <v>0</v>
      </c>
      <c r="Q5464">
        <f>IF(ISNUMBER(MATCH(E5464,'ASE Mapping'!A:A, 0)), INDEX('ASE Mapping'!B:B, MATCH(E5464,'ASE Mapping'!A:A, 0)), E5464)</f>
        <v>0</v>
      </c>
    </row>
    <row r="5465" spans="1:17" x14ac:dyDescent="0.25">
      <c r="A5465" s="11">
        <f t="shared" si="36"/>
        <v>0</v>
      </c>
      <c r="Q5465">
        <f>IF(ISNUMBER(MATCH(E5465,'ASE Mapping'!A:A, 0)), INDEX('ASE Mapping'!B:B, MATCH(E5465,'ASE Mapping'!A:A, 0)), E5465)</f>
        <v>0</v>
      </c>
    </row>
    <row r="5466" spans="1:17" x14ac:dyDescent="0.25">
      <c r="A5466" s="11">
        <f t="shared" si="36"/>
        <v>0</v>
      </c>
      <c r="Q5466">
        <f>IF(ISNUMBER(MATCH(E5466,'ASE Mapping'!A:A, 0)), INDEX('ASE Mapping'!B:B, MATCH(E5466,'ASE Mapping'!A:A, 0)), E5466)</f>
        <v>0</v>
      </c>
    </row>
    <row r="5467" spans="1:17" x14ac:dyDescent="0.25">
      <c r="A5467" s="11">
        <f t="shared" si="36"/>
        <v>0</v>
      </c>
      <c r="Q5467">
        <f>IF(ISNUMBER(MATCH(E5467,'ASE Mapping'!A:A, 0)), INDEX('ASE Mapping'!B:B, MATCH(E5467,'ASE Mapping'!A:A, 0)), E5467)</f>
        <v>0</v>
      </c>
    </row>
    <row r="5468" spans="1:17" x14ac:dyDescent="0.25">
      <c r="A5468" s="11">
        <f t="shared" si="36"/>
        <v>0</v>
      </c>
      <c r="Q5468">
        <f>IF(ISNUMBER(MATCH(E5468,'ASE Mapping'!A:A, 0)), INDEX('ASE Mapping'!B:B, MATCH(E5468,'ASE Mapping'!A:A, 0)), E5468)</f>
        <v>0</v>
      </c>
    </row>
    <row r="5469" spans="1:17" x14ac:dyDescent="0.25">
      <c r="A5469" s="11">
        <f t="shared" si="36"/>
        <v>0</v>
      </c>
      <c r="Q5469">
        <f>IF(ISNUMBER(MATCH(E5469,'ASE Mapping'!A:A, 0)), INDEX('ASE Mapping'!B:B, MATCH(E5469,'ASE Mapping'!A:A, 0)), E5469)</f>
        <v>0</v>
      </c>
    </row>
    <row r="5470" spans="1:17" x14ac:dyDescent="0.25">
      <c r="A5470" s="11">
        <f t="shared" si="36"/>
        <v>0</v>
      </c>
      <c r="Q5470">
        <f>IF(ISNUMBER(MATCH(E5470,'ASE Mapping'!A:A, 0)), INDEX('ASE Mapping'!B:B, MATCH(E5470,'ASE Mapping'!A:A, 0)), E5470)</f>
        <v>0</v>
      </c>
    </row>
    <row r="5471" spans="1:17" x14ac:dyDescent="0.25">
      <c r="A5471" s="11">
        <f t="shared" si="36"/>
        <v>0</v>
      </c>
      <c r="Q5471">
        <f>IF(ISNUMBER(MATCH(E5471,'ASE Mapping'!A:A, 0)), INDEX('ASE Mapping'!B:B, MATCH(E5471,'ASE Mapping'!A:A, 0)), E5471)</f>
        <v>0</v>
      </c>
    </row>
    <row r="5472" spans="1:17" x14ac:dyDescent="0.25">
      <c r="A5472" s="11">
        <f t="shared" si="36"/>
        <v>0</v>
      </c>
      <c r="Q5472">
        <f>IF(ISNUMBER(MATCH(E5472,'ASE Mapping'!A:A, 0)), INDEX('ASE Mapping'!B:B, MATCH(E5472,'ASE Mapping'!A:A, 0)), E5472)</f>
        <v>0</v>
      </c>
    </row>
    <row r="5473" spans="1:17" x14ac:dyDescent="0.25">
      <c r="A5473" s="11">
        <f t="shared" si="36"/>
        <v>0</v>
      </c>
      <c r="Q5473">
        <f>IF(ISNUMBER(MATCH(E5473,'ASE Mapping'!A:A, 0)), INDEX('ASE Mapping'!B:B, MATCH(E5473,'ASE Mapping'!A:A, 0)), E5473)</f>
        <v>0</v>
      </c>
    </row>
    <row r="5474" spans="1:17" x14ac:dyDescent="0.25">
      <c r="A5474" s="11">
        <f t="shared" si="36"/>
        <v>0</v>
      </c>
      <c r="Q5474">
        <f>IF(ISNUMBER(MATCH(E5474,'ASE Mapping'!A:A, 0)), INDEX('ASE Mapping'!B:B, MATCH(E5474,'ASE Mapping'!A:A, 0)), E5474)</f>
        <v>0</v>
      </c>
    </row>
    <row r="5475" spans="1:17" x14ac:dyDescent="0.25">
      <c r="A5475" s="11">
        <f t="shared" si="36"/>
        <v>0</v>
      </c>
      <c r="Q5475">
        <f>IF(ISNUMBER(MATCH(E5475,'ASE Mapping'!A:A, 0)), INDEX('ASE Mapping'!B:B, MATCH(E5475,'ASE Mapping'!A:A, 0)), E5475)</f>
        <v>0</v>
      </c>
    </row>
    <row r="5476" spans="1:17" x14ac:dyDescent="0.25">
      <c r="A5476" s="11">
        <f t="shared" si="36"/>
        <v>0</v>
      </c>
      <c r="Q5476">
        <f>IF(ISNUMBER(MATCH(E5476,'ASE Mapping'!A:A, 0)), INDEX('ASE Mapping'!B:B, MATCH(E5476,'ASE Mapping'!A:A, 0)), E5476)</f>
        <v>0</v>
      </c>
    </row>
    <row r="5477" spans="1:17" x14ac:dyDescent="0.25">
      <c r="A5477" s="11">
        <f t="shared" si="36"/>
        <v>0</v>
      </c>
      <c r="Q5477">
        <f>IF(ISNUMBER(MATCH(E5477,'ASE Mapping'!A:A, 0)), INDEX('ASE Mapping'!B:B, MATCH(E5477,'ASE Mapping'!A:A, 0)), E5477)</f>
        <v>0</v>
      </c>
    </row>
    <row r="5478" spans="1:17" x14ac:dyDescent="0.25">
      <c r="A5478" s="11">
        <f t="shared" si="36"/>
        <v>0</v>
      </c>
      <c r="Q5478">
        <f>IF(ISNUMBER(MATCH(E5478,'ASE Mapping'!A:A, 0)), INDEX('ASE Mapping'!B:B, MATCH(E5478,'ASE Mapping'!A:A, 0)), E5478)</f>
        <v>0</v>
      </c>
    </row>
    <row r="5479" spans="1:17" x14ac:dyDescent="0.25">
      <c r="A5479" s="11">
        <f t="shared" si="36"/>
        <v>0</v>
      </c>
      <c r="Q5479">
        <f>IF(ISNUMBER(MATCH(E5479,'ASE Mapping'!A:A, 0)), INDEX('ASE Mapping'!B:B, MATCH(E5479,'ASE Mapping'!A:A, 0)), E5479)</f>
        <v>0</v>
      </c>
    </row>
    <row r="5480" spans="1:17" x14ac:dyDescent="0.25">
      <c r="A5480" s="11">
        <f t="shared" si="36"/>
        <v>0</v>
      </c>
      <c r="Q5480">
        <f>IF(ISNUMBER(MATCH(E5480,'ASE Mapping'!A:A, 0)), INDEX('ASE Mapping'!B:B, MATCH(E5480,'ASE Mapping'!A:A, 0)), E5480)</f>
        <v>0</v>
      </c>
    </row>
    <row r="5481" spans="1:17" x14ac:dyDescent="0.25">
      <c r="A5481" s="11">
        <f t="shared" si="36"/>
        <v>0</v>
      </c>
      <c r="Q5481">
        <f>IF(ISNUMBER(MATCH(E5481,'ASE Mapping'!A:A, 0)), INDEX('ASE Mapping'!B:B, MATCH(E5481,'ASE Mapping'!A:A, 0)), E5481)</f>
        <v>0</v>
      </c>
    </row>
    <row r="5482" spans="1:17" x14ac:dyDescent="0.25">
      <c r="A5482" s="11">
        <f t="shared" si="36"/>
        <v>0</v>
      </c>
      <c r="Q5482">
        <f>IF(ISNUMBER(MATCH(E5482,'ASE Mapping'!A:A, 0)), INDEX('ASE Mapping'!B:B, MATCH(E5482,'ASE Mapping'!A:A, 0)), E5482)</f>
        <v>0</v>
      </c>
    </row>
    <row r="5483" spans="1:17" x14ac:dyDescent="0.25">
      <c r="A5483" s="11">
        <f t="shared" si="36"/>
        <v>0</v>
      </c>
      <c r="Q5483">
        <f>IF(ISNUMBER(MATCH(E5483,'ASE Mapping'!A:A, 0)), INDEX('ASE Mapping'!B:B, MATCH(E5483,'ASE Mapping'!A:A, 0)), E5483)</f>
        <v>0</v>
      </c>
    </row>
    <row r="5484" spans="1:17" x14ac:dyDescent="0.25">
      <c r="A5484" s="11">
        <f t="shared" si="36"/>
        <v>0</v>
      </c>
      <c r="Q5484">
        <f>IF(ISNUMBER(MATCH(E5484,'ASE Mapping'!A:A, 0)), INDEX('ASE Mapping'!B:B, MATCH(E5484,'ASE Mapping'!A:A, 0)), E5484)</f>
        <v>0</v>
      </c>
    </row>
    <row r="5485" spans="1:17" x14ac:dyDescent="0.25">
      <c r="A5485" s="11">
        <f t="shared" si="36"/>
        <v>0</v>
      </c>
      <c r="Q5485">
        <f>IF(ISNUMBER(MATCH(E5485,'ASE Mapping'!A:A, 0)), INDEX('ASE Mapping'!B:B, MATCH(E5485,'ASE Mapping'!A:A, 0)), E5485)</f>
        <v>0</v>
      </c>
    </row>
    <row r="5486" spans="1:17" x14ac:dyDescent="0.25">
      <c r="A5486" s="11">
        <f t="shared" si="36"/>
        <v>0</v>
      </c>
      <c r="Q5486">
        <f>IF(ISNUMBER(MATCH(E5486,'ASE Mapping'!A:A, 0)), INDEX('ASE Mapping'!B:B, MATCH(E5486,'ASE Mapping'!A:A, 0)), E5486)</f>
        <v>0</v>
      </c>
    </row>
    <row r="5487" spans="1:17" x14ac:dyDescent="0.25">
      <c r="A5487" s="11">
        <f t="shared" si="36"/>
        <v>0</v>
      </c>
      <c r="Q5487">
        <f>IF(ISNUMBER(MATCH(E5487,'ASE Mapping'!A:A, 0)), INDEX('ASE Mapping'!B:B, MATCH(E5487,'ASE Mapping'!A:A, 0)), E5487)</f>
        <v>0</v>
      </c>
    </row>
    <row r="5488" spans="1:17" x14ac:dyDescent="0.25">
      <c r="A5488" s="11">
        <f t="shared" si="36"/>
        <v>0</v>
      </c>
      <c r="Q5488">
        <f>IF(ISNUMBER(MATCH(E5488,'ASE Mapping'!A:A, 0)), INDEX('ASE Mapping'!B:B, MATCH(E5488,'ASE Mapping'!A:A, 0)), E5488)</f>
        <v>0</v>
      </c>
    </row>
    <row r="5489" spans="1:17" x14ac:dyDescent="0.25">
      <c r="A5489" s="11">
        <f t="shared" si="36"/>
        <v>0</v>
      </c>
      <c r="Q5489">
        <f>IF(ISNUMBER(MATCH(E5489,'ASE Mapping'!A:A, 0)), INDEX('ASE Mapping'!B:B, MATCH(E5489,'ASE Mapping'!A:A, 0)), E5489)</f>
        <v>0</v>
      </c>
    </row>
    <row r="5490" spans="1:17" x14ac:dyDescent="0.25">
      <c r="A5490" s="11">
        <f t="shared" si="36"/>
        <v>0</v>
      </c>
      <c r="Q5490">
        <f>IF(ISNUMBER(MATCH(E5490,'ASE Mapping'!A:A, 0)), INDEX('ASE Mapping'!B:B, MATCH(E5490,'ASE Mapping'!A:A, 0)), E5490)</f>
        <v>0</v>
      </c>
    </row>
    <row r="5491" spans="1:17" x14ac:dyDescent="0.25">
      <c r="A5491" s="11">
        <f t="shared" si="36"/>
        <v>0</v>
      </c>
      <c r="Q5491">
        <f>IF(ISNUMBER(MATCH(E5491,'ASE Mapping'!A:A, 0)), INDEX('ASE Mapping'!B:B, MATCH(E5491,'ASE Mapping'!A:A, 0)), E5491)</f>
        <v>0</v>
      </c>
    </row>
    <row r="5492" spans="1:17" x14ac:dyDescent="0.25">
      <c r="A5492" s="11">
        <f t="shared" si="36"/>
        <v>0</v>
      </c>
      <c r="Q5492">
        <f>IF(ISNUMBER(MATCH(E5492,'ASE Mapping'!A:A, 0)), INDEX('ASE Mapping'!B:B, MATCH(E5492,'ASE Mapping'!A:A, 0)), E5492)</f>
        <v>0</v>
      </c>
    </row>
    <row r="5493" spans="1:17" x14ac:dyDescent="0.25">
      <c r="A5493" s="11">
        <f t="shared" si="36"/>
        <v>0</v>
      </c>
      <c r="Q5493">
        <f>IF(ISNUMBER(MATCH(E5493,'ASE Mapping'!A:A, 0)), INDEX('ASE Mapping'!B:B, MATCH(E5493,'ASE Mapping'!A:A, 0)), E5493)</f>
        <v>0</v>
      </c>
    </row>
    <row r="5494" spans="1:17" x14ac:dyDescent="0.25">
      <c r="A5494" s="11">
        <f t="shared" si="36"/>
        <v>0</v>
      </c>
      <c r="Q5494">
        <f>IF(ISNUMBER(MATCH(E5494,'ASE Mapping'!A:A, 0)), INDEX('ASE Mapping'!B:B, MATCH(E5494,'ASE Mapping'!A:A, 0)), E5494)</f>
        <v>0</v>
      </c>
    </row>
    <row r="5495" spans="1:17" x14ac:dyDescent="0.25">
      <c r="A5495" s="11">
        <f t="shared" si="36"/>
        <v>0</v>
      </c>
      <c r="Q5495">
        <f>IF(ISNUMBER(MATCH(E5495,'ASE Mapping'!A:A, 0)), INDEX('ASE Mapping'!B:B, MATCH(E5495,'ASE Mapping'!A:A, 0)), E5495)</f>
        <v>0</v>
      </c>
    </row>
    <row r="5496" spans="1:17" x14ac:dyDescent="0.25">
      <c r="A5496" s="11">
        <f t="shared" si="36"/>
        <v>0</v>
      </c>
      <c r="Q5496">
        <f>IF(ISNUMBER(MATCH(E5496,'ASE Mapping'!A:A, 0)), INDEX('ASE Mapping'!B:B, MATCH(E5496,'ASE Mapping'!A:A, 0)), E5496)</f>
        <v>0</v>
      </c>
    </row>
    <row r="5497" spans="1:17" x14ac:dyDescent="0.25">
      <c r="A5497" s="11">
        <f t="shared" si="36"/>
        <v>0</v>
      </c>
      <c r="Q5497">
        <f>IF(ISNUMBER(MATCH(E5497,'ASE Mapping'!A:A, 0)), INDEX('ASE Mapping'!B:B, MATCH(E5497,'ASE Mapping'!A:A, 0)), E5497)</f>
        <v>0</v>
      </c>
    </row>
    <row r="5498" spans="1:17" x14ac:dyDescent="0.25">
      <c r="A5498" s="11">
        <f t="shared" si="36"/>
        <v>0</v>
      </c>
      <c r="Q5498">
        <f>IF(ISNUMBER(MATCH(E5498,'ASE Mapping'!A:A, 0)), INDEX('ASE Mapping'!B:B, MATCH(E5498,'ASE Mapping'!A:A, 0)), E5498)</f>
        <v>0</v>
      </c>
    </row>
    <row r="5499" spans="1:17" x14ac:dyDescent="0.25">
      <c r="A5499" s="11">
        <f t="shared" si="36"/>
        <v>0</v>
      </c>
      <c r="Q5499">
        <f>IF(ISNUMBER(MATCH(E5499,'ASE Mapping'!A:A, 0)), INDEX('ASE Mapping'!B:B, MATCH(E5499,'ASE Mapping'!A:A, 0)), E5499)</f>
        <v>0</v>
      </c>
    </row>
    <row r="5500" spans="1:17" x14ac:dyDescent="0.25">
      <c r="A5500" s="11">
        <f t="shared" si="36"/>
        <v>0</v>
      </c>
      <c r="Q5500">
        <f>IF(ISNUMBER(MATCH(E5500,'ASE Mapping'!A:A, 0)), INDEX('ASE Mapping'!B:B, MATCH(E5500,'ASE Mapping'!A:A, 0)), E5500)</f>
        <v>0</v>
      </c>
    </row>
    <row r="5501" spans="1:17" x14ac:dyDescent="0.25">
      <c r="A5501" s="11">
        <f t="shared" si="36"/>
        <v>0</v>
      </c>
      <c r="Q5501">
        <f>IF(ISNUMBER(MATCH(E5501,'ASE Mapping'!A:A, 0)), INDEX('ASE Mapping'!B:B, MATCH(E5501,'ASE Mapping'!A:A, 0)), E5501)</f>
        <v>0</v>
      </c>
    </row>
    <row r="5502" spans="1:17" x14ac:dyDescent="0.25">
      <c r="A5502" s="11">
        <f t="shared" si="36"/>
        <v>0</v>
      </c>
      <c r="Q5502">
        <f>IF(ISNUMBER(MATCH(E5502,'ASE Mapping'!A:A, 0)), INDEX('ASE Mapping'!B:B, MATCH(E5502,'ASE Mapping'!A:A, 0)), E5502)</f>
        <v>0</v>
      </c>
    </row>
    <row r="5503" spans="1:17" x14ac:dyDescent="0.25">
      <c r="A5503" s="11">
        <f t="shared" si="36"/>
        <v>0</v>
      </c>
      <c r="Q5503">
        <f>IF(ISNUMBER(MATCH(E5503,'ASE Mapping'!A:A, 0)), INDEX('ASE Mapping'!B:B, MATCH(E5503,'ASE Mapping'!A:A, 0)), E5503)</f>
        <v>0</v>
      </c>
    </row>
    <row r="5504" spans="1:17" x14ac:dyDescent="0.25">
      <c r="A5504" s="11">
        <f t="shared" si="36"/>
        <v>0</v>
      </c>
      <c r="Q5504">
        <f>IF(ISNUMBER(MATCH(E5504,'ASE Mapping'!A:A, 0)), INDEX('ASE Mapping'!B:B, MATCH(E5504,'ASE Mapping'!A:A, 0)), E5504)</f>
        <v>0</v>
      </c>
    </row>
    <row r="5505" spans="1:17" x14ac:dyDescent="0.25">
      <c r="A5505" s="11">
        <f t="shared" si="36"/>
        <v>0</v>
      </c>
      <c r="Q5505">
        <f>IF(ISNUMBER(MATCH(E5505,'ASE Mapping'!A:A, 0)), INDEX('ASE Mapping'!B:B, MATCH(E5505,'ASE Mapping'!A:A, 0)), E5505)</f>
        <v>0</v>
      </c>
    </row>
    <row r="5506" spans="1:17" x14ac:dyDescent="0.25">
      <c r="A5506" s="11">
        <f t="shared" si="36"/>
        <v>0</v>
      </c>
      <c r="Q5506">
        <f>IF(ISNUMBER(MATCH(E5506,'ASE Mapping'!A:A, 0)), INDEX('ASE Mapping'!B:B, MATCH(E5506,'ASE Mapping'!A:A, 0)), E5506)</f>
        <v>0</v>
      </c>
    </row>
    <row r="5507" spans="1:17" x14ac:dyDescent="0.25">
      <c r="A5507" s="11">
        <f t="shared" si="36"/>
        <v>0</v>
      </c>
      <c r="Q5507">
        <f>IF(ISNUMBER(MATCH(E5507,'ASE Mapping'!A:A, 0)), INDEX('ASE Mapping'!B:B, MATCH(E5507,'ASE Mapping'!A:A, 0)), E5507)</f>
        <v>0</v>
      </c>
    </row>
    <row r="5508" spans="1:17" x14ac:dyDescent="0.25">
      <c r="A5508" s="11">
        <f t="shared" si="36"/>
        <v>0</v>
      </c>
      <c r="Q5508">
        <f>IF(ISNUMBER(MATCH(E5508,'ASE Mapping'!A:A, 0)), INDEX('ASE Mapping'!B:B, MATCH(E5508,'ASE Mapping'!A:A, 0)), E5508)</f>
        <v>0</v>
      </c>
    </row>
    <row r="5509" spans="1:17" x14ac:dyDescent="0.25">
      <c r="A5509" s="11">
        <f t="shared" si="36"/>
        <v>0</v>
      </c>
      <c r="Q5509">
        <f>IF(ISNUMBER(MATCH(E5509,'ASE Mapping'!A:A, 0)), INDEX('ASE Mapping'!B:B, MATCH(E5509,'ASE Mapping'!A:A, 0)), E5509)</f>
        <v>0</v>
      </c>
    </row>
    <row r="5510" spans="1:17" x14ac:dyDescent="0.25">
      <c r="A5510" s="11">
        <f t="shared" si="36"/>
        <v>0</v>
      </c>
      <c r="Q5510">
        <f>IF(ISNUMBER(MATCH(E5510,'ASE Mapping'!A:A, 0)), INDEX('ASE Mapping'!B:B, MATCH(E5510,'ASE Mapping'!A:A, 0)), E5510)</f>
        <v>0</v>
      </c>
    </row>
    <row r="5511" spans="1:17" x14ac:dyDescent="0.25">
      <c r="A5511" s="11">
        <f t="shared" ref="A5511:A5574" si="37">B5511+C5511</f>
        <v>0</v>
      </c>
      <c r="Q5511">
        <f>IF(ISNUMBER(MATCH(E5511,'ASE Mapping'!A:A, 0)), INDEX('ASE Mapping'!B:B, MATCH(E5511,'ASE Mapping'!A:A, 0)), E5511)</f>
        <v>0</v>
      </c>
    </row>
    <row r="5512" spans="1:17" x14ac:dyDescent="0.25">
      <c r="A5512" s="11">
        <f t="shared" si="37"/>
        <v>0</v>
      </c>
      <c r="Q5512">
        <f>IF(ISNUMBER(MATCH(E5512,'ASE Mapping'!A:A, 0)), INDEX('ASE Mapping'!B:B, MATCH(E5512,'ASE Mapping'!A:A, 0)), E5512)</f>
        <v>0</v>
      </c>
    </row>
    <row r="5513" spans="1:17" x14ac:dyDescent="0.25">
      <c r="A5513" s="11">
        <f t="shared" si="37"/>
        <v>0</v>
      </c>
      <c r="Q5513">
        <f>IF(ISNUMBER(MATCH(E5513,'ASE Mapping'!A:A, 0)), INDEX('ASE Mapping'!B:B, MATCH(E5513,'ASE Mapping'!A:A, 0)), E5513)</f>
        <v>0</v>
      </c>
    </row>
    <row r="5514" spans="1:17" x14ac:dyDescent="0.25">
      <c r="A5514" s="11">
        <f t="shared" si="37"/>
        <v>0</v>
      </c>
      <c r="Q5514">
        <f>IF(ISNUMBER(MATCH(E5514,'ASE Mapping'!A:A, 0)), INDEX('ASE Mapping'!B:B, MATCH(E5514,'ASE Mapping'!A:A, 0)), E5514)</f>
        <v>0</v>
      </c>
    </row>
    <row r="5515" spans="1:17" x14ac:dyDescent="0.25">
      <c r="A5515" s="11">
        <f t="shared" si="37"/>
        <v>0</v>
      </c>
      <c r="Q5515">
        <f>IF(ISNUMBER(MATCH(E5515,'ASE Mapping'!A:A, 0)), INDEX('ASE Mapping'!B:B, MATCH(E5515,'ASE Mapping'!A:A, 0)), E5515)</f>
        <v>0</v>
      </c>
    </row>
    <row r="5516" spans="1:17" x14ac:dyDescent="0.25">
      <c r="A5516" s="11">
        <f t="shared" si="37"/>
        <v>0</v>
      </c>
      <c r="Q5516">
        <f>IF(ISNUMBER(MATCH(E5516,'ASE Mapping'!A:A, 0)), INDEX('ASE Mapping'!B:B, MATCH(E5516,'ASE Mapping'!A:A, 0)), E5516)</f>
        <v>0</v>
      </c>
    </row>
    <row r="5517" spans="1:17" x14ac:dyDescent="0.25">
      <c r="A5517" s="11">
        <f t="shared" si="37"/>
        <v>0</v>
      </c>
      <c r="Q5517">
        <f>IF(ISNUMBER(MATCH(E5517,'ASE Mapping'!A:A, 0)), INDEX('ASE Mapping'!B:B, MATCH(E5517,'ASE Mapping'!A:A, 0)), E5517)</f>
        <v>0</v>
      </c>
    </row>
    <row r="5518" spans="1:17" x14ac:dyDescent="0.25">
      <c r="A5518" s="11">
        <f t="shared" si="37"/>
        <v>0</v>
      </c>
      <c r="Q5518">
        <f>IF(ISNUMBER(MATCH(E5518,'ASE Mapping'!A:A, 0)), INDEX('ASE Mapping'!B:B, MATCH(E5518,'ASE Mapping'!A:A, 0)), E5518)</f>
        <v>0</v>
      </c>
    </row>
    <row r="5519" spans="1:17" x14ac:dyDescent="0.25">
      <c r="A5519" s="11">
        <f t="shared" si="37"/>
        <v>0</v>
      </c>
      <c r="Q5519">
        <f>IF(ISNUMBER(MATCH(E5519,'ASE Mapping'!A:A, 0)), INDEX('ASE Mapping'!B:B, MATCH(E5519,'ASE Mapping'!A:A, 0)), E5519)</f>
        <v>0</v>
      </c>
    </row>
    <row r="5520" spans="1:17" x14ac:dyDescent="0.25">
      <c r="A5520" s="11">
        <f t="shared" si="37"/>
        <v>0</v>
      </c>
      <c r="Q5520">
        <f>IF(ISNUMBER(MATCH(E5520,'ASE Mapping'!A:A, 0)), INDEX('ASE Mapping'!B:B, MATCH(E5520,'ASE Mapping'!A:A, 0)), E5520)</f>
        <v>0</v>
      </c>
    </row>
    <row r="5521" spans="1:17" x14ac:dyDescent="0.25">
      <c r="A5521" s="11">
        <f t="shared" si="37"/>
        <v>0</v>
      </c>
      <c r="Q5521">
        <f>IF(ISNUMBER(MATCH(E5521,'ASE Mapping'!A:A, 0)), INDEX('ASE Mapping'!B:B, MATCH(E5521,'ASE Mapping'!A:A, 0)), E5521)</f>
        <v>0</v>
      </c>
    </row>
    <row r="5522" spans="1:17" x14ac:dyDescent="0.25">
      <c r="A5522" s="11">
        <f t="shared" si="37"/>
        <v>0</v>
      </c>
      <c r="Q5522">
        <f>IF(ISNUMBER(MATCH(E5522,'ASE Mapping'!A:A, 0)), INDEX('ASE Mapping'!B:B, MATCH(E5522,'ASE Mapping'!A:A, 0)), E5522)</f>
        <v>0</v>
      </c>
    </row>
    <row r="5523" spans="1:17" x14ac:dyDescent="0.25">
      <c r="A5523" s="11">
        <f t="shared" si="37"/>
        <v>0</v>
      </c>
      <c r="Q5523">
        <f>IF(ISNUMBER(MATCH(E5523,'ASE Mapping'!A:A, 0)), INDEX('ASE Mapping'!B:B, MATCH(E5523,'ASE Mapping'!A:A, 0)), E5523)</f>
        <v>0</v>
      </c>
    </row>
    <row r="5524" spans="1:17" x14ac:dyDescent="0.25">
      <c r="A5524" s="11">
        <f t="shared" si="37"/>
        <v>0</v>
      </c>
      <c r="Q5524">
        <f>IF(ISNUMBER(MATCH(E5524,'ASE Mapping'!A:A, 0)), INDEX('ASE Mapping'!B:B, MATCH(E5524,'ASE Mapping'!A:A, 0)), E5524)</f>
        <v>0</v>
      </c>
    </row>
    <row r="5525" spans="1:17" x14ac:dyDescent="0.25">
      <c r="A5525" s="11">
        <f t="shared" si="37"/>
        <v>0</v>
      </c>
      <c r="Q5525">
        <f>IF(ISNUMBER(MATCH(E5525,'ASE Mapping'!A:A, 0)), INDEX('ASE Mapping'!B:B, MATCH(E5525,'ASE Mapping'!A:A, 0)), E5525)</f>
        <v>0</v>
      </c>
    </row>
    <row r="5526" spans="1:17" x14ac:dyDescent="0.25">
      <c r="A5526" s="11">
        <f t="shared" si="37"/>
        <v>0</v>
      </c>
      <c r="Q5526">
        <f>IF(ISNUMBER(MATCH(E5526,'ASE Mapping'!A:A, 0)), INDEX('ASE Mapping'!B:B, MATCH(E5526,'ASE Mapping'!A:A, 0)), E5526)</f>
        <v>0</v>
      </c>
    </row>
    <row r="5527" spans="1:17" x14ac:dyDescent="0.25">
      <c r="A5527" s="11">
        <f t="shared" si="37"/>
        <v>0</v>
      </c>
      <c r="Q5527">
        <f>IF(ISNUMBER(MATCH(E5527,'ASE Mapping'!A:A, 0)), INDEX('ASE Mapping'!B:B, MATCH(E5527,'ASE Mapping'!A:A, 0)), E5527)</f>
        <v>0</v>
      </c>
    </row>
    <row r="5528" spans="1:17" x14ac:dyDescent="0.25">
      <c r="A5528" s="11">
        <f t="shared" si="37"/>
        <v>0</v>
      </c>
      <c r="Q5528">
        <f>IF(ISNUMBER(MATCH(E5528,'ASE Mapping'!A:A, 0)), INDEX('ASE Mapping'!B:B, MATCH(E5528,'ASE Mapping'!A:A, 0)), E5528)</f>
        <v>0</v>
      </c>
    </row>
    <row r="5529" spans="1:17" x14ac:dyDescent="0.25">
      <c r="A5529" s="11">
        <f t="shared" si="37"/>
        <v>0</v>
      </c>
      <c r="Q5529">
        <f>IF(ISNUMBER(MATCH(E5529,'ASE Mapping'!A:A, 0)), INDEX('ASE Mapping'!B:B, MATCH(E5529,'ASE Mapping'!A:A, 0)), E5529)</f>
        <v>0</v>
      </c>
    </row>
    <row r="5530" spans="1:17" x14ac:dyDescent="0.25">
      <c r="A5530" s="11">
        <f t="shared" si="37"/>
        <v>0</v>
      </c>
      <c r="Q5530">
        <f>IF(ISNUMBER(MATCH(E5530,'ASE Mapping'!A:A, 0)), INDEX('ASE Mapping'!B:B, MATCH(E5530,'ASE Mapping'!A:A, 0)), E5530)</f>
        <v>0</v>
      </c>
    </row>
    <row r="5531" spans="1:17" x14ac:dyDescent="0.25">
      <c r="A5531" s="11">
        <f t="shared" si="37"/>
        <v>0</v>
      </c>
      <c r="Q5531">
        <f>IF(ISNUMBER(MATCH(E5531,'ASE Mapping'!A:A, 0)), INDEX('ASE Mapping'!B:B, MATCH(E5531,'ASE Mapping'!A:A, 0)), E5531)</f>
        <v>0</v>
      </c>
    </row>
    <row r="5532" spans="1:17" x14ac:dyDescent="0.25">
      <c r="A5532" s="11">
        <f t="shared" si="37"/>
        <v>0</v>
      </c>
      <c r="Q5532">
        <f>IF(ISNUMBER(MATCH(E5532,'ASE Mapping'!A:A, 0)), INDEX('ASE Mapping'!B:B, MATCH(E5532,'ASE Mapping'!A:A, 0)), E5532)</f>
        <v>0</v>
      </c>
    </row>
    <row r="5533" spans="1:17" x14ac:dyDescent="0.25">
      <c r="A5533" s="11">
        <f t="shared" si="37"/>
        <v>0</v>
      </c>
      <c r="Q5533">
        <f>IF(ISNUMBER(MATCH(E5533,'ASE Mapping'!A:A, 0)), INDEX('ASE Mapping'!B:B, MATCH(E5533,'ASE Mapping'!A:A, 0)), E5533)</f>
        <v>0</v>
      </c>
    </row>
    <row r="5534" spans="1:17" x14ac:dyDescent="0.25">
      <c r="A5534" s="11">
        <f t="shared" si="37"/>
        <v>0</v>
      </c>
      <c r="Q5534">
        <f>IF(ISNUMBER(MATCH(E5534,'ASE Mapping'!A:A, 0)), INDEX('ASE Mapping'!B:B, MATCH(E5534,'ASE Mapping'!A:A, 0)), E5534)</f>
        <v>0</v>
      </c>
    </row>
    <row r="5535" spans="1:17" x14ac:dyDescent="0.25">
      <c r="A5535" s="11">
        <f t="shared" si="37"/>
        <v>0</v>
      </c>
      <c r="Q5535">
        <f>IF(ISNUMBER(MATCH(E5535,'ASE Mapping'!A:A, 0)), INDEX('ASE Mapping'!B:B, MATCH(E5535,'ASE Mapping'!A:A, 0)), E5535)</f>
        <v>0</v>
      </c>
    </row>
    <row r="5536" spans="1:17" x14ac:dyDescent="0.25">
      <c r="A5536" s="11">
        <f t="shared" si="37"/>
        <v>0</v>
      </c>
      <c r="Q5536">
        <f>IF(ISNUMBER(MATCH(E5536,'ASE Mapping'!A:A, 0)), INDEX('ASE Mapping'!B:B, MATCH(E5536,'ASE Mapping'!A:A, 0)), E5536)</f>
        <v>0</v>
      </c>
    </row>
    <row r="5537" spans="1:17" x14ac:dyDescent="0.25">
      <c r="A5537" s="11">
        <f t="shared" si="37"/>
        <v>0</v>
      </c>
      <c r="Q5537">
        <f>IF(ISNUMBER(MATCH(E5537,'ASE Mapping'!A:A, 0)), INDEX('ASE Mapping'!B:B, MATCH(E5537,'ASE Mapping'!A:A, 0)), E5537)</f>
        <v>0</v>
      </c>
    </row>
    <row r="5538" spans="1:17" x14ac:dyDescent="0.25">
      <c r="A5538" s="11">
        <f t="shared" si="37"/>
        <v>0</v>
      </c>
      <c r="Q5538">
        <f>IF(ISNUMBER(MATCH(E5538,'ASE Mapping'!A:A, 0)), INDEX('ASE Mapping'!B:B, MATCH(E5538,'ASE Mapping'!A:A, 0)), E5538)</f>
        <v>0</v>
      </c>
    </row>
    <row r="5539" spans="1:17" x14ac:dyDescent="0.25">
      <c r="A5539" s="11">
        <f t="shared" si="37"/>
        <v>0</v>
      </c>
      <c r="Q5539">
        <f>IF(ISNUMBER(MATCH(E5539,'ASE Mapping'!A:A, 0)), INDEX('ASE Mapping'!B:B, MATCH(E5539,'ASE Mapping'!A:A, 0)), E5539)</f>
        <v>0</v>
      </c>
    </row>
    <row r="5540" spans="1:17" x14ac:dyDescent="0.25">
      <c r="A5540" s="11">
        <f t="shared" si="37"/>
        <v>0</v>
      </c>
      <c r="Q5540">
        <f>IF(ISNUMBER(MATCH(E5540,'ASE Mapping'!A:A, 0)), INDEX('ASE Mapping'!B:B, MATCH(E5540,'ASE Mapping'!A:A, 0)), E5540)</f>
        <v>0</v>
      </c>
    </row>
    <row r="5541" spans="1:17" x14ac:dyDescent="0.25">
      <c r="A5541" s="11">
        <f t="shared" si="37"/>
        <v>0</v>
      </c>
      <c r="Q5541">
        <f>IF(ISNUMBER(MATCH(E5541,'ASE Mapping'!A:A, 0)), INDEX('ASE Mapping'!B:B, MATCH(E5541,'ASE Mapping'!A:A, 0)), E5541)</f>
        <v>0</v>
      </c>
    </row>
    <row r="5542" spans="1:17" x14ac:dyDescent="0.25">
      <c r="A5542" s="11">
        <f t="shared" si="37"/>
        <v>0</v>
      </c>
      <c r="Q5542">
        <f>IF(ISNUMBER(MATCH(E5542,'ASE Mapping'!A:A, 0)), INDEX('ASE Mapping'!B:B, MATCH(E5542,'ASE Mapping'!A:A, 0)), E5542)</f>
        <v>0</v>
      </c>
    </row>
    <row r="5543" spans="1:17" x14ac:dyDescent="0.25">
      <c r="A5543" s="11">
        <f t="shared" si="37"/>
        <v>0</v>
      </c>
      <c r="Q5543">
        <f>IF(ISNUMBER(MATCH(E5543,'ASE Mapping'!A:A, 0)), INDEX('ASE Mapping'!B:B, MATCH(E5543,'ASE Mapping'!A:A, 0)), E5543)</f>
        <v>0</v>
      </c>
    </row>
    <row r="5544" spans="1:17" x14ac:dyDescent="0.25">
      <c r="A5544" s="11">
        <f t="shared" si="37"/>
        <v>0</v>
      </c>
      <c r="Q5544">
        <f>IF(ISNUMBER(MATCH(E5544,'ASE Mapping'!A:A, 0)), INDEX('ASE Mapping'!B:B, MATCH(E5544,'ASE Mapping'!A:A, 0)), E5544)</f>
        <v>0</v>
      </c>
    </row>
    <row r="5545" spans="1:17" x14ac:dyDescent="0.25">
      <c r="A5545" s="11">
        <f t="shared" si="37"/>
        <v>0</v>
      </c>
      <c r="Q5545">
        <f>IF(ISNUMBER(MATCH(E5545,'ASE Mapping'!A:A, 0)), INDEX('ASE Mapping'!B:B, MATCH(E5545,'ASE Mapping'!A:A, 0)), E5545)</f>
        <v>0</v>
      </c>
    </row>
    <row r="5546" spans="1:17" x14ac:dyDescent="0.25">
      <c r="A5546" s="11">
        <f t="shared" si="37"/>
        <v>0</v>
      </c>
      <c r="Q5546">
        <f>IF(ISNUMBER(MATCH(E5546,'ASE Mapping'!A:A, 0)), INDEX('ASE Mapping'!B:B, MATCH(E5546,'ASE Mapping'!A:A, 0)), E5546)</f>
        <v>0</v>
      </c>
    </row>
    <row r="5547" spans="1:17" x14ac:dyDescent="0.25">
      <c r="A5547" s="11">
        <f t="shared" si="37"/>
        <v>0</v>
      </c>
      <c r="Q5547">
        <f>IF(ISNUMBER(MATCH(E5547,'ASE Mapping'!A:A, 0)), INDEX('ASE Mapping'!B:B, MATCH(E5547,'ASE Mapping'!A:A, 0)), E5547)</f>
        <v>0</v>
      </c>
    </row>
    <row r="5548" spans="1:17" x14ac:dyDescent="0.25">
      <c r="A5548" s="11">
        <f t="shared" si="37"/>
        <v>0</v>
      </c>
      <c r="Q5548">
        <f>IF(ISNUMBER(MATCH(E5548,'ASE Mapping'!A:A, 0)), INDEX('ASE Mapping'!B:B, MATCH(E5548,'ASE Mapping'!A:A, 0)), E5548)</f>
        <v>0</v>
      </c>
    </row>
    <row r="5549" spans="1:17" x14ac:dyDescent="0.25">
      <c r="A5549" s="11">
        <f t="shared" si="37"/>
        <v>0</v>
      </c>
      <c r="Q5549">
        <f>IF(ISNUMBER(MATCH(E5549,'ASE Mapping'!A:A, 0)), INDEX('ASE Mapping'!B:B, MATCH(E5549,'ASE Mapping'!A:A, 0)), E5549)</f>
        <v>0</v>
      </c>
    </row>
    <row r="5550" spans="1:17" x14ac:dyDescent="0.25">
      <c r="A5550" s="11">
        <f t="shared" si="37"/>
        <v>0</v>
      </c>
      <c r="Q5550">
        <f>IF(ISNUMBER(MATCH(E5550,'ASE Mapping'!A:A, 0)), INDEX('ASE Mapping'!B:B, MATCH(E5550,'ASE Mapping'!A:A, 0)), E5550)</f>
        <v>0</v>
      </c>
    </row>
    <row r="5551" spans="1:17" x14ac:dyDescent="0.25">
      <c r="A5551" s="11">
        <f t="shared" si="37"/>
        <v>0</v>
      </c>
      <c r="Q5551">
        <f>IF(ISNUMBER(MATCH(E5551,'ASE Mapping'!A:A, 0)), INDEX('ASE Mapping'!B:B, MATCH(E5551,'ASE Mapping'!A:A, 0)), E5551)</f>
        <v>0</v>
      </c>
    </row>
    <row r="5552" spans="1:17" x14ac:dyDescent="0.25">
      <c r="A5552" s="11">
        <f t="shared" si="37"/>
        <v>0</v>
      </c>
      <c r="Q5552">
        <f>IF(ISNUMBER(MATCH(E5552,'ASE Mapping'!A:A, 0)), INDEX('ASE Mapping'!B:B, MATCH(E5552,'ASE Mapping'!A:A, 0)), E5552)</f>
        <v>0</v>
      </c>
    </row>
    <row r="5553" spans="1:17" x14ac:dyDescent="0.25">
      <c r="A5553" s="11">
        <f t="shared" si="37"/>
        <v>0</v>
      </c>
      <c r="Q5553">
        <f>IF(ISNUMBER(MATCH(E5553,'ASE Mapping'!A:A, 0)), INDEX('ASE Mapping'!B:B, MATCH(E5553,'ASE Mapping'!A:A, 0)), E5553)</f>
        <v>0</v>
      </c>
    </row>
    <row r="5554" spans="1:17" x14ac:dyDescent="0.25">
      <c r="A5554" s="11">
        <f t="shared" si="37"/>
        <v>0</v>
      </c>
      <c r="Q5554">
        <f>IF(ISNUMBER(MATCH(E5554,'ASE Mapping'!A:A, 0)), INDEX('ASE Mapping'!B:B, MATCH(E5554,'ASE Mapping'!A:A, 0)), E5554)</f>
        <v>0</v>
      </c>
    </row>
    <row r="5555" spans="1:17" x14ac:dyDescent="0.25">
      <c r="A5555" s="11">
        <f t="shared" si="37"/>
        <v>0</v>
      </c>
      <c r="Q5555">
        <f>IF(ISNUMBER(MATCH(E5555,'ASE Mapping'!A:A, 0)), INDEX('ASE Mapping'!B:B, MATCH(E5555,'ASE Mapping'!A:A, 0)), E5555)</f>
        <v>0</v>
      </c>
    </row>
    <row r="5556" spans="1:17" x14ac:dyDescent="0.25">
      <c r="A5556" s="11">
        <f t="shared" si="37"/>
        <v>0</v>
      </c>
      <c r="Q5556">
        <f>IF(ISNUMBER(MATCH(E5556,'ASE Mapping'!A:A, 0)), INDEX('ASE Mapping'!B:B, MATCH(E5556,'ASE Mapping'!A:A, 0)), E5556)</f>
        <v>0</v>
      </c>
    </row>
    <row r="5557" spans="1:17" x14ac:dyDescent="0.25">
      <c r="A5557" s="11">
        <f t="shared" si="37"/>
        <v>0</v>
      </c>
      <c r="Q5557">
        <f>IF(ISNUMBER(MATCH(E5557,'ASE Mapping'!A:A, 0)), INDEX('ASE Mapping'!B:B, MATCH(E5557,'ASE Mapping'!A:A, 0)), E5557)</f>
        <v>0</v>
      </c>
    </row>
    <row r="5558" spans="1:17" x14ac:dyDescent="0.25">
      <c r="A5558" s="11">
        <f t="shared" si="37"/>
        <v>0</v>
      </c>
      <c r="Q5558">
        <f>IF(ISNUMBER(MATCH(E5558,'ASE Mapping'!A:A, 0)), INDEX('ASE Mapping'!B:B, MATCH(E5558,'ASE Mapping'!A:A, 0)), E5558)</f>
        <v>0</v>
      </c>
    </row>
    <row r="5559" spans="1:17" x14ac:dyDescent="0.25">
      <c r="A5559" s="11">
        <f t="shared" si="37"/>
        <v>0</v>
      </c>
      <c r="Q5559">
        <f>IF(ISNUMBER(MATCH(E5559,'ASE Mapping'!A:A, 0)), INDEX('ASE Mapping'!B:B, MATCH(E5559,'ASE Mapping'!A:A, 0)), E5559)</f>
        <v>0</v>
      </c>
    </row>
    <row r="5560" spans="1:17" x14ac:dyDescent="0.25">
      <c r="A5560" s="11">
        <f t="shared" si="37"/>
        <v>0</v>
      </c>
      <c r="Q5560">
        <f>IF(ISNUMBER(MATCH(E5560,'ASE Mapping'!A:A, 0)), INDEX('ASE Mapping'!B:B, MATCH(E5560,'ASE Mapping'!A:A, 0)), E5560)</f>
        <v>0</v>
      </c>
    </row>
    <row r="5561" spans="1:17" x14ac:dyDescent="0.25">
      <c r="A5561" s="11">
        <f t="shared" si="37"/>
        <v>0</v>
      </c>
      <c r="Q5561">
        <f>IF(ISNUMBER(MATCH(E5561,'ASE Mapping'!A:A, 0)), INDEX('ASE Mapping'!B:B, MATCH(E5561,'ASE Mapping'!A:A, 0)), E5561)</f>
        <v>0</v>
      </c>
    </row>
    <row r="5562" spans="1:17" x14ac:dyDescent="0.25">
      <c r="A5562" s="11">
        <f t="shared" si="37"/>
        <v>0</v>
      </c>
      <c r="Q5562">
        <f>IF(ISNUMBER(MATCH(E5562,'ASE Mapping'!A:A, 0)), INDEX('ASE Mapping'!B:B, MATCH(E5562,'ASE Mapping'!A:A, 0)), E5562)</f>
        <v>0</v>
      </c>
    </row>
    <row r="5563" spans="1:17" x14ac:dyDescent="0.25">
      <c r="A5563" s="11">
        <f t="shared" si="37"/>
        <v>0</v>
      </c>
      <c r="Q5563">
        <f>IF(ISNUMBER(MATCH(E5563,'ASE Mapping'!A:A, 0)), INDEX('ASE Mapping'!B:B, MATCH(E5563,'ASE Mapping'!A:A, 0)), E5563)</f>
        <v>0</v>
      </c>
    </row>
    <row r="5564" spans="1:17" x14ac:dyDescent="0.25">
      <c r="A5564" s="11">
        <f t="shared" si="37"/>
        <v>0</v>
      </c>
      <c r="Q5564">
        <f>IF(ISNUMBER(MATCH(E5564,'ASE Mapping'!A:A, 0)), INDEX('ASE Mapping'!B:B, MATCH(E5564,'ASE Mapping'!A:A, 0)), E5564)</f>
        <v>0</v>
      </c>
    </row>
    <row r="5565" spans="1:17" x14ac:dyDescent="0.25">
      <c r="A5565" s="11">
        <f t="shared" si="37"/>
        <v>0</v>
      </c>
      <c r="Q5565">
        <f>IF(ISNUMBER(MATCH(E5565,'ASE Mapping'!A:A, 0)), INDEX('ASE Mapping'!B:B, MATCH(E5565,'ASE Mapping'!A:A, 0)), E5565)</f>
        <v>0</v>
      </c>
    </row>
    <row r="5566" spans="1:17" x14ac:dyDescent="0.25">
      <c r="A5566" s="11">
        <f t="shared" si="37"/>
        <v>0</v>
      </c>
      <c r="Q5566">
        <f>IF(ISNUMBER(MATCH(E5566,'ASE Mapping'!A:A, 0)), INDEX('ASE Mapping'!B:B, MATCH(E5566,'ASE Mapping'!A:A, 0)), E5566)</f>
        <v>0</v>
      </c>
    </row>
    <row r="5567" spans="1:17" x14ac:dyDescent="0.25">
      <c r="A5567" s="11">
        <f t="shared" si="37"/>
        <v>0</v>
      </c>
      <c r="Q5567">
        <f>IF(ISNUMBER(MATCH(E5567,'ASE Mapping'!A:A, 0)), INDEX('ASE Mapping'!B:B, MATCH(E5567,'ASE Mapping'!A:A, 0)), E5567)</f>
        <v>0</v>
      </c>
    </row>
    <row r="5568" spans="1:17" x14ac:dyDescent="0.25">
      <c r="A5568" s="11">
        <f t="shared" si="37"/>
        <v>0</v>
      </c>
      <c r="Q5568">
        <f>IF(ISNUMBER(MATCH(E5568,'ASE Mapping'!A:A, 0)), INDEX('ASE Mapping'!B:B, MATCH(E5568,'ASE Mapping'!A:A, 0)), E5568)</f>
        <v>0</v>
      </c>
    </row>
    <row r="5569" spans="1:17" x14ac:dyDescent="0.25">
      <c r="A5569" s="11">
        <f t="shared" si="37"/>
        <v>0</v>
      </c>
      <c r="Q5569">
        <f>IF(ISNUMBER(MATCH(E5569,'ASE Mapping'!A:A, 0)), INDEX('ASE Mapping'!B:B, MATCH(E5569,'ASE Mapping'!A:A, 0)), E5569)</f>
        <v>0</v>
      </c>
    </row>
    <row r="5570" spans="1:17" x14ac:dyDescent="0.25">
      <c r="A5570" s="11">
        <f t="shared" si="37"/>
        <v>0</v>
      </c>
      <c r="Q5570">
        <f>IF(ISNUMBER(MATCH(E5570,'ASE Mapping'!A:A, 0)), INDEX('ASE Mapping'!B:B, MATCH(E5570,'ASE Mapping'!A:A, 0)), E5570)</f>
        <v>0</v>
      </c>
    </row>
    <row r="5571" spans="1:17" x14ac:dyDescent="0.25">
      <c r="A5571" s="11">
        <f t="shared" si="37"/>
        <v>0</v>
      </c>
      <c r="Q5571">
        <f>IF(ISNUMBER(MATCH(E5571,'ASE Mapping'!A:A, 0)), INDEX('ASE Mapping'!B:B, MATCH(E5571,'ASE Mapping'!A:A, 0)), E5571)</f>
        <v>0</v>
      </c>
    </row>
    <row r="5572" spans="1:17" x14ac:dyDescent="0.25">
      <c r="A5572" s="11">
        <f t="shared" si="37"/>
        <v>0</v>
      </c>
      <c r="Q5572">
        <f>IF(ISNUMBER(MATCH(E5572,'ASE Mapping'!A:A, 0)), INDEX('ASE Mapping'!B:B, MATCH(E5572,'ASE Mapping'!A:A, 0)), E5572)</f>
        <v>0</v>
      </c>
    </row>
    <row r="5573" spans="1:17" x14ac:dyDescent="0.25">
      <c r="A5573" s="11">
        <f t="shared" si="37"/>
        <v>0</v>
      </c>
      <c r="Q5573">
        <f>IF(ISNUMBER(MATCH(E5573,'ASE Mapping'!A:A, 0)), INDEX('ASE Mapping'!B:B, MATCH(E5573,'ASE Mapping'!A:A, 0)), E5573)</f>
        <v>0</v>
      </c>
    </row>
    <row r="5574" spans="1:17" x14ac:dyDescent="0.25">
      <c r="A5574" s="11">
        <f t="shared" si="37"/>
        <v>0</v>
      </c>
      <c r="Q5574">
        <f>IF(ISNUMBER(MATCH(E5574,'ASE Mapping'!A:A, 0)), INDEX('ASE Mapping'!B:B, MATCH(E5574,'ASE Mapping'!A:A, 0)), E5574)</f>
        <v>0</v>
      </c>
    </row>
    <row r="5575" spans="1:17" x14ac:dyDescent="0.25">
      <c r="A5575" s="11">
        <f t="shared" ref="A5575:A5638" si="38">B5575+C5575</f>
        <v>0</v>
      </c>
      <c r="Q5575">
        <f>IF(ISNUMBER(MATCH(E5575,'ASE Mapping'!A:A, 0)), INDEX('ASE Mapping'!B:B, MATCH(E5575,'ASE Mapping'!A:A, 0)), E5575)</f>
        <v>0</v>
      </c>
    </row>
    <row r="5576" spans="1:17" x14ac:dyDescent="0.25">
      <c r="A5576" s="11">
        <f t="shared" si="38"/>
        <v>0</v>
      </c>
      <c r="Q5576">
        <f>IF(ISNUMBER(MATCH(E5576,'ASE Mapping'!A:A, 0)), INDEX('ASE Mapping'!B:B, MATCH(E5576,'ASE Mapping'!A:A, 0)), E5576)</f>
        <v>0</v>
      </c>
    </row>
    <row r="5577" spans="1:17" x14ac:dyDescent="0.25">
      <c r="A5577" s="11">
        <f t="shared" si="38"/>
        <v>0</v>
      </c>
      <c r="Q5577">
        <f>IF(ISNUMBER(MATCH(E5577,'ASE Mapping'!A:A, 0)), INDEX('ASE Mapping'!B:B, MATCH(E5577,'ASE Mapping'!A:A, 0)), E5577)</f>
        <v>0</v>
      </c>
    </row>
    <row r="5578" spans="1:17" x14ac:dyDescent="0.25">
      <c r="A5578" s="11">
        <f t="shared" si="38"/>
        <v>0</v>
      </c>
      <c r="Q5578">
        <f>IF(ISNUMBER(MATCH(E5578,'ASE Mapping'!A:A, 0)), INDEX('ASE Mapping'!B:B, MATCH(E5578,'ASE Mapping'!A:A, 0)), E5578)</f>
        <v>0</v>
      </c>
    </row>
    <row r="5579" spans="1:17" x14ac:dyDescent="0.25">
      <c r="A5579" s="11">
        <f t="shared" si="38"/>
        <v>0</v>
      </c>
      <c r="Q5579">
        <f>IF(ISNUMBER(MATCH(E5579,'ASE Mapping'!A:A, 0)), INDEX('ASE Mapping'!B:B, MATCH(E5579,'ASE Mapping'!A:A, 0)), E5579)</f>
        <v>0</v>
      </c>
    </row>
    <row r="5580" spans="1:17" x14ac:dyDescent="0.25">
      <c r="A5580" s="11">
        <f t="shared" si="38"/>
        <v>0</v>
      </c>
      <c r="Q5580">
        <f>IF(ISNUMBER(MATCH(E5580,'ASE Mapping'!A:A, 0)), INDEX('ASE Mapping'!B:B, MATCH(E5580,'ASE Mapping'!A:A, 0)), E5580)</f>
        <v>0</v>
      </c>
    </row>
    <row r="5581" spans="1:17" x14ac:dyDescent="0.25">
      <c r="A5581" s="11">
        <f t="shared" si="38"/>
        <v>0</v>
      </c>
      <c r="Q5581">
        <f>IF(ISNUMBER(MATCH(E5581,'ASE Mapping'!A:A, 0)), INDEX('ASE Mapping'!B:B, MATCH(E5581,'ASE Mapping'!A:A, 0)), E5581)</f>
        <v>0</v>
      </c>
    </row>
    <row r="5582" spans="1:17" x14ac:dyDescent="0.25">
      <c r="A5582" s="11">
        <f t="shared" si="38"/>
        <v>0</v>
      </c>
      <c r="Q5582">
        <f>IF(ISNUMBER(MATCH(E5582,'ASE Mapping'!A:A, 0)), INDEX('ASE Mapping'!B:B, MATCH(E5582,'ASE Mapping'!A:A, 0)), E5582)</f>
        <v>0</v>
      </c>
    </row>
    <row r="5583" spans="1:17" x14ac:dyDescent="0.25">
      <c r="A5583" s="11">
        <f t="shared" si="38"/>
        <v>0</v>
      </c>
      <c r="Q5583">
        <f>IF(ISNUMBER(MATCH(E5583,'ASE Mapping'!A:A, 0)), INDEX('ASE Mapping'!B:B, MATCH(E5583,'ASE Mapping'!A:A, 0)), E5583)</f>
        <v>0</v>
      </c>
    </row>
    <row r="5584" spans="1:17" x14ac:dyDescent="0.25">
      <c r="A5584" s="11">
        <f t="shared" si="38"/>
        <v>0</v>
      </c>
      <c r="Q5584">
        <f>IF(ISNUMBER(MATCH(E5584,'ASE Mapping'!A:A, 0)), INDEX('ASE Mapping'!B:B, MATCH(E5584,'ASE Mapping'!A:A, 0)), E5584)</f>
        <v>0</v>
      </c>
    </row>
    <row r="5585" spans="1:17" x14ac:dyDescent="0.25">
      <c r="A5585" s="11">
        <f t="shared" si="38"/>
        <v>0</v>
      </c>
      <c r="Q5585">
        <f>IF(ISNUMBER(MATCH(E5585,'ASE Mapping'!A:A, 0)), INDEX('ASE Mapping'!B:B, MATCH(E5585,'ASE Mapping'!A:A, 0)), E5585)</f>
        <v>0</v>
      </c>
    </row>
    <row r="5586" spans="1:17" x14ac:dyDescent="0.25">
      <c r="A5586" s="11">
        <f t="shared" si="38"/>
        <v>0</v>
      </c>
      <c r="Q5586">
        <f>IF(ISNUMBER(MATCH(E5586,'ASE Mapping'!A:A, 0)), INDEX('ASE Mapping'!B:B, MATCH(E5586,'ASE Mapping'!A:A, 0)), E5586)</f>
        <v>0</v>
      </c>
    </row>
    <row r="5587" spans="1:17" x14ac:dyDescent="0.25">
      <c r="A5587" s="11">
        <f t="shared" si="38"/>
        <v>0</v>
      </c>
      <c r="Q5587">
        <f>IF(ISNUMBER(MATCH(E5587,'ASE Mapping'!A:A, 0)), INDEX('ASE Mapping'!B:B, MATCH(E5587,'ASE Mapping'!A:A, 0)), E5587)</f>
        <v>0</v>
      </c>
    </row>
    <row r="5588" spans="1:17" x14ac:dyDescent="0.25">
      <c r="A5588" s="11">
        <f t="shared" si="38"/>
        <v>0</v>
      </c>
      <c r="Q5588">
        <f>IF(ISNUMBER(MATCH(E5588,'ASE Mapping'!A:A, 0)), INDEX('ASE Mapping'!B:B, MATCH(E5588,'ASE Mapping'!A:A, 0)), E5588)</f>
        <v>0</v>
      </c>
    </row>
    <row r="5589" spans="1:17" x14ac:dyDescent="0.25">
      <c r="A5589" s="11">
        <f t="shared" si="38"/>
        <v>0</v>
      </c>
      <c r="Q5589">
        <f>IF(ISNUMBER(MATCH(E5589,'ASE Mapping'!A:A, 0)), INDEX('ASE Mapping'!B:B, MATCH(E5589,'ASE Mapping'!A:A, 0)), E5589)</f>
        <v>0</v>
      </c>
    </row>
    <row r="5590" spans="1:17" x14ac:dyDescent="0.25">
      <c r="A5590" s="11">
        <f t="shared" si="38"/>
        <v>0</v>
      </c>
      <c r="Q5590">
        <f>IF(ISNUMBER(MATCH(E5590,'ASE Mapping'!A:A, 0)), INDEX('ASE Mapping'!B:B, MATCH(E5590,'ASE Mapping'!A:A, 0)), E5590)</f>
        <v>0</v>
      </c>
    </row>
    <row r="5591" spans="1:17" x14ac:dyDescent="0.25">
      <c r="A5591" s="11">
        <f t="shared" si="38"/>
        <v>0</v>
      </c>
      <c r="Q5591">
        <f>IF(ISNUMBER(MATCH(E5591,'ASE Mapping'!A:A, 0)), INDEX('ASE Mapping'!B:B, MATCH(E5591,'ASE Mapping'!A:A, 0)), E5591)</f>
        <v>0</v>
      </c>
    </row>
    <row r="5592" spans="1:17" x14ac:dyDescent="0.25">
      <c r="A5592" s="11">
        <f t="shared" si="38"/>
        <v>0</v>
      </c>
      <c r="Q5592">
        <f>IF(ISNUMBER(MATCH(E5592,'ASE Mapping'!A:A, 0)), INDEX('ASE Mapping'!B:B, MATCH(E5592,'ASE Mapping'!A:A, 0)), E5592)</f>
        <v>0</v>
      </c>
    </row>
    <row r="5593" spans="1:17" x14ac:dyDescent="0.25">
      <c r="A5593" s="11">
        <f t="shared" si="38"/>
        <v>0</v>
      </c>
      <c r="Q5593">
        <f>IF(ISNUMBER(MATCH(E5593,'ASE Mapping'!A:A, 0)), INDEX('ASE Mapping'!B:B, MATCH(E5593,'ASE Mapping'!A:A, 0)), E5593)</f>
        <v>0</v>
      </c>
    </row>
    <row r="5594" spans="1:17" x14ac:dyDescent="0.25">
      <c r="A5594" s="11">
        <f t="shared" si="38"/>
        <v>0</v>
      </c>
      <c r="Q5594">
        <f>IF(ISNUMBER(MATCH(E5594,'ASE Mapping'!A:A, 0)), INDEX('ASE Mapping'!B:B, MATCH(E5594,'ASE Mapping'!A:A, 0)), E5594)</f>
        <v>0</v>
      </c>
    </row>
    <row r="5595" spans="1:17" x14ac:dyDescent="0.25">
      <c r="A5595" s="11">
        <f t="shared" si="38"/>
        <v>0</v>
      </c>
      <c r="Q5595">
        <f>IF(ISNUMBER(MATCH(E5595,'ASE Mapping'!A:A, 0)), INDEX('ASE Mapping'!B:B, MATCH(E5595,'ASE Mapping'!A:A, 0)), E5595)</f>
        <v>0</v>
      </c>
    </row>
    <row r="5596" spans="1:17" x14ac:dyDescent="0.25">
      <c r="A5596" s="11">
        <f t="shared" si="38"/>
        <v>0</v>
      </c>
      <c r="Q5596">
        <f>IF(ISNUMBER(MATCH(E5596,'ASE Mapping'!A:A, 0)), INDEX('ASE Mapping'!B:B, MATCH(E5596,'ASE Mapping'!A:A, 0)), E5596)</f>
        <v>0</v>
      </c>
    </row>
    <row r="5597" spans="1:17" x14ac:dyDescent="0.25">
      <c r="A5597" s="11">
        <f t="shared" si="38"/>
        <v>0</v>
      </c>
      <c r="Q5597">
        <f>IF(ISNUMBER(MATCH(E5597,'ASE Mapping'!A:A, 0)), INDEX('ASE Mapping'!B:B, MATCH(E5597,'ASE Mapping'!A:A, 0)), E5597)</f>
        <v>0</v>
      </c>
    </row>
    <row r="5598" spans="1:17" x14ac:dyDescent="0.25">
      <c r="A5598" s="11">
        <f t="shared" si="38"/>
        <v>0</v>
      </c>
      <c r="Q5598">
        <f>IF(ISNUMBER(MATCH(E5598,'ASE Mapping'!A:A, 0)), INDEX('ASE Mapping'!B:B, MATCH(E5598,'ASE Mapping'!A:A, 0)), E5598)</f>
        <v>0</v>
      </c>
    </row>
    <row r="5599" spans="1:17" x14ac:dyDescent="0.25">
      <c r="A5599" s="11">
        <f t="shared" si="38"/>
        <v>0</v>
      </c>
      <c r="Q5599">
        <f>IF(ISNUMBER(MATCH(E5599,'ASE Mapping'!A:A, 0)), INDEX('ASE Mapping'!B:B, MATCH(E5599,'ASE Mapping'!A:A, 0)), E5599)</f>
        <v>0</v>
      </c>
    </row>
    <row r="5600" spans="1:17" x14ac:dyDescent="0.25">
      <c r="A5600" s="11">
        <f t="shared" si="38"/>
        <v>0</v>
      </c>
      <c r="Q5600">
        <f>IF(ISNUMBER(MATCH(E5600,'ASE Mapping'!A:A, 0)), INDEX('ASE Mapping'!B:B, MATCH(E5600,'ASE Mapping'!A:A, 0)), E5600)</f>
        <v>0</v>
      </c>
    </row>
    <row r="5601" spans="1:17" x14ac:dyDescent="0.25">
      <c r="A5601" s="11">
        <f t="shared" si="38"/>
        <v>0</v>
      </c>
      <c r="Q5601">
        <f>IF(ISNUMBER(MATCH(E5601,'ASE Mapping'!A:A, 0)), INDEX('ASE Mapping'!B:B, MATCH(E5601,'ASE Mapping'!A:A, 0)), E5601)</f>
        <v>0</v>
      </c>
    </row>
    <row r="5602" spans="1:17" x14ac:dyDescent="0.25">
      <c r="A5602" s="11">
        <f t="shared" si="38"/>
        <v>0</v>
      </c>
      <c r="Q5602">
        <f>IF(ISNUMBER(MATCH(E5602,'ASE Mapping'!A:A, 0)), INDEX('ASE Mapping'!B:B, MATCH(E5602,'ASE Mapping'!A:A, 0)), E5602)</f>
        <v>0</v>
      </c>
    </row>
    <row r="5603" spans="1:17" x14ac:dyDescent="0.25">
      <c r="A5603" s="11">
        <f t="shared" si="38"/>
        <v>0</v>
      </c>
      <c r="Q5603">
        <f>IF(ISNUMBER(MATCH(E5603,'ASE Mapping'!A:A, 0)), INDEX('ASE Mapping'!B:B, MATCH(E5603,'ASE Mapping'!A:A, 0)), E5603)</f>
        <v>0</v>
      </c>
    </row>
    <row r="5604" spans="1:17" x14ac:dyDescent="0.25">
      <c r="A5604" s="11">
        <f t="shared" si="38"/>
        <v>0</v>
      </c>
      <c r="Q5604">
        <f>IF(ISNUMBER(MATCH(E5604,'ASE Mapping'!A:A, 0)), INDEX('ASE Mapping'!B:B, MATCH(E5604,'ASE Mapping'!A:A, 0)), E5604)</f>
        <v>0</v>
      </c>
    </row>
    <row r="5605" spans="1:17" x14ac:dyDescent="0.25">
      <c r="A5605" s="11">
        <f t="shared" si="38"/>
        <v>0</v>
      </c>
      <c r="Q5605">
        <f>IF(ISNUMBER(MATCH(E5605,'ASE Mapping'!A:A, 0)), INDEX('ASE Mapping'!B:B, MATCH(E5605,'ASE Mapping'!A:A, 0)), E5605)</f>
        <v>0</v>
      </c>
    </row>
    <row r="5606" spans="1:17" x14ac:dyDescent="0.25">
      <c r="A5606" s="11">
        <f t="shared" si="38"/>
        <v>0</v>
      </c>
      <c r="Q5606">
        <f>IF(ISNUMBER(MATCH(E5606,'ASE Mapping'!A:A, 0)), INDEX('ASE Mapping'!B:B, MATCH(E5606,'ASE Mapping'!A:A, 0)), E5606)</f>
        <v>0</v>
      </c>
    </row>
    <row r="5607" spans="1:17" x14ac:dyDescent="0.25">
      <c r="A5607" s="11">
        <f t="shared" si="38"/>
        <v>0</v>
      </c>
      <c r="Q5607">
        <f>IF(ISNUMBER(MATCH(E5607,'ASE Mapping'!A:A, 0)), INDEX('ASE Mapping'!B:B, MATCH(E5607,'ASE Mapping'!A:A, 0)), E5607)</f>
        <v>0</v>
      </c>
    </row>
    <row r="5608" spans="1:17" x14ac:dyDescent="0.25">
      <c r="A5608" s="11">
        <f t="shared" si="38"/>
        <v>0</v>
      </c>
      <c r="Q5608">
        <f>IF(ISNUMBER(MATCH(E5608,'ASE Mapping'!A:A, 0)), INDEX('ASE Mapping'!B:B, MATCH(E5608,'ASE Mapping'!A:A, 0)), E5608)</f>
        <v>0</v>
      </c>
    </row>
    <row r="5609" spans="1:17" x14ac:dyDescent="0.25">
      <c r="A5609" s="11">
        <f t="shared" si="38"/>
        <v>0</v>
      </c>
      <c r="Q5609">
        <f>IF(ISNUMBER(MATCH(E5609,'ASE Mapping'!A:A, 0)), INDEX('ASE Mapping'!B:B, MATCH(E5609,'ASE Mapping'!A:A, 0)), E5609)</f>
        <v>0</v>
      </c>
    </row>
    <row r="5610" spans="1:17" x14ac:dyDescent="0.25">
      <c r="A5610" s="11">
        <f t="shared" si="38"/>
        <v>0</v>
      </c>
      <c r="Q5610">
        <f>IF(ISNUMBER(MATCH(E5610,'ASE Mapping'!A:A, 0)), INDEX('ASE Mapping'!B:B, MATCH(E5610,'ASE Mapping'!A:A, 0)), E5610)</f>
        <v>0</v>
      </c>
    </row>
    <row r="5611" spans="1:17" x14ac:dyDescent="0.25">
      <c r="A5611" s="11">
        <f t="shared" si="38"/>
        <v>0</v>
      </c>
      <c r="Q5611">
        <f>IF(ISNUMBER(MATCH(E5611,'ASE Mapping'!A:A, 0)), INDEX('ASE Mapping'!B:B, MATCH(E5611,'ASE Mapping'!A:A, 0)), E5611)</f>
        <v>0</v>
      </c>
    </row>
    <row r="5612" spans="1:17" x14ac:dyDescent="0.25">
      <c r="A5612" s="11">
        <f t="shared" si="38"/>
        <v>0</v>
      </c>
      <c r="Q5612">
        <f>IF(ISNUMBER(MATCH(E5612,'ASE Mapping'!A:A, 0)), INDEX('ASE Mapping'!B:B, MATCH(E5612,'ASE Mapping'!A:A, 0)), E5612)</f>
        <v>0</v>
      </c>
    </row>
    <row r="5613" spans="1:17" x14ac:dyDescent="0.25">
      <c r="A5613" s="11">
        <f t="shared" si="38"/>
        <v>0</v>
      </c>
      <c r="Q5613">
        <f>IF(ISNUMBER(MATCH(E5613,'ASE Mapping'!A:A, 0)), INDEX('ASE Mapping'!B:B, MATCH(E5613,'ASE Mapping'!A:A, 0)), E5613)</f>
        <v>0</v>
      </c>
    </row>
    <row r="5614" spans="1:17" x14ac:dyDescent="0.25">
      <c r="A5614" s="11">
        <f t="shared" si="38"/>
        <v>0</v>
      </c>
      <c r="Q5614">
        <f>IF(ISNUMBER(MATCH(E5614,'ASE Mapping'!A:A, 0)), INDEX('ASE Mapping'!B:B, MATCH(E5614,'ASE Mapping'!A:A, 0)), E5614)</f>
        <v>0</v>
      </c>
    </row>
    <row r="5615" spans="1:17" x14ac:dyDescent="0.25">
      <c r="A5615" s="11">
        <f t="shared" si="38"/>
        <v>0</v>
      </c>
      <c r="Q5615">
        <f>IF(ISNUMBER(MATCH(E5615,'ASE Mapping'!A:A, 0)), INDEX('ASE Mapping'!B:B, MATCH(E5615,'ASE Mapping'!A:A, 0)), E5615)</f>
        <v>0</v>
      </c>
    </row>
    <row r="5616" spans="1:17" x14ac:dyDescent="0.25">
      <c r="A5616" s="11">
        <f t="shared" si="38"/>
        <v>0</v>
      </c>
      <c r="Q5616">
        <f>IF(ISNUMBER(MATCH(E5616,'ASE Mapping'!A:A, 0)), INDEX('ASE Mapping'!B:B, MATCH(E5616,'ASE Mapping'!A:A, 0)), E5616)</f>
        <v>0</v>
      </c>
    </row>
    <row r="5617" spans="1:17" x14ac:dyDescent="0.25">
      <c r="A5617" s="11">
        <f t="shared" si="38"/>
        <v>0</v>
      </c>
      <c r="Q5617">
        <f>IF(ISNUMBER(MATCH(E5617,'ASE Mapping'!A:A, 0)), INDEX('ASE Mapping'!B:B, MATCH(E5617,'ASE Mapping'!A:A, 0)), E5617)</f>
        <v>0</v>
      </c>
    </row>
    <row r="5618" spans="1:17" x14ac:dyDescent="0.25">
      <c r="A5618" s="11">
        <f t="shared" si="38"/>
        <v>0</v>
      </c>
      <c r="Q5618">
        <f>IF(ISNUMBER(MATCH(E5618,'ASE Mapping'!A:A, 0)), INDEX('ASE Mapping'!B:B, MATCH(E5618,'ASE Mapping'!A:A, 0)), E5618)</f>
        <v>0</v>
      </c>
    </row>
    <row r="5619" spans="1:17" x14ac:dyDescent="0.25">
      <c r="A5619" s="11">
        <f t="shared" si="38"/>
        <v>0</v>
      </c>
      <c r="Q5619">
        <f>IF(ISNUMBER(MATCH(E5619,'ASE Mapping'!A:A, 0)), INDEX('ASE Mapping'!B:B, MATCH(E5619,'ASE Mapping'!A:A, 0)), E5619)</f>
        <v>0</v>
      </c>
    </row>
    <row r="5620" spans="1:17" x14ac:dyDescent="0.25">
      <c r="A5620" s="11">
        <f t="shared" si="38"/>
        <v>0</v>
      </c>
      <c r="Q5620">
        <f>IF(ISNUMBER(MATCH(E5620,'ASE Mapping'!A:A, 0)), INDEX('ASE Mapping'!B:B, MATCH(E5620,'ASE Mapping'!A:A, 0)), E5620)</f>
        <v>0</v>
      </c>
    </row>
    <row r="5621" spans="1:17" x14ac:dyDescent="0.25">
      <c r="A5621" s="11">
        <f t="shared" si="38"/>
        <v>0</v>
      </c>
      <c r="Q5621">
        <f>IF(ISNUMBER(MATCH(E5621,'ASE Mapping'!A:A, 0)), INDEX('ASE Mapping'!B:B, MATCH(E5621,'ASE Mapping'!A:A, 0)), E5621)</f>
        <v>0</v>
      </c>
    </row>
    <row r="5622" spans="1:17" x14ac:dyDescent="0.25">
      <c r="A5622" s="11">
        <f t="shared" si="38"/>
        <v>0</v>
      </c>
      <c r="Q5622">
        <f>IF(ISNUMBER(MATCH(E5622,'ASE Mapping'!A:A, 0)), INDEX('ASE Mapping'!B:B, MATCH(E5622,'ASE Mapping'!A:A, 0)), E5622)</f>
        <v>0</v>
      </c>
    </row>
    <row r="5623" spans="1:17" x14ac:dyDescent="0.25">
      <c r="A5623" s="11">
        <f t="shared" si="38"/>
        <v>0</v>
      </c>
      <c r="Q5623">
        <f>IF(ISNUMBER(MATCH(E5623,'ASE Mapping'!A:A, 0)), INDEX('ASE Mapping'!B:B, MATCH(E5623,'ASE Mapping'!A:A, 0)), E5623)</f>
        <v>0</v>
      </c>
    </row>
    <row r="5624" spans="1:17" x14ac:dyDescent="0.25">
      <c r="A5624" s="11">
        <f t="shared" si="38"/>
        <v>0</v>
      </c>
      <c r="Q5624">
        <f>IF(ISNUMBER(MATCH(E5624,'ASE Mapping'!A:A, 0)), INDEX('ASE Mapping'!B:B, MATCH(E5624,'ASE Mapping'!A:A, 0)), E5624)</f>
        <v>0</v>
      </c>
    </row>
    <row r="5625" spans="1:17" x14ac:dyDescent="0.25">
      <c r="A5625" s="11">
        <f t="shared" si="38"/>
        <v>0</v>
      </c>
      <c r="Q5625">
        <f>IF(ISNUMBER(MATCH(E5625,'ASE Mapping'!A:A, 0)), INDEX('ASE Mapping'!B:B, MATCH(E5625,'ASE Mapping'!A:A, 0)), E5625)</f>
        <v>0</v>
      </c>
    </row>
    <row r="5626" spans="1:17" x14ac:dyDescent="0.25">
      <c r="A5626" s="11">
        <f t="shared" si="38"/>
        <v>0</v>
      </c>
      <c r="Q5626">
        <f>IF(ISNUMBER(MATCH(E5626,'ASE Mapping'!A:A, 0)), INDEX('ASE Mapping'!B:B, MATCH(E5626,'ASE Mapping'!A:A, 0)), E5626)</f>
        <v>0</v>
      </c>
    </row>
    <row r="5627" spans="1:17" x14ac:dyDescent="0.25">
      <c r="A5627" s="11">
        <f t="shared" si="38"/>
        <v>0</v>
      </c>
      <c r="Q5627">
        <f>IF(ISNUMBER(MATCH(E5627,'ASE Mapping'!A:A, 0)), INDEX('ASE Mapping'!B:B, MATCH(E5627,'ASE Mapping'!A:A, 0)), E5627)</f>
        <v>0</v>
      </c>
    </row>
    <row r="5628" spans="1:17" x14ac:dyDescent="0.25">
      <c r="A5628" s="11">
        <f t="shared" si="38"/>
        <v>0</v>
      </c>
      <c r="Q5628">
        <f>IF(ISNUMBER(MATCH(E5628,'ASE Mapping'!A:A, 0)), INDEX('ASE Mapping'!B:B, MATCH(E5628,'ASE Mapping'!A:A, 0)), E5628)</f>
        <v>0</v>
      </c>
    </row>
    <row r="5629" spans="1:17" x14ac:dyDescent="0.25">
      <c r="A5629" s="11">
        <f t="shared" si="38"/>
        <v>0</v>
      </c>
      <c r="Q5629">
        <f>IF(ISNUMBER(MATCH(E5629,'ASE Mapping'!A:A, 0)), INDEX('ASE Mapping'!B:B, MATCH(E5629,'ASE Mapping'!A:A, 0)), E5629)</f>
        <v>0</v>
      </c>
    </row>
    <row r="5630" spans="1:17" x14ac:dyDescent="0.25">
      <c r="A5630" s="11">
        <f t="shared" si="38"/>
        <v>0</v>
      </c>
      <c r="Q5630">
        <f>IF(ISNUMBER(MATCH(E5630,'ASE Mapping'!A:A, 0)), INDEX('ASE Mapping'!B:B, MATCH(E5630,'ASE Mapping'!A:A, 0)), E5630)</f>
        <v>0</v>
      </c>
    </row>
    <row r="5631" spans="1:17" x14ac:dyDescent="0.25">
      <c r="A5631" s="11">
        <f t="shared" si="38"/>
        <v>0</v>
      </c>
      <c r="Q5631">
        <f>IF(ISNUMBER(MATCH(E5631,'ASE Mapping'!A:A, 0)), INDEX('ASE Mapping'!B:B, MATCH(E5631,'ASE Mapping'!A:A, 0)), E5631)</f>
        <v>0</v>
      </c>
    </row>
    <row r="5632" spans="1:17" x14ac:dyDescent="0.25">
      <c r="A5632" s="11">
        <f t="shared" si="38"/>
        <v>0</v>
      </c>
      <c r="Q5632">
        <f>IF(ISNUMBER(MATCH(E5632,'ASE Mapping'!A:A, 0)), INDEX('ASE Mapping'!B:B, MATCH(E5632,'ASE Mapping'!A:A, 0)), E5632)</f>
        <v>0</v>
      </c>
    </row>
    <row r="5633" spans="1:17" x14ac:dyDescent="0.25">
      <c r="A5633" s="11">
        <f t="shared" si="38"/>
        <v>0</v>
      </c>
      <c r="Q5633">
        <f>IF(ISNUMBER(MATCH(E5633,'ASE Mapping'!A:A, 0)), INDEX('ASE Mapping'!B:B, MATCH(E5633,'ASE Mapping'!A:A, 0)), E5633)</f>
        <v>0</v>
      </c>
    </row>
    <row r="5634" spans="1:17" x14ac:dyDescent="0.25">
      <c r="A5634" s="11">
        <f t="shared" si="38"/>
        <v>0</v>
      </c>
      <c r="Q5634">
        <f>IF(ISNUMBER(MATCH(E5634,'ASE Mapping'!A:A, 0)), INDEX('ASE Mapping'!B:B, MATCH(E5634,'ASE Mapping'!A:A, 0)), E5634)</f>
        <v>0</v>
      </c>
    </row>
    <row r="5635" spans="1:17" x14ac:dyDescent="0.25">
      <c r="A5635" s="11">
        <f t="shared" si="38"/>
        <v>0</v>
      </c>
      <c r="Q5635">
        <f>IF(ISNUMBER(MATCH(E5635,'ASE Mapping'!A:A, 0)), INDEX('ASE Mapping'!B:B, MATCH(E5635,'ASE Mapping'!A:A, 0)), E5635)</f>
        <v>0</v>
      </c>
    </row>
    <row r="5636" spans="1:17" x14ac:dyDescent="0.25">
      <c r="A5636" s="11">
        <f t="shared" si="38"/>
        <v>0</v>
      </c>
      <c r="Q5636">
        <f>IF(ISNUMBER(MATCH(E5636,'ASE Mapping'!A:A, 0)), INDEX('ASE Mapping'!B:B, MATCH(E5636,'ASE Mapping'!A:A, 0)), E5636)</f>
        <v>0</v>
      </c>
    </row>
    <row r="5637" spans="1:17" x14ac:dyDescent="0.25">
      <c r="A5637" s="11">
        <f t="shared" si="38"/>
        <v>0</v>
      </c>
      <c r="Q5637">
        <f>IF(ISNUMBER(MATCH(E5637,'ASE Mapping'!A:A, 0)), INDEX('ASE Mapping'!B:B, MATCH(E5637,'ASE Mapping'!A:A, 0)), E5637)</f>
        <v>0</v>
      </c>
    </row>
    <row r="5638" spans="1:17" x14ac:dyDescent="0.25">
      <c r="A5638" s="11">
        <f t="shared" si="38"/>
        <v>0</v>
      </c>
      <c r="Q5638">
        <f>IF(ISNUMBER(MATCH(E5638,'ASE Mapping'!A:A, 0)), INDEX('ASE Mapping'!B:B, MATCH(E5638,'ASE Mapping'!A:A, 0)), E5638)</f>
        <v>0</v>
      </c>
    </row>
    <row r="5639" spans="1:17" x14ac:dyDescent="0.25">
      <c r="A5639" s="11">
        <f t="shared" ref="A5639:A5702" si="39">B5639+C5639</f>
        <v>0</v>
      </c>
      <c r="Q5639">
        <f>IF(ISNUMBER(MATCH(E5639,'ASE Mapping'!A:A, 0)), INDEX('ASE Mapping'!B:B, MATCH(E5639,'ASE Mapping'!A:A, 0)), E5639)</f>
        <v>0</v>
      </c>
    </row>
    <row r="5640" spans="1:17" x14ac:dyDescent="0.25">
      <c r="A5640" s="11">
        <f t="shared" si="39"/>
        <v>0</v>
      </c>
      <c r="Q5640">
        <f>IF(ISNUMBER(MATCH(E5640,'ASE Mapping'!A:A, 0)), INDEX('ASE Mapping'!B:B, MATCH(E5640,'ASE Mapping'!A:A, 0)), E5640)</f>
        <v>0</v>
      </c>
    </row>
    <row r="5641" spans="1:17" x14ac:dyDescent="0.25">
      <c r="A5641" s="11">
        <f t="shared" si="39"/>
        <v>0</v>
      </c>
      <c r="Q5641">
        <f>IF(ISNUMBER(MATCH(E5641,'ASE Mapping'!A:A, 0)), INDEX('ASE Mapping'!B:B, MATCH(E5641,'ASE Mapping'!A:A, 0)), E5641)</f>
        <v>0</v>
      </c>
    </row>
    <row r="5642" spans="1:17" x14ac:dyDescent="0.25">
      <c r="A5642" s="11">
        <f t="shared" si="39"/>
        <v>0</v>
      </c>
      <c r="Q5642">
        <f>IF(ISNUMBER(MATCH(E5642,'ASE Mapping'!A:A, 0)), INDEX('ASE Mapping'!B:B, MATCH(E5642,'ASE Mapping'!A:A, 0)), E5642)</f>
        <v>0</v>
      </c>
    </row>
    <row r="5643" spans="1:17" x14ac:dyDescent="0.25">
      <c r="A5643" s="11">
        <f t="shared" si="39"/>
        <v>0</v>
      </c>
      <c r="Q5643">
        <f>IF(ISNUMBER(MATCH(E5643,'ASE Mapping'!A:A, 0)), INDEX('ASE Mapping'!B:B, MATCH(E5643,'ASE Mapping'!A:A, 0)), E5643)</f>
        <v>0</v>
      </c>
    </row>
    <row r="5644" spans="1:17" x14ac:dyDescent="0.25">
      <c r="A5644" s="11">
        <f t="shared" si="39"/>
        <v>0</v>
      </c>
      <c r="Q5644">
        <f>IF(ISNUMBER(MATCH(E5644,'ASE Mapping'!A:A, 0)), INDEX('ASE Mapping'!B:B, MATCH(E5644,'ASE Mapping'!A:A, 0)), E5644)</f>
        <v>0</v>
      </c>
    </row>
    <row r="5645" spans="1:17" x14ac:dyDescent="0.25">
      <c r="A5645" s="11">
        <f t="shared" si="39"/>
        <v>0</v>
      </c>
      <c r="Q5645">
        <f>IF(ISNUMBER(MATCH(E5645,'ASE Mapping'!A:A, 0)), INDEX('ASE Mapping'!B:B, MATCH(E5645,'ASE Mapping'!A:A, 0)), E5645)</f>
        <v>0</v>
      </c>
    </row>
    <row r="5646" spans="1:17" x14ac:dyDescent="0.25">
      <c r="A5646" s="11">
        <f t="shared" si="39"/>
        <v>0</v>
      </c>
      <c r="Q5646">
        <f>IF(ISNUMBER(MATCH(E5646,'ASE Mapping'!A:A, 0)), INDEX('ASE Mapping'!B:B, MATCH(E5646,'ASE Mapping'!A:A, 0)), E5646)</f>
        <v>0</v>
      </c>
    </row>
    <row r="5647" spans="1:17" x14ac:dyDescent="0.25">
      <c r="A5647" s="11">
        <f t="shared" si="39"/>
        <v>0</v>
      </c>
      <c r="Q5647">
        <f>IF(ISNUMBER(MATCH(E5647,'ASE Mapping'!A:A, 0)), INDEX('ASE Mapping'!B:B, MATCH(E5647,'ASE Mapping'!A:A, 0)), E5647)</f>
        <v>0</v>
      </c>
    </row>
    <row r="5648" spans="1:17" x14ac:dyDescent="0.25">
      <c r="A5648" s="11">
        <f t="shared" si="39"/>
        <v>0</v>
      </c>
      <c r="Q5648">
        <f>IF(ISNUMBER(MATCH(E5648,'ASE Mapping'!A:A, 0)), INDEX('ASE Mapping'!B:B, MATCH(E5648,'ASE Mapping'!A:A, 0)), E5648)</f>
        <v>0</v>
      </c>
    </row>
    <row r="5649" spans="1:17" x14ac:dyDescent="0.25">
      <c r="A5649" s="11">
        <f t="shared" si="39"/>
        <v>0</v>
      </c>
      <c r="Q5649">
        <f>IF(ISNUMBER(MATCH(E5649,'ASE Mapping'!A:A, 0)), INDEX('ASE Mapping'!B:B, MATCH(E5649,'ASE Mapping'!A:A, 0)), E5649)</f>
        <v>0</v>
      </c>
    </row>
    <row r="5650" spans="1:17" x14ac:dyDescent="0.25">
      <c r="A5650" s="11">
        <f t="shared" si="39"/>
        <v>0</v>
      </c>
      <c r="Q5650">
        <f>IF(ISNUMBER(MATCH(E5650,'ASE Mapping'!A:A, 0)), INDEX('ASE Mapping'!B:B, MATCH(E5650,'ASE Mapping'!A:A, 0)), E5650)</f>
        <v>0</v>
      </c>
    </row>
    <row r="5651" spans="1:17" x14ac:dyDescent="0.25">
      <c r="A5651" s="11">
        <f t="shared" si="39"/>
        <v>0</v>
      </c>
      <c r="Q5651">
        <f>IF(ISNUMBER(MATCH(E5651,'ASE Mapping'!A:A, 0)), INDEX('ASE Mapping'!B:B, MATCH(E5651,'ASE Mapping'!A:A, 0)), E5651)</f>
        <v>0</v>
      </c>
    </row>
    <row r="5652" spans="1:17" x14ac:dyDescent="0.25">
      <c r="A5652" s="11">
        <f t="shared" si="39"/>
        <v>0</v>
      </c>
      <c r="Q5652">
        <f>IF(ISNUMBER(MATCH(E5652,'ASE Mapping'!A:A, 0)), INDEX('ASE Mapping'!B:B, MATCH(E5652,'ASE Mapping'!A:A, 0)), E5652)</f>
        <v>0</v>
      </c>
    </row>
    <row r="5653" spans="1:17" x14ac:dyDescent="0.25">
      <c r="A5653" s="11">
        <f t="shared" si="39"/>
        <v>0</v>
      </c>
      <c r="Q5653">
        <f>IF(ISNUMBER(MATCH(E5653,'ASE Mapping'!A:A, 0)), INDEX('ASE Mapping'!B:B, MATCH(E5653,'ASE Mapping'!A:A, 0)), E5653)</f>
        <v>0</v>
      </c>
    </row>
    <row r="5654" spans="1:17" x14ac:dyDescent="0.25">
      <c r="A5654" s="11">
        <f t="shared" si="39"/>
        <v>0</v>
      </c>
      <c r="Q5654">
        <f>IF(ISNUMBER(MATCH(E5654,'ASE Mapping'!A:A, 0)), INDEX('ASE Mapping'!B:B, MATCH(E5654,'ASE Mapping'!A:A, 0)), E5654)</f>
        <v>0</v>
      </c>
    </row>
    <row r="5655" spans="1:17" x14ac:dyDescent="0.25">
      <c r="A5655" s="11">
        <f t="shared" si="39"/>
        <v>0</v>
      </c>
      <c r="Q5655">
        <f>IF(ISNUMBER(MATCH(E5655,'ASE Mapping'!A:A, 0)), INDEX('ASE Mapping'!B:B, MATCH(E5655,'ASE Mapping'!A:A, 0)), E5655)</f>
        <v>0</v>
      </c>
    </row>
    <row r="5656" spans="1:17" x14ac:dyDescent="0.25">
      <c r="A5656" s="11">
        <f t="shared" si="39"/>
        <v>0</v>
      </c>
      <c r="Q5656">
        <f>IF(ISNUMBER(MATCH(E5656,'ASE Mapping'!A:A, 0)), INDEX('ASE Mapping'!B:B, MATCH(E5656,'ASE Mapping'!A:A, 0)), E5656)</f>
        <v>0</v>
      </c>
    </row>
    <row r="5657" spans="1:17" x14ac:dyDescent="0.25">
      <c r="A5657" s="11">
        <f t="shared" si="39"/>
        <v>0</v>
      </c>
      <c r="Q5657">
        <f>IF(ISNUMBER(MATCH(E5657,'ASE Mapping'!A:A, 0)), INDEX('ASE Mapping'!B:B, MATCH(E5657,'ASE Mapping'!A:A, 0)), E5657)</f>
        <v>0</v>
      </c>
    </row>
    <row r="5658" spans="1:17" x14ac:dyDescent="0.25">
      <c r="A5658" s="11">
        <f t="shared" si="39"/>
        <v>0</v>
      </c>
      <c r="Q5658">
        <f>IF(ISNUMBER(MATCH(E5658,'ASE Mapping'!A:A, 0)), INDEX('ASE Mapping'!B:B, MATCH(E5658,'ASE Mapping'!A:A, 0)), E5658)</f>
        <v>0</v>
      </c>
    </row>
    <row r="5659" spans="1:17" x14ac:dyDescent="0.25">
      <c r="A5659" s="11">
        <f t="shared" si="39"/>
        <v>0</v>
      </c>
      <c r="Q5659">
        <f>IF(ISNUMBER(MATCH(E5659,'ASE Mapping'!A:A, 0)), INDEX('ASE Mapping'!B:B, MATCH(E5659,'ASE Mapping'!A:A, 0)), E5659)</f>
        <v>0</v>
      </c>
    </row>
    <row r="5660" spans="1:17" x14ac:dyDescent="0.25">
      <c r="A5660" s="11">
        <f t="shared" si="39"/>
        <v>0</v>
      </c>
      <c r="Q5660">
        <f>IF(ISNUMBER(MATCH(E5660,'ASE Mapping'!A:A, 0)), INDEX('ASE Mapping'!B:B, MATCH(E5660,'ASE Mapping'!A:A, 0)), E5660)</f>
        <v>0</v>
      </c>
    </row>
    <row r="5661" spans="1:17" x14ac:dyDescent="0.25">
      <c r="A5661" s="11">
        <f t="shared" si="39"/>
        <v>0</v>
      </c>
      <c r="Q5661">
        <f>IF(ISNUMBER(MATCH(E5661,'ASE Mapping'!A:A, 0)), INDEX('ASE Mapping'!B:B, MATCH(E5661,'ASE Mapping'!A:A, 0)), E5661)</f>
        <v>0</v>
      </c>
    </row>
    <row r="5662" spans="1:17" x14ac:dyDescent="0.25">
      <c r="A5662" s="11">
        <f t="shared" si="39"/>
        <v>0</v>
      </c>
      <c r="Q5662">
        <f>IF(ISNUMBER(MATCH(E5662,'ASE Mapping'!A:A, 0)), INDEX('ASE Mapping'!B:B, MATCH(E5662,'ASE Mapping'!A:A, 0)), E5662)</f>
        <v>0</v>
      </c>
    </row>
    <row r="5663" spans="1:17" x14ac:dyDescent="0.25">
      <c r="A5663" s="11">
        <f t="shared" si="39"/>
        <v>0</v>
      </c>
      <c r="Q5663">
        <f>IF(ISNUMBER(MATCH(E5663,'ASE Mapping'!A:A, 0)), INDEX('ASE Mapping'!B:B, MATCH(E5663,'ASE Mapping'!A:A, 0)), E5663)</f>
        <v>0</v>
      </c>
    </row>
    <row r="5664" spans="1:17" x14ac:dyDescent="0.25">
      <c r="A5664" s="11">
        <f t="shared" si="39"/>
        <v>0</v>
      </c>
      <c r="Q5664">
        <f>IF(ISNUMBER(MATCH(E5664,'ASE Mapping'!A:A, 0)), INDEX('ASE Mapping'!B:B, MATCH(E5664,'ASE Mapping'!A:A, 0)), E5664)</f>
        <v>0</v>
      </c>
    </row>
    <row r="5665" spans="1:17" x14ac:dyDescent="0.25">
      <c r="A5665" s="11">
        <f t="shared" si="39"/>
        <v>0</v>
      </c>
      <c r="Q5665">
        <f>IF(ISNUMBER(MATCH(E5665,'ASE Mapping'!A:A, 0)), INDEX('ASE Mapping'!B:B, MATCH(E5665,'ASE Mapping'!A:A, 0)), E5665)</f>
        <v>0</v>
      </c>
    </row>
    <row r="5666" spans="1:17" x14ac:dyDescent="0.25">
      <c r="A5666" s="11">
        <f t="shared" si="39"/>
        <v>0</v>
      </c>
      <c r="Q5666">
        <f>IF(ISNUMBER(MATCH(E5666,'ASE Mapping'!A:A, 0)), INDEX('ASE Mapping'!B:B, MATCH(E5666,'ASE Mapping'!A:A, 0)), E5666)</f>
        <v>0</v>
      </c>
    </row>
    <row r="5667" spans="1:17" x14ac:dyDescent="0.25">
      <c r="A5667" s="11">
        <f t="shared" si="39"/>
        <v>0</v>
      </c>
      <c r="Q5667">
        <f>IF(ISNUMBER(MATCH(E5667,'ASE Mapping'!A:A, 0)), INDEX('ASE Mapping'!B:B, MATCH(E5667,'ASE Mapping'!A:A, 0)), E5667)</f>
        <v>0</v>
      </c>
    </row>
    <row r="5668" spans="1:17" x14ac:dyDescent="0.25">
      <c r="A5668" s="11">
        <f t="shared" si="39"/>
        <v>0</v>
      </c>
      <c r="Q5668">
        <f>IF(ISNUMBER(MATCH(E5668,'ASE Mapping'!A:A, 0)), INDEX('ASE Mapping'!B:B, MATCH(E5668,'ASE Mapping'!A:A, 0)), E5668)</f>
        <v>0</v>
      </c>
    </row>
    <row r="5669" spans="1:17" x14ac:dyDescent="0.25">
      <c r="A5669" s="11">
        <f t="shared" si="39"/>
        <v>0</v>
      </c>
      <c r="Q5669">
        <f>IF(ISNUMBER(MATCH(E5669,'ASE Mapping'!A:A, 0)), INDEX('ASE Mapping'!B:B, MATCH(E5669,'ASE Mapping'!A:A, 0)), E5669)</f>
        <v>0</v>
      </c>
    </row>
    <row r="5670" spans="1:17" x14ac:dyDescent="0.25">
      <c r="A5670" s="11">
        <f t="shared" si="39"/>
        <v>0</v>
      </c>
      <c r="Q5670">
        <f>IF(ISNUMBER(MATCH(E5670,'ASE Mapping'!A:A, 0)), INDEX('ASE Mapping'!B:B, MATCH(E5670,'ASE Mapping'!A:A, 0)), E5670)</f>
        <v>0</v>
      </c>
    </row>
    <row r="5671" spans="1:17" x14ac:dyDescent="0.25">
      <c r="A5671" s="11">
        <f t="shared" si="39"/>
        <v>0</v>
      </c>
      <c r="Q5671">
        <f>IF(ISNUMBER(MATCH(E5671,'ASE Mapping'!A:A, 0)), INDEX('ASE Mapping'!B:B, MATCH(E5671,'ASE Mapping'!A:A, 0)), E5671)</f>
        <v>0</v>
      </c>
    </row>
    <row r="5672" spans="1:17" x14ac:dyDescent="0.25">
      <c r="A5672" s="11">
        <f t="shared" si="39"/>
        <v>0</v>
      </c>
      <c r="Q5672">
        <f>IF(ISNUMBER(MATCH(E5672,'ASE Mapping'!A:A, 0)), INDEX('ASE Mapping'!B:B, MATCH(E5672,'ASE Mapping'!A:A, 0)), E5672)</f>
        <v>0</v>
      </c>
    </row>
    <row r="5673" spans="1:17" x14ac:dyDescent="0.25">
      <c r="A5673" s="11">
        <f t="shared" si="39"/>
        <v>0</v>
      </c>
      <c r="Q5673">
        <f>IF(ISNUMBER(MATCH(E5673,'ASE Mapping'!A:A, 0)), INDEX('ASE Mapping'!B:B, MATCH(E5673,'ASE Mapping'!A:A, 0)), E5673)</f>
        <v>0</v>
      </c>
    </row>
    <row r="5674" spans="1:17" x14ac:dyDescent="0.25">
      <c r="A5674" s="11">
        <f t="shared" si="39"/>
        <v>0</v>
      </c>
      <c r="Q5674">
        <f>IF(ISNUMBER(MATCH(E5674,'ASE Mapping'!A:A, 0)), INDEX('ASE Mapping'!B:B, MATCH(E5674,'ASE Mapping'!A:A, 0)), E5674)</f>
        <v>0</v>
      </c>
    </row>
    <row r="5675" spans="1:17" x14ac:dyDescent="0.25">
      <c r="A5675" s="11">
        <f t="shared" si="39"/>
        <v>0</v>
      </c>
      <c r="Q5675">
        <f>IF(ISNUMBER(MATCH(E5675,'ASE Mapping'!A:A, 0)), INDEX('ASE Mapping'!B:B, MATCH(E5675,'ASE Mapping'!A:A, 0)), E5675)</f>
        <v>0</v>
      </c>
    </row>
    <row r="5676" spans="1:17" x14ac:dyDescent="0.25">
      <c r="A5676" s="11">
        <f t="shared" si="39"/>
        <v>0</v>
      </c>
      <c r="Q5676">
        <f>IF(ISNUMBER(MATCH(E5676,'ASE Mapping'!A:A, 0)), INDEX('ASE Mapping'!B:B, MATCH(E5676,'ASE Mapping'!A:A, 0)), E5676)</f>
        <v>0</v>
      </c>
    </row>
    <row r="5677" spans="1:17" x14ac:dyDescent="0.25">
      <c r="A5677" s="11">
        <f t="shared" si="39"/>
        <v>0</v>
      </c>
      <c r="Q5677">
        <f>IF(ISNUMBER(MATCH(E5677,'ASE Mapping'!A:A, 0)), INDEX('ASE Mapping'!B:B, MATCH(E5677,'ASE Mapping'!A:A, 0)), E5677)</f>
        <v>0</v>
      </c>
    </row>
    <row r="5678" spans="1:17" x14ac:dyDescent="0.25">
      <c r="A5678" s="11">
        <f t="shared" si="39"/>
        <v>0</v>
      </c>
      <c r="Q5678">
        <f>IF(ISNUMBER(MATCH(E5678,'ASE Mapping'!A:A, 0)), INDEX('ASE Mapping'!B:B, MATCH(E5678,'ASE Mapping'!A:A, 0)), E5678)</f>
        <v>0</v>
      </c>
    </row>
    <row r="5679" spans="1:17" x14ac:dyDescent="0.25">
      <c r="A5679" s="11">
        <f t="shared" si="39"/>
        <v>0</v>
      </c>
      <c r="Q5679">
        <f>IF(ISNUMBER(MATCH(E5679,'ASE Mapping'!A:A, 0)), INDEX('ASE Mapping'!B:B, MATCH(E5679,'ASE Mapping'!A:A, 0)), E5679)</f>
        <v>0</v>
      </c>
    </row>
    <row r="5680" spans="1:17" x14ac:dyDescent="0.25">
      <c r="A5680" s="11">
        <f t="shared" si="39"/>
        <v>0</v>
      </c>
      <c r="Q5680">
        <f>IF(ISNUMBER(MATCH(E5680,'ASE Mapping'!A:A, 0)), INDEX('ASE Mapping'!B:B, MATCH(E5680,'ASE Mapping'!A:A, 0)), E5680)</f>
        <v>0</v>
      </c>
    </row>
    <row r="5681" spans="1:17" x14ac:dyDescent="0.25">
      <c r="A5681" s="11">
        <f t="shared" si="39"/>
        <v>0</v>
      </c>
      <c r="Q5681">
        <f>IF(ISNUMBER(MATCH(E5681,'ASE Mapping'!A:A, 0)), INDEX('ASE Mapping'!B:B, MATCH(E5681,'ASE Mapping'!A:A, 0)), E5681)</f>
        <v>0</v>
      </c>
    </row>
    <row r="5682" spans="1:17" x14ac:dyDescent="0.25">
      <c r="A5682" s="11">
        <f t="shared" si="39"/>
        <v>0</v>
      </c>
      <c r="Q5682">
        <f>IF(ISNUMBER(MATCH(E5682,'ASE Mapping'!A:A, 0)), INDEX('ASE Mapping'!B:B, MATCH(E5682,'ASE Mapping'!A:A, 0)), E5682)</f>
        <v>0</v>
      </c>
    </row>
    <row r="5683" spans="1:17" x14ac:dyDescent="0.25">
      <c r="A5683" s="11">
        <f t="shared" si="39"/>
        <v>0</v>
      </c>
      <c r="Q5683">
        <f>IF(ISNUMBER(MATCH(E5683,'ASE Mapping'!A:A, 0)), INDEX('ASE Mapping'!B:B, MATCH(E5683,'ASE Mapping'!A:A, 0)), E5683)</f>
        <v>0</v>
      </c>
    </row>
    <row r="5684" spans="1:17" x14ac:dyDescent="0.25">
      <c r="A5684" s="11">
        <f t="shared" si="39"/>
        <v>0</v>
      </c>
      <c r="Q5684">
        <f>IF(ISNUMBER(MATCH(E5684,'ASE Mapping'!A:A, 0)), INDEX('ASE Mapping'!B:B, MATCH(E5684,'ASE Mapping'!A:A, 0)), E5684)</f>
        <v>0</v>
      </c>
    </row>
    <row r="5685" spans="1:17" x14ac:dyDescent="0.25">
      <c r="A5685" s="11">
        <f t="shared" si="39"/>
        <v>0</v>
      </c>
      <c r="Q5685">
        <f>IF(ISNUMBER(MATCH(E5685,'ASE Mapping'!A:A, 0)), INDEX('ASE Mapping'!B:B, MATCH(E5685,'ASE Mapping'!A:A, 0)), E5685)</f>
        <v>0</v>
      </c>
    </row>
    <row r="5686" spans="1:17" x14ac:dyDescent="0.25">
      <c r="A5686" s="11">
        <f t="shared" si="39"/>
        <v>0</v>
      </c>
      <c r="Q5686">
        <f>IF(ISNUMBER(MATCH(E5686,'ASE Mapping'!A:A, 0)), INDEX('ASE Mapping'!B:B, MATCH(E5686,'ASE Mapping'!A:A, 0)), E5686)</f>
        <v>0</v>
      </c>
    </row>
    <row r="5687" spans="1:17" x14ac:dyDescent="0.25">
      <c r="A5687" s="11">
        <f t="shared" si="39"/>
        <v>0</v>
      </c>
      <c r="Q5687">
        <f>IF(ISNUMBER(MATCH(E5687,'ASE Mapping'!A:A, 0)), INDEX('ASE Mapping'!B:B, MATCH(E5687,'ASE Mapping'!A:A, 0)), E5687)</f>
        <v>0</v>
      </c>
    </row>
    <row r="5688" spans="1:17" x14ac:dyDescent="0.25">
      <c r="A5688" s="11">
        <f t="shared" si="39"/>
        <v>0</v>
      </c>
      <c r="Q5688">
        <f>IF(ISNUMBER(MATCH(E5688,'ASE Mapping'!A:A, 0)), INDEX('ASE Mapping'!B:B, MATCH(E5688,'ASE Mapping'!A:A, 0)), E5688)</f>
        <v>0</v>
      </c>
    </row>
    <row r="5689" spans="1:17" x14ac:dyDescent="0.25">
      <c r="A5689" s="11">
        <f t="shared" si="39"/>
        <v>0</v>
      </c>
      <c r="Q5689">
        <f>IF(ISNUMBER(MATCH(E5689,'ASE Mapping'!A:A, 0)), INDEX('ASE Mapping'!B:B, MATCH(E5689,'ASE Mapping'!A:A, 0)), E5689)</f>
        <v>0</v>
      </c>
    </row>
    <row r="5690" spans="1:17" x14ac:dyDescent="0.25">
      <c r="A5690" s="11">
        <f t="shared" si="39"/>
        <v>0</v>
      </c>
      <c r="Q5690">
        <f>IF(ISNUMBER(MATCH(E5690,'ASE Mapping'!A:A, 0)), INDEX('ASE Mapping'!B:B, MATCH(E5690,'ASE Mapping'!A:A, 0)), E5690)</f>
        <v>0</v>
      </c>
    </row>
    <row r="5691" spans="1:17" x14ac:dyDescent="0.25">
      <c r="A5691" s="11">
        <f t="shared" si="39"/>
        <v>0</v>
      </c>
      <c r="Q5691">
        <f>IF(ISNUMBER(MATCH(E5691,'ASE Mapping'!A:A, 0)), INDEX('ASE Mapping'!B:B, MATCH(E5691,'ASE Mapping'!A:A, 0)), E5691)</f>
        <v>0</v>
      </c>
    </row>
    <row r="5692" spans="1:17" x14ac:dyDescent="0.25">
      <c r="A5692" s="11">
        <f t="shared" si="39"/>
        <v>0</v>
      </c>
      <c r="Q5692">
        <f>IF(ISNUMBER(MATCH(E5692,'ASE Mapping'!A:A, 0)), INDEX('ASE Mapping'!B:B, MATCH(E5692,'ASE Mapping'!A:A, 0)), E5692)</f>
        <v>0</v>
      </c>
    </row>
    <row r="5693" spans="1:17" x14ac:dyDescent="0.25">
      <c r="A5693" s="11">
        <f t="shared" si="39"/>
        <v>0</v>
      </c>
      <c r="Q5693">
        <f>IF(ISNUMBER(MATCH(E5693,'ASE Mapping'!A:A, 0)), INDEX('ASE Mapping'!B:B, MATCH(E5693,'ASE Mapping'!A:A, 0)), E5693)</f>
        <v>0</v>
      </c>
    </row>
    <row r="5694" spans="1:17" x14ac:dyDescent="0.25">
      <c r="A5694" s="11">
        <f t="shared" si="39"/>
        <v>0</v>
      </c>
      <c r="Q5694">
        <f>IF(ISNUMBER(MATCH(E5694,'ASE Mapping'!A:A, 0)), INDEX('ASE Mapping'!B:B, MATCH(E5694,'ASE Mapping'!A:A, 0)), E5694)</f>
        <v>0</v>
      </c>
    </row>
    <row r="5695" spans="1:17" x14ac:dyDescent="0.25">
      <c r="A5695" s="11">
        <f t="shared" si="39"/>
        <v>0</v>
      </c>
      <c r="Q5695">
        <f>IF(ISNUMBER(MATCH(E5695,'ASE Mapping'!A:A, 0)), INDEX('ASE Mapping'!B:B, MATCH(E5695,'ASE Mapping'!A:A, 0)), E5695)</f>
        <v>0</v>
      </c>
    </row>
    <row r="5696" spans="1:17" x14ac:dyDescent="0.25">
      <c r="A5696" s="11">
        <f t="shared" si="39"/>
        <v>0</v>
      </c>
      <c r="Q5696">
        <f>IF(ISNUMBER(MATCH(E5696,'ASE Mapping'!A:A, 0)), INDEX('ASE Mapping'!B:B, MATCH(E5696,'ASE Mapping'!A:A, 0)), E5696)</f>
        <v>0</v>
      </c>
    </row>
    <row r="5697" spans="1:17" x14ac:dyDescent="0.25">
      <c r="A5697" s="11">
        <f t="shared" si="39"/>
        <v>0</v>
      </c>
      <c r="Q5697">
        <f>IF(ISNUMBER(MATCH(E5697,'ASE Mapping'!A:A, 0)), INDEX('ASE Mapping'!B:B, MATCH(E5697,'ASE Mapping'!A:A, 0)), E5697)</f>
        <v>0</v>
      </c>
    </row>
    <row r="5698" spans="1:17" x14ac:dyDescent="0.25">
      <c r="A5698" s="11">
        <f t="shared" si="39"/>
        <v>0</v>
      </c>
      <c r="Q5698">
        <f>IF(ISNUMBER(MATCH(E5698,'ASE Mapping'!A:A, 0)), INDEX('ASE Mapping'!B:B, MATCH(E5698,'ASE Mapping'!A:A, 0)), E5698)</f>
        <v>0</v>
      </c>
    </row>
    <row r="5699" spans="1:17" x14ac:dyDescent="0.25">
      <c r="A5699" s="11">
        <f t="shared" si="39"/>
        <v>0</v>
      </c>
      <c r="Q5699">
        <f>IF(ISNUMBER(MATCH(E5699,'ASE Mapping'!A:A, 0)), INDEX('ASE Mapping'!B:B, MATCH(E5699,'ASE Mapping'!A:A, 0)), E5699)</f>
        <v>0</v>
      </c>
    </row>
    <row r="5700" spans="1:17" x14ac:dyDescent="0.25">
      <c r="A5700" s="11">
        <f t="shared" si="39"/>
        <v>0</v>
      </c>
      <c r="Q5700">
        <f>IF(ISNUMBER(MATCH(E5700,'ASE Mapping'!A:A, 0)), INDEX('ASE Mapping'!B:B, MATCH(E5700,'ASE Mapping'!A:A, 0)), E5700)</f>
        <v>0</v>
      </c>
    </row>
    <row r="5701" spans="1:17" x14ac:dyDescent="0.25">
      <c r="A5701" s="11">
        <f t="shared" si="39"/>
        <v>0</v>
      </c>
      <c r="Q5701">
        <f>IF(ISNUMBER(MATCH(E5701,'ASE Mapping'!A:A, 0)), INDEX('ASE Mapping'!B:B, MATCH(E5701,'ASE Mapping'!A:A, 0)), E5701)</f>
        <v>0</v>
      </c>
    </row>
    <row r="5702" spans="1:17" x14ac:dyDescent="0.25">
      <c r="A5702" s="11">
        <f t="shared" si="39"/>
        <v>0</v>
      </c>
      <c r="Q5702">
        <f>IF(ISNUMBER(MATCH(E5702,'ASE Mapping'!A:A, 0)), INDEX('ASE Mapping'!B:B, MATCH(E5702,'ASE Mapping'!A:A, 0)), E5702)</f>
        <v>0</v>
      </c>
    </row>
    <row r="5703" spans="1:17" x14ac:dyDescent="0.25">
      <c r="A5703" s="11">
        <f t="shared" ref="A5703:A5766" si="40">B5703+C5703</f>
        <v>0</v>
      </c>
      <c r="Q5703">
        <f>IF(ISNUMBER(MATCH(E5703,'ASE Mapping'!A:A, 0)), INDEX('ASE Mapping'!B:B, MATCH(E5703,'ASE Mapping'!A:A, 0)), E5703)</f>
        <v>0</v>
      </c>
    </row>
    <row r="5704" spans="1:17" x14ac:dyDescent="0.25">
      <c r="A5704" s="11">
        <f t="shared" si="40"/>
        <v>0</v>
      </c>
      <c r="Q5704">
        <f>IF(ISNUMBER(MATCH(E5704,'ASE Mapping'!A:A, 0)), INDEX('ASE Mapping'!B:B, MATCH(E5704,'ASE Mapping'!A:A, 0)), E5704)</f>
        <v>0</v>
      </c>
    </row>
    <row r="5705" spans="1:17" x14ac:dyDescent="0.25">
      <c r="A5705" s="11">
        <f t="shared" si="40"/>
        <v>0</v>
      </c>
      <c r="Q5705">
        <f>IF(ISNUMBER(MATCH(E5705,'ASE Mapping'!A:A, 0)), INDEX('ASE Mapping'!B:B, MATCH(E5705,'ASE Mapping'!A:A, 0)), E5705)</f>
        <v>0</v>
      </c>
    </row>
    <row r="5706" spans="1:17" x14ac:dyDescent="0.25">
      <c r="A5706" s="11">
        <f t="shared" si="40"/>
        <v>0</v>
      </c>
      <c r="Q5706">
        <f>IF(ISNUMBER(MATCH(E5706,'ASE Mapping'!A:A, 0)), INDEX('ASE Mapping'!B:B, MATCH(E5706,'ASE Mapping'!A:A, 0)), E5706)</f>
        <v>0</v>
      </c>
    </row>
    <row r="5707" spans="1:17" x14ac:dyDescent="0.25">
      <c r="A5707" s="11">
        <f t="shared" si="40"/>
        <v>0</v>
      </c>
      <c r="Q5707">
        <f>IF(ISNUMBER(MATCH(E5707,'ASE Mapping'!A:A, 0)), INDEX('ASE Mapping'!B:B, MATCH(E5707,'ASE Mapping'!A:A, 0)), E5707)</f>
        <v>0</v>
      </c>
    </row>
    <row r="5708" spans="1:17" x14ac:dyDescent="0.25">
      <c r="A5708" s="11">
        <f t="shared" si="40"/>
        <v>0</v>
      </c>
      <c r="Q5708">
        <f>IF(ISNUMBER(MATCH(E5708,'ASE Mapping'!A:A, 0)), INDEX('ASE Mapping'!B:B, MATCH(E5708,'ASE Mapping'!A:A, 0)), E5708)</f>
        <v>0</v>
      </c>
    </row>
    <row r="5709" spans="1:17" x14ac:dyDescent="0.25">
      <c r="A5709" s="11">
        <f t="shared" si="40"/>
        <v>0</v>
      </c>
      <c r="Q5709">
        <f>IF(ISNUMBER(MATCH(E5709,'ASE Mapping'!A:A, 0)), INDEX('ASE Mapping'!B:B, MATCH(E5709,'ASE Mapping'!A:A, 0)), E5709)</f>
        <v>0</v>
      </c>
    </row>
    <row r="5710" spans="1:17" x14ac:dyDescent="0.25">
      <c r="A5710" s="11">
        <f t="shared" si="40"/>
        <v>0</v>
      </c>
      <c r="Q5710">
        <f>IF(ISNUMBER(MATCH(E5710,'ASE Mapping'!A:A, 0)), INDEX('ASE Mapping'!B:B, MATCH(E5710,'ASE Mapping'!A:A, 0)), E5710)</f>
        <v>0</v>
      </c>
    </row>
    <row r="5711" spans="1:17" x14ac:dyDescent="0.25">
      <c r="A5711" s="11">
        <f t="shared" si="40"/>
        <v>0</v>
      </c>
      <c r="Q5711">
        <f>IF(ISNUMBER(MATCH(E5711,'ASE Mapping'!A:A, 0)), INDEX('ASE Mapping'!B:B, MATCH(E5711,'ASE Mapping'!A:A, 0)), E5711)</f>
        <v>0</v>
      </c>
    </row>
    <row r="5712" spans="1:17" x14ac:dyDescent="0.25">
      <c r="A5712" s="11">
        <f t="shared" si="40"/>
        <v>0</v>
      </c>
      <c r="Q5712">
        <f>IF(ISNUMBER(MATCH(E5712,'ASE Mapping'!A:A, 0)), INDEX('ASE Mapping'!B:B, MATCH(E5712,'ASE Mapping'!A:A, 0)), E5712)</f>
        <v>0</v>
      </c>
    </row>
    <row r="5713" spans="1:17" x14ac:dyDescent="0.25">
      <c r="A5713" s="11">
        <f t="shared" si="40"/>
        <v>0</v>
      </c>
      <c r="Q5713">
        <f>IF(ISNUMBER(MATCH(E5713,'ASE Mapping'!A:A, 0)), INDEX('ASE Mapping'!B:B, MATCH(E5713,'ASE Mapping'!A:A, 0)), E5713)</f>
        <v>0</v>
      </c>
    </row>
    <row r="5714" spans="1:17" x14ac:dyDescent="0.25">
      <c r="A5714" s="11">
        <f t="shared" si="40"/>
        <v>0</v>
      </c>
      <c r="Q5714">
        <f>IF(ISNUMBER(MATCH(E5714,'ASE Mapping'!A:A, 0)), INDEX('ASE Mapping'!B:B, MATCH(E5714,'ASE Mapping'!A:A, 0)), E5714)</f>
        <v>0</v>
      </c>
    </row>
    <row r="5715" spans="1:17" x14ac:dyDescent="0.25">
      <c r="A5715" s="11">
        <f t="shared" si="40"/>
        <v>0</v>
      </c>
      <c r="Q5715">
        <f>IF(ISNUMBER(MATCH(E5715,'ASE Mapping'!A:A, 0)), INDEX('ASE Mapping'!B:B, MATCH(E5715,'ASE Mapping'!A:A, 0)), E5715)</f>
        <v>0</v>
      </c>
    </row>
    <row r="5716" spans="1:17" x14ac:dyDescent="0.25">
      <c r="A5716" s="11">
        <f t="shared" si="40"/>
        <v>0</v>
      </c>
      <c r="Q5716">
        <f>IF(ISNUMBER(MATCH(E5716,'ASE Mapping'!A:A, 0)), INDEX('ASE Mapping'!B:B, MATCH(E5716,'ASE Mapping'!A:A, 0)), E5716)</f>
        <v>0</v>
      </c>
    </row>
    <row r="5717" spans="1:17" x14ac:dyDescent="0.25">
      <c r="A5717" s="11">
        <f t="shared" si="40"/>
        <v>0</v>
      </c>
      <c r="Q5717">
        <f>IF(ISNUMBER(MATCH(E5717,'ASE Mapping'!A:A, 0)), INDEX('ASE Mapping'!B:B, MATCH(E5717,'ASE Mapping'!A:A, 0)), E5717)</f>
        <v>0</v>
      </c>
    </row>
    <row r="5718" spans="1:17" x14ac:dyDescent="0.25">
      <c r="A5718" s="11">
        <f t="shared" si="40"/>
        <v>0</v>
      </c>
      <c r="Q5718">
        <f>IF(ISNUMBER(MATCH(E5718,'ASE Mapping'!A:A, 0)), INDEX('ASE Mapping'!B:B, MATCH(E5718,'ASE Mapping'!A:A, 0)), E5718)</f>
        <v>0</v>
      </c>
    </row>
    <row r="5719" spans="1:17" x14ac:dyDescent="0.25">
      <c r="A5719" s="11">
        <f t="shared" si="40"/>
        <v>0</v>
      </c>
      <c r="Q5719">
        <f>IF(ISNUMBER(MATCH(E5719,'ASE Mapping'!A:A, 0)), INDEX('ASE Mapping'!B:B, MATCH(E5719,'ASE Mapping'!A:A, 0)), E5719)</f>
        <v>0</v>
      </c>
    </row>
    <row r="5720" spans="1:17" x14ac:dyDescent="0.25">
      <c r="A5720" s="11">
        <f t="shared" si="40"/>
        <v>0</v>
      </c>
      <c r="Q5720">
        <f>IF(ISNUMBER(MATCH(E5720,'ASE Mapping'!A:A, 0)), INDEX('ASE Mapping'!B:B, MATCH(E5720,'ASE Mapping'!A:A, 0)), E5720)</f>
        <v>0</v>
      </c>
    </row>
    <row r="5721" spans="1:17" x14ac:dyDescent="0.25">
      <c r="A5721" s="11">
        <f t="shared" si="40"/>
        <v>0</v>
      </c>
      <c r="Q5721">
        <f>IF(ISNUMBER(MATCH(E5721,'ASE Mapping'!A:A, 0)), INDEX('ASE Mapping'!B:B, MATCH(E5721,'ASE Mapping'!A:A, 0)), E5721)</f>
        <v>0</v>
      </c>
    </row>
    <row r="5722" spans="1:17" x14ac:dyDescent="0.25">
      <c r="A5722" s="11">
        <f t="shared" si="40"/>
        <v>0</v>
      </c>
      <c r="Q5722">
        <f>IF(ISNUMBER(MATCH(E5722,'ASE Mapping'!A:A, 0)), INDEX('ASE Mapping'!B:B, MATCH(E5722,'ASE Mapping'!A:A, 0)), E5722)</f>
        <v>0</v>
      </c>
    </row>
    <row r="5723" spans="1:17" x14ac:dyDescent="0.25">
      <c r="A5723" s="11">
        <f t="shared" si="40"/>
        <v>0</v>
      </c>
      <c r="Q5723">
        <f>IF(ISNUMBER(MATCH(E5723,'ASE Mapping'!A:A, 0)), INDEX('ASE Mapping'!B:B, MATCH(E5723,'ASE Mapping'!A:A, 0)), E5723)</f>
        <v>0</v>
      </c>
    </row>
    <row r="5724" spans="1:17" x14ac:dyDescent="0.25">
      <c r="A5724" s="11">
        <f t="shared" si="40"/>
        <v>0</v>
      </c>
      <c r="Q5724">
        <f>IF(ISNUMBER(MATCH(E5724,'ASE Mapping'!A:A, 0)), INDEX('ASE Mapping'!B:B, MATCH(E5724,'ASE Mapping'!A:A, 0)), E5724)</f>
        <v>0</v>
      </c>
    </row>
    <row r="5725" spans="1:17" x14ac:dyDescent="0.25">
      <c r="A5725" s="11">
        <f t="shared" si="40"/>
        <v>0</v>
      </c>
      <c r="Q5725">
        <f>IF(ISNUMBER(MATCH(E5725,'ASE Mapping'!A:A, 0)), INDEX('ASE Mapping'!B:B, MATCH(E5725,'ASE Mapping'!A:A, 0)), E5725)</f>
        <v>0</v>
      </c>
    </row>
    <row r="5726" spans="1:17" x14ac:dyDescent="0.25">
      <c r="A5726" s="11">
        <f t="shared" si="40"/>
        <v>0</v>
      </c>
      <c r="Q5726">
        <f>IF(ISNUMBER(MATCH(E5726,'ASE Mapping'!A:A, 0)), INDEX('ASE Mapping'!B:B, MATCH(E5726,'ASE Mapping'!A:A, 0)), E5726)</f>
        <v>0</v>
      </c>
    </row>
    <row r="5727" spans="1:17" x14ac:dyDescent="0.25">
      <c r="A5727" s="11">
        <f t="shared" si="40"/>
        <v>0</v>
      </c>
      <c r="Q5727">
        <f>IF(ISNUMBER(MATCH(E5727,'ASE Mapping'!A:A, 0)), INDEX('ASE Mapping'!B:B, MATCH(E5727,'ASE Mapping'!A:A, 0)), E5727)</f>
        <v>0</v>
      </c>
    </row>
    <row r="5728" spans="1:17" x14ac:dyDescent="0.25">
      <c r="A5728" s="11">
        <f t="shared" si="40"/>
        <v>0</v>
      </c>
      <c r="Q5728">
        <f>IF(ISNUMBER(MATCH(E5728,'ASE Mapping'!A:A, 0)), INDEX('ASE Mapping'!B:B, MATCH(E5728,'ASE Mapping'!A:A, 0)), E5728)</f>
        <v>0</v>
      </c>
    </row>
    <row r="5729" spans="1:17" x14ac:dyDescent="0.25">
      <c r="A5729" s="11">
        <f t="shared" si="40"/>
        <v>0</v>
      </c>
      <c r="Q5729">
        <f>IF(ISNUMBER(MATCH(E5729,'ASE Mapping'!A:A, 0)), INDEX('ASE Mapping'!B:B, MATCH(E5729,'ASE Mapping'!A:A, 0)), E5729)</f>
        <v>0</v>
      </c>
    </row>
    <row r="5730" spans="1:17" x14ac:dyDescent="0.25">
      <c r="A5730" s="11">
        <f t="shared" si="40"/>
        <v>0</v>
      </c>
      <c r="Q5730">
        <f>IF(ISNUMBER(MATCH(E5730,'ASE Mapping'!A:A, 0)), INDEX('ASE Mapping'!B:B, MATCH(E5730,'ASE Mapping'!A:A, 0)), E5730)</f>
        <v>0</v>
      </c>
    </row>
    <row r="5731" spans="1:17" x14ac:dyDescent="0.25">
      <c r="A5731" s="11">
        <f t="shared" si="40"/>
        <v>0</v>
      </c>
      <c r="Q5731">
        <f>IF(ISNUMBER(MATCH(E5731,'ASE Mapping'!A:A, 0)), INDEX('ASE Mapping'!B:B, MATCH(E5731,'ASE Mapping'!A:A, 0)), E5731)</f>
        <v>0</v>
      </c>
    </row>
    <row r="5732" spans="1:17" x14ac:dyDescent="0.25">
      <c r="A5732" s="11">
        <f t="shared" si="40"/>
        <v>0</v>
      </c>
      <c r="Q5732">
        <f>IF(ISNUMBER(MATCH(E5732,'ASE Mapping'!A:A, 0)), INDEX('ASE Mapping'!B:B, MATCH(E5732,'ASE Mapping'!A:A, 0)), E5732)</f>
        <v>0</v>
      </c>
    </row>
    <row r="5733" spans="1:17" x14ac:dyDescent="0.25">
      <c r="A5733" s="11">
        <f t="shared" si="40"/>
        <v>0</v>
      </c>
      <c r="Q5733">
        <f>IF(ISNUMBER(MATCH(E5733,'ASE Mapping'!A:A, 0)), INDEX('ASE Mapping'!B:B, MATCH(E5733,'ASE Mapping'!A:A, 0)), E5733)</f>
        <v>0</v>
      </c>
    </row>
    <row r="5734" spans="1:17" x14ac:dyDescent="0.25">
      <c r="A5734" s="11">
        <f t="shared" si="40"/>
        <v>0</v>
      </c>
      <c r="Q5734">
        <f>IF(ISNUMBER(MATCH(E5734,'ASE Mapping'!A:A, 0)), INDEX('ASE Mapping'!B:B, MATCH(E5734,'ASE Mapping'!A:A, 0)), E5734)</f>
        <v>0</v>
      </c>
    </row>
    <row r="5735" spans="1:17" x14ac:dyDescent="0.25">
      <c r="A5735" s="11">
        <f t="shared" si="40"/>
        <v>0</v>
      </c>
      <c r="Q5735">
        <f>IF(ISNUMBER(MATCH(E5735,'ASE Mapping'!A:A, 0)), INDEX('ASE Mapping'!B:B, MATCH(E5735,'ASE Mapping'!A:A, 0)), E5735)</f>
        <v>0</v>
      </c>
    </row>
    <row r="5736" spans="1:17" x14ac:dyDescent="0.25">
      <c r="A5736" s="11">
        <f t="shared" si="40"/>
        <v>0</v>
      </c>
      <c r="Q5736">
        <f>IF(ISNUMBER(MATCH(E5736,'ASE Mapping'!A:A, 0)), INDEX('ASE Mapping'!B:B, MATCH(E5736,'ASE Mapping'!A:A, 0)), E5736)</f>
        <v>0</v>
      </c>
    </row>
    <row r="5737" spans="1:17" x14ac:dyDescent="0.25">
      <c r="A5737" s="11">
        <f t="shared" si="40"/>
        <v>0</v>
      </c>
      <c r="Q5737">
        <f>IF(ISNUMBER(MATCH(E5737,'ASE Mapping'!A:A, 0)), INDEX('ASE Mapping'!B:B, MATCH(E5737,'ASE Mapping'!A:A, 0)), E5737)</f>
        <v>0</v>
      </c>
    </row>
    <row r="5738" spans="1:17" x14ac:dyDescent="0.25">
      <c r="A5738" s="11">
        <f t="shared" si="40"/>
        <v>0</v>
      </c>
      <c r="Q5738">
        <f>IF(ISNUMBER(MATCH(E5738,'ASE Mapping'!A:A, 0)), INDEX('ASE Mapping'!B:B, MATCH(E5738,'ASE Mapping'!A:A, 0)), E5738)</f>
        <v>0</v>
      </c>
    </row>
    <row r="5739" spans="1:17" x14ac:dyDescent="0.25">
      <c r="A5739" s="11">
        <f t="shared" si="40"/>
        <v>0</v>
      </c>
      <c r="Q5739">
        <f>IF(ISNUMBER(MATCH(E5739,'ASE Mapping'!A:A, 0)), INDEX('ASE Mapping'!B:B, MATCH(E5739,'ASE Mapping'!A:A, 0)), E5739)</f>
        <v>0</v>
      </c>
    </row>
    <row r="5740" spans="1:17" x14ac:dyDescent="0.25">
      <c r="A5740" s="11">
        <f t="shared" si="40"/>
        <v>0</v>
      </c>
      <c r="Q5740">
        <f>IF(ISNUMBER(MATCH(E5740,'ASE Mapping'!A:A, 0)), INDEX('ASE Mapping'!B:B, MATCH(E5740,'ASE Mapping'!A:A, 0)), E5740)</f>
        <v>0</v>
      </c>
    </row>
    <row r="5741" spans="1:17" x14ac:dyDescent="0.25">
      <c r="A5741" s="11">
        <f t="shared" si="40"/>
        <v>0</v>
      </c>
      <c r="Q5741">
        <f>IF(ISNUMBER(MATCH(E5741,'ASE Mapping'!A:A, 0)), INDEX('ASE Mapping'!B:B, MATCH(E5741,'ASE Mapping'!A:A, 0)), E5741)</f>
        <v>0</v>
      </c>
    </row>
    <row r="5742" spans="1:17" x14ac:dyDescent="0.25">
      <c r="A5742" s="11">
        <f t="shared" si="40"/>
        <v>0</v>
      </c>
      <c r="Q5742">
        <f>IF(ISNUMBER(MATCH(E5742,'ASE Mapping'!A:A, 0)), INDEX('ASE Mapping'!B:B, MATCH(E5742,'ASE Mapping'!A:A, 0)), E5742)</f>
        <v>0</v>
      </c>
    </row>
    <row r="5743" spans="1:17" x14ac:dyDescent="0.25">
      <c r="A5743" s="11">
        <f t="shared" si="40"/>
        <v>0</v>
      </c>
      <c r="Q5743">
        <f>IF(ISNUMBER(MATCH(E5743,'ASE Mapping'!A:A, 0)), INDEX('ASE Mapping'!B:B, MATCH(E5743,'ASE Mapping'!A:A, 0)), E5743)</f>
        <v>0</v>
      </c>
    </row>
    <row r="5744" spans="1:17" x14ac:dyDescent="0.25">
      <c r="A5744" s="11">
        <f t="shared" si="40"/>
        <v>0</v>
      </c>
      <c r="Q5744">
        <f>IF(ISNUMBER(MATCH(E5744,'ASE Mapping'!A:A, 0)), INDEX('ASE Mapping'!B:B, MATCH(E5744,'ASE Mapping'!A:A, 0)), E5744)</f>
        <v>0</v>
      </c>
    </row>
    <row r="5745" spans="1:17" x14ac:dyDescent="0.25">
      <c r="A5745" s="11">
        <f t="shared" si="40"/>
        <v>0</v>
      </c>
      <c r="Q5745">
        <f>IF(ISNUMBER(MATCH(E5745,'ASE Mapping'!A:A, 0)), INDEX('ASE Mapping'!B:B, MATCH(E5745,'ASE Mapping'!A:A, 0)), E5745)</f>
        <v>0</v>
      </c>
    </row>
    <row r="5746" spans="1:17" x14ac:dyDescent="0.25">
      <c r="A5746" s="11">
        <f t="shared" si="40"/>
        <v>0</v>
      </c>
      <c r="Q5746">
        <f>IF(ISNUMBER(MATCH(E5746,'ASE Mapping'!A:A, 0)), INDEX('ASE Mapping'!B:B, MATCH(E5746,'ASE Mapping'!A:A, 0)), E5746)</f>
        <v>0</v>
      </c>
    </row>
    <row r="5747" spans="1:17" x14ac:dyDescent="0.25">
      <c r="A5747" s="11">
        <f t="shared" si="40"/>
        <v>0</v>
      </c>
      <c r="Q5747">
        <f>IF(ISNUMBER(MATCH(E5747,'ASE Mapping'!A:A, 0)), INDEX('ASE Mapping'!B:B, MATCH(E5747,'ASE Mapping'!A:A, 0)), E5747)</f>
        <v>0</v>
      </c>
    </row>
    <row r="5748" spans="1:17" x14ac:dyDescent="0.25">
      <c r="A5748" s="11">
        <f t="shared" si="40"/>
        <v>0</v>
      </c>
      <c r="Q5748">
        <f>IF(ISNUMBER(MATCH(E5748,'ASE Mapping'!A:A, 0)), INDEX('ASE Mapping'!B:B, MATCH(E5748,'ASE Mapping'!A:A, 0)), E5748)</f>
        <v>0</v>
      </c>
    </row>
    <row r="5749" spans="1:17" x14ac:dyDescent="0.25">
      <c r="A5749" s="11">
        <f t="shared" si="40"/>
        <v>0</v>
      </c>
      <c r="Q5749">
        <f>IF(ISNUMBER(MATCH(E5749,'ASE Mapping'!A:A, 0)), INDEX('ASE Mapping'!B:B, MATCH(E5749,'ASE Mapping'!A:A, 0)), E5749)</f>
        <v>0</v>
      </c>
    </row>
    <row r="5750" spans="1:17" x14ac:dyDescent="0.25">
      <c r="A5750" s="11">
        <f t="shared" si="40"/>
        <v>0</v>
      </c>
      <c r="Q5750">
        <f>IF(ISNUMBER(MATCH(E5750,'ASE Mapping'!A:A, 0)), INDEX('ASE Mapping'!B:B, MATCH(E5750,'ASE Mapping'!A:A, 0)), E5750)</f>
        <v>0</v>
      </c>
    </row>
    <row r="5751" spans="1:17" x14ac:dyDescent="0.25">
      <c r="A5751" s="11">
        <f t="shared" si="40"/>
        <v>0</v>
      </c>
      <c r="Q5751">
        <f>IF(ISNUMBER(MATCH(E5751,'ASE Mapping'!A:A, 0)), INDEX('ASE Mapping'!B:B, MATCH(E5751,'ASE Mapping'!A:A, 0)), E5751)</f>
        <v>0</v>
      </c>
    </row>
    <row r="5752" spans="1:17" x14ac:dyDescent="0.25">
      <c r="A5752" s="11">
        <f t="shared" si="40"/>
        <v>0</v>
      </c>
      <c r="Q5752">
        <f>IF(ISNUMBER(MATCH(E5752,'ASE Mapping'!A:A, 0)), INDEX('ASE Mapping'!B:B, MATCH(E5752,'ASE Mapping'!A:A, 0)), E5752)</f>
        <v>0</v>
      </c>
    </row>
    <row r="5753" spans="1:17" x14ac:dyDescent="0.25">
      <c r="A5753" s="11">
        <f t="shared" si="40"/>
        <v>0</v>
      </c>
      <c r="Q5753">
        <f>IF(ISNUMBER(MATCH(E5753,'ASE Mapping'!A:A, 0)), INDEX('ASE Mapping'!B:B, MATCH(E5753,'ASE Mapping'!A:A, 0)), E5753)</f>
        <v>0</v>
      </c>
    </row>
    <row r="5754" spans="1:17" x14ac:dyDescent="0.25">
      <c r="A5754" s="11">
        <f t="shared" si="40"/>
        <v>0</v>
      </c>
      <c r="Q5754">
        <f>IF(ISNUMBER(MATCH(E5754,'ASE Mapping'!A:A, 0)), INDEX('ASE Mapping'!B:B, MATCH(E5754,'ASE Mapping'!A:A, 0)), E5754)</f>
        <v>0</v>
      </c>
    </row>
    <row r="5755" spans="1:17" x14ac:dyDescent="0.25">
      <c r="A5755" s="11">
        <f t="shared" si="40"/>
        <v>0</v>
      </c>
      <c r="Q5755">
        <f>IF(ISNUMBER(MATCH(E5755,'ASE Mapping'!A:A, 0)), INDEX('ASE Mapping'!B:B, MATCH(E5755,'ASE Mapping'!A:A, 0)), E5755)</f>
        <v>0</v>
      </c>
    </row>
    <row r="5756" spans="1:17" x14ac:dyDescent="0.25">
      <c r="A5756" s="11">
        <f t="shared" si="40"/>
        <v>0</v>
      </c>
      <c r="Q5756">
        <f>IF(ISNUMBER(MATCH(E5756,'ASE Mapping'!A:A, 0)), INDEX('ASE Mapping'!B:B, MATCH(E5756,'ASE Mapping'!A:A, 0)), E5756)</f>
        <v>0</v>
      </c>
    </row>
    <row r="5757" spans="1:17" x14ac:dyDescent="0.25">
      <c r="A5757" s="11">
        <f t="shared" si="40"/>
        <v>0</v>
      </c>
      <c r="Q5757">
        <f>IF(ISNUMBER(MATCH(E5757,'ASE Mapping'!A:A, 0)), INDEX('ASE Mapping'!B:B, MATCH(E5757,'ASE Mapping'!A:A, 0)), E5757)</f>
        <v>0</v>
      </c>
    </row>
    <row r="5758" spans="1:17" x14ac:dyDescent="0.25">
      <c r="A5758" s="11">
        <f t="shared" si="40"/>
        <v>0</v>
      </c>
      <c r="Q5758">
        <f>IF(ISNUMBER(MATCH(E5758,'ASE Mapping'!A:A, 0)), INDEX('ASE Mapping'!B:B, MATCH(E5758,'ASE Mapping'!A:A, 0)), E5758)</f>
        <v>0</v>
      </c>
    </row>
    <row r="5759" spans="1:17" x14ac:dyDescent="0.25">
      <c r="A5759" s="11">
        <f t="shared" si="40"/>
        <v>0</v>
      </c>
      <c r="Q5759">
        <f>IF(ISNUMBER(MATCH(E5759,'ASE Mapping'!A:A, 0)), INDEX('ASE Mapping'!B:B, MATCH(E5759,'ASE Mapping'!A:A, 0)), E5759)</f>
        <v>0</v>
      </c>
    </row>
    <row r="5760" spans="1:17" x14ac:dyDescent="0.25">
      <c r="A5760" s="11">
        <f t="shared" si="40"/>
        <v>0</v>
      </c>
      <c r="Q5760">
        <f>IF(ISNUMBER(MATCH(E5760,'ASE Mapping'!A:A, 0)), INDEX('ASE Mapping'!B:B, MATCH(E5760,'ASE Mapping'!A:A, 0)), E5760)</f>
        <v>0</v>
      </c>
    </row>
    <row r="5761" spans="1:17" x14ac:dyDescent="0.25">
      <c r="A5761" s="11">
        <f t="shared" si="40"/>
        <v>0</v>
      </c>
      <c r="Q5761">
        <f>IF(ISNUMBER(MATCH(E5761,'ASE Mapping'!A:A, 0)), INDEX('ASE Mapping'!B:B, MATCH(E5761,'ASE Mapping'!A:A, 0)), E5761)</f>
        <v>0</v>
      </c>
    </row>
    <row r="5762" spans="1:17" x14ac:dyDescent="0.25">
      <c r="A5762" s="11">
        <f t="shared" si="40"/>
        <v>0</v>
      </c>
      <c r="Q5762">
        <f>IF(ISNUMBER(MATCH(E5762,'ASE Mapping'!A:A, 0)), INDEX('ASE Mapping'!B:B, MATCH(E5762,'ASE Mapping'!A:A, 0)), E5762)</f>
        <v>0</v>
      </c>
    </row>
    <row r="5763" spans="1:17" x14ac:dyDescent="0.25">
      <c r="A5763" s="11">
        <f t="shared" si="40"/>
        <v>0</v>
      </c>
      <c r="Q5763">
        <f>IF(ISNUMBER(MATCH(E5763,'ASE Mapping'!A:A, 0)), INDEX('ASE Mapping'!B:B, MATCH(E5763,'ASE Mapping'!A:A, 0)), E5763)</f>
        <v>0</v>
      </c>
    </row>
    <row r="5764" spans="1:17" x14ac:dyDescent="0.25">
      <c r="A5764" s="11">
        <f t="shared" si="40"/>
        <v>0</v>
      </c>
      <c r="Q5764">
        <f>IF(ISNUMBER(MATCH(E5764,'ASE Mapping'!A:A, 0)), INDEX('ASE Mapping'!B:B, MATCH(E5764,'ASE Mapping'!A:A, 0)), E5764)</f>
        <v>0</v>
      </c>
    </row>
    <row r="5765" spans="1:17" x14ac:dyDescent="0.25">
      <c r="A5765" s="11">
        <f t="shared" si="40"/>
        <v>0</v>
      </c>
      <c r="Q5765">
        <f>IF(ISNUMBER(MATCH(E5765,'ASE Mapping'!A:A, 0)), INDEX('ASE Mapping'!B:B, MATCH(E5765,'ASE Mapping'!A:A, 0)), E5765)</f>
        <v>0</v>
      </c>
    </row>
    <row r="5766" spans="1:17" x14ac:dyDescent="0.25">
      <c r="A5766" s="11">
        <f t="shared" si="40"/>
        <v>0</v>
      </c>
      <c r="Q5766">
        <f>IF(ISNUMBER(MATCH(E5766,'ASE Mapping'!A:A, 0)), INDEX('ASE Mapping'!B:B, MATCH(E5766,'ASE Mapping'!A:A, 0)), E5766)</f>
        <v>0</v>
      </c>
    </row>
    <row r="5767" spans="1:17" x14ac:dyDescent="0.25">
      <c r="A5767" s="11">
        <f t="shared" ref="A5767:A5830" si="41">B5767+C5767</f>
        <v>0</v>
      </c>
      <c r="Q5767">
        <f>IF(ISNUMBER(MATCH(E5767,'ASE Mapping'!A:A, 0)), INDEX('ASE Mapping'!B:B, MATCH(E5767,'ASE Mapping'!A:A, 0)), E5767)</f>
        <v>0</v>
      </c>
    </row>
    <row r="5768" spans="1:17" x14ac:dyDescent="0.25">
      <c r="A5768" s="11">
        <f t="shared" si="41"/>
        <v>0</v>
      </c>
      <c r="Q5768">
        <f>IF(ISNUMBER(MATCH(E5768,'ASE Mapping'!A:A, 0)), INDEX('ASE Mapping'!B:B, MATCH(E5768,'ASE Mapping'!A:A, 0)), E5768)</f>
        <v>0</v>
      </c>
    </row>
    <row r="5769" spans="1:17" x14ac:dyDescent="0.25">
      <c r="A5769" s="11">
        <f t="shared" si="41"/>
        <v>0</v>
      </c>
      <c r="Q5769">
        <f>IF(ISNUMBER(MATCH(E5769,'ASE Mapping'!A:A, 0)), INDEX('ASE Mapping'!B:B, MATCH(E5769,'ASE Mapping'!A:A, 0)), E5769)</f>
        <v>0</v>
      </c>
    </row>
    <row r="5770" spans="1:17" x14ac:dyDescent="0.25">
      <c r="A5770" s="11">
        <f t="shared" si="41"/>
        <v>0</v>
      </c>
      <c r="Q5770">
        <f>IF(ISNUMBER(MATCH(E5770,'ASE Mapping'!A:A, 0)), INDEX('ASE Mapping'!B:B, MATCH(E5770,'ASE Mapping'!A:A, 0)), E5770)</f>
        <v>0</v>
      </c>
    </row>
    <row r="5771" spans="1:17" x14ac:dyDescent="0.25">
      <c r="A5771" s="11">
        <f t="shared" si="41"/>
        <v>0</v>
      </c>
      <c r="Q5771">
        <f>IF(ISNUMBER(MATCH(E5771,'ASE Mapping'!A:A, 0)), INDEX('ASE Mapping'!B:B, MATCH(E5771,'ASE Mapping'!A:A, 0)), E5771)</f>
        <v>0</v>
      </c>
    </row>
    <row r="5772" spans="1:17" x14ac:dyDescent="0.25">
      <c r="A5772" s="11">
        <f t="shared" si="41"/>
        <v>0</v>
      </c>
      <c r="Q5772">
        <f>IF(ISNUMBER(MATCH(E5772,'ASE Mapping'!A:A, 0)), INDEX('ASE Mapping'!B:B, MATCH(E5772,'ASE Mapping'!A:A, 0)), E5772)</f>
        <v>0</v>
      </c>
    </row>
    <row r="5773" spans="1:17" x14ac:dyDescent="0.25">
      <c r="A5773" s="11">
        <f t="shared" si="41"/>
        <v>0</v>
      </c>
      <c r="Q5773">
        <f>IF(ISNUMBER(MATCH(E5773,'ASE Mapping'!A:A, 0)), INDEX('ASE Mapping'!B:B, MATCH(E5773,'ASE Mapping'!A:A, 0)), E5773)</f>
        <v>0</v>
      </c>
    </row>
    <row r="5774" spans="1:17" x14ac:dyDescent="0.25">
      <c r="A5774" s="11">
        <f t="shared" si="41"/>
        <v>0</v>
      </c>
      <c r="Q5774">
        <f>IF(ISNUMBER(MATCH(E5774,'ASE Mapping'!A:A, 0)), INDEX('ASE Mapping'!B:B, MATCH(E5774,'ASE Mapping'!A:A, 0)), E5774)</f>
        <v>0</v>
      </c>
    </row>
    <row r="5775" spans="1:17" x14ac:dyDescent="0.25">
      <c r="A5775" s="11">
        <f t="shared" si="41"/>
        <v>0</v>
      </c>
      <c r="Q5775">
        <f>IF(ISNUMBER(MATCH(E5775,'ASE Mapping'!A:A, 0)), INDEX('ASE Mapping'!B:B, MATCH(E5775,'ASE Mapping'!A:A, 0)), E5775)</f>
        <v>0</v>
      </c>
    </row>
    <row r="5776" spans="1:17" x14ac:dyDescent="0.25">
      <c r="A5776" s="11">
        <f t="shared" si="41"/>
        <v>0</v>
      </c>
      <c r="Q5776">
        <f>IF(ISNUMBER(MATCH(E5776,'ASE Mapping'!A:A, 0)), INDEX('ASE Mapping'!B:B, MATCH(E5776,'ASE Mapping'!A:A, 0)), E5776)</f>
        <v>0</v>
      </c>
    </row>
    <row r="5777" spans="1:17" x14ac:dyDescent="0.25">
      <c r="A5777" s="11">
        <f t="shared" si="41"/>
        <v>0</v>
      </c>
      <c r="Q5777">
        <f>IF(ISNUMBER(MATCH(E5777,'ASE Mapping'!A:A, 0)), INDEX('ASE Mapping'!B:B, MATCH(E5777,'ASE Mapping'!A:A, 0)), E5777)</f>
        <v>0</v>
      </c>
    </row>
    <row r="5778" spans="1:17" x14ac:dyDescent="0.25">
      <c r="A5778" s="11">
        <f t="shared" si="41"/>
        <v>0</v>
      </c>
      <c r="Q5778">
        <f>IF(ISNUMBER(MATCH(E5778,'ASE Mapping'!A:A, 0)), INDEX('ASE Mapping'!B:B, MATCH(E5778,'ASE Mapping'!A:A, 0)), E5778)</f>
        <v>0</v>
      </c>
    </row>
    <row r="5779" spans="1:17" x14ac:dyDescent="0.25">
      <c r="A5779" s="11">
        <f t="shared" si="41"/>
        <v>0</v>
      </c>
      <c r="Q5779">
        <f>IF(ISNUMBER(MATCH(E5779,'ASE Mapping'!A:A, 0)), INDEX('ASE Mapping'!B:B, MATCH(E5779,'ASE Mapping'!A:A, 0)), E5779)</f>
        <v>0</v>
      </c>
    </row>
    <row r="5780" spans="1:17" x14ac:dyDescent="0.25">
      <c r="A5780" s="11">
        <f t="shared" si="41"/>
        <v>0</v>
      </c>
      <c r="Q5780">
        <f>IF(ISNUMBER(MATCH(E5780,'ASE Mapping'!A:A, 0)), INDEX('ASE Mapping'!B:B, MATCH(E5780,'ASE Mapping'!A:A, 0)), E5780)</f>
        <v>0</v>
      </c>
    </row>
    <row r="5781" spans="1:17" x14ac:dyDescent="0.25">
      <c r="A5781" s="11">
        <f t="shared" si="41"/>
        <v>0</v>
      </c>
      <c r="Q5781">
        <f>IF(ISNUMBER(MATCH(E5781,'ASE Mapping'!A:A, 0)), INDEX('ASE Mapping'!B:B, MATCH(E5781,'ASE Mapping'!A:A, 0)), E5781)</f>
        <v>0</v>
      </c>
    </row>
    <row r="5782" spans="1:17" x14ac:dyDescent="0.25">
      <c r="A5782" s="11">
        <f t="shared" si="41"/>
        <v>0</v>
      </c>
      <c r="Q5782">
        <f>IF(ISNUMBER(MATCH(E5782,'ASE Mapping'!A:A, 0)), INDEX('ASE Mapping'!B:B, MATCH(E5782,'ASE Mapping'!A:A, 0)), E5782)</f>
        <v>0</v>
      </c>
    </row>
    <row r="5783" spans="1:17" x14ac:dyDescent="0.25">
      <c r="A5783" s="11">
        <f t="shared" si="41"/>
        <v>0</v>
      </c>
      <c r="Q5783">
        <f>IF(ISNUMBER(MATCH(E5783,'ASE Mapping'!A:A, 0)), INDEX('ASE Mapping'!B:B, MATCH(E5783,'ASE Mapping'!A:A, 0)), E5783)</f>
        <v>0</v>
      </c>
    </row>
    <row r="5784" spans="1:17" x14ac:dyDescent="0.25">
      <c r="A5784" s="11">
        <f t="shared" si="41"/>
        <v>0</v>
      </c>
      <c r="Q5784">
        <f>IF(ISNUMBER(MATCH(E5784,'ASE Mapping'!A:A, 0)), INDEX('ASE Mapping'!B:B, MATCH(E5784,'ASE Mapping'!A:A, 0)), E5784)</f>
        <v>0</v>
      </c>
    </row>
    <row r="5785" spans="1:17" x14ac:dyDescent="0.25">
      <c r="A5785" s="11">
        <f t="shared" si="41"/>
        <v>0</v>
      </c>
      <c r="Q5785">
        <f>IF(ISNUMBER(MATCH(E5785,'ASE Mapping'!A:A, 0)), INDEX('ASE Mapping'!B:B, MATCH(E5785,'ASE Mapping'!A:A, 0)), E5785)</f>
        <v>0</v>
      </c>
    </row>
    <row r="5786" spans="1:17" x14ac:dyDescent="0.25">
      <c r="A5786" s="11">
        <f t="shared" si="41"/>
        <v>0</v>
      </c>
      <c r="Q5786">
        <f>IF(ISNUMBER(MATCH(E5786,'ASE Mapping'!A:A, 0)), INDEX('ASE Mapping'!B:B, MATCH(E5786,'ASE Mapping'!A:A, 0)), E5786)</f>
        <v>0</v>
      </c>
    </row>
    <row r="5787" spans="1:17" x14ac:dyDescent="0.25">
      <c r="A5787" s="11">
        <f t="shared" si="41"/>
        <v>0</v>
      </c>
      <c r="Q5787">
        <f>IF(ISNUMBER(MATCH(E5787,'ASE Mapping'!A:A, 0)), INDEX('ASE Mapping'!B:B, MATCH(E5787,'ASE Mapping'!A:A, 0)), E5787)</f>
        <v>0</v>
      </c>
    </row>
    <row r="5788" spans="1:17" x14ac:dyDescent="0.25">
      <c r="A5788" s="11">
        <f t="shared" si="41"/>
        <v>0</v>
      </c>
      <c r="Q5788">
        <f>IF(ISNUMBER(MATCH(E5788,'ASE Mapping'!A:A, 0)), INDEX('ASE Mapping'!B:B, MATCH(E5788,'ASE Mapping'!A:A, 0)), E5788)</f>
        <v>0</v>
      </c>
    </row>
    <row r="5789" spans="1:17" x14ac:dyDescent="0.25">
      <c r="A5789" s="11">
        <f t="shared" si="41"/>
        <v>0</v>
      </c>
      <c r="Q5789">
        <f>IF(ISNUMBER(MATCH(E5789,'ASE Mapping'!A:A, 0)), INDEX('ASE Mapping'!B:B, MATCH(E5789,'ASE Mapping'!A:A, 0)), E5789)</f>
        <v>0</v>
      </c>
    </row>
    <row r="5790" spans="1:17" x14ac:dyDescent="0.25">
      <c r="A5790" s="11">
        <f t="shared" si="41"/>
        <v>0</v>
      </c>
      <c r="Q5790">
        <f>IF(ISNUMBER(MATCH(E5790,'ASE Mapping'!A:A, 0)), INDEX('ASE Mapping'!B:B, MATCH(E5790,'ASE Mapping'!A:A, 0)), E5790)</f>
        <v>0</v>
      </c>
    </row>
    <row r="5791" spans="1:17" x14ac:dyDescent="0.25">
      <c r="A5791" s="11">
        <f t="shared" si="41"/>
        <v>0</v>
      </c>
      <c r="Q5791">
        <f>IF(ISNUMBER(MATCH(E5791,'ASE Mapping'!A:A, 0)), INDEX('ASE Mapping'!B:B, MATCH(E5791,'ASE Mapping'!A:A, 0)), E5791)</f>
        <v>0</v>
      </c>
    </row>
    <row r="5792" spans="1:17" x14ac:dyDescent="0.25">
      <c r="A5792" s="11">
        <f t="shared" si="41"/>
        <v>0</v>
      </c>
      <c r="Q5792">
        <f>IF(ISNUMBER(MATCH(E5792,'ASE Mapping'!A:A, 0)), INDEX('ASE Mapping'!B:B, MATCH(E5792,'ASE Mapping'!A:A, 0)), E5792)</f>
        <v>0</v>
      </c>
    </row>
    <row r="5793" spans="1:17" x14ac:dyDescent="0.25">
      <c r="A5793" s="11">
        <f t="shared" si="41"/>
        <v>0</v>
      </c>
      <c r="Q5793">
        <f>IF(ISNUMBER(MATCH(E5793,'ASE Mapping'!A:A, 0)), INDEX('ASE Mapping'!B:B, MATCH(E5793,'ASE Mapping'!A:A, 0)), E5793)</f>
        <v>0</v>
      </c>
    </row>
    <row r="5794" spans="1:17" x14ac:dyDescent="0.25">
      <c r="A5794" s="11">
        <f t="shared" si="41"/>
        <v>0</v>
      </c>
      <c r="Q5794">
        <f>IF(ISNUMBER(MATCH(E5794,'ASE Mapping'!A:A, 0)), INDEX('ASE Mapping'!B:B, MATCH(E5794,'ASE Mapping'!A:A, 0)), E5794)</f>
        <v>0</v>
      </c>
    </row>
    <row r="5795" spans="1:17" x14ac:dyDescent="0.25">
      <c r="A5795" s="11">
        <f t="shared" si="41"/>
        <v>0</v>
      </c>
      <c r="Q5795">
        <f>IF(ISNUMBER(MATCH(E5795,'ASE Mapping'!A:A, 0)), INDEX('ASE Mapping'!B:B, MATCH(E5795,'ASE Mapping'!A:A, 0)), E5795)</f>
        <v>0</v>
      </c>
    </row>
    <row r="5796" spans="1:17" x14ac:dyDescent="0.25">
      <c r="A5796" s="11">
        <f t="shared" si="41"/>
        <v>0</v>
      </c>
      <c r="Q5796">
        <f>IF(ISNUMBER(MATCH(E5796,'ASE Mapping'!A:A, 0)), INDEX('ASE Mapping'!B:B, MATCH(E5796,'ASE Mapping'!A:A, 0)), E5796)</f>
        <v>0</v>
      </c>
    </row>
    <row r="5797" spans="1:17" x14ac:dyDescent="0.25">
      <c r="A5797" s="11">
        <f t="shared" si="41"/>
        <v>0</v>
      </c>
      <c r="Q5797">
        <f>IF(ISNUMBER(MATCH(E5797,'ASE Mapping'!A:A, 0)), INDEX('ASE Mapping'!B:B, MATCH(E5797,'ASE Mapping'!A:A, 0)), E5797)</f>
        <v>0</v>
      </c>
    </row>
    <row r="5798" spans="1:17" x14ac:dyDescent="0.25">
      <c r="A5798" s="11">
        <f t="shared" si="41"/>
        <v>0</v>
      </c>
      <c r="Q5798">
        <f>IF(ISNUMBER(MATCH(E5798,'ASE Mapping'!A:A, 0)), INDEX('ASE Mapping'!B:B, MATCH(E5798,'ASE Mapping'!A:A, 0)), E5798)</f>
        <v>0</v>
      </c>
    </row>
    <row r="5799" spans="1:17" x14ac:dyDescent="0.25">
      <c r="A5799" s="11">
        <f t="shared" si="41"/>
        <v>0</v>
      </c>
      <c r="Q5799">
        <f>IF(ISNUMBER(MATCH(E5799,'ASE Mapping'!A:A, 0)), INDEX('ASE Mapping'!B:B, MATCH(E5799,'ASE Mapping'!A:A, 0)), E5799)</f>
        <v>0</v>
      </c>
    </row>
    <row r="5800" spans="1:17" x14ac:dyDescent="0.25">
      <c r="A5800" s="11">
        <f t="shared" si="41"/>
        <v>0</v>
      </c>
      <c r="Q5800">
        <f>IF(ISNUMBER(MATCH(E5800,'ASE Mapping'!A:A, 0)), INDEX('ASE Mapping'!B:B, MATCH(E5800,'ASE Mapping'!A:A, 0)), E5800)</f>
        <v>0</v>
      </c>
    </row>
    <row r="5801" spans="1:17" x14ac:dyDescent="0.25">
      <c r="A5801" s="11">
        <f t="shared" si="41"/>
        <v>0</v>
      </c>
      <c r="Q5801">
        <f>IF(ISNUMBER(MATCH(E5801,'ASE Mapping'!A:A, 0)), INDEX('ASE Mapping'!B:B, MATCH(E5801,'ASE Mapping'!A:A, 0)), E5801)</f>
        <v>0</v>
      </c>
    </row>
    <row r="5802" spans="1:17" x14ac:dyDescent="0.25">
      <c r="A5802" s="11">
        <f t="shared" si="41"/>
        <v>0</v>
      </c>
      <c r="Q5802">
        <f>IF(ISNUMBER(MATCH(E5802,'ASE Mapping'!A:A, 0)), INDEX('ASE Mapping'!B:B, MATCH(E5802,'ASE Mapping'!A:A, 0)), E5802)</f>
        <v>0</v>
      </c>
    </row>
    <row r="5803" spans="1:17" x14ac:dyDescent="0.25">
      <c r="A5803" s="11">
        <f t="shared" si="41"/>
        <v>0</v>
      </c>
      <c r="Q5803">
        <f>IF(ISNUMBER(MATCH(E5803,'ASE Mapping'!A:A, 0)), INDEX('ASE Mapping'!B:B, MATCH(E5803,'ASE Mapping'!A:A, 0)), E5803)</f>
        <v>0</v>
      </c>
    </row>
    <row r="5804" spans="1:17" x14ac:dyDescent="0.25">
      <c r="A5804" s="11">
        <f t="shared" si="41"/>
        <v>0</v>
      </c>
      <c r="Q5804">
        <f>IF(ISNUMBER(MATCH(E5804,'ASE Mapping'!A:A, 0)), INDEX('ASE Mapping'!B:B, MATCH(E5804,'ASE Mapping'!A:A, 0)), E5804)</f>
        <v>0</v>
      </c>
    </row>
    <row r="5805" spans="1:17" x14ac:dyDescent="0.25">
      <c r="A5805" s="11">
        <f t="shared" si="41"/>
        <v>0</v>
      </c>
      <c r="Q5805">
        <f>IF(ISNUMBER(MATCH(E5805,'ASE Mapping'!A:A, 0)), INDEX('ASE Mapping'!B:B, MATCH(E5805,'ASE Mapping'!A:A, 0)), E5805)</f>
        <v>0</v>
      </c>
    </row>
    <row r="5806" spans="1:17" x14ac:dyDescent="0.25">
      <c r="A5806" s="11">
        <f t="shared" si="41"/>
        <v>0</v>
      </c>
      <c r="Q5806">
        <f>IF(ISNUMBER(MATCH(E5806,'ASE Mapping'!A:A, 0)), INDEX('ASE Mapping'!B:B, MATCH(E5806,'ASE Mapping'!A:A, 0)), E5806)</f>
        <v>0</v>
      </c>
    </row>
    <row r="5807" spans="1:17" x14ac:dyDescent="0.25">
      <c r="A5807" s="11">
        <f t="shared" si="41"/>
        <v>0</v>
      </c>
      <c r="Q5807">
        <f>IF(ISNUMBER(MATCH(E5807,'ASE Mapping'!A:A, 0)), INDEX('ASE Mapping'!B:B, MATCH(E5807,'ASE Mapping'!A:A, 0)), E5807)</f>
        <v>0</v>
      </c>
    </row>
    <row r="5808" spans="1:17" x14ac:dyDescent="0.25">
      <c r="A5808" s="11">
        <f t="shared" si="41"/>
        <v>0</v>
      </c>
      <c r="Q5808">
        <f>IF(ISNUMBER(MATCH(E5808,'ASE Mapping'!A:A, 0)), INDEX('ASE Mapping'!B:B, MATCH(E5808,'ASE Mapping'!A:A, 0)), E5808)</f>
        <v>0</v>
      </c>
    </row>
    <row r="5809" spans="1:17" x14ac:dyDescent="0.25">
      <c r="A5809" s="11">
        <f t="shared" si="41"/>
        <v>0</v>
      </c>
      <c r="Q5809">
        <f>IF(ISNUMBER(MATCH(E5809,'ASE Mapping'!A:A, 0)), INDEX('ASE Mapping'!B:B, MATCH(E5809,'ASE Mapping'!A:A, 0)), E5809)</f>
        <v>0</v>
      </c>
    </row>
    <row r="5810" spans="1:17" x14ac:dyDescent="0.25">
      <c r="A5810" s="11">
        <f t="shared" si="41"/>
        <v>0</v>
      </c>
      <c r="Q5810">
        <f>IF(ISNUMBER(MATCH(E5810,'ASE Mapping'!A:A, 0)), INDEX('ASE Mapping'!B:B, MATCH(E5810,'ASE Mapping'!A:A, 0)), E5810)</f>
        <v>0</v>
      </c>
    </row>
    <row r="5811" spans="1:17" x14ac:dyDescent="0.25">
      <c r="A5811" s="11">
        <f t="shared" si="41"/>
        <v>0</v>
      </c>
      <c r="Q5811">
        <f>IF(ISNUMBER(MATCH(E5811,'ASE Mapping'!A:A, 0)), INDEX('ASE Mapping'!B:B, MATCH(E5811,'ASE Mapping'!A:A, 0)), E5811)</f>
        <v>0</v>
      </c>
    </row>
    <row r="5812" spans="1:17" x14ac:dyDescent="0.25">
      <c r="A5812" s="11">
        <f t="shared" si="41"/>
        <v>0</v>
      </c>
      <c r="Q5812">
        <f>IF(ISNUMBER(MATCH(E5812,'ASE Mapping'!A:A, 0)), INDEX('ASE Mapping'!B:B, MATCH(E5812,'ASE Mapping'!A:A, 0)), E5812)</f>
        <v>0</v>
      </c>
    </row>
    <row r="5813" spans="1:17" x14ac:dyDescent="0.25">
      <c r="A5813" s="11">
        <f t="shared" si="41"/>
        <v>0</v>
      </c>
      <c r="Q5813">
        <f>IF(ISNUMBER(MATCH(E5813,'ASE Mapping'!A:A, 0)), INDEX('ASE Mapping'!B:B, MATCH(E5813,'ASE Mapping'!A:A, 0)), E5813)</f>
        <v>0</v>
      </c>
    </row>
    <row r="5814" spans="1:17" x14ac:dyDescent="0.25">
      <c r="A5814" s="11">
        <f t="shared" si="41"/>
        <v>0</v>
      </c>
      <c r="Q5814">
        <f>IF(ISNUMBER(MATCH(E5814,'ASE Mapping'!A:A, 0)), INDEX('ASE Mapping'!B:B, MATCH(E5814,'ASE Mapping'!A:A, 0)), E5814)</f>
        <v>0</v>
      </c>
    </row>
    <row r="5815" spans="1:17" x14ac:dyDescent="0.25">
      <c r="A5815" s="11">
        <f t="shared" si="41"/>
        <v>0</v>
      </c>
      <c r="Q5815">
        <f>IF(ISNUMBER(MATCH(E5815,'ASE Mapping'!A:A, 0)), INDEX('ASE Mapping'!B:B, MATCH(E5815,'ASE Mapping'!A:A, 0)), E5815)</f>
        <v>0</v>
      </c>
    </row>
    <row r="5816" spans="1:17" x14ac:dyDescent="0.25">
      <c r="A5816" s="11">
        <f t="shared" si="41"/>
        <v>0</v>
      </c>
      <c r="Q5816">
        <f>IF(ISNUMBER(MATCH(E5816,'ASE Mapping'!A:A, 0)), INDEX('ASE Mapping'!B:B, MATCH(E5816,'ASE Mapping'!A:A, 0)), E5816)</f>
        <v>0</v>
      </c>
    </row>
    <row r="5817" spans="1:17" x14ac:dyDescent="0.25">
      <c r="A5817" s="11">
        <f t="shared" si="41"/>
        <v>0</v>
      </c>
      <c r="Q5817">
        <f>IF(ISNUMBER(MATCH(E5817,'ASE Mapping'!A:A, 0)), INDEX('ASE Mapping'!B:B, MATCH(E5817,'ASE Mapping'!A:A, 0)), E5817)</f>
        <v>0</v>
      </c>
    </row>
    <row r="5818" spans="1:17" x14ac:dyDescent="0.25">
      <c r="A5818" s="11">
        <f t="shared" si="41"/>
        <v>0</v>
      </c>
      <c r="Q5818">
        <f>IF(ISNUMBER(MATCH(E5818,'ASE Mapping'!A:A, 0)), INDEX('ASE Mapping'!B:B, MATCH(E5818,'ASE Mapping'!A:A, 0)), E5818)</f>
        <v>0</v>
      </c>
    </row>
    <row r="5819" spans="1:17" x14ac:dyDescent="0.25">
      <c r="A5819" s="11">
        <f t="shared" si="41"/>
        <v>0</v>
      </c>
      <c r="Q5819">
        <f>IF(ISNUMBER(MATCH(E5819,'ASE Mapping'!A:A, 0)), INDEX('ASE Mapping'!B:B, MATCH(E5819,'ASE Mapping'!A:A, 0)), E5819)</f>
        <v>0</v>
      </c>
    </row>
    <row r="5820" spans="1:17" x14ac:dyDescent="0.25">
      <c r="A5820" s="11">
        <f t="shared" si="41"/>
        <v>0</v>
      </c>
      <c r="Q5820">
        <f>IF(ISNUMBER(MATCH(E5820,'ASE Mapping'!A:A, 0)), INDEX('ASE Mapping'!B:B, MATCH(E5820,'ASE Mapping'!A:A, 0)), E5820)</f>
        <v>0</v>
      </c>
    </row>
    <row r="5821" spans="1:17" x14ac:dyDescent="0.25">
      <c r="A5821" s="11">
        <f t="shared" si="41"/>
        <v>0</v>
      </c>
      <c r="Q5821">
        <f>IF(ISNUMBER(MATCH(E5821,'ASE Mapping'!A:A, 0)), INDEX('ASE Mapping'!B:B, MATCH(E5821,'ASE Mapping'!A:A, 0)), E5821)</f>
        <v>0</v>
      </c>
    </row>
    <row r="5822" spans="1:17" x14ac:dyDescent="0.25">
      <c r="A5822" s="11">
        <f t="shared" si="41"/>
        <v>0</v>
      </c>
      <c r="Q5822">
        <f>IF(ISNUMBER(MATCH(E5822,'ASE Mapping'!A:A, 0)), INDEX('ASE Mapping'!B:B, MATCH(E5822,'ASE Mapping'!A:A, 0)), E5822)</f>
        <v>0</v>
      </c>
    </row>
    <row r="5823" spans="1:17" x14ac:dyDescent="0.25">
      <c r="A5823" s="11">
        <f t="shared" si="41"/>
        <v>0</v>
      </c>
      <c r="Q5823">
        <f>IF(ISNUMBER(MATCH(E5823,'ASE Mapping'!A:A, 0)), INDEX('ASE Mapping'!B:B, MATCH(E5823,'ASE Mapping'!A:A, 0)), E5823)</f>
        <v>0</v>
      </c>
    </row>
    <row r="5824" spans="1:17" x14ac:dyDescent="0.25">
      <c r="A5824" s="11">
        <f t="shared" si="41"/>
        <v>0</v>
      </c>
      <c r="Q5824">
        <f>IF(ISNUMBER(MATCH(E5824,'ASE Mapping'!A:A, 0)), INDEX('ASE Mapping'!B:B, MATCH(E5824,'ASE Mapping'!A:A, 0)), E5824)</f>
        <v>0</v>
      </c>
    </row>
    <row r="5825" spans="1:17" x14ac:dyDescent="0.25">
      <c r="A5825" s="11">
        <f t="shared" si="41"/>
        <v>0</v>
      </c>
      <c r="Q5825">
        <f>IF(ISNUMBER(MATCH(E5825,'ASE Mapping'!A:A, 0)), INDEX('ASE Mapping'!B:B, MATCH(E5825,'ASE Mapping'!A:A, 0)), E5825)</f>
        <v>0</v>
      </c>
    </row>
    <row r="5826" spans="1:17" x14ac:dyDescent="0.25">
      <c r="A5826" s="11">
        <f t="shared" si="41"/>
        <v>0</v>
      </c>
      <c r="Q5826">
        <f>IF(ISNUMBER(MATCH(E5826,'ASE Mapping'!A:A, 0)), INDEX('ASE Mapping'!B:B, MATCH(E5826,'ASE Mapping'!A:A, 0)), E5826)</f>
        <v>0</v>
      </c>
    </row>
    <row r="5827" spans="1:17" x14ac:dyDescent="0.25">
      <c r="A5827" s="11">
        <f t="shared" si="41"/>
        <v>0</v>
      </c>
      <c r="Q5827">
        <f>IF(ISNUMBER(MATCH(E5827,'ASE Mapping'!A:A, 0)), INDEX('ASE Mapping'!B:B, MATCH(E5827,'ASE Mapping'!A:A, 0)), E5827)</f>
        <v>0</v>
      </c>
    </row>
    <row r="5828" spans="1:17" x14ac:dyDescent="0.25">
      <c r="A5828" s="11">
        <f t="shared" si="41"/>
        <v>0</v>
      </c>
      <c r="Q5828">
        <f>IF(ISNUMBER(MATCH(E5828,'ASE Mapping'!A:A, 0)), INDEX('ASE Mapping'!B:B, MATCH(E5828,'ASE Mapping'!A:A, 0)), E5828)</f>
        <v>0</v>
      </c>
    </row>
    <row r="5829" spans="1:17" x14ac:dyDescent="0.25">
      <c r="A5829" s="11">
        <f t="shared" si="41"/>
        <v>0</v>
      </c>
      <c r="Q5829">
        <f>IF(ISNUMBER(MATCH(E5829,'ASE Mapping'!A:A, 0)), INDEX('ASE Mapping'!B:B, MATCH(E5829,'ASE Mapping'!A:A, 0)), E5829)</f>
        <v>0</v>
      </c>
    </row>
    <row r="5830" spans="1:17" x14ac:dyDescent="0.25">
      <c r="A5830" s="11">
        <f t="shared" si="41"/>
        <v>0</v>
      </c>
      <c r="Q5830">
        <f>IF(ISNUMBER(MATCH(E5830,'ASE Mapping'!A:A, 0)), INDEX('ASE Mapping'!B:B, MATCH(E5830,'ASE Mapping'!A:A, 0)), E5830)</f>
        <v>0</v>
      </c>
    </row>
    <row r="5831" spans="1:17" x14ac:dyDescent="0.25">
      <c r="A5831" s="11">
        <f t="shared" ref="A5831:A5894" si="42">B5831+C5831</f>
        <v>0</v>
      </c>
      <c r="Q5831">
        <f>IF(ISNUMBER(MATCH(E5831,'ASE Mapping'!A:A, 0)), INDEX('ASE Mapping'!B:B, MATCH(E5831,'ASE Mapping'!A:A, 0)), E5831)</f>
        <v>0</v>
      </c>
    </row>
    <row r="5832" spans="1:17" x14ac:dyDescent="0.25">
      <c r="A5832" s="11">
        <f t="shared" si="42"/>
        <v>0</v>
      </c>
      <c r="Q5832">
        <f>IF(ISNUMBER(MATCH(E5832,'ASE Mapping'!A:A, 0)), INDEX('ASE Mapping'!B:B, MATCH(E5832,'ASE Mapping'!A:A, 0)), E5832)</f>
        <v>0</v>
      </c>
    </row>
    <row r="5833" spans="1:17" x14ac:dyDescent="0.25">
      <c r="A5833" s="11">
        <f t="shared" si="42"/>
        <v>0</v>
      </c>
      <c r="Q5833">
        <f>IF(ISNUMBER(MATCH(E5833,'ASE Mapping'!A:A, 0)), INDEX('ASE Mapping'!B:B, MATCH(E5833,'ASE Mapping'!A:A, 0)), E5833)</f>
        <v>0</v>
      </c>
    </row>
    <row r="5834" spans="1:17" x14ac:dyDescent="0.25">
      <c r="A5834" s="11">
        <f t="shared" si="42"/>
        <v>0</v>
      </c>
      <c r="Q5834">
        <f>IF(ISNUMBER(MATCH(E5834,'ASE Mapping'!A:A, 0)), INDEX('ASE Mapping'!B:B, MATCH(E5834,'ASE Mapping'!A:A, 0)), E5834)</f>
        <v>0</v>
      </c>
    </row>
    <row r="5835" spans="1:17" x14ac:dyDescent="0.25">
      <c r="A5835" s="11">
        <f t="shared" si="42"/>
        <v>0</v>
      </c>
      <c r="Q5835">
        <f>IF(ISNUMBER(MATCH(E5835,'ASE Mapping'!A:A, 0)), INDEX('ASE Mapping'!B:B, MATCH(E5835,'ASE Mapping'!A:A, 0)), E5835)</f>
        <v>0</v>
      </c>
    </row>
    <row r="5836" spans="1:17" x14ac:dyDescent="0.25">
      <c r="A5836" s="11">
        <f t="shared" si="42"/>
        <v>0</v>
      </c>
      <c r="Q5836">
        <f>IF(ISNUMBER(MATCH(E5836,'ASE Mapping'!A:A, 0)), INDEX('ASE Mapping'!B:B, MATCH(E5836,'ASE Mapping'!A:A, 0)), E5836)</f>
        <v>0</v>
      </c>
    </row>
    <row r="5837" spans="1:17" x14ac:dyDescent="0.25">
      <c r="A5837" s="11">
        <f t="shared" si="42"/>
        <v>0</v>
      </c>
      <c r="Q5837">
        <f>IF(ISNUMBER(MATCH(E5837,'ASE Mapping'!A:A, 0)), INDEX('ASE Mapping'!B:B, MATCH(E5837,'ASE Mapping'!A:A, 0)), E5837)</f>
        <v>0</v>
      </c>
    </row>
    <row r="5838" spans="1:17" x14ac:dyDescent="0.25">
      <c r="A5838" s="11">
        <f t="shared" si="42"/>
        <v>0</v>
      </c>
      <c r="Q5838">
        <f>IF(ISNUMBER(MATCH(E5838,'ASE Mapping'!A:A, 0)), INDEX('ASE Mapping'!B:B, MATCH(E5838,'ASE Mapping'!A:A, 0)), E5838)</f>
        <v>0</v>
      </c>
    </row>
    <row r="5839" spans="1:17" x14ac:dyDescent="0.25">
      <c r="A5839" s="11">
        <f t="shared" si="42"/>
        <v>0</v>
      </c>
      <c r="Q5839">
        <f>IF(ISNUMBER(MATCH(E5839,'ASE Mapping'!A:A, 0)), INDEX('ASE Mapping'!B:B, MATCH(E5839,'ASE Mapping'!A:A, 0)), E5839)</f>
        <v>0</v>
      </c>
    </row>
    <row r="5840" spans="1:17" x14ac:dyDescent="0.25">
      <c r="A5840" s="11">
        <f t="shared" si="42"/>
        <v>0</v>
      </c>
      <c r="Q5840">
        <f>IF(ISNUMBER(MATCH(E5840,'ASE Mapping'!A:A, 0)), INDEX('ASE Mapping'!B:B, MATCH(E5840,'ASE Mapping'!A:A, 0)), E5840)</f>
        <v>0</v>
      </c>
    </row>
    <row r="5841" spans="1:17" x14ac:dyDescent="0.25">
      <c r="A5841" s="11">
        <f t="shared" si="42"/>
        <v>0</v>
      </c>
      <c r="Q5841">
        <f>IF(ISNUMBER(MATCH(E5841,'ASE Mapping'!A:A, 0)), INDEX('ASE Mapping'!B:B, MATCH(E5841,'ASE Mapping'!A:A, 0)), E5841)</f>
        <v>0</v>
      </c>
    </row>
    <row r="5842" spans="1:17" x14ac:dyDescent="0.25">
      <c r="A5842" s="11">
        <f t="shared" si="42"/>
        <v>0</v>
      </c>
      <c r="Q5842">
        <f>IF(ISNUMBER(MATCH(E5842,'ASE Mapping'!A:A, 0)), INDEX('ASE Mapping'!B:B, MATCH(E5842,'ASE Mapping'!A:A, 0)), E5842)</f>
        <v>0</v>
      </c>
    </row>
    <row r="5843" spans="1:17" x14ac:dyDescent="0.25">
      <c r="A5843" s="11">
        <f t="shared" si="42"/>
        <v>0</v>
      </c>
      <c r="Q5843">
        <f>IF(ISNUMBER(MATCH(E5843,'ASE Mapping'!A:A, 0)), INDEX('ASE Mapping'!B:B, MATCH(E5843,'ASE Mapping'!A:A, 0)), E5843)</f>
        <v>0</v>
      </c>
    </row>
    <row r="5844" spans="1:17" x14ac:dyDescent="0.25">
      <c r="A5844" s="11">
        <f t="shared" si="42"/>
        <v>0</v>
      </c>
      <c r="Q5844">
        <f>IF(ISNUMBER(MATCH(E5844,'ASE Mapping'!A:A, 0)), INDEX('ASE Mapping'!B:B, MATCH(E5844,'ASE Mapping'!A:A, 0)), E5844)</f>
        <v>0</v>
      </c>
    </row>
    <row r="5845" spans="1:17" x14ac:dyDescent="0.25">
      <c r="A5845" s="11">
        <f t="shared" si="42"/>
        <v>0</v>
      </c>
      <c r="Q5845">
        <f>IF(ISNUMBER(MATCH(E5845,'ASE Mapping'!A:A, 0)), INDEX('ASE Mapping'!B:B, MATCH(E5845,'ASE Mapping'!A:A, 0)), E5845)</f>
        <v>0</v>
      </c>
    </row>
    <row r="5846" spans="1:17" x14ac:dyDescent="0.25">
      <c r="A5846" s="11">
        <f t="shared" si="42"/>
        <v>0</v>
      </c>
      <c r="Q5846">
        <f>IF(ISNUMBER(MATCH(E5846,'ASE Mapping'!A:A, 0)), INDEX('ASE Mapping'!B:B, MATCH(E5846,'ASE Mapping'!A:A, 0)), E5846)</f>
        <v>0</v>
      </c>
    </row>
    <row r="5847" spans="1:17" x14ac:dyDescent="0.25">
      <c r="A5847" s="11">
        <f t="shared" si="42"/>
        <v>0</v>
      </c>
      <c r="Q5847">
        <f>IF(ISNUMBER(MATCH(E5847,'ASE Mapping'!A:A, 0)), INDEX('ASE Mapping'!B:B, MATCH(E5847,'ASE Mapping'!A:A, 0)), E5847)</f>
        <v>0</v>
      </c>
    </row>
    <row r="5848" spans="1:17" x14ac:dyDescent="0.25">
      <c r="A5848" s="11">
        <f t="shared" si="42"/>
        <v>0</v>
      </c>
      <c r="Q5848">
        <f>IF(ISNUMBER(MATCH(E5848,'ASE Mapping'!A:A, 0)), INDEX('ASE Mapping'!B:B, MATCH(E5848,'ASE Mapping'!A:A, 0)), E5848)</f>
        <v>0</v>
      </c>
    </row>
    <row r="5849" spans="1:17" x14ac:dyDescent="0.25">
      <c r="A5849" s="11">
        <f t="shared" si="42"/>
        <v>0</v>
      </c>
      <c r="Q5849">
        <f>IF(ISNUMBER(MATCH(E5849,'ASE Mapping'!A:A, 0)), INDEX('ASE Mapping'!B:B, MATCH(E5849,'ASE Mapping'!A:A, 0)), E5849)</f>
        <v>0</v>
      </c>
    </row>
    <row r="5850" spans="1:17" x14ac:dyDescent="0.25">
      <c r="A5850" s="11">
        <f t="shared" si="42"/>
        <v>0</v>
      </c>
      <c r="Q5850">
        <f>IF(ISNUMBER(MATCH(E5850,'ASE Mapping'!A:A, 0)), INDEX('ASE Mapping'!B:B, MATCH(E5850,'ASE Mapping'!A:A, 0)), E5850)</f>
        <v>0</v>
      </c>
    </row>
    <row r="5851" spans="1:17" x14ac:dyDescent="0.25">
      <c r="A5851" s="11">
        <f t="shared" si="42"/>
        <v>0</v>
      </c>
      <c r="Q5851">
        <f>IF(ISNUMBER(MATCH(E5851,'ASE Mapping'!A:A, 0)), INDEX('ASE Mapping'!B:B, MATCH(E5851,'ASE Mapping'!A:A, 0)), E5851)</f>
        <v>0</v>
      </c>
    </row>
    <row r="5852" spans="1:17" x14ac:dyDescent="0.25">
      <c r="A5852" s="11">
        <f t="shared" si="42"/>
        <v>0</v>
      </c>
      <c r="Q5852">
        <f>IF(ISNUMBER(MATCH(E5852,'ASE Mapping'!A:A, 0)), INDEX('ASE Mapping'!B:B, MATCH(E5852,'ASE Mapping'!A:A, 0)), E5852)</f>
        <v>0</v>
      </c>
    </row>
    <row r="5853" spans="1:17" x14ac:dyDescent="0.25">
      <c r="A5853" s="11">
        <f t="shared" si="42"/>
        <v>0</v>
      </c>
      <c r="Q5853">
        <f>IF(ISNUMBER(MATCH(E5853,'ASE Mapping'!A:A, 0)), INDEX('ASE Mapping'!B:B, MATCH(E5853,'ASE Mapping'!A:A, 0)), E5853)</f>
        <v>0</v>
      </c>
    </row>
    <row r="5854" spans="1:17" x14ac:dyDescent="0.25">
      <c r="A5854" s="11">
        <f t="shared" si="42"/>
        <v>0</v>
      </c>
      <c r="Q5854">
        <f>IF(ISNUMBER(MATCH(E5854,'ASE Mapping'!A:A, 0)), INDEX('ASE Mapping'!B:B, MATCH(E5854,'ASE Mapping'!A:A, 0)), E5854)</f>
        <v>0</v>
      </c>
    </row>
    <row r="5855" spans="1:17" x14ac:dyDescent="0.25">
      <c r="A5855" s="11">
        <f t="shared" si="42"/>
        <v>0</v>
      </c>
      <c r="Q5855">
        <f>IF(ISNUMBER(MATCH(E5855,'ASE Mapping'!A:A, 0)), INDEX('ASE Mapping'!B:B, MATCH(E5855,'ASE Mapping'!A:A, 0)), E5855)</f>
        <v>0</v>
      </c>
    </row>
    <row r="5856" spans="1:17" x14ac:dyDescent="0.25">
      <c r="A5856" s="11">
        <f t="shared" si="42"/>
        <v>0</v>
      </c>
      <c r="Q5856">
        <f>IF(ISNUMBER(MATCH(E5856,'ASE Mapping'!A:A, 0)), INDEX('ASE Mapping'!B:B, MATCH(E5856,'ASE Mapping'!A:A, 0)), E5856)</f>
        <v>0</v>
      </c>
    </row>
    <row r="5857" spans="1:17" x14ac:dyDescent="0.25">
      <c r="A5857" s="11">
        <f t="shared" si="42"/>
        <v>0</v>
      </c>
      <c r="Q5857">
        <f>IF(ISNUMBER(MATCH(E5857,'ASE Mapping'!A:A, 0)), INDEX('ASE Mapping'!B:B, MATCH(E5857,'ASE Mapping'!A:A, 0)), E5857)</f>
        <v>0</v>
      </c>
    </row>
    <row r="5858" spans="1:17" x14ac:dyDescent="0.25">
      <c r="A5858" s="11">
        <f t="shared" si="42"/>
        <v>0</v>
      </c>
      <c r="Q5858">
        <f>IF(ISNUMBER(MATCH(E5858,'ASE Mapping'!A:A, 0)), INDEX('ASE Mapping'!B:B, MATCH(E5858,'ASE Mapping'!A:A, 0)), E5858)</f>
        <v>0</v>
      </c>
    </row>
    <row r="5859" spans="1:17" x14ac:dyDescent="0.25">
      <c r="A5859" s="11">
        <f t="shared" si="42"/>
        <v>0</v>
      </c>
      <c r="Q5859">
        <f>IF(ISNUMBER(MATCH(E5859,'ASE Mapping'!A:A, 0)), INDEX('ASE Mapping'!B:B, MATCH(E5859,'ASE Mapping'!A:A, 0)), E5859)</f>
        <v>0</v>
      </c>
    </row>
    <row r="5860" spans="1:17" x14ac:dyDescent="0.25">
      <c r="A5860" s="11">
        <f t="shared" si="42"/>
        <v>0</v>
      </c>
      <c r="Q5860">
        <f>IF(ISNUMBER(MATCH(E5860,'ASE Mapping'!A:A, 0)), INDEX('ASE Mapping'!B:B, MATCH(E5860,'ASE Mapping'!A:A, 0)), E5860)</f>
        <v>0</v>
      </c>
    </row>
    <row r="5861" spans="1:17" x14ac:dyDescent="0.25">
      <c r="A5861" s="11">
        <f t="shared" si="42"/>
        <v>0</v>
      </c>
      <c r="Q5861">
        <f>IF(ISNUMBER(MATCH(E5861,'ASE Mapping'!A:A, 0)), INDEX('ASE Mapping'!B:B, MATCH(E5861,'ASE Mapping'!A:A, 0)), E5861)</f>
        <v>0</v>
      </c>
    </row>
    <row r="5862" spans="1:17" x14ac:dyDescent="0.25">
      <c r="A5862" s="11">
        <f t="shared" si="42"/>
        <v>0</v>
      </c>
      <c r="Q5862">
        <f>IF(ISNUMBER(MATCH(E5862,'ASE Mapping'!A:A, 0)), INDEX('ASE Mapping'!B:B, MATCH(E5862,'ASE Mapping'!A:A, 0)), E5862)</f>
        <v>0</v>
      </c>
    </row>
    <row r="5863" spans="1:17" x14ac:dyDescent="0.25">
      <c r="A5863" s="11">
        <f t="shared" si="42"/>
        <v>0</v>
      </c>
      <c r="Q5863">
        <f>IF(ISNUMBER(MATCH(E5863,'ASE Mapping'!A:A, 0)), INDEX('ASE Mapping'!B:B, MATCH(E5863,'ASE Mapping'!A:A, 0)), E5863)</f>
        <v>0</v>
      </c>
    </row>
    <row r="5864" spans="1:17" x14ac:dyDescent="0.25">
      <c r="A5864" s="11">
        <f t="shared" si="42"/>
        <v>0</v>
      </c>
      <c r="Q5864">
        <f>IF(ISNUMBER(MATCH(E5864,'ASE Mapping'!A:A, 0)), INDEX('ASE Mapping'!B:B, MATCH(E5864,'ASE Mapping'!A:A, 0)), E5864)</f>
        <v>0</v>
      </c>
    </row>
    <row r="5865" spans="1:17" x14ac:dyDescent="0.25">
      <c r="A5865" s="11">
        <f t="shared" si="42"/>
        <v>0</v>
      </c>
      <c r="Q5865">
        <f>IF(ISNUMBER(MATCH(E5865,'ASE Mapping'!A:A, 0)), INDEX('ASE Mapping'!B:B, MATCH(E5865,'ASE Mapping'!A:A, 0)), E5865)</f>
        <v>0</v>
      </c>
    </row>
    <row r="5866" spans="1:17" x14ac:dyDescent="0.25">
      <c r="A5866" s="11">
        <f t="shared" si="42"/>
        <v>0</v>
      </c>
      <c r="Q5866">
        <f>IF(ISNUMBER(MATCH(E5866,'ASE Mapping'!A:A, 0)), INDEX('ASE Mapping'!B:B, MATCH(E5866,'ASE Mapping'!A:A, 0)), E5866)</f>
        <v>0</v>
      </c>
    </row>
    <row r="5867" spans="1:17" x14ac:dyDescent="0.25">
      <c r="A5867" s="11">
        <f t="shared" si="42"/>
        <v>0</v>
      </c>
      <c r="Q5867">
        <f>IF(ISNUMBER(MATCH(E5867,'ASE Mapping'!A:A, 0)), INDEX('ASE Mapping'!B:B, MATCH(E5867,'ASE Mapping'!A:A, 0)), E5867)</f>
        <v>0</v>
      </c>
    </row>
    <row r="5868" spans="1:17" x14ac:dyDescent="0.25">
      <c r="A5868" s="11">
        <f t="shared" si="42"/>
        <v>0</v>
      </c>
      <c r="Q5868">
        <f>IF(ISNUMBER(MATCH(E5868,'ASE Mapping'!A:A, 0)), INDEX('ASE Mapping'!B:B, MATCH(E5868,'ASE Mapping'!A:A, 0)), E5868)</f>
        <v>0</v>
      </c>
    </row>
    <row r="5869" spans="1:17" x14ac:dyDescent="0.25">
      <c r="A5869" s="11">
        <f t="shared" si="42"/>
        <v>0</v>
      </c>
      <c r="Q5869">
        <f>IF(ISNUMBER(MATCH(E5869,'ASE Mapping'!A:A, 0)), INDEX('ASE Mapping'!B:B, MATCH(E5869,'ASE Mapping'!A:A, 0)), E5869)</f>
        <v>0</v>
      </c>
    </row>
    <row r="5870" spans="1:17" x14ac:dyDescent="0.25">
      <c r="A5870" s="11">
        <f t="shared" si="42"/>
        <v>0</v>
      </c>
      <c r="Q5870">
        <f>IF(ISNUMBER(MATCH(E5870,'ASE Mapping'!A:A, 0)), INDEX('ASE Mapping'!B:B, MATCH(E5870,'ASE Mapping'!A:A, 0)), E5870)</f>
        <v>0</v>
      </c>
    </row>
    <row r="5871" spans="1:17" x14ac:dyDescent="0.25">
      <c r="A5871" s="11">
        <f t="shared" si="42"/>
        <v>0</v>
      </c>
      <c r="Q5871">
        <f>IF(ISNUMBER(MATCH(E5871,'ASE Mapping'!A:A, 0)), INDEX('ASE Mapping'!B:B, MATCH(E5871,'ASE Mapping'!A:A, 0)), E5871)</f>
        <v>0</v>
      </c>
    </row>
    <row r="5872" spans="1:17" x14ac:dyDescent="0.25">
      <c r="A5872" s="11">
        <f t="shared" si="42"/>
        <v>0</v>
      </c>
      <c r="Q5872">
        <f>IF(ISNUMBER(MATCH(E5872,'ASE Mapping'!A:A, 0)), INDEX('ASE Mapping'!B:B, MATCH(E5872,'ASE Mapping'!A:A, 0)), E5872)</f>
        <v>0</v>
      </c>
    </row>
    <row r="5873" spans="1:17" x14ac:dyDescent="0.25">
      <c r="A5873" s="11">
        <f t="shared" si="42"/>
        <v>0</v>
      </c>
      <c r="Q5873">
        <f>IF(ISNUMBER(MATCH(E5873,'ASE Mapping'!A:A, 0)), INDEX('ASE Mapping'!B:B, MATCH(E5873,'ASE Mapping'!A:A, 0)), E5873)</f>
        <v>0</v>
      </c>
    </row>
    <row r="5874" spans="1:17" x14ac:dyDescent="0.25">
      <c r="A5874" s="11">
        <f t="shared" si="42"/>
        <v>0</v>
      </c>
      <c r="Q5874">
        <f>IF(ISNUMBER(MATCH(E5874,'ASE Mapping'!A:A, 0)), INDEX('ASE Mapping'!B:B, MATCH(E5874,'ASE Mapping'!A:A, 0)), E5874)</f>
        <v>0</v>
      </c>
    </row>
    <row r="5875" spans="1:17" x14ac:dyDescent="0.25">
      <c r="A5875" s="11">
        <f t="shared" si="42"/>
        <v>0</v>
      </c>
      <c r="Q5875">
        <f>IF(ISNUMBER(MATCH(E5875,'ASE Mapping'!A:A, 0)), INDEX('ASE Mapping'!B:B, MATCH(E5875,'ASE Mapping'!A:A, 0)), E5875)</f>
        <v>0</v>
      </c>
    </row>
    <row r="5876" spans="1:17" x14ac:dyDescent="0.25">
      <c r="A5876" s="11">
        <f t="shared" si="42"/>
        <v>0</v>
      </c>
      <c r="Q5876">
        <f>IF(ISNUMBER(MATCH(E5876,'ASE Mapping'!A:A, 0)), INDEX('ASE Mapping'!B:B, MATCH(E5876,'ASE Mapping'!A:A, 0)), E5876)</f>
        <v>0</v>
      </c>
    </row>
    <row r="5877" spans="1:17" x14ac:dyDescent="0.25">
      <c r="A5877" s="11">
        <f t="shared" si="42"/>
        <v>0</v>
      </c>
      <c r="Q5877">
        <f>IF(ISNUMBER(MATCH(E5877,'ASE Mapping'!A:A, 0)), INDEX('ASE Mapping'!B:B, MATCH(E5877,'ASE Mapping'!A:A, 0)), E5877)</f>
        <v>0</v>
      </c>
    </row>
    <row r="5878" spans="1:17" x14ac:dyDescent="0.25">
      <c r="A5878" s="11">
        <f t="shared" si="42"/>
        <v>0</v>
      </c>
      <c r="Q5878">
        <f>IF(ISNUMBER(MATCH(E5878,'ASE Mapping'!A:A, 0)), INDEX('ASE Mapping'!B:B, MATCH(E5878,'ASE Mapping'!A:A, 0)), E5878)</f>
        <v>0</v>
      </c>
    </row>
    <row r="5879" spans="1:17" x14ac:dyDescent="0.25">
      <c r="A5879" s="11">
        <f t="shared" si="42"/>
        <v>0</v>
      </c>
      <c r="Q5879">
        <f>IF(ISNUMBER(MATCH(E5879,'ASE Mapping'!A:A, 0)), INDEX('ASE Mapping'!B:B, MATCH(E5879,'ASE Mapping'!A:A, 0)), E5879)</f>
        <v>0</v>
      </c>
    </row>
    <row r="5880" spans="1:17" x14ac:dyDescent="0.25">
      <c r="A5880" s="11">
        <f t="shared" si="42"/>
        <v>0</v>
      </c>
      <c r="Q5880">
        <f>IF(ISNUMBER(MATCH(E5880,'ASE Mapping'!A:A, 0)), INDEX('ASE Mapping'!B:B, MATCH(E5880,'ASE Mapping'!A:A, 0)), E5880)</f>
        <v>0</v>
      </c>
    </row>
    <row r="5881" spans="1:17" x14ac:dyDescent="0.25">
      <c r="A5881" s="11">
        <f t="shared" si="42"/>
        <v>0</v>
      </c>
      <c r="Q5881">
        <f>IF(ISNUMBER(MATCH(E5881,'ASE Mapping'!A:A, 0)), INDEX('ASE Mapping'!B:B, MATCH(E5881,'ASE Mapping'!A:A, 0)), E5881)</f>
        <v>0</v>
      </c>
    </row>
    <row r="5882" spans="1:17" x14ac:dyDescent="0.25">
      <c r="A5882" s="11">
        <f t="shared" si="42"/>
        <v>0</v>
      </c>
      <c r="Q5882">
        <f>IF(ISNUMBER(MATCH(E5882,'ASE Mapping'!A:A, 0)), INDEX('ASE Mapping'!B:B, MATCH(E5882,'ASE Mapping'!A:A, 0)), E5882)</f>
        <v>0</v>
      </c>
    </row>
    <row r="5883" spans="1:17" x14ac:dyDescent="0.25">
      <c r="A5883" s="11">
        <f t="shared" si="42"/>
        <v>0</v>
      </c>
      <c r="Q5883">
        <f>IF(ISNUMBER(MATCH(E5883,'ASE Mapping'!A:A, 0)), INDEX('ASE Mapping'!B:B, MATCH(E5883,'ASE Mapping'!A:A, 0)), E5883)</f>
        <v>0</v>
      </c>
    </row>
    <row r="5884" spans="1:17" x14ac:dyDescent="0.25">
      <c r="A5884" s="11">
        <f t="shared" si="42"/>
        <v>0</v>
      </c>
      <c r="Q5884">
        <f>IF(ISNUMBER(MATCH(E5884,'ASE Mapping'!A:A, 0)), INDEX('ASE Mapping'!B:B, MATCH(E5884,'ASE Mapping'!A:A, 0)), E5884)</f>
        <v>0</v>
      </c>
    </row>
    <row r="5885" spans="1:17" x14ac:dyDescent="0.25">
      <c r="A5885" s="11">
        <f t="shared" si="42"/>
        <v>0</v>
      </c>
      <c r="Q5885">
        <f>IF(ISNUMBER(MATCH(E5885,'ASE Mapping'!A:A, 0)), INDEX('ASE Mapping'!B:B, MATCH(E5885,'ASE Mapping'!A:A, 0)), E5885)</f>
        <v>0</v>
      </c>
    </row>
    <row r="5886" spans="1:17" x14ac:dyDescent="0.25">
      <c r="A5886" s="11">
        <f t="shared" si="42"/>
        <v>0</v>
      </c>
      <c r="Q5886">
        <f>IF(ISNUMBER(MATCH(E5886,'ASE Mapping'!A:A, 0)), INDEX('ASE Mapping'!B:B, MATCH(E5886,'ASE Mapping'!A:A, 0)), E5886)</f>
        <v>0</v>
      </c>
    </row>
    <row r="5887" spans="1:17" x14ac:dyDescent="0.25">
      <c r="A5887" s="11">
        <f t="shared" si="42"/>
        <v>0</v>
      </c>
      <c r="Q5887">
        <f>IF(ISNUMBER(MATCH(E5887,'ASE Mapping'!A:A, 0)), INDEX('ASE Mapping'!B:B, MATCH(E5887,'ASE Mapping'!A:A, 0)), E5887)</f>
        <v>0</v>
      </c>
    </row>
    <row r="5888" spans="1:17" x14ac:dyDescent="0.25">
      <c r="A5888" s="11">
        <f t="shared" si="42"/>
        <v>0</v>
      </c>
      <c r="Q5888">
        <f>IF(ISNUMBER(MATCH(E5888,'ASE Mapping'!A:A, 0)), INDEX('ASE Mapping'!B:B, MATCH(E5888,'ASE Mapping'!A:A, 0)), E5888)</f>
        <v>0</v>
      </c>
    </row>
    <row r="5889" spans="1:17" x14ac:dyDescent="0.25">
      <c r="A5889" s="11">
        <f t="shared" si="42"/>
        <v>0</v>
      </c>
      <c r="Q5889">
        <f>IF(ISNUMBER(MATCH(E5889,'ASE Mapping'!A:A, 0)), INDEX('ASE Mapping'!B:B, MATCH(E5889,'ASE Mapping'!A:A, 0)), E5889)</f>
        <v>0</v>
      </c>
    </row>
    <row r="5890" spans="1:17" x14ac:dyDescent="0.25">
      <c r="A5890" s="11">
        <f t="shared" si="42"/>
        <v>0</v>
      </c>
      <c r="Q5890">
        <f>IF(ISNUMBER(MATCH(E5890,'ASE Mapping'!A:A, 0)), INDEX('ASE Mapping'!B:B, MATCH(E5890,'ASE Mapping'!A:A, 0)), E5890)</f>
        <v>0</v>
      </c>
    </row>
    <row r="5891" spans="1:17" x14ac:dyDescent="0.25">
      <c r="A5891" s="11">
        <f t="shared" si="42"/>
        <v>0</v>
      </c>
      <c r="Q5891">
        <f>IF(ISNUMBER(MATCH(E5891,'ASE Mapping'!A:A, 0)), INDEX('ASE Mapping'!B:B, MATCH(E5891,'ASE Mapping'!A:A, 0)), E5891)</f>
        <v>0</v>
      </c>
    </row>
    <row r="5892" spans="1:17" x14ac:dyDescent="0.25">
      <c r="A5892" s="11">
        <f t="shared" si="42"/>
        <v>0</v>
      </c>
      <c r="Q5892">
        <f>IF(ISNUMBER(MATCH(E5892,'ASE Mapping'!A:A, 0)), INDEX('ASE Mapping'!B:B, MATCH(E5892,'ASE Mapping'!A:A, 0)), E5892)</f>
        <v>0</v>
      </c>
    </row>
    <row r="5893" spans="1:17" x14ac:dyDescent="0.25">
      <c r="A5893" s="11">
        <f t="shared" si="42"/>
        <v>0</v>
      </c>
      <c r="Q5893">
        <f>IF(ISNUMBER(MATCH(E5893,'ASE Mapping'!A:A, 0)), INDEX('ASE Mapping'!B:B, MATCH(E5893,'ASE Mapping'!A:A, 0)), E5893)</f>
        <v>0</v>
      </c>
    </row>
    <row r="5894" spans="1:17" x14ac:dyDescent="0.25">
      <c r="A5894" s="11">
        <f t="shared" si="42"/>
        <v>0</v>
      </c>
      <c r="Q5894">
        <f>IF(ISNUMBER(MATCH(E5894,'ASE Mapping'!A:A, 0)), INDEX('ASE Mapping'!B:B, MATCH(E5894,'ASE Mapping'!A:A, 0)), E5894)</f>
        <v>0</v>
      </c>
    </row>
    <row r="5895" spans="1:17" x14ac:dyDescent="0.25">
      <c r="A5895" s="11">
        <f t="shared" ref="A5895:A5958" si="43">B5895+C5895</f>
        <v>0</v>
      </c>
      <c r="Q5895">
        <f>IF(ISNUMBER(MATCH(E5895,'ASE Mapping'!A:A, 0)), INDEX('ASE Mapping'!B:B, MATCH(E5895,'ASE Mapping'!A:A, 0)), E5895)</f>
        <v>0</v>
      </c>
    </row>
    <row r="5896" spans="1:17" x14ac:dyDescent="0.25">
      <c r="A5896" s="11">
        <f t="shared" si="43"/>
        <v>0</v>
      </c>
      <c r="Q5896">
        <f>IF(ISNUMBER(MATCH(E5896,'ASE Mapping'!A:A, 0)), INDEX('ASE Mapping'!B:B, MATCH(E5896,'ASE Mapping'!A:A, 0)), E5896)</f>
        <v>0</v>
      </c>
    </row>
    <row r="5897" spans="1:17" x14ac:dyDescent="0.25">
      <c r="A5897" s="11">
        <f t="shared" si="43"/>
        <v>0</v>
      </c>
      <c r="Q5897">
        <f>IF(ISNUMBER(MATCH(E5897,'ASE Mapping'!A:A, 0)), INDEX('ASE Mapping'!B:B, MATCH(E5897,'ASE Mapping'!A:A, 0)), E5897)</f>
        <v>0</v>
      </c>
    </row>
    <row r="5898" spans="1:17" x14ac:dyDescent="0.25">
      <c r="A5898" s="11">
        <f t="shared" si="43"/>
        <v>0</v>
      </c>
      <c r="Q5898">
        <f>IF(ISNUMBER(MATCH(E5898,'ASE Mapping'!A:A, 0)), INDEX('ASE Mapping'!B:B, MATCH(E5898,'ASE Mapping'!A:A, 0)), E5898)</f>
        <v>0</v>
      </c>
    </row>
    <row r="5899" spans="1:17" x14ac:dyDescent="0.25">
      <c r="A5899" s="11">
        <f t="shared" si="43"/>
        <v>0</v>
      </c>
      <c r="Q5899">
        <f>IF(ISNUMBER(MATCH(E5899,'ASE Mapping'!A:A, 0)), INDEX('ASE Mapping'!B:B, MATCH(E5899,'ASE Mapping'!A:A, 0)), E5899)</f>
        <v>0</v>
      </c>
    </row>
    <row r="5900" spans="1:17" x14ac:dyDescent="0.25">
      <c r="A5900" s="11">
        <f t="shared" si="43"/>
        <v>0</v>
      </c>
      <c r="Q5900">
        <f>IF(ISNUMBER(MATCH(E5900,'ASE Mapping'!A:A, 0)), INDEX('ASE Mapping'!B:B, MATCH(E5900,'ASE Mapping'!A:A, 0)), E5900)</f>
        <v>0</v>
      </c>
    </row>
    <row r="5901" spans="1:17" x14ac:dyDescent="0.25">
      <c r="A5901" s="11">
        <f t="shared" si="43"/>
        <v>0</v>
      </c>
      <c r="Q5901">
        <f>IF(ISNUMBER(MATCH(E5901,'ASE Mapping'!A:A, 0)), INDEX('ASE Mapping'!B:B, MATCH(E5901,'ASE Mapping'!A:A, 0)), E5901)</f>
        <v>0</v>
      </c>
    </row>
    <row r="5902" spans="1:17" x14ac:dyDescent="0.25">
      <c r="A5902" s="11">
        <f t="shared" si="43"/>
        <v>0</v>
      </c>
      <c r="Q5902">
        <f>IF(ISNUMBER(MATCH(E5902,'ASE Mapping'!A:A, 0)), INDEX('ASE Mapping'!B:B, MATCH(E5902,'ASE Mapping'!A:A, 0)), E5902)</f>
        <v>0</v>
      </c>
    </row>
    <row r="5903" spans="1:17" x14ac:dyDescent="0.25">
      <c r="A5903" s="11">
        <f t="shared" si="43"/>
        <v>0</v>
      </c>
      <c r="Q5903">
        <f>IF(ISNUMBER(MATCH(E5903,'ASE Mapping'!A:A, 0)), INDEX('ASE Mapping'!B:B, MATCH(E5903,'ASE Mapping'!A:A, 0)), E5903)</f>
        <v>0</v>
      </c>
    </row>
    <row r="5904" spans="1:17" x14ac:dyDescent="0.25">
      <c r="A5904" s="11">
        <f t="shared" si="43"/>
        <v>0</v>
      </c>
      <c r="Q5904">
        <f>IF(ISNUMBER(MATCH(E5904,'ASE Mapping'!A:A, 0)), INDEX('ASE Mapping'!B:B, MATCH(E5904,'ASE Mapping'!A:A, 0)), E5904)</f>
        <v>0</v>
      </c>
    </row>
    <row r="5905" spans="1:17" x14ac:dyDescent="0.25">
      <c r="A5905" s="11">
        <f t="shared" si="43"/>
        <v>0</v>
      </c>
      <c r="Q5905">
        <f>IF(ISNUMBER(MATCH(E5905,'ASE Mapping'!A:A, 0)), INDEX('ASE Mapping'!B:B, MATCH(E5905,'ASE Mapping'!A:A, 0)), E5905)</f>
        <v>0</v>
      </c>
    </row>
    <row r="5906" spans="1:17" x14ac:dyDescent="0.25">
      <c r="A5906" s="11">
        <f t="shared" si="43"/>
        <v>0</v>
      </c>
      <c r="Q5906">
        <f>IF(ISNUMBER(MATCH(E5906,'ASE Mapping'!A:A, 0)), INDEX('ASE Mapping'!B:B, MATCH(E5906,'ASE Mapping'!A:A, 0)), E5906)</f>
        <v>0</v>
      </c>
    </row>
    <row r="5907" spans="1:17" x14ac:dyDescent="0.25">
      <c r="A5907" s="11">
        <f t="shared" si="43"/>
        <v>0</v>
      </c>
      <c r="Q5907">
        <f>IF(ISNUMBER(MATCH(E5907,'ASE Mapping'!A:A, 0)), INDEX('ASE Mapping'!B:B, MATCH(E5907,'ASE Mapping'!A:A, 0)), E5907)</f>
        <v>0</v>
      </c>
    </row>
    <row r="5908" spans="1:17" x14ac:dyDescent="0.25">
      <c r="A5908" s="11">
        <f t="shared" si="43"/>
        <v>0</v>
      </c>
      <c r="Q5908">
        <f>IF(ISNUMBER(MATCH(E5908,'ASE Mapping'!A:A, 0)), INDEX('ASE Mapping'!B:B, MATCH(E5908,'ASE Mapping'!A:A, 0)), E5908)</f>
        <v>0</v>
      </c>
    </row>
    <row r="5909" spans="1:17" x14ac:dyDescent="0.25">
      <c r="A5909" s="11">
        <f t="shared" si="43"/>
        <v>0</v>
      </c>
      <c r="Q5909">
        <f>IF(ISNUMBER(MATCH(E5909,'ASE Mapping'!A:A, 0)), INDEX('ASE Mapping'!B:B, MATCH(E5909,'ASE Mapping'!A:A, 0)), E5909)</f>
        <v>0</v>
      </c>
    </row>
    <row r="5910" spans="1:17" x14ac:dyDescent="0.25">
      <c r="A5910" s="11">
        <f t="shared" si="43"/>
        <v>0</v>
      </c>
      <c r="Q5910">
        <f>IF(ISNUMBER(MATCH(E5910,'ASE Mapping'!A:A, 0)), INDEX('ASE Mapping'!B:B, MATCH(E5910,'ASE Mapping'!A:A, 0)), E5910)</f>
        <v>0</v>
      </c>
    </row>
    <row r="5911" spans="1:17" x14ac:dyDescent="0.25">
      <c r="A5911" s="11">
        <f t="shared" si="43"/>
        <v>0</v>
      </c>
      <c r="Q5911">
        <f>IF(ISNUMBER(MATCH(E5911,'ASE Mapping'!A:A, 0)), INDEX('ASE Mapping'!B:B, MATCH(E5911,'ASE Mapping'!A:A, 0)), E5911)</f>
        <v>0</v>
      </c>
    </row>
    <row r="5912" spans="1:17" x14ac:dyDescent="0.25">
      <c r="A5912" s="11">
        <f t="shared" si="43"/>
        <v>0</v>
      </c>
      <c r="Q5912">
        <f>IF(ISNUMBER(MATCH(E5912,'ASE Mapping'!A:A, 0)), INDEX('ASE Mapping'!B:B, MATCH(E5912,'ASE Mapping'!A:A, 0)), E5912)</f>
        <v>0</v>
      </c>
    </row>
    <row r="5913" spans="1:17" x14ac:dyDescent="0.25">
      <c r="A5913" s="11">
        <f t="shared" si="43"/>
        <v>0</v>
      </c>
      <c r="Q5913">
        <f>IF(ISNUMBER(MATCH(E5913,'ASE Mapping'!A:A, 0)), INDEX('ASE Mapping'!B:B, MATCH(E5913,'ASE Mapping'!A:A, 0)), E5913)</f>
        <v>0</v>
      </c>
    </row>
    <row r="5914" spans="1:17" x14ac:dyDescent="0.25">
      <c r="A5914" s="11">
        <f t="shared" si="43"/>
        <v>0</v>
      </c>
      <c r="Q5914">
        <f>IF(ISNUMBER(MATCH(E5914,'ASE Mapping'!A:A, 0)), INDEX('ASE Mapping'!B:B, MATCH(E5914,'ASE Mapping'!A:A, 0)), E5914)</f>
        <v>0</v>
      </c>
    </row>
    <row r="5915" spans="1:17" x14ac:dyDescent="0.25">
      <c r="A5915" s="11">
        <f t="shared" si="43"/>
        <v>0</v>
      </c>
      <c r="Q5915">
        <f>IF(ISNUMBER(MATCH(E5915,'ASE Mapping'!A:A, 0)), INDEX('ASE Mapping'!B:B, MATCH(E5915,'ASE Mapping'!A:A, 0)), E5915)</f>
        <v>0</v>
      </c>
    </row>
    <row r="5916" spans="1:17" x14ac:dyDescent="0.25">
      <c r="A5916" s="11">
        <f t="shared" si="43"/>
        <v>0</v>
      </c>
      <c r="Q5916">
        <f>IF(ISNUMBER(MATCH(E5916,'ASE Mapping'!A:A, 0)), INDEX('ASE Mapping'!B:B, MATCH(E5916,'ASE Mapping'!A:A, 0)), E5916)</f>
        <v>0</v>
      </c>
    </row>
    <row r="5917" spans="1:17" x14ac:dyDescent="0.25">
      <c r="A5917" s="11">
        <f t="shared" si="43"/>
        <v>0</v>
      </c>
      <c r="Q5917">
        <f>IF(ISNUMBER(MATCH(E5917,'ASE Mapping'!A:A, 0)), INDEX('ASE Mapping'!B:B, MATCH(E5917,'ASE Mapping'!A:A, 0)), E5917)</f>
        <v>0</v>
      </c>
    </row>
    <row r="5918" spans="1:17" x14ac:dyDescent="0.25">
      <c r="A5918" s="11">
        <f t="shared" si="43"/>
        <v>0</v>
      </c>
      <c r="Q5918">
        <f>IF(ISNUMBER(MATCH(E5918,'ASE Mapping'!A:A, 0)), INDEX('ASE Mapping'!B:B, MATCH(E5918,'ASE Mapping'!A:A, 0)), E5918)</f>
        <v>0</v>
      </c>
    </row>
    <row r="5919" spans="1:17" x14ac:dyDescent="0.25">
      <c r="A5919" s="11">
        <f t="shared" si="43"/>
        <v>0</v>
      </c>
      <c r="Q5919">
        <f>IF(ISNUMBER(MATCH(E5919,'ASE Mapping'!A:A, 0)), INDEX('ASE Mapping'!B:B, MATCH(E5919,'ASE Mapping'!A:A, 0)), E5919)</f>
        <v>0</v>
      </c>
    </row>
    <row r="5920" spans="1:17" x14ac:dyDescent="0.25">
      <c r="A5920" s="11">
        <f t="shared" si="43"/>
        <v>0</v>
      </c>
      <c r="Q5920">
        <f>IF(ISNUMBER(MATCH(E5920,'ASE Mapping'!A:A, 0)), INDEX('ASE Mapping'!B:B, MATCH(E5920,'ASE Mapping'!A:A, 0)), E5920)</f>
        <v>0</v>
      </c>
    </row>
    <row r="5921" spans="1:17" x14ac:dyDescent="0.25">
      <c r="A5921" s="11">
        <f t="shared" si="43"/>
        <v>0</v>
      </c>
      <c r="Q5921">
        <f>IF(ISNUMBER(MATCH(E5921,'ASE Mapping'!A:A, 0)), INDEX('ASE Mapping'!B:B, MATCH(E5921,'ASE Mapping'!A:A, 0)), E5921)</f>
        <v>0</v>
      </c>
    </row>
    <row r="5922" spans="1:17" x14ac:dyDescent="0.25">
      <c r="A5922" s="11">
        <f t="shared" si="43"/>
        <v>0</v>
      </c>
      <c r="Q5922">
        <f>IF(ISNUMBER(MATCH(E5922,'ASE Mapping'!A:A, 0)), INDEX('ASE Mapping'!B:B, MATCH(E5922,'ASE Mapping'!A:A, 0)), E5922)</f>
        <v>0</v>
      </c>
    </row>
    <row r="5923" spans="1:17" x14ac:dyDescent="0.25">
      <c r="A5923" s="11">
        <f t="shared" si="43"/>
        <v>0</v>
      </c>
      <c r="Q5923">
        <f>IF(ISNUMBER(MATCH(E5923,'ASE Mapping'!A:A, 0)), INDEX('ASE Mapping'!B:B, MATCH(E5923,'ASE Mapping'!A:A, 0)), E5923)</f>
        <v>0</v>
      </c>
    </row>
    <row r="5924" spans="1:17" x14ac:dyDescent="0.25">
      <c r="A5924" s="11">
        <f t="shared" si="43"/>
        <v>0</v>
      </c>
      <c r="Q5924">
        <f>IF(ISNUMBER(MATCH(E5924,'ASE Mapping'!A:A, 0)), INDEX('ASE Mapping'!B:B, MATCH(E5924,'ASE Mapping'!A:A, 0)), E5924)</f>
        <v>0</v>
      </c>
    </row>
    <row r="5925" spans="1:17" x14ac:dyDescent="0.25">
      <c r="A5925" s="11">
        <f t="shared" si="43"/>
        <v>0</v>
      </c>
      <c r="Q5925">
        <f>IF(ISNUMBER(MATCH(E5925,'ASE Mapping'!A:A, 0)), INDEX('ASE Mapping'!B:B, MATCH(E5925,'ASE Mapping'!A:A, 0)), E5925)</f>
        <v>0</v>
      </c>
    </row>
    <row r="5926" spans="1:17" x14ac:dyDescent="0.25">
      <c r="A5926" s="11">
        <f t="shared" si="43"/>
        <v>0</v>
      </c>
      <c r="Q5926">
        <f>IF(ISNUMBER(MATCH(E5926,'ASE Mapping'!A:A, 0)), INDEX('ASE Mapping'!B:B, MATCH(E5926,'ASE Mapping'!A:A, 0)), E5926)</f>
        <v>0</v>
      </c>
    </row>
    <row r="5927" spans="1:17" x14ac:dyDescent="0.25">
      <c r="A5927" s="11">
        <f t="shared" si="43"/>
        <v>0</v>
      </c>
      <c r="Q5927">
        <f>IF(ISNUMBER(MATCH(E5927,'ASE Mapping'!A:A, 0)), INDEX('ASE Mapping'!B:B, MATCH(E5927,'ASE Mapping'!A:A, 0)), E5927)</f>
        <v>0</v>
      </c>
    </row>
    <row r="5928" spans="1:17" x14ac:dyDescent="0.25">
      <c r="A5928" s="11">
        <f t="shared" si="43"/>
        <v>0</v>
      </c>
      <c r="Q5928">
        <f>IF(ISNUMBER(MATCH(E5928,'ASE Mapping'!A:A, 0)), INDEX('ASE Mapping'!B:B, MATCH(E5928,'ASE Mapping'!A:A, 0)), E5928)</f>
        <v>0</v>
      </c>
    </row>
    <row r="5929" spans="1:17" x14ac:dyDescent="0.25">
      <c r="A5929" s="11">
        <f t="shared" si="43"/>
        <v>0</v>
      </c>
      <c r="Q5929">
        <f>IF(ISNUMBER(MATCH(E5929,'ASE Mapping'!A:A, 0)), INDEX('ASE Mapping'!B:B, MATCH(E5929,'ASE Mapping'!A:A, 0)), E5929)</f>
        <v>0</v>
      </c>
    </row>
    <row r="5930" spans="1:17" x14ac:dyDescent="0.25">
      <c r="A5930" s="11">
        <f t="shared" si="43"/>
        <v>0</v>
      </c>
      <c r="Q5930">
        <f>IF(ISNUMBER(MATCH(E5930,'ASE Mapping'!A:A, 0)), INDEX('ASE Mapping'!B:B, MATCH(E5930,'ASE Mapping'!A:A, 0)), E5930)</f>
        <v>0</v>
      </c>
    </row>
    <row r="5931" spans="1:17" x14ac:dyDescent="0.25">
      <c r="A5931" s="11">
        <f t="shared" si="43"/>
        <v>0</v>
      </c>
      <c r="Q5931">
        <f>IF(ISNUMBER(MATCH(E5931,'ASE Mapping'!A:A, 0)), INDEX('ASE Mapping'!B:B, MATCH(E5931,'ASE Mapping'!A:A, 0)), E5931)</f>
        <v>0</v>
      </c>
    </row>
    <row r="5932" spans="1:17" x14ac:dyDescent="0.25">
      <c r="A5932" s="11">
        <f t="shared" si="43"/>
        <v>0</v>
      </c>
      <c r="Q5932">
        <f>IF(ISNUMBER(MATCH(E5932,'ASE Mapping'!A:A, 0)), INDEX('ASE Mapping'!B:B, MATCH(E5932,'ASE Mapping'!A:A, 0)), E5932)</f>
        <v>0</v>
      </c>
    </row>
    <row r="5933" spans="1:17" x14ac:dyDescent="0.25">
      <c r="A5933" s="11">
        <f t="shared" si="43"/>
        <v>0</v>
      </c>
      <c r="Q5933">
        <f>IF(ISNUMBER(MATCH(E5933,'ASE Mapping'!A:A, 0)), INDEX('ASE Mapping'!B:B, MATCH(E5933,'ASE Mapping'!A:A, 0)), E5933)</f>
        <v>0</v>
      </c>
    </row>
    <row r="5934" spans="1:17" x14ac:dyDescent="0.25">
      <c r="A5934" s="11">
        <f t="shared" si="43"/>
        <v>0</v>
      </c>
      <c r="Q5934">
        <f>IF(ISNUMBER(MATCH(E5934,'ASE Mapping'!A:A, 0)), INDEX('ASE Mapping'!B:B, MATCH(E5934,'ASE Mapping'!A:A, 0)), E5934)</f>
        <v>0</v>
      </c>
    </row>
    <row r="5935" spans="1:17" x14ac:dyDescent="0.25">
      <c r="A5935" s="11">
        <f t="shared" si="43"/>
        <v>0</v>
      </c>
      <c r="Q5935">
        <f>IF(ISNUMBER(MATCH(E5935,'ASE Mapping'!A:A, 0)), INDEX('ASE Mapping'!B:B, MATCH(E5935,'ASE Mapping'!A:A, 0)), E5935)</f>
        <v>0</v>
      </c>
    </row>
    <row r="5936" spans="1:17" x14ac:dyDescent="0.25">
      <c r="A5936" s="11">
        <f t="shared" si="43"/>
        <v>0</v>
      </c>
      <c r="Q5936">
        <f>IF(ISNUMBER(MATCH(E5936,'ASE Mapping'!A:A, 0)), INDEX('ASE Mapping'!B:B, MATCH(E5936,'ASE Mapping'!A:A, 0)), E5936)</f>
        <v>0</v>
      </c>
    </row>
    <row r="5937" spans="1:17" x14ac:dyDescent="0.25">
      <c r="A5937" s="11">
        <f t="shared" si="43"/>
        <v>0</v>
      </c>
      <c r="Q5937">
        <f>IF(ISNUMBER(MATCH(E5937,'ASE Mapping'!A:A, 0)), INDEX('ASE Mapping'!B:B, MATCH(E5937,'ASE Mapping'!A:A, 0)), E5937)</f>
        <v>0</v>
      </c>
    </row>
    <row r="5938" spans="1:17" x14ac:dyDescent="0.25">
      <c r="A5938" s="11">
        <f t="shared" si="43"/>
        <v>0</v>
      </c>
      <c r="Q5938">
        <f>IF(ISNUMBER(MATCH(E5938,'ASE Mapping'!A:A, 0)), INDEX('ASE Mapping'!B:B, MATCH(E5938,'ASE Mapping'!A:A, 0)), E5938)</f>
        <v>0</v>
      </c>
    </row>
    <row r="5939" spans="1:17" x14ac:dyDescent="0.25">
      <c r="A5939" s="11">
        <f t="shared" si="43"/>
        <v>0</v>
      </c>
      <c r="Q5939">
        <f>IF(ISNUMBER(MATCH(E5939,'ASE Mapping'!A:A, 0)), INDEX('ASE Mapping'!B:B, MATCH(E5939,'ASE Mapping'!A:A, 0)), E5939)</f>
        <v>0</v>
      </c>
    </row>
    <row r="5940" spans="1:17" x14ac:dyDescent="0.25">
      <c r="A5940" s="11">
        <f t="shared" si="43"/>
        <v>0</v>
      </c>
      <c r="Q5940">
        <f>IF(ISNUMBER(MATCH(E5940,'ASE Mapping'!A:A, 0)), INDEX('ASE Mapping'!B:B, MATCH(E5940,'ASE Mapping'!A:A, 0)), E5940)</f>
        <v>0</v>
      </c>
    </row>
    <row r="5941" spans="1:17" x14ac:dyDescent="0.25">
      <c r="A5941" s="11">
        <f t="shared" si="43"/>
        <v>0</v>
      </c>
      <c r="Q5941">
        <f>IF(ISNUMBER(MATCH(E5941,'ASE Mapping'!A:A, 0)), INDEX('ASE Mapping'!B:B, MATCH(E5941,'ASE Mapping'!A:A, 0)), E5941)</f>
        <v>0</v>
      </c>
    </row>
    <row r="5942" spans="1:17" x14ac:dyDescent="0.25">
      <c r="A5942" s="11">
        <f t="shared" si="43"/>
        <v>0</v>
      </c>
      <c r="Q5942">
        <f>IF(ISNUMBER(MATCH(E5942,'ASE Mapping'!A:A, 0)), INDEX('ASE Mapping'!B:B, MATCH(E5942,'ASE Mapping'!A:A, 0)), E5942)</f>
        <v>0</v>
      </c>
    </row>
    <row r="5943" spans="1:17" x14ac:dyDescent="0.25">
      <c r="A5943" s="11">
        <f t="shared" si="43"/>
        <v>0</v>
      </c>
      <c r="Q5943">
        <f>IF(ISNUMBER(MATCH(E5943,'ASE Mapping'!A:A, 0)), INDEX('ASE Mapping'!B:B, MATCH(E5943,'ASE Mapping'!A:A, 0)), E5943)</f>
        <v>0</v>
      </c>
    </row>
    <row r="5944" spans="1:17" x14ac:dyDescent="0.25">
      <c r="A5944" s="11">
        <f t="shared" si="43"/>
        <v>0</v>
      </c>
      <c r="Q5944">
        <f>IF(ISNUMBER(MATCH(E5944,'ASE Mapping'!A:A, 0)), INDEX('ASE Mapping'!B:B, MATCH(E5944,'ASE Mapping'!A:A, 0)), E5944)</f>
        <v>0</v>
      </c>
    </row>
    <row r="5945" spans="1:17" x14ac:dyDescent="0.25">
      <c r="A5945" s="11">
        <f t="shared" si="43"/>
        <v>0</v>
      </c>
      <c r="Q5945">
        <f>IF(ISNUMBER(MATCH(E5945,'ASE Mapping'!A:A, 0)), INDEX('ASE Mapping'!B:B, MATCH(E5945,'ASE Mapping'!A:A, 0)), E5945)</f>
        <v>0</v>
      </c>
    </row>
    <row r="5946" spans="1:17" x14ac:dyDescent="0.25">
      <c r="A5946" s="11">
        <f t="shared" si="43"/>
        <v>0</v>
      </c>
      <c r="Q5946">
        <f>IF(ISNUMBER(MATCH(E5946,'ASE Mapping'!A:A, 0)), INDEX('ASE Mapping'!B:B, MATCH(E5946,'ASE Mapping'!A:A, 0)), E5946)</f>
        <v>0</v>
      </c>
    </row>
    <row r="5947" spans="1:17" x14ac:dyDescent="0.25">
      <c r="A5947" s="11">
        <f t="shared" si="43"/>
        <v>0</v>
      </c>
      <c r="Q5947">
        <f>IF(ISNUMBER(MATCH(E5947,'ASE Mapping'!A:A, 0)), INDEX('ASE Mapping'!B:B, MATCH(E5947,'ASE Mapping'!A:A, 0)), E5947)</f>
        <v>0</v>
      </c>
    </row>
    <row r="5948" spans="1:17" x14ac:dyDescent="0.25">
      <c r="A5948" s="11">
        <f t="shared" si="43"/>
        <v>0</v>
      </c>
      <c r="Q5948">
        <f>IF(ISNUMBER(MATCH(E5948,'ASE Mapping'!A:A, 0)), INDEX('ASE Mapping'!B:B, MATCH(E5948,'ASE Mapping'!A:A, 0)), E5948)</f>
        <v>0</v>
      </c>
    </row>
    <row r="5949" spans="1:17" x14ac:dyDescent="0.25">
      <c r="A5949" s="11">
        <f t="shared" si="43"/>
        <v>0</v>
      </c>
      <c r="Q5949">
        <f>IF(ISNUMBER(MATCH(E5949,'ASE Mapping'!A:A, 0)), INDEX('ASE Mapping'!B:B, MATCH(E5949,'ASE Mapping'!A:A, 0)), E5949)</f>
        <v>0</v>
      </c>
    </row>
    <row r="5950" spans="1:17" x14ac:dyDescent="0.25">
      <c r="A5950" s="11">
        <f t="shared" si="43"/>
        <v>0</v>
      </c>
      <c r="Q5950">
        <f>IF(ISNUMBER(MATCH(E5950,'ASE Mapping'!A:A, 0)), INDEX('ASE Mapping'!B:B, MATCH(E5950,'ASE Mapping'!A:A, 0)), E5950)</f>
        <v>0</v>
      </c>
    </row>
    <row r="5951" spans="1:17" x14ac:dyDescent="0.25">
      <c r="A5951" s="11">
        <f t="shared" si="43"/>
        <v>0</v>
      </c>
      <c r="Q5951">
        <f>IF(ISNUMBER(MATCH(E5951,'ASE Mapping'!A:A, 0)), INDEX('ASE Mapping'!B:B, MATCH(E5951,'ASE Mapping'!A:A, 0)), E5951)</f>
        <v>0</v>
      </c>
    </row>
    <row r="5952" spans="1:17" x14ac:dyDescent="0.25">
      <c r="A5952" s="11">
        <f t="shared" si="43"/>
        <v>0</v>
      </c>
      <c r="Q5952">
        <f>IF(ISNUMBER(MATCH(E5952,'ASE Mapping'!A:A, 0)), INDEX('ASE Mapping'!B:B, MATCH(E5952,'ASE Mapping'!A:A, 0)), E5952)</f>
        <v>0</v>
      </c>
    </row>
    <row r="5953" spans="1:17" x14ac:dyDescent="0.25">
      <c r="A5953" s="11">
        <f t="shared" si="43"/>
        <v>0</v>
      </c>
      <c r="Q5953">
        <f>IF(ISNUMBER(MATCH(E5953,'ASE Mapping'!A:A, 0)), INDEX('ASE Mapping'!B:B, MATCH(E5953,'ASE Mapping'!A:A, 0)), E5953)</f>
        <v>0</v>
      </c>
    </row>
    <row r="5954" spans="1:17" x14ac:dyDescent="0.25">
      <c r="A5954" s="11">
        <f t="shared" si="43"/>
        <v>0</v>
      </c>
      <c r="Q5954">
        <f>IF(ISNUMBER(MATCH(E5954,'ASE Mapping'!A:A, 0)), INDEX('ASE Mapping'!B:B, MATCH(E5954,'ASE Mapping'!A:A, 0)), E5954)</f>
        <v>0</v>
      </c>
    </row>
    <row r="5955" spans="1:17" x14ac:dyDescent="0.25">
      <c r="A5955" s="11">
        <f t="shared" si="43"/>
        <v>0</v>
      </c>
      <c r="Q5955">
        <f>IF(ISNUMBER(MATCH(E5955,'ASE Mapping'!A:A, 0)), INDEX('ASE Mapping'!B:B, MATCH(E5955,'ASE Mapping'!A:A, 0)), E5955)</f>
        <v>0</v>
      </c>
    </row>
    <row r="5956" spans="1:17" x14ac:dyDescent="0.25">
      <c r="A5956" s="11">
        <f t="shared" si="43"/>
        <v>0</v>
      </c>
      <c r="Q5956">
        <f>IF(ISNUMBER(MATCH(E5956,'ASE Mapping'!A:A, 0)), INDEX('ASE Mapping'!B:B, MATCH(E5956,'ASE Mapping'!A:A, 0)), E5956)</f>
        <v>0</v>
      </c>
    </row>
    <row r="5957" spans="1:17" x14ac:dyDescent="0.25">
      <c r="A5957" s="11">
        <f t="shared" si="43"/>
        <v>0</v>
      </c>
      <c r="Q5957">
        <f>IF(ISNUMBER(MATCH(E5957,'ASE Mapping'!A:A, 0)), INDEX('ASE Mapping'!B:B, MATCH(E5957,'ASE Mapping'!A:A, 0)), E5957)</f>
        <v>0</v>
      </c>
    </row>
    <row r="5958" spans="1:17" x14ac:dyDescent="0.25">
      <c r="A5958" s="11">
        <f t="shared" si="43"/>
        <v>0</v>
      </c>
      <c r="Q5958">
        <f>IF(ISNUMBER(MATCH(E5958,'ASE Mapping'!A:A, 0)), INDEX('ASE Mapping'!B:B, MATCH(E5958,'ASE Mapping'!A:A, 0)), E5958)</f>
        <v>0</v>
      </c>
    </row>
    <row r="5959" spans="1:17" x14ac:dyDescent="0.25">
      <c r="A5959" s="11">
        <f t="shared" ref="A5959:A6022" si="44">B5959+C5959</f>
        <v>0</v>
      </c>
      <c r="Q5959">
        <f>IF(ISNUMBER(MATCH(E5959,'ASE Mapping'!A:A, 0)), INDEX('ASE Mapping'!B:B, MATCH(E5959,'ASE Mapping'!A:A, 0)), E5959)</f>
        <v>0</v>
      </c>
    </row>
    <row r="5960" spans="1:17" x14ac:dyDescent="0.25">
      <c r="A5960" s="11">
        <f t="shared" si="44"/>
        <v>0</v>
      </c>
      <c r="Q5960">
        <f>IF(ISNUMBER(MATCH(E5960,'ASE Mapping'!A:A, 0)), INDEX('ASE Mapping'!B:B, MATCH(E5960,'ASE Mapping'!A:A, 0)), E5960)</f>
        <v>0</v>
      </c>
    </row>
    <row r="5961" spans="1:17" x14ac:dyDescent="0.25">
      <c r="A5961" s="11">
        <f t="shared" si="44"/>
        <v>0</v>
      </c>
      <c r="Q5961">
        <f>IF(ISNUMBER(MATCH(E5961,'ASE Mapping'!A:A, 0)), INDEX('ASE Mapping'!B:B, MATCH(E5961,'ASE Mapping'!A:A, 0)), E5961)</f>
        <v>0</v>
      </c>
    </row>
    <row r="5962" spans="1:17" x14ac:dyDescent="0.25">
      <c r="A5962" s="11">
        <f t="shared" si="44"/>
        <v>0</v>
      </c>
      <c r="Q5962">
        <f>IF(ISNUMBER(MATCH(E5962,'ASE Mapping'!A:A, 0)), INDEX('ASE Mapping'!B:B, MATCH(E5962,'ASE Mapping'!A:A, 0)), E5962)</f>
        <v>0</v>
      </c>
    </row>
    <row r="5963" spans="1:17" x14ac:dyDescent="0.25">
      <c r="A5963" s="11">
        <f t="shared" si="44"/>
        <v>0</v>
      </c>
      <c r="Q5963">
        <f>IF(ISNUMBER(MATCH(E5963,'ASE Mapping'!A:A, 0)), INDEX('ASE Mapping'!B:B, MATCH(E5963,'ASE Mapping'!A:A, 0)), E5963)</f>
        <v>0</v>
      </c>
    </row>
    <row r="5964" spans="1:17" x14ac:dyDescent="0.25">
      <c r="A5964" s="11">
        <f t="shared" si="44"/>
        <v>0</v>
      </c>
      <c r="Q5964">
        <f>IF(ISNUMBER(MATCH(E5964,'ASE Mapping'!A:A, 0)), INDEX('ASE Mapping'!B:B, MATCH(E5964,'ASE Mapping'!A:A, 0)), E5964)</f>
        <v>0</v>
      </c>
    </row>
    <row r="5965" spans="1:17" x14ac:dyDescent="0.25">
      <c r="A5965" s="11">
        <f t="shared" si="44"/>
        <v>0</v>
      </c>
      <c r="Q5965">
        <f>IF(ISNUMBER(MATCH(E5965,'ASE Mapping'!A:A, 0)), INDEX('ASE Mapping'!B:B, MATCH(E5965,'ASE Mapping'!A:A, 0)), E5965)</f>
        <v>0</v>
      </c>
    </row>
    <row r="5966" spans="1:17" x14ac:dyDescent="0.25">
      <c r="A5966" s="11">
        <f t="shared" si="44"/>
        <v>0</v>
      </c>
      <c r="Q5966">
        <f>IF(ISNUMBER(MATCH(E5966,'ASE Mapping'!A:A, 0)), INDEX('ASE Mapping'!B:B, MATCH(E5966,'ASE Mapping'!A:A, 0)), E5966)</f>
        <v>0</v>
      </c>
    </row>
    <row r="5967" spans="1:17" x14ac:dyDescent="0.25">
      <c r="A5967" s="11">
        <f t="shared" si="44"/>
        <v>0</v>
      </c>
      <c r="Q5967">
        <f>IF(ISNUMBER(MATCH(E5967,'ASE Mapping'!A:A, 0)), INDEX('ASE Mapping'!B:B, MATCH(E5967,'ASE Mapping'!A:A, 0)), E5967)</f>
        <v>0</v>
      </c>
    </row>
    <row r="5968" spans="1:17" x14ac:dyDescent="0.25">
      <c r="A5968" s="11">
        <f t="shared" si="44"/>
        <v>0</v>
      </c>
      <c r="Q5968">
        <f>IF(ISNUMBER(MATCH(E5968,'ASE Mapping'!A:A, 0)), INDEX('ASE Mapping'!B:B, MATCH(E5968,'ASE Mapping'!A:A, 0)), E5968)</f>
        <v>0</v>
      </c>
    </row>
    <row r="5969" spans="1:17" x14ac:dyDescent="0.25">
      <c r="A5969" s="11">
        <f t="shared" si="44"/>
        <v>0</v>
      </c>
      <c r="Q5969">
        <f>IF(ISNUMBER(MATCH(E5969,'ASE Mapping'!A:A, 0)), INDEX('ASE Mapping'!B:B, MATCH(E5969,'ASE Mapping'!A:A, 0)), E5969)</f>
        <v>0</v>
      </c>
    </row>
    <row r="5970" spans="1:17" x14ac:dyDescent="0.25">
      <c r="A5970" s="11">
        <f t="shared" si="44"/>
        <v>0</v>
      </c>
      <c r="Q5970">
        <f>IF(ISNUMBER(MATCH(E5970,'ASE Mapping'!A:A, 0)), INDEX('ASE Mapping'!B:B, MATCH(E5970,'ASE Mapping'!A:A, 0)), E5970)</f>
        <v>0</v>
      </c>
    </row>
    <row r="5971" spans="1:17" x14ac:dyDescent="0.25">
      <c r="A5971" s="11">
        <f t="shared" si="44"/>
        <v>0</v>
      </c>
      <c r="Q5971">
        <f>IF(ISNUMBER(MATCH(E5971,'ASE Mapping'!A:A, 0)), INDEX('ASE Mapping'!B:B, MATCH(E5971,'ASE Mapping'!A:A, 0)), E5971)</f>
        <v>0</v>
      </c>
    </row>
    <row r="5972" spans="1:17" x14ac:dyDescent="0.25">
      <c r="A5972" s="11">
        <f t="shared" si="44"/>
        <v>0</v>
      </c>
      <c r="Q5972">
        <f>IF(ISNUMBER(MATCH(E5972,'ASE Mapping'!A:A, 0)), INDEX('ASE Mapping'!B:B, MATCH(E5972,'ASE Mapping'!A:A, 0)), E5972)</f>
        <v>0</v>
      </c>
    </row>
    <row r="5973" spans="1:17" x14ac:dyDescent="0.25">
      <c r="A5973" s="11">
        <f t="shared" si="44"/>
        <v>0</v>
      </c>
      <c r="Q5973">
        <f>IF(ISNUMBER(MATCH(E5973,'ASE Mapping'!A:A, 0)), INDEX('ASE Mapping'!B:B, MATCH(E5973,'ASE Mapping'!A:A, 0)), E5973)</f>
        <v>0</v>
      </c>
    </row>
    <row r="5974" spans="1:17" x14ac:dyDescent="0.25">
      <c r="A5974" s="11">
        <f t="shared" si="44"/>
        <v>0</v>
      </c>
      <c r="Q5974">
        <f>IF(ISNUMBER(MATCH(E5974,'ASE Mapping'!A:A, 0)), INDEX('ASE Mapping'!B:B, MATCH(E5974,'ASE Mapping'!A:A, 0)), E5974)</f>
        <v>0</v>
      </c>
    </row>
    <row r="5975" spans="1:17" x14ac:dyDescent="0.25">
      <c r="A5975" s="11">
        <f t="shared" si="44"/>
        <v>0</v>
      </c>
      <c r="Q5975">
        <f>IF(ISNUMBER(MATCH(E5975,'ASE Mapping'!A:A, 0)), INDEX('ASE Mapping'!B:B, MATCH(E5975,'ASE Mapping'!A:A, 0)), E5975)</f>
        <v>0</v>
      </c>
    </row>
    <row r="5976" spans="1:17" x14ac:dyDescent="0.25">
      <c r="A5976" s="11">
        <f t="shared" si="44"/>
        <v>0</v>
      </c>
      <c r="Q5976">
        <f>IF(ISNUMBER(MATCH(E5976,'ASE Mapping'!A:A, 0)), INDEX('ASE Mapping'!B:B, MATCH(E5976,'ASE Mapping'!A:A, 0)), E5976)</f>
        <v>0</v>
      </c>
    </row>
    <row r="5977" spans="1:17" x14ac:dyDescent="0.25">
      <c r="A5977" s="11">
        <f t="shared" si="44"/>
        <v>0</v>
      </c>
      <c r="Q5977">
        <f>IF(ISNUMBER(MATCH(E5977,'ASE Mapping'!A:A, 0)), INDEX('ASE Mapping'!B:B, MATCH(E5977,'ASE Mapping'!A:A, 0)), E5977)</f>
        <v>0</v>
      </c>
    </row>
    <row r="5978" spans="1:17" x14ac:dyDescent="0.25">
      <c r="A5978" s="11">
        <f t="shared" si="44"/>
        <v>0</v>
      </c>
      <c r="Q5978">
        <f>IF(ISNUMBER(MATCH(E5978,'ASE Mapping'!A:A, 0)), INDEX('ASE Mapping'!B:B, MATCH(E5978,'ASE Mapping'!A:A, 0)), E5978)</f>
        <v>0</v>
      </c>
    </row>
    <row r="5979" spans="1:17" x14ac:dyDescent="0.25">
      <c r="A5979" s="11">
        <f t="shared" si="44"/>
        <v>0</v>
      </c>
      <c r="Q5979">
        <f>IF(ISNUMBER(MATCH(E5979,'ASE Mapping'!A:A, 0)), INDEX('ASE Mapping'!B:B, MATCH(E5979,'ASE Mapping'!A:A, 0)), E5979)</f>
        <v>0</v>
      </c>
    </row>
    <row r="5980" spans="1:17" x14ac:dyDescent="0.25">
      <c r="A5980" s="11">
        <f t="shared" si="44"/>
        <v>0</v>
      </c>
      <c r="Q5980">
        <f>IF(ISNUMBER(MATCH(E5980,'ASE Mapping'!A:A, 0)), INDEX('ASE Mapping'!B:B, MATCH(E5980,'ASE Mapping'!A:A, 0)), E5980)</f>
        <v>0</v>
      </c>
    </row>
    <row r="5981" spans="1:17" x14ac:dyDescent="0.25">
      <c r="A5981" s="11">
        <f t="shared" si="44"/>
        <v>0</v>
      </c>
      <c r="Q5981">
        <f>IF(ISNUMBER(MATCH(E5981,'ASE Mapping'!A:A, 0)), INDEX('ASE Mapping'!B:B, MATCH(E5981,'ASE Mapping'!A:A, 0)), E5981)</f>
        <v>0</v>
      </c>
    </row>
    <row r="5982" spans="1:17" x14ac:dyDescent="0.25">
      <c r="A5982" s="11">
        <f t="shared" si="44"/>
        <v>0</v>
      </c>
      <c r="Q5982">
        <f>IF(ISNUMBER(MATCH(E5982,'ASE Mapping'!A:A, 0)), INDEX('ASE Mapping'!B:B, MATCH(E5982,'ASE Mapping'!A:A, 0)), E5982)</f>
        <v>0</v>
      </c>
    </row>
    <row r="5983" spans="1:17" x14ac:dyDescent="0.25">
      <c r="A5983" s="11">
        <f t="shared" si="44"/>
        <v>0</v>
      </c>
      <c r="Q5983">
        <f>IF(ISNUMBER(MATCH(E5983,'ASE Mapping'!A:A, 0)), INDEX('ASE Mapping'!B:B, MATCH(E5983,'ASE Mapping'!A:A, 0)), E5983)</f>
        <v>0</v>
      </c>
    </row>
    <row r="5984" spans="1:17" x14ac:dyDescent="0.25">
      <c r="A5984" s="11">
        <f t="shared" si="44"/>
        <v>0</v>
      </c>
      <c r="Q5984">
        <f>IF(ISNUMBER(MATCH(E5984,'ASE Mapping'!A:A, 0)), INDEX('ASE Mapping'!B:B, MATCH(E5984,'ASE Mapping'!A:A, 0)), E5984)</f>
        <v>0</v>
      </c>
    </row>
    <row r="5985" spans="1:17" x14ac:dyDescent="0.25">
      <c r="A5985" s="11">
        <f t="shared" si="44"/>
        <v>0</v>
      </c>
      <c r="Q5985">
        <f>IF(ISNUMBER(MATCH(E5985,'ASE Mapping'!A:A, 0)), INDEX('ASE Mapping'!B:B, MATCH(E5985,'ASE Mapping'!A:A, 0)), E5985)</f>
        <v>0</v>
      </c>
    </row>
    <row r="5986" spans="1:17" x14ac:dyDescent="0.25">
      <c r="A5986" s="11">
        <f t="shared" si="44"/>
        <v>0</v>
      </c>
      <c r="Q5986">
        <f>IF(ISNUMBER(MATCH(E5986,'ASE Mapping'!A:A, 0)), INDEX('ASE Mapping'!B:B, MATCH(E5986,'ASE Mapping'!A:A, 0)), E5986)</f>
        <v>0</v>
      </c>
    </row>
    <row r="5987" spans="1:17" x14ac:dyDescent="0.25">
      <c r="A5987" s="11">
        <f t="shared" si="44"/>
        <v>0</v>
      </c>
      <c r="Q5987">
        <f>IF(ISNUMBER(MATCH(E5987,'ASE Mapping'!A:A, 0)), INDEX('ASE Mapping'!B:B, MATCH(E5987,'ASE Mapping'!A:A, 0)), E5987)</f>
        <v>0</v>
      </c>
    </row>
    <row r="5988" spans="1:17" x14ac:dyDescent="0.25">
      <c r="A5988" s="11">
        <f t="shared" si="44"/>
        <v>0</v>
      </c>
      <c r="Q5988">
        <f>IF(ISNUMBER(MATCH(E5988,'ASE Mapping'!A:A, 0)), INDEX('ASE Mapping'!B:B, MATCH(E5988,'ASE Mapping'!A:A, 0)), E5988)</f>
        <v>0</v>
      </c>
    </row>
    <row r="5989" spans="1:17" x14ac:dyDescent="0.25">
      <c r="A5989" s="11">
        <f t="shared" si="44"/>
        <v>0</v>
      </c>
      <c r="Q5989">
        <f>IF(ISNUMBER(MATCH(E5989,'ASE Mapping'!A:A, 0)), INDEX('ASE Mapping'!B:B, MATCH(E5989,'ASE Mapping'!A:A, 0)), E5989)</f>
        <v>0</v>
      </c>
    </row>
    <row r="5990" spans="1:17" x14ac:dyDescent="0.25">
      <c r="A5990" s="11">
        <f t="shared" si="44"/>
        <v>0</v>
      </c>
      <c r="Q5990">
        <f>IF(ISNUMBER(MATCH(E5990,'ASE Mapping'!A:A, 0)), INDEX('ASE Mapping'!B:B, MATCH(E5990,'ASE Mapping'!A:A, 0)), E5990)</f>
        <v>0</v>
      </c>
    </row>
    <row r="5991" spans="1:17" x14ac:dyDescent="0.25">
      <c r="A5991" s="11">
        <f t="shared" si="44"/>
        <v>0</v>
      </c>
      <c r="Q5991">
        <f>IF(ISNUMBER(MATCH(E5991,'ASE Mapping'!A:A, 0)), INDEX('ASE Mapping'!B:B, MATCH(E5991,'ASE Mapping'!A:A, 0)), E5991)</f>
        <v>0</v>
      </c>
    </row>
    <row r="5992" spans="1:17" x14ac:dyDescent="0.25">
      <c r="A5992" s="11">
        <f t="shared" si="44"/>
        <v>0</v>
      </c>
      <c r="Q5992">
        <f>IF(ISNUMBER(MATCH(E5992,'ASE Mapping'!A:A, 0)), INDEX('ASE Mapping'!B:B, MATCH(E5992,'ASE Mapping'!A:A, 0)), E5992)</f>
        <v>0</v>
      </c>
    </row>
    <row r="5993" spans="1:17" x14ac:dyDescent="0.25">
      <c r="A5993" s="11">
        <f t="shared" si="44"/>
        <v>0</v>
      </c>
      <c r="Q5993">
        <f>IF(ISNUMBER(MATCH(E5993,'ASE Mapping'!A:A, 0)), INDEX('ASE Mapping'!B:B, MATCH(E5993,'ASE Mapping'!A:A, 0)), E5993)</f>
        <v>0</v>
      </c>
    </row>
    <row r="5994" spans="1:17" x14ac:dyDescent="0.25">
      <c r="A5994" s="11">
        <f t="shared" si="44"/>
        <v>0</v>
      </c>
      <c r="Q5994">
        <f>IF(ISNUMBER(MATCH(E5994,'ASE Mapping'!A:A, 0)), INDEX('ASE Mapping'!B:B, MATCH(E5994,'ASE Mapping'!A:A, 0)), E5994)</f>
        <v>0</v>
      </c>
    </row>
    <row r="5995" spans="1:17" x14ac:dyDescent="0.25">
      <c r="A5995" s="11">
        <f t="shared" si="44"/>
        <v>0</v>
      </c>
      <c r="Q5995">
        <f>IF(ISNUMBER(MATCH(E5995,'ASE Mapping'!A:A, 0)), INDEX('ASE Mapping'!B:B, MATCH(E5995,'ASE Mapping'!A:A, 0)), E5995)</f>
        <v>0</v>
      </c>
    </row>
    <row r="5996" spans="1:17" x14ac:dyDescent="0.25">
      <c r="A5996" s="11">
        <f t="shared" si="44"/>
        <v>0</v>
      </c>
      <c r="Q5996">
        <f>IF(ISNUMBER(MATCH(E5996,'ASE Mapping'!A:A, 0)), INDEX('ASE Mapping'!B:B, MATCH(E5996,'ASE Mapping'!A:A, 0)), E5996)</f>
        <v>0</v>
      </c>
    </row>
    <row r="5997" spans="1:17" x14ac:dyDescent="0.25">
      <c r="A5997" s="11">
        <f t="shared" si="44"/>
        <v>0</v>
      </c>
      <c r="Q5997">
        <f>IF(ISNUMBER(MATCH(E5997,'ASE Mapping'!A:A, 0)), INDEX('ASE Mapping'!B:B, MATCH(E5997,'ASE Mapping'!A:A, 0)), E5997)</f>
        <v>0</v>
      </c>
    </row>
    <row r="5998" spans="1:17" x14ac:dyDescent="0.25">
      <c r="A5998" s="11">
        <f t="shared" si="44"/>
        <v>0</v>
      </c>
      <c r="Q5998">
        <f>IF(ISNUMBER(MATCH(E5998,'ASE Mapping'!A:A, 0)), INDEX('ASE Mapping'!B:B, MATCH(E5998,'ASE Mapping'!A:A, 0)), E5998)</f>
        <v>0</v>
      </c>
    </row>
    <row r="5999" spans="1:17" x14ac:dyDescent="0.25">
      <c r="A5999" s="11">
        <f t="shared" si="44"/>
        <v>0</v>
      </c>
      <c r="Q5999">
        <f>IF(ISNUMBER(MATCH(E5999,'ASE Mapping'!A:A, 0)), INDEX('ASE Mapping'!B:B, MATCH(E5999,'ASE Mapping'!A:A, 0)), E5999)</f>
        <v>0</v>
      </c>
    </row>
    <row r="6000" spans="1:17" x14ac:dyDescent="0.25">
      <c r="A6000" s="11">
        <f t="shared" si="44"/>
        <v>0</v>
      </c>
      <c r="Q6000">
        <f>IF(ISNUMBER(MATCH(E6000,'ASE Mapping'!A:A, 0)), INDEX('ASE Mapping'!B:B, MATCH(E6000,'ASE Mapping'!A:A, 0)), E6000)</f>
        <v>0</v>
      </c>
    </row>
    <row r="6001" spans="1:17" x14ac:dyDescent="0.25">
      <c r="A6001" s="11">
        <f t="shared" si="44"/>
        <v>0</v>
      </c>
      <c r="Q6001">
        <f>IF(ISNUMBER(MATCH(E6001,'ASE Mapping'!A:A, 0)), INDEX('ASE Mapping'!B:B, MATCH(E6001,'ASE Mapping'!A:A, 0)), E6001)</f>
        <v>0</v>
      </c>
    </row>
    <row r="6002" spans="1:17" x14ac:dyDescent="0.25">
      <c r="A6002" s="11">
        <f t="shared" si="44"/>
        <v>0</v>
      </c>
      <c r="Q6002">
        <f>IF(ISNUMBER(MATCH(E6002,'ASE Mapping'!A:A, 0)), INDEX('ASE Mapping'!B:B, MATCH(E6002,'ASE Mapping'!A:A, 0)), E6002)</f>
        <v>0</v>
      </c>
    </row>
    <row r="6003" spans="1:17" x14ac:dyDescent="0.25">
      <c r="A6003" s="11">
        <f t="shared" si="44"/>
        <v>0</v>
      </c>
      <c r="Q6003">
        <f>IF(ISNUMBER(MATCH(E6003,'ASE Mapping'!A:A, 0)), INDEX('ASE Mapping'!B:B, MATCH(E6003,'ASE Mapping'!A:A, 0)), E6003)</f>
        <v>0</v>
      </c>
    </row>
    <row r="6004" spans="1:17" x14ac:dyDescent="0.25">
      <c r="A6004" s="11">
        <f t="shared" si="44"/>
        <v>0</v>
      </c>
      <c r="Q6004">
        <f>IF(ISNUMBER(MATCH(E6004,'ASE Mapping'!A:A, 0)), INDEX('ASE Mapping'!B:B, MATCH(E6004,'ASE Mapping'!A:A, 0)), E6004)</f>
        <v>0</v>
      </c>
    </row>
    <row r="6005" spans="1:17" x14ac:dyDescent="0.25">
      <c r="A6005" s="11">
        <f t="shared" si="44"/>
        <v>0</v>
      </c>
      <c r="Q6005">
        <f>IF(ISNUMBER(MATCH(E6005,'ASE Mapping'!A:A, 0)), INDEX('ASE Mapping'!B:B, MATCH(E6005,'ASE Mapping'!A:A, 0)), E6005)</f>
        <v>0</v>
      </c>
    </row>
    <row r="6006" spans="1:17" x14ac:dyDescent="0.25">
      <c r="A6006" s="11">
        <f t="shared" si="44"/>
        <v>0</v>
      </c>
      <c r="Q6006">
        <f>IF(ISNUMBER(MATCH(E6006,'ASE Mapping'!A:A, 0)), INDEX('ASE Mapping'!B:B, MATCH(E6006,'ASE Mapping'!A:A, 0)), E6006)</f>
        <v>0</v>
      </c>
    </row>
    <row r="6007" spans="1:17" x14ac:dyDescent="0.25">
      <c r="A6007" s="11">
        <f t="shared" si="44"/>
        <v>0</v>
      </c>
      <c r="Q6007">
        <f>IF(ISNUMBER(MATCH(E6007,'ASE Mapping'!A:A, 0)), INDEX('ASE Mapping'!B:B, MATCH(E6007,'ASE Mapping'!A:A, 0)), E6007)</f>
        <v>0</v>
      </c>
    </row>
    <row r="6008" spans="1:17" x14ac:dyDescent="0.25">
      <c r="A6008" s="11">
        <f t="shared" si="44"/>
        <v>0</v>
      </c>
      <c r="Q6008">
        <f>IF(ISNUMBER(MATCH(E6008,'ASE Mapping'!A:A, 0)), INDEX('ASE Mapping'!B:B, MATCH(E6008,'ASE Mapping'!A:A, 0)), E6008)</f>
        <v>0</v>
      </c>
    </row>
    <row r="6009" spans="1:17" x14ac:dyDescent="0.25">
      <c r="A6009" s="11">
        <f t="shared" si="44"/>
        <v>0</v>
      </c>
      <c r="Q6009">
        <f>IF(ISNUMBER(MATCH(E6009,'ASE Mapping'!A:A, 0)), INDEX('ASE Mapping'!B:B, MATCH(E6009,'ASE Mapping'!A:A, 0)), E6009)</f>
        <v>0</v>
      </c>
    </row>
    <row r="6010" spans="1:17" x14ac:dyDescent="0.25">
      <c r="A6010" s="11">
        <f t="shared" si="44"/>
        <v>0</v>
      </c>
      <c r="Q6010">
        <f>IF(ISNUMBER(MATCH(E6010,'ASE Mapping'!A:A, 0)), INDEX('ASE Mapping'!B:B, MATCH(E6010,'ASE Mapping'!A:A, 0)), E6010)</f>
        <v>0</v>
      </c>
    </row>
    <row r="6011" spans="1:17" x14ac:dyDescent="0.25">
      <c r="A6011" s="11">
        <f t="shared" si="44"/>
        <v>0</v>
      </c>
      <c r="Q6011">
        <f>IF(ISNUMBER(MATCH(E6011,'ASE Mapping'!A:A, 0)), INDEX('ASE Mapping'!B:B, MATCH(E6011,'ASE Mapping'!A:A, 0)), E6011)</f>
        <v>0</v>
      </c>
    </row>
    <row r="6012" spans="1:17" x14ac:dyDescent="0.25">
      <c r="A6012" s="11">
        <f t="shared" si="44"/>
        <v>0</v>
      </c>
      <c r="Q6012">
        <f>IF(ISNUMBER(MATCH(E6012,'ASE Mapping'!A:A, 0)), INDEX('ASE Mapping'!B:B, MATCH(E6012,'ASE Mapping'!A:A, 0)), E6012)</f>
        <v>0</v>
      </c>
    </row>
    <row r="6013" spans="1:17" x14ac:dyDescent="0.25">
      <c r="A6013" s="11">
        <f t="shared" si="44"/>
        <v>0</v>
      </c>
      <c r="Q6013">
        <f>IF(ISNUMBER(MATCH(E6013,'ASE Mapping'!A:A, 0)), INDEX('ASE Mapping'!B:B, MATCH(E6013,'ASE Mapping'!A:A, 0)), E6013)</f>
        <v>0</v>
      </c>
    </row>
    <row r="6014" spans="1:17" x14ac:dyDescent="0.25">
      <c r="A6014" s="11">
        <f t="shared" si="44"/>
        <v>0</v>
      </c>
      <c r="Q6014">
        <f>IF(ISNUMBER(MATCH(E6014,'ASE Mapping'!A:A, 0)), INDEX('ASE Mapping'!B:B, MATCH(E6014,'ASE Mapping'!A:A, 0)), E6014)</f>
        <v>0</v>
      </c>
    </row>
    <row r="6015" spans="1:17" x14ac:dyDescent="0.25">
      <c r="A6015" s="11">
        <f t="shared" si="44"/>
        <v>0</v>
      </c>
      <c r="Q6015">
        <f>IF(ISNUMBER(MATCH(E6015,'ASE Mapping'!A:A, 0)), INDEX('ASE Mapping'!B:B, MATCH(E6015,'ASE Mapping'!A:A, 0)), E6015)</f>
        <v>0</v>
      </c>
    </row>
    <row r="6016" spans="1:17" x14ac:dyDescent="0.25">
      <c r="A6016" s="11">
        <f t="shared" si="44"/>
        <v>0</v>
      </c>
      <c r="Q6016">
        <f>IF(ISNUMBER(MATCH(E6016,'ASE Mapping'!A:A, 0)), INDEX('ASE Mapping'!B:B, MATCH(E6016,'ASE Mapping'!A:A, 0)), E6016)</f>
        <v>0</v>
      </c>
    </row>
    <row r="6017" spans="1:17" x14ac:dyDescent="0.25">
      <c r="A6017" s="11">
        <f t="shared" si="44"/>
        <v>0</v>
      </c>
      <c r="Q6017">
        <f>IF(ISNUMBER(MATCH(E6017,'ASE Mapping'!A:A, 0)), INDEX('ASE Mapping'!B:B, MATCH(E6017,'ASE Mapping'!A:A, 0)), E6017)</f>
        <v>0</v>
      </c>
    </row>
    <row r="6018" spans="1:17" x14ac:dyDescent="0.25">
      <c r="A6018" s="11">
        <f t="shared" si="44"/>
        <v>0</v>
      </c>
      <c r="Q6018">
        <f>IF(ISNUMBER(MATCH(E6018,'ASE Mapping'!A:A, 0)), INDEX('ASE Mapping'!B:B, MATCH(E6018,'ASE Mapping'!A:A, 0)), E6018)</f>
        <v>0</v>
      </c>
    </row>
    <row r="6019" spans="1:17" x14ac:dyDescent="0.25">
      <c r="A6019" s="11">
        <f t="shared" si="44"/>
        <v>0</v>
      </c>
      <c r="Q6019">
        <f>IF(ISNUMBER(MATCH(E6019,'ASE Mapping'!A:A, 0)), INDEX('ASE Mapping'!B:B, MATCH(E6019,'ASE Mapping'!A:A, 0)), E6019)</f>
        <v>0</v>
      </c>
    </row>
    <row r="6020" spans="1:17" x14ac:dyDescent="0.25">
      <c r="A6020" s="11">
        <f t="shared" si="44"/>
        <v>0</v>
      </c>
      <c r="Q6020">
        <f>IF(ISNUMBER(MATCH(E6020,'ASE Mapping'!A:A, 0)), INDEX('ASE Mapping'!B:B, MATCH(E6020,'ASE Mapping'!A:A, 0)), E6020)</f>
        <v>0</v>
      </c>
    </row>
    <row r="6021" spans="1:17" x14ac:dyDescent="0.25">
      <c r="A6021" s="11">
        <f t="shared" si="44"/>
        <v>0</v>
      </c>
      <c r="Q6021">
        <f>IF(ISNUMBER(MATCH(E6021,'ASE Mapping'!A:A, 0)), INDEX('ASE Mapping'!B:B, MATCH(E6021,'ASE Mapping'!A:A, 0)), E6021)</f>
        <v>0</v>
      </c>
    </row>
    <row r="6022" spans="1:17" x14ac:dyDescent="0.25">
      <c r="A6022" s="11">
        <f t="shared" si="44"/>
        <v>0</v>
      </c>
      <c r="Q6022">
        <f>IF(ISNUMBER(MATCH(E6022,'ASE Mapping'!A:A, 0)), INDEX('ASE Mapping'!B:B, MATCH(E6022,'ASE Mapping'!A:A, 0)), E6022)</f>
        <v>0</v>
      </c>
    </row>
    <row r="6023" spans="1:17" x14ac:dyDescent="0.25">
      <c r="A6023" s="11">
        <f t="shared" ref="A6023:A6086" si="45">B6023+C6023</f>
        <v>0</v>
      </c>
      <c r="Q6023">
        <f>IF(ISNUMBER(MATCH(E6023,'ASE Mapping'!A:A, 0)), INDEX('ASE Mapping'!B:B, MATCH(E6023,'ASE Mapping'!A:A, 0)), E6023)</f>
        <v>0</v>
      </c>
    </row>
    <row r="6024" spans="1:17" x14ac:dyDescent="0.25">
      <c r="A6024" s="11">
        <f t="shared" si="45"/>
        <v>0</v>
      </c>
      <c r="Q6024">
        <f>IF(ISNUMBER(MATCH(E6024,'ASE Mapping'!A:A, 0)), INDEX('ASE Mapping'!B:B, MATCH(E6024,'ASE Mapping'!A:A, 0)), E6024)</f>
        <v>0</v>
      </c>
    </row>
    <row r="6025" spans="1:17" x14ac:dyDescent="0.25">
      <c r="A6025" s="11">
        <f t="shared" si="45"/>
        <v>0</v>
      </c>
      <c r="Q6025">
        <f>IF(ISNUMBER(MATCH(E6025,'ASE Mapping'!A:A, 0)), INDEX('ASE Mapping'!B:B, MATCH(E6025,'ASE Mapping'!A:A, 0)), E6025)</f>
        <v>0</v>
      </c>
    </row>
    <row r="6026" spans="1:17" x14ac:dyDescent="0.25">
      <c r="A6026" s="11">
        <f t="shared" si="45"/>
        <v>0</v>
      </c>
      <c r="Q6026">
        <f>IF(ISNUMBER(MATCH(E6026,'ASE Mapping'!A:A, 0)), INDEX('ASE Mapping'!B:B, MATCH(E6026,'ASE Mapping'!A:A, 0)), E6026)</f>
        <v>0</v>
      </c>
    </row>
    <row r="6027" spans="1:17" x14ac:dyDescent="0.25">
      <c r="A6027" s="11">
        <f t="shared" si="45"/>
        <v>0</v>
      </c>
      <c r="Q6027">
        <f>IF(ISNUMBER(MATCH(E6027,'ASE Mapping'!A:A, 0)), INDEX('ASE Mapping'!B:B, MATCH(E6027,'ASE Mapping'!A:A, 0)), E6027)</f>
        <v>0</v>
      </c>
    </row>
    <row r="6028" spans="1:17" x14ac:dyDescent="0.25">
      <c r="A6028" s="11">
        <f t="shared" si="45"/>
        <v>0</v>
      </c>
      <c r="Q6028">
        <f>IF(ISNUMBER(MATCH(E6028,'ASE Mapping'!A:A, 0)), INDEX('ASE Mapping'!B:B, MATCH(E6028,'ASE Mapping'!A:A, 0)), E6028)</f>
        <v>0</v>
      </c>
    </row>
    <row r="6029" spans="1:17" x14ac:dyDescent="0.25">
      <c r="A6029" s="11">
        <f t="shared" si="45"/>
        <v>0</v>
      </c>
      <c r="Q6029">
        <f>IF(ISNUMBER(MATCH(E6029,'ASE Mapping'!A:A, 0)), INDEX('ASE Mapping'!B:B, MATCH(E6029,'ASE Mapping'!A:A, 0)), E6029)</f>
        <v>0</v>
      </c>
    </row>
    <row r="6030" spans="1:17" x14ac:dyDescent="0.25">
      <c r="A6030" s="11">
        <f t="shared" si="45"/>
        <v>0</v>
      </c>
      <c r="Q6030">
        <f>IF(ISNUMBER(MATCH(E6030,'ASE Mapping'!A:A, 0)), INDEX('ASE Mapping'!B:B, MATCH(E6030,'ASE Mapping'!A:A, 0)), E6030)</f>
        <v>0</v>
      </c>
    </row>
    <row r="6031" spans="1:17" x14ac:dyDescent="0.25">
      <c r="A6031" s="11">
        <f t="shared" si="45"/>
        <v>0</v>
      </c>
      <c r="Q6031">
        <f>IF(ISNUMBER(MATCH(E6031,'ASE Mapping'!A:A, 0)), INDEX('ASE Mapping'!B:B, MATCH(E6031,'ASE Mapping'!A:A, 0)), E6031)</f>
        <v>0</v>
      </c>
    </row>
    <row r="6032" spans="1:17" x14ac:dyDescent="0.25">
      <c r="A6032" s="11">
        <f t="shared" si="45"/>
        <v>0</v>
      </c>
      <c r="Q6032">
        <f>IF(ISNUMBER(MATCH(E6032,'ASE Mapping'!A:A, 0)), INDEX('ASE Mapping'!B:B, MATCH(E6032,'ASE Mapping'!A:A, 0)), E6032)</f>
        <v>0</v>
      </c>
    </row>
    <row r="6033" spans="1:17" x14ac:dyDescent="0.25">
      <c r="A6033" s="11">
        <f t="shared" si="45"/>
        <v>0</v>
      </c>
      <c r="Q6033">
        <f>IF(ISNUMBER(MATCH(E6033,'ASE Mapping'!A:A, 0)), INDEX('ASE Mapping'!B:B, MATCH(E6033,'ASE Mapping'!A:A, 0)), E6033)</f>
        <v>0</v>
      </c>
    </row>
    <row r="6034" spans="1:17" x14ac:dyDescent="0.25">
      <c r="A6034" s="11">
        <f t="shared" si="45"/>
        <v>0</v>
      </c>
      <c r="Q6034">
        <f>IF(ISNUMBER(MATCH(E6034,'ASE Mapping'!A:A, 0)), INDEX('ASE Mapping'!B:B, MATCH(E6034,'ASE Mapping'!A:A, 0)), E6034)</f>
        <v>0</v>
      </c>
    </row>
    <row r="6035" spans="1:17" x14ac:dyDescent="0.25">
      <c r="A6035" s="11">
        <f t="shared" si="45"/>
        <v>0</v>
      </c>
      <c r="Q6035">
        <f>IF(ISNUMBER(MATCH(E6035,'ASE Mapping'!A:A, 0)), INDEX('ASE Mapping'!B:B, MATCH(E6035,'ASE Mapping'!A:A, 0)), E6035)</f>
        <v>0</v>
      </c>
    </row>
    <row r="6036" spans="1:17" x14ac:dyDescent="0.25">
      <c r="A6036" s="11">
        <f t="shared" si="45"/>
        <v>0</v>
      </c>
      <c r="Q6036">
        <f>IF(ISNUMBER(MATCH(E6036,'ASE Mapping'!A:A, 0)), INDEX('ASE Mapping'!B:B, MATCH(E6036,'ASE Mapping'!A:A, 0)), E6036)</f>
        <v>0</v>
      </c>
    </row>
    <row r="6037" spans="1:17" x14ac:dyDescent="0.25">
      <c r="A6037" s="11">
        <f t="shared" si="45"/>
        <v>0</v>
      </c>
      <c r="Q6037">
        <f>IF(ISNUMBER(MATCH(E6037,'ASE Mapping'!A:A, 0)), INDEX('ASE Mapping'!B:B, MATCH(E6037,'ASE Mapping'!A:A, 0)), E6037)</f>
        <v>0</v>
      </c>
    </row>
    <row r="6038" spans="1:17" x14ac:dyDescent="0.25">
      <c r="A6038" s="11">
        <f t="shared" si="45"/>
        <v>0</v>
      </c>
      <c r="Q6038">
        <f>IF(ISNUMBER(MATCH(E6038,'ASE Mapping'!A:A, 0)), INDEX('ASE Mapping'!B:B, MATCH(E6038,'ASE Mapping'!A:A, 0)), E6038)</f>
        <v>0</v>
      </c>
    </row>
    <row r="6039" spans="1:17" x14ac:dyDescent="0.25">
      <c r="A6039" s="11">
        <f t="shared" si="45"/>
        <v>0</v>
      </c>
      <c r="Q6039">
        <f>IF(ISNUMBER(MATCH(E6039,'ASE Mapping'!A:A, 0)), INDEX('ASE Mapping'!B:B, MATCH(E6039,'ASE Mapping'!A:A, 0)), E6039)</f>
        <v>0</v>
      </c>
    </row>
    <row r="6040" spans="1:17" x14ac:dyDescent="0.25">
      <c r="A6040" s="11">
        <f t="shared" si="45"/>
        <v>0</v>
      </c>
      <c r="Q6040">
        <f>IF(ISNUMBER(MATCH(E6040,'ASE Mapping'!A:A, 0)), INDEX('ASE Mapping'!B:B, MATCH(E6040,'ASE Mapping'!A:A, 0)), E6040)</f>
        <v>0</v>
      </c>
    </row>
    <row r="6041" spans="1:17" x14ac:dyDescent="0.25">
      <c r="A6041" s="11">
        <f t="shared" si="45"/>
        <v>0</v>
      </c>
      <c r="Q6041">
        <f>IF(ISNUMBER(MATCH(E6041,'ASE Mapping'!A:A, 0)), INDEX('ASE Mapping'!B:B, MATCH(E6041,'ASE Mapping'!A:A, 0)), E6041)</f>
        <v>0</v>
      </c>
    </row>
    <row r="6042" spans="1:17" x14ac:dyDescent="0.25">
      <c r="A6042" s="11">
        <f t="shared" si="45"/>
        <v>0</v>
      </c>
      <c r="Q6042">
        <f>IF(ISNUMBER(MATCH(E6042,'ASE Mapping'!A:A, 0)), INDEX('ASE Mapping'!B:B, MATCH(E6042,'ASE Mapping'!A:A, 0)), E6042)</f>
        <v>0</v>
      </c>
    </row>
    <row r="6043" spans="1:17" x14ac:dyDescent="0.25">
      <c r="A6043" s="11">
        <f t="shared" si="45"/>
        <v>0</v>
      </c>
      <c r="Q6043">
        <f>IF(ISNUMBER(MATCH(E6043,'ASE Mapping'!A:A, 0)), INDEX('ASE Mapping'!B:B, MATCH(E6043,'ASE Mapping'!A:A, 0)), E6043)</f>
        <v>0</v>
      </c>
    </row>
    <row r="6044" spans="1:17" x14ac:dyDescent="0.25">
      <c r="A6044" s="11">
        <f t="shared" si="45"/>
        <v>0</v>
      </c>
      <c r="Q6044">
        <f>IF(ISNUMBER(MATCH(E6044,'ASE Mapping'!A:A, 0)), INDEX('ASE Mapping'!B:B, MATCH(E6044,'ASE Mapping'!A:A, 0)), E6044)</f>
        <v>0</v>
      </c>
    </row>
    <row r="6045" spans="1:17" x14ac:dyDescent="0.25">
      <c r="A6045" s="11">
        <f t="shared" si="45"/>
        <v>0</v>
      </c>
      <c r="Q6045">
        <f>IF(ISNUMBER(MATCH(E6045,'ASE Mapping'!A:A, 0)), INDEX('ASE Mapping'!B:B, MATCH(E6045,'ASE Mapping'!A:A, 0)), E6045)</f>
        <v>0</v>
      </c>
    </row>
    <row r="6046" spans="1:17" x14ac:dyDescent="0.25">
      <c r="A6046" s="11">
        <f t="shared" si="45"/>
        <v>0</v>
      </c>
      <c r="Q6046">
        <f>IF(ISNUMBER(MATCH(E6046,'ASE Mapping'!A:A, 0)), INDEX('ASE Mapping'!B:B, MATCH(E6046,'ASE Mapping'!A:A, 0)), E6046)</f>
        <v>0</v>
      </c>
    </row>
    <row r="6047" spans="1:17" x14ac:dyDescent="0.25">
      <c r="A6047" s="11">
        <f t="shared" si="45"/>
        <v>0</v>
      </c>
      <c r="Q6047">
        <f>IF(ISNUMBER(MATCH(E6047,'ASE Mapping'!A:A, 0)), INDEX('ASE Mapping'!B:B, MATCH(E6047,'ASE Mapping'!A:A, 0)), E6047)</f>
        <v>0</v>
      </c>
    </row>
    <row r="6048" spans="1:17" x14ac:dyDescent="0.25">
      <c r="A6048" s="11">
        <f t="shared" si="45"/>
        <v>0</v>
      </c>
      <c r="Q6048">
        <f>IF(ISNUMBER(MATCH(E6048,'ASE Mapping'!A:A, 0)), INDEX('ASE Mapping'!B:B, MATCH(E6048,'ASE Mapping'!A:A, 0)), E6048)</f>
        <v>0</v>
      </c>
    </row>
    <row r="6049" spans="1:17" x14ac:dyDescent="0.25">
      <c r="A6049" s="11">
        <f t="shared" si="45"/>
        <v>0</v>
      </c>
      <c r="Q6049">
        <f>IF(ISNUMBER(MATCH(E6049,'ASE Mapping'!A:A, 0)), INDEX('ASE Mapping'!B:B, MATCH(E6049,'ASE Mapping'!A:A, 0)), E6049)</f>
        <v>0</v>
      </c>
    </row>
    <row r="6050" spans="1:17" x14ac:dyDescent="0.25">
      <c r="A6050" s="11">
        <f t="shared" si="45"/>
        <v>0</v>
      </c>
      <c r="Q6050">
        <f>IF(ISNUMBER(MATCH(E6050,'ASE Mapping'!A:A, 0)), INDEX('ASE Mapping'!B:B, MATCH(E6050,'ASE Mapping'!A:A, 0)), E6050)</f>
        <v>0</v>
      </c>
    </row>
    <row r="6051" spans="1:17" x14ac:dyDescent="0.25">
      <c r="A6051" s="11">
        <f t="shared" si="45"/>
        <v>0</v>
      </c>
      <c r="Q6051">
        <f>IF(ISNUMBER(MATCH(E6051,'ASE Mapping'!A:A, 0)), INDEX('ASE Mapping'!B:B, MATCH(E6051,'ASE Mapping'!A:A, 0)), E6051)</f>
        <v>0</v>
      </c>
    </row>
    <row r="6052" spans="1:17" x14ac:dyDescent="0.25">
      <c r="A6052" s="11">
        <f t="shared" si="45"/>
        <v>0</v>
      </c>
      <c r="Q6052">
        <f>IF(ISNUMBER(MATCH(E6052,'ASE Mapping'!A:A, 0)), INDEX('ASE Mapping'!B:B, MATCH(E6052,'ASE Mapping'!A:A, 0)), E6052)</f>
        <v>0</v>
      </c>
    </row>
    <row r="6053" spans="1:17" x14ac:dyDescent="0.25">
      <c r="A6053" s="11">
        <f t="shared" si="45"/>
        <v>0</v>
      </c>
      <c r="Q6053">
        <f>IF(ISNUMBER(MATCH(E6053,'ASE Mapping'!A:A, 0)), INDEX('ASE Mapping'!B:B, MATCH(E6053,'ASE Mapping'!A:A, 0)), E6053)</f>
        <v>0</v>
      </c>
    </row>
    <row r="6054" spans="1:17" x14ac:dyDescent="0.25">
      <c r="A6054" s="11">
        <f t="shared" si="45"/>
        <v>0</v>
      </c>
      <c r="Q6054">
        <f>IF(ISNUMBER(MATCH(E6054,'ASE Mapping'!A:A, 0)), INDEX('ASE Mapping'!B:B, MATCH(E6054,'ASE Mapping'!A:A, 0)), E6054)</f>
        <v>0</v>
      </c>
    </row>
    <row r="6055" spans="1:17" x14ac:dyDescent="0.25">
      <c r="A6055" s="11">
        <f t="shared" si="45"/>
        <v>0</v>
      </c>
      <c r="Q6055">
        <f>IF(ISNUMBER(MATCH(E6055,'ASE Mapping'!A:A, 0)), INDEX('ASE Mapping'!B:B, MATCH(E6055,'ASE Mapping'!A:A, 0)), E6055)</f>
        <v>0</v>
      </c>
    </row>
    <row r="6056" spans="1:17" x14ac:dyDescent="0.25">
      <c r="A6056" s="11">
        <f t="shared" si="45"/>
        <v>0</v>
      </c>
      <c r="Q6056">
        <f>IF(ISNUMBER(MATCH(E6056,'ASE Mapping'!A:A, 0)), INDEX('ASE Mapping'!B:B, MATCH(E6056,'ASE Mapping'!A:A, 0)), E6056)</f>
        <v>0</v>
      </c>
    </row>
    <row r="6057" spans="1:17" x14ac:dyDescent="0.25">
      <c r="A6057" s="11">
        <f t="shared" si="45"/>
        <v>0</v>
      </c>
      <c r="Q6057">
        <f>IF(ISNUMBER(MATCH(E6057,'ASE Mapping'!A:A, 0)), INDEX('ASE Mapping'!B:B, MATCH(E6057,'ASE Mapping'!A:A, 0)), E6057)</f>
        <v>0</v>
      </c>
    </row>
    <row r="6058" spans="1:17" x14ac:dyDescent="0.25">
      <c r="A6058" s="11">
        <f t="shared" si="45"/>
        <v>0</v>
      </c>
      <c r="Q6058">
        <f>IF(ISNUMBER(MATCH(E6058,'ASE Mapping'!A:A, 0)), INDEX('ASE Mapping'!B:B, MATCH(E6058,'ASE Mapping'!A:A, 0)), E6058)</f>
        <v>0</v>
      </c>
    </row>
    <row r="6059" spans="1:17" x14ac:dyDescent="0.25">
      <c r="A6059" s="11">
        <f t="shared" si="45"/>
        <v>0</v>
      </c>
      <c r="Q6059">
        <f>IF(ISNUMBER(MATCH(E6059,'ASE Mapping'!A:A, 0)), INDEX('ASE Mapping'!B:B, MATCH(E6059,'ASE Mapping'!A:A, 0)), E6059)</f>
        <v>0</v>
      </c>
    </row>
    <row r="6060" spans="1:17" x14ac:dyDescent="0.25">
      <c r="A6060" s="11">
        <f t="shared" si="45"/>
        <v>0</v>
      </c>
      <c r="Q6060">
        <f>IF(ISNUMBER(MATCH(E6060,'ASE Mapping'!A:A, 0)), INDEX('ASE Mapping'!B:B, MATCH(E6060,'ASE Mapping'!A:A, 0)), E6060)</f>
        <v>0</v>
      </c>
    </row>
    <row r="6061" spans="1:17" x14ac:dyDescent="0.25">
      <c r="A6061" s="11">
        <f t="shared" si="45"/>
        <v>0</v>
      </c>
      <c r="Q6061">
        <f>IF(ISNUMBER(MATCH(E6061,'ASE Mapping'!A:A, 0)), INDEX('ASE Mapping'!B:B, MATCH(E6061,'ASE Mapping'!A:A, 0)), E6061)</f>
        <v>0</v>
      </c>
    </row>
    <row r="6062" spans="1:17" x14ac:dyDescent="0.25">
      <c r="A6062" s="11">
        <f t="shared" si="45"/>
        <v>0</v>
      </c>
      <c r="Q6062">
        <f>IF(ISNUMBER(MATCH(E6062,'ASE Mapping'!A:A, 0)), INDEX('ASE Mapping'!B:B, MATCH(E6062,'ASE Mapping'!A:A, 0)), E6062)</f>
        <v>0</v>
      </c>
    </row>
    <row r="6063" spans="1:17" x14ac:dyDescent="0.25">
      <c r="A6063" s="11">
        <f t="shared" si="45"/>
        <v>0</v>
      </c>
      <c r="Q6063">
        <f>IF(ISNUMBER(MATCH(E6063,'ASE Mapping'!A:A, 0)), INDEX('ASE Mapping'!B:B, MATCH(E6063,'ASE Mapping'!A:A, 0)), E6063)</f>
        <v>0</v>
      </c>
    </row>
    <row r="6064" spans="1:17" x14ac:dyDescent="0.25">
      <c r="A6064" s="11">
        <f t="shared" si="45"/>
        <v>0</v>
      </c>
      <c r="Q6064">
        <f>IF(ISNUMBER(MATCH(E6064,'ASE Mapping'!A:A, 0)), INDEX('ASE Mapping'!B:B, MATCH(E6064,'ASE Mapping'!A:A, 0)), E6064)</f>
        <v>0</v>
      </c>
    </row>
    <row r="6065" spans="1:17" x14ac:dyDescent="0.25">
      <c r="A6065" s="11">
        <f t="shared" si="45"/>
        <v>0</v>
      </c>
      <c r="Q6065">
        <f>IF(ISNUMBER(MATCH(E6065,'ASE Mapping'!A:A, 0)), INDEX('ASE Mapping'!B:B, MATCH(E6065,'ASE Mapping'!A:A, 0)), E6065)</f>
        <v>0</v>
      </c>
    </row>
    <row r="6066" spans="1:17" x14ac:dyDescent="0.25">
      <c r="A6066" s="11">
        <f t="shared" si="45"/>
        <v>0</v>
      </c>
      <c r="Q6066">
        <f>IF(ISNUMBER(MATCH(E6066,'ASE Mapping'!A:A, 0)), INDEX('ASE Mapping'!B:B, MATCH(E6066,'ASE Mapping'!A:A, 0)), E6066)</f>
        <v>0</v>
      </c>
    </row>
    <row r="6067" spans="1:17" x14ac:dyDescent="0.25">
      <c r="A6067" s="11">
        <f t="shared" si="45"/>
        <v>0</v>
      </c>
      <c r="Q6067">
        <f>IF(ISNUMBER(MATCH(E6067,'ASE Mapping'!A:A, 0)), INDEX('ASE Mapping'!B:B, MATCH(E6067,'ASE Mapping'!A:A, 0)), E6067)</f>
        <v>0</v>
      </c>
    </row>
    <row r="6068" spans="1:17" x14ac:dyDescent="0.25">
      <c r="A6068" s="11">
        <f t="shared" si="45"/>
        <v>0</v>
      </c>
      <c r="Q6068">
        <f>IF(ISNUMBER(MATCH(E6068,'ASE Mapping'!A:A, 0)), INDEX('ASE Mapping'!B:B, MATCH(E6068,'ASE Mapping'!A:A, 0)), E6068)</f>
        <v>0</v>
      </c>
    </row>
    <row r="6069" spans="1:17" x14ac:dyDescent="0.25">
      <c r="A6069" s="11">
        <f t="shared" si="45"/>
        <v>0</v>
      </c>
      <c r="Q6069">
        <f>IF(ISNUMBER(MATCH(E6069,'ASE Mapping'!A:A, 0)), INDEX('ASE Mapping'!B:B, MATCH(E6069,'ASE Mapping'!A:A, 0)), E6069)</f>
        <v>0</v>
      </c>
    </row>
    <row r="6070" spans="1:17" x14ac:dyDescent="0.25">
      <c r="A6070" s="11">
        <f t="shared" si="45"/>
        <v>0</v>
      </c>
      <c r="Q6070">
        <f>IF(ISNUMBER(MATCH(E6070,'ASE Mapping'!A:A, 0)), INDEX('ASE Mapping'!B:B, MATCH(E6070,'ASE Mapping'!A:A, 0)), E6070)</f>
        <v>0</v>
      </c>
    </row>
    <row r="6071" spans="1:17" x14ac:dyDescent="0.25">
      <c r="A6071" s="11">
        <f t="shared" si="45"/>
        <v>0</v>
      </c>
      <c r="Q6071">
        <f>IF(ISNUMBER(MATCH(E6071,'ASE Mapping'!A:A, 0)), INDEX('ASE Mapping'!B:B, MATCH(E6071,'ASE Mapping'!A:A, 0)), E6071)</f>
        <v>0</v>
      </c>
    </row>
    <row r="6072" spans="1:17" x14ac:dyDescent="0.25">
      <c r="A6072" s="11">
        <f t="shared" si="45"/>
        <v>0</v>
      </c>
      <c r="Q6072">
        <f>IF(ISNUMBER(MATCH(E6072,'ASE Mapping'!A:A, 0)), INDEX('ASE Mapping'!B:B, MATCH(E6072,'ASE Mapping'!A:A, 0)), E6072)</f>
        <v>0</v>
      </c>
    </row>
    <row r="6073" spans="1:17" x14ac:dyDescent="0.25">
      <c r="A6073" s="11">
        <f t="shared" si="45"/>
        <v>0</v>
      </c>
      <c r="Q6073">
        <f>IF(ISNUMBER(MATCH(E6073,'ASE Mapping'!A:A, 0)), INDEX('ASE Mapping'!B:B, MATCH(E6073,'ASE Mapping'!A:A, 0)), E6073)</f>
        <v>0</v>
      </c>
    </row>
    <row r="6074" spans="1:17" x14ac:dyDescent="0.25">
      <c r="A6074" s="11">
        <f t="shared" si="45"/>
        <v>0</v>
      </c>
      <c r="Q6074">
        <f>IF(ISNUMBER(MATCH(E6074,'ASE Mapping'!A:A, 0)), INDEX('ASE Mapping'!B:B, MATCH(E6074,'ASE Mapping'!A:A, 0)), E6074)</f>
        <v>0</v>
      </c>
    </row>
    <row r="6075" spans="1:17" x14ac:dyDescent="0.25">
      <c r="A6075" s="11">
        <f t="shared" si="45"/>
        <v>0</v>
      </c>
      <c r="Q6075">
        <f>IF(ISNUMBER(MATCH(E6075,'ASE Mapping'!A:A, 0)), INDEX('ASE Mapping'!B:B, MATCH(E6075,'ASE Mapping'!A:A, 0)), E6075)</f>
        <v>0</v>
      </c>
    </row>
    <row r="6076" spans="1:17" x14ac:dyDescent="0.25">
      <c r="A6076" s="11">
        <f t="shared" si="45"/>
        <v>0</v>
      </c>
      <c r="Q6076">
        <f>IF(ISNUMBER(MATCH(E6076,'ASE Mapping'!A:A, 0)), INDEX('ASE Mapping'!B:B, MATCH(E6076,'ASE Mapping'!A:A, 0)), E6076)</f>
        <v>0</v>
      </c>
    </row>
    <row r="6077" spans="1:17" x14ac:dyDescent="0.25">
      <c r="A6077" s="11">
        <f t="shared" si="45"/>
        <v>0</v>
      </c>
      <c r="Q6077">
        <f>IF(ISNUMBER(MATCH(E6077,'ASE Mapping'!A:A, 0)), INDEX('ASE Mapping'!B:B, MATCH(E6077,'ASE Mapping'!A:A, 0)), E6077)</f>
        <v>0</v>
      </c>
    </row>
    <row r="6078" spans="1:17" x14ac:dyDescent="0.25">
      <c r="A6078" s="11">
        <f t="shared" si="45"/>
        <v>0</v>
      </c>
      <c r="Q6078">
        <f>IF(ISNUMBER(MATCH(E6078,'ASE Mapping'!A:A, 0)), INDEX('ASE Mapping'!B:B, MATCH(E6078,'ASE Mapping'!A:A, 0)), E6078)</f>
        <v>0</v>
      </c>
    </row>
    <row r="6079" spans="1:17" x14ac:dyDescent="0.25">
      <c r="A6079" s="11">
        <f t="shared" si="45"/>
        <v>0</v>
      </c>
      <c r="Q6079">
        <f>IF(ISNUMBER(MATCH(E6079,'ASE Mapping'!A:A, 0)), INDEX('ASE Mapping'!B:B, MATCH(E6079,'ASE Mapping'!A:A, 0)), E6079)</f>
        <v>0</v>
      </c>
    </row>
    <row r="6080" spans="1:17" x14ac:dyDescent="0.25">
      <c r="A6080" s="11">
        <f t="shared" si="45"/>
        <v>0</v>
      </c>
      <c r="Q6080">
        <f>IF(ISNUMBER(MATCH(E6080,'ASE Mapping'!A:A, 0)), INDEX('ASE Mapping'!B:B, MATCH(E6080,'ASE Mapping'!A:A, 0)), E6080)</f>
        <v>0</v>
      </c>
    </row>
    <row r="6081" spans="1:17" x14ac:dyDescent="0.25">
      <c r="A6081" s="11">
        <f t="shared" si="45"/>
        <v>0</v>
      </c>
      <c r="Q6081">
        <f>IF(ISNUMBER(MATCH(E6081,'ASE Mapping'!A:A, 0)), INDEX('ASE Mapping'!B:B, MATCH(E6081,'ASE Mapping'!A:A, 0)), E6081)</f>
        <v>0</v>
      </c>
    </row>
    <row r="6082" spans="1:17" x14ac:dyDescent="0.25">
      <c r="A6082" s="11">
        <f t="shared" si="45"/>
        <v>0</v>
      </c>
      <c r="Q6082">
        <f>IF(ISNUMBER(MATCH(E6082,'ASE Mapping'!A:A, 0)), INDEX('ASE Mapping'!B:B, MATCH(E6082,'ASE Mapping'!A:A, 0)), E6082)</f>
        <v>0</v>
      </c>
    </row>
    <row r="6083" spans="1:17" x14ac:dyDescent="0.25">
      <c r="A6083" s="11">
        <f t="shared" si="45"/>
        <v>0</v>
      </c>
      <c r="Q6083">
        <f>IF(ISNUMBER(MATCH(E6083,'ASE Mapping'!A:A, 0)), INDEX('ASE Mapping'!B:B, MATCH(E6083,'ASE Mapping'!A:A, 0)), E6083)</f>
        <v>0</v>
      </c>
    </row>
    <row r="6084" spans="1:17" x14ac:dyDescent="0.25">
      <c r="A6084" s="11">
        <f t="shared" si="45"/>
        <v>0</v>
      </c>
      <c r="Q6084">
        <f>IF(ISNUMBER(MATCH(E6084,'ASE Mapping'!A:A, 0)), INDEX('ASE Mapping'!B:B, MATCH(E6084,'ASE Mapping'!A:A, 0)), E6084)</f>
        <v>0</v>
      </c>
    </row>
    <row r="6085" spans="1:17" x14ac:dyDescent="0.25">
      <c r="A6085" s="11">
        <f t="shared" si="45"/>
        <v>0</v>
      </c>
      <c r="Q6085">
        <f>IF(ISNUMBER(MATCH(E6085,'ASE Mapping'!A:A, 0)), INDEX('ASE Mapping'!B:B, MATCH(E6085,'ASE Mapping'!A:A, 0)), E6085)</f>
        <v>0</v>
      </c>
    </row>
    <row r="6086" spans="1:17" x14ac:dyDescent="0.25">
      <c r="A6086" s="11">
        <f t="shared" si="45"/>
        <v>0</v>
      </c>
      <c r="Q6086">
        <f>IF(ISNUMBER(MATCH(E6086,'ASE Mapping'!A:A, 0)), INDEX('ASE Mapping'!B:B, MATCH(E6086,'ASE Mapping'!A:A, 0)), E6086)</f>
        <v>0</v>
      </c>
    </row>
    <row r="6087" spans="1:17" x14ac:dyDescent="0.25">
      <c r="A6087" s="11">
        <f t="shared" ref="A6087:A6150" si="46">B6087+C6087</f>
        <v>0</v>
      </c>
      <c r="Q6087">
        <f>IF(ISNUMBER(MATCH(E6087,'ASE Mapping'!A:A, 0)), INDEX('ASE Mapping'!B:B, MATCH(E6087,'ASE Mapping'!A:A, 0)), E6087)</f>
        <v>0</v>
      </c>
    </row>
    <row r="6088" spans="1:17" x14ac:dyDescent="0.25">
      <c r="A6088" s="11">
        <f t="shared" si="46"/>
        <v>0</v>
      </c>
      <c r="Q6088">
        <f>IF(ISNUMBER(MATCH(E6088,'ASE Mapping'!A:A, 0)), INDEX('ASE Mapping'!B:B, MATCH(E6088,'ASE Mapping'!A:A, 0)), E6088)</f>
        <v>0</v>
      </c>
    </row>
    <row r="6089" spans="1:17" x14ac:dyDescent="0.25">
      <c r="A6089" s="11">
        <f t="shared" si="46"/>
        <v>0</v>
      </c>
      <c r="Q6089">
        <f>IF(ISNUMBER(MATCH(E6089,'ASE Mapping'!A:A, 0)), INDEX('ASE Mapping'!B:B, MATCH(E6089,'ASE Mapping'!A:A, 0)), E6089)</f>
        <v>0</v>
      </c>
    </row>
    <row r="6090" spans="1:17" x14ac:dyDescent="0.25">
      <c r="A6090" s="11">
        <f t="shared" si="46"/>
        <v>0</v>
      </c>
      <c r="Q6090">
        <f>IF(ISNUMBER(MATCH(E6090,'ASE Mapping'!A:A, 0)), INDEX('ASE Mapping'!B:B, MATCH(E6090,'ASE Mapping'!A:A, 0)), E6090)</f>
        <v>0</v>
      </c>
    </row>
    <row r="6091" spans="1:17" x14ac:dyDescent="0.25">
      <c r="A6091" s="11">
        <f t="shared" si="46"/>
        <v>0</v>
      </c>
      <c r="Q6091">
        <f>IF(ISNUMBER(MATCH(E6091,'ASE Mapping'!A:A, 0)), INDEX('ASE Mapping'!B:B, MATCH(E6091,'ASE Mapping'!A:A, 0)), E6091)</f>
        <v>0</v>
      </c>
    </row>
    <row r="6092" spans="1:17" x14ac:dyDescent="0.25">
      <c r="A6092" s="11">
        <f t="shared" si="46"/>
        <v>0</v>
      </c>
      <c r="Q6092">
        <f>IF(ISNUMBER(MATCH(E6092,'ASE Mapping'!A:A, 0)), INDEX('ASE Mapping'!B:B, MATCH(E6092,'ASE Mapping'!A:A, 0)), E6092)</f>
        <v>0</v>
      </c>
    </row>
    <row r="6093" spans="1:17" x14ac:dyDescent="0.25">
      <c r="A6093" s="11">
        <f t="shared" si="46"/>
        <v>0</v>
      </c>
      <c r="Q6093">
        <f>IF(ISNUMBER(MATCH(E6093,'ASE Mapping'!A:A, 0)), INDEX('ASE Mapping'!B:B, MATCH(E6093,'ASE Mapping'!A:A, 0)), E6093)</f>
        <v>0</v>
      </c>
    </row>
    <row r="6094" spans="1:17" x14ac:dyDescent="0.25">
      <c r="A6094" s="11">
        <f t="shared" si="46"/>
        <v>0</v>
      </c>
      <c r="Q6094">
        <f>IF(ISNUMBER(MATCH(E6094,'ASE Mapping'!A:A, 0)), INDEX('ASE Mapping'!B:B, MATCH(E6094,'ASE Mapping'!A:A, 0)), E6094)</f>
        <v>0</v>
      </c>
    </row>
    <row r="6095" spans="1:17" x14ac:dyDescent="0.25">
      <c r="A6095" s="11">
        <f t="shared" si="46"/>
        <v>0</v>
      </c>
      <c r="Q6095">
        <f>IF(ISNUMBER(MATCH(E6095,'ASE Mapping'!A:A, 0)), INDEX('ASE Mapping'!B:B, MATCH(E6095,'ASE Mapping'!A:A, 0)), E6095)</f>
        <v>0</v>
      </c>
    </row>
    <row r="6096" spans="1:17" x14ac:dyDescent="0.25">
      <c r="A6096" s="11">
        <f t="shared" si="46"/>
        <v>0</v>
      </c>
      <c r="Q6096">
        <f>IF(ISNUMBER(MATCH(E6096,'ASE Mapping'!A:A, 0)), INDEX('ASE Mapping'!B:B, MATCH(E6096,'ASE Mapping'!A:A, 0)), E6096)</f>
        <v>0</v>
      </c>
    </row>
    <row r="6097" spans="1:17" x14ac:dyDescent="0.25">
      <c r="A6097" s="11">
        <f t="shared" si="46"/>
        <v>0</v>
      </c>
      <c r="Q6097">
        <f>IF(ISNUMBER(MATCH(E6097,'ASE Mapping'!A:A, 0)), INDEX('ASE Mapping'!B:B, MATCH(E6097,'ASE Mapping'!A:A, 0)), E6097)</f>
        <v>0</v>
      </c>
    </row>
    <row r="6098" spans="1:17" x14ac:dyDescent="0.25">
      <c r="A6098" s="11">
        <f t="shared" si="46"/>
        <v>0</v>
      </c>
      <c r="Q6098">
        <f>IF(ISNUMBER(MATCH(E6098,'ASE Mapping'!A:A, 0)), INDEX('ASE Mapping'!B:B, MATCH(E6098,'ASE Mapping'!A:A, 0)), E6098)</f>
        <v>0</v>
      </c>
    </row>
    <row r="6099" spans="1:17" x14ac:dyDescent="0.25">
      <c r="A6099" s="11">
        <f t="shared" si="46"/>
        <v>0</v>
      </c>
      <c r="Q6099">
        <f>IF(ISNUMBER(MATCH(E6099,'ASE Mapping'!A:A, 0)), INDEX('ASE Mapping'!B:B, MATCH(E6099,'ASE Mapping'!A:A, 0)), E6099)</f>
        <v>0</v>
      </c>
    </row>
    <row r="6100" spans="1:17" x14ac:dyDescent="0.25">
      <c r="A6100" s="11">
        <f t="shared" si="46"/>
        <v>0</v>
      </c>
      <c r="Q6100">
        <f>IF(ISNUMBER(MATCH(E6100,'ASE Mapping'!A:A, 0)), INDEX('ASE Mapping'!B:B, MATCH(E6100,'ASE Mapping'!A:A, 0)), E6100)</f>
        <v>0</v>
      </c>
    </row>
    <row r="6101" spans="1:17" x14ac:dyDescent="0.25">
      <c r="A6101" s="11">
        <f t="shared" si="46"/>
        <v>0</v>
      </c>
      <c r="Q6101">
        <f>IF(ISNUMBER(MATCH(E6101,'ASE Mapping'!A:A, 0)), INDEX('ASE Mapping'!B:B, MATCH(E6101,'ASE Mapping'!A:A, 0)), E6101)</f>
        <v>0</v>
      </c>
    </row>
    <row r="6102" spans="1:17" x14ac:dyDescent="0.25">
      <c r="A6102" s="11">
        <f t="shared" si="46"/>
        <v>0</v>
      </c>
      <c r="Q6102">
        <f>IF(ISNUMBER(MATCH(E6102,'ASE Mapping'!A:A, 0)), INDEX('ASE Mapping'!B:B, MATCH(E6102,'ASE Mapping'!A:A, 0)), E6102)</f>
        <v>0</v>
      </c>
    </row>
    <row r="6103" spans="1:17" x14ac:dyDescent="0.25">
      <c r="A6103" s="11">
        <f t="shared" si="46"/>
        <v>0</v>
      </c>
      <c r="Q6103">
        <f>IF(ISNUMBER(MATCH(E6103,'ASE Mapping'!A:A, 0)), INDEX('ASE Mapping'!B:B, MATCH(E6103,'ASE Mapping'!A:A, 0)), E6103)</f>
        <v>0</v>
      </c>
    </row>
    <row r="6104" spans="1:17" x14ac:dyDescent="0.25">
      <c r="A6104" s="11">
        <f t="shared" si="46"/>
        <v>0</v>
      </c>
      <c r="Q6104">
        <f>IF(ISNUMBER(MATCH(E6104,'ASE Mapping'!A:A, 0)), INDEX('ASE Mapping'!B:B, MATCH(E6104,'ASE Mapping'!A:A, 0)), E6104)</f>
        <v>0</v>
      </c>
    </row>
    <row r="6105" spans="1:17" x14ac:dyDescent="0.25">
      <c r="A6105" s="11">
        <f t="shared" si="46"/>
        <v>0</v>
      </c>
      <c r="Q6105">
        <f>IF(ISNUMBER(MATCH(E6105,'ASE Mapping'!A:A, 0)), INDEX('ASE Mapping'!B:B, MATCH(E6105,'ASE Mapping'!A:A, 0)), E6105)</f>
        <v>0</v>
      </c>
    </row>
    <row r="6106" spans="1:17" x14ac:dyDescent="0.25">
      <c r="A6106" s="11">
        <f t="shared" si="46"/>
        <v>0</v>
      </c>
      <c r="Q6106">
        <f>IF(ISNUMBER(MATCH(E6106,'ASE Mapping'!A:A, 0)), INDEX('ASE Mapping'!B:B, MATCH(E6106,'ASE Mapping'!A:A, 0)), E6106)</f>
        <v>0</v>
      </c>
    </row>
    <row r="6107" spans="1:17" x14ac:dyDescent="0.25">
      <c r="A6107" s="11">
        <f t="shared" si="46"/>
        <v>0</v>
      </c>
      <c r="Q6107">
        <f>IF(ISNUMBER(MATCH(E6107,'ASE Mapping'!A:A, 0)), INDEX('ASE Mapping'!B:B, MATCH(E6107,'ASE Mapping'!A:A, 0)), E6107)</f>
        <v>0</v>
      </c>
    </row>
    <row r="6108" spans="1:17" x14ac:dyDescent="0.25">
      <c r="A6108" s="11">
        <f t="shared" si="46"/>
        <v>0</v>
      </c>
      <c r="Q6108">
        <f>IF(ISNUMBER(MATCH(E6108,'ASE Mapping'!A:A, 0)), INDEX('ASE Mapping'!B:B, MATCH(E6108,'ASE Mapping'!A:A, 0)), E6108)</f>
        <v>0</v>
      </c>
    </row>
    <row r="6109" spans="1:17" x14ac:dyDescent="0.25">
      <c r="A6109" s="11">
        <f t="shared" si="46"/>
        <v>0</v>
      </c>
      <c r="Q6109">
        <f>IF(ISNUMBER(MATCH(E6109,'ASE Mapping'!A:A, 0)), INDEX('ASE Mapping'!B:B, MATCH(E6109,'ASE Mapping'!A:A, 0)), E6109)</f>
        <v>0</v>
      </c>
    </row>
    <row r="6110" spans="1:17" x14ac:dyDescent="0.25">
      <c r="A6110" s="11">
        <f t="shared" si="46"/>
        <v>0</v>
      </c>
      <c r="Q6110">
        <f>IF(ISNUMBER(MATCH(E6110,'ASE Mapping'!A:A, 0)), INDEX('ASE Mapping'!B:B, MATCH(E6110,'ASE Mapping'!A:A, 0)), E6110)</f>
        <v>0</v>
      </c>
    </row>
    <row r="6111" spans="1:17" x14ac:dyDescent="0.25">
      <c r="A6111" s="11">
        <f t="shared" si="46"/>
        <v>0</v>
      </c>
      <c r="Q6111">
        <f>IF(ISNUMBER(MATCH(E6111,'ASE Mapping'!A:A, 0)), INDEX('ASE Mapping'!B:B, MATCH(E6111,'ASE Mapping'!A:A, 0)), E6111)</f>
        <v>0</v>
      </c>
    </row>
    <row r="6112" spans="1:17" x14ac:dyDescent="0.25">
      <c r="A6112" s="11">
        <f t="shared" si="46"/>
        <v>0</v>
      </c>
      <c r="Q6112">
        <f>IF(ISNUMBER(MATCH(E6112,'ASE Mapping'!A:A, 0)), INDEX('ASE Mapping'!B:B, MATCH(E6112,'ASE Mapping'!A:A, 0)), E6112)</f>
        <v>0</v>
      </c>
    </row>
    <row r="6113" spans="1:17" x14ac:dyDescent="0.25">
      <c r="A6113" s="11">
        <f t="shared" si="46"/>
        <v>0</v>
      </c>
      <c r="Q6113">
        <f>IF(ISNUMBER(MATCH(E6113,'ASE Mapping'!A:A, 0)), INDEX('ASE Mapping'!B:B, MATCH(E6113,'ASE Mapping'!A:A, 0)), E6113)</f>
        <v>0</v>
      </c>
    </row>
    <row r="6114" spans="1:17" x14ac:dyDescent="0.25">
      <c r="A6114" s="11">
        <f t="shared" si="46"/>
        <v>0</v>
      </c>
      <c r="Q6114">
        <f>IF(ISNUMBER(MATCH(E6114,'ASE Mapping'!A:A, 0)), INDEX('ASE Mapping'!B:B, MATCH(E6114,'ASE Mapping'!A:A, 0)), E6114)</f>
        <v>0</v>
      </c>
    </row>
    <row r="6115" spans="1:17" x14ac:dyDescent="0.25">
      <c r="A6115" s="11">
        <f t="shared" si="46"/>
        <v>0</v>
      </c>
      <c r="Q6115">
        <f>IF(ISNUMBER(MATCH(E6115,'ASE Mapping'!A:A, 0)), INDEX('ASE Mapping'!B:B, MATCH(E6115,'ASE Mapping'!A:A, 0)), E6115)</f>
        <v>0</v>
      </c>
    </row>
    <row r="6116" spans="1:17" x14ac:dyDescent="0.25">
      <c r="A6116" s="11">
        <f t="shared" si="46"/>
        <v>0</v>
      </c>
      <c r="Q6116">
        <f>IF(ISNUMBER(MATCH(E6116,'ASE Mapping'!A:A, 0)), INDEX('ASE Mapping'!B:B, MATCH(E6116,'ASE Mapping'!A:A, 0)), E6116)</f>
        <v>0</v>
      </c>
    </row>
    <row r="6117" spans="1:17" x14ac:dyDescent="0.25">
      <c r="A6117" s="11">
        <f t="shared" si="46"/>
        <v>0</v>
      </c>
      <c r="Q6117">
        <f>IF(ISNUMBER(MATCH(E6117,'ASE Mapping'!A:A, 0)), INDEX('ASE Mapping'!B:B, MATCH(E6117,'ASE Mapping'!A:A, 0)), E6117)</f>
        <v>0</v>
      </c>
    </row>
    <row r="6118" spans="1:17" x14ac:dyDescent="0.25">
      <c r="A6118" s="11">
        <f t="shared" si="46"/>
        <v>0</v>
      </c>
      <c r="Q6118">
        <f>IF(ISNUMBER(MATCH(E6118,'ASE Mapping'!A:A, 0)), INDEX('ASE Mapping'!B:B, MATCH(E6118,'ASE Mapping'!A:A, 0)), E6118)</f>
        <v>0</v>
      </c>
    </row>
    <row r="6119" spans="1:17" x14ac:dyDescent="0.25">
      <c r="A6119" s="11">
        <f t="shared" si="46"/>
        <v>0</v>
      </c>
      <c r="Q6119">
        <f>IF(ISNUMBER(MATCH(E6119,'ASE Mapping'!A:A, 0)), INDEX('ASE Mapping'!B:B, MATCH(E6119,'ASE Mapping'!A:A, 0)), E6119)</f>
        <v>0</v>
      </c>
    </row>
    <row r="6120" spans="1:17" x14ac:dyDescent="0.25">
      <c r="A6120" s="11">
        <f t="shared" si="46"/>
        <v>0</v>
      </c>
      <c r="Q6120">
        <f>IF(ISNUMBER(MATCH(E6120,'ASE Mapping'!A:A, 0)), INDEX('ASE Mapping'!B:B, MATCH(E6120,'ASE Mapping'!A:A, 0)), E6120)</f>
        <v>0</v>
      </c>
    </row>
    <row r="6121" spans="1:17" x14ac:dyDescent="0.25">
      <c r="A6121" s="11">
        <f t="shared" si="46"/>
        <v>0</v>
      </c>
      <c r="Q6121">
        <f>IF(ISNUMBER(MATCH(E6121,'ASE Mapping'!A:A, 0)), INDEX('ASE Mapping'!B:B, MATCH(E6121,'ASE Mapping'!A:A, 0)), E6121)</f>
        <v>0</v>
      </c>
    </row>
    <row r="6122" spans="1:17" x14ac:dyDescent="0.25">
      <c r="A6122" s="11">
        <f t="shared" si="46"/>
        <v>0</v>
      </c>
      <c r="Q6122">
        <f>IF(ISNUMBER(MATCH(E6122,'ASE Mapping'!A:A, 0)), INDEX('ASE Mapping'!B:B, MATCH(E6122,'ASE Mapping'!A:A, 0)), E6122)</f>
        <v>0</v>
      </c>
    </row>
    <row r="6123" spans="1:17" x14ac:dyDescent="0.25">
      <c r="A6123" s="11">
        <f t="shared" si="46"/>
        <v>0</v>
      </c>
      <c r="Q6123">
        <f>IF(ISNUMBER(MATCH(E6123,'ASE Mapping'!A:A, 0)), INDEX('ASE Mapping'!B:B, MATCH(E6123,'ASE Mapping'!A:A, 0)), E6123)</f>
        <v>0</v>
      </c>
    </row>
    <row r="6124" spans="1:17" x14ac:dyDescent="0.25">
      <c r="A6124" s="11">
        <f t="shared" si="46"/>
        <v>0</v>
      </c>
      <c r="Q6124">
        <f>IF(ISNUMBER(MATCH(E6124,'ASE Mapping'!A:A, 0)), INDEX('ASE Mapping'!B:B, MATCH(E6124,'ASE Mapping'!A:A, 0)), E6124)</f>
        <v>0</v>
      </c>
    </row>
    <row r="6125" spans="1:17" x14ac:dyDescent="0.25">
      <c r="A6125" s="11">
        <f t="shared" si="46"/>
        <v>0</v>
      </c>
      <c r="Q6125">
        <f>IF(ISNUMBER(MATCH(E6125,'ASE Mapping'!A:A, 0)), INDEX('ASE Mapping'!B:B, MATCH(E6125,'ASE Mapping'!A:A, 0)), E6125)</f>
        <v>0</v>
      </c>
    </row>
    <row r="6126" spans="1:17" x14ac:dyDescent="0.25">
      <c r="A6126" s="11">
        <f t="shared" si="46"/>
        <v>0</v>
      </c>
      <c r="Q6126">
        <f>IF(ISNUMBER(MATCH(E6126,'ASE Mapping'!A:A, 0)), INDEX('ASE Mapping'!B:B, MATCH(E6126,'ASE Mapping'!A:A, 0)), E6126)</f>
        <v>0</v>
      </c>
    </row>
    <row r="6127" spans="1:17" x14ac:dyDescent="0.25">
      <c r="A6127" s="11">
        <f t="shared" si="46"/>
        <v>0</v>
      </c>
      <c r="Q6127">
        <f>IF(ISNUMBER(MATCH(E6127,'ASE Mapping'!A:A, 0)), INDEX('ASE Mapping'!B:B, MATCH(E6127,'ASE Mapping'!A:A, 0)), E6127)</f>
        <v>0</v>
      </c>
    </row>
    <row r="6128" spans="1:17" x14ac:dyDescent="0.25">
      <c r="A6128" s="11">
        <f t="shared" si="46"/>
        <v>0</v>
      </c>
      <c r="Q6128">
        <f>IF(ISNUMBER(MATCH(E6128,'ASE Mapping'!A:A, 0)), INDEX('ASE Mapping'!B:B, MATCH(E6128,'ASE Mapping'!A:A, 0)), E6128)</f>
        <v>0</v>
      </c>
    </row>
    <row r="6129" spans="1:17" x14ac:dyDescent="0.25">
      <c r="A6129" s="11">
        <f t="shared" si="46"/>
        <v>0</v>
      </c>
      <c r="Q6129">
        <f>IF(ISNUMBER(MATCH(E6129,'ASE Mapping'!A:A, 0)), INDEX('ASE Mapping'!B:B, MATCH(E6129,'ASE Mapping'!A:A, 0)), E6129)</f>
        <v>0</v>
      </c>
    </row>
    <row r="6130" spans="1:17" x14ac:dyDescent="0.25">
      <c r="A6130" s="11">
        <f t="shared" si="46"/>
        <v>0</v>
      </c>
      <c r="Q6130">
        <f>IF(ISNUMBER(MATCH(E6130,'ASE Mapping'!A:A, 0)), INDEX('ASE Mapping'!B:B, MATCH(E6130,'ASE Mapping'!A:A, 0)), E6130)</f>
        <v>0</v>
      </c>
    </row>
    <row r="6131" spans="1:17" x14ac:dyDescent="0.25">
      <c r="A6131" s="11">
        <f t="shared" si="46"/>
        <v>0</v>
      </c>
      <c r="Q6131">
        <f>IF(ISNUMBER(MATCH(E6131,'ASE Mapping'!A:A, 0)), INDEX('ASE Mapping'!B:B, MATCH(E6131,'ASE Mapping'!A:A, 0)), E6131)</f>
        <v>0</v>
      </c>
    </row>
    <row r="6132" spans="1:17" x14ac:dyDescent="0.25">
      <c r="A6132" s="11">
        <f t="shared" si="46"/>
        <v>0</v>
      </c>
      <c r="Q6132">
        <f>IF(ISNUMBER(MATCH(E6132,'ASE Mapping'!A:A, 0)), INDEX('ASE Mapping'!B:B, MATCH(E6132,'ASE Mapping'!A:A, 0)), E6132)</f>
        <v>0</v>
      </c>
    </row>
    <row r="6133" spans="1:17" x14ac:dyDescent="0.25">
      <c r="A6133" s="11">
        <f t="shared" si="46"/>
        <v>0</v>
      </c>
      <c r="Q6133">
        <f>IF(ISNUMBER(MATCH(E6133,'ASE Mapping'!A:A, 0)), INDEX('ASE Mapping'!B:B, MATCH(E6133,'ASE Mapping'!A:A, 0)), E6133)</f>
        <v>0</v>
      </c>
    </row>
    <row r="6134" spans="1:17" x14ac:dyDescent="0.25">
      <c r="A6134" s="11">
        <f t="shared" si="46"/>
        <v>0</v>
      </c>
      <c r="Q6134">
        <f>IF(ISNUMBER(MATCH(E6134,'ASE Mapping'!A:A, 0)), INDEX('ASE Mapping'!B:B, MATCH(E6134,'ASE Mapping'!A:A, 0)), E6134)</f>
        <v>0</v>
      </c>
    </row>
    <row r="6135" spans="1:17" x14ac:dyDescent="0.25">
      <c r="A6135" s="11">
        <f t="shared" si="46"/>
        <v>0</v>
      </c>
      <c r="Q6135">
        <f>IF(ISNUMBER(MATCH(E6135,'ASE Mapping'!A:A, 0)), INDEX('ASE Mapping'!B:B, MATCH(E6135,'ASE Mapping'!A:A, 0)), E6135)</f>
        <v>0</v>
      </c>
    </row>
    <row r="6136" spans="1:17" x14ac:dyDescent="0.25">
      <c r="A6136" s="11">
        <f t="shared" si="46"/>
        <v>0</v>
      </c>
      <c r="Q6136">
        <f>IF(ISNUMBER(MATCH(E6136,'ASE Mapping'!A:A, 0)), INDEX('ASE Mapping'!B:B, MATCH(E6136,'ASE Mapping'!A:A, 0)), E6136)</f>
        <v>0</v>
      </c>
    </row>
    <row r="6137" spans="1:17" x14ac:dyDescent="0.25">
      <c r="A6137" s="11">
        <f t="shared" si="46"/>
        <v>0</v>
      </c>
      <c r="Q6137">
        <f>IF(ISNUMBER(MATCH(E6137,'ASE Mapping'!A:A, 0)), INDEX('ASE Mapping'!B:B, MATCH(E6137,'ASE Mapping'!A:A, 0)), E6137)</f>
        <v>0</v>
      </c>
    </row>
    <row r="6138" spans="1:17" x14ac:dyDescent="0.25">
      <c r="A6138" s="11">
        <f t="shared" si="46"/>
        <v>0</v>
      </c>
      <c r="Q6138">
        <f>IF(ISNUMBER(MATCH(E6138,'ASE Mapping'!A:A, 0)), INDEX('ASE Mapping'!B:B, MATCH(E6138,'ASE Mapping'!A:A, 0)), E6138)</f>
        <v>0</v>
      </c>
    </row>
    <row r="6139" spans="1:17" x14ac:dyDescent="0.25">
      <c r="A6139" s="11">
        <f t="shared" si="46"/>
        <v>0</v>
      </c>
      <c r="Q6139">
        <f>IF(ISNUMBER(MATCH(E6139,'ASE Mapping'!A:A, 0)), INDEX('ASE Mapping'!B:B, MATCH(E6139,'ASE Mapping'!A:A, 0)), E6139)</f>
        <v>0</v>
      </c>
    </row>
    <row r="6140" spans="1:17" x14ac:dyDescent="0.25">
      <c r="A6140" s="11">
        <f t="shared" si="46"/>
        <v>0</v>
      </c>
      <c r="Q6140">
        <f>IF(ISNUMBER(MATCH(E6140,'ASE Mapping'!A:A, 0)), INDEX('ASE Mapping'!B:B, MATCH(E6140,'ASE Mapping'!A:A, 0)), E6140)</f>
        <v>0</v>
      </c>
    </row>
    <row r="6141" spans="1:17" x14ac:dyDescent="0.25">
      <c r="A6141" s="11">
        <f t="shared" si="46"/>
        <v>0</v>
      </c>
      <c r="Q6141">
        <f>IF(ISNUMBER(MATCH(E6141,'ASE Mapping'!A:A, 0)), INDEX('ASE Mapping'!B:B, MATCH(E6141,'ASE Mapping'!A:A, 0)), E6141)</f>
        <v>0</v>
      </c>
    </row>
    <row r="6142" spans="1:17" x14ac:dyDescent="0.25">
      <c r="A6142" s="11">
        <f t="shared" si="46"/>
        <v>0</v>
      </c>
      <c r="Q6142">
        <f>IF(ISNUMBER(MATCH(E6142,'ASE Mapping'!A:A, 0)), INDEX('ASE Mapping'!B:B, MATCH(E6142,'ASE Mapping'!A:A, 0)), E6142)</f>
        <v>0</v>
      </c>
    </row>
    <row r="6143" spans="1:17" x14ac:dyDescent="0.25">
      <c r="A6143" s="11">
        <f t="shared" si="46"/>
        <v>0</v>
      </c>
      <c r="Q6143">
        <f>IF(ISNUMBER(MATCH(E6143,'ASE Mapping'!A:A, 0)), INDEX('ASE Mapping'!B:B, MATCH(E6143,'ASE Mapping'!A:A, 0)), E6143)</f>
        <v>0</v>
      </c>
    </row>
    <row r="6144" spans="1:17" x14ac:dyDescent="0.25">
      <c r="A6144" s="11">
        <f t="shared" si="46"/>
        <v>0</v>
      </c>
      <c r="Q6144">
        <f>IF(ISNUMBER(MATCH(E6144,'ASE Mapping'!A:A, 0)), INDEX('ASE Mapping'!B:B, MATCH(E6144,'ASE Mapping'!A:A, 0)), E6144)</f>
        <v>0</v>
      </c>
    </row>
    <row r="6145" spans="1:17" x14ac:dyDescent="0.25">
      <c r="A6145" s="11">
        <f t="shared" si="46"/>
        <v>0</v>
      </c>
      <c r="Q6145">
        <f>IF(ISNUMBER(MATCH(E6145,'ASE Mapping'!A:A, 0)), INDEX('ASE Mapping'!B:B, MATCH(E6145,'ASE Mapping'!A:A, 0)), E6145)</f>
        <v>0</v>
      </c>
    </row>
    <row r="6146" spans="1:17" x14ac:dyDescent="0.25">
      <c r="A6146" s="11">
        <f t="shared" si="46"/>
        <v>0</v>
      </c>
      <c r="Q6146">
        <f>IF(ISNUMBER(MATCH(E6146,'ASE Mapping'!A:A, 0)), INDEX('ASE Mapping'!B:B, MATCH(E6146,'ASE Mapping'!A:A, 0)), E6146)</f>
        <v>0</v>
      </c>
    </row>
    <row r="6147" spans="1:17" x14ac:dyDescent="0.25">
      <c r="A6147" s="11">
        <f t="shared" si="46"/>
        <v>0</v>
      </c>
      <c r="Q6147">
        <f>IF(ISNUMBER(MATCH(E6147,'ASE Mapping'!A:A, 0)), INDEX('ASE Mapping'!B:B, MATCH(E6147,'ASE Mapping'!A:A, 0)), E6147)</f>
        <v>0</v>
      </c>
    </row>
    <row r="6148" spans="1:17" x14ac:dyDescent="0.25">
      <c r="A6148" s="11">
        <f t="shared" si="46"/>
        <v>0</v>
      </c>
      <c r="Q6148">
        <f>IF(ISNUMBER(MATCH(E6148,'ASE Mapping'!A:A, 0)), INDEX('ASE Mapping'!B:B, MATCH(E6148,'ASE Mapping'!A:A, 0)), E6148)</f>
        <v>0</v>
      </c>
    </row>
    <row r="6149" spans="1:17" x14ac:dyDescent="0.25">
      <c r="A6149" s="11">
        <f t="shared" si="46"/>
        <v>0</v>
      </c>
      <c r="Q6149">
        <f>IF(ISNUMBER(MATCH(E6149,'ASE Mapping'!A:A, 0)), INDEX('ASE Mapping'!B:B, MATCH(E6149,'ASE Mapping'!A:A, 0)), E6149)</f>
        <v>0</v>
      </c>
    </row>
    <row r="6150" spans="1:17" x14ac:dyDescent="0.25">
      <c r="A6150" s="11">
        <f t="shared" si="46"/>
        <v>0</v>
      </c>
      <c r="Q6150">
        <f>IF(ISNUMBER(MATCH(E6150,'ASE Mapping'!A:A, 0)), INDEX('ASE Mapping'!B:B, MATCH(E6150,'ASE Mapping'!A:A, 0)), E6150)</f>
        <v>0</v>
      </c>
    </row>
    <row r="6151" spans="1:17" x14ac:dyDescent="0.25">
      <c r="A6151" s="11">
        <f t="shared" ref="A6151:A6214" si="47">B6151+C6151</f>
        <v>0</v>
      </c>
      <c r="Q6151">
        <f>IF(ISNUMBER(MATCH(E6151,'ASE Mapping'!A:A, 0)), INDEX('ASE Mapping'!B:B, MATCH(E6151,'ASE Mapping'!A:A, 0)), E6151)</f>
        <v>0</v>
      </c>
    </row>
    <row r="6152" spans="1:17" x14ac:dyDescent="0.25">
      <c r="A6152" s="11">
        <f t="shared" si="47"/>
        <v>0</v>
      </c>
      <c r="Q6152">
        <f>IF(ISNUMBER(MATCH(E6152,'ASE Mapping'!A:A, 0)), INDEX('ASE Mapping'!B:B, MATCH(E6152,'ASE Mapping'!A:A, 0)), E6152)</f>
        <v>0</v>
      </c>
    </row>
    <row r="6153" spans="1:17" x14ac:dyDescent="0.25">
      <c r="A6153" s="11">
        <f t="shared" si="47"/>
        <v>0</v>
      </c>
      <c r="Q6153">
        <f>IF(ISNUMBER(MATCH(E6153,'ASE Mapping'!A:A, 0)), INDEX('ASE Mapping'!B:B, MATCH(E6153,'ASE Mapping'!A:A, 0)), E6153)</f>
        <v>0</v>
      </c>
    </row>
    <row r="6154" spans="1:17" x14ac:dyDescent="0.25">
      <c r="A6154" s="11">
        <f t="shared" si="47"/>
        <v>0</v>
      </c>
      <c r="Q6154">
        <f>IF(ISNUMBER(MATCH(E6154,'ASE Mapping'!A:A, 0)), INDEX('ASE Mapping'!B:B, MATCH(E6154,'ASE Mapping'!A:A, 0)), E6154)</f>
        <v>0</v>
      </c>
    </row>
    <row r="6155" spans="1:17" x14ac:dyDescent="0.25">
      <c r="A6155" s="11">
        <f t="shared" si="47"/>
        <v>0</v>
      </c>
      <c r="Q6155">
        <f>IF(ISNUMBER(MATCH(E6155,'ASE Mapping'!A:A, 0)), INDEX('ASE Mapping'!B:B, MATCH(E6155,'ASE Mapping'!A:A, 0)), E6155)</f>
        <v>0</v>
      </c>
    </row>
    <row r="6156" spans="1:17" x14ac:dyDescent="0.25">
      <c r="A6156" s="11">
        <f t="shared" si="47"/>
        <v>0</v>
      </c>
      <c r="Q6156">
        <f>IF(ISNUMBER(MATCH(E6156,'ASE Mapping'!A:A, 0)), INDEX('ASE Mapping'!B:B, MATCH(E6156,'ASE Mapping'!A:A, 0)), E6156)</f>
        <v>0</v>
      </c>
    </row>
    <row r="6157" spans="1:17" x14ac:dyDescent="0.25">
      <c r="A6157" s="11">
        <f t="shared" si="47"/>
        <v>0</v>
      </c>
      <c r="Q6157">
        <f>IF(ISNUMBER(MATCH(E6157,'ASE Mapping'!A:A, 0)), INDEX('ASE Mapping'!B:B, MATCH(E6157,'ASE Mapping'!A:A, 0)), E6157)</f>
        <v>0</v>
      </c>
    </row>
    <row r="6158" spans="1:17" x14ac:dyDescent="0.25">
      <c r="A6158" s="11">
        <f t="shared" si="47"/>
        <v>0</v>
      </c>
      <c r="Q6158">
        <f>IF(ISNUMBER(MATCH(E6158,'ASE Mapping'!A:A, 0)), INDEX('ASE Mapping'!B:B, MATCH(E6158,'ASE Mapping'!A:A, 0)), E6158)</f>
        <v>0</v>
      </c>
    </row>
    <row r="6159" spans="1:17" x14ac:dyDescent="0.25">
      <c r="A6159" s="11">
        <f t="shared" si="47"/>
        <v>0</v>
      </c>
      <c r="Q6159">
        <f>IF(ISNUMBER(MATCH(E6159,'ASE Mapping'!A:A, 0)), INDEX('ASE Mapping'!B:B, MATCH(E6159,'ASE Mapping'!A:A, 0)), E6159)</f>
        <v>0</v>
      </c>
    </row>
    <row r="6160" spans="1:17" x14ac:dyDescent="0.25">
      <c r="A6160" s="11">
        <f t="shared" si="47"/>
        <v>0</v>
      </c>
      <c r="Q6160">
        <f>IF(ISNUMBER(MATCH(E6160,'ASE Mapping'!A:A, 0)), INDEX('ASE Mapping'!B:B, MATCH(E6160,'ASE Mapping'!A:A, 0)), E6160)</f>
        <v>0</v>
      </c>
    </row>
    <row r="6161" spans="1:17" x14ac:dyDescent="0.25">
      <c r="A6161" s="11">
        <f t="shared" si="47"/>
        <v>0</v>
      </c>
      <c r="Q6161">
        <f>IF(ISNUMBER(MATCH(E6161,'ASE Mapping'!A:A, 0)), INDEX('ASE Mapping'!B:B, MATCH(E6161,'ASE Mapping'!A:A, 0)), E6161)</f>
        <v>0</v>
      </c>
    </row>
    <row r="6162" spans="1:17" x14ac:dyDescent="0.25">
      <c r="A6162" s="11">
        <f t="shared" si="47"/>
        <v>0</v>
      </c>
      <c r="Q6162">
        <f>IF(ISNUMBER(MATCH(E6162,'ASE Mapping'!A:A, 0)), INDEX('ASE Mapping'!B:B, MATCH(E6162,'ASE Mapping'!A:A, 0)), E6162)</f>
        <v>0</v>
      </c>
    </row>
    <row r="6163" spans="1:17" x14ac:dyDescent="0.25">
      <c r="A6163" s="11">
        <f t="shared" si="47"/>
        <v>0</v>
      </c>
      <c r="Q6163">
        <f>IF(ISNUMBER(MATCH(E6163,'ASE Mapping'!A:A, 0)), INDEX('ASE Mapping'!B:B, MATCH(E6163,'ASE Mapping'!A:A, 0)), E6163)</f>
        <v>0</v>
      </c>
    </row>
    <row r="6164" spans="1:17" x14ac:dyDescent="0.25">
      <c r="A6164" s="11">
        <f t="shared" si="47"/>
        <v>0</v>
      </c>
      <c r="Q6164">
        <f>IF(ISNUMBER(MATCH(E6164,'ASE Mapping'!A:A, 0)), INDEX('ASE Mapping'!B:B, MATCH(E6164,'ASE Mapping'!A:A, 0)), E6164)</f>
        <v>0</v>
      </c>
    </row>
    <row r="6165" spans="1:17" x14ac:dyDescent="0.25">
      <c r="A6165" s="11">
        <f t="shared" si="47"/>
        <v>0</v>
      </c>
      <c r="Q6165">
        <f>IF(ISNUMBER(MATCH(E6165,'ASE Mapping'!A:A, 0)), INDEX('ASE Mapping'!B:B, MATCH(E6165,'ASE Mapping'!A:A, 0)), E6165)</f>
        <v>0</v>
      </c>
    </row>
    <row r="6166" spans="1:17" x14ac:dyDescent="0.25">
      <c r="A6166" s="11">
        <f t="shared" si="47"/>
        <v>0</v>
      </c>
      <c r="Q6166">
        <f>IF(ISNUMBER(MATCH(E6166,'ASE Mapping'!A:A, 0)), INDEX('ASE Mapping'!B:B, MATCH(E6166,'ASE Mapping'!A:A, 0)), E6166)</f>
        <v>0</v>
      </c>
    </row>
    <row r="6167" spans="1:17" x14ac:dyDescent="0.25">
      <c r="A6167" s="11">
        <f t="shared" si="47"/>
        <v>0</v>
      </c>
      <c r="Q6167">
        <f>IF(ISNUMBER(MATCH(E6167,'ASE Mapping'!A:A, 0)), INDEX('ASE Mapping'!B:B, MATCH(E6167,'ASE Mapping'!A:A, 0)), E6167)</f>
        <v>0</v>
      </c>
    </row>
    <row r="6168" spans="1:17" x14ac:dyDescent="0.25">
      <c r="A6168" s="11">
        <f t="shared" si="47"/>
        <v>0</v>
      </c>
      <c r="Q6168">
        <f>IF(ISNUMBER(MATCH(E6168,'ASE Mapping'!A:A, 0)), INDEX('ASE Mapping'!B:B, MATCH(E6168,'ASE Mapping'!A:A, 0)), E6168)</f>
        <v>0</v>
      </c>
    </row>
    <row r="6169" spans="1:17" x14ac:dyDescent="0.25">
      <c r="A6169" s="11">
        <f t="shared" si="47"/>
        <v>0</v>
      </c>
      <c r="Q6169">
        <f>IF(ISNUMBER(MATCH(E6169,'ASE Mapping'!A:A, 0)), INDEX('ASE Mapping'!B:B, MATCH(E6169,'ASE Mapping'!A:A, 0)), E6169)</f>
        <v>0</v>
      </c>
    </row>
    <row r="6170" spans="1:17" x14ac:dyDescent="0.25">
      <c r="A6170" s="11">
        <f t="shared" si="47"/>
        <v>0</v>
      </c>
      <c r="Q6170">
        <f>IF(ISNUMBER(MATCH(E6170,'ASE Mapping'!A:A, 0)), INDEX('ASE Mapping'!B:B, MATCH(E6170,'ASE Mapping'!A:A, 0)), E6170)</f>
        <v>0</v>
      </c>
    </row>
    <row r="6171" spans="1:17" x14ac:dyDescent="0.25">
      <c r="A6171" s="11">
        <f t="shared" si="47"/>
        <v>0</v>
      </c>
      <c r="Q6171">
        <f>IF(ISNUMBER(MATCH(E6171,'ASE Mapping'!A:A, 0)), INDEX('ASE Mapping'!B:B, MATCH(E6171,'ASE Mapping'!A:A, 0)), E6171)</f>
        <v>0</v>
      </c>
    </row>
    <row r="6172" spans="1:17" x14ac:dyDescent="0.25">
      <c r="A6172" s="11">
        <f t="shared" si="47"/>
        <v>0</v>
      </c>
      <c r="Q6172">
        <f>IF(ISNUMBER(MATCH(E6172,'ASE Mapping'!A:A, 0)), INDEX('ASE Mapping'!B:B, MATCH(E6172,'ASE Mapping'!A:A, 0)), E6172)</f>
        <v>0</v>
      </c>
    </row>
    <row r="6173" spans="1:17" x14ac:dyDescent="0.25">
      <c r="A6173" s="11">
        <f t="shared" si="47"/>
        <v>0</v>
      </c>
      <c r="Q6173">
        <f>IF(ISNUMBER(MATCH(E6173,'ASE Mapping'!A:A, 0)), INDEX('ASE Mapping'!B:B, MATCH(E6173,'ASE Mapping'!A:A, 0)), E6173)</f>
        <v>0</v>
      </c>
    </row>
    <row r="6174" spans="1:17" x14ac:dyDescent="0.25">
      <c r="A6174" s="11">
        <f t="shared" si="47"/>
        <v>0</v>
      </c>
      <c r="Q6174">
        <f>IF(ISNUMBER(MATCH(E6174,'ASE Mapping'!A:A, 0)), INDEX('ASE Mapping'!B:B, MATCH(E6174,'ASE Mapping'!A:A, 0)), E6174)</f>
        <v>0</v>
      </c>
    </row>
    <row r="6175" spans="1:17" x14ac:dyDescent="0.25">
      <c r="A6175" s="11">
        <f t="shared" si="47"/>
        <v>0</v>
      </c>
      <c r="Q6175">
        <f>IF(ISNUMBER(MATCH(E6175,'ASE Mapping'!A:A, 0)), INDEX('ASE Mapping'!B:B, MATCH(E6175,'ASE Mapping'!A:A, 0)), E6175)</f>
        <v>0</v>
      </c>
    </row>
    <row r="6176" spans="1:17" x14ac:dyDescent="0.25">
      <c r="A6176" s="11">
        <f t="shared" si="47"/>
        <v>0</v>
      </c>
      <c r="Q6176">
        <f>IF(ISNUMBER(MATCH(E6176,'ASE Mapping'!A:A, 0)), INDEX('ASE Mapping'!B:B, MATCH(E6176,'ASE Mapping'!A:A, 0)), E6176)</f>
        <v>0</v>
      </c>
    </row>
    <row r="6177" spans="1:17" x14ac:dyDescent="0.25">
      <c r="A6177" s="11">
        <f t="shared" si="47"/>
        <v>0</v>
      </c>
      <c r="Q6177">
        <f>IF(ISNUMBER(MATCH(E6177,'ASE Mapping'!A:A, 0)), INDEX('ASE Mapping'!B:B, MATCH(E6177,'ASE Mapping'!A:A, 0)), E6177)</f>
        <v>0</v>
      </c>
    </row>
    <row r="6178" spans="1:17" x14ac:dyDescent="0.25">
      <c r="A6178" s="11">
        <f t="shared" si="47"/>
        <v>0</v>
      </c>
      <c r="Q6178">
        <f>IF(ISNUMBER(MATCH(E6178,'ASE Mapping'!A:A, 0)), INDEX('ASE Mapping'!B:B, MATCH(E6178,'ASE Mapping'!A:A, 0)), E6178)</f>
        <v>0</v>
      </c>
    </row>
    <row r="6179" spans="1:17" x14ac:dyDescent="0.25">
      <c r="A6179" s="11">
        <f t="shared" si="47"/>
        <v>0</v>
      </c>
      <c r="Q6179">
        <f>IF(ISNUMBER(MATCH(E6179,'ASE Mapping'!A:A, 0)), INDEX('ASE Mapping'!B:B, MATCH(E6179,'ASE Mapping'!A:A, 0)), E6179)</f>
        <v>0</v>
      </c>
    </row>
    <row r="6180" spans="1:17" x14ac:dyDescent="0.25">
      <c r="A6180" s="11">
        <f t="shared" si="47"/>
        <v>0</v>
      </c>
      <c r="Q6180">
        <f>IF(ISNUMBER(MATCH(E6180,'ASE Mapping'!A:A, 0)), INDEX('ASE Mapping'!B:B, MATCH(E6180,'ASE Mapping'!A:A, 0)), E6180)</f>
        <v>0</v>
      </c>
    </row>
    <row r="6181" spans="1:17" x14ac:dyDescent="0.25">
      <c r="A6181" s="11">
        <f t="shared" si="47"/>
        <v>0</v>
      </c>
      <c r="Q6181">
        <f>IF(ISNUMBER(MATCH(E6181,'ASE Mapping'!A:A, 0)), INDEX('ASE Mapping'!B:B, MATCH(E6181,'ASE Mapping'!A:A, 0)), E6181)</f>
        <v>0</v>
      </c>
    </row>
    <row r="6182" spans="1:17" x14ac:dyDescent="0.25">
      <c r="A6182" s="11">
        <f t="shared" si="47"/>
        <v>0</v>
      </c>
      <c r="Q6182">
        <f>IF(ISNUMBER(MATCH(E6182,'ASE Mapping'!A:A, 0)), INDEX('ASE Mapping'!B:B, MATCH(E6182,'ASE Mapping'!A:A, 0)), E6182)</f>
        <v>0</v>
      </c>
    </row>
    <row r="6183" spans="1:17" x14ac:dyDescent="0.25">
      <c r="A6183" s="11">
        <f t="shared" si="47"/>
        <v>0</v>
      </c>
      <c r="Q6183">
        <f>IF(ISNUMBER(MATCH(E6183,'ASE Mapping'!A:A, 0)), INDEX('ASE Mapping'!B:B, MATCH(E6183,'ASE Mapping'!A:A, 0)), E6183)</f>
        <v>0</v>
      </c>
    </row>
    <row r="6184" spans="1:17" x14ac:dyDescent="0.25">
      <c r="A6184" s="11">
        <f t="shared" si="47"/>
        <v>0</v>
      </c>
      <c r="Q6184">
        <f>IF(ISNUMBER(MATCH(E6184,'ASE Mapping'!A:A, 0)), INDEX('ASE Mapping'!B:B, MATCH(E6184,'ASE Mapping'!A:A, 0)), E6184)</f>
        <v>0</v>
      </c>
    </row>
    <row r="6185" spans="1:17" x14ac:dyDescent="0.25">
      <c r="A6185" s="11">
        <f t="shared" si="47"/>
        <v>0</v>
      </c>
      <c r="Q6185">
        <f>IF(ISNUMBER(MATCH(E6185,'ASE Mapping'!A:A, 0)), INDEX('ASE Mapping'!B:B, MATCH(E6185,'ASE Mapping'!A:A, 0)), E6185)</f>
        <v>0</v>
      </c>
    </row>
    <row r="6186" spans="1:17" x14ac:dyDescent="0.25">
      <c r="A6186" s="11">
        <f t="shared" si="47"/>
        <v>0</v>
      </c>
      <c r="Q6186">
        <f>IF(ISNUMBER(MATCH(E6186,'ASE Mapping'!A:A, 0)), INDEX('ASE Mapping'!B:B, MATCH(E6186,'ASE Mapping'!A:A, 0)), E6186)</f>
        <v>0</v>
      </c>
    </row>
    <row r="6187" spans="1:17" x14ac:dyDescent="0.25">
      <c r="A6187" s="11">
        <f t="shared" si="47"/>
        <v>0</v>
      </c>
      <c r="Q6187">
        <f>IF(ISNUMBER(MATCH(E6187,'ASE Mapping'!A:A, 0)), INDEX('ASE Mapping'!B:B, MATCH(E6187,'ASE Mapping'!A:A, 0)), E6187)</f>
        <v>0</v>
      </c>
    </row>
    <row r="6188" spans="1:17" x14ac:dyDescent="0.25">
      <c r="A6188" s="11">
        <f t="shared" si="47"/>
        <v>0</v>
      </c>
      <c r="Q6188">
        <f>IF(ISNUMBER(MATCH(E6188,'ASE Mapping'!A:A, 0)), INDEX('ASE Mapping'!B:B, MATCH(E6188,'ASE Mapping'!A:A, 0)), E6188)</f>
        <v>0</v>
      </c>
    </row>
    <row r="6189" spans="1:17" x14ac:dyDescent="0.25">
      <c r="A6189" s="11">
        <f t="shared" si="47"/>
        <v>0</v>
      </c>
      <c r="Q6189">
        <f>IF(ISNUMBER(MATCH(E6189,'ASE Mapping'!A:A, 0)), INDEX('ASE Mapping'!B:B, MATCH(E6189,'ASE Mapping'!A:A, 0)), E6189)</f>
        <v>0</v>
      </c>
    </row>
    <row r="6190" spans="1:17" x14ac:dyDescent="0.25">
      <c r="A6190" s="11">
        <f t="shared" si="47"/>
        <v>0</v>
      </c>
      <c r="Q6190">
        <f>IF(ISNUMBER(MATCH(E6190,'ASE Mapping'!A:A, 0)), INDEX('ASE Mapping'!B:B, MATCH(E6190,'ASE Mapping'!A:A, 0)), E6190)</f>
        <v>0</v>
      </c>
    </row>
    <row r="6191" spans="1:17" x14ac:dyDescent="0.25">
      <c r="A6191" s="11">
        <f t="shared" si="47"/>
        <v>0</v>
      </c>
      <c r="Q6191">
        <f>IF(ISNUMBER(MATCH(E6191,'ASE Mapping'!A:A, 0)), INDEX('ASE Mapping'!B:B, MATCH(E6191,'ASE Mapping'!A:A, 0)), E6191)</f>
        <v>0</v>
      </c>
    </row>
    <row r="6192" spans="1:17" x14ac:dyDescent="0.25">
      <c r="A6192" s="11">
        <f t="shared" si="47"/>
        <v>0</v>
      </c>
      <c r="Q6192">
        <f>IF(ISNUMBER(MATCH(E6192,'ASE Mapping'!A:A, 0)), INDEX('ASE Mapping'!B:B, MATCH(E6192,'ASE Mapping'!A:A, 0)), E6192)</f>
        <v>0</v>
      </c>
    </row>
    <row r="6193" spans="1:17" x14ac:dyDescent="0.25">
      <c r="A6193" s="11">
        <f t="shared" si="47"/>
        <v>0</v>
      </c>
      <c r="Q6193">
        <f>IF(ISNUMBER(MATCH(E6193,'ASE Mapping'!A:A, 0)), INDEX('ASE Mapping'!B:B, MATCH(E6193,'ASE Mapping'!A:A, 0)), E6193)</f>
        <v>0</v>
      </c>
    </row>
    <row r="6194" spans="1:17" x14ac:dyDescent="0.25">
      <c r="A6194" s="11">
        <f t="shared" si="47"/>
        <v>0</v>
      </c>
      <c r="Q6194">
        <f>IF(ISNUMBER(MATCH(E6194,'ASE Mapping'!A:A, 0)), INDEX('ASE Mapping'!B:B, MATCH(E6194,'ASE Mapping'!A:A, 0)), E6194)</f>
        <v>0</v>
      </c>
    </row>
    <row r="6195" spans="1:17" x14ac:dyDescent="0.25">
      <c r="A6195" s="11">
        <f t="shared" si="47"/>
        <v>0</v>
      </c>
      <c r="Q6195">
        <f>IF(ISNUMBER(MATCH(E6195,'ASE Mapping'!A:A, 0)), INDEX('ASE Mapping'!B:B, MATCH(E6195,'ASE Mapping'!A:A, 0)), E6195)</f>
        <v>0</v>
      </c>
    </row>
    <row r="6196" spans="1:17" x14ac:dyDescent="0.25">
      <c r="A6196" s="11">
        <f t="shared" si="47"/>
        <v>0</v>
      </c>
      <c r="Q6196">
        <f>IF(ISNUMBER(MATCH(E6196,'ASE Mapping'!A:A, 0)), INDEX('ASE Mapping'!B:B, MATCH(E6196,'ASE Mapping'!A:A, 0)), E6196)</f>
        <v>0</v>
      </c>
    </row>
    <row r="6197" spans="1:17" x14ac:dyDescent="0.25">
      <c r="A6197" s="11">
        <f t="shared" si="47"/>
        <v>0</v>
      </c>
      <c r="Q6197">
        <f>IF(ISNUMBER(MATCH(E6197,'ASE Mapping'!A:A, 0)), INDEX('ASE Mapping'!B:B, MATCH(E6197,'ASE Mapping'!A:A, 0)), E6197)</f>
        <v>0</v>
      </c>
    </row>
    <row r="6198" spans="1:17" x14ac:dyDescent="0.25">
      <c r="A6198" s="11">
        <f t="shared" si="47"/>
        <v>0</v>
      </c>
      <c r="Q6198">
        <f>IF(ISNUMBER(MATCH(E6198,'ASE Mapping'!A:A, 0)), INDEX('ASE Mapping'!B:B, MATCH(E6198,'ASE Mapping'!A:A, 0)), E6198)</f>
        <v>0</v>
      </c>
    </row>
    <row r="6199" spans="1:17" x14ac:dyDescent="0.25">
      <c r="A6199" s="11">
        <f t="shared" si="47"/>
        <v>0</v>
      </c>
      <c r="Q6199">
        <f>IF(ISNUMBER(MATCH(E6199,'ASE Mapping'!A:A, 0)), INDEX('ASE Mapping'!B:B, MATCH(E6199,'ASE Mapping'!A:A, 0)), E6199)</f>
        <v>0</v>
      </c>
    </row>
    <row r="6200" spans="1:17" x14ac:dyDescent="0.25">
      <c r="A6200" s="11">
        <f t="shared" si="47"/>
        <v>0</v>
      </c>
      <c r="Q6200">
        <f>IF(ISNUMBER(MATCH(E6200,'ASE Mapping'!A:A, 0)), INDEX('ASE Mapping'!B:B, MATCH(E6200,'ASE Mapping'!A:A, 0)), E6200)</f>
        <v>0</v>
      </c>
    </row>
    <row r="6201" spans="1:17" x14ac:dyDescent="0.25">
      <c r="A6201" s="11">
        <f t="shared" si="47"/>
        <v>0</v>
      </c>
      <c r="Q6201">
        <f>IF(ISNUMBER(MATCH(E6201,'ASE Mapping'!A:A, 0)), INDEX('ASE Mapping'!B:B, MATCH(E6201,'ASE Mapping'!A:A, 0)), E6201)</f>
        <v>0</v>
      </c>
    </row>
    <row r="6202" spans="1:17" x14ac:dyDescent="0.25">
      <c r="A6202" s="11">
        <f t="shared" si="47"/>
        <v>0</v>
      </c>
      <c r="Q6202">
        <f>IF(ISNUMBER(MATCH(E6202,'ASE Mapping'!A:A, 0)), INDEX('ASE Mapping'!B:B, MATCH(E6202,'ASE Mapping'!A:A, 0)), E6202)</f>
        <v>0</v>
      </c>
    </row>
    <row r="6203" spans="1:17" x14ac:dyDescent="0.25">
      <c r="A6203" s="11">
        <f t="shared" si="47"/>
        <v>0</v>
      </c>
      <c r="Q6203">
        <f>IF(ISNUMBER(MATCH(E6203,'ASE Mapping'!A:A, 0)), INDEX('ASE Mapping'!B:B, MATCH(E6203,'ASE Mapping'!A:A, 0)), E6203)</f>
        <v>0</v>
      </c>
    </row>
    <row r="6204" spans="1:17" x14ac:dyDescent="0.25">
      <c r="A6204" s="11">
        <f t="shared" si="47"/>
        <v>0</v>
      </c>
      <c r="Q6204">
        <f>IF(ISNUMBER(MATCH(E6204,'ASE Mapping'!A:A, 0)), INDEX('ASE Mapping'!B:B, MATCH(E6204,'ASE Mapping'!A:A, 0)), E6204)</f>
        <v>0</v>
      </c>
    </row>
    <row r="6205" spans="1:17" x14ac:dyDescent="0.25">
      <c r="A6205" s="11">
        <f t="shared" si="47"/>
        <v>0</v>
      </c>
      <c r="Q6205">
        <f>IF(ISNUMBER(MATCH(E6205,'ASE Mapping'!A:A, 0)), INDEX('ASE Mapping'!B:B, MATCH(E6205,'ASE Mapping'!A:A, 0)), E6205)</f>
        <v>0</v>
      </c>
    </row>
    <row r="6206" spans="1:17" x14ac:dyDescent="0.25">
      <c r="A6206" s="11">
        <f t="shared" si="47"/>
        <v>0</v>
      </c>
      <c r="Q6206">
        <f>IF(ISNUMBER(MATCH(E6206,'ASE Mapping'!A:A, 0)), INDEX('ASE Mapping'!B:B, MATCH(E6206,'ASE Mapping'!A:A, 0)), E6206)</f>
        <v>0</v>
      </c>
    </row>
    <row r="6207" spans="1:17" x14ac:dyDescent="0.25">
      <c r="A6207" s="11">
        <f t="shared" si="47"/>
        <v>0</v>
      </c>
      <c r="Q6207">
        <f>IF(ISNUMBER(MATCH(E6207,'ASE Mapping'!A:A, 0)), INDEX('ASE Mapping'!B:B, MATCH(E6207,'ASE Mapping'!A:A, 0)), E6207)</f>
        <v>0</v>
      </c>
    </row>
    <row r="6208" spans="1:17" x14ac:dyDescent="0.25">
      <c r="A6208" s="11">
        <f t="shared" si="47"/>
        <v>0</v>
      </c>
      <c r="Q6208">
        <f>IF(ISNUMBER(MATCH(E6208,'ASE Mapping'!A:A, 0)), INDEX('ASE Mapping'!B:B, MATCH(E6208,'ASE Mapping'!A:A, 0)), E6208)</f>
        <v>0</v>
      </c>
    </row>
    <row r="6209" spans="1:17" x14ac:dyDescent="0.25">
      <c r="A6209" s="11">
        <f t="shared" si="47"/>
        <v>0</v>
      </c>
      <c r="Q6209">
        <f>IF(ISNUMBER(MATCH(E6209,'ASE Mapping'!A:A, 0)), INDEX('ASE Mapping'!B:B, MATCH(E6209,'ASE Mapping'!A:A, 0)), E6209)</f>
        <v>0</v>
      </c>
    </row>
    <row r="6210" spans="1:17" x14ac:dyDescent="0.25">
      <c r="A6210" s="11">
        <f t="shared" si="47"/>
        <v>0</v>
      </c>
      <c r="Q6210">
        <f>IF(ISNUMBER(MATCH(E6210,'ASE Mapping'!A:A, 0)), INDEX('ASE Mapping'!B:B, MATCH(E6210,'ASE Mapping'!A:A, 0)), E6210)</f>
        <v>0</v>
      </c>
    </row>
    <row r="6211" spans="1:17" x14ac:dyDescent="0.25">
      <c r="A6211" s="11">
        <f t="shared" si="47"/>
        <v>0</v>
      </c>
      <c r="Q6211">
        <f>IF(ISNUMBER(MATCH(E6211,'ASE Mapping'!A:A, 0)), INDEX('ASE Mapping'!B:B, MATCH(E6211,'ASE Mapping'!A:A, 0)), E6211)</f>
        <v>0</v>
      </c>
    </row>
    <row r="6212" spans="1:17" x14ac:dyDescent="0.25">
      <c r="A6212" s="11">
        <f t="shared" si="47"/>
        <v>0</v>
      </c>
      <c r="Q6212">
        <f>IF(ISNUMBER(MATCH(E6212,'ASE Mapping'!A:A, 0)), INDEX('ASE Mapping'!B:B, MATCH(E6212,'ASE Mapping'!A:A, 0)), E6212)</f>
        <v>0</v>
      </c>
    </row>
    <row r="6213" spans="1:17" x14ac:dyDescent="0.25">
      <c r="A6213" s="11">
        <f t="shared" si="47"/>
        <v>0</v>
      </c>
      <c r="Q6213">
        <f>IF(ISNUMBER(MATCH(E6213,'ASE Mapping'!A:A, 0)), INDEX('ASE Mapping'!B:B, MATCH(E6213,'ASE Mapping'!A:A, 0)), E6213)</f>
        <v>0</v>
      </c>
    </row>
    <row r="6214" spans="1:17" x14ac:dyDescent="0.25">
      <c r="A6214" s="11">
        <f t="shared" si="47"/>
        <v>0</v>
      </c>
      <c r="Q6214">
        <f>IF(ISNUMBER(MATCH(E6214,'ASE Mapping'!A:A, 0)), INDEX('ASE Mapping'!B:B, MATCH(E6214,'ASE Mapping'!A:A, 0)), E6214)</f>
        <v>0</v>
      </c>
    </row>
    <row r="6215" spans="1:17" x14ac:dyDescent="0.25">
      <c r="A6215" s="11">
        <f t="shared" ref="A6215:A6278" si="48">B6215+C6215</f>
        <v>0</v>
      </c>
      <c r="Q6215">
        <f>IF(ISNUMBER(MATCH(E6215,'ASE Mapping'!A:A, 0)), INDEX('ASE Mapping'!B:B, MATCH(E6215,'ASE Mapping'!A:A, 0)), E6215)</f>
        <v>0</v>
      </c>
    </row>
    <row r="6216" spans="1:17" x14ac:dyDescent="0.25">
      <c r="A6216" s="11">
        <f t="shared" si="48"/>
        <v>0</v>
      </c>
      <c r="Q6216">
        <f>IF(ISNUMBER(MATCH(E6216,'ASE Mapping'!A:A, 0)), INDEX('ASE Mapping'!B:B, MATCH(E6216,'ASE Mapping'!A:A, 0)), E6216)</f>
        <v>0</v>
      </c>
    </row>
    <row r="6217" spans="1:17" x14ac:dyDescent="0.25">
      <c r="A6217" s="11">
        <f t="shared" si="48"/>
        <v>0</v>
      </c>
      <c r="Q6217">
        <f>IF(ISNUMBER(MATCH(E6217,'ASE Mapping'!A:A, 0)), INDEX('ASE Mapping'!B:B, MATCH(E6217,'ASE Mapping'!A:A, 0)), E6217)</f>
        <v>0</v>
      </c>
    </row>
    <row r="6218" spans="1:17" x14ac:dyDescent="0.25">
      <c r="A6218" s="11">
        <f t="shared" si="48"/>
        <v>0</v>
      </c>
      <c r="Q6218">
        <f>IF(ISNUMBER(MATCH(E6218,'ASE Mapping'!A:A, 0)), INDEX('ASE Mapping'!B:B, MATCH(E6218,'ASE Mapping'!A:A, 0)), E6218)</f>
        <v>0</v>
      </c>
    </row>
    <row r="6219" spans="1:17" x14ac:dyDescent="0.25">
      <c r="A6219" s="11">
        <f t="shared" si="48"/>
        <v>0</v>
      </c>
      <c r="Q6219">
        <f>IF(ISNUMBER(MATCH(E6219,'ASE Mapping'!A:A, 0)), INDEX('ASE Mapping'!B:B, MATCH(E6219,'ASE Mapping'!A:A, 0)), E6219)</f>
        <v>0</v>
      </c>
    </row>
    <row r="6220" spans="1:17" x14ac:dyDescent="0.25">
      <c r="A6220" s="11">
        <f t="shared" si="48"/>
        <v>0</v>
      </c>
      <c r="Q6220">
        <f>IF(ISNUMBER(MATCH(E6220,'ASE Mapping'!A:A, 0)), INDEX('ASE Mapping'!B:B, MATCH(E6220,'ASE Mapping'!A:A, 0)), E6220)</f>
        <v>0</v>
      </c>
    </row>
    <row r="6221" spans="1:17" x14ac:dyDescent="0.25">
      <c r="A6221" s="11">
        <f t="shared" si="48"/>
        <v>0</v>
      </c>
      <c r="Q6221">
        <f>IF(ISNUMBER(MATCH(E6221,'ASE Mapping'!A:A, 0)), INDEX('ASE Mapping'!B:B, MATCH(E6221,'ASE Mapping'!A:A, 0)), E6221)</f>
        <v>0</v>
      </c>
    </row>
    <row r="6222" spans="1:17" x14ac:dyDescent="0.25">
      <c r="A6222" s="11">
        <f t="shared" si="48"/>
        <v>0</v>
      </c>
      <c r="Q6222">
        <f>IF(ISNUMBER(MATCH(E6222,'ASE Mapping'!A:A, 0)), INDEX('ASE Mapping'!B:B, MATCH(E6222,'ASE Mapping'!A:A, 0)), E6222)</f>
        <v>0</v>
      </c>
    </row>
    <row r="6223" spans="1:17" x14ac:dyDescent="0.25">
      <c r="A6223" s="11">
        <f t="shared" si="48"/>
        <v>0</v>
      </c>
      <c r="Q6223">
        <f>IF(ISNUMBER(MATCH(E6223,'ASE Mapping'!A:A, 0)), INDEX('ASE Mapping'!B:B, MATCH(E6223,'ASE Mapping'!A:A, 0)), E6223)</f>
        <v>0</v>
      </c>
    </row>
    <row r="6224" spans="1:17" x14ac:dyDescent="0.25">
      <c r="A6224" s="11">
        <f t="shared" si="48"/>
        <v>0</v>
      </c>
      <c r="Q6224">
        <f>IF(ISNUMBER(MATCH(E6224,'ASE Mapping'!A:A, 0)), INDEX('ASE Mapping'!B:B, MATCH(E6224,'ASE Mapping'!A:A, 0)), E6224)</f>
        <v>0</v>
      </c>
    </row>
    <row r="6225" spans="1:17" x14ac:dyDescent="0.25">
      <c r="A6225" s="11">
        <f t="shared" si="48"/>
        <v>0</v>
      </c>
      <c r="Q6225">
        <f>IF(ISNUMBER(MATCH(E6225,'ASE Mapping'!A:A, 0)), INDEX('ASE Mapping'!B:B, MATCH(E6225,'ASE Mapping'!A:A, 0)), E6225)</f>
        <v>0</v>
      </c>
    </row>
    <row r="6226" spans="1:17" x14ac:dyDescent="0.25">
      <c r="A6226" s="11">
        <f t="shared" si="48"/>
        <v>0</v>
      </c>
      <c r="Q6226">
        <f>IF(ISNUMBER(MATCH(E6226,'ASE Mapping'!A:A, 0)), INDEX('ASE Mapping'!B:B, MATCH(E6226,'ASE Mapping'!A:A, 0)), E6226)</f>
        <v>0</v>
      </c>
    </row>
    <row r="6227" spans="1:17" x14ac:dyDescent="0.25">
      <c r="A6227" s="11">
        <f t="shared" si="48"/>
        <v>0</v>
      </c>
      <c r="Q6227">
        <f>IF(ISNUMBER(MATCH(E6227,'ASE Mapping'!A:A, 0)), INDEX('ASE Mapping'!B:B, MATCH(E6227,'ASE Mapping'!A:A, 0)), E6227)</f>
        <v>0</v>
      </c>
    </row>
    <row r="6228" spans="1:17" x14ac:dyDescent="0.25">
      <c r="A6228" s="11">
        <f t="shared" si="48"/>
        <v>0</v>
      </c>
      <c r="Q6228">
        <f>IF(ISNUMBER(MATCH(E6228,'ASE Mapping'!A:A, 0)), INDEX('ASE Mapping'!B:B, MATCH(E6228,'ASE Mapping'!A:A, 0)), E6228)</f>
        <v>0</v>
      </c>
    </row>
    <row r="6229" spans="1:17" x14ac:dyDescent="0.25">
      <c r="A6229" s="11">
        <f t="shared" si="48"/>
        <v>0</v>
      </c>
      <c r="Q6229">
        <f>IF(ISNUMBER(MATCH(E6229,'ASE Mapping'!A:A, 0)), INDEX('ASE Mapping'!B:B, MATCH(E6229,'ASE Mapping'!A:A, 0)), E6229)</f>
        <v>0</v>
      </c>
    </row>
    <row r="6230" spans="1:17" x14ac:dyDescent="0.25">
      <c r="A6230" s="11">
        <f t="shared" si="48"/>
        <v>0</v>
      </c>
      <c r="Q6230">
        <f>IF(ISNUMBER(MATCH(E6230,'ASE Mapping'!A:A, 0)), INDEX('ASE Mapping'!B:B, MATCH(E6230,'ASE Mapping'!A:A, 0)), E6230)</f>
        <v>0</v>
      </c>
    </row>
    <row r="6231" spans="1:17" x14ac:dyDescent="0.25">
      <c r="A6231" s="11">
        <f t="shared" si="48"/>
        <v>0</v>
      </c>
      <c r="Q6231">
        <f>IF(ISNUMBER(MATCH(E6231,'ASE Mapping'!A:A, 0)), INDEX('ASE Mapping'!B:B, MATCH(E6231,'ASE Mapping'!A:A, 0)), E6231)</f>
        <v>0</v>
      </c>
    </row>
    <row r="6232" spans="1:17" x14ac:dyDescent="0.25">
      <c r="A6232" s="11">
        <f t="shared" si="48"/>
        <v>0</v>
      </c>
      <c r="Q6232">
        <f>IF(ISNUMBER(MATCH(E6232,'ASE Mapping'!A:A, 0)), INDEX('ASE Mapping'!B:B, MATCH(E6232,'ASE Mapping'!A:A, 0)), E6232)</f>
        <v>0</v>
      </c>
    </row>
    <row r="6233" spans="1:17" x14ac:dyDescent="0.25">
      <c r="A6233" s="11">
        <f t="shared" si="48"/>
        <v>0</v>
      </c>
      <c r="Q6233">
        <f>IF(ISNUMBER(MATCH(E6233,'ASE Mapping'!A:A, 0)), INDEX('ASE Mapping'!B:B, MATCH(E6233,'ASE Mapping'!A:A, 0)), E6233)</f>
        <v>0</v>
      </c>
    </row>
    <row r="6234" spans="1:17" x14ac:dyDescent="0.25">
      <c r="A6234" s="11">
        <f t="shared" si="48"/>
        <v>0</v>
      </c>
      <c r="Q6234">
        <f>IF(ISNUMBER(MATCH(E6234,'ASE Mapping'!A:A, 0)), INDEX('ASE Mapping'!B:B, MATCH(E6234,'ASE Mapping'!A:A, 0)), E6234)</f>
        <v>0</v>
      </c>
    </row>
    <row r="6235" spans="1:17" x14ac:dyDescent="0.25">
      <c r="A6235" s="11">
        <f t="shared" si="48"/>
        <v>0</v>
      </c>
      <c r="Q6235">
        <f>IF(ISNUMBER(MATCH(E6235,'ASE Mapping'!A:A, 0)), INDEX('ASE Mapping'!B:B, MATCH(E6235,'ASE Mapping'!A:A, 0)), E6235)</f>
        <v>0</v>
      </c>
    </row>
    <row r="6236" spans="1:17" x14ac:dyDescent="0.25">
      <c r="A6236" s="11">
        <f t="shared" si="48"/>
        <v>0</v>
      </c>
      <c r="Q6236">
        <f>IF(ISNUMBER(MATCH(E6236,'ASE Mapping'!A:A, 0)), INDEX('ASE Mapping'!B:B, MATCH(E6236,'ASE Mapping'!A:A, 0)), E6236)</f>
        <v>0</v>
      </c>
    </row>
    <row r="6237" spans="1:17" x14ac:dyDescent="0.25">
      <c r="A6237" s="11">
        <f t="shared" si="48"/>
        <v>0</v>
      </c>
      <c r="Q6237">
        <f>IF(ISNUMBER(MATCH(E6237,'ASE Mapping'!A:A, 0)), INDEX('ASE Mapping'!B:B, MATCH(E6237,'ASE Mapping'!A:A, 0)), E6237)</f>
        <v>0</v>
      </c>
    </row>
    <row r="6238" spans="1:17" x14ac:dyDescent="0.25">
      <c r="A6238" s="11">
        <f t="shared" si="48"/>
        <v>0</v>
      </c>
      <c r="Q6238">
        <f>IF(ISNUMBER(MATCH(E6238,'ASE Mapping'!A:A, 0)), INDEX('ASE Mapping'!B:B, MATCH(E6238,'ASE Mapping'!A:A, 0)), E6238)</f>
        <v>0</v>
      </c>
    </row>
    <row r="6239" spans="1:17" x14ac:dyDescent="0.25">
      <c r="A6239" s="11">
        <f t="shared" si="48"/>
        <v>0</v>
      </c>
      <c r="Q6239">
        <f>IF(ISNUMBER(MATCH(E6239,'ASE Mapping'!A:A, 0)), INDEX('ASE Mapping'!B:B, MATCH(E6239,'ASE Mapping'!A:A, 0)), E6239)</f>
        <v>0</v>
      </c>
    </row>
    <row r="6240" spans="1:17" x14ac:dyDescent="0.25">
      <c r="A6240" s="11">
        <f t="shared" si="48"/>
        <v>0</v>
      </c>
      <c r="Q6240">
        <f>IF(ISNUMBER(MATCH(E6240,'ASE Mapping'!A:A, 0)), INDEX('ASE Mapping'!B:B, MATCH(E6240,'ASE Mapping'!A:A, 0)), E6240)</f>
        <v>0</v>
      </c>
    </row>
    <row r="6241" spans="1:17" x14ac:dyDescent="0.25">
      <c r="A6241" s="11">
        <f t="shared" si="48"/>
        <v>0</v>
      </c>
      <c r="Q6241">
        <f>IF(ISNUMBER(MATCH(E6241,'ASE Mapping'!A:A, 0)), INDEX('ASE Mapping'!B:B, MATCH(E6241,'ASE Mapping'!A:A, 0)), E6241)</f>
        <v>0</v>
      </c>
    </row>
    <row r="6242" spans="1:17" x14ac:dyDescent="0.25">
      <c r="A6242" s="11">
        <f t="shared" si="48"/>
        <v>0</v>
      </c>
      <c r="Q6242">
        <f>IF(ISNUMBER(MATCH(E6242,'ASE Mapping'!A:A, 0)), INDEX('ASE Mapping'!B:B, MATCH(E6242,'ASE Mapping'!A:A, 0)), E6242)</f>
        <v>0</v>
      </c>
    </row>
    <row r="6243" spans="1:17" x14ac:dyDescent="0.25">
      <c r="A6243" s="11">
        <f t="shared" si="48"/>
        <v>0</v>
      </c>
      <c r="Q6243">
        <f>IF(ISNUMBER(MATCH(E6243,'ASE Mapping'!A:A, 0)), INDEX('ASE Mapping'!B:B, MATCH(E6243,'ASE Mapping'!A:A, 0)), E6243)</f>
        <v>0</v>
      </c>
    </row>
    <row r="6244" spans="1:17" x14ac:dyDescent="0.25">
      <c r="A6244" s="11">
        <f t="shared" si="48"/>
        <v>0</v>
      </c>
      <c r="Q6244">
        <f>IF(ISNUMBER(MATCH(E6244,'ASE Mapping'!A:A, 0)), INDEX('ASE Mapping'!B:B, MATCH(E6244,'ASE Mapping'!A:A, 0)), E6244)</f>
        <v>0</v>
      </c>
    </row>
    <row r="6245" spans="1:17" x14ac:dyDescent="0.25">
      <c r="A6245" s="11">
        <f t="shared" si="48"/>
        <v>0</v>
      </c>
      <c r="Q6245">
        <f>IF(ISNUMBER(MATCH(E6245,'ASE Mapping'!A:A, 0)), INDEX('ASE Mapping'!B:B, MATCH(E6245,'ASE Mapping'!A:A, 0)), E6245)</f>
        <v>0</v>
      </c>
    </row>
    <row r="6246" spans="1:17" x14ac:dyDescent="0.25">
      <c r="A6246" s="11">
        <f t="shared" si="48"/>
        <v>0</v>
      </c>
      <c r="Q6246">
        <f>IF(ISNUMBER(MATCH(E6246,'ASE Mapping'!A:A, 0)), INDEX('ASE Mapping'!B:B, MATCH(E6246,'ASE Mapping'!A:A, 0)), E6246)</f>
        <v>0</v>
      </c>
    </row>
    <row r="6247" spans="1:17" x14ac:dyDescent="0.25">
      <c r="A6247" s="11">
        <f t="shared" si="48"/>
        <v>0</v>
      </c>
      <c r="Q6247">
        <f>IF(ISNUMBER(MATCH(E6247,'ASE Mapping'!A:A, 0)), INDEX('ASE Mapping'!B:B, MATCH(E6247,'ASE Mapping'!A:A, 0)), E6247)</f>
        <v>0</v>
      </c>
    </row>
    <row r="6248" spans="1:17" x14ac:dyDescent="0.25">
      <c r="A6248" s="11">
        <f t="shared" si="48"/>
        <v>0</v>
      </c>
      <c r="Q6248">
        <f>IF(ISNUMBER(MATCH(E6248,'ASE Mapping'!A:A, 0)), INDEX('ASE Mapping'!B:B, MATCH(E6248,'ASE Mapping'!A:A, 0)), E6248)</f>
        <v>0</v>
      </c>
    </row>
    <row r="6249" spans="1:17" x14ac:dyDescent="0.25">
      <c r="A6249" s="11">
        <f t="shared" si="48"/>
        <v>0</v>
      </c>
      <c r="Q6249">
        <f>IF(ISNUMBER(MATCH(E6249,'ASE Mapping'!A:A, 0)), INDEX('ASE Mapping'!B:B, MATCH(E6249,'ASE Mapping'!A:A, 0)), E6249)</f>
        <v>0</v>
      </c>
    </row>
    <row r="6250" spans="1:17" x14ac:dyDescent="0.25">
      <c r="A6250" s="11">
        <f t="shared" si="48"/>
        <v>0</v>
      </c>
      <c r="Q6250">
        <f>IF(ISNUMBER(MATCH(E6250,'ASE Mapping'!A:A, 0)), INDEX('ASE Mapping'!B:B, MATCH(E6250,'ASE Mapping'!A:A, 0)), E6250)</f>
        <v>0</v>
      </c>
    </row>
    <row r="6251" spans="1:17" x14ac:dyDescent="0.25">
      <c r="A6251" s="11">
        <f t="shared" si="48"/>
        <v>0</v>
      </c>
      <c r="Q6251">
        <f>IF(ISNUMBER(MATCH(E6251,'ASE Mapping'!A:A, 0)), INDEX('ASE Mapping'!B:B, MATCH(E6251,'ASE Mapping'!A:A, 0)), E6251)</f>
        <v>0</v>
      </c>
    </row>
    <row r="6252" spans="1:17" x14ac:dyDescent="0.25">
      <c r="A6252" s="11">
        <f t="shared" si="48"/>
        <v>0</v>
      </c>
      <c r="Q6252">
        <f>IF(ISNUMBER(MATCH(E6252,'ASE Mapping'!A:A, 0)), INDEX('ASE Mapping'!B:B, MATCH(E6252,'ASE Mapping'!A:A, 0)), E6252)</f>
        <v>0</v>
      </c>
    </row>
    <row r="6253" spans="1:17" x14ac:dyDescent="0.25">
      <c r="A6253" s="11">
        <f t="shared" si="48"/>
        <v>0</v>
      </c>
      <c r="Q6253">
        <f>IF(ISNUMBER(MATCH(E6253,'ASE Mapping'!A:A, 0)), INDEX('ASE Mapping'!B:B, MATCH(E6253,'ASE Mapping'!A:A, 0)), E6253)</f>
        <v>0</v>
      </c>
    </row>
    <row r="6254" spans="1:17" x14ac:dyDescent="0.25">
      <c r="A6254" s="11">
        <f t="shared" si="48"/>
        <v>0</v>
      </c>
      <c r="Q6254">
        <f>IF(ISNUMBER(MATCH(E6254,'ASE Mapping'!A:A, 0)), INDEX('ASE Mapping'!B:B, MATCH(E6254,'ASE Mapping'!A:A, 0)), E6254)</f>
        <v>0</v>
      </c>
    </row>
    <row r="6255" spans="1:17" x14ac:dyDescent="0.25">
      <c r="A6255" s="11">
        <f t="shared" si="48"/>
        <v>0</v>
      </c>
      <c r="Q6255">
        <f>IF(ISNUMBER(MATCH(E6255,'ASE Mapping'!A:A, 0)), INDEX('ASE Mapping'!B:B, MATCH(E6255,'ASE Mapping'!A:A, 0)), E6255)</f>
        <v>0</v>
      </c>
    </row>
    <row r="6256" spans="1:17" x14ac:dyDescent="0.25">
      <c r="A6256" s="11">
        <f t="shared" si="48"/>
        <v>0</v>
      </c>
      <c r="Q6256">
        <f>IF(ISNUMBER(MATCH(E6256,'ASE Mapping'!A:A, 0)), INDEX('ASE Mapping'!B:B, MATCH(E6256,'ASE Mapping'!A:A, 0)), E6256)</f>
        <v>0</v>
      </c>
    </row>
    <row r="6257" spans="1:17" x14ac:dyDescent="0.25">
      <c r="A6257" s="11">
        <f t="shared" si="48"/>
        <v>0</v>
      </c>
      <c r="Q6257">
        <f>IF(ISNUMBER(MATCH(E6257,'ASE Mapping'!A:A, 0)), INDEX('ASE Mapping'!B:B, MATCH(E6257,'ASE Mapping'!A:A, 0)), E6257)</f>
        <v>0</v>
      </c>
    </row>
    <row r="6258" spans="1:17" x14ac:dyDescent="0.25">
      <c r="A6258" s="11">
        <f t="shared" si="48"/>
        <v>0</v>
      </c>
      <c r="Q6258">
        <f>IF(ISNUMBER(MATCH(E6258,'ASE Mapping'!A:A, 0)), INDEX('ASE Mapping'!B:B, MATCH(E6258,'ASE Mapping'!A:A, 0)), E6258)</f>
        <v>0</v>
      </c>
    </row>
    <row r="6259" spans="1:17" x14ac:dyDescent="0.25">
      <c r="A6259" s="11">
        <f t="shared" si="48"/>
        <v>0</v>
      </c>
      <c r="Q6259">
        <f>IF(ISNUMBER(MATCH(E6259,'ASE Mapping'!A:A, 0)), INDEX('ASE Mapping'!B:B, MATCH(E6259,'ASE Mapping'!A:A, 0)), E6259)</f>
        <v>0</v>
      </c>
    </row>
    <row r="6260" spans="1:17" x14ac:dyDescent="0.25">
      <c r="A6260" s="11">
        <f t="shared" si="48"/>
        <v>0</v>
      </c>
      <c r="Q6260">
        <f>IF(ISNUMBER(MATCH(E6260,'ASE Mapping'!A:A, 0)), INDEX('ASE Mapping'!B:B, MATCH(E6260,'ASE Mapping'!A:A, 0)), E6260)</f>
        <v>0</v>
      </c>
    </row>
    <row r="6261" spans="1:17" x14ac:dyDescent="0.25">
      <c r="A6261" s="11">
        <f t="shared" si="48"/>
        <v>0</v>
      </c>
      <c r="Q6261">
        <f>IF(ISNUMBER(MATCH(E6261,'ASE Mapping'!A:A, 0)), INDEX('ASE Mapping'!B:B, MATCH(E6261,'ASE Mapping'!A:A, 0)), E6261)</f>
        <v>0</v>
      </c>
    </row>
    <row r="6262" spans="1:17" x14ac:dyDescent="0.25">
      <c r="A6262" s="11">
        <f t="shared" si="48"/>
        <v>0</v>
      </c>
      <c r="Q6262">
        <f>IF(ISNUMBER(MATCH(E6262,'ASE Mapping'!A:A, 0)), INDEX('ASE Mapping'!B:B, MATCH(E6262,'ASE Mapping'!A:A, 0)), E6262)</f>
        <v>0</v>
      </c>
    </row>
    <row r="6263" spans="1:17" x14ac:dyDescent="0.25">
      <c r="A6263" s="11">
        <f t="shared" si="48"/>
        <v>0</v>
      </c>
      <c r="Q6263">
        <f>IF(ISNUMBER(MATCH(E6263,'ASE Mapping'!A:A, 0)), INDEX('ASE Mapping'!B:B, MATCH(E6263,'ASE Mapping'!A:A, 0)), E6263)</f>
        <v>0</v>
      </c>
    </row>
    <row r="6264" spans="1:17" x14ac:dyDescent="0.25">
      <c r="A6264" s="11">
        <f t="shared" si="48"/>
        <v>0</v>
      </c>
      <c r="Q6264">
        <f>IF(ISNUMBER(MATCH(E6264,'ASE Mapping'!A:A, 0)), INDEX('ASE Mapping'!B:B, MATCH(E6264,'ASE Mapping'!A:A, 0)), E6264)</f>
        <v>0</v>
      </c>
    </row>
    <row r="6265" spans="1:17" x14ac:dyDescent="0.25">
      <c r="A6265" s="11">
        <f t="shared" si="48"/>
        <v>0</v>
      </c>
      <c r="Q6265">
        <f>IF(ISNUMBER(MATCH(E6265,'ASE Mapping'!A:A, 0)), INDEX('ASE Mapping'!B:B, MATCH(E6265,'ASE Mapping'!A:A, 0)), E6265)</f>
        <v>0</v>
      </c>
    </row>
    <row r="6266" spans="1:17" x14ac:dyDescent="0.25">
      <c r="A6266" s="11">
        <f t="shared" si="48"/>
        <v>0</v>
      </c>
      <c r="Q6266">
        <f>IF(ISNUMBER(MATCH(E6266,'ASE Mapping'!A:A, 0)), INDEX('ASE Mapping'!B:B, MATCH(E6266,'ASE Mapping'!A:A, 0)), E6266)</f>
        <v>0</v>
      </c>
    </row>
    <row r="6267" spans="1:17" x14ac:dyDescent="0.25">
      <c r="A6267" s="11">
        <f t="shared" si="48"/>
        <v>0</v>
      </c>
      <c r="Q6267">
        <f>IF(ISNUMBER(MATCH(E6267,'ASE Mapping'!A:A, 0)), INDEX('ASE Mapping'!B:B, MATCH(E6267,'ASE Mapping'!A:A, 0)), E6267)</f>
        <v>0</v>
      </c>
    </row>
    <row r="6268" spans="1:17" x14ac:dyDescent="0.25">
      <c r="A6268" s="11">
        <f t="shared" si="48"/>
        <v>0</v>
      </c>
      <c r="Q6268">
        <f>IF(ISNUMBER(MATCH(E6268,'ASE Mapping'!A:A, 0)), INDEX('ASE Mapping'!B:B, MATCH(E6268,'ASE Mapping'!A:A, 0)), E6268)</f>
        <v>0</v>
      </c>
    </row>
    <row r="6269" spans="1:17" x14ac:dyDescent="0.25">
      <c r="A6269" s="11">
        <f t="shared" si="48"/>
        <v>0</v>
      </c>
      <c r="Q6269">
        <f>IF(ISNUMBER(MATCH(E6269,'ASE Mapping'!A:A, 0)), INDEX('ASE Mapping'!B:B, MATCH(E6269,'ASE Mapping'!A:A, 0)), E6269)</f>
        <v>0</v>
      </c>
    </row>
    <row r="6270" spans="1:17" x14ac:dyDescent="0.25">
      <c r="A6270" s="11">
        <f t="shared" si="48"/>
        <v>0</v>
      </c>
      <c r="Q6270">
        <f>IF(ISNUMBER(MATCH(E6270,'ASE Mapping'!A:A, 0)), INDEX('ASE Mapping'!B:B, MATCH(E6270,'ASE Mapping'!A:A, 0)), E6270)</f>
        <v>0</v>
      </c>
    </row>
    <row r="6271" spans="1:17" x14ac:dyDescent="0.25">
      <c r="A6271" s="11">
        <f t="shared" si="48"/>
        <v>0</v>
      </c>
      <c r="Q6271">
        <f>IF(ISNUMBER(MATCH(E6271,'ASE Mapping'!A:A, 0)), INDEX('ASE Mapping'!B:B, MATCH(E6271,'ASE Mapping'!A:A, 0)), E6271)</f>
        <v>0</v>
      </c>
    </row>
    <row r="6272" spans="1:17" x14ac:dyDescent="0.25">
      <c r="A6272" s="11">
        <f t="shared" si="48"/>
        <v>0</v>
      </c>
      <c r="Q6272">
        <f>IF(ISNUMBER(MATCH(E6272,'ASE Mapping'!A:A, 0)), INDEX('ASE Mapping'!B:B, MATCH(E6272,'ASE Mapping'!A:A, 0)), E6272)</f>
        <v>0</v>
      </c>
    </row>
    <row r="6273" spans="1:17" x14ac:dyDescent="0.25">
      <c r="A6273" s="11">
        <f t="shared" si="48"/>
        <v>0</v>
      </c>
      <c r="Q6273">
        <f>IF(ISNUMBER(MATCH(E6273,'ASE Mapping'!A:A, 0)), INDEX('ASE Mapping'!B:B, MATCH(E6273,'ASE Mapping'!A:A, 0)), E6273)</f>
        <v>0</v>
      </c>
    </row>
    <row r="6274" spans="1:17" x14ac:dyDescent="0.25">
      <c r="A6274" s="11">
        <f t="shared" si="48"/>
        <v>0</v>
      </c>
      <c r="Q6274">
        <f>IF(ISNUMBER(MATCH(E6274,'ASE Mapping'!A:A, 0)), INDEX('ASE Mapping'!B:B, MATCH(E6274,'ASE Mapping'!A:A, 0)), E6274)</f>
        <v>0</v>
      </c>
    </row>
    <row r="6275" spans="1:17" x14ac:dyDescent="0.25">
      <c r="A6275" s="11">
        <f t="shared" si="48"/>
        <v>0</v>
      </c>
      <c r="Q6275">
        <f>IF(ISNUMBER(MATCH(E6275,'ASE Mapping'!A:A, 0)), INDEX('ASE Mapping'!B:B, MATCH(E6275,'ASE Mapping'!A:A, 0)), E6275)</f>
        <v>0</v>
      </c>
    </row>
    <row r="6276" spans="1:17" x14ac:dyDescent="0.25">
      <c r="A6276" s="11">
        <f t="shared" si="48"/>
        <v>0</v>
      </c>
      <c r="Q6276">
        <f>IF(ISNUMBER(MATCH(E6276,'ASE Mapping'!A:A, 0)), INDEX('ASE Mapping'!B:B, MATCH(E6276,'ASE Mapping'!A:A, 0)), E6276)</f>
        <v>0</v>
      </c>
    </row>
    <row r="6277" spans="1:17" x14ac:dyDescent="0.25">
      <c r="A6277" s="11">
        <f t="shared" si="48"/>
        <v>0</v>
      </c>
      <c r="Q6277">
        <f>IF(ISNUMBER(MATCH(E6277,'ASE Mapping'!A:A, 0)), INDEX('ASE Mapping'!B:B, MATCH(E6277,'ASE Mapping'!A:A, 0)), E6277)</f>
        <v>0</v>
      </c>
    </row>
    <row r="6278" spans="1:17" x14ac:dyDescent="0.25">
      <c r="A6278" s="11">
        <f t="shared" si="48"/>
        <v>0</v>
      </c>
      <c r="Q6278">
        <f>IF(ISNUMBER(MATCH(E6278,'ASE Mapping'!A:A, 0)), INDEX('ASE Mapping'!B:B, MATCH(E6278,'ASE Mapping'!A:A, 0)), E6278)</f>
        <v>0</v>
      </c>
    </row>
    <row r="6279" spans="1:17" x14ac:dyDescent="0.25">
      <c r="A6279" s="11">
        <f t="shared" ref="A6279:A6342" si="49">B6279+C6279</f>
        <v>0</v>
      </c>
      <c r="Q6279">
        <f>IF(ISNUMBER(MATCH(E6279,'ASE Mapping'!A:A, 0)), INDEX('ASE Mapping'!B:B, MATCH(E6279,'ASE Mapping'!A:A, 0)), E6279)</f>
        <v>0</v>
      </c>
    </row>
    <row r="6280" spans="1:17" x14ac:dyDescent="0.25">
      <c r="A6280" s="11">
        <f t="shared" si="49"/>
        <v>0</v>
      </c>
      <c r="Q6280">
        <f>IF(ISNUMBER(MATCH(E6280,'ASE Mapping'!A:A, 0)), INDEX('ASE Mapping'!B:B, MATCH(E6280,'ASE Mapping'!A:A, 0)), E6280)</f>
        <v>0</v>
      </c>
    </row>
    <row r="6281" spans="1:17" x14ac:dyDescent="0.25">
      <c r="A6281" s="11">
        <f t="shared" si="49"/>
        <v>0</v>
      </c>
      <c r="Q6281">
        <f>IF(ISNUMBER(MATCH(E6281,'ASE Mapping'!A:A, 0)), INDEX('ASE Mapping'!B:B, MATCH(E6281,'ASE Mapping'!A:A, 0)), E6281)</f>
        <v>0</v>
      </c>
    </row>
    <row r="6282" spans="1:17" x14ac:dyDescent="0.25">
      <c r="A6282" s="11">
        <f t="shared" si="49"/>
        <v>0</v>
      </c>
      <c r="Q6282">
        <f>IF(ISNUMBER(MATCH(E6282,'ASE Mapping'!A:A, 0)), INDEX('ASE Mapping'!B:B, MATCH(E6282,'ASE Mapping'!A:A, 0)), E6282)</f>
        <v>0</v>
      </c>
    </row>
    <row r="6283" spans="1:17" x14ac:dyDescent="0.25">
      <c r="A6283" s="11">
        <f t="shared" si="49"/>
        <v>0</v>
      </c>
      <c r="Q6283">
        <f>IF(ISNUMBER(MATCH(E6283,'ASE Mapping'!A:A, 0)), INDEX('ASE Mapping'!B:B, MATCH(E6283,'ASE Mapping'!A:A, 0)), E6283)</f>
        <v>0</v>
      </c>
    </row>
    <row r="6284" spans="1:17" x14ac:dyDescent="0.25">
      <c r="A6284" s="11">
        <f t="shared" si="49"/>
        <v>0</v>
      </c>
      <c r="Q6284">
        <f>IF(ISNUMBER(MATCH(E6284,'ASE Mapping'!A:A, 0)), INDEX('ASE Mapping'!B:B, MATCH(E6284,'ASE Mapping'!A:A, 0)), E6284)</f>
        <v>0</v>
      </c>
    </row>
    <row r="6285" spans="1:17" x14ac:dyDescent="0.25">
      <c r="A6285" s="11">
        <f t="shared" si="49"/>
        <v>0</v>
      </c>
      <c r="Q6285">
        <f>IF(ISNUMBER(MATCH(E6285,'ASE Mapping'!A:A, 0)), INDEX('ASE Mapping'!B:B, MATCH(E6285,'ASE Mapping'!A:A, 0)), E6285)</f>
        <v>0</v>
      </c>
    </row>
    <row r="6286" spans="1:17" x14ac:dyDescent="0.25">
      <c r="A6286" s="11">
        <f t="shared" si="49"/>
        <v>0</v>
      </c>
      <c r="Q6286">
        <f>IF(ISNUMBER(MATCH(E6286,'ASE Mapping'!A:A, 0)), INDEX('ASE Mapping'!B:B, MATCH(E6286,'ASE Mapping'!A:A, 0)), E6286)</f>
        <v>0</v>
      </c>
    </row>
    <row r="6287" spans="1:17" x14ac:dyDescent="0.25">
      <c r="A6287" s="11">
        <f t="shared" si="49"/>
        <v>0</v>
      </c>
      <c r="Q6287">
        <f>IF(ISNUMBER(MATCH(E6287,'ASE Mapping'!A:A, 0)), INDEX('ASE Mapping'!B:B, MATCH(E6287,'ASE Mapping'!A:A, 0)), E6287)</f>
        <v>0</v>
      </c>
    </row>
    <row r="6288" spans="1:17" x14ac:dyDescent="0.25">
      <c r="A6288" s="11">
        <f t="shared" si="49"/>
        <v>0</v>
      </c>
      <c r="Q6288">
        <f>IF(ISNUMBER(MATCH(E6288,'ASE Mapping'!A:A, 0)), INDEX('ASE Mapping'!B:B, MATCH(E6288,'ASE Mapping'!A:A, 0)), E6288)</f>
        <v>0</v>
      </c>
    </row>
    <row r="6289" spans="1:17" x14ac:dyDescent="0.25">
      <c r="A6289" s="11">
        <f t="shared" si="49"/>
        <v>0</v>
      </c>
      <c r="Q6289">
        <f>IF(ISNUMBER(MATCH(E6289,'ASE Mapping'!A:A, 0)), INDEX('ASE Mapping'!B:B, MATCH(E6289,'ASE Mapping'!A:A, 0)), E6289)</f>
        <v>0</v>
      </c>
    </row>
    <row r="6290" spans="1:17" x14ac:dyDescent="0.25">
      <c r="A6290" s="11">
        <f t="shared" si="49"/>
        <v>0</v>
      </c>
      <c r="Q6290">
        <f>IF(ISNUMBER(MATCH(E6290,'ASE Mapping'!A:A, 0)), INDEX('ASE Mapping'!B:B, MATCH(E6290,'ASE Mapping'!A:A, 0)), E6290)</f>
        <v>0</v>
      </c>
    </row>
    <row r="6291" spans="1:17" x14ac:dyDescent="0.25">
      <c r="A6291" s="11">
        <f t="shared" si="49"/>
        <v>0</v>
      </c>
      <c r="Q6291">
        <f>IF(ISNUMBER(MATCH(E6291,'ASE Mapping'!A:A, 0)), INDEX('ASE Mapping'!B:B, MATCH(E6291,'ASE Mapping'!A:A, 0)), E6291)</f>
        <v>0</v>
      </c>
    </row>
    <row r="6292" spans="1:17" x14ac:dyDescent="0.25">
      <c r="A6292" s="11">
        <f t="shared" si="49"/>
        <v>0</v>
      </c>
      <c r="Q6292">
        <f>IF(ISNUMBER(MATCH(E6292,'ASE Mapping'!A:A, 0)), INDEX('ASE Mapping'!B:B, MATCH(E6292,'ASE Mapping'!A:A, 0)), E6292)</f>
        <v>0</v>
      </c>
    </row>
    <row r="6293" spans="1:17" x14ac:dyDescent="0.25">
      <c r="A6293" s="11">
        <f t="shared" si="49"/>
        <v>0</v>
      </c>
      <c r="Q6293">
        <f>IF(ISNUMBER(MATCH(E6293,'ASE Mapping'!A:A, 0)), INDEX('ASE Mapping'!B:B, MATCH(E6293,'ASE Mapping'!A:A, 0)), E6293)</f>
        <v>0</v>
      </c>
    </row>
    <row r="6294" spans="1:17" x14ac:dyDescent="0.25">
      <c r="A6294" s="11">
        <f t="shared" si="49"/>
        <v>0</v>
      </c>
      <c r="Q6294">
        <f>IF(ISNUMBER(MATCH(E6294,'ASE Mapping'!A:A, 0)), INDEX('ASE Mapping'!B:B, MATCH(E6294,'ASE Mapping'!A:A, 0)), E6294)</f>
        <v>0</v>
      </c>
    </row>
    <row r="6295" spans="1:17" x14ac:dyDescent="0.25">
      <c r="A6295" s="11">
        <f t="shared" si="49"/>
        <v>0</v>
      </c>
      <c r="Q6295">
        <f>IF(ISNUMBER(MATCH(E6295,'ASE Mapping'!A:A, 0)), INDEX('ASE Mapping'!B:B, MATCH(E6295,'ASE Mapping'!A:A, 0)), E6295)</f>
        <v>0</v>
      </c>
    </row>
    <row r="6296" spans="1:17" x14ac:dyDescent="0.25">
      <c r="A6296" s="11">
        <f t="shared" si="49"/>
        <v>0</v>
      </c>
      <c r="Q6296">
        <f>IF(ISNUMBER(MATCH(E6296,'ASE Mapping'!A:A, 0)), INDEX('ASE Mapping'!B:B, MATCH(E6296,'ASE Mapping'!A:A, 0)), E6296)</f>
        <v>0</v>
      </c>
    </row>
    <row r="6297" spans="1:17" x14ac:dyDescent="0.25">
      <c r="A6297" s="11">
        <f t="shared" si="49"/>
        <v>0</v>
      </c>
      <c r="Q6297">
        <f>IF(ISNUMBER(MATCH(E6297,'ASE Mapping'!A:A, 0)), INDEX('ASE Mapping'!B:B, MATCH(E6297,'ASE Mapping'!A:A, 0)), E6297)</f>
        <v>0</v>
      </c>
    </row>
    <row r="6298" spans="1:17" x14ac:dyDescent="0.25">
      <c r="A6298" s="11">
        <f t="shared" si="49"/>
        <v>0</v>
      </c>
      <c r="Q6298">
        <f>IF(ISNUMBER(MATCH(E6298,'ASE Mapping'!A:A, 0)), INDEX('ASE Mapping'!B:B, MATCH(E6298,'ASE Mapping'!A:A, 0)), E6298)</f>
        <v>0</v>
      </c>
    </row>
    <row r="6299" spans="1:17" x14ac:dyDescent="0.25">
      <c r="A6299" s="11">
        <f t="shared" si="49"/>
        <v>0</v>
      </c>
      <c r="Q6299">
        <f>IF(ISNUMBER(MATCH(E6299,'ASE Mapping'!A:A, 0)), INDEX('ASE Mapping'!B:B, MATCH(E6299,'ASE Mapping'!A:A, 0)), E6299)</f>
        <v>0</v>
      </c>
    </row>
    <row r="6300" spans="1:17" x14ac:dyDescent="0.25">
      <c r="A6300" s="11">
        <f t="shared" si="49"/>
        <v>0</v>
      </c>
      <c r="Q6300">
        <f>IF(ISNUMBER(MATCH(E6300,'ASE Mapping'!A:A, 0)), INDEX('ASE Mapping'!B:B, MATCH(E6300,'ASE Mapping'!A:A, 0)), E6300)</f>
        <v>0</v>
      </c>
    </row>
    <row r="6301" spans="1:17" x14ac:dyDescent="0.25">
      <c r="A6301" s="11">
        <f t="shared" si="49"/>
        <v>0</v>
      </c>
      <c r="Q6301">
        <f>IF(ISNUMBER(MATCH(E6301,'ASE Mapping'!A:A, 0)), INDEX('ASE Mapping'!B:B, MATCH(E6301,'ASE Mapping'!A:A, 0)), E6301)</f>
        <v>0</v>
      </c>
    </row>
    <row r="6302" spans="1:17" x14ac:dyDescent="0.25">
      <c r="A6302" s="11">
        <f t="shared" si="49"/>
        <v>0</v>
      </c>
      <c r="Q6302">
        <f>IF(ISNUMBER(MATCH(E6302,'ASE Mapping'!A:A, 0)), INDEX('ASE Mapping'!B:B, MATCH(E6302,'ASE Mapping'!A:A, 0)), E6302)</f>
        <v>0</v>
      </c>
    </row>
    <row r="6303" spans="1:17" x14ac:dyDescent="0.25">
      <c r="A6303" s="11">
        <f t="shared" si="49"/>
        <v>0</v>
      </c>
      <c r="Q6303">
        <f>IF(ISNUMBER(MATCH(E6303,'ASE Mapping'!A:A, 0)), INDEX('ASE Mapping'!B:B, MATCH(E6303,'ASE Mapping'!A:A, 0)), E6303)</f>
        <v>0</v>
      </c>
    </row>
    <row r="6304" spans="1:17" x14ac:dyDescent="0.25">
      <c r="A6304" s="11">
        <f t="shared" si="49"/>
        <v>0</v>
      </c>
      <c r="Q6304">
        <f>IF(ISNUMBER(MATCH(E6304,'ASE Mapping'!A:A, 0)), INDEX('ASE Mapping'!B:B, MATCH(E6304,'ASE Mapping'!A:A, 0)), E6304)</f>
        <v>0</v>
      </c>
    </row>
    <row r="6305" spans="1:17" x14ac:dyDescent="0.25">
      <c r="A6305" s="11">
        <f t="shared" si="49"/>
        <v>0</v>
      </c>
      <c r="Q6305">
        <f>IF(ISNUMBER(MATCH(E6305,'ASE Mapping'!A:A, 0)), INDEX('ASE Mapping'!B:B, MATCH(E6305,'ASE Mapping'!A:A, 0)), E6305)</f>
        <v>0</v>
      </c>
    </row>
    <row r="6306" spans="1:17" x14ac:dyDescent="0.25">
      <c r="A6306" s="11">
        <f t="shared" si="49"/>
        <v>0</v>
      </c>
      <c r="Q6306">
        <f>IF(ISNUMBER(MATCH(E6306,'ASE Mapping'!A:A, 0)), INDEX('ASE Mapping'!B:B, MATCH(E6306,'ASE Mapping'!A:A, 0)), E6306)</f>
        <v>0</v>
      </c>
    </row>
    <row r="6307" spans="1:17" x14ac:dyDescent="0.25">
      <c r="A6307" s="11">
        <f t="shared" si="49"/>
        <v>0</v>
      </c>
      <c r="Q6307">
        <f>IF(ISNUMBER(MATCH(E6307,'ASE Mapping'!A:A, 0)), INDEX('ASE Mapping'!B:B, MATCH(E6307,'ASE Mapping'!A:A, 0)), E6307)</f>
        <v>0</v>
      </c>
    </row>
    <row r="6308" spans="1:17" x14ac:dyDescent="0.25">
      <c r="A6308" s="11">
        <f t="shared" si="49"/>
        <v>0</v>
      </c>
      <c r="Q6308">
        <f>IF(ISNUMBER(MATCH(E6308,'ASE Mapping'!A:A, 0)), INDEX('ASE Mapping'!B:B, MATCH(E6308,'ASE Mapping'!A:A, 0)), E6308)</f>
        <v>0</v>
      </c>
    </row>
    <row r="6309" spans="1:17" x14ac:dyDescent="0.25">
      <c r="A6309" s="11">
        <f t="shared" si="49"/>
        <v>0</v>
      </c>
      <c r="Q6309">
        <f>IF(ISNUMBER(MATCH(E6309,'ASE Mapping'!A:A, 0)), INDEX('ASE Mapping'!B:B, MATCH(E6309,'ASE Mapping'!A:A, 0)), E6309)</f>
        <v>0</v>
      </c>
    </row>
    <row r="6310" spans="1:17" x14ac:dyDescent="0.25">
      <c r="A6310" s="11">
        <f t="shared" si="49"/>
        <v>0</v>
      </c>
      <c r="Q6310">
        <f>IF(ISNUMBER(MATCH(E6310,'ASE Mapping'!A:A, 0)), INDEX('ASE Mapping'!B:B, MATCH(E6310,'ASE Mapping'!A:A, 0)), E6310)</f>
        <v>0</v>
      </c>
    </row>
    <row r="6311" spans="1:17" x14ac:dyDescent="0.25">
      <c r="A6311" s="11">
        <f t="shared" si="49"/>
        <v>0</v>
      </c>
      <c r="Q6311">
        <f>IF(ISNUMBER(MATCH(E6311,'ASE Mapping'!A:A, 0)), INDEX('ASE Mapping'!B:B, MATCH(E6311,'ASE Mapping'!A:A, 0)), E6311)</f>
        <v>0</v>
      </c>
    </row>
    <row r="6312" spans="1:17" x14ac:dyDescent="0.25">
      <c r="A6312" s="11">
        <f t="shared" si="49"/>
        <v>0</v>
      </c>
      <c r="Q6312">
        <f>IF(ISNUMBER(MATCH(E6312,'ASE Mapping'!A:A, 0)), INDEX('ASE Mapping'!B:B, MATCH(E6312,'ASE Mapping'!A:A, 0)), E6312)</f>
        <v>0</v>
      </c>
    </row>
    <row r="6313" spans="1:17" x14ac:dyDescent="0.25">
      <c r="A6313" s="11">
        <f t="shared" si="49"/>
        <v>0</v>
      </c>
      <c r="Q6313">
        <f>IF(ISNUMBER(MATCH(E6313,'ASE Mapping'!A:A, 0)), INDEX('ASE Mapping'!B:B, MATCH(E6313,'ASE Mapping'!A:A, 0)), E6313)</f>
        <v>0</v>
      </c>
    </row>
    <row r="6314" spans="1:17" x14ac:dyDescent="0.25">
      <c r="A6314" s="11">
        <f t="shared" si="49"/>
        <v>0</v>
      </c>
      <c r="Q6314">
        <f>IF(ISNUMBER(MATCH(E6314,'ASE Mapping'!A:A, 0)), INDEX('ASE Mapping'!B:B, MATCH(E6314,'ASE Mapping'!A:A, 0)), E6314)</f>
        <v>0</v>
      </c>
    </row>
    <row r="6315" spans="1:17" x14ac:dyDescent="0.25">
      <c r="A6315" s="11">
        <f t="shared" si="49"/>
        <v>0</v>
      </c>
      <c r="Q6315">
        <f>IF(ISNUMBER(MATCH(E6315,'ASE Mapping'!A:A, 0)), INDEX('ASE Mapping'!B:B, MATCH(E6315,'ASE Mapping'!A:A, 0)), E6315)</f>
        <v>0</v>
      </c>
    </row>
    <row r="6316" spans="1:17" x14ac:dyDescent="0.25">
      <c r="A6316" s="11">
        <f t="shared" si="49"/>
        <v>0</v>
      </c>
      <c r="Q6316">
        <f>IF(ISNUMBER(MATCH(E6316,'ASE Mapping'!A:A, 0)), INDEX('ASE Mapping'!B:B, MATCH(E6316,'ASE Mapping'!A:A, 0)), E6316)</f>
        <v>0</v>
      </c>
    </row>
    <row r="6317" spans="1:17" x14ac:dyDescent="0.25">
      <c r="A6317" s="11">
        <f t="shared" si="49"/>
        <v>0</v>
      </c>
      <c r="Q6317">
        <f>IF(ISNUMBER(MATCH(E6317,'ASE Mapping'!A:A, 0)), INDEX('ASE Mapping'!B:B, MATCH(E6317,'ASE Mapping'!A:A, 0)), E6317)</f>
        <v>0</v>
      </c>
    </row>
    <row r="6318" spans="1:17" x14ac:dyDescent="0.25">
      <c r="A6318" s="11">
        <f t="shared" si="49"/>
        <v>0</v>
      </c>
      <c r="Q6318">
        <f>IF(ISNUMBER(MATCH(E6318,'ASE Mapping'!A:A, 0)), INDEX('ASE Mapping'!B:B, MATCH(E6318,'ASE Mapping'!A:A, 0)), E6318)</f>
        <v>0</v>
      </c>
    </row>
    <row r="6319" spans="1:17" x14ac:dyDescent="0.25">
      <c r="A6319" s="11">
        <f t="shared" si="49"/>
        <v>0</v>
      </c>
      <c r="Q6319">
        <f>IF(ISNUMBER(MATCH(E6319,'ASE Mapping'!A:A, 0)), INDEX('ASE Mapping'!B:B, MATCH(E6319,'ASE Mapping'!A:A, 0)), E6319)</f>
        <v>0</v>
      </c>
    </row>
    <row r="6320" spans="1:17" x14ac:dyDescent="0.25">
      <c r="A6320" s="11">
        <f t="shared" si="49"/>
        <v>0</v>
      </c>
      <c r="Q6320">
        <f>IF(ISNUMBER(MATCH(E6320,'ASE Mapping'!A:A, 0)), INDEX('ASE Mapping'!B:B, MATCH(E6320,'ASE Mapping'!A:A, 0)), E6320)</f>
        <v>0</v>
      </c>
    </row>
    <row r="6321" spans="1:17" x14ac:dyDescent="0.25">
      <c r="A6321" s="11">
        <f t="shared" si="49"/>
        <v>0</v>
      </c>
      <c r="Q6321">
        <f>IF(ISNUMBER(MATCH(E6321,'ASE Mapping'!A:A, 0)), INDEX('ASE Mapping'!B:B, MATCH(E6321,'ASE Mapping'!A:A, 0)), E6321)</f>
        <v>0</v>
      </c>
    </row>
    <row r="6322" spans="1:17" x14ac:dyDescent="0.25">
      <c r="A6322" s="11">
        <f t="shared" si="49"/>
        <v>0</v>
      </c>
      <c r="Q6322">
        <f>IF(ISNUMBER(MATCH(E6322,'ASE Mapping'!A:A, 0)), INDEX('ASE Mapping'!B:B, MATCH(E6322,'ASE Mapping'!A:A, 0)), E6322)</f>
        <v>0</v>
      </c>
    </row>
    <row r="6323" spans="1:17" x14ac:dyDescent="0.25">
      <c r="A6323" s="11">
        <f t="shared" si="49"/>
        <v>0</v>
      </c>
      <c r="Q6323">
        <f>IF(ISNUMBER(MATCH(E6323,'ASE Mapping'!A:A, 0)), INDEX('ASE Mapping'!B:B, MATCH(E6323,'ASE Mapping'!A:A, 0)), E6323)</f>
        <v>0</v>
      </c>
    </row>
    <row r="6324" spans="1:17" x14ac:dyDescent="0.25">
      <c r="A6324" s="11">
        <f t="shared" si="49"/>
        <v>0</v>
      </c>
      <c r="Q6324">
        <f>IF(ISNUMBER(MATCH(E6324,'ASE Mapping'!A:A, 0)), INDEX('ASE Mapping'!B:B, MATCH(E6324,'ASE Mapping'!A:A, 0)), E6324)</f>
        <v>0</v>
      </c>
    </row>
    <row r="6325" spans="1:17" x14ac:dyDescent="0.25">
      <c r="A6325" s="11">
        <f t="shared" si="49"/>
        <v>0</v>
      </c>
      <c r="Q6325">
        <f>IF(ISNUMBER(MATCH(E6325,'ASE Mapping'!A:A, 0)), INDEX('ASE Mapping'!B:B, MATCH(E6325,'ASE Mapping'!A:A, 0)), E6325)</f>
        <v>0</v>
      </c>
    </row>
    <row r="6326" spans="1:17" x14ac:dyDescent="0.25">
      <c r="A6326" s="11">
        <f t="shared" si="49"/>
        <v>0</v>
      </c>
      <c r="Q6326">
        <f>IF(ISNUMBER(MATCH(E6326,'ASE Mapping'!A:A, 0)), INDEX('ASE Mapping'!B:B, MATCH(E6326,'ASE Mapping'!A:A, 0)), E6326)</f>
        <v>0</v>
      </c>
    </row>
    <row r="6327" spans="1:17" x14ac:dyDescent="0.25">
      <c r="A6327" s="11">
        <f t="shared" si="49"/>
        <v>0</v>
      </c>
      <c r="Q6327">
        <f>IF(ISNUMBER(MATCH(E6327,'ASE Mapping'!A:A, 0)), INDEX('ASE Mapping'!B:B, MATCH(E6327,'ASE Mapping'!A:A, 0)), E6327)</f>
        <v>0</v>
      </c>
    </row>
    <row r="6328" spans="1:17" x14ac:dyDescent="0.25">
      <c r="A6328" s="11">
        <f t="shared" si="49"/>
        <v>0</v>
      </c>
      <c r="Q6328">
        <f>IF(ISNUMBER(MATCH(E6328,'ASE Mapping'!A:A, 0)), INDEX('ASE Mapping'!B:B, MATCH(E6328,'ASE Mapping'!A:A, 0)), E6328)</f>
        <v>0</v>
      </c>
    </row>
    <row r="6329" spans="1:17" x14ac:dyDescent="0.25">
      <c r="A6329" s="11">
        <f t="shared" si="49"/>
        <v>0</v>
      </c>
      <c r="Q6329">
        <f>IF(ISNUMBER(MATCH(E6329,'ASE Mapping'!A:A, 0)), INDEX('ASE Mapping'!B:B, MATCH(E6329,'ASE Mapping'!A:A, 0)), E6329)</f>
        <v>0</v>
      </c>
    </row>
    <row r="6330" spans="1:17" x14ac:dyDescent="0.25">
      <c r="A6330" s="11">
        <f t="shared" si="49"/>
        <v>0</v>
      </c>
      <c r="Q6330">
        <f>IF(ISNUMBER(MATCH(E6330,'ASE Mapping'!A:A, 0)), INDEX('ASE Mapping'!B:B, MATCH(E6330,'ASE Mapping'!A:A, 0)), E6330)</f>
        <v>0</v>
      </c>
    </row>
    <row r="6331" spans="1:17" x14ac:dyDescent="0.25">
      <c r="A6331" s="11">
        <f t="shared" si="49"/>
        <v>0</v>
      </c>
      <c r="Q6331">
        <f>IF(ISNUMBER(MATCH(E6331,'ASE Mapping'!A:A, 0)), INDEX('ASE Mapping'!B:B, MATCH(E6331,'ASE Mapping'!A:A, 0)), E6331)</f>
        <v>0</v>
      </c>
    </row>
    <row r="6332" spans="1:17" x14ac:dyDescent="0.25">
      <c r="A6332" s="11">
        <f t="shared" si="49"/>
        <v>0</v>
      </c>
      <c r="Q6332">
        <f>IF(ISNUMBER(MATCH(E6332,'ASE Mapping'!A:A, 0)), INDEX('ASE Mapping'!B:B, MATCH(E6332,'ASE Mapping'!A:A, 0)), E6332)</f>
        <v>0</v>
      </c>
    </row>
    <row r="6333" spans="1:17" x14ac:dyDescent="0.25">
      <c r="A6333" s="11">
        <f t="shared" si="49"/>
        <v>0</v>
      </c>
      <c r="Q6333">
        <f>IF(ISNUMBER(MATCH(E6333,'ASE Mapping'!A:A, 0)), INDEX('ASE Mapping'!B:B, MATCH(E6333,'ASE Mapping'!A:A, 0)), E6333)</f>
        <v>0</v>
      </c>
    </row>
    <row r="6334" spans="1:17" x14ac:dyDescent="0.25">
      <c r="A6334" s="11">
        <f t="shared" si="49"/>
        <v>0</v>
      </c>
      <c r="Q6334">
        <f>IF(ISNUMBER(MATCH(E6334,'ASE Mapping'!A:A, 0)), INDEX('ASE Mapping'!B:B, MATCH(E6334,'ASE Mapping'!A:A, 0)), E6334)</f>
        <v>0</v>
      </c>
    </row>
    <row r="6335" spans="1:17" x14ac:dyDescent="0.25">
      <c r="A6335" s="11">
        <f t="shared" si="49"/>
        <v>0</v>
      </c>
      <c r="Q6335">
        <f>IF(ISNUMBER(MATCH(E6335,'ASE Mapping'!A:A, 0)), INDEX('ASE Mapping'!B:B, MATCH(E6335,'ASE Mapping'!A:A, 0)), E6335)</f>
        <v>0</v>
      </c>
    </row>
    <row r="6336" spans="1:17" x14ac:dyDescent="0.25">
      <c r="A6336" s="11">
        <f t="shared" si="49"/>
        <v>0</v>
      </c>
      <c r="Q6336">
        <f>IF(ISNUMBER(MATCH(E6336,'ASE Mapping'!A:A, 0)), INDEX('ASE Mapping'!B:B, MATCH(E6336,'ASE Mapping'!A:A, 0)), E6336)</f>
        <v>0</v>
      </c>
    </row>
    <row r="6337" spans="1:17" x14ac:dyDescent="0.25">
      <c r="A6337" s="11">
        <f t="shared" si="49"/>
        <v>0</v>
      </c>
      <c r="Q6337">
        <f>IF(ISNUMBER(MATCH(E6337,'ASE Mapping'!A:A, 0)), INDEX('ASE Mapping'!B:B, MATCH(E6337,'ASE Mapping'!A:A, 0)), E6337)</f>
        <v>0</v>
      </c>
    </row>
    <row r="6338" spans="1:17" x14ac:dyDescent="0.25">
      <c r="A6338" s="11">
        <f t="shared" si="49"/>
        <v>0</v>
      </c>
      <c r="Q6338">
        <f>IF(ISNUMBER(MATCH(E6338,'ASE Mapping'!A:A, 0)), INDEX('ASE Mapping'!B:B, MATCH(E6338,'ASE Mapping'!A:A, 0)), E6338)</f>
        <v>0</v>
      </c>
    </row>
    <row r="6339" spans="1:17" x14ac:dyDescent="0.25">
      <c r="A6339" s="11">
        <f t="shared" si="49"/>
        <v>0</v>
      </c>
      <c r="Q6339">
        <f>IF(ISNUMBER(MATCH(E6339,'ASE Mapping'!A:A, 0)), INDEX('ASE Mapping'!B:B, MATCH(E6339,'ASE Mapping'!A:A, 0)), E6339)</f>
        <v>0</v>
      </c>
    </row>
    <row r="6340" spans="1:17" x14ac:dyDescent="0.25">
      <c r="A6340" s="11">
        <f t="shared" si="49"/>
        <v>0</v>
      </c>
      <c r="Q6340">
        <f>IF(ISNUMBER(MATCH(E6340,'ASE Mapping'!A:A, 0)), INDEX('ASE Mapping'!B:B, MATCH(E6340,'ASE Mapping'!A:A, 0)), E6340)</f>
        <v>0</v>
      </c>
    </row>
    <row r="6341" spans="1:17" x14ac:dyDescent="0.25">
      <c r="A6341" s="11">
        <f t="shared" si="49"/>
        <v>0</v>
      </c>
      <c r="Q6341">
        <f>IF(ISNUMBER(MATCH(E6341,'ASE Mapping'!A:A, 0)), INDEX('ASE Mapping'!B:B, MATCH(E6341,'ASE Mapping'!A:A, 0)), E6341)</f>
        <v>0</v>
      </c>
    </row>
    <row r="6342" spans="1:17" x14ac:dyDescent="0.25">
      <c r="A6342" s="11">
        <f t="shared" si="49"/>
        <v>0</v>
      </c>
      <c r="Q6342">
        <f>IF(ISNUMBER(MATCH(E6342,'ASE Mapping'!A:A, 0)), INDEX('ASE Mapping'!B:B, MATCH(E6342,'ASE Mapping'!A:A, 0)), E6342)</f>
        <v>0</v>
      </c>
    </row>
    <row r="6343" spans="1:17" x14ac:dyDescent="0.25">
      <c r="A6343" s="11">
        <f t="shared" ref="A6343:A6406" si="50">B6343+C6343</f>
        <v>0</v>
      </c>
      <c r="Q6343">
        <f>IF(ISNUMBER(MATCH(E6343,'ASE Mapping'!A:A, 0)), INDEX('ASE Mapping'!B:B, MATCH(E6343,'ASE Mapping'!A:A, 0)), E6343)</f>
        <v>0</v>
      </c>
    </row>
    <row r="6344" spans="1:17" x14ac:dyDescent="0.25">
      <c r="A6344" s="11">
        <f t="shared" si="50"/>
        <v>0</v>
      </c>
      <c r="Q6344">
        <f>IF(ISNUMBER(MATCH(E6344,'ASE Mapping'!A:A, 0)), INDEX('ASE Mapping'!B:B, MATCH(E6344,'ASE Mapping'!A:A, 0)), E6344)</f>
        <v>0</v>
      </c>
    </row>
    <row r="6345" spans="1:17" x14ac:dyDescent="0.25">
      <c r="A6345" s="11">
        <f t="shared" si="50"/>
        <v>0</v>
      </c>
      <c r="Q6345">
        <f>IF(ISNUMBER(MATCH(E6345,'ASE Mapping'!A:A, 0)), INDEX('ASE Mapping'!B:B, MATCH(E6345,'ASE Mapping'!A:A, 0)), E6345)</f>
        <v>0</v>
      </c>
    </row>
    <row r="6346" spans="1:17" x14ac:dyDescent="0.25">
      <c r="A6346" s="11">
        <f t="shared" si="50"/>
        <v>0</v>
      </c>
      <c r="Q6346">
        <f>IF(ISNUMBER(MATCH(E6346,'ASE Mapping'!A:A, 0)), INDEX('ASE Mapping'!B:B, MATCH(E6346,'ASE Mapping'!A:A, 0)), E6346)</f>
        <v>0</v>
      </c>
    </row>
    <row r="6347" spans="1:17" x14ac:dyDescent="0.25">
      <c r="A6347" s="11">
        <f t="shared" si="50"/>
        <v>0</v>
      </c>
      <c r="Q6347">
        <f>IF(ISNUMBER(MATCH(E6347,'ASE Mapping'!A:A, 0)), INDEX('ASE Mapping'!B:B, MATCH(E6347,'ASE Mapping'!A:A, 0)), E6347)</f>
        <v>0</v>
      </c>
    </row>
    <row r="6348" spans="1:17" x14ac:dyDescent="0.25">
      <c r="A6348" s="11">
        <f t="shared" si="50"/>
        <v>0</v>
      </c>
      <c r="Q6348">
        <f>IF(ISNUMBER(MATCH(E6348,'ASE Mapping'!A:A, 0)), INDEX('ASE Mapping'!B:B, MATCH(E6348,'ASE Mapping'!A:A, 0)), E6348)</f>
        <v>0</v>
      </c>
    </row>
    <row r="6349" spans="1:17" x14ac:dyDescent="0.25">
      <c r="A6349" s="11">
        <f t="shared" si="50"/>
        <v>0</v>
      </c>
      <c r="Q6349">
        <f>IF(ISNUMBER(MATCH(E6349,'ASE Mapping'!A:A, 0)), INDEX('ASE Mapping'!B:B, MATCH(E6349,'ASE Mapping'!A:A, 0)), E6349)</f>
        <v>0</v>
      </c>
    </row>
    <row r="6350" spans="1:17" x14ac:dyDescent="0.25">
      <c r="A6350" s="11">
        <f t="shared" si="50"/>
        <v>0</v>
      </c>
      <c r="Q6350">
        <f>IF(ISNUMBER(MATCH(E6350,'ASE Mapping'!A:A, 0)), INDEX('ASE Mapping'!B:B, MATCH(E6350,'ASE Mapping'!A:A, 0)), E6350)</f>
        <v>0</v>
      </c>
    </row>
    <row r="6351" spans="1:17" x14ac:dyDescent="0.25">
      <c r="A6351" s="11">
        <f t="shared" si="50"/>
        <v>0</v>
      </c>
      <c r="Q6351">
        <f>IF(ISNUMBER(MATCH(E6351,'ASE Mapping'!A:A, 0)), INDEX('ASE Mapping'!B:B, MATCH(E6351,'ASE Mapping'!A:A, 0)), E6351)</f>
        <v>0</v>
      </c>
    </row>
    <row r="6352" spans="1:17" x14ac:dyDescent="0.25">
      <c r="A6352" s="11">
        <f t="shared" si="50"/>
        <v>0</v>
      </c>
      <c r="Q6352">
        <f>IF(ISNUMBER(MATCH(E6352,'ASE Mapping'!A:A, 0)), INDEX('ASE Mapping'!B:B, MATCH(E6352,'ASE Mapping'!A:A, 0)), E6352)</f>
        <v>0</v>
      </c>
    </row>
    <row r="6353" spans="1:17" x14ac:dyDescent="0.25">
      <c r="A6353" s="11">
        <f t="shared" si="50"/>
        <v>0</v>
      </c>
      <c r="Q6353">
        <f>IF(ISNUMBER(MATCH(E6353,'ASE Mapping'!A:A, 0)), INDEX('ASE Mapping'!B:B, MATCH(E6353,'ASE Mapping'!A:A, 0)), E6353)</f>
        <v>0</v>
      </c>
    </row>
    <row r="6354" spans="1:17" x14ac:dyDescent="0.25">
      <c r="A6354" s="11">
        <f t="shared" si="50"/>
        <v>0</v>
      </c>
      <c r="Q6354">
        <f>IF(ISNUMBER(MATCH(E6354,'ASE Mapping'!A:A, 0)), INDEX('ASE Mapping'!B:B, MATCH(E6354,'ASE Mapping'!A:A, 0)), E6354)</f>
        <v>0</v>
      </c>
    </row>
    <row r="6355" spans="1:17" x14ac:dyDescent="0.25">
      <c r="A6355" s="11">
        <f t="shared" si="50"/>
        <v>0</v>
      </c>
      <c r="Q6355">
        <f>IF(ISNUMBER(MATCH(E6355,'ASE Mapping'!A:A, 0)), INDEX('ASE Mapping'!B:B, MATCH(E6355,'ASE Mapping'!A:A, 0)), E6355)</f>
        <v>0</v>
      </c>
    </row>
    <row r="6356" spans="1:17" x14ac:dyDescent="0.25">
      <c r="A6356" s="11">
        <f t="shared" si="50"/>
        <v>0</v>
      </c>
      <c r="Q6356">
        <f>IF(ISNUMBER(MATCH(E6356,'ASE Mapping'!A:A, 0)), INDEX('ASE Mapping'!B:B, MATCH(E6356,'ASE Mapping'!A:A, 0)), E6356)</f>
        <v>0</v>
      </c>
    </row>
    <row r="6357" spans="1:17" x14ac:dyDescent="0.25">
      <c r="A6357" s="11">
        <f t="shared" si="50"/>
        <v>0</v>
      </c>
      <c r="Q6357">
        <f>IF(ISNUMBER(MATCH(E6357,'ASE Mapping'!A:A, 0)), INDEX('ASE Mapping'!B:B, MATCH(E6357,'ASE Mapping'!A:A, 0)), E6357)</f>
        <v>0</v>
      </c>
    </row>
    <row r="6358" spans="1:17" x14ac:dyDescent="0.25">
      <c r="A6358" s="11">
        <f t="shared" si="50"/>
        <v>0</v>
      </c>
      <c r="Q6358">
        <f>IF(ISNUMBER(MATCH(E6358,'ASE Mapping'!A:A, 0)), INDEX('ASE Mapping'!B:B, MATCH(E6358,'ASE Mapping'!A:A, 0)), E6358)</f>
        <v>0</v>
      </c>
    </row>
    <row r="6359" spans="1:17" x14ac:dyDescent="0.25">
      <c r="A6359" s="11">
        <f t="shared" si="50"/>
        <v>0</v>
      </c>
      <c r="Q6359">
        <f>IF(ISNUMBER(MATCH(E6359,'ASE Mapping'!A:A, 0)), INDEX('ASE Mapping'!B:B, MATCH(E6359,'ASE Mapping'!A:A, 0)), E6359)</f>
        <v>0</v>
      </c>
    </row>
    <row r="6360" spans="1:17" x14ac:dyDescent="0.25">
      <c r="A6360" s="11">
        <f t="shared" si="50"/>
        <v>0</v>
      </c>
      <c r="Q6360">
        <f>IF(ISNUMBER(MATCH(E6360,'ASE Mapping'!A:A, 0)), INDEX('ASE Mapping'!B:B, MATCH(E6360,'ASE Mapping'!A:A, 0)), E6360)</f>
        <v>0</v>
      </c>
    </row>
    <row r="6361" spans="1:17" x14ac:dyDescent="0.25">
      <c r="A6361" s="11">
        <f t="shared" si="50"/>
        <v>0</v>
      </c>
      <c r="Q6361">
        <f>IF(ISNUMBER(MATCH(E6361,'ASE Mapping'!A:A, 0)), INDEX('ASE Mapping'!B:B, MATCH(E6361,'ASE Mapping'!A:A, 0)), E6361)</f>
        <v>0</v>
      </c>
    </row>
    <row r="6362" spans="1:17" x14ac:dyDescent="0.25">
      <c r="A6362" s="11">
        <f t="shared" si="50"/>
        <v>0</v>
      </c>
      <c r="Q6362">
        <f>IF(ISNUMBER(MATCH(E6362,'ASE Mapping'!A:A, 0)), INDEX('ASE Mapping'!B:B, MATCH(E6362,'ASE Mapping'!A:A, 0)), E6362)</f>
        <v>0</v>
      </c>
    </row>
    <row r="6363" spans="1:17" x14ac:dyDescent="0.25">
      <c r="A6363" s="11">
        <f t="shared" si="50"/>
        <v>0</v>
      </c>
      <c r="Q6363">
        <f>IF(ISNUMBER(MATCH(E6363,'ASE Mapping'!A:A, 0)), INDEX('ASE Mapping'!B:B, MATCH(E6363,'ASE Mapping'!A:A, 0)), E6363)</f>
        <v>0</v>
      </c>
    </row>
    <row r="6364" spans="1:17" x14ac:dyDescent="0.25">
      <c r="A6364" s="11">
        <f t="shared" si="50"/>
        <v>0</v>
      </c>
      <c r="Q6364">
        <f>IF(ISNUMBER(MATCH(E6364,'ASE Mapping'!A:A, 0)), INDEX('ASE Mapping'!B:B, MATCH(E6364,'ASE Mapping'!A:A, 0)), E6364)</f>
        <v>0</v>
      </c>
    </row>
    <row r="6365" spans="1:17" x14ac:dyDescent="0.25">
      <c r="A6365" s="11">
        <f t="shared" si="50"/>
        <v>0</v>
      </c>
      <c r="Q6365">
        <f>IF(ISNUMBER(MATCH(E6365,'ASE Mapping'!A:A, 0)), INDEX('ASE Mapping'!B:B, MATCH(E6365,'ASE Mapping'!A:A, 0)), E6365)</f>
        <v>0</v>
      </c>
    </row>
    <row r="6366" spans="1:17" x14ac:dyDescent="0.25">
      <c r="A6366" s="11">
        <f t="shared" si="50"/>
        <v>0</v>
      </c>
      <c r="Q6366">
        <f>IF(ISNUMBER(MATCH(E6366,'ASE Mapping'!A:A, 0)), INDEX('ASE Mapping'!B:B, MATCH(E6366,'ASE Mapping'!A:A, 0)), E6366)</f>
        <v>0</v>
      </c>
    </row>
    <row r="6367" spans="1:17" x14ac:dyDescent="0.25">
      <c r="A6367" s="11">
        <f t="shared" si="50"/>
        <v>0</v>
      </c>
      <c r="Q6367">
        <f>IF(ISNUMBER(MATCH(E6367,'ASE Mapping'!A:A, 0)), INDEX('ASE Mapping'!B:B, MATCH(E6367,'ASE Mapping'!A:A, 0)), E6367)</f>
        <v>0</v>
      </c>
    </row>
    <row r="6368" spans="1:17" x14ac:dyDescent="0.25">
      <c r="A6368" s="11">
        <f t="shared" si="50"/>
        <v>0</v>
      </c>
      <c r="Q6368">
        <f>IF(ISNUMBER(MATCH(E6368,'ASE Mapping'!A:A, 0)), INDEX('ASE Mapping'!B:B, MATCH(E6368,'ASE Mapping'!A:A, 0)), E6368)</f>
        <v>0</v>
      </c>
    </row>
    <row r="6369" spans="1:17" x14ac:dyDescent="0.25">
      <c r="A6369" s="11">
        <f t="shared" si="50"/>
        <v>0</v>
      </c>
      <c r="Q6369">
        <f>IF(ISNUMBER(MATCH(E6369,'ASE Mapping'!A:A, 0)), INDEX('ASE Mapping'!B:B, MATCH(E6369,'ASE Mapping'!A:A, 0)), E6369)</f>
        <v>0</v>
      </c>
    </row>
    <row r="6370" spans="1:17" x14ac:dyDescent="0.25">
      <c r="A6370" s="11">
        <f t="shared" si="50"/>
        <v>0</v>
      </c>
      <c r="Q6370">
        <f>IF(ISNUMBER(MATCH(E6370,'ASE Mapping'!A:A, 0)), INDEX('ASE Mapping'!B:B, MATCH(E6370,'ASE Mapping'!A:A, 0)), E6370)</f>
        <v>0</v>
      </c>
    </row>
    <row r="6371" spans="1:17" x14ac:dyDescent="0.25">
      <c r="A6371" s="11">
        <f t="shared" si="50"/>
        <v>0</v>
      </c>
      <c r="Q6371">
        <f>IF(ISNUMBER(MATCH(E6371,'ASE Mapping'!A:A, 0)), INDEX('ASE Mapping'!B:B, MATCH(E6371,'ASE Mapping'!A:A, 0)), E6371)</f>
        <v>0</v>
      </c>
    </row>
    <row r="6372" spans="1:17" x14ac:dyDescent="0.25">
      <c r="A6372" s="11">
        <f t="shared" si="50"/>
        <v>0</v>
      </c>
      <c r="Q6372">
        <f>IF(ISNUMBER(MATCH(E6372,'ASE Mapping'!A:A, 0)), INDEX('ASE Mapping'!B:B, MATCH(E6372,'ASE Mapping'!A:A, 0)), E6372)</f>
        <v>0</v>
      </c>
    </row>
    <row r="6373" spans="1:17" x14ac:dyDescent="0.25">
      <c r="A6373" s="11">
        <f t="shared" si="50"/>
        <v>0</v>
      </c>
      <c r="Q6373">
        <f>IF(ISNUMBER(MATCH(E6373,'ASE Mapping'!A:A, 0)), INDEX('ASE Mapping'!B:B, MATCH(E6373,'ASE Mapping'!A:A, 0)), E6373)</f>
        <v>0</v>
      </c>
    </row>
    <row r="6374" spans="1:17" x14ac:dyDescent="0.25">
      <c r="A6374" s="11">
        <f t="shared" si="50"/>
        <v>0</v>
      </c>
      <c r="Q6374">
        <f>IF(ISNUMBER(MATCH(E6374,'ASE Mapping'!A:A, 0)), INDEX('ASE Mapping'!B:B, MATCH(E6374,'ASE Mapping'!A:A, 0)), E6374)</f>
        <v>0</v>
      </c>
    </row>
    <row r="6375" spans="1:17" x14ac:dyDescent="0.25">
      <c r="A6375" s="11">
        <f t="shared" si="50"/>
        <v>0</v>
      </c>
      <c r="Q6375">
        <f>IF(ISNUMBER(MATCH(E6375,'ASE Mapping'!A:A, 0)), INDEX('ASE Mapping'!B:B, MATCH(E6375,'ASE Mapping'!A:A, 0)), E6375)</f>
        <v>0</v>
      </c>
    </row>
    <row r="6376" spans="1:17" x14ac:dyDescent="0.25">
      <c r="A6376" s="11">
        <f t="shared" si="50"/>
        <v>0</v>
      </c>
      <c r="Q6376">
        <f>IF(ISNUMBER(MATCH(E6376,'ASE Mapping'!A:A, 0)), INDEX('ASE Mapping'!B:B, MATCH(E6376,'ASE Mapping'!A:A, 0)), E6376)</f>
        <v>0</v>
      </c>
    </row>
    <row r="6377" spans="1:17" x14ac:dyDescent="0.25">
      <c r="A6377" s="11">
        <f t="shared" si="50"/>
        <v>0</v>
      </c>
      <c r="Q6377">
        <f>IF(ISNUMBER(MATCH(E6377,'ASE Mapping'!A:A, 0)), INDEX('ASE Mapping'!B:B, MATCH(E6377,'ASE Mapping'!A:A, 0)), E6377)</f>
        <v>0</v>
      </c>
    </row>
    <row r="6378" spans="1:17" x14ac:dyDescent="0.25">
      <c r="A6378" s="11">
        <f t="shared" si="50"/>
        <v>0</v>
      </c>
      <c r="Q6378">
        <f>IF(ISNUMBER(MATCH(E6378,'ASE Mapping'!A:A, 0)), INDEX('ASE Mapping'!B:B, MATCH(E6378,'ASE Mapping'!A:A, 0)), E6378)</f>
        <v>0</v>
      </c>
    </row>
    <row r="6379" spans="1:17" x14ac:dyDescent="0.25">
      <c r="A6379" s="11">
        <f t="shared" si="50"/>
        <v>0</v>
      </c>
      <c r="Q6379">
        <f>IF(ISNUMBER(MATCH(E6379,'ASE Mapping'!A:A, 0)), INDEX('ASE Mapping'!B:B, MATCH(E6379,'ASE Mapping'!A:A, 0)), E6379)</f>
        <v>0</v>
      </c>
    </row>
    <row r="6380" spans="1:17" x14ac:dyDescent="0.25">
      <c r="A6380" s="11">
        <f t="shared" si="50"/>
        <v>0</v>
      </c>
      <c r="Q6380">
        <f>IF(ISNUMBER(MATCH(E6380,'ASE Mapping'!A:A, 0)), INDEX('ASE Mapping'!B:B, MATCH(E6380,'ASE Mapping'!A:A, 0)), E6380)</f>
        <v>0</v>
      </c>
    </row>
    <row r="6381" spans="1:17" x14ac:dyDescent="0.25">
      <c r="A6381" s="11">
        <f t="shared" si="50"/>
        <v>0</v>
      </c>
      <c r="Q6381">
        <f>IF(ISNUMBER(MATCH(E6381,'ASE Mapping'!A:A, 0)), INDEX('ASE Mapping'!B:B, MATCH(E6381,'ASE Mapping'!A:A, 0)), E6381)</f>
        <v>0</v>
      </c>
    </row>
    <row r="6382" spans="1:17" x14ac:dyDescent="0.25">
      <c r="A6382" s="11">
        <f t="shared" si="50"/>
        <v>0</v>
      </c>
      <c r="Q6382">
        <f>IF(ISNUMBER(MATCH(E6382,'ASE Mapping'!A:A, 0)), INDEX('ASE Mapping'!B:B, MATCH(E6382,'ASE Mapping'!A:A, 0)), E6382)</f>
        <v>0</v>
      </c>
    </row>
    <row r="6383" spans="1:17" x14ac:dyDescent="0.25">
      <c r="A6383" s="11">
        <f t="shared" si="50"/>
        <v>0</v>
      </c>
      <c r="Q6383">
        <f>IF(ISNUMBER(MATCH(E6383,'ASE Mapping'!A:A, 0)), INDEX('ASE Mapping'!B:B, MATCH(E6383,'ASE Mapping'!A:A, 0)), E6383)</f>
        <v>0</v>
      </c>
    </row>
    <row r="6384" spans="1:17" x14ac:dyDescent="0.25">
      <c r="A6384" s="11">
        <f t="shared" si="50"/>
        <v>0</v>
      </c>
      <c r="Q6384">
        <f>IF(ISNUMBER(MATCH(E6384,'ASE Mapping'!A:A, 0)), INDEX('ASE Mapping'!B:B, MATCH(E6384,'ASE Mapping'!A:A, 0)), E6384)</f>
        <v>0</v>
      </c>
    </row>
    <row r="6385" spans="1:17" x14ac:dyDescent="0.25">
      <c r="A6385" s="11">
        <f t="shared" si="50"/>
        <v>0</v>
      </c>
      <c r="Q6385">
        <f>IF(ISNUMBER(MATCH(E6385,'ASE Mapping'!A:A, 0)), INDEX('ASE Mapping'!B:B, MATCH(E6385,'ASE Mapping'!A:A, 0)), E6385)</f>
        <v>0</v>
      </c>
    </row>
    <row r="6386" spans="1:17" x14ac:dyDescent="0.25">
      <c r="A6386" s="11">
        <f t="shared" si="50"/>
        <v>0</v>
      </c>
      <c r="Q6386">
        <f>IF(ISNUMBER(MATCH(E6386,'ASE Mapping'!A:A, 0)), INDEX('ASE Mapping'!B:B, MATCH(E6386,'ASE Mapping'!A:A, 0)), E6386)</f>
        <v>0</v>
      </c>
    </row>
    <row r="6387" spans="1:17" x14ac:dyDescent="0.25">
      <c r="A6387" s="11">
        <f t="shared" si="50"/>
        <v>0</v>
      </c>
      <c r="Q6387">
        <f>IF(ISNUMBER(MATCH(E6387,'ASE Mapping'!A:A, 0)), INDEX('ASE Mapping'!B:B, MATCH(E6387,'ASE Mapping'!A:A, 0)), E6387)</f>
        <v>0</v>
      </c>
    </row>
    <row r="6388" spans="1:17" x14ac:dyDescent="0.25">
      <c r="A6388" s="11">
        <f t="shared" si="50"/>
        <v>0</v>
      </c>
      <c r="Q6388">
        <f>IF(ISNUMBER(MATCH(E6388,'ASE Mapping'!A:A, 0)), INDEX('ASE Mapping'!B:B, MATCH(E6388,'ASE Mapping'!A:A, 0)), E6388)</f>
        <v>0</v>
      </c>
    </row>
    <row r="6389" spans="1:17" x14ac:dyDescent="0.25">
      <c r="A6389" s="11">
        <f t="shared" si="50"/>
        <v>0</v>
      </c>
      <c r="Q6389">
        <f>IF(ISNUMBER(MATCH(E6389,'ASE Mapping'!A:A, 0)), INDEX('ASE Mapping'!B:B, MATCH(E6389,'ASE Mapping'!A:A, 0)), E6389)</f>
        <v>0</v>
      </c>
    </row>
    <row r="6390" spans="1:17" x14ac:dyDescent="0.25">
      <c r="A6390" s="11">
        <f t="shared" si="50"/>
        <v>0</v>
      </c>
      <c r="Q6390">
        <f>IF(ISNUMBER(MATCH(E6390,'ASE Mapping'!A:A, 0)), INDEX('ASE Mapping'!B:B, MATCH(E6390,'ASE Mapping'!A:A, 0)), E6390)</f>
        <v>0</v>
      </c>
    </row>
    <row r="6391" spans="1:17" x14ac:dyDescent="0.25">
      <c r="A6391" s="11">
        <f t="shared" si="50"/>
        <v>0</v>
      </c>
      <c r="Q6391">
        <f>IF(ISNUMBER(MATCH(E6391,'ASE Mapping'!A:A, 0)), INDEX('ASE Mapping'!B:B, MATCH(E6391,'ASE Mapping'!A:A, 0)), E6391)</f>
        <v>0</v>
      </c>
    </row>
    <row r="6392" spans="1:17" x14ac:dyDescent="0.25">
      <c r="A6392" s="11">
        <f t="shared" si="50"/>
        <v>0</v>
      </c>
      <c r="Q6392">
        <f>IF(ISNUMBER(MATCH(E6392,'ASE Mapping'!A:A, 0)), INDEX('ASE Mapping'!B:B, MATCH(E6392,'ASE Mapping'!A:A, 0)), E6392)</f>
        <v>0</v>
      </c>
    </row>
    <row r="6393" spans="1:17" x14ac:dyDescent="0.25">
      <c r="A6393" s="11">
        <f t="shared" si="50"/>
        <v>0</v>
      </c>
      <c r="Q6393">
        <f>IF(ISNUMBER(MATCH(E6393,'ASE Mapping'!A:A, 0)), INDEX('ASE Mapping'!B:B, MATCH(E6393,'ASE Mapping'!A:A, 0)), E6393)</f>
        <v>0</v>
      </c>
    </row>
    <row r="6394" spans="1:17" x14ac:dyDescent="0.25">
      <c r="A6394" s="11">
        <f t="shared" si="50"/>
        <v>0</v>
      </c>
      <c r="Q6394">
        <f>IF(ISNUMBER(MATCH(E6394,'ASE Mapping'!A:A, 0)), INDEX('ASE Mapping'!B:B, MATCH(E6394,'ASE Mapping'!A:A, 0)), E6394)</f>
        <v>0</v>
      </c>
    </row>
    <row r="6395" spans="1:17" x14ac:dyDescent="0.25">
      <c r="A6395" s="11">
        <f t="shared" si="50"/>
        <v>0</v>
      </c>
      <c r="Q6395">
        <f>IF(ISNUMBER(MATCH(E6395,'ASE Mapping'!A:A, 0)), INDEX('ASE Mapping'!B:B, MATCH(E6395,'ASE Mapping'!A:A, 0)), E6395)</f>
        <v>0</v>
      </c>
    </row>
    <row r="6396" spans="1:17" x14ac:dyDescent="0.25">
      <c r="A6396" s="11">
        <f t="shared" si="50"/>
        <v>0</v>
      </c>
      <c r="Q6396">
        <f>IF(ISNUMBER(MATCH(E6396,'ASE Mapping'!A:A, 0)), INDEX('ASE Mapping'!B:B, MATCH(E6396,'ASE Mapping'!A:A, 0)), E6396)</f>
        <v>0</v>
      </c>
    </row>
    <row r="6397" spans="1:17" x14ac:dyDescent="0.25">
      <c r="A6397" s="11">
        <f t="shared" si="50"/>
        <v>0</v>
      </c>
      <c r="Q6397">
        <f>IF(ISNUMBER(MATCH(E6397,'ASE Mapping'!A:A, 0)), INDEX('ASE Mapping'!B:B, MATCH(E6397,'ASE Mapping'!A:A, 0)), E6397)</f>
        <v>0</v>
      </c>
    </row>
    <row r="6398" spans="1:17" x14ac:dyDescent="0.25">
      <c r="A6398" s="11">
        <f t="shared" si="50"/>
        <v>0</v>
      </c>
      <c r="Q6398">
        <f>IF(ISNUMBER(MATCH(E6398,'ASE Mapping'!A:A, 0)), INDEX('ASE Mapping'!B:B, MATCH(E6398,'ASE Mapping'!A:A, 0)), E6398)</f>
        <v>0</v>
      </c>
    </row>
    <row r="6399" spans="1:17" x14ac:dyDescent="0.25">
      <c r="A6399" s="11">
        <f t="shared" si="50"/>
        <v>0</v>
      </c>
      <c r="Q6399">
        <f>IF(ISNUMBER(MATCH(E6399,'ASE Mapping'!A:A, 0)), INDEX('ASE Mapping'!B:B, MATCH(E6399,'ASE Mapping'!A:A, 0)), E6399)</f>
        <v>0</v>
      </c>
    </row>
    <row r="6400" spans="1:17" x14ac:dyDescent="0.25">
      <c r="A6400" s="11">
        <f t="shared" si="50"/>
        <v>0</v>
      </c>
      <c r="Q6400">
        <f>IF(ISNUMBER(MATCH(E6400,'ASE Mapping'!A:A, 0)), INDEX('ASE Mapping'!B:B, MATCH(E6400,'ASE Mapping'!A:A, 0)), E6400)</f>
        <v>0</v>
      </c>
    </row>
    <row r="6401" spans="1:17" x14ac:dyDescent="0.25">
      <c r="A6401" s="11">
        <f t="shared" si="50"/>
        <v>0</v>
      </c>
      <c r="Q6401">
        <f>IF(ISNUMBER(MATCH(E6401,'ASE Mapping'!A:A, 0)), INDEX('ASE Mapping'!B:B, MATCH(E6401,'ASE Mapping'!A:A, 0)), E6401)</f>
        <v>0</v>
      </c>
    </row>
    <row r="6402" spans="1:17" x14ac:dyDescent="0.25">
      <c r="A6402" s="11">
        <f t="shared" si="50"/>
        <v>0</v>
      </c>
      <c r="Q6402">
        <f>IF(ISNUMBER(MATCH(E6402,'ASE Mapping'!A:A, 0)), INDEX('ASE Mapping'!B:B, MATCH(E6402,'ASE Mapping'!A:A, 0)), E6402)</f>
        <v>0</v>
      </c>
    </row>
    <row r="6403" spans="1:17" x14ac:dyDescent="0.25">
      <c r="A6403" s="11">
        <f t="shared" si="50"/>
        <v>0</v>
      </c>
      <c r="Q6403">
        <f>IF(ISNUMBER(MATCH(E6403,'ASE Mapping'!A:A, 0)), INDEX('ASE Mapping'!B:B, MATCH(E6403,'ASE Mapping'!A:A, 0)), E6403)</f>
        <v>0</v>
      </c>
    </row>
    <row r="6404" spans="1:17" x14ac:dyDescent="0.25">
      <c r="A6404" s="11">
        <f t="shared" si="50"/>
        <v>0</v>
      </c>
      <c r="Q6404">
        <f>IF(ISNUMBER(MATCH(E6404,'ASE Mapping'!A:A, 0)), INDEX('ASE Mapping'!B:B, MATCH(E6404,'ASE Mapping'!A:A, 0)), E6404)</f>
        <v>0</v>
      </c>
    </row>
    <row r="6405" spans="1:17" x14ac:dyDescent="0.25">
      <c r="A6405" s="11">
        <f t="shared" si="50"/>
        <v>0</v>
      </c>
      <c r="Q6405">
        <f>IF(ISNUMBER(MATCH(E6405,'ASE Mapping'!A:A, 0)), INDEX('ASE Mapping'!B:B, MATCH(E6405,'ASE Mapping'!A:A, 0)), E6405)</f>
        <v>0</v>
      </c>
    </row>
    <row r="6406" spans="1:17" x14ac:dyDescent="0.25">
      <c r="A6406" s="11">
        <f t="shared" si="50"/>
        <v>0</v>
      </c>
      <c r="Q6406">
        <f>IF(ISNUMBER(MATCH(E6406,'ASE Mapping'!A:A, 0)), INDEX('ASE Mapping'!B:B, MATCH(E6406,'ASE Mapping'!A:A, 0)), E6406)</f>
        <v>0</v>
      </c>
    </row>
    <row r="6407" spans="1:17" x14ac:dyDescent="0.25">
      <c r="A6407" s="11">
        <f t="shared" ref="A6407:A6470" si="51">B6407+C6407</f>
        <v>0</v>
      </c>
      <c r="Q6407">
        <f>IF(ISNUMBER(MATCH(E6407,'ASE Mapping'!A:A, 0)), INDEX('ASE Mapping'!B:B, MATCH(E6407,'ASE Mapping'!A:A, 0)), E6407)</f>
        <v>0</v>
      </c>
    </row>
    <row r="6408" spans="1:17" x14ac:dyDescent="0.25">
      <c r="A6408" s="11">
        <f t="shared" si="51"/>
        <v>0</v>
      </c>
      <c r="Q6408">
        <f>IF(ISNUMBER(MATCH(E6408,'ASE Mapping'!A:A, 0)), INDEX('ASE Mapping'!B:B, MATCH(E6408,'ASE Mapping'!A:A, 0)), E6408)</f>
        <v>0</v>
      </c>
    </row>
    <row r="6409" spans="1:17" x14ac:dyDescent="0.25">
      <c r="A6409" s="11">
        <f t="shared" si="51"/>
        <v>0</v>
      </c>
      <c r="Q6409">
        <f>IF(ISNUMBER(MATCH(E6409,'ASE Mapping'!A:A, 0)), INDEX('ASE Mapping'!B:B, MATCH(E6409,'ASE Mapping'!A:A, 0)), E6409)</f>
        <v>0</v>
      </c>
    </row>
    <row r="6410" spans="1:17" x14ac:dyDescent="0.25">
      <c r="A6410" s="11">
        <f t="shared" si="51"/>
        <v>0</v>
      </c>
      <c r="Q6410">
        <f>IF(ISNUMBER(MATCH(E6410,'ASE Mapping'!A:A, 0)), INDEX('ASE Mapping'!B:B, MATCH(E6410,'ASE Mapping'!A:A, 0)), E6410)</f>
        <v>0</v>
      </c>
    </row>
    <row r="6411" spans="1:17" x14ac:dyDescent="0.25">
      <c r="A6411" s="11">
        <f t="shared" si="51"/>
        <v>0</v>
      </c>
      <c r="Q6411">
        <f>IF(ISNUMBER(MATCH(E6411,'ASE Mapping'!A:A, 0)), INDEX('ASE Mapping'!B:B, MATCH(E6411,'ASE Mapping'!A:A, 0)), E6411)</f>
        <v>0</v>
      </c>
    </row>
    <row r="6412" spans="1:17" x14ac:dyDescent="0.25">
      <c r="A6412" s="11">
        <f t="shared" si="51"/>
        <v>0</v>
      </c>
      <c r="Q6412">
        <f>IF(ISNUMBER(MATCH(E6412,'ASE Mapping'!A:A, 0)), INDEX('ASE Mapping'!B:B, MATCH(E6412,'ASE Mapping'!A:A, 0)), E6412)</f>
        <v>0</v>
      </c>
    </row>
    <row r="6413" spans="1:17" x14ac:dyDescent="0.25">
      <c r="A6413" s="11">
        <f t="shared" si="51"/>
        <v>0</v>
      </c>
      <c r="Q6413">
        <f>IF(ISNUMBER(MATCH(E6413,'ASE Mapping'!A:A, 0)), INDEX('ASE Mapping'!B:B, MATCH(E6413,'ASE Mapping'!A:A, 0)), E6413)</f>
        <v>0</v>
      </c>
    </row>
    <row r="6414" spans="1:17" x14ac:dyDescent="0.25">
      <c r="A6414" s="11">
        <f t="shared" si="51"/>
        <v>0</v>
      </c>
      <c r="Q6414">
        <f>IF(ISNUMBER(MATCH(E6414,'ASE Mapping'!A:A, 0)), INDEX('ASE Mapping'!B:B, MATCH(E6414,'ASE Mapping'!A:A, 0)), E6414)</f>
        <v>0</v>
      </c>
    </row>
    <row r="6415" spans="1:17" x14ac:dyDescent="0.25">
      <c r="A6415" s="11">
        <f t="shared" si="51"/>
        <v>0</v>
      </c>
      <c r="Q6415">
        <f>IF(ISNUMBER(MATCH(E6415,'ASE Mapping'!A:A, 0)), INDEX('ASE Mapping'!B:B, MATCH(E6415,'ASE Mapping'!A:A, 0)), E6415)</f>
        <v>0</v>
      </c>
    </row>
    <row r="6416" spans="1:17" x14ac:dyDescent="0.25">
      <c r="A6416" s="11">
        <f t="shared" si="51"/>
        <v>0</v>
      </c>
      <c r="Q6416">
        <f>IF(ISNUMBER(MATCH(E6416,'ASE Mapping'!A:A, 0)), INDEX('ASE Mapping'!B:B, MATCH(E6416,'ASE Mapping'!A:A, 0)), E6416)</f>
        <v>0</v>
      </c>
    </row>
    <row r="6417" spans="1:17" x14ac:dyDescent="0.25">
      <c r="A6417" s="11">
        <f t="shared" si="51"/>
        <v>0</v>
      </c>
      <c r="Q6417">
        <f>IF(ISNUMBER(MATCH(E6417,'ASE Mapping'!A:A, 0)), INDEX('ASE Mapping'!B:B, MATCH(E6417,'ASE Mapping'!A:A, 0)), E6417)</f>
        <v>0</v>
      </c>
    </row>
    <row r="6418" spans="1:17" x14ac:dyDescent="0.25">
      <c r="A6418" s="11">
        <f t="shared" si="51"/>
        <v>0</v>
      </c>
      <c r="Q6418">
        <f>IF(ISNUMBER(MATCH(E6418,'ASE Mapping'!A:A, 0)), INDEX('ASE Mapping'!B:B, MATCH(E6418,'ASE Mapping'!A:A, 0)), E6418)</f>
        <v>0</v>
      </c>
    </row>
    <row r="6419" spans="1:17" x14ac:dyDescent="0.25">
      <c r="A6419" s="11">
        <f t="shared" si="51"/>
        <v>0</v>
      </c>
      <c r="Q6419">
        <f>IF(ISNUMBER(MATCH(E6419,'ASE Mapping'!A:A, 0)), INDEX('ASE Mapping'!B:B, MATCH(E6419,'ASE Mapping'!A:A, 0)), E6419)</f>
        <v>0</v>
      </c>
    </row>
    <row r="6420" spans="1:17" x14ac:dyDescent="0.25">
      <c r="A6420" s="11">
        <f t="shared" si="51"/>
        <v>0</v>
      </c>
      <c r="Q6420">
        <f>IF(ISNUMBER(MATCH(E6420,'ASE Mapping'!A:A, 0)), INDEX('ASE Mapping'!B:B, MATCH(E6420,'ASE Mapping'!A:A, 0)), E6420)</f>
        <v>0</v>
      </c>
    </row>
    <row r="6421" spans="1:17" x14ac:dyDescent="0.25">
      <c r="A6421" s="11">
        <f t="shared" si="51"/>
        <v>0</v>
      </c>
      <c r="Q6421">
        <f>IF(ISNUMBER(MATCH(E6421,'ASE Mapping'!A:A, 0)), INDEX('ASE Mapping'!B:B, MATCH(E6421,'ASE Mapping'!A:A, 0)), E6421)</f>
        <v>0</v>
      </c>
    </row>
    <row r="6422" spans="1:17" x14ac:dyDescent="0.25">
      <c r="A6422" s="11">
        <f t="shared" si="51"/>
        <v>0</v>
      </c>
      <c r="Q6422">
        <f>IF(ISNUMBER(MATCH(E6422,'ASE Mapping'!A:A, 0)), INDEX('ASE Mapping'!B:B, MATCH(E6422,'ASE Mapping'!A:A, 0)), E6422)</f>
        <v>0</v>
      </c>
    </row>
    <row r="6423" spans="1:17" x14ac:dyDescent="0.25">
      <c r="A6423" s="11">
        <f t="shared" si="51"/>
        <v>0</v>
      </c>
      <c r="Q6423">
        <f>IF(ISNUMBER(MATCH(E6423,'ASE Mapping'!A:A, 0)), INDEX('ASE Mapping'!B:B, MATCH(E6423,'ASE Mapping'!A:A, 0)), E6423)</f>
        <v>0</v>
      </c>
    </row>
    <row r="6424" spans="1:17" x14ac:dyDescent="0.25">
      <c r="A6424" s="11">
        <f t="shared" si="51"/>
        <v>0</v>
      </c>
      <c r="Q6424">
        <f>IF(ISNUMBER(MATCH(E6424,'ASE Mapping'!A:A, 0)), INDEX('ASE Mapping'!B:B, MATCH(E6424,'ASE Mapping'!A:A, 0)), E6424)</f>
        <v>0</v>
      </c>
    </row>
    <row r="6425" spans="1:17" x14ac:dyDescent="0.25">
      <c r="A6425" s="11">
        <f t="shared" si="51"/>
        <v>0</v>
      </c>
      <c r="Q6425">
        <f>IF(ISNUMBER(MATCH(E6425,'ASE Mapping'!A:A, 0)), INDEX('ASE Mapping'!B:B, MATCH(E6425,'ASE Mapping'!A:A, 0)), E6425)</f>
        <v>0</v>
      </c>
    </row>
    <row r="6426" spans="1:17" x14ac:dyDescent="0.25">
      <c r="A6426" s="11">
        <f t="shared" si="51"/>
        <v>0</v>
      </c>
      <c r="Q6426">
        <f>IF(ISNUMBER(MATCH(E6426,'ASE Mapping'!A:A, 0)), INDEX('ASE Mapping'!B:B, MATCH(E6426,'ASE Mapping'!A:A, 0)), E6426)</f>
        <v>0</v>
      </c>
    </row>
    <row r="6427" spans="1:17" x14ac:dyDescent="0.25">
      <c r="A6427" s="11">
        <f t="shared" si="51"/>
        <v>0</v>
      </c>
      <c r="Q6427">
        <f>IF(ISNUMBER(MATCH(E6427,'ASE Mapping'!A:A, 0)), INDEX('ASE Mapping'!B:B, MATCH(E6427,'ASE Mapping'!A:A, 0)), E6427)</f>
        <v>0</v>
      </c>
    </row>
    <row r="6428" spans="1:17" x14ac:dyDescent="0.25">
      <c r="A6428" s="11">
        <f t="shared" si="51"/>
        <v>0</v>
      </c>
      <c r="Q6428">
        <f>IF(ISNUMBER(MATCH(E6428,'ASE Mapping'!A:A, 0)), INDEX('ASE Mapping'!B:B, MATCH(E6428,'ASE Mapping'!A:A, 0)), E6428)</f>
        <v>0</v>
      </c>
    </row>
    <row r="6429" spans="1:17" x14ac:dyDescent="0.25">
      <c r="A6429" s="11">
        <f t="shared" si="51"/>
        <v>0</v>
      </c>
      <c r="Q6429">
        <f>IF(ISNUMBER(MATCH(E6429,'ASE Mapping'!A:A, 0)), INDEX('ASE Mapping'!B:B, MATCH(E6429,'ASE Mapping'!A:A, 0)), E6429)</f>
        <v>0</v>
      </c>
    </row>
    <row r="6430" spans="1:17" x14ac:dyDescent="0.25">
      <c r="A6430" s="11">
        <f t="shared" si="51"/>
        <v>0</v>
      </c>
      <c r="Q6430">
        <f>IF(ISNUMBER(MATCH(E6430,'ASE Mapping'!A:A, 0)), INDEX('ASE Mapping'!B:B, MATCH(E6430,'ASE Mapping'!A:A, 0)), E6430)</f>
        <v>0</v>
      </c>
    </row>
    <row r="6431" spans="1:17" x14ac:dyDescent="0.25">
      <c r="A6431" s="11">
        <f t="shared" si="51"/>
        <v>0</v>
      </c>
      <c r="Q6431">
        <f>IF(ISNUMBER(MATCH(E6431,'ASE Mapping'!A:A, 0)), INDEX('ASE Mapping'!B:B, MATCH(E6431,'ASE Mapping'!A:A, 0)), E6431)</f>
        <v>0</v>
      </c>
    </row>
    <row r="6432" spans="1:17" x14ac:dyDescent="0.25">
      <c r="A6432" s="11">
        <f t="shared" si="51"/>
        <v>0</v>
      </c>
      <c r="Q6432">
        <f>IF(ISNUMBER(MATCH(E6432,'ASE Mapping'!A:A, 0)), INDEX('ASE Mapping'!B:B, MATCH(E6432,'ASE Mapping'!A:A, 0)), E6432)</f>
        <v>0</v>
      </c>
    </row>
    <row r="6433" spans="1:17" x14ac:dyDescent="0.25">
      <c r="A6433" s="11">
        <f t="shared" si="51"/>
        <v>0</v>
      </c>
      <c r="Q6433">
        <f>IF(ISNUMBER(MATCH(E6433,'ASE Mapping'!A:A, 0)), INDEX('ASE Mapping'!B:B, MATCH(E6433,'ASE Mapping'!A:A, 0)), E6433)</f>
        <v>0</v>
      </c>
    </row>
    <row r="6434" spans="1:17" x14ac:dyDescent="0.25">
      <c r="A6434" s="11">
        <f t="shared" si="51"/>
        <v>0</v>
      </c>
      <c r="Q6434">
        <f>IF(ISNUMBER(MATCH(E6434,'ASE Mapping'!A:A, 0)), INDEX('ASE Mapping'!B:B, MATCH(E6434,'ASE Mapping'!A:A, 0)), E6434)</f>
        <v>0</v>
      </c>
    </row>
    <row r="6435" spans="1:17" x14ac:dyDescent="0.25">
      <c r="A6435" s="11">
        <f t="shared" si="51"/>
        <v>0</v>
      </c>
      <c r="Q6435">
        <f>IF(ISNUMBER(MATCH(E6435,'ASE Mapping'!A:A, 0)), INDEX('ASE Mapping'!B:B, MATCH(E6435,'ASE Mapping'!A:A, 0)), E6435)</f>
        <v>0</v>
      </c>
    </row>
    <row r="6436" spans="1:17" x14ac:dyDescent="0.25">
      <c r="A6436" s="11">
        <f t="shared" si="51"/>
        <v>0</v>
      </c>
      <c r="Q6436">
        <f>IF(ISNUMBER(MATCH(E6436,'ASE Mapping'!A:A, 0)), INDEX('ASE Mapping'!B:B, MATCH(E6436,'ASE Mapping'!A:A, 0)), E6436)</f>
        <v>0</v>
      </c>
    </row>
    <row r="6437" spans="1:17" x14ac:dyDescent="0.25">
      <c r="A6437" s="11">
        <f t="shared" si="51"/>
        <v>0</v>
      </c>
      <c r="Q6437">
        <f>IF(ISNUMBER(MATCH(E6437,'ASE Mapping'!A:A, 0)), INDEX('ASE Mapping'!B:B, MATCH(E6437,'ASE Mapping'!A:A, 0)), E6437)</f>
        <v>0</v>
      </c>
    </row>
    <row r="6438" spans="1:17" x14ac:dyDescent="0.25">
      <c r="A6438" s="11">
        <f t="shared" si="51"/>
        <v>0</v>
      </c>
      <c r="Q6438">
        <f>IF(ISNUMBER(MATCH(E6438,'ASE Mapping'!A:A, 0)), INDEX('ASE Mapping'!B:B, MATCH(E6438,'ASE Mapping'!A:A, 0)), E6438)</f>
        <v>0</v>
      </c>
    </row>
    <row r="6439" spans="1:17" x14ac:dyDescent="0.25">
      <c r="A6439" s="11">
        <f t="shared" si="51"/>
        <v>0</v>
      </c>
      <c r="Q6439">
        <f>IF(ISNUMBER(MATCH(E6439,'ASE Mapping'!A:A, 0)), INDEX('ASE Mapping'!B:B, MATCH(E6439,'ASE Mapping'!A:A, 0)), E6439)</f>
        <v>0</v>
      </c>
    </row>
    <row r="6440" spans="1:17" x14ac:dyDescent="0.25">
      <c r="A6440" s="11">
        <f t="shared" si="51"/>
        <v>0</v>
      </c>
      <c r="Q6440">
        <f>IF(ISNUMBER(MATCH(E6440,'ASE Mapping'!A:A, 0)), INDEX('ASE Mapping'!B:B, MATCH(E6440,'ASE Mapping'!A:A, 0)), E6440)</f>
        <v>0</v>
      </c>
    </row>
    <row r="6441" spans="1:17" x14ac:dyDescent="0.25">
      <c r="A6441" s="11">
        <f t="shared" si="51"/>
        <v>0</v>
      </c>
      <c r="Q6441">
        <f>IF(ISNUMBER(MATCH(E6441,'ASE Mapping'!A:A, 0)), INDEX('ASE Mapping'!B:B, MATCH(E6441,'ASE Mapping'!A:A, 0)), E6441)</f>
        <v>0</v>
      </c>
    </row>
    <row r="6442" spans="1:17" x14ac:dyDescent="0.25">
      <c r="A6442" s="11">
        <f t="shared" si="51"/>
        <v>0</v>
      </c>
      <c r="Q6442">
        <f>IF(ISNUMBER(MATCH(E6442,'ASE Mapping'!A:A, 0)), INDEX('ASE Mapping'!B:B, MATCH(E6442,'ASE Mapping'!A:A, 0)), E6442)</f>
        <v>0</v>
      </c>
    </row>
    <row r="6443" spans="1:17" x14ac:dyDescent="0.25">
      <c r="A6443" s="11">
        <f t="shared" si="51"/>
        <v>0</v>
      </c>
      <c r="Q6443">
        <f>IF(ISNUMBER(MATCH(E6443,'ASE Mapping'!A:A, 0)), INDEX('ASE Mapping'!B:B, MATCH(E6443,'ASE Mapping'!A:A, 0)), E6443)</f>
        <v>0</v>
      </c>
    </row>
    <row r="6444" spans="1:17" x14ac:dyDescent="0.25">
      <c r="A6444" s="11">
        <f t="shared" si="51"/>
        <v>0</v>
      </c>
      <c r="Q6444">
        <f>IF(ISNUMBER(MATCH(E6444,'ASE Mapping'!A:A, 0)), INDEX('ASE Mapping'!B:B, MATCH(E6444,'ASE Mapping'!A:A, 0)), E6444)</f>
        <v>0</v>
      </c>
    </row>
    <row r="6445" spans="1:17" x14ac:dyDescent="0.25">
      <c r="A6445" s="11">
        <f t="shared" si="51"/>
        <v>0</v>
      </c>
      <c r="Q6445">
        <f>IF(ISNUMBER(MATCH(E6445,'ASE Mapping'!A:A, 0)), INDEX('ASE Mapping'!B:B, MATCH(E6445,'ASE Mapping'!A:A, 0)), E6445)</f>
        <v>0</v>
      </c>
    </row>
    <row r="6446" spans="1:17" x14ac:dyDescent="0.25">
      <c r="A6446" s="11">
        <f t="shared" si="51"/>
        <v>0</v>
      </c>
      <c r="Q6446">
        <f>IF(ISNUMBER(MATCH(E6446,'ASE Mapping'!A:A, 0)), INDEX('ASE Mapping'!B:B, MATCH(E6446,'ASE Mapping'!A:A, 0)), E6446)</f>
        <v>0</v>
      </c>
    </row>
    <row r="6447" spans="1:17" x14ac:dyDescent="0.25">
      <c r="A6447" s="11">
        <f t="shared" si="51"/>
        <v>0</v>
      </c>
      <c r="Q6447">
        <f>IF(ISNUMBER(MATCH(E6447,'ASE Mapping'!A:A, 0)), INDEX('ASE Mapping'!B:B, MATCH(E6447,'ASE Mapping'!A:A, 0)), E6447)</f>
        <v>0</v>
      </c>
    </row>
    <row r="6448" spans="1:17" x14ac:dyDescent="0.25">
      <c r="A6448" s="11">
        <f t="shared" si="51"/>
        <v>0</v>
      </c>
      <c r="Q6448">
        <f>IF(ISNUMBER(MATCH(E6448,'ASE Mapping'!A:A, 0)), INDEX('ASE Mapping'!B:B, MATCH(E6448,'ASE Mapping'!A:A, 0)), E6448)</f>
        <v>0</v>
      </c>
    </row>
    <row r="6449" spans="1:17" x14ac:dyDescent="0.25">
      <c r="A6449" s="11">
        <f t="shared" si="51"/>
        <v>0</v>
      </c>
      <c r="Q6449">
        <f>IF(ISNUMBER(MATCH(E6449,'ASE Mapping'!A:A, 0)), INDEX('ASE Mapping'!B:B, MATCH(E6449,'ASE Mapping'!A:A, 0)), E6449)</f>
        <v>0</v>
      </c>
    </row>
    <row r="6450" spans="1:17" x14ac:dyDescent="0.25">
      <c r="A6450" s="11">
        <f t="shared" si="51"/>
        <v>0</v>
      </c>
      <c r="Q6450">
        <f>IF(ISNUMBER(MATCH(E6450,'ASE Mapping'!A:A, 0)), INDEX('ASE Mapping'!B:B, MATCH(E6450,'ASE Mapping'!A:A, 0)), E6450)</f>
        <v>0</v>
      </c>
    </row>
    <row r="6451" spans="1:17" x14ac:dyDescent="0.25">
      <c r="A6451" s="11">
        <f t="shared" si="51"/>
        <v>0</v>
      </c>
      <c r="Q6451">
        <f>IF(ISNUMBER(MATCH(E6451,'ASE Mapping'!A:A, 0)), INDEX('ASE Mapping'!B:B, MATCH(E6451,'ASE Mapping'!A:A, 0)), E6451)</f>
        <v>0</v>
      </c>
    </row>
    <row r="6452" spans="1:17" x14ac:dyDescent="0.25">
      <c r="A6452" s="11">
        <f t="shared" si="51"/>
        <v>0</v>
      </c>
      <c r="Q6452">
        <f>IF(ISNUMBER(MATCH(E6452,'ASE Mapping'!A:A, 0)), INDEX('ASE Mapping'!B:B, MATCH(E6452,'ASE Mapping'!A:A, 0)), E6452)</f>
        <v>0</v>
      </c>
    </row>
    <row r="6453" spans="1:17" x14ac:dyDescent="0.25">
      <c r="A6453" s="11">
        <f t="shared" si="51"/>
        <v>0</v>
      </c>
      <c r="Q6453">
        <f>IF(ISNUMBER(MATCH(E6453,'ASE Mapping'!A:A, 0)), INDEX('ASE Mapping'!B:B, MATCH(E6453,'ASE Mapping'!A:A, 0)), E6453)</f>
        <v>0</v>
      </c>
    </row>
    <row r="6454" spans="1:17" x14ac:dyDescent="0.25">
      <c r="A6454" s="11">
        <f t="shared" si="51"/>
        <v>0</v>
      </c>
      <c r="Q6454">
        <f>IF(ISNUMBER(MATCH(E6454,'ASE Mapping'!A:A, 0)), INDEX('ASE Mapping'!B:B, MATCH(E6454,'ASE Mapping'!A:A, 0)), E6454)</f>
        <v>0</v>
      </c>
    </row>
    <row r="6455" spans="1:17" x14ac:dyDescent="0.25">
      <c r="A6455" s="11">
        <f t="shared" si="51"/>
        <v>0</v>
      </c>
      <c r="Q6455">
        <f>IF(ISNUMBER(MATCH(E6455,'ASE Mapping'!A:A, 0)), INDEX('ASE Mapping'!B:B, MATCH(E6455,'ASE Mapping'!A:A, 0)), E6455)</f>
        <v>0</v>
      </c>
    </row>
    <row r="6456" spans="1:17" x14ac:dyDescent="0.25">
      <c r="A6456" s="11">
        <f t="shared" si="51"/>
        <v>0</v>
      </c>
      <c r="Q6456">
        <f>IF(ISNUMBER(MATCH(E6456,'ASE Mapping'!A:A, 0)), INDEX('ASE Mapping'!B:B, MATCH(E6456,'ASE Mapping'!A:A, 0)), E6456)</f>
        <v>0</v>
      </c>
    </row>
    <row r="6457" spans="1:17" x14ac:dyDescent="0.25">
      <c r="A6457" s="11">
        <f t="shared" si="51"/>
        <v>0</v>
      </c>
      <c r="Q6457">
        <f>IF(ISNUMBER(MATCH(E6457,'ASE Mapping'!A:A, 0)), INDEX('ASE Mapping'!B:B, MATCH(E6457,'ASE Mapping'!A:A, 0)), E6457)</f>
        <v>0</v>
      </c>
    </row>
    <row r="6458" spans="1:17" x14ac:dyDescent="0.25">
      <c r="A6458" s="11">
        <f t="shared" si="51"/>
        <v>0</v>
      </c>
      <c r="Q6458">
        <f>IF(ISNUMBER(MATCH(E6458,'ASE Mapping'!A:A, 0)), INDEX('ASE Mapping'!B:B, MATCH(E6458,'ASE Mapping'!A:A, 0)), E6458)</f>
        <v>0</v>
      </c>
    </row>
    <row r="6459" spans="1:17" x14ac:dyDescent="0.25">
      <c r="A6459" s="11">
        <f t="shared" si="51"/>
        <v>0</v>
      </c>
      <c r="Q6459">
        <f>IF(ISNUMBER(MATCH(E6459,'ASE Mapping'!A:A, 0)), INDEX('ASE Mapping'!B:B, MATCH(E6459,'ASE Mapping'!A:A, 0)), E6459)</f>
        <v>0</v>
      </c>
    </row>
    <row r="6460" spans="1:17" x14ac:dyDescent="0.25">
      <c r="A6460" s="11">
        <f t="shared" si="51"/>
        <v>0</v>
      </c>
      <c r="Q6460">
        <f>IF(ISNUMBER(MATCH(E6460,'ASE Mapping'!A:A, 0)), INDEX('ASE Mapping'!B:B, MATCH(E6460,'ASE Mapping'!A:A, 0)), E6460)</f>
        <v>0</v>
      </c>
    </row>
    <row r="6461" spans="1:17" x14ac:dyDescent="0.25">
      <c r="A6461" s="11">
        <f t="shared" si="51"/>
        <v>0</v>
      </c>
      <c r="Q6461">
        <f>IF(ISNUMBER(MATCH(E6461,'ASE Mapping'!A:A, 0)), INDEX('ASE Mapping'!B:B, MATCH(E6461,'ASE Mapping'!A:A, 0)), E6461)</f>
        <v>0</v>
      </c>
    </row>
    <row r="6462" spans="1:17" x14ac:dyDescent="0.25">
      <c r="A6462" s="11">
        <f t="shared" si="51"/>
        <v>0</v>
      </c>
      <c r="Q6462">
        <f>IF(ISNUMBER(MATCH(E6462,'ASE Mapping'!A:A, 0)), INDEX('ASE Mapping'!B:B, MATCH(E6462,'ASE Mapping'!A:A, 0)), E6462)</f>
        <v>0</v>
      </c>
    </row>
    <row r="6463" spans="1:17" x14ac:dyDescent="0.25">
      <c r="A6463" s="11">
        <f t="shared" si="51"/>
        <v>0</v>
      </c>
      <c r="Q6463">
        <f>IF(ISNUMBER(MATCH(E6463,'ASE Mapping'!A:A, 0)), INDEX('ASE Mapping'!B:B, MATCH(E6463,'ASE Mapping'!A:A, 0)), E6463)</f>
        <v>0</v>
      </c>
    </row>
    <row r="6464" spans="1:17" x14ac:dyDescent="0.25">
      <c r="A6464" s="11">
        <f t="shared" si="51"/>
        <v>0</v>
      </c>
      <c r="Q6464">
        <f>IF(ISNUMBER(MATCH(E6464,'ASE Mapping'!A:A, 0)), INDEX('ASE Mapping'!B:B, MATCH(E6464,'ASE Mapping'!A:A, 0)), E6464)</f>
        <v>0</v>
      </c>
    </row>
    <row r="6465" spans="1:17" x14ac:dyDescent="0.25">
      <c r="A6465" s="11">
        <f t="shared" si="51"/>
        <v>0</v>
      </c>
      <c r="Q6465">
        <f>IF(ISNUMBER(MATCH(E6465,'ASE Mapping'!A:A, 0)), INDEX('ASE Mapping'!B:B, MATCH(E6465,'ASE Mapping'!A:A, 0)), E6465)</f>
        <v>0</v>
      </c>
    </row>
    <row r="6466" spans="1:17" x14ac:dyDescent="0.25">
      <c r="A6466" s="11">
        <f t="shared" si="51"/>
        <v>0</v>
      </c>
      <c r="Q6466">
        <f>IF(ISNUMBER(MATCH(E6466,'ASE Mapping'!A:A, 0)), INDEX('ASE Mapping'!B:B, MATCH(E6466,'ASE Mapping'!A:A, 0)), E6466)</f>
        <v>0</v>
      </c>
    </row>
    <row r="6467" spans="1:17" x14ac:dyDescent="0.25">
      <c r="A6467" s="11">
        <f t="shared" si="51"/>
        <v>0</v>
      </c>
      <c r="Q6467">
        <f>IF(ISNUMBER(MATCH(E6467,'ASE Mapping'!A:A, 0)), INDEX('ASE Mapping'!B:B, MATCH(E6467,'ASE Mapping'!A:A, 0)), E6467)</f>
        <v>0</v>
      </c>
    </row>
    <row r="6468" spans="1:17" x14ac:dyDescent="0.25">
      <c r="A6468" s="11">
        <f t="shared" si="51"/>
        <v>0</v>
      </c>
      <c r="Q6468">
        <f>IF(ISNUMBER(MATCH(E6468,'ASE Mapping'!A:A, 0)), INDEX('ASE Mapping'!B:B, MATCH(E6468,'ASE Mapping'!A:A, 0)), E6468)</f>
        <v>0</v>
      </c>
    </row>
    <row r="6469" spans="1:17" x14ac:dyDescent="0.25">
      <c r="A6469" s="11">
        <f t="shared" si="51"/>
        <v>0</v>
      </c>
      <c r="Q6469">
        <f>IF(ISNUMBER(MATCH(E6469,'ASE Mapping'!A:A, 0)), INDEX('ASE Mapping'!B:B, MATCH(E6469,'ASE Mapping'!A:A, 0)), E6469)</f>
        <v>0</v>
      </c>
    </row>
    <row r="6470" spans="1:17" x14ac:dyDescent="0.25">
      <c r="A6470" s="11">
        <f t="shared" si="51"/>
        <v>0</v>
      </c>
      <c r="Q6470">
        <f>IF(ISNUMBER(MATCH(E6470,'ASE Mapping'!A:A, 0)), INDEX('ASE Mapping'!B:B, MATCH(E6470,'ASE Mapping'!A:A, 0)), E6470)</f>
        <v>0</v>
      </c>
    </row>
    <row r="6471" spans="1:17" x14ac:dyDescent="0.25">
      <c r="A6471" s="11">
        <f t="shared" ref="A6471:A6534" si="52">B6471+C6471</f>
        <v>0</v>
      </c>
      <c r="Q6471">
        <f>IF(ISNUMBER(MATCH(E6471,'ASE Mapping'!A:A, 0)), INDEX('ASE Mapping'!B:B, MATCH(E6471,'ASE Mapping'!A:A, 0)), E6471)</f>
        <v>0</v>
      </c>
    </row>
    <row r="6472" spans="1:17" x14ac:dyDescent="0.25">
      <c r="A6472" s="11">
        <f t="shared" si="52"/>
        <v>0</v>
      </c>
      <c r="Q6472">
        <f>IF(ISNUMBER(MATCH(E6472,'ASE Mapping'!A:A, 0)), INDEX('ASE Mapping'!B:B, MATCH(E6472,'ASE Mapping'!A:A, 0)), E6472)</f>
        <v>0</v>
      </c>
    </row>
    <row r="6473" spans="1:17" x14ac:dyDescent="0.25">
      <c r="A6473" s="11">
        <f t="shared" si="52"/>
        <v>0</v>
      </c>
      <c r="Q6473">
        <f>IF(ISNUMBER(MATCH(E6473,'ASE Mapping'!A:A, 0)), INDEX('ASE Mapping'!B:B, MATCH(E6473,'ASE Mapping'!A:A, 0)), E6473)</f>
        <v>0</v>
      </c>
    </row>
    <row r="6474" spans="1:17" x14ac:dyDescent="0.25">
      <c r="A6474" s="11">
        <f t="shared" si="52"/>
        <v>0</v>
      </c>
      <c r="Q6474">
        <f>IF(ISNUMBER(MATCH(E6474,'ASE Mapping'!A:A, 0)), INDEX('ASE Mapping'!B:B, MATCH(E6474,'ASE Mapping'!A:A, 0)), E6474)</f>
        <v>0</v>
      </c>
    </row>
    <row r="6475" spans="1:17" x14ac:dyDescent="0.25">
      <c r="A6475" s="11">
        <f t="shared" si="52"/>
        <v>0</v>
      </c>
      <c r="Q6475">
        <f>IF(ISNUMBER(MATCH(E6475,'ASE Mapping'!A:A, 0)), INDEX('ASE Mapping'!B:B, MATCH(E6475,'ASE Mapping'!A:A, 0)), E6475)</f>
        <v>0</v>
      </c>
    </row>
    <row r="6476" spans="1:17" x14ac:dyDescent="0.25">
      <c r="A6476" s="11">
        <f t="shared" si="52"/>
        <v>0</v>
      </c>
      <c r="Q6476">
        <f>IF(ISNUMBER(MATCH(E6476,'ASE Mapping'!A:A, 0)), INDEX('ASE Mapping'!B:B, MATCH(E6476,'ASE Mapping'!A:A, 0)), E6476)</f>
        <v>0</v>
      </c>
    </row>
    <row r="6477" spans="1:17" x14ac:dyDescent="0.25">
      <c r="A6477" s="11">
        <f t="shared" si="52"/>
        <v>0</v>
      </c>
      <c r="Q6477">
        <f>IF(ISNUMBER(MATCH(E6477,'ASE Mapping'!A:A, 0)), INDEX('ASE Mapping'!B:B, MATCH(E6477,'ASE Mapping'!A:A, 0)), E6477)</f>
        <v>0</v>
      </c>
    </row>
    <row r="6478" spans="1:17" x14ac:dyDescent="0.25">
      <c r="A6478" s="11">
        <f t="shared" si="52"/>
        <v>0</v>
      </c>
      <c r="Q6478">
        <f>IF(ISNUMBER(MATCH(E6478,'ASE Mapping'!A:A, 0)), INDEX('ASE Mapping'!B:B, MATCH(E6478,'ASE Mapping'!A:A, 0)), E6478)</f>
        <v>0</v>
      </c>
    </row>
    <row r="6479" spans="1:17" x14ac:dyDescent="0.25">
      <c r="A6479" s="11">
        <f t="shared" si="52"/>
        <v>0</v>
      </c>
      <c r="Q6479">
        <f>IF(ISNUMBER(MATCH(E6479,'ASE Mapping'!A:A, 0)), INDEX('ASE Mapping'!B:B, MATCH(E6479,'ASE Mapping'!A:A, 0)), E6479)</f>
        <v>0</v>
      </c>
    </row>
    <row r="6480" spans="1:17" x14ac:dyDescent="0.25">
      <c r="A6480" s="11">
        <f t="shared" si="52"/>
        <v>0</v>
      </c>
      <c r="Q6480">
        <f>IF(ISNUMBER(MATCH(E6480,'ASE Mapping'!A:A, 0)), INDEX('ASE Mapping'!B:B, MATCH(E6480,'ASE Mapping'!A:A, 0)), E6480)</f>
        <v>0</v>
      </c>
    </row>
    <row r="6481" spans="1:17" x14ac:dyDescent="0.25">
      <c r="A6481" s="11">
        <f t="shared" si="52"/>
        <v>0</v>
      </c>
      <c r="Q6481">
        <f>IF(ISNUMBER(MATCH(E6481,'ASE Mapping'!A:A, 0)), INDEX('ASE Mapping'!B:B, MATCH(E6481,'ASE Mapping'!A:A, 0)), E6481)</f>
        <v>0</v>
      </c>
    </row>
    <row r="6482" spans="1:17" x14ac:dyDescent="0.25">
      <c r="A6482" s="11">
        <f t="shared" si="52"/>
        <v>0</v>
      </c>
      <c r="Q6482">
        <f>IF(ISNUMBER(MATCH(E6482,'ASE Mapping'!A:A, 0)), INDEX('ASE Mapping'!B:B, MATCH(E6482,'ASE Mapping'!A:A, 0)), E6482)</f>
        <v>0</v>
      </c>
    </row>
    <row r="6483" spans="1:17" x14ac:dyDescent="0.25">
      <c r="A6483" s="11">
        <f t="shared" si="52"/>
        <v>0</v>
      </c>
      <c r="Q6483">
        <f>IF(ISNUMBER(MATCH(E6483,'ASE Mapping'!A:A, 0)), INDEX('ASE Mapping'!B:B, MATCH(E6483,'ASE Mapping'!A:A, 0)), E6483)</f>
        <v>0</v>
      </c>
    </row>
    <row r="6484" spans="1:17" x14ac:dyDescent="0.25">
      <c r="A6484" s="11">
        <f t="shared" si="52"/>
        <v>0</v>
      </c>
      <c r="Q6484">
        <f>IF(ISNUMBER(MATCH(E6484,'ASE Mapping'!A:A, 0)), INDEX('ASE Mapping'!B:B, MATCH(E6484,'ASE Mapping'!A:A, 0)), E6484)</f>
        <v>0</v>
      </c>
    </row>
    <row r="6485" spans="1:17" x14ac:dyDescent="0.25">
      <c r="A6485" s="11">
        <f t="shared" si="52"/>
        <v>0</v>
      </c>
      <c r="Q6485">
        <f>IF(ISNUMBER(MATCH(E6485,'ASE Mapping'!A:A, 0)), INDEX('ASE Mapping'!B:B, MATCH(E6485,'ASE Mapping'!A:A, 0)), E6485)</f>
        <v>0</v>
      </c>
    </row>
    <row r="6486" spans="1:17" x14ac:dyDescent="0.25">
      <c r="A6486" s="11">
        <f t="shared" si="52"/>
        <v>0</v>
      </c>
      <c r="Q6486">
        <f>IF(ISNUMBER(MATCH(E6486,'ASE Mapping'!A:A, 0)), INDEX('ASE Mapping'!B:B, MATCH(E6486,'ASE Mapping'!A:A, 0)), E6486)</f>
        <v>0</v>
      </c>
    </row>
    <row r="6487" spans="1:17" x14ac:dyDescent="0.25">
      <c r="A6487" s="11">
        <f t="shared" si="52"/>
        <v>0</v>
      </c>
      <c r="Q6487">
        <f>IF(ISNUMBER(MATCH(E6487,'ASE Mapping'!A:A, 0)), INDEX('ASE Mapping'!B:B, MATCH(E6487,'ASE Mapping'!A:A, 0)), E6487)</f>
        <v>0</v>
      </c>
    </row>
    <row r="6488" spans="1:17" x14ac:dyDescent="0.25">
      <c r="A6488" s="11">
        <f t="shared" si="52"/>
        <v>0</v>
      </c>
      <c r="Q6488">
        <f>IF(ISNUMBER(MATCH(E6488,'ASE Mapping'!A:A, 0)), INDEX('ASE Mapping'!B:B, MATCH(E6488,'ASE Mapping'!A:A, 0)), E6488)</f>
        <v>0</v>
      </c>
    </row>
    <row r="6489" spans="1:17" x14ac:dyDescent="0.25">
      <c r="A6489" s="11">
        <f t="shared" si="52"/>
        <v>0</v>
      </c>
      <c r="Q6489">
        <f>IF(ISNUMBER(MATCH(E6489,'ASE Mapping'!A:A, 0)), INDEX('ASE Mapping'!B:B, MATCH(E6489,'ASE Mapping'!A:A, 0)), E6489)</f>
        <v>0</v>
      </c>
    </row>
    <row r="6490" spans="1:17" x14ac:dyDescent="0.25">
      <c r="A6490" s="11">
        <f t="shared" si="52"/>
        <v>0</v>
      </c>
      <c r="Q6490">
        <f>IF(ISNUMBER(MATCH(E6490,'ASE Mapping'!A:A, 0)), INDEX('ASE Mapping'!B:B, MATCH(E6490,'ASE Mapping'!A:A, 0)), E6490)</f>
        <v>0</v>
      </c>
    </row>
    <row r="6491" spans="1:17" x14ac:dyDescent="0.25">
      <c r="A6491" s="11">
        <f t="shared" si="52"/>
        <v>0</v>
      </c>
      <c r="Q6491">
        <f>IF(ISNUMBER(MATCH(E6491,'ASE Mapping'!A:A, 0)), INDEX('ASE Mapping'!B:B, MATCH(E6491,'ASE Mapping'!A:A, 0)), E6491)</f>
        <v>0</v>
      </c>
    </row>
    <row r="6492" spans="1:17" x14ac:dyDescent="0.25">
      <c r="A6492" s="11">
        <f t="shared" si="52"/>
        <v>0</v>
      </c>
      <c r="Q6492">
        <f>IF(ISNUMBER(MATCH(E6492,'ASE Mapping'!A:A, 0)), INDEX('ASE Mapping'!B:B, MATCH(E6492,'ASE Mapping'!A:A, 0)), E6492)</f>
        <v>0</v>
      </c>
    </row>
    <row r="6493" spans="1:17" x14ac:dyDescent="0.25">
      <c r="A6493" s="11">
        <f t="shared" si="52"/>
        <v>0</v>
      </c>
      <c r="Q6493">
        <f>IF(ISNUMBER(MATCH(E6493,'ASE Mapping'!A:A, 0)), INDEX('ASE Mapping'!B:B, MATCH(E6493,'ASE Mapping'!A:A, 0)), E6493)</f>
        <v>0</v>
      </c>
    </row>
    <row r="6494" spans="1:17" x14ac:dyDescent="0.25">
      <c r="A6494" s="11">
        <f t="shared" si="52"/>
        <v>0</v>
      </c>
      <c r="Q6494">
        <f>IF(ISNUMBER(MATCH(E6494,'ASE Mapping'!A:A, 0)), INDEX('ASE Mapping'!B:B, MATCH(E6494,'ASE Mapping'!A:A, 0)), E6494)</f>
        <v>0</v>
      </c>
    </row>
    <row r="6495" spans="1:17" x14ac:dyDescent="0.25">
      <c r="A6495" s="11">
        <f t="shared" si="52"/>
        <v>0</v>
      </c>
      <c r="Q6495">
        <f>IF(ISNUMBER(MATCH(E6495,'ASE Mapping'!A:A, 0)), INDEX('ASE Mapping'!B:B, MATCH(E6495,'ASE Mapping'!A:A, 0)), E6495)</f>
        <v>0</v>
      </c>
    </row>
    <row r="6496" spans="1:17" x14ac:dyDescent="0.25">
      <c r="A6496" s="11">
        <f t="shared" si="52"/>
        <v>0</v>
      </c>
      <c r="Q6496">
        <f>IF(ISNUMBER(MATCH(E6496,'ASE Mapping'!A:A, 0)), INDEX('ASE Mapping'!B:B, MATCH(E6496,'ASE Mapping'!A:A, 0)), E6496)</f>
        <v>0</v>
      </c>
    </row>
    <row r="6497" spans="1:17" x14ac:dyDescent="0.25">
      <c r="A6497" s="11">
        <f t="shared" si="52"/>
        <v>0</v>
      </c>
      <c r="Q6497">
        <f>IF(ISNUMBER(MATCH(E6497,'ASE Mapping'!A:A, 0)), INDEX('ASE Mapping'!B:B, MATCH(E6497,'ASE Mapping'!A:A, 0)), E6497)</f>
        <v>0</v>
      </c>
    </row>
    <row r="6498" spans="1:17" x14ac:dyDescent="0.25">
      <c r="A6498" s="11">
        <f t="shared" si="52"/>
        <v>0</v>
      </c>
      <c r="Q6498">
        <f>IF(ISNUMBER(MATCH(E6498,'ASE Mapping'!A:A, 0)), INDEX('ASE Mapping'!B:B, MATCH(E6498,'ASE Mapping'!A:A, 0)), E6498)</f>
        <v>0</v>
      </c>
    </row>
    <row r="6499" spans="1:17" x14ac:dyDescent="0.25">
      <c r="A6499" s="11">
        <f t="shared" si="52"/>
        <v>0</v>
      </c>
      <c r="Q6499">
        <f>IF(ISNUMBER(MATCH(E6499,'ASE Mapping'!A:A, 0)), INDEX('ASE Mapping'!B:B, MATCH(E6499,'ASE Mapping'!A:A, 0)), E6499)</f>
        <v>0</v>
      </c>
    </row>
    <row r="6500" spans="1:17" x14ac:dyDescent="0.25">
      <c r="A6500" s="11">
        <f t="shared" si="52"/>
        <v>0</v>
      </c>
      <c r="Q6500">
        <f>IF(ISNUMBER(MATCH(E6500,'ASE Mapping'!A:A, 0)), INDEX('ASE Mapping'!B:B, MATCH(E6500,'ASE Mapping'!A:A, 0)), E6500)</f>
        <v>0</v>
      </c>
    </row>
    <row r="6501" spans="1:17" x14ac:dyDescent="0.25">
      <c r="A6501" s="11">
        <f t="shared" si="52"/>
        <v>0</v>
      </c>
      <c r="Q6501">
        <f>IF(ISNUMBER(MATCH(E6501,'ASE Mapping'!A:A, 0)), INDEX('ASE Mapping'!B:B, MATCH(E6501,'ASE Mapping'!A:A, 0)), E6501)</f>
        <v>0</v>
      </c>
    </row>
    <row r="6502" spans="1:17" x14ac:dyDescent="0.25">
      <c r="A6502" s="11">
        <f t="shared" si="52"/>
        <v>0</v>
      </c>
      <c r="Q6502">
        <f>IF(ISNUMBER(MATCH(E6502,'ASE Mapping'!A:A, 0)), INDEX('ASE Mapping'!B:B, MATCH(E6502,'ASE Mapping'!A:A, 0)), E6502)</f>
        <v>0</v>
      </c>
    </row>
    <row r="6503" spans="1:17" x14ac:dyDescent="0.25">
      <c r="A6503" s="11">
        <f t="shared" si="52"/>
        <v>0</v>
      </c>
      <c r="Q6503">
        <f>IF(ISNUMBER(MATCH(E6503,'ASE Mapping'!A:A, 0)), INDEX('ASE Mapping'!B:B, MATCH(E6503,'ASE Mapping'!A:A, 0)), E6503)</f>
        <v>0</v>
      </c>
    </row>
    <row r="6504" spans="1:17" x14ac:dyDescent="0.25">
      <c r="A6504" s="11">
        <f t="shared" si="52"/>
        <v>0</v>
      </c>
      <c r="Q6504">
        <f>IF(ISNUMBER(MATCH(E6504,'ASE Mapping'!A:A, 0)), INDEX('ASE Mapping'!B:B, MATCH(E6504,'ASE Mapping'!A:A, 0)), E6504)</f>
        <v>0</v>
      </c>
    </row>
    <row r="6505" spans="1:17" x14ac:dyDescent="0.25">
      <c r="A6505" s="11">
        <f t="shared" si="52"/>
        <v>0</v>
      </c>
      <c r="Q6505">
        <f>IF(ISNUMBER(MATCH(E6505,'ASE Mapping'!A:A, 0)), INDEX('ASE Mapping'!B:B, MATCH(E6505,'ASE Mapping'!A:A, 0)), E6505)</f>
        <v>0</v>
      </c>
    </row>
    <row r="6506" spans="1:17" x14ac:dyDescent="0.25">
      <c r="A6506" s="11">
        <f t="shared" si="52"/>
        <v>0</v>
      </c>
      <c r="Q6506">
        <f>IF(ISNUMBER(MATCH(E6506,'ASE Mapping'!A:A, 0)), INDEX('ASE Mapping'!B:B, MATCH(E6506,'ASE Mapping'!A:A, 0)), E6506)</f>
        <v>0</v>
      </c>
    </row>
    <row r="6507" spans="1:17" x14ac:dyDescent="0.25">
      <c r="A6507" s="11">
        <f t="shared" si="52"/>
        <v>0</v>
      </c>
      <c r="Q6507">
        <f>IF(ISNUMBER(MATCH(E6507,'ASE Mapping'!A:A, 0)), INDEX('ASE Mapping'!B:B, MATCH(E6507,'ASE Mapping'!A:A, 0)), E6507)</f>
        <v>0</v>
      </c>
    </row>
    <row r="6508" spans="1:17" x14ac:dyDescent="0.25">
      <c r="A6508" s="11">
        <f t="shared" si="52"/>
        <v>0</v>
      </c>
      <c r="Q6508">
        <f>IF(ISNUMBER(MATCH(E6508,'ASE Mapping'!A:A, 0)), INDEX('ASE Mapping'!B:B, MATCH(E6508,'ASE Mapping'!A:A, 0)), E6508)</f>
        <v>0</v>
      </c>
    </row>
    <row r="6509" spans="1:17" x14ac:dyDescent="0.25">
      <c r="A6509" s="11">
        <f t="shared" si="52"/>
        <v>0</v>
      </c>
      <c r="Q6509">
        <f>IF(ISNUMBER(MATCH(E6509,'ASE Mapping'!A:A, 0)), INDEX('ASE Mapping'!B:B, MATCH(E6509,'ASE Mapping'!A:A, 0)), E6509)</f>
        <v>0</v>
      </c>
    </row>
    <row r="6510" spans="1:17" x14ac:dyDescent="0.25">
      <c r="A6510" s="11">
        <f t="shared" si="52"/>
        <v>0</v>
      </c>
      <c r="Q6510">
        <f>IF(ISNUMBER(MATCH(E6510,'ASE Mapping'!A:A, 0)), INDEX('ASE Mapping'!B:B, MATCH(E6510,'ASE Mapping'!A:A, 0)), E6510)</f>
        <v>0</v>
      </c>
    </row>
    <row r="6511" spans="1:17" x14ac:dyDescent="0.25">
      <c r="A6511" s="11">
        <f t="shared" si="52"/>
        <v>0</v>
      </c>
      <c r="Q6511">
        <f>IF(ISNUMBER(MATCH(E6511,'ASE Mapping'!A:A, 0)), INDEX('ASE Mapping'!B:B, MATCH(E6511,'ASE Mapping'!A:A, 0)), E6511)</f>
        <v>0</v>
      </c>
    </row>
    <row r="6512" spans="1:17" x14ac:dyDescent="0.25">
      <c r="A6512" s="11">
        <f t="shared" si="52"/>
        <v>0</v>
      </c>
      <c r="Q6512">
        <f>IF(ISNUMBER(MATCH(E6512,'ASE Mapping'!A:A, 0)), INDEX('ASE Mapping'!B:B, MATCH(E6512,'ASE Mapping'!A:A, 0)), E6512)</f>
        <v>0</v>
      </c>
    </row>
    <row r="6513" spans="1:17" x14ac:dyDescent="0.25">
      <c r="A6513" s="11">
        <f t="shared" si="52"/>
        <v>0</v>
      </c>
      <c r="Q6513">
        <f>IF(ISNUMBER(MATCH(E6513,'ASE Mapping'!A:A, 0)), INDEX('ASE Mapping'!B:B, MATCH(E6513,'ASE Mapping'!A:A, 0)), E6513)</f>
        <v>0</v>
      </c>
    </row>
    <row r="6514" spans="1:17" x14ac:dyDescent="0.25">
      <c r="A6514" s="11">
        <f t="shared" si="52"/>
        <v>0</v>
      </c>
      <c r="Q6514">
        <f>IF(ISNUMBER(MATCH(E6514,'ASE Mapping'!A:A, 0)), INDEX('ASE Mapping'!B:B, MATCH(E6514,'ASE Mapping'!A:A, 0)), E6514)</f>
        <v>0</v>
      </c>
    </row>
    <row r="6515" spans="1:17" x14ac:dyDescent="0.25">
      <c r="A6515" s="11">
        <f t="shared" si="52"/>
        <v>0</v>
      </c>
      <c r="Q6515">
        <f>IF(ISNUMBER(MATCH(E6515,'ASE Mapping'!A:A, 0)), INDEX('ASE Mapping'!B:B, MATCH(E6515,'ASE Mapping'!A:A, 0)), E6515)</f>
        <v>0</v>
      </c>
    </row>
    <row r="6516" spans="1:17" x14ac:dyDescent="0.25">
      <c r="A6516" s="11">
        <f t="shared" si="52"/>
        <v>0</v>
      </c>
      <c r="Q6516">
        <f>IF(ISNUMBER(MATCH(E6516,'ASE Mapping'!A:A, 0)), INDEX('ASE Mapping'!B:B, MATCH(E6516,'ASE Mapping'!A:A, 0)), E6516)</f>
        <v>0</v>
      </c>
    </row>
    <row r="6517" spans="1:17" x14ac:dyDescent="0.25">
      <c r="A6517" s="11">
        <f t="shared" si="52"/>
        <v>0</v>
      </c>
      <c r="Q6517">
        <f>IF(ISNUMBER(MATCH(E6517,'ASE Mapping'!A:A, 0)), INDEX('ASE Mapping'!B:B, MATCH(E6517,'ASE Mapping'!A:A, 0)), E6517)</f>
        <v>0</v>
      </c>
    </row>
    <row r="6518" spans="1:17" x14ac:dyDescent="0.25">
      <c r="A6518" s="11">
        <f t="shared" si="52"/>
        <v>0</v>
      </c>
      <c r="Q6518">
        <f>IF(ISNUMBER(MATCH(E6518,'ASE Mapping'!A:A, 0)), INDEX('ASE Mapping'!B:B, MATCH(E6518,'ASE Mapping'!A:A, 0)), E6518)</f>
        <v>0</v>
      </c>
    </row>
    <row r="6519" spans="1:17" x14ac:dyDescent="0.25">
      <c r="A6519" s="11">
        <f t="shared" si="52"/>
        <v>0</v>
      </c>
      <c r="Q6519">
        <f>IF(ISNUMBER(MATCH(E6519,'ASE Mapping'!A:A, 0)), INDEX('ASE Mapping'!B:B, MATCH(E6519,'ASE Mapping'!A:A, 0)), E6519)</f>
        <v>0</v>
      </c>
    </row>
    <row r="6520" spans="1:17" x14ac:dyDescent="0.25">
      <c r="A6520" s="11">
        <f t="shared" si="52"/>
        <v>0</v>
      </c>
      <c r="Q6520">
        <f>IF(ISNUMBER(MATCH(E6520,'ASE Mapping'!A:A, 0)), INDEX('ASE Mapping'!B:B, MATCH(E6520,'ASE Mapping'!A:A, 0)), E6520)</f>
        <v>0</v>
      </c>
    </row>
    <row r="6521" spans="1:17" x14ac:dyDescent="0.25">
      <c r="A6521" s="11">
        <f t="shared" si="52"/>
        <v>0</v>
      </c>
      <c r="Q6521">
        <f>IF(ISNUMBER(MATCH(E6521,'ASE Mapping'!A:A, 0)), INDEX('ASE Mapping'!B:B, MATCH(E6521,'ASE Mapping'!A:A, 0)), E6521)</f>
        <v>0</v>
      </c>
    </row>
    <row r="6522" spans="1:17" x14ac:dyDescent="0.25">
      <c r="A6522" s="11">
        <f t="shared" si="52"/>
        <v>0</v>
      </c>
      <c r="Q6522">
        <f>IF(ISNUMBER(MATCH(E6522,'ASE Mapping'!A:A, 0)), INDEX('ASE Mapping'!B:B, MATCH(E6522,'ASE Mapping'!A:A, 0)), E6522)</f>
        <v>0</v>
      </c>
    </row>
    <row r="6523" spans="1:17" x14ac:dyDescent="0.25">
      <c r="A6523" s="11">
        <f t="shared" si="52"/>
        <v>0</v>
      </c>
      <c r="Q6523">
        <f>IF(ISNUMBER(MATCH(E6523,'ASE Mapping'!A:A, 0)), INDEX('ASE Mapping'!B:B, MATCH(E6523,'ASE Mapping'!A:A, 0)), E6523)</f>
        <v>0</v>
      </c>
    </row>
    <row r="6524" spans="1:17" x14ac:dyDescent="0.25">
      <c r="A6524" s="11">
        <f t="shared" si="52"/>
        <v>0</v>
      </c>
      <c r="Q6524">
        <f>IF(ISNUMBER(MATCH(E6524,'ASE Mapping'!A:A, 0)), INDEX('ASE Mapping'!B:B, MATCH(E6524,'ASE Mapping'!A:A, 0)), E6524)</f>
        <v>0</v>
      </c>
    </row>
    <row r="6525" spans="1:17" x14ac:dyDescent="0.25">
      <c r="A6525" s="11">
        <f t="shared" si="52"/>
        <v>0</v>
      </c>
      <c r="Q6525">
        <f>IF(ISNUMBER(MATCH(E6525,'ASE Mapping'!A:A, 0)), INDEX('ASE Mapping'!B:B, MATCH(E6525,'ASE Mapping'!A:A, 0)), E6525)</f>
        <v>0</v>
      </c>
    </row>
    <row r="6526" spans="1:17" x14ac:dyDescent="0.25">
      <c r="A6526" s="11">
        <f t="shared" si="52"/>
        <v>0</v>
      </c>
      <c r="Q6526">
        <f>IF(ISNUMBER(MATCH(E6526,'ASE Mapping'!A:A, 0)), INDEX('ASE Mapping'!B:B, MATCH(E6526,'ASE Mapping'!A:A, 0)), E6526)</f>
        <v>0</v>
      </c>
    </row>
    <row r="6527" spans="1:17" x14ac:dyDescent="0.25">
      <c r="A6527" s="11">
        <f t="shared" si="52"/>
        <v>0</v>
      </c>
      <c r="Q6527">
        <f>IF(ISNUMBER(MATCH(E6527,'ASE Mapping'!A:A, 0)), INDEX('ASE Mapping'!B:B, MATCH(E6527,'ASE Mapping'!A:A, 0)), E6527)</f>
        <v>0</v>
      </c>
    </row>
    <row r="6528" spans="1:17" x14ac:dyDescent="0.25">
      <c r="A6528" s="11">
        <f t="shared" si="52"/>
        <v>0</v>
      </c>
      <c r="Q6528">
        <f>IF(ISNUMBER(MATCH(E6528,'ASE Mapping'!A:A, 0)), INDEX('ASE Mapping'!B:B, MATCH(E6528,'ASE Mapping'!A:A, 0)), E6528)</f>
        <v>0</v>
      </c>
    </row>
    <row r="6529" spans="1:17" x14ac:dyDescent="0.25">
      <c r="A6529" s="11">
        <f t="shared" si="52"/>
        <v>0</v>
      </c>
      <c r="Q6529">
        <f>IF(ISNUMBER(MATCH(E6529,'ASE Mapping'!A:A, 0)), INDEX('ASE Mapping'!B:B, MATCH(E6529,'ASE Mapping'!A:A, 0)), E6529)</f>
        <v>0</v>
      </c>
    </row>
    <row r="6530" spans="1:17" x14ac:dyDescent="0.25">
      <c r="A6530" s="11">
        <f t="shared" si="52"/>
        <v>0</v>
      </c>
      <c r="Q6530">
        <f>IF(ISNUMBER(MATCH(E6530,'ASE Mapping'!A:A, 0)), INDEX('ASE Mapping'!B:B, MATCH(E6530,'ASE Mapping'!A:A, 0)), E6530)</f>
        <v>0</v>
      </c>
    </row>
    <row r="6531" spans="1:17" x14ac:dyDescent="0.25">
      <c r="A6531" s="11">
        <f t="shared" si="52"/>
        <v>0</v>
      </c>
      <c r="Q6531">
        <f>IF(ISNUMBER(MATCH(E6531,'ASE Mapping'!A:A, 0)), INDEX('ASE Mapping'!B:B, MATCH(E6531,'ASE Mapping'!A:A, 0)), E6531)</f>
        <v>0</v>
      </c>
    </row>
    <row r="6532" spans="1:17" x14ac:dyDescent="0.25">
      <c r="A6532" s="11">
        <f t="shared" si="52"/>
        <v>0</v>
      </c>
      <c r="Q6532">
        <f>IF(ISNUMBER(MATCH(E6532,'ASE Mapping'!A:A, 0)), INDEX('ASE Mapping'!B:B, MATCH(E6532,'ASE Mapping'!A:A, 0)), E6532)</f>
        <v>0</v>
      </c>
    </row>
    <row r="6533" spans="1:17" x14ac:dyDescent="0.25">
      <c r="A6533" s="11">
        <f t="shared" si="52"/>
        <v>0</v>
      </c>
      <c r="Q6533">
        <f>IF(ISNUMBER(MATCH(E6533,'ASE Mapping'!A:A, 0)), INDEX('ASE Mapping'!B:B, MATCH(E6533,'ASE Mapping'!A:A, 0)), E6533)</f>
        <v>0</v>
      </c>
    </row>
    <row r="6534" spans="1:17" x14ac:dyDescent="0.25">
      <c r="A6534" s="11">
        <f t="shared" si="52"/>
        <v>0</v>
      </c>
      <c r="Q6534">
        <f>IF(ISNUMBER(MATCH(E6534,'ASE Mapping'!A:A, 0)), INDEX('ASE Mapping'!B:B, MATCH(E6534,'ASE Mapping'!A:A, 0)), E6534)</f>
        <v>0</v>
      </c>
    </row>
    <row r="6535" spans="1:17" x14ac:dyDescent="0.25">
      <c r="A6535" s="11">
        <f t="shared" ref="A6535:A6598" si="53">B6535+C6535</f>
        <v>0</v>
      </c>
      <c r="Q6535">
        <f>IF(ISNUMBER(MATCH(E6535,'ASE Mapping'!A:A, 0)), INDEX('ASE Mapping'!B:B, MATCH(E6535,'ASE Mapping'!A:A, 0)), E6535)</f>
        <v>0</v>
      </c>
    </row>
    <row r="6536" spans="1:17" x14ac:dyDescent="0.25">
      <c r="A6536" s="11">
        <f t="shared" si="53"/>
        <v>0</v>
      </c>
      <c r="Q6536">
        <f>IF(ISNUMBER(MATCH(E6536,'ASE Mapping'!A:A, 0)), INDEX('ASE Mapping'!B:B, MATCH(E6536,'ASE Mapping'!A:A, 0)), E6536)</f>
        <v>0</v>
      </c>
    </row>
    <row r="6537" spans="1:17" x14ac:dyDescent="0.25">
      <c r="A6537" s="11">
        <f t="shared" si="53"/>
        <v>0</v>
      </c>
      <c r="Q6537">
        <f>IF(ISNUMBER(MATCH(E6537,'ASE Mapping'!A:A, 0)), INDEX('ASE Mapping'!B:B, MATCH(E6537,'ASE Mapping'!A:A, 0)), E6537)</f>
        <v>0</v>
      </c>
    </row>
    <row r="6538" spans="1:17" x14ac:dyDescent="0.25">
      <c r="A6538" s="11">
        <f t="shared" si="53"/>
        <v>0</v>
      </c>
      <c r="Q6538">
        <f>IF(ISNUMBER(MATCH(E6538,'ASE Mapping'!A:A, 0)), INDEX('ASE Mapping'!B:B, MATCH(E6538,'ASE Mapping'!A:A, 0)), E6538)</f>
        <v>0</v>
      </c>
    </row>
    <row r="6539" spans="1:17" x14ac:dyDescent="0.25">
      <c r="A6539" s="11">
        <f t="shared" si="53"/>
        <v>0</v>
      </c>
      <c r="Q6539">
        <f>IF(ISNUMBER(MATCH(E6539,'ASE Mapping'!A:A, 0)), INDEX('ASE Mapping'!B:B, MATCH(E6539,'ASE Mapping'!A:A, 0)), E6539)</f>
        <v>0</v>
      </c>
    </row>
    <row r="6540" spans="1:17" x14ac:dyDescent="0.25">
      <c r="A6540" s="11">
        <f t="shared" si="53"/>
        <v>0</v>
      </c>
      <c r="Q6540">
        <f>IF(ISNUMBER(MATCH(E6540,'ASE Mapping'!A:A, 0)), INDEX('ASE Mapping'!B:B, MATCH(E6540,'ASE Mapping'!A:A, 0)), E6540)</f>
        <v>0</v>
      </c>
    </row>
    <row r="6541" spans="1:17" x14ac:dyDescent="0.25">
      <c r="A6541" s="11">
        <f t="shared" si="53"/>
        <v>0</v>
      </c>
      <c r="Q6541">
        <f>IF(ISNUMBER(MATCH(E6541,'ASE Mapping'!A:A, 0)), INDEX('ASE Mapping'!B:B, MATCH(E6541,'ASE Mapping'!A:A, 0)), E6541)</f>
        <v>0</v>
      </c>
    </row>
    <row r="6542" spans="1:17" x14ac:dyDescent="0.25">
      <c r="A6542" s="11">
        <f t="shared" si="53"/>
        <v>0</v>
      </c>
      <c r="Q6542">
        <f>IF(ISNUMBER(MATCH(E6542,'ASE Mapping'!A:A, 0)), INDEX('ASE Mapping'!B:B, MATCH(E6542,'ASE Mapping'!A:A, 0)), E6542)</f>
        <v>0</v>
      </c>
    </row>
    <row r="6543" spans="1:17" x14ac:dyDescent="0.25">
      <c r="A6543" s="11">
        <f t="shared" si="53"/>
        <v>0</v>
      </c>
      <c r="Q6543">
        <f>IF(ISNUMBER(MATCH(E6543,'ASE Mapping'!A:A, 0)), INDEX('ASE Mapping'!B:B, MATCH(E6543,'ASE Mapping'!A:A, 0)), E6543)</f>
        <v>0</v>
      </c>
    </row>
    <row r="6544" spans="1:17" x14ac:dyDescent="0.25">
      <c r="A6544" s="11">
        <f t="shared" si="53"/>
        <v>0</v>
      </c>
      <c r="Q6544">
        <f>IF(ISNUMBER(MATCH(E6544,'ASE Mapping'!A:A, 0)), INDEX('ASE Mapping'!B:B, MATCH(E6544,'ASE Mapping'!A:A, 0)), E6544)</f>
        <v>0</v>
      </c>
    </row>
    <row r="6545" spans="1:17" x14ac:dyDescent="0.25">
      <c r="A6545" s="11">
        <f t="shared" si="53"/>
        <v>0</v>
      </c>
      <c r="Q6545">
        <f>IF(ISNUMBER(MATCH(E6545,'ASE Mapping'!A:A, 0)), INDEX('ASE Mapping'!B:B, MATCH(E6545,'ASE Mapping'!A:A, 0)), E6545)</f>
        <v>0</v>
      </c>
    </row>
    <row r="6546" spans="1:17" x14ac:dyDescent="0.25">
      <c r="A6546" s="11">
        <f t="shared" si="53"/>
        <v>0</v>
      </c>
      <c r="Q6546">
        <f>IF(ISNUMBER(MATCH(E6546,'ASE Mapping'!A:A, 0)), INDEX('ASE Mapping'!B:B, MATCH(E6546,'ASE Mapping'!A:A, 0)), E6546)</f>
        <v>0</v>
      </c>
    </row>
    <row r="6547" spans="1:17" x14ac:dyDescent="0.25">
      <c r="A6547" s="11">
        <f t="shared" si="53"/>
        <v>0</v>
      </c>
      <c r="Q6547">
        <f>IF(ISNUMBER(MATCH(E6547,'ASE Mapping'!A:A, 0)), INDEX('ASE Mapping'!B:B, MATCH(E6547,'ASE Mapping'!A:A, 0)), E6547)</f>
        <v>0</v>
      </c>
    </row>
    <row r="6548" spans="1:17" x14ac:dyDescent="0.25">
      <c r="A6548" s="11">
        <f t="shared" si="53"/>
        <v>0</v>
      </c>
      <c r="Q6548">
        <f>IF(ISNUMBER(MATCH(E6548,'ASE Mapping'!A:A, 0)), INDEX('ASE Mapping'!B:B, MATCH(E6548,'ASE Mapping'!A:A, 0)), E6548)</f>
        <v>0</v>
      </c>
    </row>
    <row r="6549" spans="1:17" x14ac:dyDescent="0.25">
      <c r="A6549" s="11">
        <f t="shared" si="53"/>
        <v>0</v>
      </c>
      <c r="Q6549">
        <f>IF(ISNUMBER(MATCH(E6549,'ASE Mapping'!A:A, 0)), INDEX('ASE Mapping'!B:B, MATCH(E6549,'ASE Mapping'!A:A, 0)), E6549)</f>
        <v>0</v>
      </c>
    </row>
    <row r="6550" spans="1:17" x14ac:dyDescent="0.25">
      <c r="A6550" s="11">
        <f t="shared" si="53"/>
        <v>0</v>
      </c>
      <c r="Q6550">
        <f>IF(ISNUMBER(MATCH(E6550,'ASE Mapping'!A:A, 0)), INDEX('ASE Mapping'!B:B, MATCH(E6550,'ASE Mapping'!A:A, 0)), E6550)</f>
        <v>0</v>
      </c>
    </row>
    <row r="6551" spans="1:17" x14ac:dyDescent="0.25">
      <c r="A6551" s="11">
        <f t="shared" si="53"/>
        <v>0</v>
      </c>
      <c r="Q6551">
        <f>IF(ISNUMBER(MATCH(E6551,'ASE Mapping'!A:A, 0)), INDEX('ASE Mapping'!B:B, MATCH(E6551,'ASE Mapping'!A:A, 0)), E6551)</f>
        <v>0</v>
      </c>
    </row>
    <row r="6552" spans="1:17" x14ac:dyDescent="0.25">
      <c r="A6552" s="11">
        <f t="shared" si="53"/>
        <v>0</v>
      </c>
      <c r="Q6552">
        <f>IF(ISNUMBER(MATCH(E6552,'ASE Mapping'!A:A, 0)), INDEX('ASE Mapping'!B:B, MATCH(E6552,'ASE Mapping'!A:A, 0)), E6552)</f>
        <v>0</v>
      </c>
    </row>
    <row r="6553" spans="1:17" x14ac:dyDescent="0.25">
      <c r="A6553" s="11">
        <f t="shared" si="53"/>
        <v>0</v>
      </c>
      <c r="Q6553">
        <f>IF(ISNUMBER(MATCH(E6553,'ASE Mapping'!A:A, 0)), INDEX('ASE Mapping'!B:B, MATCH(E6553,'ASE Mapping'!A:A, 0)), E6553)</f>
        <v>0</v>
      </c>
    </row>
    <row r="6554" spans="1:17" x14ac:dyDescent="0.25">
      <c r="A6554" s="11">
        <f t="shared" si="53"/>
        <v>0</v>
      </c>
      <c r="Q6554">
        <f>IF(ISNUMBER(MATCH(E6554,'ASE Mapping'!A:A, 0)), INDEX('ASE Mapping'!B:B, MATCH(E6554,'ASE Mapping'!A:A, 0)), E6554)</f>
        <v>0</v>
      </c>
    </row>
    <row r="6555" spans="1:17" x14ac:dyDescent="0.25">
      <c r="A6555" s="11">
        <f t="shared" si="53"/>
        <v>0</v>
      </c>
      <c r="Q6555">
        <f>IF(ISNUMBER(MATCH(E6555,'ASE Mapping'!A:A, 0)), INDEX('ASE Mapping'!B:B, MATCH(E6555,'ASE Mapping'!A:A, 0)), E6555)</f>
        <v>0</v>
      </c>
    </row>
    <row r="6556" spans="1:17" x14ac:dyDescent="0.25">
      <c r="A6556" s="11">
        <f t="shared" si="53"/>
        <v>0</v>
      </c>
      <c r="Q6556">
        <f>IF(ISNUMBER(MATCH(E6556,'ASE Mapping'!A:A, 0)), INDEX('ASE Mapping'!B:B, MATCH(E6556,'ASE Mapping'!A:A, 0)), E6556)</f>
        <v>0</v>
      </c>
    </row>
    <row r="6557" spans="1:17" x14ac:dyDescent="0.25">
      <c r="A6557" s="11">
        <f t="shared" si="53"/>
        <v>0</v>
      </c>
      <c r="Q6557">
        <f>IF(ISNUMBER(MATCH(E6557,'ASE Mapping'!A:A, 0)), INDEX('ASE Mapping'!B:B, MATCH(E6557,'ASE Mapping'!A:A, 0)), E6557)</f>
        <v>0</v>
      </c>
    </row>
    <row r="6558" spans="1:17" x14ac:dyDescent="0.25">
      <c r="A6558" s="11">
        <f t="shared" si="53"/>
        <v>0</v>
      </c>
      <c r="Q6558">
        <f>IF(ISNUMBER(MATCH(E6558,'ASE Mapping'!A:A, 0)), INDEX('ASE Mapping'!B:B, MATCH(E6558,'ASE Mapping'!A:A, 0)), E6558)</f>
        <v>0</v>
      </c>
    </row>
    <row r="6559" spans="1:17" x14ac:dyDescent="0.25">
      <c r="A6559" s="11">
        <f t="shared" si="53"/>
        <v>0</v>
      </c>
      <c r="Q6559">
        <f>IF(ISNUMBER(MATCH(E6559,'ASE Mapping'!A:A, 0)), INDEX('ASE Mapping'!B:B, MATCH(E6559,'ASE Mapping'!A:A, 0)), E6559)</f>
        <v>0</v>
      </c>
    </row>
    <row r="6560" spans="1:17" x14ac:dyDescent="0.25">
      <c r="A6560" s="11">
        <f t="shared" si="53"/>
        <v>0</v>
      </c>
      <c r="Q6560">
        <f>IF(ISNUMBER(MATCH(E6560,'ASE Mapping'!A:A, 0)), INDEX('ASE Mapping'!B:B, MATCH(E6560,'ASE Mapping'!A:A, 0)), E6560)</f>
        <v>0</v>
      </c>
    </row>
    <row r="6561" spans="1:17" x14ac:dyDescent="0.25">
      <c r="A6561" s="11">
        <f t="shared" si="53"/>
        <v>0</v>
      </c>
      <c r="Q6561">
        <f>IF(ISNUMBER(MATCH(E6561,'ASE Mapping'!A:A, 0)), INDEX('ASE Mapping'!B:B, MATCH(E6561,'ASE Mapping'!A:A, 0)), E6561)</f>
        <v>0</v>
      </c>
    </row>
    <row r="6562" spans="1:17" x14ac:dyDescent="0.25">
      <c r="A6562" s="11">
        <f t="shared" si="53"/>
        <v>0</v>
      </c>
      <c r="Q6562">
        <f>IF(ISNUMBER(MATCH(E6562,'ASE Mapping'!A:A, 0)), INDEX('ASE Mapping'!B:B, MATCH(E6562,'ASE Mapping'!A:A, 0)), E6562)</f>
        <v>0</v>
      </c>
    </row>
    <row r="6563" spans="1:17" x14ac:dyDescent="0.25">
      <c r="A6563" s="11">
        <f t="shared" si="53"/>
        <v>0</v>
      </c>
      <c r="Q6563">
        <f>IF(ISNUMBER(MATCH(E6563,'ASE Mapping'!A:A, 0)), INDEX('ASE Mapping'!B:B, MATCH(E6563,'ASE Mapping'!A:A, 0)), E6563)</f>
        <v>0</v>
      </c>
    </row>
    <row r="6564" spans="1:17" x14ac:dyDescent="0.25">
      <c r="A6564" s="11">
        <f t="shared" si="53"/>
        <v>0</v>
      </c>
      <c r="Q6564">
        <f>IF(ISNUMBER(MATCH(E6564,'ASE Mapping'!A:A, 0)), INDEX('ASE Mapping'!B:B, MATCH(E6564,'ASE Mapping'!A:A, 0)), E6564)</f>
        <v>0</v>
      </c>
    </row>
    <row r="6565" spans="1:17" x14ac:dyDescent="0.25">
      <c r="A6565" s="11">
        <f t="shared" si="53"/>
        <v>0</v>
      </c>
      <c r="Q6565">
        <f>IF(ISNUMBER(MATCH(E6565,'ASE Mapping'!A:A, 0)), INDEX('ASE Mapping'!B:B, MATCH(E6565,'ASE Mapping'!A:A, 0)), E6565)</f>
        <v>0</v>
      </c>
    </row>
    <row r="6566" spans="1:17" x14ac:dyDescent="0.25">
      <c r="A6566" s="11">
        <f t="shared" si="53"/>
        <v>0</v>
      </c>
      <c r="Q6566">
        <f>IF(ISNUMBER(MATCH(E6566,'ASE Mapping'!A:A, 0)), INDEX('ASE Mapping'!B:B, MATCH(E6566,'ASE Mapping'!A:A, 0)), E6566)</f>
        <v>0</v>
      </c>
    </row>
    <row r="6567" spans="1:17" x14ac:dyDescent="0.25">
      <c r="A6567" s="11">
        <f t="shared" si="53"/>
        <v>0</v>
      </c>
      <c r="Q6567">
        <f>IF(ISNUMBER(MATCH(E6567,'ASE Mapping'!A:A, 0)), INDEX('ASE Mapping'!B:B, MATCH(E6567,'ASE Mapping'!A:A, 0)), E6567)</f>
        <v>0</v>
      </c>
    </row>
    <row r="6568" spans="1:17" x14ac:dyDescent="0.25">
      <c r="A6568" s="11">
        <f t="shared" si="53"/>
        <v>0</v>
      </c>
      <c r="Q6568">
        <f>IF(ISNUMBER(MATCH(E6568,'ASE Mapping'!A:A, 0)), INDEX('ASE Mapping'!B:B, MATCH(E6568,'ASE Mapping'!A:A, 0)), E6568)</f>
        <v>0</v>
      </c>
    </row>
    <row r="6569" spans="1:17" x14ac:dyDescent="0.25">
      <c r="A6569" s="11">
        <f t="shared" si="53"/>
        <v>0</v>
      </c>
      <c r="Q6569">
        <f>IF(ISNUMBER(MATCH(E6569,'ASE Mapping'!A:A, 0)), INDEX('ASE Mapping'!B:B, MATCH(E6569,'ASE Mapping'!A:A, 0)), E6569)</f>
        <v>0</v>
      </c>
    </row>
    <row r="6570" spans="1:17" x14ac:dyDescent="0.25">
      <c r="A6570" s="11">
        <f t="shared" si="53"/>
        <v>0</v>
      </c>
      <c r="Q6570">
        <f>IF(ISNUMBER(MATCH(E6570,'ASE Mapping'!A:A, 0)), INDEX('ASE Mapping'!B:B, MATCH(E6570,'ASE Mapping'!A:A, 0)), E6570)</f>
        <v>0</v>
      </c>
    </row>
    <row r="6571" spans="1:17" x14ac:dyDescent="0.25">
      <c r="A6571" s="11">
        <f t="shared" si="53"/>
        <v>0</v>
      </c>
      <c r="Q6571">
        <f>IF(ISNUMBER(MATCH(E6571,'ASE Mapping'!A:A, 0)), INDEX('ASE Mapping'!B:B, MATCH(E6571,'ASE Mapping'!A:A, 0)), E6571)</f>
        <v>0</v>
      </c>
    </row>
    <row r="6572" spans="1:17" x14ac:dyDescent="0.25">
      <c r="A6572" s="11">
        <f t="shared" si="53"/>
        <v>0</v>
      </c>
      <c r="Q6572">
        <f>IF(ISNUMBER(MATCH(E6572,'ASE Mapping'!A:A, 0)), INDEX('ASE Mapping'!B:B, MATCH(E6572,'ASE Mapping'!A:A, 0)), E6572)</f>
        <v>0</v>
      </c>
    </row>
    <row r="6573" spans="1:17" x14ac:dyDescent="0.25">
      <c r="A6573" s="11">
        <f t="shared" si="53"/>
        <v>0</v>
      </c>
      <c r="Q6573">
        <f>IF(ISNUMBER(MATCH(E6573,'ASE Mapping'!A:A, 0)), INDEX('ASE Mapping'!B:B, MATCH(E6573,'ASE Mapping'!A:A, 0)), E6573)</f>
        <v>0</v>
      </c>
    </row>
    <row r="6574" spans="1:17" x14ac:dyDescent="0.25">
      <c r="A6574" s="11">
        <f t="shared" si="53"/>
        <v>0</v>
      </c>
      <c r="Q6574">
        <f>IF(ISNUMBER(MATCH(E6574,'ASE Mapping'!A:A, 0)), INDEX('ASE Mapping'!B:B, MATCH(E6574,'ASE Mapping'!A:A, 0)), E6574)</f>
        <v>0</v>
      </c>
    </row>
    <row r="6575" spans="1:17" x14ac:dyDescent="0.25">
      <c r="A6575" s="11">
        <f t="shared" si="53"/>
        <v>0</v>
      </c>
      <c r="Q6575">
        <f>IF(ISNUMBER(MATCH(E6575,'ASE Mapping'!A:A, 0)), INDEX('ASE Mapping'!B:B, MATCH(E6575,'ASE Mapping'!A:A, 0)), E6575)</f>
        <v>0</v>
      </c>
    </row>
    <row r="6576" spans="1:17" x14ac:dyDescent="0.25">
      <c r="A6576" s="11">
        <f t="shared" si="53"/>
        <v>0</v>
      </c>
      <c r="Q6576">
        <f>IF(ISNUMBER(MATCH(E6576,'ASE Mapping'!A:A, 0)), INDEX('ASE Mapping'!B:B, MATCH(E6576,'ASE Mapping'!A:A, 0)), E6576)</f>
        <v>0</v>
      </c>
    </row>
    <row r="6577" spans="1:17" x14ac:dyDescent="0.25">
      <c r="A6577" s="11">
        <f t="shared" si="53"/>
        <v>0</v>
      </c>
      <c r="Q6577">
        <f>IF(ISNUMBER(MATCH(E6577,'ASE Mapping'!A:A, 0)), INDEX('ASE Mapping'!B:B, MATCH(E6577,'ASE Mapping'!A:A, 0)), E6577)</f>
        <v>0</v>
      </c>
    </row>
    <row r="6578" spans="1:17" x14ac:dyDescent="0.25">
      <c r="A6578" s="11">
        <f t="shared" si="53"/>
        <v>0</v>
      </c>
      <c r="Q6578">
        <f>IF(ISNUMBER(MATCH(E6578,'ASE Mapping'!A:A, 0)), INDEX('ASE Mapping'!B:B, MATCH(E6578,'ASE Mapping'!A:A, 0)), E6578)</f>
        <v>0</v>
      </c>
    </row>
    <row r="6579" spans="1:17" x14ac:dyDescent="0.25">
      <c r="A6579" s="11">
        <f t="shared" si="53"/>
        <v>0</v>
      </c>
      <c r="Q6579">
        <f>IF(ISNUMBER(MATCH(E6579,'ASE Mapping'!A:A, 0)), INDEX('ASE Mapping'!B:B, MATCH(E6579,'ASE Mapping'!A:A, 0)), E6579)</f>
        <v>0</v>
      </c>
    </row>
    <row r="6580" spans="1:17" x14ac:dyDescent="0.25">
      <c r="A6580" s="11">
        <f t="shared" si="53"/>
        <v>0</v>
      </c>
      <c r="Q6580">
        <f>IF(ISNUMBER(MATCH(E6580,'ASE Mapping'!A:A, 0)), INDEX('ASE Mapping'!B:B, MATCH(E6580,'ASE Mapping'!A:A, 0)), E6580)</f>
        <v>0</v>
      </c>
    </row>
    <row r="6581" spans="1:17" x14ac:dyDescent="0.25">
      <c r="A6581" s="11">
        <f t="shared" si="53"/>
        <v>0</v>
      </c>
      <c r="Q6581">
        <f>IF(ISNUMBER(MATCH(E6581,'ASE Mapping'!A:A, 0)), INDEX('ASE Mapping'!B:B, MATCH(E6581,'ASE Mapping'!A:A, 0)), E6581)</f>
        <v>0</v>
      </c>
    </row>
    <row r="6582" spans="1:17" x14ac:dyDescent="0.25">
      <c r="A6582" s="11">
        <f t="shared" si="53"/>
        <v>0</v>
      </c>
      <c r="Q6582">
        <f>IF(ISNUMBER(MATCH(E6582,'ASE Mapping'!A:A, 0)), INDEX('ASE Mapping'!B:B, MATCH(E6582,'ASE Mapping'!A:A, 0)), E6582)</f>
        <v>0</v>
      </c>
    </row>
    <row r="6583" spans="1:17" x14ac:dyDescent="0.25">
      <c r="A6583" s="11">
        <f t="shared" si="53"/>
        <v>0</v>
      </c>
      <c r="Q6583">
        <f>IF(ISNUMBER(MATCH(E6583,'ASE Mapping'!A:A, 0)), INDEX('ASE Mapping'!B:B, MATCH(E6583,'ASE Mapping'!A:A, 0)), E6583)</f>
        <v>0</v>
      </c>
    </row>
    <row r="6584" spans="1:17" x14ac:dyDescent="0.25">
      <c r="A6584" s="11">
        <f t="shared" si="53"/>
        <v>0</v>
      </c>
      <c r="Q6584">
        <f>IF(ISNUMBER(MATCH(E6584,'ASE Mapping'!A:A, 0)), INDEX('ASE Mapping'!B:B, MATCH(E6584,'ASE Mapping'!A:A, 0)), E6584)</f>
        <v>0</v>
      </c>
    </row>
    <row r="6585" spans="1:17" x14ac:dyDescent="0.25">
      <c r="A6585" s="11">
        <f t="shared" si="53"/>
        <v>0</v>
      </c>
      <c r="Q6585">
        <f>IF(ISNUMBER(MATCH(E6585,'ASE Mapping'!A:A, 0)), INDEX('ASE Mapping'!B:B, MATCH(E6585,'ASE Mapping'!A:A, 0)), E6585)</f>
        <v>0</v>
      </c>
    </row>
    <row r="6586" spans="1:17" x14ac:dyDescent="0.25">
      <c r="A6586" s="11">
        <f t="shared" si="53"/>
        <v>0</v>
      </c>
      <c r="Q6586">
        <f>IF(ISNUMBER(MATCH(E6586,'ASE Mapping'!A:A, 0)), INDEX('ASE Mapping'!B:B, MATCH(E6586,'ASE Mapping'!A:A, 0)), E6586)</f>
        <v>0</v>
      </c>
    </row>
    <row r="6587" spans="1:17" x14ac:dyDescent="0.25">
      <c r="A6587" s="11">
        <f t="shared" si="53"/>
        <v>0</v>
      </c>
      <c r="Q6587">
        <f>IF(ISNUMBER(MATCH(E6587,'ASE Mapping'!A:A, 0)), INDEX('ASE Mapping'!B:B, MATCH(E6587,'ASE Mapping'!A:A, 0)), E6587)</f>
        <v>0</v>
      </c>
    </row>
    <row r="6588" spans="1:17" x14ac:dyDescent="0.25">
      <c r="A6588" s="11">
        <f t="shared" si="53"/>
        <v>0</v>
      </c>
      <c r="Q6588">
        <f>IF(ISNUMBER(MATCH(E6588,'ASE Mapping'!A:A, 0)), INDEX('ASE Mapping'!B:B, MATCH(E6588,'ASE Mapping'!A:A, 0)), E6588)</f>
        <v>0</v>
      </c>
    </row>
    <row r="6589" spans="1:17" x14ac:dyDescent="0.25">
      <c r="A6589" s="11">
        <f t="shared" si="53"/>
        <v>0</v>
      </c>
      <c r="Q6589">
        <f>IF(ISNUMBER(MATCH(E6589,'ASE Mapping'!A:A, 0)), INDEX('ASE Mapping'!B:B, MATCH(E6589,'ASE Mapping'!A:A, 0)), E6589)</f>
        <v>0</v>
      </c>
    </row>
    <row r="6590" spans="1:17" x14ac:dyDescent="0.25">
      <c r="A6590" s="11">
        <f t="shared" si="53"/>
        <v>0</v>
      </c>
      <c r="Q6590">
        <f>IF(ISNUMBER(MATCH(E6590,'ASE Mapping'!A:A, 0)), INDEX('ASE Mapping'!B:B, MATCH(E6590,'ASE Mapping'!A:A, 0)), E6590)</f>
        <v>0</v>
      </c>
    </row>
    <row r="6591" spans="1:17" x14ac:dyDescent="0.25">
      <c r="A6591" s="11">
        <f t="shared" si="53"/>
        <v>0</v>
      </c>
      <c r="Q6591">
        <f>IF(ISNUMBER(MATCH(E6591,'ASE Mapping'!A:A, 0)), INDEX('ASE Mapping'!B:B, MATCH(E6591,'ASE Mapping'!A:A, 0)), E6591)</f>
        <v>0</v>
      </c>
    </row>
    <row r="6592" spans="1:17" x14ac:dyDescent="0.25">
      <c r="A6592" s="11">
        <f t="shared" si="53"/>
        <v>0</v>
      </c>
      <c r="Q6592">
        <f>IF(ISNUMBER(MATCH(E6592,'ASE Mapping'!A:A, 0)), INDEX('ASE Mapping'!B:B, MATCH(E6592,'ASE Mapping'!A:A, 0)), E6592)</f>
        <v>0</v>
      </c>
    </row>
    <row r="6593" spans="1:17" x14ac:dyDescent="0.25">
      <c r="A6593" s="11">
        <f t="shared" si="53"/>
        <v>0</v>
      </c>
      <c r="Q6593">
        <f>IF(ISNUMBER(MATCH(E6593,'ASE Mapping'!A:A, 0)), INDEX('ASE Mapping'!B:B, MATCH(E6593,'ASE Mapping'!A:A, 0)), E6593)</f>
        <v>0</v>
      </c>
    </row>
    <row r="6594" spans="1:17" x14ac:dyDescent="0.25">
      <c r="A6594" s="11">
        <f t="shared" si="53"/>
        <v>0</v>
      </c>
      <c r="Q6594">
        <f>IF(ISNUMBER(MATCH(E6594,'ASE Mapping'!A:A, 0)), INDEX('ASE Mapping'!B:B, MATCH(E6594,'ASE Mapping'!A:A, 0)), E6594)</f>
        <v>0</v>
      </c>
    </row>
    <row r="6595" spans="1:17" x14ac:dyDescent="0.25">
      <c r="A6595" s="11">
        <f t="shared" si="53"/>
        <v>0</v>
      </c>
      <c r="Q6595">
        <f>IF(ISNUMBER(MATCH(E6595,'ASE Mapping'!A:A, 0)), INDEX('ASE Mapping'!B:B, MATCH(E6595,'ASE Mapping'!A:A, 0)), E6595)</f>
        <v>0</v>
      </c>
    </row>
    <row r="6596" spans="1:17" x14ac:dyDescent="0.25">
      <c r="A6596" s="11">
        <f t="shared" si="53"/>
        <v>0</v>
      </c>
      <c r="Q6596">
        <f>IF(ISNUMBER(MATCH(E6596,'ASE Mapping'!A:A, 0)), INDEX('ASE Mapping'!B:B, MATCH(E6596,'ASE Mapping'!A:A, 0)), E6596)</f>
        <v>0</v>
      </c>
    </row>
    <row r="6597" spans="1:17" x14ac:dyDescent="0.25">
      <c r="A6597" s="11">
        <f t="shared" si="53"/>
        <v>0</v>
      </c>
      <c r="Q6597">
        <f>IF(ISNUMBER(MATCH(E6597,'ASE Mapping'!A:A, 0)), INDEX('ASE Mapping'!B:B, MATCH(E6597,'ASE Mapping'!A:A, 0)), E6597)</f>
        <v>0</v>
      </c>
    </row>
    <row r="6598" spans="1:17" x14ac:dyDescent="0.25">
      <c r="A6598" s="11">
        <f t="shared" si="53"/>
        <v>0</v>
      </c>
      <c r="Q6598">
        <f>IF(ISNUMBER(MATCH(E6598,'ASE Mapping'!A:A, 0)), INDEX('ASE Mapping'!B:B, MATCH(E6598,'ASE Mapping'!A:A, 0)), E6598)</f>
        <v>0</v>
      </c>
    </row>
    <row r="6599" spans="1:17" x14ac:dyDescent="0.25">
      <c r="A6599" s="11">
        <f t="shared" ref="A6599:A6662" si="54">B6599+C6599</f>
        <v>0</v>
      </c>
      <c r="Q6599">
        <f>IF(ISNUMBER(MATCH(E6599,'ASE Mapping'!A:A, 0)), INDEX('ASE Mapping'!B:B, MATCH(E6599,'ASE Mapping'!A:A, 0)), E6599)</f>
        <v>0</v>
      </c>
    </row>
    <row r="6600" spans="1:17" x14ac:dyDescent="0.25">
      <c r="A6600" s="11">
        <f t="shared" si="54"/>
        <v>0</v>
      </c>
      <c r="Q6600">
        <f>IF(ISNUMBER(MATCH(E6600,'ASE Mapping'!A:A, 0)), INDEX('ASE Mapping'!B:B, MATCH(E6600,'ASE Mapping'!A:A, 0)), E6600)</f>
        <v>0</v>
      </c>
    </row>
    <row r="6601" spans="1:17" x14ac:dyDescent="0.25">
      <c r="A6601" s="11">
        <f t="shared" si="54"/>
        <v>0</v>
      </c>
      <c r="Q6601">
        <f>IF(ISNUMBER(MATCH(E6601,'ASE Mapping'!A:A, 0)), INDEX('ASE Mapping'!B:B, MATCH(E6601,'ASE Mapping'!A:A, 0)), E6601)</f>
        <v>0</v>
      </c>
    </row>
    <row r="6602" spans="1:17" x14ac:dyDescent="0.25">
      <c r="A6602" s="11">
        <f t="shared" si="54"/>
        <v>0</v>
      </c>
      <c r="Q6602">
        <f>IF(ISNUMBER(MATCH(E6602,'ASE Mapping'!A:A, 0)), INDEX('ASE Mapping'!B:B, MATCH(E6602,'ASE Mapping'!A:A, 0)), E6602)</f>
        <v>0</v>
      </c>
    </row>
    <row r="6603" spans="1:17" x14ac:dyDescent="0.25">
      <c r="A6603" s="11">
        <f t="shared" si="54"/>
        <v>0</v>
      </c>
      <c r="Q6603">
        <f>IF(ISNUMBER(MATCH(E6603,'ASE Mapping'!A:A, 0)), INDEX('ASE Mapping'!B:B, MATCH(E6603,'ASE Mapping'!A:A, 0)), E6603)</f>
        <v>0</v>
      </c>
    </row>
    <row r="6604" spans="1:17" x14ac:dyDescent="0.25">
      <c r="A6604" s="11">
        <f t="shared" si="54"/>
        <v>0</v>
      </c>
      <c r="Q6604">
        <f>IF(ISNUMBER(MATCH(E6604,'ASE Mapping'!A:A, 0)), INDEX('ASE Mapping'!B:B, MATCH(E6604,'ASE Mapping'!A:A, 0)), E6604)</f>
        <v>0</v>
      </c>
    </row>
    <row r="6605" spans="1:17" x14ac:dyDescent="0.25">
      <c r="A6605" s="11">
        <f t="shared" si="54"/>
        <v>0</v>
      </c>
      <c r="Q6605">
        <f>IF(ISNUMBER(MATCH(E6605,'ASE Mapping'!A:A, 0)), INDEX('ASE Mapping'!B:B, MATCH(E6605,'ASE Mapping'!A:A, 0)), E6605)</f>
        <v>0</v>
      </c>
    </row>
    <row r="6606" spans="1:17" x14ac:dyDescent="0.25">
      <c r="A6606" s="11">
        <f t="shared" si="54"/>
        <v>0</v>
      </c>
      <c r="Q6606">
        <f>IF(ISNUMBER(MATCH(E6606,'ASE Mapping'!A:A, 0)), INDEX('ASE Mapping'!B:B, MATCH(E6606,'ASE Mapping'!A:A, 0)), E6606)</f>
        <v>0</v>
      </c>
    </row>
    <row r="6607" spans="1:17" x14ac:dyDescent="0.25">
      <c r="A6607" s="11">
        <f t="shared" si="54"/>
        <v>0</v>
      </c>
      <c r="Q6607">
        <f>IF(ISNUMBER(MATCH(E6607,'ASE Mapping'!A:A, 0)), INDEX('ASE Mapping'!B:B, MATCH(E6607,'ASE Mapping'!A:A, 0)), E6607)</f>
        <v>0</v>
      </c>
    </row>
    <row r="6608" spans="1:17" x14ac:dyDescent="0.25">
      <c r="A6608" s="11">
        <f t="shared" si="54"/>
        <v>0</v>
      </c>
      <c r="Q6608">
        <f>IF(ISNUMBER(MATCH(E6608,'ASE Mapping'!A:A, 0)), INDEX('ASE Mapping'!B:B, MATCH(E6608,'ASE Mapping'!A:A, 0)), E6608)</f>
        <v>0</v>
      </c>
    </row>
    <row r="6609" spans="1:17" x14ac:dyDescent="0.25">
      <c r="A6609" s="11">
        <f t="shared" si="54"/>
        <v>0</v>
      </c>
      <c r="Q6609">
        <f>IF(ISNUMBER(MATCH(E6609,'ASE Mapping'!A:A, 0)), INDEX('ASE Mapping'!B:B, MATCH(E6609,'ASE Mapping'!A:A, 0)), E6609)</f>
        <v>0</v>
      </c>
    </row>
    <row r="6610" spans="1:17" x14ac:dyDescent="0.25">
      <c r="A6610" s="11">
        <f t="shared" si="54"/>
        <v>0</v>
      </c>
      <c r="Q6610">
        <f>IF(ISNUMBER(MATCH(E6610,'ASE Mapping'!A:A, 0)), INDEX('ASE Mapping'!B:B, MATCH(E6610,'ASE Mapping'!A:A, 0)), E6610)</f>
        <v>0</v>
      </c>
    </row>
    <row r="6611" spans="1:17" x14ac:dyDescent="0.25">
      <c r="A6611" s="11">
        <f t="shared" si="54"/>
        <v>0</v>
      </c>
      <c r="Q6611">
        <f>IF(ISNUMBER(MATCH(E6611,'ASE Mapping'!A:A, 0)), INDEX('ASE Mapping'!B:B, MATCH(E6611,'ASE Mapping'!A:A, 0)), E6611)</f>
        <v>0</v>
      </c>
    </row>
    <row r="6612" spans="1:17" x14ac:dyDescent="0.25">
      <c r="A6612" s="11">
        <f t="shared" si="54"/>
        <v>0</v>
      </c>
      <c r="Q6612">
        <f>IF(ISNUMBER(MATCH(E6612,'ASE Mapping'!A:A, 0)), INDEX('ASE Mapping'!B:B, MATCH(E6612,'ASE Mapping'!A:A, 0)), E6612)</f>
        <v>0</v>
      </c>
    </row>
    <row r="6613" spans="1:17" x14ac:dyDescent="0.25">
      <c r="A6613" s="11">
        <f t="shared" si="54"/>
        <v>0</v>
      </c>
      <c r="Q6613">
        <f>IF(ISNUMBER(MATCH(E6613,'ASE Mapping'!A:A, 0)), INDEX('ASE Mapping'!B:B, MATCH(E6613,'ASE Mapping'!A:A, 0)), E6613)</f>
        <v>0</v>
      </c>
    </row>
    <row r="6614" spans="1:17" x14ac:dyDescent="0.25">
      <c r="A6614" s="11">
        <f t="shared" si="54"/>
        <v>0</v>
      </c>
      <c r="Q6614">
        <f>IF(ISNUMBER(MATCH(E6614,'ASE Mapping'!A:A, 0)), INDEX('ASE Mapping'!B:B, MATCH(E6614,'ASE Mapping'!A:A, 0)), E6614)</f>
        <v>0</v>
      </c>
    </row>
    <row r="6615" spans="1:17" x14ac:dyDescent="0.25">
      <c r="A6615" s="11">
        <f t="shared" si="54"/>
        <v>0</v>
      </c>
      <c r="Q6615">
        <f>IF(ISNUMBER(MATCH(E6615,'ASE Mapping'!A:A, 0)), INDEX('ASE Mapping'!B:B, MATCH(E6615,'ASE Mapping'!A:A, 0)), E6615)</f>
        <v>0</v>
      </c>
    </row>
    <row r="6616" spans="1:17" x14ac:dyDescent="0.25">
      <c r="A6616" s="11">
        <f t="shared" si="54"/>
        <v>0</v>
      </c>
      <c r="Q6616">
        <f>IF(ISNUMBER(MATCH(E6616,'ASE Mapping'!A:A, 0)), INDEX('ASE Mapping'!B:B, MATCH(E6616,'ASE Mapping'!A:A, 0)), E6616)</f>
        <v>0</v>
      </c>
    </row>
    <row r="6617" spans="1:17" x14ac:dyDescent="0.25">
      <c r="A6617" s="11">
        <f t="shared" si="54"/>
        <v>0</v>
      </c>
      <c r="Q6617">
        <f>IF(ISNUMBER(MATCH(E6617,'ASE Mapping'!A:A, 0)), INDEX('ASE Mapping'!B:B, MATCH(E6617,'ASE Mapping'!A:A, 0)), E6617)</f>
        <v>0</v>
      </c>
    </row>
    <row r="6618" spans="1:17" x14ac:dyDescent="0.25">
      <c r="A6618" s="11">
        <f t="shared" si="54"/>
        <v>0</v>
      </c>
      <c r="Q6618">
        <f>IF(ISNUMBER(MATCH(E6618,'ASE Mapping'!A:A, 0)), INDEX('ASE Mapping'!B:B, MATCH(E6618,'ASE Mapping'!A:A, 0)), E6618)</f>
        <v>0</v>
      </c>
    </row>
    <row r="6619" spans="1:17" x14ac:dyDescent="0.25">
      <c r="A6619" s="11">
        <f t="shared" si="54"/>
        <v>0</v>
      </c>
      <c r="Q6619">
        <f>IF(ISNUMBER(MATCH(E6619,'ASE Mapping'!A:A, 0)), INDEX('ASE Mapping'!B:B, MATCH(E6619,'ASE Mapping'!A:A, 0)), E6619)</f>
        <v>0</v>
      </c>
    </row>
    <row r="6620" spans="1:17" x14ac:dyDescent="0.25">
      <c r="A6620" s="11">
        <f t="shared" si="54"/>
        <v>0</v>
      </c>
      <c r="Q6620">
        <f>IF(ISNUMBER(MATCH(E6620,'ASE Mapping'!A:A, 0)), INDEX('ASE Mapping'!B:B, MATCH(E6620,'ASE Mapping'!A:A, 0)), E6620)</f>
        <v>0</v>
      </c>
    </row>
    <row r="6621" spans="1:17" x14ac:dyDescent="0.25">
      <c r="A6621" s="11">
        <f t="shared" si="54"/>
        <v>0</v>
      </c>
      <c r="Q6621">
        <f>IF(ISNUMBER(MATCH(E6621,'ASE Mapping'!A:A, 0)), INDEX('ASE Mapping'!B:B, MATCH(E6621,'ASE Mapping'!A:A, 0)), E6621)</f>
        <v>0</v>
      </c>
    </row>
    <row r="6622" spans="1:17" x14ac:dyDescent="0.25">
      <c r="A6622" s="11">
        <f t="shared" si="54"/>
        <v>0</v>
      </c>
      <c r="Q6622">
        <f>IF(ISNUMBER(MATCH(E6622,'ASE Mapping'!A:A, 0)), INDEX('ASE Mapping'!B:B, MATCH(E6622,'ASE Mapping'!A:A, 0)), E6622)</f>
        <v>0</v>
      </c>
    </row>
    <row r="6623" spans="1:17" x14ac:dyDescent="0.25">
      <c r="A6623" s="11">
        <f t="shared" si="54"/>
        <v>0</v>
      </c>
      <c r="Q6623">
        <f>IF(ISNUMBER(MATCH(E6623,'ASE Mapping'!A:A, 0)), INDEX('ASE Mapping'!B:B, MATCH(E6623,'ASE Mapping'!A:A, 0)), E6623)</f>
        <v>0</v>
      </c>
    </row>
    <row r="6624" spans="1:17" x14ac:dyDescent="0.25">
      <c r="A6624" s="11">
        <f t="shared" si="54"/>
        <v>0</v>
      </c>
      <c r="Q6624">
        <f>IF(ISNUMBER(MATCH(E6624,'ASE Mapping'!A:A, 0)), INDEX('ASE Mapping'!B:B, MATCH(E6624,'ASE Mapping'!A:A, 0)), E6624)</f>
        <v>0</v>
      </c>
    </row>
    <row r="6625" spans="1:17" x14ac:dyDescent="0.25">
      <c r="A6625" s="11">
        <f t="shared" si="54"/>
        <v>0</v>
      </c>
      <c r="Q6625">
        <f>IF(ISNUMBER(MATCH(E6625,'ASE Mapping'!A:A, 0)), INDEX('ASE Mapping'!B:B, MATCH(E6625,'ASE Mapping'!A:A, 0)), E6625)</f>
        <v>0</v>
      </c>
    </row>
    <row r="6626" spans="1:17" x14ac:dyDescent="0.25">
      <c r="A6626" s="11">
        <f t="shared" si="54"/>
        <v>0</v>
      </c>
      <c r="Q6626">
        <f>IF(ISNUMBER(MATCH(E6626,'ASE Mapping'!A:A, 0)), INDEX('ASE Mapping'!B:B, MATCH(E6626,'ASE Mapping'!A:A, 0)), E6626)</f>
        <v>0</v>
      </c>
    </row>
    <row r="6627" spans="1:17" x14ac:dyDescent="0.25">
      <c r="A6627" s="11">
        <f t="shared" si="54"/>
        <v>0</v>
      </c>
      <c r="Q6627">
        <f>IF(ISNUMBER(MATCH(E6627,'ASE Mapping'!A:A, 0)), INDEX('ASE Mapping'!B:B, MATCH(E6627,'ASE Mapping'!A:A, 0)), E6627)</f>
        <v>0</v>
      </c>
    </row>
    <row r="6628" spans="1:17" x14ac:dyDescent="0.25">
      <c r="A6628" s="11">
        <f t="shared" si="54"/>
        <v>0</v>
      </c>
      <c r="Q6628">
        <f>IF(ISNUMBER(MATCH(E6628,'ASE Mapping'!A:A, 0)), INDEX('ASE Mapping'!B:B, MATCH(E6628,'ASE Mapping'!A:A, 0)), E6628)</f>
        <v>0</v>
      </c>
    </row>
    <row r="6629" spans="1:17" x14ac:dyDescent="0.25">
      <c r="A6629" s="11">
        <f t="shared" si="54"/>
        <v>0</v>
      </c>
      <c r="Q6629">
        <f>IF(ISNUMBER(MATCH(E6629,'ASE Mapping'!A:A, 0)), INDEX('ASE Mapping'!B:B, MATCH(E6629,'ASE Mapping'!A:A, 0)), E6629)</f>
        <v>0</v>
      </c>
    </row>
    <row r="6630" spans="1:17" x14ac:dyDescent="0.25">
      <c r="A6630" s="11">
        <f t="shared" si="54"/>
        <v>0</v>
      </c>
      <c r="Q6630">
        <f>IF(ISNUMBER(MATCH(E6630,'ASE Mapping'!A:A, 0)), INDEX('ASE Mapping'!B:B, MATCH(E6630,'ASE Mapping'!A:A, 0)), E6630)</f>
        <v>0</v>
      </c>
    </row>
    <row r="6631" spans="1:17" x14ac:dyDescent="0.25">
      <c r="A6631" s="11">
        <f t="shared" si="54"/>
        <v>0</v>
      </c>
      <c r="Q6631">
        <f>IF(ISNUMBER(MATCH(E6631,'ASE Mapping'!A:A, 0)), INDEX('ASE Mapping'!B:B, MATCH(E6631,'ASE Mapping'!A:A, 0)), E6631)</f>
        <v>0</v>
      </c>
    </row>
    <row r="6632" spans="1:17" x14ac:dyDescent="0.25">
      <c r="A6632" s="11">
        <f t="shared" si="54"/>
        <v>0</v>
      </c>
      <c r="Q6632">
        <f>IF(ISNUMBER(MATCH(E6632,'ASE Mapping'!A:A, 0)), INDEX('ASE Mapping'!B:B, MATCH(E6632,'ASE Mapping'!A:A, 0)), E6632)</f>
        <v>0</v>
      </c>
    </row>
    <row r="6633" spans="1:17" x14ac:dyDescent="0.25">
      <c r="A6633" s="11">
        <f t="shared" si="54"/>
        <v>0</v>
      </c>
      <c r="Q6633">
        <f>IF(ISNUMBER(MATCH(E6633,'ASE Mapping'!A:A, 0)), INDEX('ASE Mapping'!B:B, MATCH(E6633,'ASE Mapping'!A:A, 0)), E6633)</f>
        <v>0</v>
      </c>
    </row>
    <row r="6634" spans="1:17" x14ac:dyDescent="0.25">
      <c r="A6634" s="11">
        <f t="shared" si="54"/>
        <v>0</v>
      </c>
      <c r="Q6634">
        <f>IF(ISNUMBER(MATCH(E6634,'ASE Mapping'!A:A, 0)), INDEX('ASE Mapping'!B:B, MATCH(E6634,'ASE Mapping'!A:A, 0)), E6634)</f>
        <v>0</v>
      </c>
    </row>
    <row r="6635" spans="1:17" x14ac:dyDescent="0.25">
      <c r="A6635" s="11">
        <f t="shared" si="54"/>
        <v>0</v>
      </c>
      <c r="Q6635">
        <f>IF(ISNUMBER(MATCH(E6635,'ASE Mapping'!A:A, 0)), INDEX('ASE Mapping'!B:B, MATCH(E6635,'ASE Mapping'!A:A, 0)), E6635)</f>
        <v>0</v>
      </c>
    </row>
    <row r="6636" spans="1:17" x14ac:dyDescent="0.25">
      <c r="A6636" s="11">
        <f t="shared" si="54"/>
        <v>0</v>
      </c>
      <c r="Q6636">
        <f>IF(ISNUMBER(MATCH(E6636,'ASE Mapping'!A:A, 0)), INDEX('ASE Mapping'!B:B, MATCH(E6636,'ASE Mapping'!A:A, 0)), E6636)</f>
        <v>0</v>
      </c>
    </row>
    <row r="6637" spans="1:17" x14ac:dyDescent="0.25">
      <c r="A6637" s="11">
        <f t="shared" si="54"/>
        <v>0</v>
      </c>
      <c r="Q6637">
        <f>IF(ISNUMBER(MATCH(E6637,'ASE Mapping'!A:A, 0)), INDEX('ASE Mapping'!B:B, MATCH(E6637,'ASE Mapping'!A:A, 0)), E6637)</f>
        <v>0</v>
      </c>
    </row>
    <row r="6638" spans="1:17" x14ac:dyDescent="0.25">
      <c r="A6638" s="11">
        <f t="shared" si="54"/>
        <v>0</v>
      </c>
      <c r="Q6638">
        <f>IF(ISNUMBER(MATCH(E6638,'ASE Mapping'!A:A, 0)), INDEX('ASE Mapping'!B:B, MATCH(E6638,'ASE Mapping'!A:A, 0)), E6638)</f>
        <v>0</v>
      </c>
    </row>
    <row r="6639" spans="1:17" x14ac:dyDescent="0.25">
      <c r="A6639" s="11">
        <f t="shared" si="54"/>
        <v>0</v>
      </c>
      <c r="Q6639">
        <f>IF(ISNUMBER(MATCH(E6639,'ASE Mapping'!A:A, 0)), INDEX('ASE Mapping'!B:B, MATCH(E6639,'ASE Mapping'!A:A, 0)), E6639)</f>
        <v>0</v>
      </c>
    </row>
    <row r="6640" spans="1:17" x14ac:dyDescent="0.25">
      <c r="A6640" s="11">
        <f t="shared" si="54"/>
        <v>0</v>
      </c>
      <c r="Q6640">
        <f>IF(ISNUMBER(MATCH(E6640,'ASE Mapping'!A:A, 0)), INDEX('ASE Mapping'!B:B, MATCH(E6640,'ASE Mapping'!A:A, 0)), E6640)</f>
        <v>0</v>
      </c>
    </row>
    <row r="6641" spans="1:17" x14ac:dyDescent="0.25">
      <c r="A6641" s="11">
        <f t="shared" si="54"/>
        <v>0</v>
      </c>
      <c r="Q6641">
        <f>IF(ISNUMBER(MATCH(E6641,'ASE Mapping'!A:A, 0)), INDEX('ASE Mapping'!B:B, MATCH(E6641,'ASE Mapping'!A:A, 0)), E6641)</f>
        <v>0</v>
      </c>
    </row>
    <row r="6642" spans="1:17" x14ac:dyDescent="0.25">
      <c r="A6642" s="11">
        <f t="shared" si="54"/>
        <v>0</v>
      </c>
      <c r="Q6642">
        <f>IF(ISNUMBER(MATCH(E6642,'ASE Mapping'!A:A, 0)), INDEX('ASE Mapping'!B:B, MATCH(E6642,'ASE Mapping'!A:A, 0)), E6642)</f>
        <v>0</v>
      </c>
    </row>
    <row r="6643" spans="1:17" x14ac:dyDescent="0.25">
      <c r="A6643" s="11">
        <f t="shared" si="54"/>
        <v>0</v>
      </c>
      <c r="Q6643">
        <f>IF(ISNUMBER(MATCH(E6643,'ASE Mapping'!A:A, 0)), INDEX('ASE Mapping'!B:B, MATCH(E6643,'ASE Mapping'!A:A, 0)), E6643)</f>
        <v>0</v>
      </c>
    </row>
    <row r="6644" spans="1:17" x14ac:dyDescent="0.25">
      <c r="A6644" s="11">
        <f t="shared" si="54"/>
        <v>0</v>
      </c>
      <c r="Q6644">
        <f>IF(ISNUMBER(MATCH(E6644,'ASE Mapping'!A:A, 0)), INDEX('ASE Mapping'!B:B, MATCH(E6644,'ASE Mapping'!A:A, 0)), E6644)</f>
        <v>0</v>
      </c>
    </row>
    <row r="6645" spans="1:17" x14ac:dyDescent="0.25">
      <c r="A6645" s="11">
        <f t="shared" si="54"/>
        <v>0</v>
      </c>
      <c r="Q6645">
        <f>IF(ISNUMBER(MATCH(E6645,'ASE Mapping'!A:A, 0)), INDEX('ASE Mapping'!B:B, MATCH(E6645,'ASE Mapping'!A:A, 0)), E6645)</f>
        <v>0</v>
      </c>
    </row>
    <row r="6646" spans="1:17" x14ac:dyDescent="0.25">
      <c r="A6646" s="11">
        <f t="shared" si="54"/>
        <v>0</v>
      </c>
      <c r="Q6646">
        <f>IF(ISNUMBER(MATCH(E6646,'ASE Mapping'!A:A, 0)), INDEX('ASE Mapping'!B:B, MATCH(E6646,'ASE Mapping'!A:A, 0)), E6646)</f>
        <v>0</v>
      </c>
    </row>
    <row r="6647" spans="1:17" x14ac:dyDescent="0.25">
      <c r="A6647" s="11">
        <f t="shared" si="54"/>
        <v>0</v>
      </c>
      <c r="Q6647">
        <f>IF(ISNUMBER(MATCH(E6647,'ASE Mapping'!A:A, 0)), INDEX('ASE Mapping'!B:B, MATCH(E6647,'ASE Mapping'!A:A, 0)), E6647)</f>
        <v>0</v>
      </c>
    </row>
    <row r="6648" spans="1:17" x14ac:dyDescent="0.25">
      <c r="A6648" s="11">
        <f t="shared" si="54"/>
        <v>0</v>
      </c>
      <c r="Q6648">
        <f>IF(ISNUMBER(MATCH(E6648,'ASE Mapping'!A:A, 0)), INDEX('ASE Mapping'!B:B, MATCH(E6648,'ASE Mapping'!A:A, 0)), E6648)</f>
        <v>0</v>
      </c>
    </row>
    <row r="6649" spans="1:17" x14ac:dyDescent="0.25">
      <c r="A6649" s="11">
        <f t="shared" si="54"/>
        <v>0</v>
      </c>
      <c r="Q6649">
        <f>IF(ISNUMBER(MATCH(E6649,'ASE Mapping'!A:A, 0)), INDEX('ASE Mapping'!B:B, MATCH(E6649,'ASE Mapping'!A:A, 0)), E6649)</f>
        <v>0</v>
      </c>
    </row>
    <row r="6650" spans="1:17" x14ac:dyDescent="0.25">
      <c r="A6650" s="11">
        <f t="shared" si="54"/>
        <v>0</v>
      </c>
      <c r="Q6650">
        <f>IF(ISNUMBER(MATCH(E6650,'ASE Mapping'!A:A, 0)), INDEX('ASE Mapping'!B:B, MATCH(E6650,'ASE Mapping'!A:A, 0)), E6650)</f>
        <v>0</v>
      </c>
    </row>
    <row r="6651" spans="1:17" x14ac:dyDescent="0.25">
      <c r="A6651" s="11">
        <f t="shared" si="54"/>
        <v>0</v>
      </c>
      <c r="Q6651">
        <f>IF(ISNUMBER(MATCH(E6651,'ASE Mapping'!A:A, 0)), INDEX('ASE Mapping'!B:B, MATCH(E6651,'ASE Mapping'!A:A, 0)), E6651)</f>
        <v>0</v>
      </c>
    </row>
    <row r="6652" spans="1:17" x14ac:dyDescent="0.25">
      <c r="A6652" s="11">
        <f t="shared" si="54"/>
        <v>0</v>
      </c>
      <c r="Q6652">
        <f>IF(ISNUMBER(MATCH(E6652,'ASE Mapping'!A:A, 0)), INDEX('ASE Mapping'!B:B, MATCH(E6652,'ASE Mapping'!A:A, 0)), E6652)</f>
        <v>0</v>
      </c>
    </row>
    <row r="6653" spans="1:17" x14ac:dyDescent="0.25">
      <c r="A6653" s="11">
        <f t="shared" si="54"/>
        <v>0</v>
      </c>
      <c r="Q6653">
        <f>IF(ISNUMBER(MATCH(E6653,'ASE Mapping'!A:A, 0)), INDEX('ASE Mapping'!B:B, MATCH(E6653,'ASE Mapping'!A:A, 0)), E6653)</f>
        <v>0</v>
      </c>
    </row>
    <row r="6654" spans="1:17" x14ac:dyDescent="0.25">
      <c r="A6654" s="11">
        <f t="shared" si="54"/>
        <v>0</v>
      </c>
      <c r="Q6654">
        <f>IF(ISNUMBER(MATCH(E6654,'ASE Mapping'!A:A, 0)), INDEX('ASE Mapping'!B:B, MATCH(E6654,'ASE Mapping'!A:A, 0)), E6654)</f>
        <v>0</v>
      </c>
    </row>
    <row r="6655" spans="1:17" x14ac:dyDescent="0.25">
      <c r="A6655" s="11">
        <f t="shared" si="54"/>
        <v>0</v>
      </c>
      <c r="Q6655">
        <f>IF(ISNUMBER(MATCH(E6655,'ASE Mapping'!A:A, 0)), INDEX('ASE Mapping'!B:B, MATCH(E6655,'ASE Mapping'!A:A, 0)), E6655)</f>
        <v>0</v>
      </c>
    </row>
    <row r="6656" spans="1:17" x14ac:dyDescent="0.25">
      <c r="A6656" s="11">
        <f t="shared" si="54"/>
        <v>0</v>
      </c>
      <c r="Q6656">
        <f>IF(ISNUMBER(MATCH(E6656,'ASE Mapping'!A:A, 0)), INDEX('ASE Mapping'!B:B, MATCH(E6656,'ASE Mapping'!A:A, 0)), E6656)</f>
        <v>0</v>
      </c>
    </row>
    <row r="6657" spans="1:17" x14ac:dyDescent="0.25">
      <c r="A6657" s="11">
        <f t="shared" si="54"/>
        <v>0</v>
      </c>
      <c r="Q6657">
        <f>IF(ISNUMBER(MATCH(E6657,'ASE Mapping'!A:A, 0)), INDEX('ASE Mapping'!B:B, MATCH(E6657,'ASE Mapping'!A:A, 0)), E6657)</f>
        <v>0</v>
      </c>
    </row>
    <row r="6658" spans="1:17" x14ac:dyDescent="0.25">
      <c r="A6658" s="11">
        <f t="shared" si="54"/>
        <v>0</v>
      </c>
      <c r="Q6658">
        <f>IF(ISNUMBER(MATCH(E6658,'ASE Mapping'!A:A, 0)), INDEX('ASE Mapping'!B:B, MATCH(E6658,'ASE Mapping'!A:A, 0)), E6658)</f>
        <v>0</v>
      </c>
    </row>
    <row r="6659" spans="1:17" x14ac:dyDescent="0.25">
      <c r="A6659" s="11">
        <f t="shared" si="54"/>
        <v>0</v>
      </c>
      <c r="Q6659">
        <f>IF(ISNUMBER(MATCH(E6659,'ASE Mapping'!A:A, 0)), INDEX('ASE Mapping'!B:B, MATCH(E6659,'ASE Mapping'!A:A, 0)), E6659)</f>
        <v>0</v>
      </c>
    </row>
    <row r="6660" spans="1:17" x14ac:dyDescent="0.25">
      <c r="A6660" s="11">
        <f t="shared" si="54"/>
        <v>0</v>
      </c>
      <c r="Q6660">
        <f>IF(ISNUMBER(MATCH(E6660,'ASE Mapping'!A:A, 0)), INDEX('ASE Mapping'!B:B, MATCH(E6660,'ASE Mapping'!A:A, 0)), E6660)</f>
        <v>0</v>
      </c>
    </row>
    <row r="6661" spans="1:17" x14ac:dyDescent="0.25">
      <c r="A6661" s="11">
        <f t="shared" si="54"/>
        <v>0</v>
      </c>
      <c r="Q6661">
        <f>IF(ISNUMBER(MATCH(E6661,'ASE Mapping'!A:A, 0)), INDEX('ASE Mapping'!B:B, MATCH(E6661,'ASE Mapping'!A:A, 0)), E6661)</f>
        <v>0</v>
      </c>
    </row>
    <row r="6662" spans="1:17" x14ac:dyDescent="0.25">
      <c r="A6662" s="11">
        <f t="shared" si="54"/>
        <v>0</v>
      </c>
      <c r="Q6662">
        <f>IF(ISNUMBER(MATCH(E6662,'ASE Mapping'!A:A, 0)), INDEX('ASE Mapping'!B:B, MATCH(E6662,'ASE Mapping'!A:A, 0)), E6662)</f>
        <v>0</v>
      </c>
    </row>
    <row r="6663" spans="1:17" x14ac:dyDescent="0.25">
      <c r="A6663" s="11">
        <f t="shared" ref="A6663:A6726" si="55">B6663+C6663</f>
        <v>0</v>
      </c>
      <c r="Q6663">
        <f>IF(ISNUMBER(MATCH(E6663,'ASE Mapping'!A:A, 0)), INDEX('ASE Mapping'!B:B, MATCH(E6663,'ASE Mapping'!A:A, 0)), E6663)</f>
        <v>0</v>
      </c>
    </row>
    <row r="6664" spans="1:17" x14ac:dyDescent="0.25">
      <c r="A6664" s="11">
        <f t="shared" si="55"/>
        <v>0</v>
      </c>
      <c r="Q6664">
        <f>IF(ISNUMBER(MATCH(E6664,'ASE Mapping'!A:A, 0)), INDEX('ASE Mapping'!B:B, MATCH(E6664,'ASE Mapping'!A:A, 0)), E6664)</f>
        <v>0</v>
      </c>
    </row>
    <row r="6665" spans="1:17" x14ac:dyDescent="0.25">
      <c r="A6665" s="11">
        <f t="shared" si="55"/>
        <v>0</v>
      </c>
      <c r="Q6665">
        <f>IF(ISNUMBER(MATCH(E6665,'ASE Mapping'!A:A, 0)), INDEX('ASE Mapping'!B:B, MATCH(E6665,'ASE Mapping'!A:A, 0)), E6665)</f>
        <v>0</v>
      </c>
    </row>
    <row r="6666" spans="1:17" x14ac:dyDescent="0.25">
      <c r="A6666" s="11">
        <f t="shared" si="55"/>
        <v>0</v>
      </c>
      <c r="Q6666">
        <f>IF(ISNUMBER(MATCH(E6666,'ASE Mapping'!A:A, 0)), INDEX('ASE Mapping'!B:B, MATCH(E6666,'ASE Mapping'!A:A, 0)), E6666)</f>
        <v>0</v>
      </c>
    </row>
    <row r="6667" spans="1:17" x14ac:dyDescent="0.25">
      <c r="A6667" s="11">
        <f t="shared" si="55"/>
        <v>0</v>
      </c>
      <c r="Q6667">
        <f>IF(ISNUMBER(MATCH(E6667,'ASE Mapping'!A:A, 0)), INDEX('ASE Mapping'!B:B, MATCH(E6667,'ASE Mapping'!A:A, 0)), E6667)</f>
        <v>0</v>
      </c>
    </row>
    <row r="6668" spans="1:17" x14ac:dyDescent="0.25">
      <c r="A6668" s="11">
        <f t="shared" si="55"/>
        <v>0</v>
      </c>
      <c r="Q6668">
        <f>IF(ISNUMBER(MATCH(E6668,'ASE Mapping'!A:A, 0)), INDEX('ASE Mapping'!B:B, MATCH(E6668,'ASE Mapping'!A:A, 0)), E6668)</f>
        <v>0</v>
      </c>
    </row>
    <row r="6669" spans="1:17" x14ac:dyDescent="0.25">
      <c r="A6669" s="11">
        <f t="shared" si="55"/>
        <v>0</v>
      </c>
      <c r="Q6669">
        <f>IF(ISNUMBER(MATCH(E6669,'ASE Mapping'!A:A, 0)), INDEX('ASE Mapping'!B:B, MATCH(E6669,'ASE Mapping'!A:A, 0)), E6669)</f>
        <v>0</v>
      </c>
    </row>
    <row r="6670" spans="1:17" x14ac:dyDescent="0.25">
      <c r="A6670" s="11">
        <f t="shared" si="55"/>
        <v>0</v>
      </c>
      <c r="Q6670">
        <f>IF(ISNUMBER(MATCH(E6670,'ASE Mapping'!A:A, 0)), INDEX('ASE Mapping'!B:B, MATCH(E6670,'ASE Mapping'!A:A, 0)), E6670)</f>
        <v>0</v>
      </c>
    </row>
    <row r="6671" spans="1:17" x14ac:dyDescent="0.25">
      <c r="A6671" s="11">
        <f t="shared" si="55"/>
        <v>0</v>
      </c>
      <c r="Q6671">
        <f>IF(ISNUMBER(MATCH(E6671,'ASE Mapping'!A:A, 0)), INDEX('ASE Mapping'!B:B, MATCH(E6671,'ASE Mapping'!A:A, 0)), E6671)</f>
        <v>0</v>
      </c>
    </row>
    <row r="6672" spans="1:17" x14ac:dyDescent="0.25">
      <c r="A6672" s="11">
        <f t="shared" si="55"/>
        <v>0</v>
      </c>
      <c r="Q6672">
        <f>IF(ISNUMBER(MATCH(E6672,'ASE Mapping'!A:A, 0)), INDEX('ASE Mapping'!B:B, MATCH(E6672,'ASE Mapping'!A:A, 0)), E6672)</f>
        <v>0</v>
      </c>
    </row>
    <row r="6673" spans="1:17" x14ac:dyDescent="0.25">
      <c r="A6673" s="11">
        <f t="shared" si="55"/>
        <v>0</v>
      </c>
      <c r="Q6673">
        <f>IF(ISNUMBER(MATCH(E6673,'ASE Mapping'!A:A, 0)), INDEX('ASE Mapping'!B:B, MATCH(E6673,'ASE Mapping'!A:A, 0)), E6673)</f>
        <v>0</v>
      </c>
    </row>
    <row r="6674" spans="1:17" x14ac:dyDescent="0.25">
      <c r="A6674" s="11">
        <f t="shared" si="55"/>
        <v>0</v>
      </c>
      <c r="Q6674">
        <f>IF(ISNUMBER(MATCH(E6674,'ASE Mapping'!A:A, 0)), INDEX('ASE Mapping'!B:B, MATCH(E6674,'ASE Mapping'!A:A, 0)), E6674)</f>
        <v>0</v>
      </c>
    </row>
    <row r="6675" spans="1:17" x14ac:dyDescent="0.25">
      <c r="A6675" s="11">
        <f t="shared" si="55"/>
        <v>0</v>
      </c>
      <c r="Q6675">
        <f>IF(ISNUMBER(MATCH(E6675,'ASE Mapping'!A:A, 0)), INDEX('ASE Mapping'!B:B, MATCH(E6675,'ASE Mapping'!A:A, 0)), E6675)</f>
        <v>0</v>
      </c>
    </row>
    <row r="6676" spans="1:17" x14ac:dyDescent="0.25">
      <c r="A6676" s="11">
        <f t="shared" si="55"/>
        <v>0</v>
      </c>
      <c r="Q6676">
        <f>IF(ISNUMBER(MATCH(E6676,'ASE Mapping'!A:A, 0)), INDEX('ASE Mapping'!B:B, MATCH(E6676,'ASE Mapping'!A:A, 0)), E6676)</f>
        <v>0</v>
      </c>
    </row>
    <row r="6677" spans="1:17" x14ac:dyDescent="0.25">
      <c r="A6677" s="11">
        <f t="shared" si="55"/>
        <v>0</v>
      </c>
      <c r="Q6677">
        <f>IF(ISNUMBER(MATCH(E6677,'ASE Mapping'!A:A, 0)), INDEX('ASE Mapping'!B:B, MATCH(E6677,'ASE Mapping'!A:A, 0)), E6677)</f>
        <v>0</v>
      </c>
    </row>
    <row r="6678" spans="1:17" x14ac:dyDescent="0.25">
      <c r="A6678" s="11">
        <f t="shared" si="55"/>
        <v>0</v>
      </c>
      <c r="Q6678">
        <f>IF(ISNUMBER(MATCH(E6678,'ASE Mapping'!A:A, 0)), INDEX('ASE Mapping'!B:B, MATCH(E6678,'ASE Mapping'!A:A, 0)), E6678)</f>
        <v>0</v>
      </c>
    </row>
    <row r="6679" spans="1:17" x14ac:dyDescent="0.25">
      <c r="A6679" s="11">
        <f t="shared" si="55"/>
        <v>0</v>
      </c>
      <c r="Q6679">
        <f>IF(ISNUMBER(MATCH(E6679,'ASE Mapping'!A:A, 0)), INDEX('ASE Mapping'!B:B, MATCH(E6679,'ASE Mapping'!A:A, 0)), E6679)</f>
        <v>0</v>
      </c>
    </row>
    <row r="6680" spans="1:17" x14ac:dyDescent="0.25">
      <c r="A6680" s="11">
        <f t="shared" si="55"/>
        <v>0</v>
      </c>
      <c r="Q6680">
        <f>IF(ISNUMBER(MATCH(E6680,'ASE Mapping'!A:A, 0)), INDEX('ASE Mapping'!B:B, MATCH(E6680,'ASE Mapping'!A:A, 0)), E6680)</f>
        <v>0</v>
      </c>
    </row>
    <row r="6681" spans="1:17" x14ac:dyDescent="0.25">
      <c r="A6681" s="11">
        <f t="shared" si="55"/>
        <v>0</v>
      </c>
      <c r="Q6681">
        <f>IF(ISNUMBER(MATCH(E6681,'ASE Mapping'!A:A, 0)), INDEX('ASE Mapping'!B:B, MATCH(E6681,'ASE Mapping'!A:A, 0)), E6681)</f>
        <v>0</v>
      </c>
    </row>
    <row r="6682" spans="1:17" x14ac:dyDescent="0.25">
      <c r="A6682" s="11">
        <f t="shared" si="55"/>
        <v>0</v>
      </c>
      <c r="Q6682">
        <f>IF(ISNUMBER(MATCH(E6682,'ASE Mapping'!A:A, 0)), INDEX('ASE Mapping'!B:B, MATCH(E6682,'ASE Mapping'!A:A, 0)), E6682)</f>
        <v>0</v>
      </c>
    </row>
    <row r="6683" spans="1:17" x14ac:dyDescent="0.25">
      <c r="A6683" s="11">
        <f t="shared" si="55"/>
        <v>0</v>
      </c>
      <c r="Q6683">
        <f>IF(ISNUMBER(MATCH(E6683,'ASE Mapping'!A:A, 0)), INDEX('ASE Mapping'!B:B, MATCH(E6683,'ASE Mapping'!A:A, 0)), E6683)</f>
        <v>0</v>
      </c>
    </row>
    <row r="6684" spans="1:17" x14ac:dyDescent="0.25">
      <c r="A6684" s="11">
        <f t="shared" si="55"/>
        <v>0</v>
      </c>
      <c r="Q6684">
        <f>IF(ISNUMBER(MATCH(E6684,'ASE Mapping'!A:A, 0)), INDEX('ASE Mapping'!B:B, MATCH(E6684,'ASE Mapping'!A:A, 0)), E6684)</f>
        <v>0</v>
      </c>
    </row>
    <row r="6685" spans="1:17" x14ac:dyDescent="0.25">
      <c r="A6685" s="11">
        <f t="shared" si="55"/>
        <v>0</v>
      </c>
      <c r="Q6685">
        <f>IF(ISNUMBER(MATCH(E6685,'ASE Mapping'!A:A, 0)), INDEX('ASE Mapping'!B:B, MATCH(E6685,'ASE Mapping'!A:A, 0)), E6685)</f>
        <v>0</v>
      </c>
    </row>
    <row r="6686" spans="1:17" x14ac:dyDescent="0.25">
      <c r="A6686" s="11">
        <f t="shared" si="55"/>
        <v>0</v>
      </c>
      <c r="Q6686">
        <f>IF(ISNUMBER(MATCH(E6686,'ASE Mapping'!A:A, 0)), INDEX('ASE Mapping'!B:B, MATCH(E6686,'ASE Mapping'!A:A, 0)), E6686)</f>
        <v>0</v>
      </c>
    </row>
    <row r="6687" spans="1:17" x14ac:dyDescent="0.25">
      <c r="A6687" s="11">
        <f t="shared" si="55"/>
        <v>0</v>
      </c>
      <c r="Q6687">
        <f>IF(ISNUMBER(MATCH(E6687,'ASE Mapping'!A:A, 0)), INDEX('ASE Mapping'!B:B, MATCH(E6687,'ASE Mapping'!A:A, 0)), E6687)</f>
        <v>0</v>
      </c>
    </row>
    <row r="6688" spans="1:17" x14ac:dyDescent="0.25">
      <c r="A6688" s="11">
        <f t="shared" si="55"/>
        <v>0</v>
      </c>
      <c r="Q6688">
        <f>IF(ISNUMBER(MATCH(E6688,'ASE Mapping'!A:A, 0)), INDEX('ASE Mapping'!B:B, MATCH(E6688,'ASE Mapping'!A:A, 0)), E6688)</f>
        <v>0</v>
      </c>
    </row>
    <row r="6689" spans="1:17" x14ac:dyDescent="0.25">
      <c r="A6689" s="11">
        <f t="shared" si="55"/>
        <v>0</v>
      </c>
      <c r="Q6689">
        <f>IF(ISNUMBER(MATCH(E6689,'ASE Mapping'!A:A, 0)), INDEX('ASE Mapping'!B:B, MATCH(E6689,'ASE Mapping'!A:A, 0)), E6689)</f>
        <v>0</v>
      </c>
    </row>
    <row r="6690" spans="1:17" x14ac:dyDescent="0.25">
      <c r="A6690" s="11">
        <f t="shared" si="55"/>
        <v>0</v>
      </c>
      <c r="Q6690">
        <f>IF(ISNUMBER(MATCH(E6690,'ASE Mapping'!A:A, 0)), INDEX('ASE Mapping'!B:B, MATCH(E6690,'ASE Mapping'!A:A, 0)), E6690)</f>
        <v>0</v>
      </c>
    </row>
    <row r="6691" spans="1:17" x14ac:dyDescent="0.25">
      <c r="A6691" s="11">
        <f t="shared" si="55"/>
        <v>0</v>
      </c>
      <c r="Q6691">
        <f>IF(ISNUMBER(MATCH(E6691,'ASE Mapping'!A:A, 0)), INDEX('ASE Mapping'!B:B, MATCH(E6691,'ASE Mapping'!A:A, 0)), E6691)</f>
        <v>0</v>
      </c>
    </row>
    <row r="6692" spans="1:17" x14ac:dyDescent="0.25">
      <c r="A6692" s="11">
        <f t="shared" si="55"/>
        <v>0</v>
      </c>
      <c r="Q6692">
        <f>IF(ISNUMBER(MATCH(E6692,'ASE Mapping'!A:A, 0)), INDEX('ASE Mapping'!B:B, MATCH(E6692,'ASE Mapping'!A:A, 0)), E6692)</f>
        <v>0</v>
      </c>
    </row>
    <row r="6693" spans="1:17" x14ac:dyDescent="0.25">
      <c r="A6693" s="11">
        <f t="shared" si="55"/>
        <v>0</v>
      </c>
      <c r="Q6693">
        <f>IF(ISNUMBER(MATCH(E6693,'ASE Mapping'!A:A, 0)), INDEX('ASE Mapping'!B:B, MATCH(E6693,'ASE Mapping'!A:A, 0)), E6693)</f>
        <v>0</v>
      </c>
    </row>
    <row r="6694" spans="1:17" x14ac:dyDescent="0.25">
      <c r="A6694" s="11">
        <f t="shared" si="55"/>
        <v>0</v>
      </c>
      <c r="Q6694">
        <f>IF(ISNUMBER(MATCH(E6694,'ASE Mapping'!A:A, 0)), INDEX('ASE Mapping'!B:B, MATCH(E6694,'ASE Mapping'!A:A, 0)), E6694)</f>
        <v>0</v>
      </c>
    </row>
    <row r="6695" spans="1:17" x14ac:dyDescent="0.25">
      <c r="A6695" s="11">
        <f t="shared" si="55"/>
        <v>0</v>
      </c>
      <c r="Q6695">
        <f>IF(ISNUMBER(MATCH(E6695,'ASE Mapping'!A:A, 0)), INDEX('ASE Mapping'!B:B, MATCH(E6695,'ASE Mapping'!A:A, 0)), E6695)</f>
        <v>0</v>
      </c>
    </row>
    <row r="6696" spans="1:17" x14ac:dyDescent="0.25">
      <c r="A6696" s="11">
        <f t="shared" si="55"/>
        <v>0</v>
      </c>
      <c r="Q6696">
        <f>IF(ISNUMBER(MATCH(E6696,'ASE Mapping'!A:A, 0)), INDEX('ASE Mapping'!B:B, MATCH(E6696,'ASE Mapping'!A:A, 0)), E6696)</f>
        <v>0</v>
      </c>
    </row>
    <row r="6697" spans="1:17" x14ac:dyDescent="0.25">
      <c r="A6697" s="11">
        <f t="shared" si="55"/>
        <v>0</v>
      </c>
      <c r="Q6697">
        <f>IF(ISNUMBER(MATCH(E6697,'ASE Mapping'!A:A, 0)), INDEX('ASE Mapping'!B:B, MATCH(E6697,'ASE Mapping'!A:A, 0)), E6697)</f>
        <v>0</v>
      </c>
    </row>
    <row r="6698" spans="1:17" x14ac:dyDescent="0.25">
      <c r="A6698" s="11">
        <f t="shared" si="55"/>
        <v>0</v>
      </c>
      <c r="Q6698">
        <f>IF(ISNUMBER(MATCH(E6698,'ASE Mapping'!A:A, 0)), INDEX('ASE Mapping'!B:B, MATCH(E6698,'ASE Mapping'!A:A, 0)), E6698)</f>
        <v>0</v>
      </c>
    </row>
    <row r="6699" spans="1:17" x14ac:dyDescent="0.25">
      <c r="A6699" s="11">
        <f t="shared" si="55"/>
        <v>0</v>
      </c>
      <c r="Q6699">
        <f>IF(ISNUMBER(MATCH(E6699,'ASE Mapping'!A:A, 0)), INDEX('ASE Mapping'!B:B, MATCH(E6699,'ASE Mapping'!A:A, 0)), E6699)</f>
        <v>0</v>
      </c>
    </row>
    <row r="6700" spans="1:17" x14ac:dyDescent="0.25">
      <c r="A6700" s="11">
        <f t="shared" si="55"/>
        <v>0</v>
      </c>
      <c r="Q6700">
        <f>IF(ISNUMBER(MATCH(E6700,'ASE Mapping'!A:A, 0)), INDEX('ASE Mapping'!B:B, MATCH(E6700,'ASE Mapping'!A:A, 0)), E6700)</f>
        <v>0</v>
      </c>
    </row>
    <row r="6701" spans="1:17" x14ac:dyDescent="0.25">
      <c r="A6701" s="11">
        <f t="shared" si="55"/>
        <v>0</v>
      </c>
      <c r="Q6701">
        <f>IF(ISNUMBER(MATCH(E6701,'ASE Mapping'!A:A, 0)), INDEX('ASE Mapping'!B:B, MATCH(E6701,'ASE Mapping'!A:A, 0)), E6701)</f>
        <v>0</v>
      </c>
    </row>
    <row r="6702" spans="1:17" x14ac:dyDescent="0.25">
      <c r="A6702" s="11">
        <f t="shared" si="55"/>
        <v>0</v>
      </c>
      <c r="Q6702">
        <f>IF(ISNUMBER(MATCH(E6702,'ASE Mapping'!A:A, 0)), INDEX('ASE Mapping'!B:B, MATCH(E6702,'ASE Mapping'!A:A, 0)), E6702)</f>
        <v>0</v>
      </c>
    </row>
    <row r="6703" spans="1:17" x14ac:dyDescent="0.25">
      <c r="A6703" s="11">
        <f t="shared" si="55"/>
        <v>0</v>
      </c>
      <c r="Q6703">
        <f>IF(ISNUMBER(MATCH(E6703,'ASE Mapping'!A:A, 0)), INDEX('ASE Mapping'!B:B, MATCH(E6703,'ASE Mapping'!A:A, 0)), E6703)</f>
        <v>0</v>
      </c>
    </row>
    <row r="6704" spans="1:17" x14ac:dyDescent="0.25">
      <c r="A6704" s="11">
        <f t="shared" si="55"/>
        <v>0</v>
      </c>
      <c r="Q6704">
        <f>IF(ISNUMBER(MATCH(E6704,'ASE Mapping'!A:A, 0)), INDEX('ASE Mapping'!B:B, MATCH(E6704,'ASE Mapping'!A:A, 0)), E6704)</f>
        <v>0</v>
      </c>
    </row>
    <row r="6705" spans="1:17" x14ac:dyDescent="0.25">
      <c r="A6705" s="11">
        <f t="shared" si="55"/>
        <v>0</v>
      </c>
      <c r="Q6705">
        <f>IF(ISNUMBER(MATCH(E6705,'ASE Mapping'!A:A, 0)), INDEX('ASE Mapping'!B:B, MATCH(E6705,'ASE Mapping'!A:A, 0)), E6705)</f>
        <v>0</v>
      </c>
    </row>
    <row r="6706" spans="1:17" x14ac:dyDescent="0.25">
      <c r="A6706" s="11">
        <f t="shared" si="55"/>
        <v>0</v>
      </c>
      <c r="Q6706">
        <f>IF(ISNUMBER(MATCH(E6706,'ASE Mapping'!A:A, 0)), INDEX('ASE Mapping'!B:B, MATCH(E6706,'ASE Mapping'!A:A, 0)), E6706)</f>
        <v>0</v>
      </c>
    </row>
    <row r="6707" spans="1:17" x14ac:dyDescent="0.25">
      <c r="A6707" s="11">
        <f t="shared" si="55"/>
        <v>0</v>
      </c>
      <c r="Q6707">
        <f>IF(ISNUMBER(MATCH(E6707,'ASE Mapping'!A:A, 0)), INDEX('ASE Mapping'!B:B, MATCH(E6707,'ASE Mapping'!A:A, 0)), E6707)</f>
        <v>0</v>
      </c>
    </row>
    <row r="6708" spans="1:17" x14ac:dyDescent="0.25">
      <c r="A6708" s="11">
        <f t="shared" si="55"/>
        <v>0</v>
      </c>
      <c r="Q6708">
        <f>IF(ISNUMBER(MATCH(E6708,'ASE Mapping'!A:A, 0)), INDEX('ASE Mapping'!B:B, MATCH(E6708,'ASE Mapping'!A:A, 0)), E6708)</f>
        <v>0</v>
      </c>
    </row>
    <row r="6709" spans="1:17" x14ac:dyDescent="0.25">
      <c r="A6709" s="11">
        <f t="shared" si="55"/>
        <v>0</v>
      </c>
      <c r="Q6709">
        <f>IF(ISNUMBER(MATCH(E6709,'ASE Mapping'!A:A, 0)), INDEX('ASE Mapping'!B:B, MATCH(E6709,'ASE Mapping'!A:A, 0)), E6709)</f>
        <v>0</v>
      </c>
    </row>
    <row r="6710" spans="1:17" x14ac:dyDescent="0.25">
      <c r="A6710" s="11">
        <f t="shared" si="55"/>
        <v>0</v>
      </c>
      <c r="Q6710">
        <f>IF(ISNUMBER(MATCH(E6710,'ASE Mapping'!A:A, 0)), INDEX('ASE Mapping'!B:B, MATCH(E6710,'ASE Mapping'!A:A, 0)), E6710)</f>
        <v>0</v>
      </c>
    </row>
    <row r="6711" spans="1:17" x14ac:dyDescent="0.25">
      <c r="A6711" s="11">
        <f t="shared" si="55"/>
        <v>0</v>
      </c>
      <c r="Q6711">
        <f>IF(ISNUMBER(MATCH(E6711,'ASE Mapping'!A:A, 0)), INDEX('ASE Mapping'!B:B, MATCH(E6711,'ASE Mapping'!A:A, 0)), E6711)</f>
        <v>0</v>
      </c>
    </row>
    <row r="6712" spans="1:17" x14ac:dyDescent="0.25">
      <c r="A6712" s="11">
        <f t="shared" si="55"/>
        <v>0</v>
      </c>
      <c r="Q6712">
        <f>IF(ISNUMBER(MATCH(E6712,'ASE Mapping'!A:A, 0)), INDEX('ASE Mapping'!B:B, MATCH(E6712,'ASE Mapping'!A:A, 0)), E6712)</f>
        <v>0</v>
      </c>
    </row>
    <row r="6713" spans="1:17" x14ac:dyDescent="0.25">
      <c r="A6713" s="11">
        <f t="shared" si="55"/>
        <v>0</v>
      </c>
      <c r="Q6713">
        <f>IF(ISNUMBER(MATCH(E6713,'ASE Mapping'!A:A, 0)), INDEX('ASE Mapping'!B:B, MATCH(E6713,'ASE Mapping'!A:A, 0)), E6713)</f>
        <v>0</v>
      </c>
    </row>
    <row r="6714" spans="1:17" x14ac:dyDescent="0.25">
      <c r="A6714" s="11">
        <f t="shared" si="55"/>
        <v>0</v>
      </c>
      <c r="Q6714">
        <f>IF(ISNUMBER(MATCH(E6714,'ASE Mapping'!A:A, 0)), INDEX('ASE Mapping'!B:B, MATCH(E6714,'ASE Mapping'!A:A, 0)), E6714)</f>
        <v>0</v>
      </c>
    </row>
    <row r="6715" spans="1:17" x14ac:dyDescent="0.25">
      <c r="A6715" s="11">
        <f t="shared" si="55"/>
        <v>0</v>
      </c>
      <c r="Q6715">
        <f>IF(ISNUMBER(MATCH(E6715,'ASE Mapping'!A:A, 0)), INDEX('ASE Mapping'!B:B, MATCH(E6715,'ASE Mapping'!A:A, 0)), E6715)</f>
        <v>0</v>
      </c>
    </row>
    <row r="6716" spans="1:17" x14ac:dyDescent="0.25">
      <c r="A6716" s="11">
        <f t="shared" si="55"/>
        <v>0</v>
      </c>
      <c r="Q6716">
        <f>IF(ISNUMBER(MATCH(E6716,'ASE Mapping'!A:A, 0)), INDEX('ASE Mapping'!B:B, MATCH(E6716,'ASE Mapping'!A:A, 0)), E6716)</f>
        <v>0</v>
      </c>
    </row>
    <row r="6717" spans="1:17" x14ac:dyDescent="0.25">
      <c r="A6717" s="11">
        <f t="shared" si="55"/>
        <v>0</v>
      </c>
      <c r="Q6717">
        <f>IF(ISNUMBER(MATCH(E6717,'ASE Mapping'!A:A, 0)), INDEX('ASE Mapping'!B:B, MATCH(E6717,'ASE Mapping'!A:A, 0)), E6717)</f>
        <v>0</v>
      </c>
    </row>
    <row r="6718" spans="1:17" x14ac:dyDescent="0.25">
      <c r="A6718" s="11">
        <f t="shared" si="55"/>
        <v>0</v>
      </c>
      <c r="Q6718">
        <f>IF(ISNUMBER(MATCH(E6718,'ASE Mapping'!A:A, 0)), INDEX('ASE Mapping'!B:B, MATCH(E6718,'ASE Mapping'!A:A, 0)), E6718)</f>
        <v>0</v>
      </c>
    </row>
    <row r="6719" spans="1:17" x14ac:dyDescent="0.25">
      <c r="A6719" s="11">
        <f t="shared" si="55"/>
        <v>0</v>
      </c>
      <c r="Q6719">
        <f>IF(ISNUMBER(MATCH(E6719,'ASE Mapping'!A:A, 0)), INDEX('ASE Mapping'!B:B, MATCH(E6719,'ASE Mapping'!A:A, 0)), E6719)</f>
        <v>0</v>
      </c>
    </row>
    <row r="6720" spans="1:17" x14ac:dyDescent="0.25">
      <c r="A6720" s="11">
        <f t="shared" si="55"/>
        <v>0</v>
      </c>
      <c r="Q6720">
        <f>IF(ISNUMBER(MATCH(E6720,'ASE Mapping'!A:A, 0)), INDEX('ASE Mapping'!B:B, MATCH(E6720,'ASE Mapping'!A:A, 0)), E6720)</f>
        <v>0</v>
      </c>
    </row>
    <row r="6721" spans="1:17" x14ac:dyDescent="0.25">
      <c r="A6721" s="11">
        <f t="shared" si="55"/>
        <v>0</v>
      </c>
      <c r="Q6721">
        <f>IF(ISNUMBER(MATCH(E6721,'ASE Mapping'!A:A, 0)), INDEX('ASE Mapping'!B:B, MATCH(E6721,'ASE Mapping'!A:A, 0)), E6721)</f>
        <v>0</v>
      </c>
    </row>
    <row r="6722" spans="1:17" x14ac:dyDescent="0.25">
      <c r="A6722" s="11">
        <f t="shared" si="55"/>
        <v>0</v>
      </c>
      <c r="Q6722">
        <f>IF(ISNUMBER(MATCH(E6722,'ASE Mapping'!A:A, 0)), INDEX('ASE Mapping'!B:B, MATCH(E6722,'ASE Mapping'!A:A, 0)), E6722)</f>
        <v>0</v>
      </c>
    </row>
    <row r="6723" spans="1:17" x14ac:dyDescent="0.25">
      <c r="A6723" s="11">
        <f t="shared" si="55"/>
        <v>0</v>
      </c>
      <c r="Q6723">
        <f>IF(ISNUMBER(MATCH(E6723,'ASE Mapping'!A:A, 0)), INDEX('ASE Mapping'!B:B, MATCH(E6723,'ASE Mapping'!A:A, 0)), E6723)</f>
        <v>0</v>
      </c>
    </row>
    <row r="6724" spans="1:17" x14ac:dyDescent="0.25">
      <c r="A6724" s="11">
        <f t="shared" si="55"/>
        <v>0</v>
      </c>
      <c r="Q6724">
        <f>IF(ISNUMBER(MATCH(E6724,'ASE Mapping'!A:A, 0)), INDEX('ASE Mapping'!B:B, MATCH(E6724,'ASE Mapping'!A:A, 0)), E6724)</f>
        <v>0</v>
      </c>
    </row>
    <row r="6725" spans="1:17" x14ac:dyDescent="0.25">
      <c r="A6725" s="11">
        <f t="shared" si="55"/>
        <v>0</v>
      </c>
      <c r="Q6725">
        <f>IF(ISNUMBER(MATCH(E6725,'ASE Mapping'!A:A, 0)), INDEX('ASE Mapping'!B:B, MATCH(E6725,'ASE Mapping'!A:A, 0)), E6725)</f>
        <v>0</v>
      </c>
    </row>
    <row r="6726" spans="1:17" x14ac:dyDescent="0.25">
      <c r="A6726" s="11">
        <f t="shared" si="55"/>
        <v>0</v>
      </c>
      <c r="Q6726">
        <f>IF(ISNUMBER(MATCH(E6726,'ASE Mapping'!A:A, 0)), INDEX('ASE Mapping'!B:B, MATCH(E6726,'ASE Mapping'!A:A, 0)), E6726)</f>
        <v>0</v>
      </c>
    </row>
    <row r="6727" spans="1:17" x14ac:dyDescent="0.25">
      <c r="A6727" s="11">
        <f t="shared" ref="A6727:A6790" si="56">B6727+C6727</f>
        <v>0</v>
      </c>
      <c r="Q6727">
        <f>IF(ISNUMBER(MATCH(E6727,'ASE Mapping'!A:A, 0)), INDEX('ASE Mapping'!B:B, MATCH(E6727,'ASE Mapping'!A:A, 0)), E6727)</f>
        <v>0</v>
      </c>
    </row>
    <row r="6728" spans="1:17" x14ac:dyDescent="0.25">
      <c r="A6728" s="11">
        <f t="shared" si="56"/>
        <v>0</v>
      </c>
      <c r="Q6728">
        <f>IF(ISNUMBER(MATCH(E6728,'ASE Mapping'!A:A, 0)), INDEX('ASE Mapping'!B:B, MATCH(E6728,'ASE Mapping'!A:A, 0)), E6728)</f>
        <v>0</v>
      </c>
    </row>
    <row r="6729" spans="1:17" x14ac:dyDescent="0.25">
      <c r="A6729" s="11">
        <f t="shared" si="56"/>
        <v>0</v>
      </c>
      <c r="Q6729">
        <f>IF(ISNUMBER(MATCH(E6729,'ASE Mapping'!A:A, 0)), INDEX('ASE Mapping'!B:B, MATCH(E6729,'ASE Mapping'!A:A, 0)), E6729)</f>
        <v>0</v>
      </c>
    </row>
    <row r="6730" spans="1:17" x14ac:dyDescent="0.25">
      <c r="A6730" s="11">
        <f t="shared" si="56"/>
        <v>0</v>
      </c>
      <c r="Q6730">
        <f>IF(ISNUMBER(MATCH(E6730,'ASE Mapping'!A:A, 0)), INDEX('ASE Mapping'!B:B, MATCH(E6730,'ASE Mapping'!A:A, 0)), E6730)</f>
        <v>0</v>
      </c>
    </row>
    <row r="6731" spans="1:17" x14ac:dyDescent="0.25">
      <c r="A6731" s="11">
        <f t="shared" si="56"/>
        <v>0</v>
      </c>
      <c r="Q6731">
        <f>IF(ISNUMBER(MATCH(E6731,'ASE Mapping'!A:A, 0)), INDEX('ASE Mapping'!B:B, MATCH(E6731,'ASE Mapping'!A:A, 0)), E6731)</f>
        <v>0</v>
      </c>
    </row>
    <row r="6732" spans="1:17" x14ac:dyDescent="0.25">
      <c r="A6732" s="11">
        <f t="shared" si="56"/>
        <v>0</v>
      </c>
      <c r="Q6732">
        <f>IF(ISNUMBER(MATCH(E6732,'ASE Mapping'!A:A, 0)), INDEX('ASE Mapping'!B:B, MATCH(E6732,'ASE Mapping'!A:A, 0)), E6732)</f>
        <v>0</v>
      </c>
    </row>
    <row r="6733" spans="1:17" x14ac:dyDescent="0.25">
      <c r="A6733" s="11">
        <f t="shared" si="56"/>
        <v>0</v>
      </c>
      <c r="Q6733">
        <f>IF(ISNUMBER(MATCH(E6733,'ASE Mapping'!A:A, 0)), INDEX('ASE Mapping'!B:B, MATCH(E6733,'ASE Mapping'!A:A, 0)), E6733)</f>
        <v>0</v>
      </c>
    </row>
    <row r="6734" spans="1:17" x14ac:dyDescent="0.25">
      <c r="A6734" s="11">
        <f t="shared" si="56"/>
        <v>0</v>
      </c>
      <c r="Q6734">
        <f>IF(ISNUMBER(MATCH(E6734,'ASE Mapping'!A:A, 0)), INDEX('ASE Mapping'!B:B, MATCH(E6734,'ASE Mapping'!A:A, 0)), E6734)</f>
        <v>0</v>
      </c>
    </row>
    <row r="6735" spans="1:17" x14ac:dyDescent="0.25">
      <c r="A6735" s="11">
        <f t="shared" si="56"/>
        <v>0</v>
      </c>
      <c r="Q6735">
        <f>IF(ISNUMBER(MATCH(E6735,'ASE Mapping'!A:A, 0)), INDEX('ASE Mapping'!B:B, MATCH(E6735,'ASE Mapping'!A:A, 0)), E6735)</f>
        <v>0</v>
      </c>
    </row>
    <row r="6736" spans="1:17" x14ac:dyDescent="0.25">
      <c r="A6736" s="11">
        <f t="shared" si="56"/>
        <v>0</v>
      </c>
      <c r="Q6736">
        <f>IF(ISNUMBER(MATCH(E6736,'ASE Mapping'!A:A, 0)), INDEX('ASE Mapping'!B:B, MATCH(E6736,'ASE Mapping'!A:A, 0)), E6736)</f>
        <v>0</v>
      </c>
    </row>
    <row r="6737" spans="1:17" x14ac:dyDescent="0.25">
      <c r="A6737" s="11">
        <f t="shared" si="56"/>
        <v>0</v>
      </c>
      <c r="Q6737">
        <f>IF(ISNUMBER(MATCH(E6737,'ASE Mapping'!A:A, 0)), INDEX('ASE Mapping'!B:B, MATCH(E6737,'ASE Mapping'!A:A, 0)), E6737)</f>
        <v>0</v>
      </c>
    </row>
    <row r="6738" spans="1:17" x14ac:dyDescent="0.25">
      <c r="A6738" s="11">
        <f t="shared" si="56"/>
        <v>0</v>
      </c>
      <c r="Q6738">
        <f>IF(ISNUMBER(MATCH(E6738,'ASE Mapping'!A:A, 0)), INDEX('ASE Mapping'!B:B, MATCH(E6738,'ASE Mapping'!A:A, 0)), E6738)</f>
        <v>0</v>
      </c>
    </row>
    <row r="6739" spans="1:17" x14ac:dyDescent="0.25">
      <c r="A6739" s="11">
        <f t="shared" si="56"/>
        <v>0</v>
      </c>
      <c r="Q6739">
        <f>IF(ISNUMBER(MATCH(E6739,'ASE Mapping'!A:A, 0)), INDEX('ASE Mapping'!B:B, MATCH(E6739,'ASE Mapping'!A:A, 0)), E6739)</f>
        <v>0</v>
      </c>
    </row>
    <row r="6740" spans="1:17" x14ac:dyDescent="0.25">
      <c r="A6740" s="11">
        <f t="shared" si="56"/>
        <v>0</v>
      </c>
      <c r="Q6740">
        <f>IF(ISNUMBER(MATCH(E6740,'ASE Mapping'!A:A, 0)), INDEX('ASE Mapping'!B:B, MATCH(E6740,'ASE Mapping'!A:A, 0)), E6740)</f>
        <v>0</v>
      </c>
    </row>
    <row r="6741" spans="1:17" x14ac:dyDescent="0.25">
      <c r="A6741" s="11">
        <f t="shared" si="56"/>
        <v>0</v>
      </c>
      <c r="Q6741">
        <f>IF(ISNUMBER(MATCH(E6741,'ASE Mapping'!A:A, 0)), INDEX('ASE Mapping'!B:B, MATCH(E6741,'ASE Mapping'!A:A, 0)), E6741)</f>
        <v>0</v>
      </c>
    </row>
    <row r="6742" spans="1:17" x14ac:dyDescent="0.25">
      <c r="A6742" s="11">
        <f t="shared" si="56"/>
        <v>0</v>
      </c>
      <c r="Q6742">
        <f>IF(ISNUMBER(MATCH(E6742,'ASE Mapping'!A:A, 0)), INDEX('ASE Mapping'!B:B, MATCH(E6742,'ASE Mapping'!A:A, 0)), E6742)</f>
        <v>0</v>
      </c>
    </row>
    <row r="6743" spans="1:17" x14ac:dyDescent="0.25">
      <c r="A6743" s="11">
        <f t="shared" si="56"/>
        <v>0</v>
      </c>
      <c r="Q6743">
        <f>IF(ISNUMBER(MATCH(E6743,'ASE Mapping'!A:A, 0)), INDEX('ASE Mapping'!B:B, MATCH(E6743,'ASE Mapping'!A:A, 0)), E6743)</f>
        <v>0</v>
      </c>
    </row>
    <row r="6744" spans="1:17" x14ac:dyDescent="0.25">
      <c r="A6744" s="11">
        <f t="shared" si="56"/>
        <v>0</v>
      </c>
      <c r="Q6744">
        <f>IF(ISNUMBER(MATCH(E6744,'ASE Mapping'!A:A, 0)), INDEX('ASE Mapping'!B:B, MATCH(E6744,'ASE Mapping'!A:A, 0)), E6744)</f>
        <v>0</v>
      </c>
    </row>
    <row r="6745" spans="1:17" x14ac:dyDescent="0.25">
      <c r="A6745" s="11">
        <f t="shared" si="56"/>
        <v>0</v>
      </c>
      <c r="Q6745">
        <f>IF(ISNUMBER(MATCH(E6745,'ASE Mapping'!A:A, 0)), INDEX('ASE Mapping'!B:B, MATCH(E6745,'ASE Mapping'!A:A, 0)), E6745)</f>
        <v>0</v>
      </c>
    </row>
    <row r="6746" spans="1:17" x14ac:dyDescent="0.25">
      <c r="A6746" s="11">
        <f t="shared" si="56"/>
        <v>0</v>
      </c>
      <c r="Q6746">
        <f>IF(ISNUMBER(MATCH(E6746,'ASE Mapping'!A:A, 0)), INDEX('ASE Mapping'!B:B, MATCH(E6746,'ASE Mapping'!A:A, 0)), E6746)</f>
        <v>0</v>
      </c>
    </row>
    <row r="6747" spans="1:17" x14ac:dyDescent="0.25">
      <c r="A6747" s="11">
        <f t="shared" si="56"/>
        <v>0</v>
      </c>
      <c r="Q6747">
        <f>IF(ISNUMBER(MATCH(E6747,'ASE Mapping'!A:A, 0)), INDEX('ASE Mapping'!B:B, MATCH(E6747,'ASE Mapping'!A:A, 0)), E6747)</f>
        <v>0</v>
      </c>
    </row>
    <row r="6748" spans="1:17" x14ac:dyDescent="0.25">
      <c r="A6748" s="11">
        <f t="shared" si="56"/>
        <v>0</v>
      </c>
      <c r="Q6748">
        <f>IF(ISNUMBER(MATCH(E6748,'ASE Mapping'!A:A, 0)), INDEX('ASE Mapping'!B:B, MATCH(E6748,'ASE Mapping'!A:A, 0)), E6748)</f>
        <v>0</v>
      </c>
    </row>
    <row r="6749" spans="1:17" x14ac:dyDescent="0.25">
      <c r="A6749" s="11">
        <f t="shared" si="56"/>
        <v>0</v>
      </c>
      <c r="Q6749">
        <f>IF(ISNUMBER(MATCH(E6749,'ASE Mapping'!A:A, 0)), INDEX('ASE Mapping'!B:B, MATCH(E6749,'ASE Mapping'!A:A, 0)), E6749)</f>
        <v>0</v>
      </c>
    </row>
    <row r="6750" spans="1:17" x14ac:dyDescent="0.25">
      <c r="A6750" s="11">
        <f t="shared" si="56"/>
        <v>0</v>
      </c>
      <c r="Q6750">
        <f>IF(ISNUMBER(MATCH(E6750,'ASE Mapping'!A:A, 0)), INDEX('ASE Mapping'!B:B, MATCH(E6750,'ASE Mapping'!A:A, 0)), E6750)</f>
        <v>0</v>
      </c>
    </row>
    <row r="6751" spans="1:17" x14ac:dyDescent="0.25">
      <c r="A6751" s="11">
        <f t="shared" si="56"/>
        <v>0</v>
      </c>
      <c r="Q6751">
        <f>IF(ISNUMBER(MATCH(E6751,'ASE Mapping'!A:A, 0)), INDEX('ASE Mapping'!B:B, MATCH(E6751,'ASE Mapping'!A:A, 0)), E6751)</f>
        <v>0</v>
      </c>
    </row>
    <row r="6752" spans="1:17" x14ac:dyDescent="0.25">
      <c r="A6752" s="11">
        <f t="shared" si="56"/>
        <v>0</v>
      </c>
      <c r="Q6752">
        <f>IF(ISNUMBER(MATCH(E6752,'ASE Mapping'!A:A, 0)), INDEX('ASE Mapping'!B:B, MATCH(E6752,'ASE Mapping'!A:A, 0)), E6752)</f>
        <v>0</v>
      </c>
    </row>
    <row r="6753" spans="1:17" x14ac:dyDescent="0.25">
      <c r="A6753" s="11">
        <f t="shared" si="56"/>
        <v>0</v>
      </c>
      <c r="Q6753">
        <f>IF(ISNUMBER(MATCH(E6753,'ASE Mapping'!A:A, 0)), INDEX('ASE Mapping'!B:B, MATCH(E6753,'ASE Mapping'!A:A, 0)), E6753)</f>
        <v>0</v>
      </c>
    </row>
    <row r="6754" spans="1:17" x14ac:dyDescent="0.25">
      <c r="A6754" s="11">
        <f t="shared" si="56"/>
        <v>0</v>
      </c>
      <c r="Q6754">
        <f>IF(ISNUMBER(MATCH(E6754,'ASE Mapping'!A:A, 0)), INDEX('ASE Mapping'!B:B, MATCH(E6754,'ASE Mapping'!A:A, 0)), E6754)</f>
        <v>0</v>
      </c>
    </row>
    <row r="6755" spans="1:17" x14ac:dyDescent="0.25">
      <c r="A6755" s="11">
        <f t="shared" si="56"/>
        <v>0</v>
      </c>
      <c r="Q6755">
        <f>IF(ISNUMBER(MATCH(E6755,'ASE Mapping'!A:A, 0)), INDEX('ASE Mapping'!B:B, MATCH(E6755,'ASE Mapping'!A:A, 0)), E6755)</f>
        <v>0</v>
      </c>
    </row>
    <row r="6756" spans="1:17" x14ac:dyDescent="0.25">
      <c r="A6756" s="11">
        <f t="shared" si="56"/>
        <v>0</v>
      </c>
      <c r="Q6756">
        <f>IF(ISNUMBER(MATCH(E6756,'ASE Mapping'!A:A, 0)), INDEX('ASE Mapping'!B:B, MATCH(E6756,'ASE Mapping'!A:A, 0)), E6756)</f>
        <v>0</v>
      </c>
    </row>
    <row r="6757" spans="1:17" x14ac:dyDescent="0.25">
      <c r="A6757" s="11">
        <f t="shared" si="56"/>
        <v>0</v>
      </c>
      <c r="Q6757">
        <f>IF(ISNUMBER(MATCH(E6757,'ASE Mapping'!A:A, 0)), INDEX('ASE Mapping'!B:B, MATCH(E6757,'ASE Mapping'!A:A, 0)), E6757)</f>
        <v>0</v>
      </c>
    </row>
    <row r="6758" spans="1:17" x14ac:dyDescent="0.25">
      <c r="A6758" s="11">
        <f t="shared" si="56"/>
        <v>0</v>
      </c>
      <c r="Q6758">
        <f>IF(ISNUMBER(MATCH(E6758,'ASE Mapping'!A:A, 0)), INDEX('ASE Mapping'!B:B, MATCH(E6758,'ASE Mapping'!A:A, 0)), E6758)</f>
        <v>0</v>
      </c>
    </row>
    <row r="6759" spans="1:17" x14ac:dyDescent="0.25">
      <c r="A6759" s="11">
        <f t="shared" si="56"/>
        <v>0</v>
      </c>
      <c r="Q6759">
        <f>IF(ISNUMBER(MATCH(E6759,'ASE Mapping'!A:A, 0)), INDEX('ASE Mapping'!B:B, MATCH(E6759,'ASE Mapping'!A:A, 0)), E6759)</f>
        <v>0</v>
      </c>
    </row>
    <row r="6760" spans="1:17" x14ac:dyDescent="0.25">
      <c r="A6760" s="11">
        <f t="shared" si="56"/>
        <v>0</v>
      </c>
      <c r="Q6760">
        <f>IF(ISNUMBER(MATCH(E6760,'ASE Mapping'!A:A, 0)), INDEX('ASE Mapping'!B:B, MATCH(E6760,'ASE Mapping'!A:A, 0)), E6760)</f>
        <v>0</v>
      </c>
    </row>
    <row r="6761" spans="1:17" x14ac:dyDescent="0.25">
      <c r="A6761" s="11">
        <f t="shared" si="56"/>
        <v>0</v>
      </c>
      <c r="Q6761">
        <f>IF(ISNUMBER(MATCH(E6761,'ASE Mapping'!A:A, 0)), INDEX('ASE Mapping'!B:B, MATCH(E6761,'ASE Mapping'!A:A, 0)), E6761)</f>
        <v>0</v>
      </c>
    </row>
    <row r="6762" spans="1:17" x14ac:dyDescent="0.25">
      <c r="A6762" s="11">
        <f t="shared" si="56"/>
        <v>0</v>
      </c>
      <c r="Q6762">
        <f>IF(ISNUMBER(MATCH(E6762,'ASE Mapping'!A:A, 0)), INDEX('ASE Mapping'!B:B, MATCH(E6762,'ASE Mapping'!A:A, 0)), E6762)</f>
        <v>0</v>
      </c>
    </row>
    <row r="6763" spans="1:17" x14ac:dyDescent="0.25">
      <c r="A6763" s="11">
        <f t="shared" si="56"/>
        <v>0</v>
      </c>
      <c r="Q6763">
        <f>IF(ISNUMBER(MATCH(E6763,'ASE Mapping'!A:A, 0)), INDEX('ASE Mapping'!B:B, MATCH(E6763,'ASE Mapping'!A:A, 0)), E6763)</f>
        <v>0</v>
      </c>
    </row>
    <row r="6764" spans="1:17" x14ac:dyDescent="0.25">
      <c r="A6764" s="11">
        <f t="shared" si="56"/>
        <v>0</v>
      </c>
      <c r="Q6764">
        <f>IF(ISNUMBER(MATCH(E6764,'ASE Mapping'!A:A, 0)), INDEX('ASE Mapping'!B:B, MATCH(E6764,'ASE Mapping'!A:A, 0)), E6764)</f>
        <v>0</v>
      </c>
    </row>
    <row r="6765" spans="1:17" x14ac:dyDescent="0.25">
      <c r="A6765" s="11">
        <f t="shared" si="56"/>
        <v>0</v>
      </c>
      <c r="Q6765">
        <f>IF(ISNUMBER(MATCH(E6765,'ASE Mapping'!A:A, 0)), INDEX('ASE Mapping'!B:B, MATCH(E6765,'ASE Mapping'!A:A, 0)), E6765)</f>
        <v>0</v>
      </c>
    </row>
    <row r="6766" spans="1:17" x14ac:dyDescent="0.25">
      <c r="A6766" s="11">
        <f t="shared" si="56"/>
        <v>0</v>
      </c>
      <c r="Q6766">
        <f>IF(ISNUMBER(MATCH(E6766,'ASE Mapping'!A:A, 0)), INDEX('ASE Mapping'!B:B, MATCH(E6766,'ASE Mapping'!A:A, 0)), E6766)</f>
        <v>0</v>
      </c>
    </row>
    <row r="6767" spans="1:17" x14ac:dyDescent="0.25">
      <c r="A6767" s="11">
        <f t="shared" si="56"/>
        <v>0</v>
      </c>
      <c r="Q6767">
        <f>IF(ISNUMBER(MATCH(E6767,'ASE Mapping'!A:A, 0)), INDEX('ASE Mapping'!B:B, MATCH(E6767,'ASE Mapping'!A:A, 0)), E6767)</f>
        <v>0</v>
      </c>
    </row>
    <row r="6768" spans="1:17" x14ac:dyDescent="0.25">
      <c r="A6768" s="11">
        <f t="shared" si="56"/>
        <v>0</v>
      </c>
      <c r="Q6768">
        <f>IF(ISNUMBER(MATCH(E6768,'ASE Mapping'!A:A, 0)), INDEX('ASE Mapping'!B:B, MATCH(E6768,'ASE Mapping'!A:A, 0)), E6768)</f>
        <v>0</v>
      </c>
    </row>
    <row r="6769" spans="1:17" x14ac:dyDescent="0.25">
      <c r="A6769" s="11">
        <f t="shared" si="56"/>
        <v>0</v>
      </c>
      <c r="Q6769">
        <f>IF(ISNUMBER(MATCH(E6769,'ASE Mapping'!A:A, 0)), INDEX('ASE Mapping'!B:B, MATCH(E6769,'ASE Mapping'!A:A, 0)), E6769)</f>
        <v>0</v>
      </c>
    </row>
    <row r="6770" spans="1:17" x14ac:dyDescent="0.25">
      <c r="A6770" s="11">
        <f t="shared" si="56"/>
        <v>0</v>
      </c>
      <c r="Q6770">
        <f>IF(ISNUMBER(MATCH(E6770,'ASE Mapping'!A:A, 0)), INDEX('ASE Mapping'!B:B, MATCH(E6770,'ASE Mapping'!A:A, 0)), E6770)</f>
        <v>0</v>
      </c>
    </row>
    <row r="6771" spans="1:17" x14ac:dyDescent="0.25">
      <c r="A6771" s="11">
        <f t="shared" si="56"/>
        <v>0</v>
      </c>
      <c r="Q6771">
        <f>IF(ISNUMBER(MATCH(E6771,'ASE Mapping'!A:A, 0)), INDEX('ASE Mapping'!B:B, MATCH(E6771,'ASE Mapping'!A:A, 0)), E6771)</f>
        <v>0</v>
      </c>
    </row>
    <row r="6772" spans="1:17" x14ac:dyDescent="0.25">
      <c r="A6772" s="11">
        <f t="shared" si="56"/>
        <v>0</v>
      </c>
      <c r="Q6772">
        <f>IF(ISNUMBER(MATCH(E6772,'ASE Mapping'!A:A, 0)), INDEX('ASE Mapping'!B:B, MATCH(E6772,'ASE Mapping'!A:A, 0)), E6772)</f>
        <v>0</v>
      </c>
    </row>
    <row r="6773" spans="1:17" x14ac:dyDescent="0.25">
      <c r="A6773" s="11">
        <f t="shared" si="56"/>
        <v>0</v>
      </c>
      <c r="Q6773">
        <f>IF(ISNUMBER(MATCH(E6773,'ASE Mapping'!A:A, 0)), INDEX('ASE Mapping'!B:B, MATCH(E6773,'ASE Mapping'!A:A, 0)), E6773)</f>
        <v>0</v>
      </c>
    </row>
    <row r="6774" spans="1:17" x14ac:dyDescent="0.25">
      <c r="A6774" s="11">
        <f t="shared" si="56"/>
        <v>0</v>
      </c>
      <c r="Q6774">
        <f>IF(ISNUMBER(MATCH(E6774,'ASE Mapping'!A:A, 0)), INDEX('ASE Mapping'!B:B, MATCH(E6774,'ASE Mapping'!A:A, 0)), E6774)</f>
        <v>0</v>
      </c>
    </row>
    <row r="6775" spans="1:17" x14ac:dyDescent="0.25">
      <c r="A6775" s="11">
        <f t="shared" si="56"/>
        <v>0</v>
      </c>
      <c r="Q6775">
        <f>IF(ISNUMBER(MATCH(E6775,'ASE Mapping'!A:A, 0)), INDEX('ASE Mapping'!B:B, MATCH(E6775,'ASE Mapping'!A:A, 0)), E6775)</f>
        <v>0</v>
      </c>
    </row>
    <row r="6776" spans="1:17" x14ac:dyDescent="0.25">
      <c r="A6776" s="11">
        <f t="shared" si="56"/>
        <v>0</v>
      </c>
      <c r="Q6776">
        <f>IF(ISNUMBER(MATCH(E6776,'ASE Mapping'!A:A, 0)), INDEX('ASE Mapping'!B:B, MATCH(E6776,'ASE Mapping'!A:A, 0)), E6776)</f>
        <v>0</v>
      </c>
    </row>
    <row r="6777" spans="1:17" x14ac:dyDescent="0.25">
      <c r="A6777" s="11">
        <f t="shared" si="56"/>
        <v>0</v>
      </c>
      <c r="Q6777">
        <f>IF(ISNUMBER(MATCH(E6777,'ASE Mapping'!A:A, 0)), INDEX('ASE Mapping'!B:B, MATCH(E6777,'ASE Mapping'!A:A, 0)), E6777)</f>
        <v>0</v>
      </c>
    </row>
    <row r="6778" spans="1:17" x14ac:dyDescent="0.25">
      <c r="A6778" s="11">
        <f t="shared" si="56"/>
        <v>0</v>
      </c>
      <c r="Q6778">
        <f>IF(ISNUMBER(MATCH(E6778,'ASE Mapping'!A:A, 0)), INDEX('ASE Mapping'!B:B, MATCH(E6778,'ASE Mapping'!A:A, 0)), E6778)</f>
        <v>0</v>
      </c>
    </row>
    <row r="6779" spans="1:17" x14ac:dyDescent="0.25">
      <c r="A6779" s="11">
        <f t="shared" si="56"/>
        <v>0</v>
      </c>
      <c r="Q6779">
        <f>IF(ISNUMBER(MATCH(E6779,'ASE Mapping'!A:A, 0)), INDEX('ASE Mapping'!B:B, MATCH(E6779,'ASE Mapping'!A:A, 0)), E6779)</f>
        <v>0</v>
      </c>
    </row>
    <row r="6780" spans="1:17" x14ac:dyDescent="0.25">
      <c r="A6780" s="11">
        <f t="shared" si="56"/>
        <v>0</v>
      </c>
      <c r="Q6780">
        <f>IF(ISNUMBER(MATCH(E6780,'ASE Mapping'!A:A, 0)), INDEX('ASE Mapping'!B:B, MATCH(E6780,'ASE Mapping'!A:A, 0)), E6780)</f>
        <v>0</v>
      </c>
    </row>
    <row r="6781" spans="1:17" x14ac:dyDescent="0.25">
      <c r="A6781" s="11">
        <f t="shared" si="56"/>
        <v>0</v>
      </c>
      <c r="Q6781">
        <f>IF(ISNUMBER(MATCH(E6781,'ASE Mapping'!A:A, 0)), INDEX('ASE Mapping'!B:B, MATCH(E6781,'ASE Mapping'!A:A, 0)), E6781)</f>
        <v>0</v>
      </c>
    </row>
    <row r="6782" spans="1:17" x14ac:dyDescent="0.25">
      <c r="A6782" s="11">
        <f t="shared" si="56"/>
        <v>0</v>
      </c>
      <c r="Q6782">
        <f>IF(ISNUMBER(MATCH(E6782,'ASE Mapping'!A:A, 0)), INDEX('ASE Mapping'!B:B, MATCH(E6782,'ASE Mapping'!A:A, 0)), E6782)</f>
        <v>0</v>
      </c>
    </row>
    <row r="6783" spans="1:17" x14ac:dyDescent="0.25">
      <c r="A6783" s="11">
        <f t="shared" si="56"/>
        <v>0</v>
      </c>
      <c r="Q6783">
        <f>IF(ISNUMBER(MATCH(E6783,'ASE Mapping'!A:A, 0)), INDEX('ASE Mapping'!B:B, MATCH(E6783,'ASE Mapping'!A:A, 0)), E6783)</f>
        <v>0</v>
      </c>
    </row>
    <row r="6784" spans="1:17" x14ac:dyDescent="0.25">
      <c r="A6784" s="11">
        <f t="shared" si="56"/>
        <v>0</v>
      </c>
      <c r="Q6784">
        <f>IF(ISNUMBER(MATCH(E6784,'ASE Mapping'!A:A, 0)), INDEX('ASE Mapping'!B:B, MATCH(E6784,'ASE Mapping'!A:A, 0)), E6784)</f>
        <v>0</v>
      </c>
    </row>
    <row r="6785" spans="1:17" x14ac:dyDescent="0.25">
      <c r="A6785" s="11">
        <f t="shared" si="56"/>
        <v>0</v>
      </c>
      <c r="Q6785">
        <f>IF(ISNUMBER(MATCH(E6785,'ASE Mapping'!A:A, 0)), INDEX('ASE Mapping'!B:B, MATCH(E6785,'ASE Mapping'!A:A, 0)), E6785)</f>
        <v>0</v>
      </c>
    </row>
    <row r="6786" spans="1:17" x14ac:dyDescent="0.25">
      <c r="A6786" s="11">
        <f t="shared" si="56"/>
        <v>0</v>
      </c>
      <c r="Q6786">
        <f>IF(ISNUMBER(MATCH(E6786,'ASE Mapping'!A:A, 0)), INDEX('ASE Mapping'!B:B, MATCH(E6786,'ASE Mapping'!A:A, 0)), E6786)</f>
        <v>0</v>
      </c>
    </row>
    <row r="6787" spans="1:17" x14ac:dyDescent="0.25">
      <c r="A6787" s="11">
        <f t="shared" si="56"/>
        <v>0</v>
      </c>
      <c r="Q6787">
        <f>IF(ISNUMBER(MATCH(E6787,'ASE Mapping'!A:A, 0)), INDEX('ASE Mapping'!B:B, MATCH(E6787,'ASE Mapping'!A:A, 0)), E6787)</f>
        <v>0</v>
      </c>
    </row>
    <row r="6788" spans="1:17" x14ac:dyDescent="0.25">
      <c r="A6788" s="11">
        <f t="shared" si="56"/>
        <v>0</v>
      </c>
      <c r="Q6788">
        <f>IF(ISNUMBER(MATCH(E6788,'ASE Mapping'!A:A, 0)), INDEX('ASE Mapping'!B:B, MATCH(E6788,'ASE Mapping'!A:A, 0)), E6788)</f>
        <v>0</v>
      </c>
    </row>
    <row r="6789" spans="1:17" x14ac:dyDescent="0.25">
      <c r="A6789" s="11">
        <f t="shared" si="56"/>
        <v>0</v>
      </c>
      <c r="Q6789">
        <f>IF(ISNUMBER(MATCH(E6789,'ASE Mapping'!A:A, 0)), INDEX('ASE Mapping'!B:B, MATCH(E6789,'ASE Mapping'!A:A, 0)), E6789)</f>
        <v>0</v>
      </c>
    </row>
    <row r="6790" spans="1:17" x14ac:dyDescent="0.25">
      <c r="A6790" s="11">
        <f t="shared" si="56"/>
        <v>0</v>
      </c>
      <c r="Q6790">
        <f>IF(ISNUMBER(MATCH(E6790,'ASE Mapping'!A:A, 0)), INDEX('ASE Mapping'!B:B, MATCH(E6790,'ASE Mapping'!A:A, 0)), E6790)</f>
        <v>0</v>
      </c>
    </row>
    <row r="6791" spans="1:17" x14ac:dyDescent="0.25">
      <c r="A6791" s="11">
        <f t="shared" ref="A6791:A6854" si="57">B6791+C6791</f>
        <v>0</v>
      </c>
      <c r="Q6791">
        <f>IF(ISNUMBER(MATCH(E6791,'ASE Mapping'!A:A, 0)), INDEX('ASE Mapping'!B:B, MATCH(E6791,'ASE Mapping'!A:A, 0)), E6791)</f>
        <v>0</v>
      </c>
    </row>
    <row r="6792" spans="1:17" x14ac:dyDescent="0.25">
      <c r="A6792" s="11">
        <f t="shared" si="57"/>
        <v>0</v>
      </c>
      <c r="Q6792">
        <f>IF(ISNUMBER(MATCH(E6792,'ASE Mapping'!A:A, 0)), INDEX('ASE Mapping'!B:B, MATCH(E6792,'ASE Mapping'!A:A, 0)), E6792)</f>
        <v>0</v>
      </c>
    </row>
    <row r="6793" spans="1:17" x14ac:dyDescent="0.25">
      <c r="A6793" s="11">
        <f t="shared" si="57"/>
        <v>0</v>
      </c>
      <c r="Q6793">
        <f>IF(ISNUMBER(MATCH(E6793,'ASE Mapping'!A:A, 0)), INDEX('ASE Mapping'!B:B, MATCH(E6793,'ASE Mapping'!A:A, 0)), E6793)</f>
        <v>0</v>
      </c>
    </row>
    <row r="6794" spans="1:17" x14ac:dyDescent="0.25">
      <c r="A6794" s="11">
        <f t="shared" si="57"/>
        <v>0</v>
      </c>
      <c r="Q6794">
        <f>IF(ISNUMBER(MATCH(E6794,'ASE Mapping'!A:A, 0)), INDEX('ASE Mapping'!B:B, MATCH(E6794,'ASE Mapping'!A:A, 0)), E6794)</f>
        <v>0</v>
      </c>
    </row>
    <row r="6795" spans="1:17" x14ac:dyDescent="0.25">
      <c r="A6795" s="11">
        <f t="shared" si="57"/>
        <v>0</v>
      </c>
      <c r="Q6795">
        <f>IF(ISNUMBER(MATCH(E6795,'ASE Mapping'!A:A, 0)), INDEX('ASE Mapping'!B:B, MATCH(E6795,'ASE Mapping'!A:A, 0)), E6795)</f>
        <v>0</v>
      </c>
    </row>
    <row r="6796" spans="1:17" x14ac:dyDescent="0.25">
      <c r="A6796" s="11">
        <f t="shared" si="57"/>
        <v>0</v>
      </c>
      <c r="Q6796">
        <f>IF(ISNUMBER(MATCH(E6796,'ASE Mapping'!A:A, 0)), INDEX('ASE Mapping'!B:B, MATCH(E6796,'ASE Mapping'!A:A, 0)), E6796)</f>
        <v>0</v>
      </c>
    </row>
    <row r="6797" spans="1:17" x14ac:dyDescent="0.25">
      <c r="A6797" s="11">
        <f t="shared" si="57"/>
        <v>0</v>
      </c>
      <c r="Q6797">
        <f>IF(ISNUMBER(MATCH(E6797,'ASE Mapping'!A:A, 0)), INDEX('ASE Mapping'!B:B, MATCH(E6797,'ASE Mapping'!A:A, 0)), E6797)</f>
        <v>0</v>
      </c>
    </row>
    <row r="6798" spans="1:17" x14ac:dyDescent="0.25">
      <c r="A6798" s="11">
        <f t="shared" si="57"/>
        <v>0</v>
      </c>
      <c r="Q6798">
        <f>IF(ISNUMBER(MATCH(E6798,'ASE Mapping'!A:A, 0)), INDEX('ASE Mapping'!B:B, MATCH(E6798,'ASE Mapping'!A:A, 0)), E6798)</f>
        <v>0</v>
      </c>
    </row>
    <row r="6799" spans="1:17" x14ac:dyDescent="0.25">
      <c r="A6799" s="11">
        <f t="shared" si="57"/>
        <v>0</v>
      </c>
      <c r="Q6799">
        <f>IF(ISNUMBER(MATCH(E6799,'ASE Mapping'!A:A, 0)), INDEX('ASE Mapping'!B:B, MATCH(E6799,'ASE Mapping'!A:A, 0)), E6799)</f>
        <v>0</v>
      </c>
    </row>
    <row r="6800" spans="1:17" x14ac:dyDescent="0.25">
      <c r="A6800" s="11">
        <f t="shared" si="57"/>
        <v>0</v>
      </c>
      <c r="Q6800">
        <f>IF(ISNUMBER(MATCH(E6800,'ASE Mapping'!A:A, 0)), INDEX('ASE Mapping'!B:B, MATCH(E6800,'ASE Mapping'!A:A, 0)), E6800)</f>
        <v>0</v>
      </c>
    </row>
    <row r="6801" spans="1:17" x14ac:dyDescent="0.25">
      <c r="A6801" s="11">
        <f t="shared" si="57"/>
        <v>0</v>
      </c>
      <c r="Q6801">
        <f>IF(ISNUMBER(MATCH(E6801,'ASE Mapping'!A:A, 0)), INDEX('ASE Mapping'!B:B, MATCH(E6801,'ASE Mapping'!A:A, 0)), E6801)</f>
        <v>0</v>
      </c>
    </row>
    <row r="6802" spans="1:17" x14ac:dyDescent="0.25">
      <c r="A6802" s="11">
        <f t="shared" si="57"/>
        <v>0</v>
      </c>
      <c r="Q6802">
        <f>IF(ISNUMBER(MATCH(E6802,'ASE Mapping'!A:A, 0)), INDEX('ASE Mapping'!B:B, MATCH(E6802,'ASE Mapping'!A:A, 0)), E6802)</f>
        <v>0</v>
      </c>
    </row>
    <row r="6803" spans="1:17" x14ac:dyDescent="0.25">
      <c r="A6803" s="11">
        <f t="shared" si="57"/>
        <v>0</v>
      </c>
      <c r="Q6803">
        <f>IF(ISNUMBER(MATCH(E6803,'ASE Mapping'!A:A, 0)), INDEX('ASE Mapping'!B:B, MATCH(E6803,'ASE Mapping'!A:A, 0)), E6803)</f>
        <v>0</v>
      </c>
    </row>
    <row r="6804" spans="1:17" x14ac:dyDescent="0.25">
      <c r="A6804" s="11">
        <f t="shared" si="57"/>
        <v>0</v>
      </c>
      <c r="Q6804">
        <f>IF(ISNUMBER(MATCH(E6804,'ASE Mapping'!A:A, 0)), INDEX('ASE Mapping'!B:B, MATCH(E6804,'ASE Mapping'!A:A, 0)), E6804)</f>
        <v>0</v>
      </c>
    </row>
    <row r="6805" spans="1:17" x14ac:dyDescent="0.25">
      <c r="A6805" s="11">
        <f t="shared" si="57"/>
        <v>0</v>
      </c>
      <c r="Q6805">
        <f>IF(ISNUMBER(MATCH(E6805,'ASE Mapping'!A:A, 0)), INDEX('ASE Mapping'!B:B, MATCH(E6805,'ASE Mapping'!A:A, 0)), E6805)</f>
        <v>0</v>
      </c>
    </row>
    <row r="6806" spans="1:17" x14ac:dyDescent="0.25">
      <c r="A6806" s="11">
        <f t="shared" si="57"/>
        <v>0</v>
      </c>
      <c r="Q6806">
        <f>IF(ISNUMBER(MATCH(E6806,'ASE Mapping'!A:A, 0)), INDEX('ASE Mapping'!B:B, MATCH(E6806,'ASE Mapping'!A:A, 0)), E6806)</f>
        <v>0</v>
      </c>
    </row>
    <row r="6807" spans="1:17" x14ac:dyDescent="0.25">
      <c r="A6807" s="11">
        <f t="shared" si="57"/>
        <v>0</v>
      </c>
      <c r="Q6807">
        <f>IF(ISNUMBER(MATCH(E6807,'ASE Mapping'!A:A, 0)), INDEX('ASE Mapping'!B:B, MATCH(E6807,'ASE Mapping'!A:A, 0)), E6807)</f>
        <v>0</v>
      </c>
    </row>
    <row r="6808" spans="1:17" x14ac:dyDescent="0.25">
      <c r="A6808" s="11">
        <f t="shared" si="57"/>
        <v>0</v>
      </c>
      <c r="Q6808">
        <f>IF(ISNUMBER(MATCH(E6808,'ASE Mapping'!A:A, 0)), INDEX('ASE Mapping'!B:B, MATCH(E6808,'ASE Mapping'!A:A, 0)), E6808)</f>
        <v>0</v>
      </c>
    </row>
    <row r="6809" spans="1:17" x14ac:dyDescent="0.25">
      <c r="A6809" s="11">
        <f t="shared" si="57"/>
        <v>0</v>
      </c>
      <c r="Q6809">
        <f>IF(ISNUMBER(MATCH(E6809,'ASE Mapping'!A:A, 0)), INDEX('ASE Mapping'!B:B, MATCH(E6809,'ASE Mapping'!A:A, 0)), E6809)</f>
        <v>0</v>
      </c>
    </row>
    <row r="6810" spans="1:17" x14ac:dyDescent="0.25">
      <c r="A6810" s="11">
        <f t="shared" si="57"/>
        <v>0</v>
      </c>
      <c r="Q6810">
        <f>IF(ISNUMBER(MATCH(E6810,'ASE Mapping'!A:A, 0)), INDEX('ASE Mapping'!B:B, MATCH(E6810,'ASE Mapping'!A:A, 0)), E6810)</f>
        <v>0</v>
      </c>
    </row>
    <row r="6811" spans="1:17" x14ac:dyDescent="0.25">
      <c r="A6811" s="11">
        <f t="shared" si="57"/>
        <v>0</v>
      </c>
      <c r="Q6811">
        <f>IF(ISNUMBER(MATCH(E6811,'ASE Mapping'!A:A, 0)), INDEX('ASE Mapping'!B:B, MATCH(E6811,'ASE Mapping'!A:A, 0)), E6811)</f>
        <v>0</v>
      </c>
    </row>
    <row r="6812" spans="1:17" x14ac:dyDescent="0.25">
      <c r="A6812" s="11">
        <f t="shared" si="57"/>
        <v>0</v>
      </c>
      <c r="Q6812">
        <f>IF(ISNUMBER(MATCH(E6812,'ASE Mapping'!A:A, 0)), INDEX('ASE Mapping'!B:B, MATCH(E6812,'ASE Mapping'!A:A, 0)), E6812)</f>
        <v>0</v>
      </c>
    </row>
    <row r="6813" spans="1:17" x14ac:dyDescent="0.25">
      <c r="A6813" s="11">
        <f t="shared" si="57"/>
        <v>0</v>
      </c>
      <c r="Q6813">
        <f>IF(ISNUMBER(MATCH(E6813,'ASE Mapping'!A:A, 0)), INDEX('ASE Mapping'!B:B, MATCH(E6813,'ASE Mapping'!A:A, 0)), E6813)</f>
        <v>0</v>
      </c>
    </row>
    <row r="6814" spans="1:17" x14ac:dyDescent="0.25">
      <c r="A6814" s="11">
        <f t="shared" si="57"/>
        <v>0</v>
      </c>
      <c r="Q6814">
        <f>IF(ISNUMBER(MATCH(E6814,'ASE Mapping'!A:A, 0)), INDEX('ASE Mapping'!B:B, MATCH(E6814,'ASE Mapping'!A:A, 0)), E6814)</f>
        <v>0</v>
      </c>
    </row>
    <row r="6815" spans="1:17" x14ac:dyDescent="0.25">
      <c r="A6815" s="11">
        <f t="shared" si="57"/>
        <v>0</v>
      </c>
      <c r="Q6815">
        <f>IF(ISNUMBER(MATCH(E6815,'ASE Mapping'!A:A, 0)), INDEX('ASE Mapping'!B:B, MATCH(E6815,'ASE Mapping'!A:A, 0)), E6815)</f>
        <v>0</v>
      </c>
    </row>
    <row r="6816" spans="1:17" x14ac:dyDescent="0.25">
      <c r="A6816" s="11">
        <f t="shared" si="57"/>
        <v>0</v>
      </c>
      <c r="Q6816">
        <f>IF(ISNUMBER(MATCH(E6816,'ASE Mapping'!A:A, 0)), INDEX('ASE Mapping'!B:B, MATCH(E6816,'ASE Mapping'!A:A, 0)), E6816)</f>
        <v>0</v>
      </c>
    </row>
    <row r="6817" spans="1:17" x14ac:dyDescent="0.25">
      <c r="A6817" s="11">
        <f t="shared" si="57"/>
        <v>0</v>
      </c>
      <c r="Q6817">
        <f>IF(ISNUMBER(MATCH(E6817,'ASE Mapping'!A:A, 0)), INDEX('ASE Mapping'!B:B, MATCH(E6817,'ASE Mapping'!A:A, 0)), E6817)</f>
        <v>0</v>
      </c>
    </row>
    <row r="6818" spans="1:17" x14ac:dyDescent="0.25">
      <c r="A6818" s="11">
        <f t="shared" si="57"/>
        <v>0</v>
      </c>
      <c r="Q6818">
        <f>IF(ISNUMBER(MATCH(E6818,'ASE Mapping'!A:A, 0)), INDEX('ASE Mapping'!B:B, MATCH(E6818,'ASE Mapping'!A:A, 0)), E6818)</f>
        <v>0</v>
      </c>
    </row>
    <row r="6819" spans="1:17" x14ac:dyDescent="0.25">
      <c r="A6819" s="11">
        <f t="shared" si="57"/>
        <v>0</v>
      </c>
      <c r="Q6819">
        <f>IF(ISNUMBER(MATCH(E6819,'ASE Mapping'!A:A, 0)), INDEX('ASE Mapping'!B:B, MATCH(E6819,'ASE Mapping'!A:A, 0)), E6819)</f>
        <v>0</v>
      </c>
    </row>
    <row r="6820" spans="1:17" x14ac:dyDescent="0.25">
      <c r="A6820" s="11">
        <f t="shared" si="57"/>
        <v>0</v>
      </c>
      <c r="Q6820">
        <f>IF(ISNUMBER(MATCH(E6820,'ASE Mapping'!A:A, 0)), INDEX('ASE Mapping'!B:B, MATCH(E6820,'ASE Mapping'!A:A, 0)), E6820)</f>
        <v>0</v>
      </c>
    </row>
    <row r="6821" spans="1:17" x14ac:dyDescent="0.25">
      <c r="A6821" s="11">
        <f t="shared" si="57"/>
        <v>0</v>
      </c>
      <c r="Q6821">
        <f>IF(ISNUMBER(MATCH(E6821,'ASE Mapping'!A:A, 0)), INDEX('ASE Mapping'!B:B, MATCH(E6821,'ASE Mapping'!A:A, 0)), E6821)</f>
        <v>0</v>
      </c>
    </row>
    <row r="6822" spans="1:17" x14ac:dyDescent="0.25">
      <c r="A6822" s="11">
        <f t="shared" si="57"/>
        <v>0</v>
      </c>
      <c r="Q6822">
        <f>IF(ISNUMBER(MATCH(E6822,'ASE Mapping'!A:A, 0)), INDEX('ASE Mapping'!B:B, MATCH(E6822,'ASE Mapping'!A:A, 0)), E6822)</f>
        <v>0</v>
      </c>
    </row>
    <row r="6823" spans="1:17" x14ac:dyDescent="0.25">
      <c r="A6823" s="11">
        <f t="shared" si="57"/>
        <v>0</v>
      </c>
      <c r="Q6823">
        <f>IF(ISNUMBER(MATCH(E6823,'ASE Mapping'!A:A, 0)), INDEX('ASE Mapping'!B:B, MATCH(E6823,'ASE Mapping'!A:A, 0)), E6823)</f>
        <v>0</v>
      </c>
    </row>
    <row r="6824" spans="1:17" x14ac:dyDescent="0.25">
      <c r="A6824" s="11">
        <f t="shared" si="57"/>
        <v>0</v>
      </c>
      <c r="Q6824">
        <f>IF(ISNUMBER(MATCH(E6824,'ASE Mapping'!A:A, 0)), INDEX('ASE Mapping'!B:B, MATCH(E6824,'ASE Mapping'!A:A, 0)), E6824)</f>
        <v>0</v>
      </c>
    </row>
    <row r="6825" spans="1:17" x14ac:dyDescent="0.25">
      <c r="A6825" s="11">
        <f t="shared" si="57"/>
        <v>0</v>
      </c>
      <c r="Q6825">
        <f>IF(ISNUMBER(MATCH(E6825,'ASE Mapping'!A:A, 0)), INDEX('ASE Mapping'!B:B, MATCH(E6825,'ASE Mapping'!A:A, 0)), E6825)</f>
        <v>0</v>
      </c>
    </row>
    <row r="6826" spans="1:17" x14ac:dyDescent="0.25">
      <c r="A6826" s="11">
        <f t="shared" si="57"/>
        <v>0</v>
      </c>
      <c r="Q6826">
        <f>IF(ISNUMBER(MATCH(E6826,'ASE Mapping'!A:A, 0)), INDEX('ASE Mapping'!B:B, MATCH(E6826,'ASE Mapping'!A:A, 0)), E6826)</f>
        <v>0</v>
      </c>
    </row>
    <row r="6827" spans="1:17" x14ac:dyDescent="0.25">
      <c r="A6827" s="11">
        <f t="shared" si="57"/>
        <v>0</v>
      </c>
      <c r="Q6827">
        <f>IF(ISNUMBER(MATCH(E6827,'ASE Mapping'!A:A, 0)), INDEX('ASE Mapping'!B:B, MATCH(E6827,'ASE Mapping'!A:A, 0)), E6827)</f>
        <v>0</v>
      </c>
    </row>
    <row r="6828" spans="1:17" x14ac:dyDescent="0.25">
      <c r="A6828" s="11">
        <f t="shared" si="57"/>
        <v>0</v>
      </c>
      <c r="Q6828">
        <f>IF(ISNUMBER(MATCH(E6828,'ASE Mapping'!A:A, 0)), INDEX('ASE Mapping'!B:B, MATCH(E6828,'ASE Mapping'!A:A, 0)), E6828)</f>
        <v>0</v>
      </c>
    </row>
    <row r="6829" spans="1:17" x14ac:dyDescent="0.25">
      <c r="A6829" s="11">
        <f t="shared" si="57"/>
        <v>0</v>
      </c>
      <c r="Q6829">
        <f>IF(ISNUMBER(MATCH(E6829,'ASE Mapping'!A:A, 0)), INDEX('ASE Mapping'!B:B, MATCH(E6829,'ASE Mapping'!A:A, 0)), E6829)</f>
        <v>0</v>
      </c>
    </row>
    <row r="6830" spans="1:17" x14ac:dyDescent="0.25">
      <c r="A6830" s="11">
        <f t="shared" si="57"/>
        <v>0</v>
      </c>
      <c r="Q6830">
        <f>IF(ISNUMBER(MATCH(E6830,'ASE Mapping'!A:A, 0)), INDEX('ASE Mapping'!B:B, MATCH(E6830,'ASE Mapping'!A:A, 0)), E6830)</f>
        <v>0</v>
      </c>
    </row>
    <row r="6831" spans="1:17" x14ac:dyDescent="0.25">
      <c r="A6831" s="11">
        <f t="shared" si="57"/>
        <v>0</v>
      </c>
      <c r="Q6831">
        <f>IF(ISNUMBER(MATCH(E6831,'ASE Mapping'!A:A, 0)), INDEX('ASE Mapping'!B:B, MATCH(E6831,'ASE Mapping'!A:A, 0)), E6831)</f>
        <v>0</v>
      </c>
    </row>
    <row r="6832" spans="1:17" x14ac:dyDescent="0.25">
      <c r="A6832" s="11">
        <f t="shared" si="57"/>
        <v>0</v>
      </c>
      <c r="Q6832">
        <f>IF(ISNUMBER(MATCH(E6832,'ASE Mapping'!A:A, 0)), INDEX('ASE Mapping'!B:B, MATCH(E6832,'ASE Mapping'!A:A, 0)), E6832)</f>
        <v>0</v>
      </c>
    </row>
    <row r="6833" spans="1:17" x14ac:dyDescent="0.25">
      <c r="A6833" s="11">
        <f t="shared" si="57"/>
        <v>0</v>
      </c>
      <c r="Q6833">
        <f>IF(ISNUMBER(MATCH(E6833,'ASE Mapping'!A:A, 0)), INDEX('ASE Mapping'!B:B, MATCH(E6833,'ASE Mapping'!A:A, 0)), E6833)</f>
        <v>0</v>
      </c>
    </row>
    <row r="6834" spans="1:17" x14ac:dyDescent="0.25">
      <c r="A6834" s="11">
        <f t="shared" si="57"/>
        <v>0</v>
      </c>
      <c r="Q6834">
        <f>IF(ISNUMBER(MATCH(E6834,'ASE Mapping'!A:A, 0)), INDEX('ASE Mapping'!B:B, MATCH(E6834,'ASE Mapping'!A:A, 0)), E6834)</f>
        <v>0</v>
      </c>
    </row>
    <row r="6835" spans="1:17" x14ac:dyDescent="0.25">
      <c r="A6835" s="11">
        <f t="shared" si="57"/>
        <v>0</v>
      </c>
      <c r="Q6835">
        <f>IF(ISNUMBER(MATCH(E6835,'ASE Mapping'!A:A, 0)), INDEX('ASE Mapping'!B:B, MATCH(E6835,'ASE Mapping'!A:A, 0)), E6835)</f>
        <v>0</v>
      </c>
    </row>
    <row r="6836" spans="1:17" x14ac:dyDescent="0.25">
      <c r="A6836" s="11">
        <f t="shared" si="57"/>
        <v>0</v>
      </c>
      <c r="Q6836">
        <f>IF(ISNUMBER(MATCH(E6836,'ASE Mapping'!A:A, 0)), INDEX('ASE Mapping'!B:B, MATCH(E6836,'ASE Mapping'!A:A, 0)), E6836)</f>
        <v>0</v>
      </c>
    </row>
    <row r="6837" spans="1:17" x14ac:dyDescent="0.25">
      <c r="A6837" s="11">
        <f t="shared" si="57"/>
        <v>0</v>
      </c>
      <c r="Q6837">
        <f>IF(ISNUMBER(MATCH(E6837,'ASE Mapping'!A:A, 0)), INDEX('ASE Mapping'!B:B, MATCH(E6837,'ASE Mapping'!A:A, 0)), E6837)</f>
        <v>0</v>
      </c>
    </row>
    <row r="6838" spans="1:17" x14ac:dyDescent="0.25">
      <c r="A6838" s="11">
        <f t="shared" si="57"/>
        <v>0</v>
      </c>
      <c r="Q6838">
        <f>IF(ISNUMBER(MATCH(E6838,'ASE Mapping'!A:A, 0)), INDEX('ASE Mapping'!B:B, MATCH(E6838,'ASE Mapping'!A:A, 0)), E6838)</f>
        <v>0</v>
      </c>
    </row>
    <row r="6839" spans="1:17" x14ac:dyDescent="0.25">
      <c r="A6839" s="11">
        <f t="shared" si="57"/>
        <v>0</v>
      </c>
      <c r="Q6839">
        <f>IF(ISNUMBER(MATCH(E6839,'ASE Mapping'!A:A, 0)), INDEX('ASE Mapping'!B:B, MATCH(E6839,'ASE Mapping'!A:A, 0)), E6839)</f>
        <v>0</v>
      </c>
    </row>
    <row r="6840" spans="1:17" x14ac:dyDescent="0.25">
      <c r="A6840" s="11">
        <f t="shared" si="57"/>
        <v>0</v>
      </c>
      <c r="Q6840">
        <f>IF(ISNUMBER(MATCH(E6840,'ASE Mapping'!A:A, 0)), INDEX('ASE Mapping'!B:B, MATCH(E6840,'ASE Mapping'!A:A, 0)), E6840)</f>
        <v>0</v>
      </c>
    </row>
    <row r="6841" spans="1:17" x14ac:dyDescent="0.25">
      <c r="A6841" s="11">
        <f t="shared" si="57"/>
        <v>0</v>
      </c>
      <c r="Q6841">
        <f>IF(ISNUMBER(MATCH(E6841,'ASE Mapping'!A:A, 0)), INDEX('ASE Mapping'!B:B, MATCH(E6841,'ASE Mapping'!A:A, 0)), E6841)</f>
        <v>0</v>
      </c>
    </row>
    <row r="6842" spans="1:17" x14ac:dyDescent="0.25">
      <c r="A6842" s="11">
        <f t="shared" si="57"/>
        <v>0</v>
      </c>
      <c r="Q6842">
        <f>IF(ISNUMBER(MATCH(E6842,'ASE Mapping'!A:A, 0)), INDEX('ASE Mapping'!B:B, MATCH(E6842,'ASE Mapping'!A:A, 0)), E6842)</f>
        <v>0</v>
      </c>
    </row>
    <row r="6843" spans="1:17" x14ac:dyDescent="0.25">
      <c r="A6843" s="11">
        <f t="shared" si="57"/>
        <v>0</v>
      </c>
      <c r="Q6843">
        <f>IF(ISNUMBER(MATCH(E6843,'ASE Mapping'!A:A, 0)), INDEX('ASE Mapping'!B:B, MATCH(E6843,'ASE Mapping'!A:A, 0)), E6843)</f>
        <v>0</v>
      </c>
    </row>
    <row r="6844" spans="1:17" x14ac:dyDescent="0.25">
      <c r="A6844" s="11">
        <f t="shared" si="57"/>
        <v>0</v>
      </c>
      <c r="Q6844">
        <f>IF(ISNUMBER(MATCH(E6844,'ASE Mapping'!A:A, 0)), INDEX('ASE Mapping'!B:B, MATCH(E6844,'ASE Mapping'!A:A, 0)), E6844)</f>
        <v>0</v>
      </c>
    </row>
    <row r="6845" spans="1:17" x14ac:dyDescent="0.25">
      <c r="A6845" s="11">
        <f t="shared" si="57"/>
        <v>0</v>
      </c>
      <c r="Q6845">
        <f>IF(ISNUMBER(MATCH(E6845,'ASE Mapping'!A:A, 0)), INDEX('ASE Mapping'!B:B, MATCH(E6845,'ASE Mapping'!A:A, 0)), E6845)</f>
        <v>0</v>
      </c>
    </row>
    <row r="6846" spans="1:17" x14ac:dyDescent="0.25">
      <c r="A6846" s="11">
        <f t="shared" si="57"/>
        <v>0</v>
      </c>
      <c r="Q6846">
        <f>IF(ISNUMBER(MATCH(E6846,'ASE Mapping'!A:A, 0)), INDEX('ASE Mapping'!B:B, MATCH(E6846,'ASE Mapping'!A:A, 0)), E6846)</f>
        <v>0</v>
      </c>
    </row>
    <row r="6847" spans="1:17" x14ac:dyDescent="0.25">
      <c r="A6847" s="11">
        <f t="shared" si="57"/>
        <v>0</v>
      </c>
      <c r="Q6847">
        <f>IF(ISNUMBER(MATCH(E6847,'ASE Mapping'!A:A, 0)), INDEX('ASE Mapping'!B:B, MATCH(E6847,'ASE Mapping'!A:A, 0)), E6847)</f>
        <v>0</v>
      </c>
    </row>
    <row r="6848" spans="1:17" x14ac:dyDescent="0.25">
      <c r="A6848" s="11">
        <f t="shared" si="57"/>
        <v>0</v>
      </c>
      <c r="Q6848">
        <f>IF(ISNUMBER(MATCH(E6848,'ASE Mapping'!A:A, 0)), INDEX('ASE Mapping'!B:B, MATCH(E6848,'ASE Mapping'!A:A, 0)), E6848)</f>
        <v>0</v>
      </c>
    </row>
    <row r="6849" spans="1:17" x14ac:dyDescent="0.25">
      <c r="A6849" s="11">
        <f t="shared" si="57"/>
        <v>0</v>
      </c>
      <c r="Q6849">
        <f>IF(ISNUMBER(MATCH(E6849,'ASE Mapping'!A:A, 0)), INDEX('ASE Mapping'!B:B, MATCH(E6849,'ASE Mapping'!A:A, 0)), E6849)</f>
        <v>0</v>
      </c>
    </row>
    <row r="6850" spans="1:17" x14ac:dyDescent="0.25">
      <c r="A6850" s="11">
        <f t="shared" si="57"/>
        <v>0</v>
      </c>
      <c r="Q6850">
        <f>IF(ISNUMBER(MATCH(E6850,'ASE Mapping'!A:A, 0)), INDEX('ASE Mapping'!B:B, MATCH(E6850,'ASE Mapping'!A:A, 0)), E6850)</f>
        <v>0</v>
      </c>
    </row>
    <row r="6851" spans="1:17" x14ac:dyDescent="0.25">
      <c r="A6851" s="11">
        <f t="shared" si="57"/>
        <v>0</v>
      </c>
      <c r="Q6851">
        <f>IF(ISNUMBER(MATCH(E6851,'ASE Mapping'!A:A, 0)), INDEX('ASE Mapping'!B:B, MATCH(E6851,'ASE Mapping'!A:A, 0)), E6851)</f>
        <v>0</v>
      </c>
    </row>
    <row r="6852" spans="1:17" x14ac:dyDescent="0.25">
      <c r="A6852" s="11">
        <f t="shared" si="57"/>
        <v>0</v>
      </c>
      <c r="Q6852">
        <f>IF(ISNUMBER(MATCH(E6852,'ASE Mapping'!A:A, 0)), INDEX('ASE Mapping'!B:B, MATCH(E6852,'ASE Mapping'!A:A, 0)), E6852)</f>
        <v>0</v>
      </c>
    </row>
    <row r="6853" spans="1:17" x14ac:dyDescent="0.25">
      <c r="A6853" s="11">
        <f t="shared" si="57"/>
        <v>0</v>
      </c>
      <c r="Q6853">
        <f>IF(ISNUMBER(MATCH(E6853,'ASE Mapping'!A:A, 0)), INDEX('ASE Mapping'!B:B, MATCH(E6853,'ASE Mapping'!A:A, 0)), E6853)</f>
        <v>0</v>
      </c>
    </row>
    <row r="6854" spans="1:17" x14ac:dyDescent="0.25">
      <c r="A6854" s="11">
        <f t="shared" si="57"/>
        <v>0</v>
      </c>
      <c r="Q6854">
        <f>IF(ISNUMBER(MATCH(E6854,'ASE Mapping'!A:A, 0)), INDEX('ASE Mapping'!B:B, MATCH(E6854,'ASE Mapping'!A:A, 0)), E6854)</f>
        <v>0</v>
      </c>
    </row>
    <row r="6855" spans="1:17" x14ac:dyDescent="0.25">
      <c r="A6855" s="11">
        <f t="shared" ref="A6855:A6918" si="58">B6855+C6855</f>
        <v>0</v>
      </c>
      <c r="Q6855">
        <f>IF(ISNUMBER(MATCH(E6855,'ASE Mapping'!A:A, 0)), INDEX('ASE Mapping'!B:B, MATCH(E6855,'ASE Mapping'!A:A, 0)), E6855)</f>
        <v>0</v>
      </c>
    </row>
    <row r="6856" spans="1:17" x14ac:dyDescent="0.25">
      <c r="A6856" s="11">
        <f t="shared" si="58"/>
        <v>0</v>
      </c>
      <c r="Q6856">
        <f>IF(ISNUMBER(MATCH(E6856,'ASE Mapping'!A:A, 0)), INDEX('ASE Mapping'!B:B, MATCH(E6856,'ASE Mapping'!A:A, 0)), E6856)</f>
        <v>0</v>
      </c>
    </row>
    <row r="6857" spans="1:17" x14ac:dyDescent="0.25">
      <c r="A6857" s="11">
        <f t="shared" si="58"/>
        <v>0</v>
      </c>
      <c r="Q6857">
        <f>IF(ISNUMBER(MATCH(E6857,'ASE Mapping'!A:A, 0)), INDEX('ASE Mapping'!B:B, MATCH(E6857,'ASE Mapping'!A:A, 0)), E6857)</f>
        <v>0</v>
      </c>
    </row>
    <row r="6858" spans="1:17" x14ac:dyDescent="0.25">
      <c r="A6858" s="11">
        <f t="shared" si="58"/>
        <v>0</v>
      </c>
      <c r="Q6858">
        <f>IF(ISNUMBER(MATCH(E6858,'ASE Mapping'!A:A, 0)), INDEX('ASE Mapping'!B:B, MATCH(E6858,'ASE Mapping'!A:A, 0)), E6858)</f>
        <v>0</v>
      </c>
    </row>
    <row r="6859" spans="1:17" x14ac:dyDescent="0.25">
      <c r="A6859" s="11">
        <f t="shared" si="58"/>
        <v>0</v>
      </c>
      <c r="Q6859">
        <f>IF(ISNUMBER(MATCH(E6859,'ASE Mapping'!A:A, 0)), INDEX('ASE Mapping'!B:B, MATCH(E6859,'ASE Mapping'!A:A, 0)), E6859)</f>
        <v>0</v>
      </c>
    </row>
    <row r="6860" spans="1:17" x14ac:dyDescent="0.25">
      <c r="A6860" s="11">
        <f t="shared" si="58"/>
        <v>0</v>
      </c>
      <c r="Q6860">
        <f>IF(ISNUMBER(MATCH(E6860,'ASE Mapping'!A:A, 0)), INDEX('ASE Mapping'!B:B, MATCH(E6860,'ASE Mapping'!A:A, 0)), E6860)</f>
        <v>0</v>
      </c>
    </row>
    <row r="6861" spans="1:17" x14ac:dyDescent="0.25">
      <c r="A6861" s="11">
        <f t="shared" si="58"/>
        <v>0</v>
      </c>
      <c r="Q6861">
        <f>IF(ISNUMBER(MATCH(E6861,'ASE Mapping'!A:A, 0)), INDEX('ASE Mapping'!B:B, MATCH(E6861,'ASE Mapping'!A:A, 0)), E6861)</f>
        <v>0</v>
      </c>
    </row>
    <row r="6862" spans="1:17" x14ac:dyDescent="0.25">
      <c r="A6862" s="11">
        <f t="shared" si="58"/>
        <v>0</v>
      </c>
      <c r="Q6862">
        <f>IF(ISNUMBER(MATCH(E6862,'ASE Mapping'!A:A, 0)), INDEX('ASE Mapping'!B:B, MATCH(E6862,'ASE Mapping'!A:A, 0)), E6862)</f>
        <v>0</v>
      </c>
    </row>
    <row r="6863" spans="1:17" x14ac:dyDescent="0.25">
      <c r="A6863" s="11">
        <f t="shared" si="58"/>
        <v>0</v>
      </c>
      <c r="Q6863">
        <f>IF(ISNUMBER(MATCH(E6863,'ASE Mapping'!A:A, 0)), INDEX('ASE Mapping'!B:B, MATCH(E6863,'ASE Mapping'!A:A, 0)), E6863)</f>
        <v>0</v>
      </c>
    </row>
    <row r="6864" spans="1:17" x14ac:dyDescent="0.25">
      <c r="A6864" s="11">
        <f t="shared" si="58"/>
        <v>0</v>
      </c>
      <c r="Q6864">
        <f>IF(ISNUMBER(MATCH(E6864,'ASE Mapping'!A:A, 0)), INDEX('ASE Mapping'!B:B, MATCH(E6864,'ASE Mapping'!A:A, 0)), E6864)</f>
        <v>0</v>
      </c>
    </row>
    <row r="6865" spans="1:17" x14ac:dyDescent="0.25">
      <c r="A6865" s="11">
        <f t="shared" si="58"/>
        <v>0</v>
      </c>
      <c r="Q6865">
        <f>IF(ISNUMBER(MATCH(E6865,'ASE Mapping'!A:A, 0)), INDEX('ASE Mapping'!B:B, MATCH(E6865,'ASE Mapping'!A:A, 0)), E6865)</f>
        <v>0</v>
      </c>
    </row>
    <row r="6866" spans="1:17" x14ac:dyDescent="0.25">
      <c r="A6866" s="11">
        <f t="shared" si="58"/>
        <v>0</v>
      </c>
      <c r="Q6866">
        <f>IF(ISNUMBER(MATCH(E6866,'ASE Mapping'!A:A, 0)), INDEX('ASE Mapping'!B:B, MATCH(E6866,'ASE Mapping'!A:A, 0)), E6866)</f>
        <v>0</v>
      </c>
    </row>
    <row r="6867" spans="1:17" x14ac:dyDescent="0.25">
      <c r="A6867" s="11">
        <f t="shared" si="58"/>
        <v>0</v>
      </c>
      <c r="Q6867">
        <f>IF(ISNUMBER(MATCH(E6867,'ASE Mapping'!A:A, 0)), INDEX('ASE Mapping'!B:B, MATCH(E6867,'ASE Mapping'!A:A, 0)), E6867)</f>
        <v>0</v>
      </c>
    </row>
    <row r="6868" spans="1:17" x14ac:dyDescent="0.25">
      <c r="A6868" s="11">
        <f t="shared" si="58"/>
        <v>0</v>
      </c>
      <c r="Q6868">
        <f>IF(ISNUMBER(MATCH(E6868,'ASE Mapping'!A:A, 0)), INDEX('ASE Mapping'!B:B, MATCH(E6868,'ASE Mapping'!A:A, 0)), E6868)</f>
        <v>0</v>
      </c>
    </row>
    <row r="6869" spans="1:17" x14ac:dyDescent="0.25">
      <c r="A6869" s="11">
        <f t="shared" si="58"/>
        <v>0</v>
      </c>
      <c r="Q6869">
        <f>IF(ISNUMBER(MATCH(E6869,'ASE Mapping'!A:A, 0)), INDEX('ASE Mapping'!B:B, MATCH(E6869,'ASE Mapping'!A:A, 0)), E6869)</f>
        <v>0</v>
      </c>
    </row>
    <row r="6870" spans="1:17" x14ac:dyDescent="0.25">
      <c r="A6870" s="11">
        <f t="shared" si="58"/>
        <v>0</v>
      </c>
      <c r="Q6870">
        <f>IF(ISNUMBER(MATCH(E6870,'ASE Mapping'!A:A, 0)), INDEX('ASE Mapping'!B:B, MATCH(E6870,'ASE Mapping'!A:A, 0)), E6870)</f>
        <v>0</v>
      </c>
    </row>
    <row r="6871" spans="1:17" x14ac:dyDescent="0.25">
      <c r="A6871" s="11">
        <f t="shared" si="58"/>
        <v>0</v>
      </c>
      <c r="Q6871">
        <f>IF(ISNUMBER(MATCH(E6871,'ASE Mapping'!A:A, 0)), INDEX('ASE Mapping'!B:B, MATCH(E6871,'ASE Mapping'!A:A, 0)), E6871)</f>
        <v>0</v>
      </c>
    </row>
    <row r="6872" spans="1:17" x14ac:dyDescent="0.25">
      <c r="A6872" s="11">
        <f t="shared" si="58"/>
        <v>0</v>
      </c>
      <c r="Q6872">
        <f>IF(ISNUMBER(MATCH(E6872,'ASE Mapping'!A:A, 0)), INDEX('ASE Mapping'!B:B, MATCH(E6872,'ASE Mapping'!A:A, 0)), E6872)</f>
        <v>0</v>
      </c>
    </row>
    <row r="6873" spans="1:17" x14ac:dyDescent="0.25">
      <c r="A6873" s="11">
        <f t="shared" si="58"/>
        <v>0</v>
      </c>
      <c r="Q6873">
        <f>IF(ISNUMBER(MATCH(E6873,'ASE Mapping'!A:A, 0)), INDEX('ASE Mapping'!B:B, MATCH(E6873,'ASE Mapping'!A:A, 0)), E6873)</f>
        <v>0</v>
      </c>
    </row>
    <row r="6874" spans="1:17" x14ac:dyDescent="0.25">
      <c r="A6874" s="11">
        <f t="shared" si="58"/>
        <v>0</v>
      </c>
      <c r="Q6874">
        <f>IF(ISNUMBER(MATCH(E6874,'ASE Mapping'!A:A, 0)), INDEX('ASE Mapping'!B:B, MATCH(E6874,'ASE Mapping'!A:A, 0)), E6874)</f>
        <v>0</v>
      </c>
    </row>
    <row r="6875" spans="1:17" x14ac:dyDescent="0.25">
      <c r="A6875" s="11">
        <f t="shared" si="58"/>
        <v>0</v>
      </c>
      <c r="Q6875">
        <f>IF(ISNUMBER(MATCH(E6875,'ASE Mapping'!A:A, 0)), INDEX('ASE Mapping'!B:B, MATCH(E6875,'ASE Mapping'!A:A, 0)), E6875)</f>
        <v>0</v>
      </c>
    </row>
    <row r="6876" spans="1:17" x14ac:dyDescent="0.25">
      <c r="A6876" s="11">
        <f t="shared" si="58"/>
        <v>0</v>
      </c>
      <c r="Q6876">
        <f>IF(ISNUMBER(MATCH(E6876,'ASE Mapping'!A:A, 0)), INDEX('ASE Mapping'!B:B, MATCH(E6876,'ASE Mapping'!A:A, 0)), E6876)</f>
        <v>0</v>
      </c>
    </row>
    <row r="6877" spans="1:17" x14ac:dyDescent="0.25">
      <c r="A6877" s="11">
        <f t="shared" si="58"/>
        <v>0</v>
      </c>
      <c r="Q6877">
        <f>IF(ISNUMBER(MATCH(E6877,'ASE Mapping'!A:A, 0)), INDEX('ASE Mapping'!B:B, MATCH(E6877,'ASE Mapping'!A:A, 0)), E6877)</f>
        <v>0</v>
      </c>
    </row>
    <row r="6878" spans="1:17" x14ac:dyDescent="0.25">
      <c r="A6878" s="11">
        <f t="shared" si="58"/>
        <v>0</v>
      </c>
      <c r="Q6878">
        <f>IF(ISNUMBER(MATCH(E6878,'ASE Mapping'!A:A, 0)), INDEX('ASE Mapping'!B:B, MATCH(E6878,'ASE Mapping'!A:A, 0)), E6878)</f>
        <v>0</v>
      </c>
    </row>
    <row r="6879" spans="1:17" x14ac:dyDescent="0.25">
      <c r="A6879" s="11">
        <f t="shared" si="58"/>
        <v>0</v>
      </c>
      <c r="Q6879">
        <f>IF(ISNUMBER(MATCH(E6879,'ASE Mapping'!A:A, 0)), INDEX('ASE Mapping'!B:B, MATCH(E6879,'ASE Mapping'!A:A, 0)), E6879)</f>
        <v>0</v>
      </c>
    </row>
    <row r="6880" spans="1:17" x14ac:dyDescent="0.25">
      <c r="A6880" s="11">
        <f t="shared" si="58"/>
        <v>0</v>
      </c>
      <c r="Q6880">
        <f>IF(ISNUMBER(MATCH(E6880,'ASE Mapping'!A:A, 0)), INDEX('ASE Mapping'!B:B, MATCH(E6880,'ASE Mapping'!A:A, 0)), E6880)</f>
        <v>0</v>
      </c>
    </row>
    <row r="6881" spans="1:17" x14ac:dyDescent="0.25">
      <c r="A6881" s="11">
        <f t="shared" si="58"/>
        <v>0</v>
      </c>
      <c r="Q6881">
        <f>IF(ISNUMBER(MATCH(E6881,'ASE Mapping'!A:A, 0)), INDEX('ASE Mapping'!B:B, MATCH(E6881,'ASE Mapping'!A:A, 0)), E6881)</f>
        <v>0</v>
      </c>
    </row>
    <row r="6882" spans="1:17" x14ac:dyDescent="0.25">
      <c r="A6882" s="11">
        <f t="shared" si="58"/>
        <v>0</v>
      </c>
      <c r="Q6882">
        <f>IF(ISNUMBER(MATCH(E6882,'ASE Mapping'!A:A, 0)), INDEX('ASE Mapping'!B:B, MATCH(E6882,'ASE Mapping'!A:A, 0)), E6882)</f>
        <v>0</v>
      </c>
    </row>
    <row r="6883" spans="1:17" x14ac:dyDescent="0.25">
      <c r="A6883" s="11">
        <f t="shared" si="58"/>
        <v>0</v>
      </c>
      <c r="Q6883">
        <f>IF(ISNUMBER(MATCH(E6883,'ASE Mapping'!A:A, 0)), INDEX('ASE Mapping'!B:B, MATCH(E6883,'ASE Mapping'!A:A, 0)), E6883)</f>
        <v>0</v>
      </c>
    </row>
    <row r="6884" spans="1:17" x14ac:dyDescent="0.25">
      <c r="A6884" s="11">
        <f t="shared" si="58"/>
        <v>0</v>
      </c>
      <c r="Q6884">
        <f>IF(ISNUMBER(MATCH(E6884,'ASE Mapping'!A:A, 0)), INDEX('ASE Mapping'!B:B, MATCH(E6884,'ASE Mapping'!A:A, 0)), E6884)</f>
        <v>0</v>
      </c>
    </row>
    <row r="6885" spans="1:17" x14ac:dyDescent="0.25">
      <c r="A6885" s="11">
        <f t="shared" si="58"/>
        <v>0</v>
      </c>
      <c r="Q6885">
        <f>IF(ISNUMBER(MATCH(E6885,'ASE Mapping'!A:A, 0)), INDEX('ASE Mapping'!B:B, MATCH(E6885,'ASE Mapping'!A:A, 0)), E6885)</f>
        <v>0</v>
      </c>
    </row>
    <row r="6886" spans="1:17" x14ac:dyDescent="0.25">
      <c r="A6886" s="11">
        <f t="shared" si="58"/>
        <v>0</v>
      </c>
      <c r="Q6886">
        <f>IF(ISNUMBER(MATCH(E6886,'ASE Mapping'!A:A, 0)), INDEX('ASE Mapping'!B:B, MATCH(E6886,'ASE Mapping'!A:A, 0)), E6886)</f>
        <v>0</v>
      </c>
    </row>
    <row r="6887" spans="1:17" x14ac:dyDescent="0.25">
      <c r="A6887" s="11">
        <f t="shared" si="58"/>
        <v>0</v>
      </c>
      <c r="Q6887">
        <f>IF(ISNUMBER(MATCH(E6887,'ASE Mapping'!A:A, 0)), INDEX('ASE Mapping'!B:B, MATCH(E6887,'ASE Mapping'!A:A, 0)), E6887)</f>
        <v>0</v>
      </c>
    </row>
    <row r="6888" spans="1:17" x14ac:dyDescent="0.25">
      <c r="A6888" s="11">
        <f t="shared" si="58"/>
        <v>0</v>
      </c>
      <c r="Q6888">
        <f>IF(ISNUMBER(MATCH(E6888,'ASE Mapping'!A:A, 0)), INDEX('ASE Mapping'!B:B, MATCH(E6888,'ASE Mapping'!A:A, 0)), E6888)</f>
        <v>0</v>
      </c>
    </row>
    <row r="6889" spans="1:17" x14ac:dyDescent="0.25">
      <c r="A6889" s="11">
        <f t="shared" si="58"/>
        <v>0</v>
      </c>
      <c r="Q6889">
        <f>IF(ISNUMBER(MATCH(E6889,'ASE Mapping'!A:A, 0)), INDEX('ASE Mapping'!B:B, MATCH(E6889,'ASE Mapping'!A:A, 0)), E6889)</f>
        <v>0</v>
      </c>
    </row>
    <row r="6890" spans="1:17" x14ac:dyDescent="0.25">
      <c r="A6890" s="11">
        <f t="shared" si="58"/>
        <v>0</v>
      </c>
      <c r="Q6890">
        <f>IF(ISNUMBER(MATCH(E6890,'ASE Mapping'!A:A, 0)), INDEX('ASE Mapping'!B:B, MATCH(E6890,'ASE Mapping'!A:A, 0)), E6890)</f>
        <v>0</v>
      </c>
    </row>
    <row r="6891" spans="1:17" x14ac:dyDescent="0.25">
      <c r="A6891" s="11">
        <f t="shared" si="58"/>
        <v>0</v>
      </c>
      <c r="Q6891">
        <f>IF(ISNUMBER(MATCH(E6891,'ASE Mapping'!A:A, 0)), INDEX('ASE Mapping'!B:B, MATCH(E6891,'ASE Mapping'!A:A, 0)), E6891)</f>
        <v>0</v>
      </c>
    </row>
    <row r="6892" spans="1:17" x14ac:dyDescent="0.25">
      <c r="A6892" s="11">
        <f t="shared" si="58"/>
        <v>0</v>
      </c>
      <c r="Q6892">
        <f>IF(ISNUMBER(MATCH(E6892,'ASE Mapping'!A:A, 0)), INDEX('ASE Mapping'!B:B, MATCH(E6892,'ASE Mapping'!A:A, 0)), E6892)</f>
        <v>0</v>
      </c>
    </row>
    <row r="6893" spans="1:17" x14ac:dyDescent="0.25">
      <c r="A6893" s="11">
        <f t="shared" si="58"/>
        <v>0</v>
      </c>
      <c r="Q6893">
        <f>IF(ISNUMBER(MATCH(E6893,'ASE Mapping'!A:A, 0)), INDEX('ASE Mapping'!B:B, MATCH(E6893,'ASE Mapping'!A:A, 0)), E6893)</f>
        <v>0</v>
      </c>
    </row>
    <row r="6894" spans="1:17" x14ac:dyDescent="0.25">
      <c r="A6894" s="11">
        <f t="shared" si="58"/>
        <v>0</v>
      </c>
      <c r="Q6894">
        <f>IF(ISNUMBER(MATCH(E6894,'ASE Mapping'!A:A, 0)), INDEX('ASE Mapping'!B:B, MATCH(E6894,'ASE Mapping'!A:A, 0)), E6894)</f>
        <v>0</v>
      </c>
    </row>
    <row r="6895" spans="1:17" x14ac:dyDescent="0.25">
      <c r="A6895" s="11">
        <f t="shared" si="58"/>
        <v>0</v>
      </c>
      <c r="Q6895">
        <f>IF(ISNUMBER(MATCH(E6895,'ASE Mapping'!A:A, 0)), INDEX('ASE Mapping'!B:B, MATCH(E6895,'ASE Mapping'!A:A, 0)), E6895)</f>
        <v>0</v>
      </c>
    </row>
    <row r="6896" spans="1:17" x14ac:dyDescent="0.25">
      <c r="A6896" s="11">
        <f t="shared" si="58"/>
        <v>0</v>
      </c>
      <c r="Q6896">
        <f>IF(ISNUMBER(MATCH(E6896,'ASE Mapping'!A:A, 0)), INDEX('ASE Mapping'!B:B, MATCH(E6896,'ASE Mapping'!A:A, 0)), E6896)</f>
        <v>0</v>
      </c>
    </row>
    <row r="6897" spans="1:17" x14ac:dyDescent="0.25">
      <c r="A6897" s="11">
        <f t="shared" si="58"/>
        <v>0</v>
      </c>
      <c r="Q6897">
        <f>IF(ISNUMBER(MATCH(E6897,'ASE Mapping'!A:A, 0)), INDEX('ASE Mapping'!B:B, MATCH(E6897,'ASE Mapping'!A:A, 0)), E6897)</f>
        <v>0</v>
      </c>
    </row>
    <row r="6898" spans="1:17" x14ac:dyDescent="0.25">
      <c r="A6898" s="11">
        <f t="shared" si="58"/>
        <v>0</v>
      </c>
      <c r="Q6898">
        <f>IF(ISNUMBER(MATCH(E6898,'ASE Mapping'!A:A, 0)), INDEX('ASE Mapping'!B:B, MATCH(E6898,'ASE Mapping'!A:A, 0)), E6898)</f>
        <v>0</v>
      </c>
    </row>
    <row r="6899" spans="1:17" x14ac:dyDescent="0.25">
      <c r="A6899" s="11">
        <f t="shared" si="58"/>
        <v>0</v>
      </c>
      <c r="Q6899">
        <f>IF(ISNUMBER(MATCH(E6899,'ASE Mapping'!A:A, 0)), INDEX('ASE Mapping'!B:B, MATCH(E6899,'ASE Mapping'!A:A, 0)), E6899)</f>
        <v>0</v>
      </c>
    </row>
    <row r="6900" spans="1:17" x14ac:dyDescent="0.25">
      <c r="A6900" s="11">
        <f t="shared" si="58"/>
        <v>0</v>
      </c>
      <c r="Q6900">
        <f>IF(ISNUMBER(MATCH(E6900,'ASE Mapping'!A:A, 0)), INDEX('ASE Mapping'!B:B, MATCH(E6900,'ASE Mapping'!A:A, 0)), E6900)</f>
        <v>0</v>
      </c>
    </row>
    <row r="6901" spans="1:17" x14ac:dyDescent="0.25">
      <c r="A6901" s="11">
        <f t="shared" si="58"/>
        <v>0</v>
      </c>
      <c r="Q6901">
        <f>IF(ISNUMBER(MATCH(E6901,'ASE Mapping'!A:A, 0)), INDEX('ASE Mapping'!B:B, MATCH(E6901,'ASE Mapping'!A:A, 0)), E6901)</f>
        <v>0</v>
      </c>
    </row>
    <row r="6902" spans="1:17" x14ac:dyDescent="0.25">
      <c r="A6902" s="11">
        <f t="shared" si="58"/>
        <v>0</v>
      </c>
      <c r="Q6902">
        <f>IF(ISNUMBER(MATCH(E6902,'ASE Mapping'!A:A, 0)), INDEX('ASE Mapping'!B:B, MATCH(E6902,'ASE Mapping'!A:A, 0)), E6902)</f>
        <v>0</v>
      </c>
    </row>
    <row r="6903" spans="1:17" x14ac:dyDescent="0.25">
      <c r="A6903" s="11">
        <f t="shared" si="58"/>
        <v>0</v>
      </c>
      <c r="Q6903">
        <f>IF(ISNUMBER(MATCH(E6903,'ASE Mapping'!A:A, 0)), INDEX('ASE Mapping'!B:B, MATCH(E6903,'ASE Mapping'!A:A, 0)), E6903)</f>
        <v>0</v>
      </c>
    </row>
    <row r="6904" spans="1:17" x14ac:dyDescent="0.25">
      <c r="A6904" s="11">
        <f t="shared" si="58"/>
        <v>0</v>
      </c>
      <c r="Q6904">
        <f>IF(ISNUMBER(MATCH(E6904,'ASE Mapping'!A:A, 0)), INDEX('ASE Mapping'!B:B, MATCH(E6904,'ASE Mapping'!A:A, 0)), E6904)</f>
        <v>0</v>
      </c>
    </row>
    <row r="6905" spans="1:17" x14ac:dyDescent="0.25">
      <c r="A6905" s="11">
        <f t="shared" si="58"/>
        <v>0</v>
      </c>
      <c r="Q6905">
        <f>IF(ISNUMBER(MATCH(E6905,'ASE Mapping'!A:A, 0)), INDEX('ASE Mapping'!B:B, MATCH(E6905,'ASE Mapping'!A:A, 0)), E6905)</f>
        <v>0</v>
      </c>
    </row>
    <row r="6906" spans="1:17" x14ac:dyDescent="0.25">
      <c r="A6906" s="11">
        <f t="shared" si="58"/>
        <v>0</v>
      </c>
      <c r="Q6906">
        <f>IF(ISNUMBER(MATCH(E6906,'ASE Mapping'!A:A, 0)), INDEX('ASE Mapping'!B:B, MATCH(E6906,'ASE Mapping'!A:A, 0)), E6906)</f>
        <v>0</v>
      </c>
    </row>
    <row r="6907" spans="1:17" x14ac:dyDescent="0.25">
      <c r="A6907" s="11">
        <f t="shared" si="58"/>
        <v>0</v>
      </c>
      <c r="Q6907">
        <f>IF(ISNUMBER(MATCH(E6907,'ASE Mapping'!A:A, 0)), INDEX('ASE Mapping'!B:B, MATCH(E6907,'ASE Mapping'!A:A, 0)), E6907)</f>
        <v>0</v>
      </c>
    </row>
    <row r="6908" spans="1:17" x14ac:dyDescent="0.25">
      <c r="A6908" s="11">
        <f t="shared" si="58"/>
        <v>0</v>
      </c>
      <c r="Q6908">
        <f>IF(ISNUMBER(MATCH(E6908,'ASE Mapping'!A:A, 0)), INDEX('ASE Mapping'!B:B, MATCH(E6908,'ASE Mapping'!A:A, 0)), E6908)</f>
        <v>0</v>
      </c>
    </row>
    <row r="6909" spans="1:17" x14ac:dyDescent="0.25">
      <c r="A6909" s="11">
        <f t="shared" si="58"/>
        <v>0</v>
      </c>
      <c r="Q6909">
        <f>IF(ISNUMBER(MATCH(E6909,'ASE Mapping'!A:A, 0)), INDEX('ASE Mapping'!B:B, MATCH(E6909,'ASE Mapping'!A:A, 0)), E6909)</f>
        <v>0</v>
      </c>
    </row>
    <row r="6910" spans="1:17" x14ac:dyDescent="0.25">
      <c r="A6910" s="11">
        <f t="shared" si="58"/>
        <v>0</v>
      </c>
      <c r="Q6910">
        <f>IF(ISNUMBER(MATCH(E6910,'ASE Mapping'!A:A, 0)), INDEX('ASE Mapping'!B:B, MATCH(E6910,'ASE Mapping'!A:A, 0)), E6910)</f>
        <v>0</v>
      </c>
    </row>
    <row r="6911" spans="1:17" x14ac:dyDescent="0.25">
      <c r="A6911" s="11">
        <f t="shared" si="58"/>
        <v>0</v>
      </c>
      <c r="Q6911">
        <f>IF(ISNUMBER(MATCH(E6911,'ASE Mapping'!A:A, 0)), INDEX('ASE Mapping'!B:B, MATCH(E6911,'ASE Mapping'!A:A, 0)), E6911)</f>
        <v>0</v>
      </c>
    </row>
    <row r="6912" spans="1:17" x14ac:dyDescent="0.25">
      <c r="A6912" s="11">
        <f t="shared" si="58"/>
        <v>0</v>
      </c>
      <c r="Q6912">
        <f>IF(ISNUMBER(MATCH(E6912,'ASE Mapping'!A:A, 0)), INDEX('ASE Mapping'!B:B, MATCH(E6912,'ASE Mapping'!A:A, 0)), E6912)</f>
        <v>0</v>
      </c>
    </row>
    <row r="6913" spans="1:17" x14ac:dyDescent="0.25">
      <c r="A6913" s="11">
        <f t="shared" si="58"/>
        <v>0</v>
      </c>
      <c r="Q6913">
        <f>IF(ISNUMBER(MATCH(E6913,'ASE Mapping'!A:A, 0)), INDEX('ASE Mapping'!B:B, MATCH(E6913,'ASE Mapping'!A:A, 0)), E6913)</f>
        <v>0</v>
      </c>
    </row>
    <row r="6914" spans="1:17" x14ac:dyDescent="0.25">
      <c r="A6914" s="11">
        <f t="shared" si="58"/>
        <v>0</v>
      </c>
      <c r="Q6914">
        <f>IF(ISNUMBER(MATCH(E6914,'ASE Mapping'!A:A, 0)), INDEX('ASE Mapping'!B:B, MATCH(E6914,'ASE Mapping'!A:A, 0)), E6914)</f>
        <v>0</v>
      </c>
    </row>
    <row r="6915" spans="1:17" x14ac:dyDescent="0.25">
      <c r="A6915" s="11">
        <f t="shared" si="58"/>
        <v>0</v>
      </c>
      <c r="Q6915">
        <f>IF(ISNUMBER(MATCH(E6915,'ASE Mapping'!A:A, 0)), INDEX('ASE Mapping'!B:B, MATCH(E6915,'ASE Mapping'!A:A, 0)), E6915)</f>
        <v>0</v>
      </c>
    </row>
    <row r="6916" spans="1:17" x14ac:dyDescent="0.25">
      <c r="A6916" s="11">
        <f t="shared" si="58"/>
        <v>0</v>
      </c>
      <c r="Q6916">
        <f>IF(ISNUMBER(MATCH(E6916,'ASE Mapping'!A:A, 0)), INDEX('ASE Mapping'!B:B, MATCH(E6916,'ASE Mapping'!A:A, 0)), E6916)</f>
        <v>0</v>
      </c>
    </row>
    <row r="6917" spans="1:17" x14ac:dyDescent="0.25">
      <c r="A6917" s="11">
        <f t="shared" si="58"/>
        <v>0</v>
      </c>
      <c r="Q6917">
        <f>IF(ISNUMBER(MATCH(E6917,'ASE Mapping'!A:A, 0)), INDEX('ASE Mapping'!B:B, MATCH(E6917,'ASE Mapping'!A:A, 0)), E6917)</f>
        <v>0</v>
      </c>
    </row>
    <row r="6918" spans="1:17" x14ac:dyDescent="0.25">
      <c r="A6918" s="11">
        <f t="shared" si="58"/>
        <v>0</v>
      </c>
      <c r="Q6918">
        <f>IF(ISNUMBER(MATCH(E6918,'ASE Mapping'!A:A, 0)), INDEX('ASE Mapping'!B:B, MATCH(E6918,'ASE Mapping'!A:A, 0)), E6918)</f>
        <v>0</v>
      </c>
    </row>
    <row r="6919" spans="1:17" x14ac:dyDescent="0.25">
      <c r="A6919" s="11">
        <f t="shared" ref="A6919:A6982" si="59">B6919+C6919</f>
        <v>0</v>
      </c>
      <c r="Q6919">
        <f>IF(ISNUMBER(MATCH(E6919,'ASE Mapping'!A:A, 0)), INDEX('ASE Mapping'!B:B, MATCH(E6919,'ASE Mapping'!A:A, 0)), E6919)</f>
        <v>0</v>
      </c>
    </row>
    <row r="6920" spans="1:17" x14ac:dyDescent="0.25">
      <c r="A6920" s="11">
        <f t="shared" si="59"/>
        <v>0</v>
      </c>
      <c r="Q6920">
        <f>IF(ISNUMBER(MATCH(E6920,'ASE Mapping'!A:A, 0)), INDEX('ASE Mapping'!B:B, MATCH(E6920,'ASE Mapping'!A:A, 0)), E6920)</f>
        <v>0</v>
      </c>
    </row>
    <row r="6921" spans="1:17" x14ac:dyDescent="0.25">
      <c r="A6921" s="11">
        <f t="shared" si="59"/>
        <v>0</v>
      </c>
      <c r="Q6921">
        <f>IF(ISNUMBER(MATCH(E6921,'ASE Mapping'!A:A, 0)), INDEX('ASE Mapping'!B:B, MATCH(E6921,'ASE Mapping'!A:A, 0)), E6921)</f>
        <v>0</v>
      </c>
    </row>
    <row r="6922" spans="1:17" x14ac:dyDescent="0.25">
      <c r="A6922" s="11">
        <f t="shared" si="59"/>
        <v>0</v>
      </c>
      <c r="Q6922">
        <f>IF(ISNUMBER(MATCH(E6922,'ASE Mapping'!A:A, 0)), INDEX('ASE Mapping'!B:B, MATCH(E6922,'ASE Mapping'!A:A, 0)), E6922)</f>
        <v>0</v>
      </c>
    </row>
    <row r="6923" spans="1:17" x14ac:dyDescent="0.25">
      <c r="A6923" s="11">
        <f t="shared" si="59"/>
        <v>0</v>
      </c>
      <c r="Q6923">
        <f>IF(ISNUMBER(MATCH(E6923,'ASE Mapping'!A:A, 0)), INDEX('ASE Mapping'!B:B, MATCH(E6923,'ASE Mapping'!A:A, 0)), E6923)</f>
        <v>0</v>
      </c>
    </row>
    <row r="6924" spans="1:17" x14ac:dyDescent="0.25">
      <c r="A6924" s="11">
        <f t="shared" si="59"/>
        <v>0</v>
      </c>
      <c r="Q6924">
        <f>IF(ISNUMBER(MATCH(E6924,'ASE Mapping'!A:A, 0)), INDEX('ASE Mapping'!B:B, MATCH(E6924,'ASE Mapping'!A:A, 0)), E6924)</f>
        <v>0</v>
      </c>
    </row>
    <row r="6925" spans="1:17" x14ac:dyDescent="0.25">
      <c r="A6925" s="11">
        <f t="shared" si="59"/>
        <v>0</v>
      </c>
      <c r="Q6925">
        <f>IF(ISNUMBER(MATCH(E6925,'ASE Mapping'!A:A, 0)), INDEX('ASE Mapping'!B:B, MATCH(E6925,'ASE Mapping'!A:A, 0)), E6925)</f>
        <v>0</v>
      </c>
    </row>
    <row r="6926" spans="1:17" x14ac:dyDescent="0.25">
      <c r="A6926" s="11">
        <f t="shared" si="59"/>
        <v>0</v>
      </c>
      <c r="Q6926">
        <f>IF(ISNUMBER(MATCH(E6926,'ASE Mapping'!A:A, 0)), INDEX('ASE Mapping'!B:B, MATCH(E6926,'ASE Mapping'!A:A, 0)), E6926)</f>
        <v>0</v>
      </c>
    </row>
    <row r="6927" spans="1:17" x14ac:dyDescent="0.25">
      <c r="A6927" s="11">
        <f t="shared" si="59"/>
        <v>0</v>
      </c>
      <c r="Q6927">
        <f>IF(ISNUMBER(MATCH(E6927,'ASE Mapping'!A:A, 0)), INDEX('ASE Mapping'!B:B, MATCH(E6927,'ASE Mapping'!A:A, 0)), E6927)</f>
        <v>0</v>
      </c>
    </row>
    <row r="6928" spans="1:17" x14ac:dyDescent="0.25">
      <c r="A6928" s="11">
        <f t="shared" si="59"/>
        <v>0</v>
      </c>
      <c r="Q6928">
        <f>IF(ISNUMBER(MATCH(E6928,'ASE Mapping'!A:A, 0)), INDEX('ASE Mapping'!B:B, MATCH(E6928,'ASE Mapping'!A:A, 0)), E6928)</f>
        <v>0</v>
      </c>
    </row>
    <row r="6929" spans="1:17" x14ac:dyDescent="0.25">
      <c r="A6929" s="11">
        <f t="shared" si="59"/>
        <v>0</v>
      </c>
      <c r="Q6929">
        <f>IF(ISNUMBER(MATCH(E6929,'ASE Mapping'!A:A, 0)), INDEX('ASE Mapping'!B:B, MATCH(E6929,'ASE Mapping'!A:A, 0)), E6929)</f>
        <v>0</v>
      </c>
    </row>
    <row r="6930" spans="1:17" x14ac:dyDescent="0.25">
      <c r="A6930" s="11">
        <f t="shared" si="59"/>
        <v>0</v>
      </c>
      <c r="Q6930">
        <f>IF(ISNUMBER(MATCH(E6930,'ASE Mapping'!A:A, 0)), INDEX('ASE Mapping'!B:B, MATCH(E6930,'ASE Mapping'!A:A, 0)), E6930)</f>
        <v>0</v>
      </c>
    </row>
    <row r="6931" spans="1:17" x14ac:dyDescent="0.25">
      <c r="A6931" s="11">
        <f t="shared" si="59"/>
        <v>0</v>
      </c>
      <c r="Q6931">
        <f>IF(ISNUMBER(MATCH(E6931,'ASE Mapping'!A:A, 0)), INDEX('ASE Mapping'!B:B, MATCH(E6931,'ASE Mapping'!A:A, 0)), E6931)</f>
        <v>0</v>
      </c>
    </row>
    <row r="6932" spans="1:17" x14ac:dyDescent="0.25">
      <c r="A6932" s="11">
        <f t="shared" si="59"/>
        <v>0</v>
      </c>
      <c r="Q6932">
        <f>IF(ISNUMBER(MATCH(E6932,'ASE Mapping'!A:A, 0)), INDEX('ASE Mapping'!B:B, MATCH(E6932,'ASE Mapping'!A:A, 0)), E6932)</f>
        <v>0</v>
      </c>
    </row>
    <row r="6933" spans="1:17" x14ac:dyDescent="0.25">
      <c r="A6933" s="11">
        <f t="shared" si="59"/>
        <v>0</v>
      </c>
      <c r="Q6933">
        <f>IF(ISNUMBER(MATCH(E6933,'ASE Mapping'!A:A, 0)), INDEX('ASE Mapping'!B:B, MATCH(E6933,'ASE Mapping'!A:A, 0)), E6933)</f>
        <v>0</v>
      </c>
    </row>
    <row r="6934" spans="1:17" x14ac:dyDescent="0.25">
      <c r="A6934" s="11">
        <f t="shared" si="59"/>
        <v>0</v>
      </c>
      <c r="Q6934">
        <f>IF(ISNUMBER(MATCH(E6934,'ASE Mapping'!A:A, 0)), INDEX('ASE Mapping'!B:B, MATCH(E6934,'ASE Mapping'!A:A, 0)), E6934)</f>
        <v>0</v>
      </c>
    </row>
    <row r="6935" spans="1:17" x14ac:dyDescent="0.25">
      <c r="A6935" s="11">
        <f t="shared" si="59"/>
        <v>0</v>
      </c>
      <c r="Q6935">
        <f>IF(ISNUMBER(MATCH(E6935,'ASE Mapping'!A:A, 0)), INDEX('ASE Mapping'!B:B, MATCH(E6935,'ASE Mapping'!A:A, 0)), E6935)</f>
        <v>0</v>
      </c>
    </row>
    <row r="6936" spans="1:17" x14ac:dyDescent="0.25">
      <c r="A6936" s="11">
        <f t="shared" si="59"/>
        <v>0</v>
      </c>
      <c r="Q6936">
        <f>IF(ISNUMBER(MATCH(E6936,'ASE Mapping'!A:A, 0)), INDEX('ASE Mapping'!B:B, MATCH(E6936,'ASE Mapping'!A:A, 0)), E6936)</f>
        <v>0</v>
      </c>
    </row>
    <row r="6937" spans="1:17" x14ac:dyDescent="0.25">
      <c r="A6937" s="11">
        <f t="shared" si="59"/>
        <v>0</v>
      </c>
      <c r="Q6937">
        <f>IF(ISNUMBER(MATCH(E6937,'ASE Mapping'!A:A, 0)), INDEX('ASE Mapping'!B:B, MATCH(E6937,'ASE Mapping'!A:A, 0)), E6937)</f>
        <v>0</v>
      </c>
    </row>
    <row r="6938" spans="1:17" x14ac:dyDescent="0.25">
      <c r="A6938" s="11">
        <f t="shared" si="59"/>
        <v>0</v>
      </c>
      <c r="Q6938">
        <f>IF(ISNUMBER(MATCH(E6938,'ASE Mapping'!A:A, 0)), INDEX('ASE Mapping'!B:B, MATCH(E6938,'ASE Mapping'!A:A, 0)), E6938)</f>
        <v>0</v>
      </c>
    </row>
    <row r="6939" spans="1:17" x14ac:dyDescent="0.25">
      <c r="A6939" s="11">
        <f t="shared" si="59"/>
        <v>0</v>
      </c>
      <c r="Q6939">
        <f>IF(ISNUMBER(MATCH(E6939,'ASE Mapping'!A:A, 0)), INDEX('ASE Mapping'!B:B, MATCH(E6939,'ASE Mapping'!A:A, 0)), E6939)</f>
        <v>0</v>
      </c>
    </row>
    <row r="6940" spans="1:17" x14ac:dyDescent="0.25">
      <c r="A6940" s="11">
        <f t="shared" si="59"/>
        <v>0</v>
      </c>
      <c r="Q6940">
        <f>IF(ISNUMBER(MATCH(E6940,'ASE Mapping'!A:A, 0)), INDEX('ASE Mapping'!B:B, MATCH(E6940,'ASE Mapping'!A:A, 0)), E6940)</f>
        <v>0</v>
      </c>
    </row>
    <row r="6941" spans="1:17" x14ac:dyDescent="0.25">
      <c r="A6941" s="11">
        <f t="shared" si="59"/>
        <v>0</v>
      </c>
      <c r="Q6941">
        <f>IF(ISNUMBER(MATCH(E6941,'ASE Mapping'!A:A, 0)), INDEX('ASE Mapping'!B:B, MATCH(E6941,'ASE Mapping'!A:A, 0)), E6941)</f>
        <v>0</v>
      </c>
    </row>
    <row r="6942" spans="1:17" x14ac:dyDescent="0.25">
      <c r="A6942" s="11">
        <f t="shared" si="59"/>
        <v>0</v>
      </c>
      <c r="Q6942">
        <f>IF(ISNUMBER(MATCH(E6942,'ASE Mapping'!A:A, 0)), INDEX('ASE Mapping'!B:B, MATCH(E6942,'ASE Mapping'!A:A, 0)), E6942)</f>
        <v>0</v>
      </c>
    </row>
    <row r="6943" spans="1:17" x14ac:dyDescent="0.25">
      <c r="A6943" s="11">
        <f t="shared" si="59"/>
        <v>0</v>
      </c>
      <c r="Q6943">
        <f>IF(ISNUMBER(MATCH(E6943,'ASE Mapping'!A:A, 0)), INDEX('ASE Mapping'!B:B, MATCH(E6943,'ASE Mapping'!A:A, 0)), E6943)</f>
        <v>0</v>
      </c>
    </row>
    <row r="6944" spans="1:17" x14ac:dyDescent="0.25">
      <c r="A6944" s="11">
        <f t="shared" si="59"/>
        <v>0</v>
      </c>
      <c r="Q6944">
        <f>IF(ISNUMBER(MATCH(E6944,'ASE Mapping'!A:A, 0)), INDEX('ASE Mapping'!B:B, MATCH(E6944,'ASE Mapping'!A:A, 0)), E6944)</f>
        <v>0</v>
      </c>
    </row>
    <row r="6945" spans="1:17" x14ac:dyDescent="0.25">
      <c r="A6945" s="11">
        <f t="shared" si="59"/>
        <v>0</v>
      </c>
      <c r="Q6945">
        <f>IF(ISNUMBER(MATCH(E6945,'ASE Mapping'!A:A, 0)), INDEX('ASE Mapping'!B:B, MATCH(E6945,'ASE Mapping'!A:A, 0)), E6945)</f>
        <v>0</v>
      </c>
    </row>
    <row r="6946" spans="1:17" x14ac:dyDescent="0.25">
      <c r="A6946" s="11">
        <f t="shared" si="59"/>
        <v>0</v>
      </c>
      <c r="Q6946">
        <f>IF(ISNUMBER(MATCH(E6946,'ASE Mapping'!A:A, 0)), INDEX('ASE Mapping'!B:B, MATCH(E6946,'ASE Mapping'!A:A, 0)), E6946)</f>
        <v>0</v>
      </c>
    </row>
    <row r="6947" spans="1:17" x14ac:dyDescent="0.25">
      <c r="A6947" s="11">
        <f t="shared" si="59"/>
        <v>0</v>
      </c>
      <c r="Q6947">
        <f>IF(ISNUMBER(MATCH(E6947,'ASE Mapping'!A:A, 0)), INDEX('ASE Mapping'!B:B, MATCH(E6947,'ASE Mapping'!A:A, 0)), E6947)</f>
        <v>0</v>
      </c>
    </row>
    <row r="6948" spans="1:17" x14ac:dyDescent="0.25">
      <c r="A6948" s="11">
        <f t="shared" si="59"/>
        <v>0</v>
      </c>
      <c r="Q6948">
        <f>IF(ISNUMBER(MATCH(E6948,'ASE Mapping'!A:A, 0)), INDEX('ASE Mapping'!B:B, MATCH(E6948,'ASE Mapping'!A:A, 0)), E6948)</f>
        <v>0</v>
      </c>
    </row>
    <row r="6949" spans="1:17" x14ac:dyDescent="0.25">
      <c r="A6949" s="11">
        <f t="shared" si="59"/>
        <v>0</v>
      </c>
      <c r="Q6949">
        <f>IF(ISNUMBER(MATCH(E6949,'ASE Mapping'!A:A, 0)), INDEX('ASE Mapping'!B:B, MATCH(E6949,'ASE Mapping'!A:A, 0)), E6949)</f>
        <v>0</v>
      </c>
    </row>
    <row r="6950" spans="1:17" x14ac:dyDescent="0.25">
      <c r="A6950" s="11">
        <f t="shared" si="59"/>
        <v>0</v>
      </c>
      <c r="Q6950">
        <f>IF(ISNUMBER(MATCH(E6950,'ASE Mapping'!A:A, 0)), INDEX('ASE Mapping'!B:B, MATCH(E6950,'ASE Mapping'!A:A, 0)), E6950)</f>
        <v>0</v>
      </c>
    </row>
    <row r="6951" spans="1:17" x14ac:dyDescent="0.25">
      <c r="A6951" s="11">
        <f t="shared" si="59"/>
        <v>0</v>
      </c>
      <c r="Q6951">
        <f>IF(ISNUMBER(MATCH(E6951,'ASE Mapping'!A:A, 0)), INDEX('ASE Mapping'!B:B, MATCH(E6951,'ASE Mapping'!A:A, 0)), E6951)</f>
        <v>0</v>
      </c>
    </row>
    <row r="6952" spans="1:17" x14ac:dyDescent="0.25">
      <c r="A6952" s="11">
        <f t="shared" si="59"/>
        <v>0</v>
      </c>
      <c r="Q6952">
        <f>IF(ISNUMBER(MATCH(E6952,'ASE Mapping'!A:A, 0)), INDEX('ASE Mapping'!B:B, MATCH(E6952,'ASE Mapping'!A:A, 0)), E6952)</f>
        <v>0</v>
      </c>
    </row>
    <row r="6953" spans="1:17" x14ac:dyDescent="0.25">
      <c r="A6953" s="11">
        <f t="shared" si="59"/>
        <v>0</v>
      </c>
      <c r="Q6953">
        <f>IF(ISNUMBER(MATCH(E6953,'ASE Mapping'!A:A, 0)), INDEX('ASE Mapping'!B:B, MATCH(E6953,'ASE Mapping'!A:A, 0)), E6953)</f>
        <v>0</v>
      </c>
    </row>
    <row r="6954" spans="1:17" x14ac:dyDescent="0.25">
      <c r="A6954" s="11">
        <f t="shared" si="59"/>
        <v>0</v>
      </c>
      <c r="Q6954">
        <f>IF(ISNUMBER(MATCH(E6954,'ASE Mapping'!A:A, 0)), INDEX('ASE Mapping'!B:B, MATCH(E6954,'ASE Mapping'!A:A, 0)), E6954)</f>
        <v>0</v>
      </c>
    </row>
    <row r="6955" spans="1:17" x14ac:dyDescent="0.25">
      <c r="A6955" s="11">
        <f t="shared" si="59"/>
        <v>0</v>
      </c>
      <c r="Q6955">
        <f>IF(ISNUMBER(MATCH(E6955,'ASE Mapping'!A:A, 0)), INDEX('ASE Mapping'!B:B, MATCH(E6955,'ASE Mapping'!A:A, 0)), E6955)</f>
        <v>0</v>
      </c>
    </row>
    <row r="6956" spans="1:17" x14ac:dyDescent="0.25">
      <c r="A6956" s="11">
        <f t="shared" si="59"/>
        <v>0</v>
      </c>
      <c r="Q6956">
        <f>IF(ISNUMBER(MATCH(E6956,'ASE Mapping'!A:A, 0)), INDEX('ASE Mapping'!B:B, MATCH(E6956,'ASE Mapping'!A:A, 0)), E6956)</f>
        <v>0</v>
      </c>
    </row>
    <row r="6957" spans="1:17" x14ac:dyDescent="0.25">
      <c r="A6957" s="11">
        <f t="shared" si="59"/>
        <v>0</v>
      </c>
      <c r="Q6957">
        <f>IF(ISNUMBER(MATCH(E6957,'ASE Mapping'!A:A, 0)), INDEX('ASE Mapping'!B:B, MATCH(E6957,'ASE Mapping'!A:A, 0)), E6957)</f>
        <v>0</v>
      </c>
    </row>
    <row r="6958" spans="1:17" x14ac:dyDescent="0.25">
      <c r="A6958" s="11">
        <f t="shared" si="59"/>
        <v>0</v>
      </c>
      <c r="Q6958">
        <f>IF(ISNUMBER(MATCH(E6958,'ASE Mapping'!A:A, 0)), INDEX('ASE Mapping'!B:B, MATCH(E6958,'ASE Mapping'!A:A, 0)), E6958)</f>
        <v>0</v>
      </c>
    </row>
    <row r="6959" spans="1:17" x14ac:dyDescent="0.25">
      <c r="A6959" s="11">
        <f t="shared" si="59"/>
        <v>0</v>
      </c>
      <c r="Q6959">
        <f>IF(ISNUMBER(MATCH(E6959,'ASE Mapping'!A:A, 0)), INDEX('ASE Mapping'!B:B, MATCH(E6959,'ASE Mapping'!A:A, 0)), E6959)</f>
        <v>0</v>
      </c>
    </row>
    <row r="6960" spans="1:17" x14ac:dyDescent="0.25">
      <c r="A6960" s="11">
        <f t="shared" si="59"/>
        <v>0</v>
      </c>
      <c r="Q6960">
        <f>IF(ISNUMBER(MATCH(E6960,'ASE Mapping'!A:A, 0)), INDEX('ASE Mapping'!B:B, MATCH(E6960,'ASE Mapping'!A:A, 0)), E6960)</f>
        <v>0</v>
      </c>
    </row>
    <row r="6961" spans="1:17" x14ac:dyDescent="0.25">
      <c r="A6961" s="11">
        <f t="shared" si="59"/>
        <v>0</v>
      </c>
      <c r="Q6961">
        <f>IF(ISNUMBER(MATCH(E6961,'ASE Mapping'!A:A, 0)), INDEX('ASE Mapping'!B:B, MATCH(E6961,'ASE Mapping'!A:A, 0)), E6961)</f>
        <v>0</v>
      </c>
    </row>
    <row r="6962" spans="1:17" x14ac:dyDescent="0.25">
      <c r="A6962" s="11">
        <f t="shared" si="59"/>
        <v>0</v>
      </c>
      <c r="Q6962">
        <f>IF(ISNUMBER(MATCH(E6962,'ASE Mapping'!A:A, 0)), INDEX('ASE Mapping'!B:B, MATCH(E6962,'ASE Mapping'!A:A, 0)), E6962)</f>
        <v>0</v>
      </c>
    </row>
    <row r="6963" spans="1:17" x14ac:dyDescent="0.25">
      <c r="A6963" s="11">
        <f t="shared" si="59"/>
        <v>0</v>
      </c>
      <c r="Q6963">
        <f>IF(ISNUMBER(MATCH(E6963,'ASE Mapping'!A:A, 0)), INDEX('ASE Mapping'!B:B, MATCH(E6963,'ASE Mapping'!A:A, 0)), E6963)</f>
        <v>0</v>
      </c>
    </row>
    <row r="6964" spans="1:17" x14ac:dyDescent="0.25">
      <c r="A6964" s="11">
        <f t="shared" si="59"/>
        <v>0</v>
      </c>
      <c r="Q6964">
        <f>IF(ISNUMBER(MATCH(E6964,'ASE Mapping'!A:A, 0)), INDEX('ASE Mapping'!B:B, MATCH(E6964,'ASE Mapping'!A:A, 0)), E6964)</f>
        <v>0</v>
      </c>
    </row>
    <row r="6965" spans="1:17" x14ac:dyDescent="0.25">
      <c r="A6965" s="11">
        <f t="shared" si="59"/>
        <v>0</v>
      </c>
      <c r="Q6965">
        <f>IF(ISNUMBER(MATCH(E6965,'ASE Mapping'!A:A, 0)), INDEX('ASE Mapping'!B:B, MATCH(E6965,'ASE Mapping'!A:A, 0)), E6965)</f>
        <v>0</v>
      </c>
    </row>
    <row r="6966" spans="1:17" x14ac:dyDescent="0.25">
      <c r="A6966" s="11">
        <f t="shared" si="59"/>
        <v>0</v>
      </c>
      <c r="Q6966">
        <f>IF(ISNUMBER(MATCH(E6966,'ASE Mapping'!A:A, 0)), INDEX('ASE Mapping'!B:B, MATCH(E6966,'ASE Mapping'!A:A, 0)), E6966)</f>
        <v>0</v>
      </c>
    </row>
    <row r="6967" spans="1:17" x14ac:dyDescent="0.25">
      <c r="A6967" s="11">
        <f t="shared" si="59"/>
        <v>0</v>
      </c>
      <c r="Q6967">
        <f>IF(ISNUMBER(MATCH(E6967,'ASE Mapping'!A:A, 0)), INDEX('ASE Mapping'!B:B, MATCH(E6967,'ASE Mapping'!A:A, 0)), E6967)</f>
        <v>0</v>
      </c>
    </row>
    <row r="6968" spans="1:17" x14ac:dyDescent="0.25">
      <c r="A6968" s="11">
        <f t="shared" si="59"/>
        <v>0</v>
      </c>
      <c r="Q6968">
        <f>IF(ISNUMBER(MATCH(E6968,'ASE Mapping'!A:A, 0)), INDEX('ASE Mapping'!B:B, MATCH(E6968,'ASE Mapping'!A:A, 0)), E6968)</f>
        <v>0</v>
      </c>
    </row>
    <row r="6969" spans="1:17" x14ac:dyDescent="0.25">
      <c r="A6969" s="11">
        <f t="shared" si="59"/>
        <v>0</v>
      </c>
      <c r="Q6969">
        <f>IF(ISNUMBER(MATCH(E6969,'ASE Mapping'!A:A, 0)), INDEX('ASE Mapping'!B:B, MATCH(E6969,'ASE Mapping'!A:A, 0)), E6969)</f>
        <v>0</v>
      </c>
    </row>
    <row r="6970" spans="1:17" x14ac:dyDescent="0.25">
      <c r="A6970" s="11">
        <f t="shared" si="59"/>
        <v>0</v>
      </c>
      <c r="Q6970">
        <f>IF(ISNUMBER(MATCH(E6970,'ASE Mapping'!A:A, 0)), INDEX('ASE Mapping'!B:B, MATCH(E6970,'ASE Mapping'!A:A, 0)), E6970)</f>
        <v>0</v>
      </c>
    </row>
    <row r="6971" spans="1:17" x14ac:dyDescent="0.25">
      <c r="A6971" s="11">
        <f t="shared" si="59"/>
        <v>0</v>
      </c>
      <c r="Q6971">
        <f>IF(ISNUMBER(MATCH(E6971,'ASE Mapping'!A:A, 0)), INDEX('ASE Mapping'!B:B, MATCH(E6971,'ASE Mapping'!A:A, 0)), E6971)</f>
        <v>0</v>
      </c>
    </row>
    <row r="6972" spans="1:17" x14ac:dyDescent="0.25">
      <c r="A6972" s="11">
        <f t="shared" si="59"/>
        <v>0</v>
      </c>
      <c r="Q6972">
        <f>IF(ISNUMBER(MATCH(E6972,'ASE Mapping'!A:A, 0)), INDEX('ASE Mapping'!B:B, MATCH(E6972,'ASE Mapping'!A:A, 0)), E6972)</f>
        <v>0</v>
      </c>
    </row>
    <row r="6973" spans="1:17" x14ac:dyDescent="0.25">
      <c r="A6973" s="11">
        <f t="shared" si="59"/>
        <v>0</v>
      </c>
      <c r="Q6973">
        <f>IF(ISNUMBER(MATCH(E6973,'ASE Mapping'!A:A, 0)), INDEX('ASE Mapping'!B:B, MATCH(E6973,'ASE Mapping'!A:A, 0)), E6973)</f>
        <v>0</v>
      </c>
    </row>
    <row r="6974" spans="1:17" x14ac:dyDescent="0.25">
      <c r="A6974" s="11">
        <f t="shared" si="59"/>
        <v>0</v>
      </c>
      <c r="Q6974">
        <f>IF(ISNUMBER(MATCH(E6974,'ASE Mapping'!A:A, 0)), INDEX('ASE Mapping'!B:B, MATCH(E6974,'ASE Mapping'!A:A, 0)), E6974)</f>
        <v>0</v>
      </c>
    </row>
    <row r="6975" spans="1:17" x14ac:dyDescent="0.25">
      <c r="A6975" s="11">
        <f t="shared" si="59"/>
        <v>0</v>
      </c>
      <c r="Q6975">
        <f>IF(ISNUMBER(MATCH(E6975,'ASE Mapping'!A:A, 0)), INDEX('ASE Mapping'!B:B, MATCH(E6975,'ASE Mapping'!A:A, 0)), E6975)</f>
        <v>0</v>
      </c>
    </row>
    <row r="6976" spans="1:17" x14ac:dyDescent="0.25">
      <c r="A6976" s="11">
        <f t="shared" si="59"/>
        <v>0</v>
      </c>
      <c r="Q6976">
        <f>IF(ISNUMBER(MATCH(E6976,'ASE Mapping'!A:A, 0)), INDEX('ASE Mapping'!B:B, MATCH(E6976,'ASE Mapping'!A:A, 0)), E6976)</f>
        <v>0</v>
      </c>
    </row>
    <row r="6977" spans="1:17" x14ac:dyDescent="0.25">
      <c r="A6977" s="11">
        <f t="shared" si="59"/>
        <v>0</v>
      </c>
      <c r="Q6977">
        <f>IF(ISNUMBER(MATCH(E6977,'ASE Mapping'!A:A, 0)), INDEX('ASE Mapping'!B:B, MATCH(E6977,'ASE Mapping'!A:A, 0)), E6977)</f>
        <v>0</v>
      </c>
    </row>
    <row r="6978" spans="1:17" x14ac:dyDescent="0.25">
      <c r="A6978" s="11">
        <f t="shared" si="59"/>
        <v>0</v>
      </c>
      <c r="Q6978">
        <f>IF(ISNUMBER(MATCH(E6978,'ASE Mapping'!A:A, 0)), INDEX('ASE Mapping'!B:B, MATCH(E6978,'ASE Mapping'!A:A, 0)), E6978)</f>
        <v>0</v>
      </c>
    </row>
    <row r="6979" spans="1:17" x14ac:dyDescent="0.25">
      <c r="A6979" s="11">
        <f t="shared" si="59"/>
        <v>0</v>
      </c>
      <c r="Q6979">
        <f>IF(ISNUMBER(MATCH(E6979,'ASE Mapping'!A:A, 0)), INDEX('ASE Mapping'!B:B, MATCH(E6979,'ASE Mapping'!A:A, 0)), E6979)</f>
        <v>0</v>
      </c>
    </row>
    <row r="6980" spans="1:17" x14ac:dyDescent="0.25">
      <c r="A6980" s="11">
        <f t="shared" si="59"/>
        <v>0</v>
      </c>
      <c r="Q6980">
        <f>IF(ISNUMBER(MATCH(E6980,'ASE Mapping'!A:A, 0)), INDEX('ASE Mapping'!B:B, MATCH(E6980,'ASE Mapping'!A:A, 0)), E6980)</f>
        <v>0</v>
      </c>
    </row>
    <row r="6981" spans="1:17" x14ac:dyDescent="0.25">
      <c r="A6981" s="11">
        <f t="shared" si="59"/>
        <v>0</v>
      </c>
      <c r="Q6981">
        <f>IF(ISNUMBER(MATCH(E6981,'ASE Mapping'!A:A, 0)), INDEX('ASE Mapping'!B:B, MATCH(E6981,'ASE Mapping'!A:A, 0)), E6981)</f>
        <v>0</v>
      </c>
    </row>
    <row r="6982" spans="1:17" x14ac:dyDescent="0.25">
      <c r="A6982" s="11">
        <f t="shared" si="59"/>
        <v>0</v>
      </c>
      <c r="Q6982">
        <f>IF(ISNUMBER(MATCH(E6982,'ASE Mapping'!A:A, 0)), INDEX('ASE Mapping'!B:B, MATCH(E6982,'ASE Mapping'!A:A, 0)), E6982)</f>
        <v>0</v>
      </c>
    </row>
    <row r="6983" spans="1:17" x14ac:dyDescent="0.25">
      <c r="A6983" s="11">
        <f t="shared" ref="A6983:A7046" si="60">B6983+C6983</f>
        <v>0</v>
      </c>
      <c r="Q6983">
        <f>IF(ISNUMBER(MATCH(E6983,'ASE Mapping'!A:A, 0)), INDEX('ASE Mapping'!B:B, MATCH(E6983,'ASE Mapping'!A:A, 0)), E6983)</f>
        <v>0</v>
      </c>
    </row>
    <row r="6984" spans="1:17" x14ac:dyDescent="0.25">
      <c r="A6984" s="11">
        <f t="shared" si="60"/>
        <v>0</v>
      </c>
      <c r="Q6984">
        <f>IF(ISNUMBER(MATCH(E6984,'ASE Mapping'!A:A, 0)), INDEX('ASE Mapping'!B:B, MATCH(E6984,'ASE Mapping'!A:A, 0)), E6984)</f>
        <v>0</v>
      </c>
    </row>
    <row r="6985" spans="1:17" x14ac:dyDescent="0.25">
      <c r="A6985" s="11">
        <f t="shared" si="60"/>
        <v>0</v>
      </c>
      <c r="Q6985">
        <f>IF(ISNUMBER(MATCH(E6985,'ASE Mapping'!A:A, 0)), INDEX('ASE Mapping'!B:B, MATCH(E6985,'ASE Mapping'!A:A, 0)), E6985)</f>
        <v>0</v>
      </c>
    </row>
    <row r="6986" spans="1:17" x14ac:dyDescent="0.25">
      <c r="A6986" s="11">
        <f t="shared" si="60"/>
        <v>0</v>
      </c>
      <c r="Q6986">
        <f>IF(ISNUMBER(MATCH(E6986,'ASE Mapping'!A:A, 0)), INDEX('ASE Mapping'!B:B, MATCH(E6986,'ASE Mapping'!A:A, 0)), E6986)</f>
        <v>0</v>
      </c>
    </row>
    <row r="6987" spans="1:17" x14ac:dyDescent="0.25">
      <c r="A6987" s="11">
        <f t="shared" si="60"/>
        <v>0</v>
      </c>
      <c r="Q6987">
        <f>IF(ISNUMBER(MATCH(E6987,'ASE Mapping'!A:A, 0)), INDEX('ASE Mapping'!B:B, MATCH(E6987,'ASE Mapping'!A:A, 0)), E6987)</f>
        <v>0</v>
      </c>
    </row>
    <row r="6988" spans="1:17" x14ac:dyDescent="0.25">
      <c r="A6988" s="11">
        <f t="shared" si="60"/>
        <v>0</v>
      </c>
      <c r="Q6988">
        <f>IF(ISNUMBER(MATCH(E6988,'ASE Mapping'!A:A, 0)), INDEX('ASE Mapping'!B:B, MATCH(E6988,'ASE Mapping'!A:A, 0)), E6988)</f>
        <v>0</v>
      </c>
    </row>
    <row r="6989" spans="1:17" x14ac:dyDescent="0.25">
      <c r="A6989" s="11">
        <f t="shared" si="60"/>
        <v>0</v>
      </c>
      <c r="Q6989">
        <f>IF(ISNUMBER(MATCH(E6989,'ASE Mapping'!A:A, 0)), INDEX('ASE Mapping'!B:B, MATCH(E6989,'ASE Mapping'!A:A, 0)), E6989)</f>
        <v>0</v>
      </c>
    </row>
    <row r="6990" spans="1:17" x14ac:dyDescent="0.25">
      <c r="A6990" s="11">
        <f t="shared" si="60"/>
        <v>0</v>
      </c>
      <c r="Q6990">
        <f>IF(ISNUMBER(MATCH(E6990,'ASE Mapping'!A:A, 0)), INDEX('ASE Mapping'!B:B, MATCH(E6990,'ASE Mapping'!A:A, 0)), E6990)</f>
        <v>0</v>
      </c>
    </row>
    <row r="6991" spans="1:17" x14ac:dyDescent="0.25">
      <c r="A6991" s="11">
        <f t="shared" si="60"/>
        <v>0</v>
      </c>
      <c r="Q6991">
        <f>IF(ISNUMBER(MATCH(E6991,'ASE Mapping'!A:A, 0)), INDEX('ASE Mapping'!B:B, MATCH(E6991,'ASE Mapping'!A:A, 0)), E6991)</f>
        <v>0</v>
      </c>
    </row>
    <row r="6992" spans="1:17" x14ac:dyDescent="0.25">
      <c r="A6992" s="11">
        <f t="shared" si="60"/>
        <v>0</v>
      </c>
      <c r="Q6992">
        <f>IF(ISNUMBER(MATCH(E6992,'ASE Mapping'!A:A, 0)), INDEX('ASE Mapping'!B:B, MATCH(E6992,'ASE Mapping'!A:A, 0)), E6992)</f>
        <v>0</v>
      </c>
    </row>
    <row r="6993" spans="1:17" x14ac:dyDescent="0.25">
      <c r="A6993" s="11">
        <f t="shared" si="60"/>
        <v>0</v>
      </c>
      <c r="Q6993">
        <f>IF(ISNUMBER(MATCH(E6993,'ASE Mapping'!A:A, 0)), INDEX('ASE Mapping'!B:B, MATCH(E6993,'ASE Mapping'!A:A, 0)), E6993)</f>
        <v>0</v>
      </c>
    </row>
    <row r="6994" spans="1:17" x14ac:dyDescent="0.25">
      <c r="A6994" s="11">
        <f t="shared" si="60"/>
        <v>0</v>
      </c>
      <c r="Q6994">
        <f>IF(ISNUMBER(MATCH(E6994,'ASE Mapping'!A:A, 0)), INDEX('ASE Mapping'!B:B, MATCH(E6994,'ASE Mapping'!A:A, 0)), E6994)</f>
        <v>0</v>
      </c>
    </row>
    <row r="6995" spans="1:17" x14ac:dyDescent="0.25">
      <c r="A6995" s="11">
        <f t="shared" si="60"/>
        <v>0</v>
      </c>
      <c r="Q6995">
        <f>IF(ISNUMBER(MATCH(E6995,'ASE Mapping'!A:A, 0)), INDEX('ASE Mapping'!B:B, MATCH(E6995,'ASE Mapping'!A:A, 0)), E6995)</f>
        <v>0</v>
      </c>
    </row>
    <row r="6996" spans="1:17" x14ac:dyDescent="0.25">
      <c r="A6996" s="11">
        <f t="shared" si="60"/>
        <v>0</v>
      </c>
      <c r="Q6996">
        <f>IF(ISNUMBER(MATCH(E6996,'ASE Mapping'!A:A, 0)), INDEX('ASE Mapping'!B:B, MATCH(E6996,'ASE Mapping'!A:A, 0)), E6996)</f>
        <v>0</v>
      </c>
    </row>
    <row r="6997" spans="1:17" x14ac:dyDescent="0.25">
      <c r="A6997" s="11">
        <f t="shared" si="60"/>
        <v>0</v>
      </c>
      <c r="Q6997">
        <f>IF(ISNUMBER(MATCH(E6997,'ASE Mapping'!A:A, 0)), INDEX('ASE Mapping'!B:B, MATCH(E6997,'ASE Mapping'!A:A, 0)), E6997)</f>
        <v>0</v>
      </c>
    </row>
    <row r="6998" spans="1:17" x14ac:dyDescent="0.25">
      <c r="A6998" s="11">
        <f t="shared" si="60"/>
        <v>0</v>
      </c>
      <c r="Q6998">
        <f>IF(ISNUMBER(MATCH(E6998,'ASE Mapping'!A:A, 0)), INDEX('ASE Mapping'!B:B, MATCH(E6998,'ASE Mapping'!A:A, 0)), E6998)</f>
        <v>0</v>
      </c>
    </row>
    <row r="6999" spans="1:17" x14ac:dyDescent="0.25">
      <c r="A6999" s="11">
        <f t="shared" si="60"/>
        <v>0</v>
      </c>
      <c r="Q6999">
        <f>IF(ISNUMBER(MATCH(E6999,'ASE Mapping'!A:A, 0)), INDEX('ASE Mapping'!B:B, MATCH(E6999,'ASE Mapping'!A:A, 0)), E6999)</f>
        <v>0</v>
      </c>
    </row>
    <row r="7000" spans="1:17" x14ac:dyDescent="0.25">
      <c r="A7000" s="11">
        <f t="shared" si="60"/>
        <v>0</v>
      </c>
      <c r="Q7000">
        <f>IF(ISNUMBER(MATCH(E7000,'ASE Mapping'!A:A, 0)), INDEX('ASE Mapping'!B:B, MATCH(E7000,'ASE Mapping'!A:A, 0)), E7000)</f>
        <v>0</v>
      </c>
    </row>
    <row r="7001" spans="1:17" x14ac:dyDescent="0.25">
      <c r="A7001" s="11">
        <f t="shared" si="60"/>
        <v>0</v>
      </c>
      <c r="Q7001">
        <f>IF(ISNUMBER(MATCH(E7001,'ASE Mapping'!A:A, 0)), INDEX('ASE Mapping'!B:B, MATCH(E7001,'ASE Mapping'!A:A, 0)), E7001)</f>
        <v>0</v>
      </c>
    </row>
    <row r="7002" spans="1:17" x14ac:dyDescent="0.25">
      <c r="A7002" s="11">
        <f t="shared" si="60"/>
        <v>0</v>
      </c>
      <c r="Q7002">
        <f>IF(ISNUMBER(MATCH(E7002,'ASE Mapping'!A:A, 0)), INDEX('ASE Mapping'!B:B, MATCH(E7002,'ASE Mapping'!A:A, 0)), E7002)</f>
        <v>0</v>
      </c>
    </row>
    <row r="7003" spans="1:17" x14ac:dyDescent="0.25">
      <c r="A7003" s="11">
        <f t="shared" si="60"/>
        <v>0</v>
      </c>
      <c r="Q7003">
        <f>IF(ISNUMBER(MATCH(E7003,'ASE Mapping'!A:A, 0)), INDEX('ASE Mapping'!B:B, MATCH(E7003,'ASE Mapping'!A:A, 0)), E7003)</f>
        <v>0</v>
      </c>
    </row>
    <row r="7004" spans="1:17" x14ac:dyDescent="0.25">
      <c r="A7004" s="11">
        <f t="shared" si="60"/>
        <v>0</v>
      </c>
      <c r="Q7004">
        <f>IF(ISNUMBER(MATCH(E7004,'ASE Mapping'!A:A, 0)), INDEX('ASE Mapping'!B:B, MATCH(E7004,'ASE Mapping'!A:A, 0)), E7004)</f>
        <v>0</v>
      </c>
    </row>
    <row r="7005" spans="1:17" x14ac:dyDescent="0.25">
      <c r="A7005" s="11">
        <f t="shared" si="60"/>
        <v>0</v>
      </c>
      <c r="Q7005">
        <f>IF(ISNUMBER(MATCH(E7005,'ASE Mapping'!A:A, 0)), INDEX('ASE Mapping'!B:B, MATCH(E7005,'ASE Mapping'!A:A, 0)), E7005)</f>
        <v>0</v>
      </c>
    </row>
    <row r="7006" spans="1:17" x14ac:dyDescent="0.25">
      <c r="A7006" s="11">
        <f t="shared" si="60"/>
        <v>0</v>
      </c>
      <c r="Q7006">
        <f>IF(ISNUMBER(MATCH(E7006,'ASE Mapping'!A:A, 0)), INDEX('ASE Mapping'!B:B, MATCH(E7006,'ASE Mapping'!A:A, 0)), E7006)</f>
        <v>0</v>
      </c>
    </row>
    <row r="7007" spans="1:17" x14ac:dyDescent="0.25">
      <c r="A7007" s="11">
        <f t="shared" si="60"/>
        <v>0</v>
      </c>
      <c r="Q7007">
        <f>IF(ISNUMBER(MATCH(E7007,'ASE Mapping'!A:A, 0)), INDEX('ASE Mapping'!B:B, MATCH(E7007,'ASE Mapping'!A:A, 0)), E7007)</f>
        <v>0</v>
      </c>
    </row>
    <row r="7008" spans="1:17" x14ac:dyDescent="0.25">
      <c r="A7008" s="11">
        <f t="shared" si="60"/>
        <v>0</v>
      </c>
      <c r="Q7008">
        <f>IF(ISNUMBER(MATCH(E7008,'ASE Mapping'!A:A, 0)), INDEX('ASE Mapping'!B:B, MATCH(E7008,'ASE Mapping'!A:A, 0)), E7008)</f>
        <v>0</v>
      </c>
    </row>
    <row r="7009" spans="1:17" x14ac:dyDescent="0.25">
      <c r="A7009" s="11">
        <f t="shared" si="60"/>
        <v>0</v>
      </c>
      <c r="Q7009">
        <f>IF(ISNUMBER(MATCH(E7009,'ASE Mapping'!A:A, 0)), INDEX('ASE Mapping'!B:B, MATCH(E7009,'ASE Mapping'!A:A, 0)), E7009)</f>
        <v>0</v>
      </c>
    </row>
    <row r="7010" spans="1:17" x14ac:dyDescent="0.25">
      <c r="A7010" s="11">
        <f t="shared" si="60"/>
        <v>0</v>
      </c>
      <c r="Q7010">
        <f>IF(ISNUMBER(MATCH(E7010,'ASE Mapping'!A:A, 0)), INDEX('ASE Mapping'!B:B, MATCH(E7010,'ASE Mapping'!A:A, 0)), E7010)</f>
        <v>0</v>
      </c>
    </row>
    <row r="7011" spans="1:17" x14ac:dyDescent="0.25">
      <c r="A7011" s="11">
        <f t="shared" si="60"/>
        <v>0</v>
      </c>
      <c r="Q7011">
        <f>IF(ISNUMBER(MATCH(E7011,'ASE Mapping'!A:A, 0)), INDEX('ASE Mapping'!B:B, MATCH(E7011,'ASE Mapping'!A:A, 0)), E7011)</f>
        <v>0</v>
      </c>
    </row>
    <row r="7012" spans="1:17" x14ac:dyDescent="0.25">
      <c r="A7012" s="11">
        <f t="shared" si="60"/>
        <v>0</v>
      </c>
      <c r="Q7012">
        <f>IF(ISNUMBER(MATCH(E7012,'ASE Mapping'!A:A, 0)), INDEX('ASE Mapping'!B:B, MATCH(E7012,'ASE Mapping'!A:A, 0)), E7012)</f>
        <v>0</v>
      </c>
    </row>
    <row r="7013" spans="1:17" x14ac:dyDescent="0.25">
      <c r="A7013" s="11">
        <f t="shared" si="60"/>
        <v>0</v>
      </c>
      <c r="Q7013">
        <f>IF(ISNUMBER(MATCH(E7013,'ASE Mapping'!A:A, 0)), INDEX('ASE Mapping'!B:B, MATCH(E7013,'ASE Mapping'!A:A, 0)), E7013)</f>
        <v>0</v>
      </c>
    </row>
    <row r="7014" spans="1:17" x14ac:dyDescent="0.25">
      <c r="A7014" s="11">
        <f t="shared" si="60"/>
        <v>0</v>
      </c>
      <c r="Q7014">
        <f>IF(ISNUMBER(MATCH(E7014,'ASE Mapping'!A:A, 0)), INDEX('ASE Mapping'!B:B, MATCH(E7014,'ASE Mapping'!A:A, 0)), E7014)</f>
        <v>0</v>
      </c>
    </row>
    <row r="7015" spans="1:17" x14ac:dyDescent="0.25">
      <c r="A7015" s="11">
        <f t="shared" si="60"/>
        <v>0</v>
      </c>
      <c r="Q7015">
        <f>IF(ISNUMBER(MATCH(E7015,'ASE Mapping'!A:A, 0)), INDEX('ASE Mapping'!B:B, MATCH(E7015,'ASE Mapping'!A:A, 0)), E7015)</f>
        <v>0</v>
      </c>
    </row>
    <row r="7016" spans="1:17" x14ac:dyDescent="0.25">
      <c r="A7016" s="11">
        <f t="shared" si="60"/>
        <v>0</v>
      </c>
      <c r="Q7016">
        <f>IF(ISNUMBER(MATCH(E7016,'ASE Mapping'!A:A, 0)), INDEX('ASE Mapping'!B:B, MATCH(E7016,'ASE Mapping'!A:A, 0)), E7016)</f>
        <v>0</v>
      </c>
    </row>
    <row r="7017" spans="1:17" x14ac:dyDescent="0.25">
      <c r="A7017" s="11">
        <f t="shared" si="60"/>
        <v>0</v>
      </c>
      <c r="Q7017">
        <f>IF(ISNUMBER(MATCH(E7017,'ASE Mapping'!A:A, 0)), INDEX('ASE Mapping'!B:B, MATCH(E7017,'ASE Mapping'!A:A, 0)), E7017)</f>
        <v>0</v>
      </c>
    </row>
    <row r="7018" spans="1:17" x14ac:dyDescent="0.25">
      <c r="A7018" s="11">
        <f t="shared" si="60"/>
        <v>0</v>
      </c>
      <c r="Q7018">
        <f>IF(ISNUMBER(MATCH(E7018,'ASE Mapping'!A:A, 0)), INDEX('ASE Mapping'!B:B, MATCH(E7018,'ASE Mapping'!A:A, 0)), E7018)</f>
        <v>0</v>
      </c>
    </row>
    <row r="7019" spans="1:17" x14ac:dyDescent="0.25">
      <c r="A7019" s="11">
        <f t="shared" si="60"/>
        <v>0</v>
      </c>
      <c r="Q7019">
        <f>IF(ISNUMBER(MATCH(E7019,'ASE Mapping'!A:A, 0)), INDEX('ASE Mapping'!B:B, MATCH(E7019,'ASE Mapping'!A:A, 0)), E7019)</f>
        <v>0</v>
      </c>
    </row>
    <row r="7020" spans="1:17" x14ac:dyDescent="0.25">
      <c r="A7020" s="11">
        <f t="shared" si="60"/>
        <v>0</v>
      </c>
      <c r="Q7020">
        <f>IF(ISNUMBER(MATCH(E7020,'ASE Mapping'!A:A, 0)), INDEX('ASE Mapping'!B:B, MATCH(E7020,'ASE Mapping'!A:A, 0)), E7020)</f>
        <v>0</v>
      </c>
    </row>
    <row r="7021" spans="1:17" x14ac:dyDescent="0.25">
      <c r="A7021" s="11">
        <f t="shared" si="60"/>
        <v>0</v>
      </c>
      <c r="Q7021">
        <f>IF(ISNUMBER(MATCH(E7021,'ASE Mapping'!A:A, 0)), INDEX('ASE Mapping'!B:B, MATCH(E7021,'ASE Mapping'!A:A, 0)), E7021)</f>
        <v>0</v>
      </c>
    </row>
    <row r="7022" spans="1:17" x14ac:dyDescent="0.25">
      <c r="A7022" s="11">
        <f t="shared" si="60"/>
        <v>0</v>
      </c>
      <c r="Q7022">
        <f>IF(ISNUMBER(MATCH(E7022,'ASE Mapping'!A:A, 0)), INDEX('ASE Mapping'!B:B, MATCH(E7022,'ASE Mapping'!A:A, 0)), E7022)</f>
        <v>0</v>
      </c>
    </row>
    <row r="7023" spans="1:17" x14ac:dyDescent="0.25">
      <c r="A7023" s="11">
        <f t="shared" si="60"/>
        <v>0</v>
      </c>
      <c r="Q7023">
        <f>IF(ISNUMBER(MATCH(E7023,'ASE Mapping'!A:A, 0)), INDEX('ASE Mapping'!B:B, MATCH(E7023,'ASE Mapping'!A:A, 0)), E7023)</f>
        <v>0</v>
      </c>
    </row>
    <row r="7024" spans="1:17" x14ac:dyDescent="0.25">
      <c r="A7024" s="11">
        <f t="shared" si="60"/>
        <v>0</v>
      </c>
      <c r="Q7024">
        <f>IF(ISNUMBER(MATCH(E7024,'ASE Mapping'!A:A, 0)), INDEX('ASE Mapping'!B:B, MATCH(E7024,'ASE Mapping'!A:A, 0)), E7024)</f>
        <v>0</v>
      </c>
    </row>
    <row r="7025" spans="1:17" x14ac:dyDescent="0.25">
      <c r="A7025" s="11">
        <f t="shared" si="60"/>
        <v>0</v>
      </c>
      <c r="Q7025">
        <f>IF(ISNUMBER(MATCH(E7025,'ASE Mapping'!A:A, 0)), INDEX('ASE Mapping'!B:B, MATCH(E7025,'ASE Mapping'!A:A, 0)), E7025)</f>
        <v>0</v>
      </c>
    </row>
    <row r="7026" spans="1:17" x14ac:dyDescent="0.25">
      <c r="A7026" s="11">
        <f t="shared" si="60"/>
        <v>0</v>
      </c>
      <c r="Q7026">
        <f>IF(ISNUMBER(MATCH(E7026,'ASE Mapping'!A:A, 0)), INDEX('ASE Mapping'!B:B, MATCH(E7026,'ASE Mapping'!A:A, 0)), E7026)</f>
        <v>0</v>
      </c>
    </row>
    <row r="7027" spans="1:17" x14ac:dyDescent="0.25">
      <c r="A7027" s="11">
        <f t="shared" si="60"/>
        <v>0</v>
      </c>
      <c r="Q7027">
        <f>IF(ISNUMBER(MATCH(E7027,'ASE Mapping'!A:A, 0)), INDEX('ASE Mapping'!B:B, MATCH(E7027,'ASE Mapping'!A:A, 0)), E7027)</f>
        <v>0</v>
      </c>
    </row>
    <row r="7028" spans="1:17" x14ac:dyDescent="0.25">
      <c r="A7028" s="11">
        <f t="shared" si="60"/>
        <v>0</v>
      </c>
      <c r="Q7028">
        <f>IF(ISNUMBER(MATCH(E7028,'ASE Mapping'!A:A, 0)), INDEX('ASE Mapping'!B:B, MATCH(E7028,'ASE Mapping'!A:A, 0)), E7028)</f>
        <v>0</v>
      </c>
    </row>
    <row r="7029" spans="1:17" x14ac:dyDescent="0.25">
      <c r="A7029" s="11">
        <f t="shared" si="60"/>
        <v>0</v>
      </c>
      <c r="Q7029">
        <f>IF(ISNUMBER(MATCH(E7029,'ASE Mapping'!A:A, 0)), INDEX('ASE Mapping'!B:B, MATCH(E7029,'ASE Mapping'!A:A, 0)), E7029)</f>
        <v>0</v>
      </c>
    </row>
    <row r="7030" spans="1:17" x14ac:dyDescent="0.25">
      <c r="A7030" s="11">
        <f t="shared" si="60"/>
        <v>0</v>
      </c>
      <c r="Q7030">
        <f>IF(ISNUMBER(MATCH(E7030,'ASE Mapping'!A:A, 0)), INDEX('ASE Mapping'!B:B, MATCH(E7030,'ASE Mapping'!A:A, 0)), E7030)</f>
        <v>0</v>
      </c>
    </row>
    <row r="7031" spans="1:17" x14ac:dyDescent="0.25">
      <c r="A7031" s="11">
        <f t="shared" si="60"/>
        <v>0</v>
      </c>
      <c r="Q7031">
        <f>IF(ISNUMBER(MATCH(E7031,'ASE Mapping'!A:A, 0)), INDEX('ASE Mapping'!B:B, MATCH(E7031,'ASE Mapping'!A:A, 0)), E7031)</f>
        <v>0</v>
      </c>
    </row>
    <row r="7032" spans="1:17" x14ac:dyDescent="0.25">
      <c r="A7032" s="11">
        <f t="shared" si="60"/>
        <v>0</v>
      </c>
      <c r="Q7032">
        <f>IF(ISNUMBER(MATCH(E7032,'ASE Mapping'!A:A, 0)), INDEX('ASE Mapping'!B:B, MATCH(E7032,'ASE Mapping'!A:A, 0)), E7032)</f>
        <v>0</v>
      </c>
    </row>
    <row r="7033" spans="1:17" x14ac:dyDescent="0.25">
      <c r="A7033" s="11">
        <f t="shared" si="60"/>
        <v>0</v>
      </c>
      <c r="Q7033">
        <f>IF(ISNUMBER(MATCH(E7033,'ASE Mapping'!A:A, 0)), INDEX('ASE Mapping'!B:B, MATCH(E7033,'ASE Mapping'!A:A, 0)), E7033)</f>
        <v>0</v>
      </c>
    </row>
    <row r="7034" spans="1:17" x14ac:dyDescent="0.25">
      <c r="A7034" s="11">
        <f t="shared" si="60"/>
        <v>0</v>
      </c>
      <c r="Q7034">
        <f>IF(ISNUMBER(MATCH(E7034,'ASE Mapping'!A:A, 0)), INDEX('ASE Mapping'!B:B, MATCH(E7034,'ASE Mapping'!A:A, 0)), E7034)</f>
        <v>0</v>
      </c>
    </row>
    <row r="7035" spans="1:17" x14ac:dyDescent="0.25">
      <c r="A7035" s="11">
        <f t="shared" si="60"/>
        <v>0</v>
      </c>
      <c r="Q7035">
        <f>IF(ISNUMBER(MATCH(E7035,'ASE Mapping'!A:A, 0)), INDEX('ASE Mapping'!B:B, MATCH(E7035,'ASE Mapping'!A:A, 0)), E7035)</f>
        <v>0</v>
      </c>
    </row>
    <row r="7036" spans="1:17" x14ac:dyDescent="0.25">
      <c r="A7036" s="11">
        <f t="shared" si="60"/>
        <v>0</v>
      </c>
      <c r="Q7036">
        <f>IF(ISNUMBER(MATCH(E7036,'ASE Mapping'!A:A, 0)), INDEX('ASE Mapping'!B:B, MATCH(E7036,'ASE Mapping'!A:A, 0)), E7036)</f>
        <v>0</v>
      </c>
    </row>
    <row r="7037" spans="1:17" x14ac:dyDescent="0.25">
      <c r="A7037" s="11">
        <f t="shared" si="60"/>
        <v>0</v>
      </c>
      <c r="Q7037">
        <f>IF(ISNUMBER(MATCH(E7037,'ASE Mapping'!A:A, 0)), INDEX('ASE Mapping'!B:B, MATCH(E7037,'ASE Mapping'!A:A, 0)), E7037)</f>
        <v>0</v>
      </c>
    </row>
    <row r="7038" spans="1:17" x14ac:dyDescent="0.25">
      <c r="A7038" s="11">
        <f t="shared" si="60"/>
        <v>0</v>
      </c>
      <c r="Q7038">
        <f>IF(ISNUMBER(MATCH(E7038,'ASE Mapping'!A:A, 0)), INDEX('ASE Mapping'!B:B, MATCH(E7038,'ASE Mapping'!A:A, 0)), E7038)</f>
        <v>0</v>
      </c>
    </row>
    <row r="7039" spans="1:17" x14ac:dyDescent="0.25">
      <c r="A7039" s="11">
        <f t="shared" si="60"/>
        <v>0</v>
      </c>
      <c r="Q7039">
        <f>IF(ISNUMBER(MATCH(E7039,'ASE Mapping'!A:A, 0)), INDEX('ASE Mapping'!B:B, MATCH(E7039,'ASE Mapping'!A:A, 0)), E7039)</f>
        <v>0</v>
      </c>
    </row>
    <row r="7040" spans="1:17" x14ac:dyDescent="0.25">
      <c r="A7040" s="11">
        <f t="shared" si="60"/>
        <v>0</v>
      </c>
      <c r="Q7040">
        <f>IF(ISNUMBER(MATCH(E7040,'ASE Mapping'!A:A, 0)), INDEX('ASE Mapping'!B:B, MATCH(E7040,'ASE Mapping'!A:A, 0)), E7040)</f>
        <v>0</v>
      </c>
    </row>
    <row r="7041" spans="1:17" x14ac:dyDescent="0.25">
      <c r="A7041" s="11">
        <f t="shared" si="60"/>
        <v>0</v>
      </c>
      <c r="Q7041">
        <f>IF(ISNUMBER(MATCH(E7041,'ASE Mapping'!A:A, 0)), INDEX('ASE Mapping'!B:B, MATCH(E7041,'ASE Mapping'!A:A, 0)), E7041)</f>
        <v>0</v>
      </c>
    </row>
    <row r="7042" spans="1:17" x14ac:dyDescent="0.25">
      <c r="A7042" s="11">
        <f t="shared" si="60"/>
        <v>0</v>
      </c>
      <c r="Q7042">
        <f>IF(ISNUMBER(MATCH(E7042,'ASE Mapping'!A:A, 0)), INDEX('ASE Mapping'!B:B, MATCH(E7042,'ASE Mapping'!A:A, 0)), E7042)</f>
        <v>0</v>
      </c>
    </row>
    <row r="7043" spans="1:17" x14ac:dyDescent="0.25">
      <c r="A7043" s="11">
        <f t="shared" si="60"/>
        <v>0</v>
      </c>
      <c r="Q7043">
        <f>IF(ISNUMBER(MATCH(E7043,'ASE Mapping'!A:A, 0)), INDEX('ASE Mapping'!B:B, MATCH(E7043,'ASE Mapping'!A:A, 0)), E7043)</f>
        <v>0</v>
      </c>
    </row>
    <row r="7044" spans="1:17" x14ac:dyDescent="0.25">
      <c r="A7044" s="11">
        <f t="shared" si="60"/>
        <v>0</v>
      </c>
      <c r="Q7044">
        <f>IF(ISNUMBER(MATCH(E7044,'ASE Mapping'!A:A, 0)), INDEX('ASE Mapping'!B:B, MATCH(E7044,'ASE Mapping'!A:A, 0)), E7044)</f>
        <v>0</v>
      </c>
    </row>
    <row r="7045" spans="1:17" x14ac:dyDescent="0.25">
      <c r="A7045" s="11">
        <f t="shared" si="60"/>
        <v>0</v>
      </c>
      <c r="Q7045">
        <f>IF(ISNUMBER(MATCH(E7045,'ASE Mapping'!A:A, 0)), INDEX('ASE Mapping'!B:B, MATCH(E7045,'ASE Mapping'!A:A, 0)), E7045)</f>
        <v>0</v>
      </c>
    </row>
    <row r="7046" spans="1:17" x14ac:dyDescent="0.25">
      <c r="A7046" s="11">
        <f t="shared" si="60"/>
        <v>0</v>
      </c>
      <c r="Q7046">
        <f>IF(ISNUMBER(MATCH(E7046,'ASE Mapping'!A:A, 0)), INDEX('ASE Mapping'!B:B, MATCH(E7046,'ASE Mapping'!A:A, 0)), E7046)</f>
        <v>0</v>
      </c>
    </row>
    <row r="7047" spans="1:17" x14ac:dyDescent="0.25">
      <c r="A7047" s="11">
        <f t="shared" ref="A7047:A7110" si="61">B7047+C7047</f>
        <v>0</v>
      </c>
      <c r="Q7047">
        <f>IF(ISNUMBER(MATCH(E7047,'ASE Mapping'!A:A, 0)), INDEX('ASE Mapping'!B:B, MATCH(E7047,'ASE Mapping'!A:A, 0)), E7047)</f>
        <v>0</v>
      </c>
    </row>
    <row r="7048" spans="1:17" x14ac:dyDescent="0.25">
      <c r="A7048" s="11">
        <f t="shared" si="61"/>
        <v>0</v>
      </c>
      <c r="Q7048">
        <f>IF(ISNUMBER(MATCH(E7048,'ASE Mapping'!A:A, 0)), INDEX('ASE Mapping'!B:B, MATCH(E7048,'ASE Mapping'!A:A, 0)), E7048)</f>
        <v>0</v>
      </c>
    </row>
    <row r="7049" spans="1:17" x14ac:dyDescent="0.25">
      <c r="A7049" s="11">
        <f t="shared" si="61"/>
        <v>0</v>
      </c>
      <c r="Q7049">
        <f>IF(ISNUMBER(MATCH(E7049,'ASE Mapping'!A:A, 0)), INDEX('ASE Mapping'!B:B, MATCH(E7049,'ASE Mapping'!A:A, 0)), E7049)</f>
        <v>0</v>
      </c>
    </row>
    <row r="7050" spans="1:17" x14ac:dyDescent="0.25">
      <c r="A7050" s="11">
        <f t="shared" si="61"/>
        <v>0</v>
      </c>
      <c r="Q7050">
        <f>IF(ISNUMBER(MATCH(E7050,'ASE Mapping'!A:A, 0)), INDEX('ASE Mapping'!B:B, MATCH(E7050,'ASE Mapping'!A:A, 0)), E7050)</f>
        <v>0</v>
      </c>
    </row>
    <row r="7051" spans="1:17" x14ac:dyDescent="0.25">
      <c r="A7051" s="11">
        <f t="shared" si="61"/>
        <v>0</v>
      </c>
      <c r="Q7051">
        <f>IF(ISNUMBER(MATCH(E7051,'ASE Mapping'!A:A, 0)), INDEX('ASE Mapping'!B:B, MATCH(E7051,'ASE Mapping'!A:A, 0)), E7051)</f>
        <v>0</v>
      </c>
    </row>
    <row r="7052" spans="1:17" x14ac:dyDescent="0.25">
      <c r="A7052" s="11">
        <f t="shared" si="61"/>
        <v>0</v>
      </c>
      <c r="Q7052">
        <f>IF(ISNUMBER(MATCH(E7052,'ASE Mapping'!A:A, 0)), INDEX('ASE Mapping'!B:B, MATCH(E7052,'ASE Mapping'!A:A, 0)), E7052)</f>
        <v>0</v>
      </c>
    </row>
    <row r="7053" spans="1:17" x14ac:dyDescent="0.25">
      <c r="A7053" s="11">
        <f t="shared" si="61"/>
        <v>0</v>
      </c>
      <c r="Q7053">
        <f>IF(ISNUMBER(MATCH(E7053,'ASE Mapping'!A:A, 0)), INDEX('ASE Mapping'!B:B, MATCH(E7053,'ASE Mapping'!A:A, 0)), E7053)</f>
        <v>0</v>
      </c>
    </row>
    <row r="7054" spans="1:17" x14ac:dyDescent="0.25">
      <c r="A7054" s="11">
        <f t="shared" si="61"/>
        <v>0</v>
      </c>
      <c r="Q7054">
        <f>IF(ISNUMBER(MATCH(E7054,'ASE Mapping'!A:A, 0)), INDEX('ASE Mapping'!B:B, MATCH(E7054,'ASE Mapping'!A:A, 0)), E7054)</f>
        <v>0</v>
      </c>
    </row>
    <row r="7055" spans="1:17" x14ac:dyDescent="0.25">
      <c r="A7055" s="11">
        <f t="shared" si="61"/>
        <v>0</v>
      </c>
      <c r="Q7055">
        <f>IF(ISNUMBER(MATCH(E7055,'ASE Mapping'!A:A, 0)), INDEX('ASE Mapping'!B:B, MATCH(E7055,'ASE Mapping'!A:A, 0)), E7055)</f>
        <v>0</v>
      </c>
    </row>
    <row r="7056" spans="1:17" x14ac:dyDescent="0.25">
      <c r="A7056" s="11">
        <f t="shared" si="61"/>
        <v>0</v>
      </c>
      <c r="Q7056">
        <f>IF(ISNUMBER(MATCH(E7056,'ASE Mapping'!A:A, 0)), INDEX('ASE Mapping'!B:B, MATCH(E7056,'ASE Mapping'!A:A, 0)), E7056)</f>
        <v>0</v>
      </c>
    </row>
    <row r="7057" spans="1:17" x14ac:dyDescent="0.25">
      <c r="A7057" s="11">
        <f t="shared" si="61"/>
        <v>0</v>
      </c>
      <c r="Q7057">
        <f>IF(ISNUMBER(MATCH(E7057,'ASE Mapping'!A:A, 0)), INDEX('ASE Mapping'!B:B, MATCH(E7057,'ASE Mapping'!A:A, 0)), E7057)</f>
        <v>0</v>
      </c>
    </row>
    <row r="7058" spans="1:17" x14ac:dyDescent="0.25">
      <c r="A7058" s="11">
        <f t="shared" si="61"/>
        <v>0</v>
      </c>
      <c r="Q7058">
        <f>IF(ISNUMBER(MATCH(E7058,'ASE Mapping'!A:A, 0)), INDEX('ASE Mapping'!B:B, MATCH(E7058,'ASE Mapping'!A:A, 0)), E7058)</f>
        <v>0</v>
      </c>
    </row>
    <row r="7059" spans="1:17" x14ac:dyDescent="0.25">
      <c r="A7059" s="11">
        <f t="shared" si="61"/>
        <v>0</v>
      </c>
      <c r="Q7059">
        <f>IF(ISNUMBER(MATCH(E7059,'ASE Mapping'!A:A, 0)), INDEX('ASE Mapping'!B:B, MATCH(E7059,'ASE Mapping'!A:A, 0)), E7059)</f>
        <v>0</v>
      </c>
    </row>
    <row r="7060" spans="1:17" x14ac:dyDescent="0.25">
      <c r="A7060" s="11">
        <f t="shared" si="61"/>
        <v>0</v>
      </c>
      <c r="Q7060">
        <f>IF(ISNUMBER(MATCH(E7060,'ASE Mapping'!A:A, 0)), INDEX('ASE Mapping'!B:B, MATCH(E7060,'ASE Mapping'!A:A, 0)), E7060)</f>
        <v>0</v>
      </c>
    </row>
    <row r="7061" spans="1:17" x14ac:dyDescent="0.25">
      <c r="A7061" s="11">
        <f t="shared" si="61"/>
        <v>0</v>
      </c>
      <c r="Q7061">
        <f>IF(ISNUMBER(MATCH(E7061,'ASE Mapping'!A:A, 0)), INDEX('ASE Mapping'!B:B, MATCH(E7061,'ASE Mapping'!A:A, 0)), E7061)</f>
        <v>0</v>
      </c>
    </row>
    <row r="7062" spans="1:17" x14ac:dyDescent="0.25">
      <c r="A7062" s="11">
        <f t="shared" si="61"/>
        <v>0</v>
      </c>
      <c r="Q7062">
        <f>IF(ISNUMBER(MATCH(E7062,'ASE Mapping'!A:A, 0)), INDEX('ASE Mapping'!B:B, MATCH(E7062,'ASE Mapping'!A:A, 0)), E7062)</f>
        <v>0</v>
      </c>
    </row>
    <row r="7063" spans="1:17" x14ac:dyDescent="0.25">
      <c r="A7063" s="11">
        <f t="shared" si="61"/>
        <v>0</v>
      </c>
      <c r="Q7063">
        <f>IF(ISNUMBER(MATCH(E7063,'ASE Mapping'!A:A, 0)), INDEX('ASE Mapping'!B:B, MATCH(E7063,'ASE Mapping'!A:A, 0)), E7063)</f>
        <v>0</v>
      </c>
    </row>
    <row r="7064" spans="1:17" x14ac:dyDescent="0.25">
      <c r="A7064" s="11">
        <f t="shared" si="61"/>
        <v>0</v>
      </c>
      <c r="Q7064">
        <f>IF(ISNUMBER(MATCH(E7064,'ASE Mapping'!A:A, 0)), INDEX('ASE Mapping'!B:B, MATCH(E7064,'ASE Mapping'!A:A, 0)), E7064)</f>
        <v>0</v>
      </c>
    </row>
    <row r="7065" spans="1:17" x14ac:dyDescent="0.25">
      <c r="A7065" s="11">
        <f t="shared" si="61"/>
        <v>0</v>
      </c>
      <c r="Q7065">
        <f>IF(ISNUMBER(MATCH(E7065,'ASE Mapping'!A:A, 0)), INDEX('ASE Mapping'!B:B, MATCH(E7065,'ASE Mapping'!A:A, 0)), E7065)</f>
        <v>0</v>
      </c>
    </row>
    <row r="7066" spans="1:17" x14ac:dyDescent="0.25">
      <c r="A7066" s="11">
        <f t="shared" si="61"/>
        <v>0</v>
      </c>
      <c r="Q7066">
        <f>IF(ISNUMBER(MATCH(E7066,'ASE Mapping'!A:A, 0)), INDEX('ASE Mapping'!B:B, MATCH(E7066,'ASE Mapping'!A:A, 0)), E7066)</f>
        <v>0</v>
      </c>
    </row>
    <row r="7067" spans="1:17" x14ac:dyDescent="0.25">
      <c r="A7067" s="11">
        <f t="shared" si="61"/>
        <v>0</v>
      </c>
      <c r="Q7067">
        <f>IF(ISNUMBER(MATCH(E7067,'ASE Mapping'!A:A, 0)), INDEX('ASE Mapping'!B:B, MATCH(E7067,'ASE Mapping'!A:A, 0)), E7067)</f>
        <v>0</v>
      </c>
    </row>
    <row r="7068" spans="1:17" x14ac:dyDescent="0.25">
      <c r="A7068" s="11">
        <f t="shared" si="61"/>
        <v>0</v>
      </c>
      <c r="Q7068">
        <f>IF(ISNUMBER(MATCH(E7068,'ASE Mapping'!A:A, 0)), INDEX('ASE Mapping'!B:B, MATCH(E7068,'ASE Mapping'!A:A, 0)), E7068)</f>
        <v>0</v>
      </c>
    </row>
    <row r="7069" spans="1:17" x14ac:dyDescent="0.25">
      <c r="A7069" s="11">
        <f t="shared" si="61"/>
        <v>0</v>
      </c>
      <c r="Q7069">
        <f>IF(ISNUMBER(MATCH(E7069,'ASE Mapping'!A:A, 0)), INDEX('ASE Mapping'!B:B, MATCH(E7069,'ASE Mapping'!A:A, 0)), E7069)</f>
        <v>0</v>
      </c>
    </row>
    <row r="7070" spans="1:17" x14ac:dyDescent="0.25">
      <c r="A7070" s="11">
        <f t="shared" si="61"/>
        <v>0</v>
      </c>
      <c r="Q7070">
        <f>IF(ISNUMBER(MATCH(E7070,'ASE Mapping'!A:A, 0)), INDEX('ASE Mapping'!B:B, MATCH(E7070,'ASE Mapping'!A:A, 0)), E7070)</f>
        <v>0</v>
      </c>
    </row>
    <row r="7071" spans="1:17" x14ac:dyDescent="0.25">
      <c r="A7071" s="11">
        <f t="shared" si="61"/>
        <v>0</v>
      </c>
      <c r="Q7071">
        <f>IF(ISNUMBER(MATCH(E7071,'ASE Mapping'!A:A, 0)), INDEX('ASE Mapping'!B:B, MATCH(E7071,'ASE Mapping'!A:A, 0)), E7071)</f>
        <v>0</v>
      </c>
    </row>
    <row r="7072" spans="1:17" x14ac:dyDescent="0.25">
      <c r="A7072" s="11">
        <f t="shared" si="61"/>
        <v>0</v>
      </c>
      <c r="Q7072">
        <f>IF(ISNUMBER(MATCH(E7072,'ASE Mapping'!A:A, 0)), INDEX('ASE Mapping'!B:B, MATCH(E7072,'ASE Mapping'!A:A, 0)), E7072)</f>
        <v>0</v>
      </c>
    </row>
    <row r="7073" spans="1:17" x14ac:dyDescent="0.25">
      <c r="A7073" s="11">
        <f t="shared" si="61"/>
        <v>0</v>
      </c>
      <c r="Q7073">
        <f>IF(ISNUMBER(MATCH(E7073,'ASE Mapping'!A:A, 0)), INDEX('ASE Mapping'!B:B, MATCH(E7073,'ASE Mapping'!A:A, 0)), E7073)</f>
        <v>0</v>
      </c>
    </row>
    <row r="7074" spans="1:17" x14ac:dyDescent="0.25">
      <c r="A7074" s="11">
        <f t="shared" si="61"/>
        <v>0</v>
      </c>
      <c r="Q7074">
        <f>IF(ISNUMBER(MATCH(E7074,'ASE Mapping'!A:A, 0)), INDEX('ASE Mapping'!B:B, MATCH(E7074,'ASE Mapping'!A:A, 0)), E7074)</f>
        <v>0</v>
      </c>
    </row>
    <row r="7075" spans="1:17" x14ac:dyDescent="0.25">
      <c r="A7075" s="11">
        <f t="shared" si="61"/>
        <v>0</v>
      </c>
      <c r="Q7075">
        <f>IF(ISNUMBER(MATCH(E7075,'ASE Mapping'!A:A, 0)), INDEX('ASE Mapping'!B:B, MATCH(E7075,'ASE Mapping'!A:A, 0)), E7075)</f>
        <v>0</v>
      </c>
    </row>
    <row r="7076" spans="1:17" x14ac:dyDescent="0.25">
      <c r="A7076" s="11">
        <f t="shared" si="61"/>
        <v>0</v>
      </c>
      <c r="Q7076">
        <f>IF(ISNUMBER(MATCH(E7076,'ASE Mapping'!A:A, 0)), INDEX('ASE Mapping'!B:B, MATCH(E7076,'ASE Mapping'!A:A, 0)), E7076)</f>
        <v>0</v>
      </c>
    </row>
    <row r="7077" spans="1:17" x14ac:dyDescent="0.25">
      <c r="A7077" s="11">
        <f t="shared" si="61"/>
        <v>0</v>
      </c>
      <c r="Q7077">
        <f>IF(ISNUMBER(MATCH(E7077,'ASE Mapping'!A:A, 0)), INDEX('ASE Mapping'!B:B, MATCH(E7077,'ASE Mapping'!A:A, 0)), E7077)</f>
        <v>0</v>
      </c>
    </row>
    <row r="7078" spans="1:17" x14ac:dyDescent="0.25">
      <c r="A7078" s="11">
        <f t="shared" si="61"/>
        <v>0</v>
      </c>
      <c r="Q7078">
        <f>IF(ISNUMBER(MATCH(E7078,'ASE Mapping'!A:A, 0)), INDEX('ASE Mapping'!B:B, MATCH(E7078,'ASE Mapping'!A:A, 0)), E7078)</f>
        <v>0</v>
      </c>
    </row>
    <row r="7079" spans="1:17" x14ac:dyDescent="0.25">
      <c r="A7079" s="11">
        <f t="shared" si="61"/>
        <v>0</v>
      </c>
      <c r="Q7079">
        <f>IF(ISNUMBER(MATCH(E7079,'ASE Mapping'!A:A, 0)), INDEX('ASE Mapping'!B:B, MATCH(E7079,'ASE Mapping'!A:A, 0)), E7079)</f>
        <v>0</v>
      </c>
    </row>
    <row r="7080" spans="1:17" x14ac:dyDescent="0.25">
      <c r="A7080" s="11">
        <f t="shared" si="61"/>
        <v>0</v>
      </c>
      <c r="Q7080">
        <f>IF(ISNUMBER(MATCH(E7080,'ASE Mapping'!A:A, 0)), INDEX('ASE Mapping'!B:B, MATCH(E7080,'ASE Mapping'!A:A, 0)), E7080)</f>
        <v>0</v>
      </c>
    </row>
    <row r="7081" spans="1:17" x14ac:dyDescent="0.25">
      <c r="A7081" s="11">
        <f t="shared" si="61"/>
        <v>0</v>
      </c>
      <c r="Q7081">
        <f>IF(ISNUMBER(MATCH(E7081,'ASE Mapping'!A:A, 0)), INDEX('ASE Mapping'!B:B, MATCH(E7081,'ASE Mapping'!A:A, 0)), E7081)</f>
        <v>0</v>
      </c>
    </row>
    <row r="7082" spans="1:17" x14ac:dyDescent="0.25">
      <c r="A7082" s="11">
        <f t="shared" si="61"/>
        <v>0</v>
      </c>
      <c r="Q7082">
        <f>IF(ISNUMBER(MATCH(E7082,'ASE Mapping'!A:A, 0)), INDEX('ASE Mapping'!B:B, MATCH(E7082,'ASE Mapping'!A:A, 0)), E7082)</f>
        <v>0</v>
      </c>
    </row>
    <row r="7083" spans="1:17" x14ac:dyDescent="0.25">
      <c r="A7083" s="11">
        <f t="shared" si="61"/>
        <v>0</v>
      </c>
      <c r="Q7083">
        <f>IF(ISNUMBER(MATCH(E7083,'ASE Mapping'!A:A, 0)), INDEX('ASE Mapping'!B:B, MATCH(E7083,'ASE Mapping'!A:A, 0)), E7083)</f>
        <v>0</v>
      </c>
    </row>
    <row r="7084" spans="1:17" x14ac:dyDescent="0.25">
      <c r="A7084" s="11">
        <f t="shared" si="61"/>
        <v>0</v>
      </c>
      <c r="Q7084">
        <f>IF(ISNUMBER(MATCH(E7084,'ASE Mapping'!A:A, 0)), INDEX('ASE Mapping'!B:B, MATCH(E7084,'ASE Mapping'!A:A, 0)), E7084)</f>
        <v>0</v>
      </c>
    </row>
    <row r="7085" spans="1:17" x14ac:dyDescent="0.25">
      <c r="A7085" s="11">
        <f t="shared" si="61"/>
        <v>0</v>
      </c>
      <c r="Q7085">
        <f>IF(ISNUMBER(MATCH(E7085,'ASE Mapping'!A:A, 0)), INDEX('ASE Mapping'!B:B, MATCH(E7085,'ASE Mapping'!A:A, 0)), E7085)</f>
        <v>0</v>
      </c>
    </row>
    <row r="7086" spans="1:17" x14ac:dyDescent="0.25">
      <c r="A7086" s="11">
        <f t="shared" si="61"/>
        <v>0</v>
      </c>
      <c r="Q7086">
        <f>IF(ISNUMBER(MATCH(E7086,'ASE Mapping'!A:A, 0)), INDEX('ASE Mapping'!B:B, MATCH(E7086,'ASE Mapping'!A:A, 0)), E7086)</f>
        <v>0</v>
      </c>
    </row>
    <row r="7087" spans="1:17" x14ac:dyDescent="0.25">
      <c r="A7087" s="11">
        <f t="shared" si="61"/>
        <v>0</v>
      </c>
      <c r="Q7087">
        <f>IF(ISNUMBER(MATCH(E7087,'ASE Mapping'!A:A, 0)), INDEX('ASE Mapping'!B:B, MATCH(E7087,'ASE Mapping'!A:A, 0)), E7087)</f>
        <v>0</v>
      </c>
    </row>
    <row r="7088" spans="1:17" x14ac:dyDescent="0.25">
      <c r="A7088" s="11">
        <f t="shared" si="61"/>
        <v>0</v>
      </c>
      <c r="Q7088">
        <f>IF(ISNUMBER(MATCH(E7088,'ASE Mapping'!A:A, 0)), INDEX('ASE Mapping'!B:B, MATCH(E7088,'ASE Mapping'!A:A, 0)), E7088)</f>
        <v>0</v>
      </c>
    </row>
    <row r="7089" spans="1:17" x14ac:dyDescent="0.25">
      <c r="A7089" s="11">
        <f t="shared" si="61"/>
        <v>0</v>
      </c>
      <c r="Q7089">
        <f>IF(ISNUMBER(MATCH(E7089,'ASE Mapping'!A:A, 0)), INDEX('ASE Mapping'!B:B, MATCH(E7089,'ASE Mapping'!A:A, 0)), E7089)</f>
        <v>0</v>
      </c>
    </row>
    <row r="7090" spans="1:17" x14ac:dyDescent="0.25">
      <c r="A7090" s="11">
        <f t="shared" si="61"/>
        <v>0</v>
      </c>
      <c r="Q7090">
        <f>IF(ISNUMBER(MATCH(E7090,'ASE Mapping'!A:A, 0)), INDEX('ASE Mapping'!B:B, MATCH(E7090,'ASE Mapping'!A:A, 0)), E7090)</f>
        <v>0</v>
      </c>
    </row>
    <row r="7091" spans="1:17" x14ac:dyDescent="0.25">
      <c r="A7091" s="11">
        <f t="shared" si="61"/>
        <v>0</v>
      </c>
      <c r="Q7091">
        <f>IF(ISNUMBER(MATCH(E7091,'ASE Mapping'!A:A, 0)), INDEX('ASE Mapping'!B:B, MATCH(E7091,'ASE Mapping'!A:A, 0)), E7091)</f>
        <v>0</v>
      </c>
    </row>
    <row r="7092" spans="1:17" x14ac:dyDescent="0.25">
      <c r="A7092" s="11">
        <f t="shared" si="61"/>
        <v>0</v>
      </c>
      <c r="Q7092">
        <f>IF(ISNUMBER(MATCH(E7092,'ASE Mapping'!A:A, 0)), INDEX('ASE Mapping'!B:B, MATCH(E7092,'ASE Mapping'!A:A, 0)), E7092)</f>
        <v>0</v>
      </c>
    </row>
    <row r="7093" spans="1:17" x14ac:dyDescent="0.25">
      <c r="A7093" s="11">
        <f t="shared" si="61"/>
        <v>0</v>
      </c>
      <c r="Q7093">
        <f>IF(ISNUMBER(MATCH(E7093,'ASE Mapping'!A:A, 0)), INDEX('ASE Mapping'!B:B, MATCH(E7093,'ASE Mapping'!A:A, 0)), E7093)</f>
        <v>0</v>
      </c>
    </row>
    <row r="7094" spans="1:17" x14ac:dyDescent="0.25">
      <c r="A7094" s="11">
        <f t="shared" si="61"/>
        <v>0</v>
      </c>
      <c r="Q7094">
        <f>IF(ISNUMBER(MATCH(E7094,'ASE Mapping'!A:A, 0)), INDEX('ASE Mapping'!B:B, MATCH(E7094,'ASE Mapping'!A:A, 0)), E7094)</f>
        <v>0</v>
      </c>
    </row>
    <row r="7095" spans="1:17" x14ac:dyDescent="0.25">
      <c r="A7095" s="11">
        <f t="shared" si="61"/>
        <v>0</v>
      </c>
      <c r="Q7095">
        <f>IF(ISNUMBER(MATCH(E7095,'ASE Mapping'!A:A, 0)), INDEX('ASE Mapping'!B:B, MATCH(E7095,'ASE Mapping'!A:A, 0)), E7095)</f>
        <v>0</v>
      </c>
    </row>
    <row r="7096" spans="1:17" x14ac:dyDescent="0.25">
      <c r="A7096" s="11">
        <f t="shared" si="61"/>
        <v>0</v>
      </c>
      <c r="Q7096">
        <f>IF(ISNUMBER(MATCH(E7096,'ASE Mapping'!A:A, 0)), INDEX('ASE Mapping'!B:B, MATCH(E7096,'ASE Mapping'!A:A, 0)), E7096)</f>
        <v>0</v>
      </c>
    </row>
    <row r="7097" spans="1:17" x14ac:dyDescent="0.25">
      <c r="A7097" s="11">
        <f t="shared" si="61"/>
        <v>0</v>
      </c>
      <c r="Q7097">
        <f>IF(ISNUMBER(MATCH(E7097,'ASE Mapping'!A:A, 0)), INDEX('ASE Mapping'!B:B, MATCH(E7097,'ASE Mapping'!A:A, 0)), E7097)</f>
        <v>0</v>
      </c>
    </row>
    <row r="7098" spans="1:17" x14ac:dyDescent="0.25">
      <c r="A7098" s="11">
        <f t="shared" si="61"/>
        <v>0</v>
      </c>
      <c r="Q7098">
        <f>IF(ISNUMBER(MATCH(E7098,'ASE Mapping'!A:A, 0)), INDEX('ASE Mapping'!B:B, MATCH(E7098,'ASE Mapping'!A:A, 0)), E7098)</f>
        <v>0</v>
      </c>
    </row>
    <row r="7099" spans="1:17" x14ac:dyDescent="0.25">
      <c r="A7099" s="11">
        <f t="shared" si="61"/>
        <v>0</v>
      </c>
      <c r="Q7099">
        <f>IF(ISNUMBER(MATCH(E7099,'ASE Mapping'!A:A, 0)), INDEX('ASE Mapping'!B:B, MATCH(E7099,'ASE Mapping'!A:A, 0)), E7099)</f>
        <v>0</v>
      </c>
    </row>
    <row r="7100" spans="1:17" x14ac:dyDescent="0.25">
      <c r="A7100" s="11">
        <f t="shared" si="61"/>
        <v>0</v>
      </c>
      <c r="Q7100">
        <f>IF(ISNUMBER(MATCH(E7100,'ASE Mapping'!A:A, 0)), INDEX('ASE Mapping'!B:B, MATCH(E7100,'ASE Mapping'!A:A, 0)), E7100)</f>
        <v>0</v>
      </c>
    </row>
    <row r="7101" spans="1:17" x14ac:dyDescent="0.25">
      <c r="A7101" s="11">
        <f t="shared" si="61"/>
        <v>0</v>
      </c>
      <c r="Q7101">
        <f>IF(ISNUMBER(MATCH(E7101,'ASE Mapping'!A:A, 0)), INDEX('ASE Mapping'!B:B, MATCH(E7101,'ASE Mapping'!A:A, 0)), E7101)</f>
        <v>0</v>
      </c>
    </row>
    <row r="7102" spans="1:17" x14ac:dyDescent="0.25">
      <c r="A7102" s="11">
        <f t="shared" si="61"/>
        <v>0</v>
      </c>
      <c r="Q7102">
        <f>IF(ISNUMBER(MATCH(E7102,'ASE Mapping'!A:A, 0)), INDEX('ASE Mapping'!B:B, MATCH(E7102,'ASE Mapping'!A:A, 0)), E7102)</f>
        <v>0</v>
      </c>
    </row>
    <row r="7103" spans="1:17" x14ac:dyDescent="0.25">
      <c r="A7103" s="11">
        <f t="shared" si="61"/>
        <v>0</v>
      </c>
      <c r="Q7103">
        <f>IF(ISNUMBER(MATCH(E7103,'ASE Mapping'!A:A, 0)), INDEX('ASE Mapping'!B:B, MATCH(E7103,'ASE Mapping'!A:A, 0)), E7103)</f>
        <v>0</v>
      </c>
    </row>
    <row r="7104" spans="1:17" x14ac:dyDescent="0.25">
      <c r="A7104" s="11">
        <f t="shared" si="61"/>
        <v>0</v>
      </c>
      <c r="Q7104">
        <f>IF(ISNUMBER(MATCH(E7104,'ASE Mapping'!A:A, 0)), INDEX('ASE Mapping'!B:B, MATCH(E7104,'ASE Mapping'!A:A, 0)), E7104)</f>
        <v>0</v>
      </c>
    </row>
    <row r="7105" spans="1:17" x14ac:dyDescent="0.25">
      <c r="A7105" s="11">
        <f t="shared" si="61"/>
        <v>0</v>
      </c>
      <c r="Q7105">
        <f>IF(ISNUMBER(MATCH(E7105,'ASE Mapping'!A:A, 0)), INDEX('ASE Mapping'!B:B, MATCH(E7105,'ASE Mapping'!A:A, 0)), E7105)</f>
        <v>0</v>
      </c>
    </row>
    <row r="7106" spans="1:17" x14ac:dyDescent="0.25">
      <c r="A7106" s="11">
        <f t="shared" si="61"/>
        <v>0</v>
      </c>
      <c r="Q7106">
        <f>IF(ISNUMBER(MATCH(E7106,'ASE Mapping'!A:A, 0)), INDEX('ASE Mapping'!B:B, MATCH(E7106,'ASE Mapping'!A:A, 0)), E7106)</f>
        <v>0</v>
      </c>
    </row>
    <row r="7107" spans="1:17" x14ac:dyDescent="0.25">
      <c r="A7107" s="11">
        <f t="shared" si="61"/>
        <v>0</v>
      </c>
      <c r="Q7107">
        <f>IF(ISNUMBER(MATCH(E7107,'ASE Mapping'!A:A, 0)), INDEX('ASE Mapping'!B:B, MATCH(E7107,'ASE Mapping'!A:A, 0)), E7107)</f>
        <v>0</v>
      </c>
    </row>
    <row r="7108" spans="1:17" x14ac:dyDescent="0.25">
      <c r="A7108" s="11">
        <f t="shared" si="61"/>
        <v>0</v>
      </c>
      <c r="Q7108">
        <f>IF(ISNUMBER(MATCH(E7108,'ASE Mapping'!A:A, 0)), INDEX('ASE Mapping'!B:B, MATCH(E7108,'ASE Mapping'!A:A, 0)), E7108)</f>
        <v>0</v>
      </c>
    </row>
    <row r="7109" spans="1:17" x14ac:dyDescent="0.25">
      <c r="A7109" s="11">
        <f t="shared" si="61"/>
        <v>0</v>
      </c>
      <c r="Q7109">
        <f>IF(ISNUMBER(MATCH(E7109,'ASE Mapping'!A:A, 0)), INDEX('ASE Mapping'!B:B, MATCH(E7109,'ASE Mapping'!A:A, 0)), E7109)</f>
        <v>0</v>
      </c>
    </row>
    <row r="7110" spans="1:17" x14ac:dyDescent="0.25">
      <c r="A7110" s="11">
        <f t="shared" si="61"/>
        <v>0</v>
      </c>
      <c r="Q7110">
        <f>IF(ISNUMBER(MATCH(E7110,'ASE Mapping'!A:A, 0)), INDEX('ASE Mapping'!B:B, MATCH(E7110,'ASE Mapping'!A:A, 0)), E7110)</f>
        <v>0</v>
      </c>
    </row>
    <row r="7111" spans="1:17" x14ac:dyDescent="0.25">
      <c r="A7111" s="11">
        <f t="shared" ref="A7111:A7174" si="62">B7111+C7111</f>
        <v>0</v>
      </c>
      <c r="Q7111">
        <f>IF(ISNUMBER(MATCH(E7111,'ASE Mapping'!A:A, 0)), INDEX('ASE Mapping'!B:B, MATCH(E7111,'ASE Mapping'!A:A, 0)), E7111)</f>
        <v>0</v>
      </c>
    </row>
    <row r="7112" spans="1:17" x14ac:dyDescent="0.25">
      <c r="A7112" s="11">
        <f t="shared" si="62"/>
        <v>0</v>
      </c>
      <c r="Q7112">
        <f>IF(ISNUMBER(MATCH(E7112,'ASE Mapping'!A:A, 0)), INDEX('ASE Mapping'!B:B, MATCH(E7112,'ASE Mapping'!A:A, 0)), E7112)</f>
        <v>0</v>
      </c>
    </row>
    <row r="7113" spans="1:17" x14ac:dyDescent="0.25">
      <c r="A7113" s="11">
        <f t="shared" si="62"/>
        <v>0</v>
      </c>
      <c r="Q7113">
        <f>IF(ISNUMBER(MATCH(E7113,'ASE Mapping'!A:A, 0)), INDEX('ASE Mapping'!B:B, MATCH(E7113,'ASE Mapping'!A:A, 0)), E7113)</f>
        <v>0</v>
      </c>
    </row>
    <row r="7114" spans="1:17" x14ac:dyDescent="0.25">
      <c r="A7114" s="11">
        <f t="shared" si="62"/>
        <v>0</v>
      </c>
      <c r="Q7114">
        <f>IF(ISNUMBER(MATCH(E7114,'ASE Mapping'!A:A, 0)), INDEX('ASE Mapping'!B:B, MATCH(E7114,'ASE Mapping'!A:A, 0)), E7114)</f>
        <v>0</v>
      </c>
    </row>
    <row r="7115" spans="1:17" x14ac:dyDescent="0.25">
      <c r="A7115" s="11">
        <f t="shared" si="62"/>
        <v>0</v>
      </c>
      <c r="Q7115">
        <f>IF(ISNUMBER(MATCH(E7115,'ASE Mapping'!A:A, 0)), INDEX('ASE Mapping'!B:B, MATCH(E7115,'ASE Mapping'!A:A, 0)), E7115)</f>
        <v>0</v>
      </c>
    </row>
    <row r="7116" spans="1:17" x14ac:dyDescent="0.25">
      <c r="A7116" s="11">
        <f t="shared" si="62"/>
        <v>0</v>
      </c>
      <c r="Q7116">
        <f>IF(ISNUMBER(MATCH(E7116,'ASE Mapping'!A:A, 0)), INDEX('ASE Mapping'!B:B, MATCH(E7116,'ASE Mapping'!A:A, 0)), E7116)</f>
        <v>0</v>
      </c>
    </row>
    <row r="7117" spans="1:17" x14ac:dyDescent="0.25">
      <c r="A7117" s="11">
        <f t="shared" si="62"/>
        <v>0</v>
      </c>
      <c r="Q7117">
        <f>IF(ISNUMBER(MATCH(E7117,'ASE Mapping'!A:A, 0)), INDEX('ASE Mapping'!B:B, MATCH(E7117,'ASE Mapping'!A:A, 0)), E7117)</f>
        <v>0</v>
      </c>
    </row>
    <row r="7118" spans="1:17" x14ac:dyDescent="0.25">
      <c r="A7118" s="11">
        <f t="shared" si="62"/>
        <v>0</v>
      </c>
      <c r="Q7118">
        <f>IF(ISNUMBER(MATCH(E7118,'ASE Mapping'!A:A, 0)), INDEX('ASE Mapping'!B:B, MATCH(E7118,'ASE Mapping'!A:A, 0)), E7118)</f>
        <v>0</v>
      </c>
    </row>
    <row r="7119" spans="1:17" x14ac:dyDescent="0.25">
      <c r="A7119" s="11">
        <f t="shared" si="62"/>
        <v>0</v>
      </c>
      <c r="Q7119">
        <f>IF(ISNUMBER(MATCH(E7119,'ASE Mapping'!A:A, 0)), INDEX('ASE Mapping'!B:B, MATCH(E7119,'ASE Mapping'!A:A, 0)), E7119)</f>
        <v>0</v>
      </c>
    </row>
    <row r="7120" spans="1:17" x14ac:dyDescent="0.25">
      <c r="A7120" s="11">
        <f t="shared" si="62"/>
        <v>0</v>
      </c>
      <c r="Q7120">
        <f>IF(ISNUMBER(MATCH(E7120,'ASE Mapping'!A:A, 0)), INDEX('ASE Mapping'!B:B, MATCH(E7120,'ASE Mapping'!A:A, 0)), E7120)</f>
        <v>0</v>
      </c>
    </row>
    <row r="7121" spans="1:17" x14ac:dyDescent="0.25">
      <c r="A7121" s="11">
        <f t="shared" si="62"/>
        <v>0</v>
      </c>
      <c r="Q7121">
        <f>IF(ISNUMBER(MATCH(E7121,'ASE Mapping'!A:A, 0)), INDEX('ASE Mapping'!B:B, MATCH(E7121,'ASE Mapping'!A:A, 0)), E7121)</f>
        <v>0</v>
      </c>
    </row>
    <row r="7122" spans="1:17" x14ac:dyDescent="0.25">
      <c r="A7122" s="11">
        <f t="shared" si="62"/>
        <v>0</v>
      </c>
      <c r="Q7122">
        <f>IF(ISNUMBER(MATCH(E7122,'ASE Mapping'!A:A, 0)), INDEX('ASE Mapping'!B:B, MATCH(E7122,'ASE Mapping'!A:A, 0)), E7122)</f>
        <v>0</v>
      </c>
    </row>
    <row r="7123" spans="1:17" x14ac:dyDescent="0.25">
      <c r="A7123" s="11">
        <f t="shared" si="62"/>
        <v>0</v>
      </c>
      <c r="Q7123">
        <f>IF(ISNUMBER(MATCH(E7123,'ASE Mapping'!A:A, 0)), INDEX('ASE Mapping'!B:B, MATCH(E7123,'ASE Mapping'!A:A, 0)), E7123)</f>
        <v>0</v>
      </c>
    </row>
    <row r="7124" spans="1:17" x14ac:dyDescent="0.25">
      <c r="A7124" s="11">
        <f t="shared" si="62"/>
        <v>0</v>
      </c>
      <c r="Q7124">
        <f>IF(ISNUMBER(MATCH(E7124,'ASE Mapping'!A:A, 0)), INDEX('ASE Mapping'!B:B, MATCH(E7124,'ASE Mapping'!A:A, 0)), E7124)</f>
        <v>0</v>
      </c>
    </row>
    <row r="7125" spans="1:17" x14ac:dyDescent="0.25">
      <c r="A7125" s="11">
        <f t="shared" si="62"/>
        <v>0</v>
      </c>
      <c r="Q7125">
        <f>IF(ISNUMBER(MATCH(E7125,'ASE Mapping'!A:A, 0)), INDEX('ASE Mapping'!B:B, MATCH(E7125,'ASE Mapping'!A:A, 0)), E7125)</f>
        <v>0</v>
      </c>
    </row>
    <row r="7126" spans="1:17" x14ac:dyDescent="0.25">
      <c r="A7126" s="11">
        <f t="shared" si="62"/>
        <v>0</v>
      </c>
      <c r="Q7126">
        <f>IF(ISNUMBER(MATCH(E7126,'ASE Mapping'!A:A, 0)), INDEX('ASE Mapping'!B:B, MATCH(E7126,'ASE Mapping'!A:A, 0)), E7126)</f>
        <v>0</v>
      </c>
    </row>
    <row r="7127" spans="1:17" x14ac:dyDescent="0.25">
      <c r="A7127" s="11">
        <f t="shared" si="62"/>
        <v>0</v>
      </c>
      <c r="Q7127">
        <f>IF(ISNUMBER(MATCH(E7127,'ASE Mapping'!A:A, 0)), INDEX('ASE Mapping'!B:B, MATCH(E7127,'ASE Mapping'!A:A, 0)), E7127)</f>
        <v>0</v>
      </c>
    </row>
    <row r="7128" spans="1:17" x14ac:dyDescent="0.25">
      <c r="A7128" s="11">
        <f t="shared" si="62"/>
        <v>0</v>
      </c>
      <c r="Q7128">
        <f>IF(ISNUMBER(MATCH(E7128,'ASE Mapping'!A:A, 0)), INDEX('ASE Mapping'!B:B, MATCH(E7128,'ASE Mapping'!A:A, 0)), E7128)</f>
        <v>0</v>
      </c>
    </row>
    <row r="7129" spans="1:17" x14ac:dyDescent="0.25">
      <c r="A7129" s="11">
        <f t="shared" si="62"/>
        <v>0</v>
      </c>
      <c r="Q7129">
        <f>IF(ISNUMBER(MATCH(E7129,'ASE Mapping'!A:A, 0)), INDEX('ASE Mapping'!B:B, MATCH(E7129,'ASE Mapping'!A:A, 0)), E7129)</f>
        <v>0</v>
      </c>
    </row>
    <row r="7130" spans="1:17" x14ac:dyDescent="0.25">
      <c r="A7130" s="11">
        <f t="shared" si="62"/>
        <v>0</v>
      </c>
      <c r="Q7130">
        <f>IF(ISNUMBER(MATCH(E7130,'ASE Mapping'!A:A, 0)), INDEX('ASE Mapping'!B:B, MATCH(E7130,'ASE Mapping'!A:A, 0)), E7130)</f>
        <v>0</v>
      </c>
    </row>
    <row r="7131" spans="1:17" x14ac:dyDescent="0.25">
      <c r="A7131" s="11">
        <f t="shared" si="62"/>
        <v>0</v>
      </c>
      <c r="Q7131">
        <f>IF(ISNUMBER(MATCH(E7131,'ASE Mapping'!A:A, 0)), INDEX('ASE Mapping'!B:B, MATCH(E7131,'ASE Mapping'!A:A, 0)), E7131)</f>
        <v>0</v>
      </c>
    </row>
    <row r="7132" spans="1:17" x14ac:dyDescent="0.25">
      <c r="A7132" s="11">
        <f t="shared" si="62"/>
        <v>0</v>
      </c>
      <c r="Q7132">
        <f>IF(ISNUMBER(MATCH(E7132,'ASE Mapping'!A:A, 0)), INDEX('ASE Mapping'!B:B, MATCH(E7132,'ASE Mapping'!A:A, 0)), E7132)</f>
        <v>0</v>
      </c>
    </row>
    <row r="7133" spans="1:17" x14ac:dyDescent="0.25">
      <c r="A7133" s="11">
        <f t="shared" si="62"/>
        <v>0</v>
      </c>
      <c r="Q7133">
        <f>IF(ISNUMBER(MATCH(E7133,'ASE Mapping'!A:A, 0)), INDEX('ASE Mapping'!B:B, MATCH(E7133,'ASE Mapping'!A:A, 0)), E7133)</f>
        <v>0</v>
      </c>
    </row>
    <row r="7134" spans="1:17" x14ac:dyDescent="0.25">
      <c r="A7134" s="11">
        <f t="shared" si="62"/>
        <v>0</v>
      </c>
      <c r="Q7134">
        <f>IF(ISNUMBER(MATCH(E7134,'ASE Mapping'!A:A, 0)), INDEX('ASE Mapping'!B:B, MATCH(E7134,'ASE Mapping'!A:A, 0)), E7134)</f>
        <v>0</v>
      </c>
    </row>
    <row r="7135" spans="1:17" x14ac:dyDescent="0.25">
      <c r="A7135" s="11">
        <f t="shared" si="62"/>
        <v>0</v>
      </c>
      <c r="Q7135">
        <f>IF(ISNUMBER(MATCH(E7135,'ASE Mapping'!A:A, 0)), INDEX('ASE Mapping'!B:B, MATCH(E7135,'ASE Mapping'!A:A, 0)), E7135)</f>
        <v>0</v>
      </c>
    </row>
    <row r="7136" spans="1:17" x14ac:dyDescent="0.25">
      <c r="A7136" s="11">
        <f t="shared" si="62"/>
        <v>0</v>
      </c>
      <c r="Q7136">
        <f>IF(ISNUMBER(MATCH(E7136,'ASE Mapping'!A:A, 0)), INDEX('ASE Mapping'!B:B, MATCH(E7136,'ASE Mapping'!A:A, 0)), E7136)</f>
        <v>0</v>
      </c>
    </row>
    <row r="7137" spans="1:17" x14ac:dyDescent="0.25">
      <c r="A7137" s="11">
        <f t="shared" si="62"/>
        <v>0</v>
      </c>
      <c r="Q7137">
        <f>IF(ISNUMBER(MATCH(E7137,'ASE Mapping'!A:A, 0)), INDEX('ASE Mapping'!B:B, MATCH(E7137,'ASE Mapping'!A:A, 0)), E7137)</f>
        <v>0</v>
      </c>
    </row>
    <row r="7138" spans="1:17" x14ac:dyDescent="0.25">
      <c r="A7138" s="11">
        <f t="shared" si="62"/>
        <v>0</v>
      </c>
      <c r="Q7138">
        <f>IF(ISNUMBER(MATCH(E7138,'ASE Mapping'!A:A, 0)), INDEX('ASE Mapping'!B:B, MATCH(E7138,'ASE Mapping'!A:A, 0)), E7138)</f>
        <v>0</v>
      </c>
    </row>
    <row r="7139" spans="1:17" x14ac:dyDescent="0.25">
      <c r="A7139" s="11">
        <f t="shared" si="62"/>
        <v>0</v>
      </c>
      <c r="Q7139">
        <f>IF(ISNUMBER(MATCH(E7139,'ASE Mapping'!A:A, 0)), INDEX('ASE Mapping'!B:B, MATCH(E7139,'ASE Mapping'!A:A, 0)), E7139)</f>
        <v>0</v>
      </c>
    </row>
    <row r="7140" spans="1:17" x14ac:dyDescent="0.25">
      <c r="A7140" s="11">
        <f t="shared" si="62"/>
        <v>0</v>
      </c>
      <c r="Q7140">
        <f>IF(ISNUMBER(MATCH(E7140,'ASE Mapping'!A:A, 0)), INDEX('ASE Mapping'!B:B, MATCH(E7140,'ASE Mapping'!A:A, 0)), E7140)</f>
        <v>0</v>
      </c>
    </row>
    <row r="7141" spans="1:17" x14ac:dyDescent="0.25">
      <c r="A7141" s="11">
        <f t="shared" si="62"/>
        <v>0</v>
      </c>
      <c r="Q7141">
        <f>IF(ISNUMBER(MATCH(E7141,'ASE Mapping'!A:A, 0)), INDEX('ASE Mapping'!B:B, MATCH(E7141,'ASE Mapping'!A:A, 0)), E7141)</f>
        <v>0</v>
      </c>
    </row>
    <row r="7142" spans="1:17" x14ac:dyDescent="0.25">
      <c r="A7142" s="11">
        <f t="shared" si="62"/>
        <v>0</v>
      </c>
      <c r="Q7142">
        <f>IF(ISNUMBER(MATCH(E7142,'ASE Mapping'!A:A, 0)), INDEX('ASE Mapping'!B:B, MATCH(E7142,'ASE Mapping'!A:A, 0)), E7142)</f>
        <v>0</v>
      </c>
    </row>
    <row r="7143" spans="1:17" x14ac:dyDescent="0.25">
      <c r="A7143" s="11">
        <f t="shared" si="62"/>
        <v>0</v>
      </c>
      <c r="Q7143">
        <f>IF(ISNUMBER(MATCH(E7143,'ASE Mapping'!A:A, 0)), INDEX('ASE Mapping'!B:B, MATCH(E7143,'ASE Mapping'!A:A, 0)), E7143)</f>
        <v>0</v>
      </c>
    </row>
    <row r="7144" spans="1:17" x14ac:dyDescent="0.25">
      <c r="A7144" s="11">
        <f t="shared" si="62"/>
        <v>0</v>
      </c>
      <c r="Q7144">
        <f>IF(ISNUMBER(MATCH(E7144,'ASE Mapping'!A:A, 0)), INDEX('ASE Mapping'!B:B, MATCH(E7144,'ASE Mapping'!A:A, 0)), E7144)</f>
        <v>0</v>
      </c>
    </row>
    <row r="7145" spans="1:17" x14ac:dyDescent="0.25">
      <c r="A7145" s="11">
        <f t="shared" si="62"/>
        <v>0</v>
      </c>
      <c r="Q7145">
        <f>IF(ISNUMBER(MATCH(E7145,'ASE Mapping'!A:A, 0)), INDEX('ASE Mapping'!B:B, MATCH(E7145,'ASE Mapping'!A:A, 0)), E7145)</f>
        <v>0</v>
      </c>
    </row>
    <row r="7146" spans="1:17" x14ac:dyDescent="0.25">
      <c r="A7146" s="11">
        <f t="shared" si="62"/>
        <v>0</v>
      </c>
      <c r="Q7146">
        <f>IF(ISNUMBER(MATCH(E7146,'ASE Mapping'!A:A, 0)), INDEX('ASE Mapping'!B:B, MATCH(E7146,'ASE Mapping'!A:A, 0)), E7146)</f>
        <v>0</v>
      </c>
    </row>
    <row r="7147" spans="1:17" x14ac:dyDescent="0.25">
      <c r="A7147" s="11">
        <f t="shared" si="62"/>
        <v>0</v>
      </c>
      <c r="Q7147">
        <f>IF(ISNUMBER(MATCH(E7147,'ASE Mapping'!A:A, 0)), INDEX('ASE Mapping'!B:B, MATCH(E7147,'ASE Mapping'!A:A, 0)), E7147)</f>
        <v>0</v>
      </c>
    </row>
    <row r="7148" spans="1:17" x14ac:dyDescent="0.25">
      <c r="A7148" s="11">
        <f t="shared" si="62"/>
        <v>0</v>
      </c>
      <c r="Q7148">
        <f>IF(ISNUMBER(MATCH(E7148,'ASE Mapping'!A:A, 0)), INDEX('ASE Mapping'!B:B, MATCH(E7148,'ASE Mapping'!A:A, 0)), E7148)</f>
        <v>0</v>
      </c>
    </row>
    <row r="7149" spans="1:17" x14ac:dyDescent="0.25">
      <c r="A7149" s="11">
        <f t="shared" si="62"/>
        <v>0</v>
      </c>
      <c r="Q7149">
        <f>IF(ISNUMBER(MATCH(E7149,'ASE Mapping'!A:A, 0)), INDEX('ASE Mapping'!B:B, MATCH(E7149,'ASE Mapping'!A:A, 0)), E7149)</f>
        <v>0</v>
      </c>
    </row>
    <row r="7150" spans="1:17" x14ac:dyDescent="0.25">
      <c r="A7150" s="11">
        <f t="shared" si="62"/>
        <v>0</v>
      </c>
      <c r="Q7150">
        <f>IF(ISNUMBER(MATCH(E7150,'ASE Mapping'!A:A, 0)), INDEX('ASE Mapping'!B:B, MATCH(E7150,'ASE Mapping'!A:A, 0)), E7150)</f>
        <v>0</v>
      </c>
    </row>
    <row r="7151" spans="1:17" x14ac:dyDescent="0.25">
      <c r="A7151" s="11">
        <f t="shared" si="62"/>
        <v>0</v>
      </c>
      <c r="Q7151">
        <f>IF(ISNUMBER(MATCH(E7151,'ASE Mapping'!A:A, 0)), INDEX('ASE Mapping'!B:B, MATCH(E7151,'ASE Mapping'!A:A, 0)), E7151)</f>
        <v>0</v>
      </c>
    </row>
    <row r="7152" spans="1:17" x14ac:dyDescent="0.25">
      <c r="A7152" s="11">
        <f t="shared" si="62"/>
        <v>0</v>
      </c>
      <c r="Q7152">
        <f>IF(ISNUMBER(MATCH(E7152,'ASE Mapping'!A:A, 0)), INDEX('ASE Mapping'!B:B, MATCH(E7152,'ASE Mapping'!A:A, 0)), E7152)</f>
        <v>0</v>
      </c>
    </row>
    <row r="7153" spans="1:17" x14ac:dyDescent="0.25">
      <c r="A7153" s="11">
        <f t="shared" si="62"/>
        <v>0</v>
      </c>
      <c r="Q7153">
        <f>IF(ISNUMBER(MATCH(E7153,'ASE Mapping'!A:A, 0)), INDEX('ASE Mapping'!B:B, MATCH(E7153,'ASE Mapping'!A:A, 0)), E7153)</f>
        <v>0</v>
      </c>
    </row>
    <row r="7154" spans="1:17" x14ac:dyDescent="0.25">
      <c r="A7154" s="11">
        <f t="shared" si="62"/>
        <v>0</v>
      </c>
      <c r="Q7154">
        <f>IF(ISNUMBER(MATCH(E7154,'ASE Mapping'!A:A, 0)), INDEX('ASE Mapping'!B:B, MATCH(E7154,'ASE Mapping'!A:A, 0)), E7154)</f>
        <v>0</v>
      </c>
    </row>
    <row r="7155" spans="1:17" x14ac:dyDescent="0.25">
      <c r="A7155" s="11">
        <f t="shared" si="62"/>
        <v>0</v>
      </c>
      <c r="Q7155">
        <f>IF(ISNUMBER(MATCH(E7155,'ASE Mapping'!A:A, 0)), INDEX('ASE Mapping'!B:B, MATCH(E7155,'ASE Mapping'!A:A, 0)), E7155)</f>
        <v>0</v>
      </c>
    </row>
    <row r="7156" spans="1:17" x14ac:dyDescent="0.25">
      <c r="A7156" s="11">
        <f t="shared" si="62"/>
        <v>0</v>
      </c>
      <c r="Q7156">
        <f>IF(ISNUMBER(MATCH(E7156,'ASE Mapping'!A:A, 0)), INDEX('ASE Mapping'!B:B, MATCH(E7156,'ASE Mapping'!A:A, 0)), E7156)</f>
        <v>0</v>
      </c>
    </row>
    <row r="7157" spans="1:17" x14ac:dyDescent="0.25">
      <c r="A7157" s="11">
        <f t="shared" si="62"/>
        <v>0</v>
      </c>
      <c r="Q7157">
        <f>IF(ISNUMBER(MATCH(E7157,'ASE Mapping'!A:A, 0)), INDEX('ASE Mapping'!B:B, MATCH(E7157,'ASE Mapping'!A:A, 0)), E7157)</f>
        <v>0</v>
      </c>
    </row>
    <row r="7158" spans="1:17" x14ac:dyDescent="0.25">
      <c r="A7158" s="11">
        <f t="shared" si="62"/>
        <v>0</v>
      </c>
      <c r="Q7158">
        <f>IF(ISNUMBER(MATCH(E7158,'ASE Mapping'!A:A, 0)), INDEX('ASE Mapping'!B:B, MATCH(E7158,'ASE Mapping'!A:A, 0)), E7158)</f>
        <v>0</v>
      </c>
    </row>
    <row r="7159" spans="1:17" x14ac:dyDescent="0.25">
      <c r="A7159" s="11">
        <f t="shared" si="62"/>
        <v>0</v>
      </c>
      <c r="Q7159">
        <f>IF(ISNUMBER(MATCH(E7159,'ASE Mapping'!A:A, 0)), INDEX('ASE Mapping'!B:B, MATCH(E7159,'ASE Mapping'!A:A, 0)), E7159)</f>
        <v>0</v>
      </c>
    </row>
    <row r="7160" spans="1:17" x14ac:dyDescent="0.25">
      <c r="A7160" s="11">
        <f t="shared" si="62"/>
        <v>0</v>
      </c>
      <c r="Q7160">
        <f>IF(ISNUMBER(MATCH(E7160,'ASE Mapping'!A:A, 0)), INDEX('ASE Mapping'!B:B, MATCH(E7160,'ASE Mapping'!A:A, 0)), E7160)</f>
        <v>0</v>
      </c>
    </row>
    <row r="7161" spans="1:17" x14ac:dyDescent="0.25">
      <c r="A7161" s="11">
        <f t="shared" si="62"/>
        <v>0</v>
      </c>
      <c r="Q7161">
        <f>IF(ISNUMBER(MATCH(E7161,'ASE Mapping'!A:A, 0)), INDEX('ASE Mapping'!B:B, MATCH(E7161,'ASE Mapping'!A:A, 0)), E7161)</f>
        <v>0</v>
      </c>
    </row>
    <row r="7162" spans="1:17" x14ac:dyDescent="0.25">
      <c r="A7162" s="11">
        <f t="shared" si="62"/>
        <v>0</v>
      </c>
      <c r="Q7162">
        <f>IF(ISNUMBER(MATCH(E7162,'ASE Mapping'!A:A, 0)), INDEX('ASE Mapping'!B:B, MATCH(E7162,'ASE Mapping'!A:A, 0)), E7162)</f>
        <v>0</v>
      </c>
    </row>
    <row r="7163" spans="1:17" x14ac:dyDescent="0.25">
      <c r="A7163" s="11">
        <f t="shared" si="62"/>
        <v>0</v>
      </c>
      <c r="Q7163">
        <f>IF(ISNUMBER(MATCH(E7163,'ASE Mapping'!A:A, 0)), INDEX('ASE Mapping'!B:B, MATCH(E7163,'ASE Mapping'!A:A, 0)), E7163)</f>
        <v>0</v>
      </c>
    </row>
    <row r="7164" spans="1:17" x14ac:dyDescent="0.25">
      <c r="A7164" s="11">
        <f t="shared" si="62"/>
        <v>0</v>
      </c>
      <c r="Q7164">
        <f>IF(ISNUMBER(MATCH(E7164,'ASE Mapping'!A:A, 0)), INDEX('ASE Mapping'!B:B, MATCH(E7164,'ASE Mapping'!A:A, 0)), E7164)</f>
        <v>0</v>
      </c>
    </row>
    <row r="7165" spans="1:17" x14ac:dyDescent="0.25">
      <c r="A7165" s="11">
        <f t="shared" si="62"/>
        <v>0</v>
      </c>
      <c r="Q7165">
        <f>IF(ISNUMBER(MATCH(E7165,'ASE Mapping'!A:A, 0)), INDEX('ASE Mapping'!B:B, MATCH(E7165,'ASE Mapping'!A:A, 0)), E7165)</f>
        <v>0</v>
      </c>
    </row>
    <row r="7166" spans="1:17" x14ac:dyDescent="0.25">
      <c r="A7166" s="11">
        <f t="shared" si="62"/>
        <v>0</v>
      </c>
      <c r="Q7166">
        <f>IF(ISNUMBER(MATCH(E7166,'ASE Mapping'!A:A, 0)), INDEX('ASE Mapping'!B:B, MATCH(E7166,'ASE Mapping'!A:A, 0)), E7166)</f>
        <v>0</v>
      </c>
    </row>
    <row r="7167" spans="1:17" x14ac:dyDescent="0.25">
      <c r="A7167" s="11">
        <f t="shared" si="62"/>
        <v>0</v>
      </c>
      <c r="Q7167">
        <f>IF(ISNUMBER(MATCH(E7167,'ASE Mapping'!A:A, 0)), INDEX('ASE Mapping'!B:B, MATCH(E7167,'ASE Mapping'!A:A, 0)), E7167)</f>
        <v>0</v>
      </c>
    </row>
    <row r="7168" spans="1:17" x14ac:dyDescent="0.25">
      <c r="A7168" s="11">
        <f t="shared" si="62"/>
        <v>0</v>
      </c>
      <c r="Q7168">
        <f>IF(ISNUMBER(MATCH(E7168,'ASE Mapping'!A:A, 0)), INDEX('ASE Mapping'!B:B, MATCH(E7168,'ASE Mapping'!A:A, 0)), E7168)</f>
        <v>0</v>
      </c>
    </row>
    <row r="7169" spans="1:17" x14ac:dyDescent="0.25">
      <c r="A7169" s="11">
        <f t="shared" si="62"/>
        <v>0</v>
      </c>
      <c r="Q7169">
        <f>IF(ISNUMBER(MATCH(E7169,'ASE Mapping'!A:A, 0)), INDEX('ASE Mapping'!B:B, MATCH(E7169,'ASE Mapping'!A:A, 0)), E7169)</f>
        <v>0</v>
      </c>
    </row>
    <row r="7170" spans="1:17" x14ac:dyDescent="0.25">
      <c r="A7170" s="11">
        <f t="shared" si="62"/>
        <v>0</v>
      </c>
      <c r="Q7170">
        <f>IF(ISNUMBER(MATCH(E7170,'ASE Mapping'!A:A, 0)), INDEX('ASE Mapping'!B:B, MATCH(E7170,'ASE Mapping'!A:A, 0)), E7170)</f>
        <v>0</v>
      </c>
    </row>
    <row r="7171" spans="1:17" x14ac:dyDescent="0.25">
      <c r="A7171" s="11">
        <f t="shared" si="62"/>
        <v>0</v>
      </c>
      <c r="Q7171">
        <f>IF(ISNUMBER(MATCH(E7171,'ASE Mapping'!A:A, 0)), INDEX('ASE Mapping'!B:B, MATCH(E7171,'ASE Mapping'!A:A, 0)), E7171)</f>
        <v>0</v>
      </c>
    </row>
    <row r="7172" spans="1:17" x14ac:dyDescent="0.25">
      <c r="A7172" s="11">
        <f t="shared" si="62"/>
        <v>0</v>
      </c>
      <c r="Q7172">
        <f>IF(ISNUMBER(MATCH(E7172,'ASE Mapping'!A:A, 0)), INDEX('ASE Mapping'!B:B, MATCH(E7172,'ASE Mapping'!A:A, 0)), E7172)</f>
        <v>0</v>
      </c>
    </row>
    <row r="7173" spans="1:17" x14ac:dyDescent="0.25">
      <c r="A7173" s="11">
        <f t="shared" si="62"/>
        <v>0</v>
      </c>
      <c r="Q7173">
        <f>IF(ISNUMBER(MATCH(E7173,'ASE Mapping'!A:A, 0)), INDEX('ASE Mapping'!B:B, MATCH(E7173,'ASE Mapping'!A:A, 0)), E7173)</f>
        <v>0</v>
      </c>
    </row>
    <row r="7174" spans="1:17" x14ac:dyDescent="0.25">
      <c r="A7174" s="11">
        <f t="shared" si="62"/>
        <v>0</v>
      </c>
      <c r="Q7174">
        <f>IF(ISNUMBER(MATCH(E7174,'ASE Mapping'!A:A, 0)), INDEX('ASE Mapping'!B:B, MATCH(E7174,'ASE Mapping'!A:A, 0)), E7174)</f>
        <v>0</v>
      </c>
    </row>
    <row r="7175" spans="1:17" x14ac:dyDescent="0.25">
      <c r="A7175" s="11">
        <f t="shared" ref="A7175:A7238" si="63">B7175+C7175</f>
        <v>0</v>
      </c>
      <c r="Q7175">
        <f>IF(ISNUMBER(MATCH(E7175,'ASE Mapping'!A:A, 0)), INDEX('ASE Mapping'!B:B, MATCH(E7175,'ASE Mapping'!A:A, 0)), E7175)</f>
        <v>0</v>
      </c>
    </row>
    <row r="7176" spans="1:17" x14ac:dyDescent="0.25">
      <c r="A7176" s="11">
        <f t="shared" si="63"/>
        <v>0</v>
      </c>
      <c r="Q7176">
        <f>IF(ISNUMBER(MATCH(E7176,'ASE Mapping'!A:A, 0)), INDEX('ASE Mapping'!B:B, MATCH(E7176,'ASE Mapping'!A:A, 0)), E7176)</f>
        <v>0</v>
      </c>
    </row>
    <row r="7177" spans="1:17" x14ac:dyDescent="0.25">
      <c r="A7177" s="11">
        <f t="shared" si="63"/>
        <v>0</v>
      </c>
      <c r="Q7177">
        <f>IF(ISNUMBER(MATCH(E7177,'ASE Mapping'!A:A, 0)), INDEX('ASE Mapping'!B:B, MATCH(E7177,'ASE Mapping'!A:A, 0)), E7177)</f>
        <v>0</v>
      </c>
    </row>
    <row r="7178" spans="1:17" x14ac:dyDescent="0.25">
      <c r="A7178" s="11">
        <f t="shared" si="63"/>
        <v>0</v>
      </c>
      <c r="Q7178">
        <f>IF(ISNUMBER(MATCH(E7178,'ASE Mapping'!A:A, 0)), INDEX('ASE Mapping'!B:B, MATCH(E7178,'ASE Mapping'!A:A, 0)), E7178)</f>
        <v>0</v>
      </c>
    </row>
    <row r="7179" spans="1:17" x14ac:dyDescent="0.25">
      <c r="A7179" s="11">
        <f t="shared" si="63"/>
        <v>0</v>
      </c>
      <c r="Q7179">
        <f>IF(ISNUMBER(MATCH(E7179,'ASE Mapping'!A:A, 0)), INDEX('ASE Mapping'!B:B, MATCH(E7179,'ASE Mapping'!A:A, 0)), E7179)</f>
        <v>0</v>
      </c>
    </row>
    <row r="7180" spans="1:17" x14ac:dyDescent="0.25">
      <c r="A7180" s="11">
        <f t="shared" si="63"/>
        <v>0</v>
      </c>
      <c r="Q7180">
        <f>IF(ISNUMBER(MATCH(E7180,'ASE Mapping'!A:A, 0)), INDEX('ASE Mapping'!B:B, MATCH(E7180,'ASE Mapping'!A:A, 0)), E7180)</f>
        <v>0</v>
      </c>
    </row>
    <row r="7181" spans="1:17" x14ac:dyDescent="0.25">
      <c r="A7181" s="11">
        <f t="shared" si="63"/>
        <v>0</v>
      </c>
      <c r="Q7181">
        <f>IF(ISNUMBER(MATCH(E7181,'ASE Mapping'!A:A, 0)), INDEX('ASE Mapping'!B:B, MATCH(E7181,'ASE Mapping'!A:A, 0)), E7181)</f>
        <v>0</v>
      </c>
    </row>
    <row r="7182" spans="1:17" x14ac:dyDescent="0.25">
      <c r="A7182" s="11">
        <f t="shared" si="63"/>
        <v>0</v>
      </c>
      <c r="Q7182">
        <f>IF(ISNUMBER(MATCH(E7182,'ASE Mapping'!A:A, 0)), INDEX('ASE Mapping'!B:B, MATCH(E7182,'ASE Mapping'!A:A, 0)), E7182)</f>
        <v>0</v>
      </c>
    </row>
    <row r="7183" spans="1:17" x14ac:dyDescent="0.25">
      <c r="A7183" s="11">
        <f t="shared" si="63"/>
        <v>0</v>
      </c>
      <c r="Q7183">
        <f>IF(ISNUMBER(MATCH(E7183,'ASE Mapping'!A:A, 0)), INDEX('ASE Mapping'!B:B, MATCH(E7183,'ASE Mapping'!A:A, 0)), E7183)</f>
        <v>0</v>
      </c>
    </row>
    <row r="7184" spans="1:17" x14ac:dyDescent="0.25">
      <c r="A7184" s="11">
        <f t="shared" si="63"/>
        <v>0</v>
      </c>
      <c r="Q7184">
        <f>IF(ISNUMBER(MATCH(E7184,'ASE Mapping'!A:A, 0)), INDEX('ASE Mapping'!B:B, MATCH(E7184,'ASE Mapping'!A:A, 0)), E7184)</f>
        <v>0</v>
      </c>
    </row>
    <row r="7185" spans="1:17" x14ac:dyDescent="0.25">
      <c r="A7185" s="11">
        <f t="shared" si="63"/>
        <v>0</v>
      </c>
      <c r="Q7185">
        <f>IF(ISNUMBER(MATCH(E7185,'ASE Mapping'!A:A, 0)), INDEX('ASE Mapping'!B:B, MATCH(E7185,'ASE Mapping'!A:A, 0)), E7185)</f>
        <v>0</v>
      </c>
    </row>
    <row r="7186" spans="1:17" x14ac:dyDescent="0.25">
      <c r="A7186" s="11">
        <f t="shared" si="63"/>
        <v>0</v>
      </c>
      <c r="Q7186">
        <f>IF(ISNUMBER(MATCH(E7186,'ASE Mapping'!A:A, 0)), INDEX('ASE Mapping'!B:B, MATCH(E7186,'ASE Mapping'!A:A, 0)), E7186)</f>
        <v>0</v>
      </c>
    </row>
    <row r="7187" spans="1:17" x14ac:dyDescent="0.25">
      <c r="A7187" s="11">
        <f t="shared" si="63"/>
        <v>0</v>
      </c>
      <c r="Q7187">
        <f>IF(ISNUMBER(MATCH(E7187,'ASE Mapping'!A:A, 0)), INDEX('ASE Mapping'!B:B, MATCH(E7187,'ASE Mapping'!A:A, 0)), E7187)</f>
        <v>0</v>
      </c>
    </row>
    <row r="7188" spans="1:17" x14ac:dyDescent="0.25">
      <c r="A7188" s="11">
        <f t="shared" si="63"/>
        <v>0</v>
      </c>
      <c r="Q7188">
        <f>IF(ISNUMBER(MATCH(E7188,'ASE Mapping'!A:A, 0)), INDEX('ASE Mapping'!B:B, MATCH(E7188,'ASE Mapping'!A:A, 0)), E7188)</f>
        <v>0</v>
      </c>
    </row>
    <row r="7189" spans="1:17" x14ac:dyDescent="0.25">
      <c r="A7189" s="11">
        <f t="shared" si="63"/>
        <v>0</v>
      </c>
      <c r="Q7189">
        <f>IF(ISNUMBER(MATCH(E7189,'ASE Mapping'!A:A, 0)), INDEX('ASE Mapping'!B:B, MATCH(E7189,'ASE Mapping'!A:A, 0)), E7189)</f>
        <v>0</v>
      </c>
    </row>
    <row r="7190" spans="1:17" x14ac:dyDescent="0.25">
      <c r="A7190" s="11">
        <f t="shared" si="63"/>
        <v>0</v>
      </c>
      <c r="Q7190">
        <f>IF(ISNUMBER(MATCH(E7190,'ASE Mapping'!A:A, 0)), INDEX('ASE Mapping'!B:B, MATCH(E7190,'ASE Mapping'!A:A, 0)), E7190)</f>
        <v>0</v>
      </c>
    </row>
    <row r="7191" spans="1:17" x14ac:dyDescent="0.25">
      <c r="A7191" s="11">
        <f t="shared" si="63"/>
        <v>0</v>
      </c>
      <c r="Q7191">
        <f>IF(ISNUMBER(MATCH(E7191,'ASE Mapping'!A:A, 0)), INDEX('ASE Mapping'!B:B, MATCH(E7191,'ASE Mapping'!A:A, 0)), E7191)</f>
        <v>0</v>
      </c>
    </row>
    <row r="7192" spans="1:17" x14ac:dyDescent="0.25">
      <c r="A7192" s="11">
        <f t="shared" si="63"/>
        <v>0</v>
      </c>
      <c r="Q7192">
        <f>IF(ISNUMBER(MATCH(E7192,'ASE Mapping'!A:A, 0)), INDEX('ASE Mapping'!B:B, MATCH(E7192,'ASE Mapping'!A:A, 0)), E7192)</f>
        <v>0</v>
      </c>
    </row>
    <row r="7193" spans="1:17" x14ac:dyDescent="0.25">
      <c r="A7193" s="11">
        <f t="shared" si="63"/>
        <v>0</v>
      </c>
      <c r="Q7193">
        <f>IF(ISNUMBER(MATCH(E7193,'ASE Mapping'!A:A, 0)), INDEX('ASE Mapping'!B:B, MATCH(E7193,'ASE Mapping'!A:A, 0)), E7193)</f>
        <v>0</v>
      </c>
    </row>
    <row r="7194" spans="1:17" x14ac:dyDescent="0.25">
      <c r="A7194" s="11">
        <f t="shared" si="63"/>
        <v>0</v>
      </c>
      <c r="Q7194">
        <f>IF(ISNUMBER(MATCH(E7194,'ASE Mapping'!A:A, 0)), INDEX('ASE Mapping'!B:B, MATCH(E7194,'ASE Mapping'!A:A, 0)), E7194)</f>
        <v>0</v>
      </c>
    </row>
    <row r="7195" spans="1:17" x14ac:dyDescent="0.25">
      <c r="A7195" s="11">
        <f t="shared" si="63"/>
        <v>0</v>
      </c>
      <c r="Q7195">
        <f>IF(ISNUMBER(MATCH(E7195,'ASE Mapping'!A:A, 0)), INDEX('ASE Mapping'!B:B, MATCH(E7195,'ASE Mapping'!A:A, 0)), E7195)</f>
        <v>0</v>
      </c>
    </row>
    <row r="7196" spans="1:17" x14ac:dyDescent="0.25">
      <c r="A7196" s="11">
        <f t="shared" si="63"/>
        <v>0</v>
      </c>
      <c r="Q7196">
        <f>IF(ISNUMBER(MATCH(E7196,'ASE Mapping'!A:A, 0)), INDEX('ASE Mapping'!B:B, MATCH(E7196,'ASE Mapping'!A:A, 0)), E7196)</f>
        <v>0</v>
      </c>
    </row>
    <row r="7197" spans="1:17" x14ac:dyDescent="0.25">
      <c r="A7197" s="11">
        <f t="shared" si="63"/>
        <v>0</v>
      </c>
      <c r="Q7197">
        <f>IF(ISNUMBER(MATCH(E7197,'ASE Mapping'!A:A, 0)), INDEX('ASE Mapping'!B:B, MATCH(E7197,'ASE Mapping'!A:A, 0)), E7197)</f>
        <v>0</v>
      </c>
    </row>
    <row r="7198" spans="1:17" x14ac:dyDescent="0.25">
      <c r="A7198" s="11">
        <f t="shared" si="63"/>
        <v>0</v>
      </c>
      <c r="Q7198">
        <f>IF(ISNUMBER(MATCH(E7198,'ASE Mapping'!A:A, 0)), INDEX('ASE Mapping'!B:B, MATCH(E7198,'ASE Mapping'!A:A, 0)), E7198)</f>
        <v>0</v>
      </c>
    </row>
    <row r="7199" spans="1:17" x14ac:dyDescent="0.25">
      <c r="A7199" s="11">
        <f t="shared" si="63"/>
        <v>0</v>
      </c>
      <c r="Q7199">
        <f>IF(ISNUMBER(MATCH(E7199,'ASE Mapping'!A:A, 0)), INDEX('ASE Mapping'!B:B, MATCH(E7199,'ASE Mapping'!A:A, 0)), E7199)</f>
        <v>0</v>
      </c>
    </row>
    <row r="7200" spans="1:17" x14ac:dyDescent="0.25">
      <c r="A7200" s="11">
        <f t="shared" si="63"/>
        <v>0</v>
      </c>
      <c r="Q7200">
        <f>IF(ISNUMBER(MATCH(E7200,'ASE Mapping'!A:A, 0)), INDEX('ASE Mapping'!B:B, MATCH(E7200,'ASE Mapping'!A:A, 0)), E7200)</f>
        <v>0</v>
      </c>
    </row>
    <row r="7201" spans="1:17" x14ac:dyDescent="0.25">
      <c r="A7201" s="11">
        <f t="shared" si="63"/>
        <v>0</v>
      </c>
      <c r="Q7201">
        <f>IF(ISNUMBER(MATCH(E7201,'ASE Mapping'!A:A, 0)), INDEX('ASE Mapping'!B:B, MATCH(E7201,'ASE Mapping'!A:A, 0)), E7201)</f>
        <v>0</v>
      </c>
    </row>
    <row r="7202" spans="1:17" x14ac:dyDescent="0.25">
      <c r="A7202" s="11">
        <f t="shared" si="63"/>
        <v>0</v>
      </c>
      <c r="Q7202">
        <f>IF(ISNUMBER(MATCH(E7202,'ASE Mapping'!A:A, 0)), INDEX('ASE Mapping'!B:B, MATCH(E7202,'ASE Mapping'!A:A, 0)), E7202)</f>
        <v>0</v>
      </c>
    </row>
    <row r="7203" spans="1:17" x14ac:dyDescent="0.25">
      <c r="A7203" s="11">
        <f t="shared" si="63"/>
        <v>0</v>
      </c>
      <c r="Q7203">
        <f>IF(ISNUMBER(MATCH(E7203,'ASE Mapping'!A:A, 0)), INDEX('ASE Mapping'!B:B, MATCH(E7203,'ASE Mapping'!A:A, 0)), E7203)</f>
        <v>0</v>
      </c>
    </row>
    <row r="7204" spans="1:17" x14ac:dyDescent="0.25">
      <c r="A7204" s="11">
        <f t="shared" si="63"/>
        <v>0</v>
      </c>
      <c r="Q7204">
        <f>IF(ISNUMBER(MATCH(E7204,'ASE Mapping'!A:A, 0)), INDEX('ASE Mapping'!B:B, MATCH(E7204,'ASE Mapping'!A:A, 0)), E7204)</f>
        <v>0</v>
      </c>
    </row>
    <row r="7205" spans="1:17" x14ac:dyDescent="0.25">
      <c r="A7205" s="11">
        <f t="shared" si="63"/>
        <v>0</v>
      </c>
      <c r="Q7205">
        <f>IF(ISNUMBER(MATCH(E7205,'ASE Mapping'!A:A, 0)), INDEX('ASE Mapping'!B:B, MATCH(E7205,'ASE Mapping'!A:A, 0)), E7205)</f>
        <v>0</v>
      </c>
    </row>
    <row r="7206" spans="1:17" x14ac:dyDescent="0.25">
      <c r="A7206" s="11">
        <f t="shared" si="63"/>
        <v>0</v>
      </c>
      <c r="Q7206">
        <f>IF(ISNUMBER(MATCH(E7206,'ASE Mapping'!A:A, 0)), INDEX('ASE Mapping'!B:B, MATCH(E7206,'ASE Mapping'!A:A, 0)), E7206)</f>
        <v>0</v>
      </c>
    </row>
    <row r="7207" spans="1:17" x14ac:dyDescent="0.25">
      <c r="A7207" s="11">
        <f t="shared" si="63"/>
        <v>0</v>
      </c>
      <c r="Q7207">
        <f>IF(ISNUMBER(MATCH(E7207,'ASE Mapping'!A:A, 0)), INDEX('ASE Mapping'!B:B, MATCH(E7207,'ASE Mapping'!A:A, 0)), E7207)</f>
        <v>0</v>
      </c>
    </row>
    <row r="7208" spans="1:17" x14ac:dyDescent="0.25">
      <c r="A7208" s="11">
        <f t="shared" si="63"/>
        <v>0</v>
      </c>
      <c r="Q7208">
        <f>IF(ISNUMBER(MATCH(E7208,'ASE Mapping'!A:A, 0)), INDEX('ASE Mapping'!B:B, MATCH(E7208,'ASE Mapping'!A:A, 0)), E7208)</f>
        <v>0</v>
      </c>
    </row>
    <row r="7209" spans="1:17" x14ac:dyDescent="0.25">
      <c r="A7209" s="11">
        <f t="shared" si="63"/>
        <v>0</v>
      </c>
      <c r="Q7209">
        <f>IF(ISNUMBER(MATCH(E7209,'ASE Mapping'!A:A, 0)), INDEX('ASE Mapping'!B:B, MATCH(E7209,'ASE Mapping'!A:A, 0)), E7209)</f>
        <v>0</v>
      </c>
    </row>
    <row r="7210" spans="1:17" x14ac:dyDescent="0.25">
      <c r="A7210" s="11">
        <f t="shared" si="63"/>
        <v>0</v>
      </c>
      <c r="Q7210">
        <f>IF(ISNUMBER(MATCH(E7210,'ASE Mapping'!A:A, 0)), INDEX('ASE Mapping'!B:B, MATCH(E7210,'ASE Mapping'!A:A, 0)), E7210)</f>
        <v>0</v>
      </c>
    </row>
    <row r="7211" spans="1:17" x14ac:dyDescent="0.25">
      <c r="A7211" s="11">
        <f t="shared" si="63"/>
        <v>0</v>
      </c>
      <c r="Q7211">
        <f>IF(ISNUMBER(MATCH(E7211,'ASE Mapping'!A:A, 0)), INDEX('ASE Mapping'!B:B, MATCH(E7211,'ASE Mapping'!A:A, 0)), E7211)</f>
        <v>0</v>
      </c>
    </row>
    <row r="7212" spans="1:17" x14ac:dyDescent="0.25">
      <c r="A7212" s="11">
        <f t="shared" si="63"/>
        <v>0</v>
      </c>
      <c r="Q7212">
        <f>IF(ISNUMBER(MATCH(E7212,'ASE Mapping'!A:A, 0)), INDEX('ASE Mapping'!B:B, MATCH(E7212,'ASE Mapping'!A:A, 0)), E7212)</f>
        <v>0</v>
      </c>
    </row>
    <row r="7213" spans="1:17" x14ac:dyDescent="0.25">
      <c r="A7213" s="11">
        <f t="shared" si="63"/>
        <v>0</v>
      </c>
      <c r="Q7213">
        <f>IF(ISNUMBER(MATCH(E7213,'ASE Mapping'!A:A, 0)), INDEX('ASE Mapping'!B:B, MATCH(E7213,'ASE Mapping'!A:A, 0)), E7213)</f>
        <v>0</v>
      </c>
    </row>
    <row r="7214" spans="1:17" x14ac:dyDescent="0.25">
      <c r="A7214" s="11">
        <f t="shared" si="63"/>
        <v>0</v>
      </c>
      <c r="Q7214">
        <f>IF(ISNUMBER(MATCH(E7214,'ASE Mapping'!A:A, 0)), INDEX('ASE Mapping'!B:B, MATCH(E7214,'ASE Mapping'!A:A, 0)), E7214)</f>
        <v>0</v>
      </c>
    </row>
    <row r="7215" spans="1:17" x14ac:dyDescent="0.25">
      <c r="A7215" s="11">
        <f t="shared" si="63"/>
        <v>0</v>
      </c>
      <c r="Q7215">
        <f>IF(ISNUMBER(MATCH(E7215,'ASE Mapping'!A:A, 0)), INDEX('ASE Mapping'!B:B, MATCH(E7215,'ASE Mapping'!A:A, 0)), E7215)</f>
        <v>0</v>
      </c>
    </row>
    <row r="7216" spans="1:17" x14ac:dyDescent="0.25">
      <c r="A7216" s="11">
        <f t="shared" si="63"/>
        <v>0</v>
      </c>
      <c r="Q7216">
        <f>IF(ISNUMBER(MATCH(E7216,'ASE Mapping'!A:A, 0)), INDEX('ASE Mapping'!B:B, MATCH(E7216,'ASE Mapping'!A:A, 0)), E7216)</f>
        <v>0</v>
      </c>
    </row>
    <row r="7217" spans="1:17" x14ac:dyDescent="0.25">
      <c r="A7217" s="11">
        <f t="shared" si="63"/>
        <v>0</v>
      </c>
      <c r="Q7217">
        <f>IF(ISNUMBER(MATCH(E7217,'ASE Mapping'!A:A, 0)), INDEX('ASE Mapping'!B:B, MATCH(E7217,'ASE Mapping'!A:A, 0)), E7217)</f>
        <v>0</v>
      </c>
    </row>
    <row r="7218" spans="1:17" x14ac:dyDescent="0.25">
      <c r="A7218" s="11">
        <f t="shared" si="63"/>
        <v>0</v>
      </c>
      <c r="Q7218">
        <f>IF(ISNUMBER(MATCH(E7218,'ASE Mapping'!A:A, 0)), INDEX('ASE Mapping'!B:B, MATCH(E7218,'ASE Mapping'!A:A, 0)), E7218)</f>
        <v>0</v>
      </c>
    </row>
    <row r="7219" spans="1:17" x14ac:dyDescent="0.25">
      <c r="A7219" s="11">
        <f t="shared" si="63"/>
        <v>0</v>
      </c>
      <c r="Q7219">
        <f>IF(ISNUMBER(MATCH(E7219,'ASE Mapping'!A:A, 0)), INDEX('ASE Mapping'!B:B, MATCH(E7219,'ASE Mapping'!A:A, 0)), E7219)</f>
        <v>0</v>
      </c>
    </row>
    <row r="7220" spans="1:17" x14ac:dyDescent="0.25">
      <c r="A7220" s="11">
        <f t="shared" si="63"/>
        <v>0</v>
      </c>
      <c r="Q7220">
        <f>IF(ISNUMBER(MATCH(E7220,'ASE Mapping'!A:A, 0)), INDEX('ASE Mapping'!B:B, MATCH(E7220,'ASE Mapping'!A:A, 0)), E7220)</f>
        <v>0</v>
      </c>
    </row>
    <row r="7221" spans="1:17" x14ac:dyDescent="0.25">
      <c r="A7221" s="11">
        <f t="shared" si="63"/>
        <v>0</v>
      </c>
      <c r="Q7221">
        <f>IF(ISNUMBER(MATCH(E7221,'ASE Mapping'!A:A, 0)), INDEX('ASE Mapping'!B:B, MATCH(E7221,'ASE Mapping'!A:A, 0)), E7221)</f>
        <v>0</v>
      </c>
    </row>
    <row r="7222" spans="1:17" x14ac:dyDescent="0.25">
      <c r="A7222" s="11">
        <f t="shared" si="63"/>
        <v>0</v>
      </c>
      <c r="Q7222">
        <f>IF(ISNUMBER(MATCH(E7222,'ASE Mapping'!A:A, 0)), INDEX('ASE Mapping'!B:B, MATCH(E7222,'ASE Mapping'!A:A, 0)), E7222)</f>
        <v>0</v>
      </c>
    </row>
    <row r="7223" spans="1:17" x14ac:dyDescent="0.25">
      <c r="A7223" s="11">
        <f t="shared" si="63"/>
        <v>0</v>
      </c>
      <c r="Q7223">
        <f>IF(ISNUMBER(MATCH(E7223,'ASE Mapping'!A:A, 0)), INDEX('ASE Mapping'!B:B, MATCH(E7223,'ASE Mapping'!A:A, 0)), E7223)</f>
        <v>0</v>
      </c>
    </row>
    <row r="7224" spans="1:17" x14ac:dyDescent="0.25">
      <c r="A7224" s="11">
        <f t="shared" si="63"/>
        <v>0</v>
      </c>
      <c r="Q7224">
        <f>IF(ISNUMBER(MATCH(E7224,'ASE Mapping'!A:A, 0)), INDEX('ASE Mapping'!B:B, MATCH(E7224,'ASE Mapping'!A:A, 0)), E7224)</f>
        <v>0</v>
      </c>
    </row>
    <row r="7225" spans="1:17" x14ac:dyDescent="0.25">
      <c r="A7225" s="11">
        <f t="shared" si="63"/>
        <v>0</v>
      </c>
      <c r="Q7225">
        <f>IF(ISNUMBER(MATCH(E7225,'ASE Mapping'!A:A, 0)), INDEX('ASE Mapping'!B:B, MATCH(E7225,'ASE Mapping'!A:A, 0)), E7225)</f>
        <v>0</v>
      </c>
    </row>
    <row r="7226" spans="1:17" x14ac:dyDescent="0.25">
      <c r="A7226" s="11">
        <f t="shared" si="63"/>
        <v>0</v>
      </c>
      <c r="Q7226">
        <f>IF(ISNUMBER(MATCH(E7226,'ASE Mapping'!A:A, 0)), INDEX('ASE Mapping'!B:B, MATCH(E7226,'ASE Mapping'!A:A, 0)), E7226)</f>
        <v>0</v>
      </c>
    </row>
    <row r="7227" spans="1:17" x14ac:dyDescent="0.25">
      <c r="A7227" s="11">
        <f t="shared" si="63"/>
        <v>0</v>
      </c>
      <c r="Q7227">
        <f>IF(ISNUMBER(MATCH(E7227,'ASE Mapping'!A:A, 0)), INDEX('ASE Mapping'!B:B, MATCH(E7227,'ASE Mapping'!A:A, 0)), E7227)</f>
        <v>0</v>
      </c>
    </row>
    <row r="7228" spans="1:17" x14ac:dyDescent="0.25">
      <c r="A7228" s="11">
        <f t="shared" si="63"/>
        <v>0</v>
      </c>
      <c r="Q7228">
        <f>IF(ISNUMBER(MATCH(E7228,'ASE Mapping'!A:A, 0)), INDEX('ASE Mapping'!B:B, MATCH(E7228,'ASE Mapping'!A:A, 0)), E7228)</f>
        <v>0</v>
      </c>
    </row>
    <row r="7229" spans="1:17" x14ac:dyDescent="0.25">
      <c r="A7229" s="11">
        <f t="shared" si="63"/>
        <v>0</v>
      </c>
      <c r="Q7229">
        <f>IF(ISNUMBER(MATCH(E7229,'ASE Mapping'!A:A, 0)), INDEX('ASE Mapping'!B:B, MATCH(E7229,'ASE Mapping'!A:A, 0)), E7229)</f>
        <v>0</v>
      </c>
    </row>
    <row r="7230" spans="1:17" x14ac:dyDescent="0.25">
      <c r="A7230" s="11">
        <f t="shared" si="63"/>
        <v>0</v>
      </c>
      <c r="Q7230">
        <f>IF(ISNUMBER(MATCH(E7230,'ASE Mapping'!A:A, 0)), INDEX('ASE Mapping'!B:B, MATCH(E7230,'ASE Mapping'!A:A, 0)), E7230)</f>
        <v>0</v>
      </c>
    </row>
    <row r="7231" spans="1:17" x14ac:dyDescent="0.25">
      <c r="A7231" s="11">
        <f t="shared" si="63"/>
        <v>0</v>
      </c>
      <c r="Q7231">
        <f>IF(ISNUMBER(MATCH(E7231,'ASE Mapping'!A:A, 0)), INDEX('ASE Mapping'!B:B, MATCH(E7231,'ASE Mapping'!A:A, 0)), E7231)</f>
        <v>0</v>
      </c>
    </row>
    <row r="7232" spans="1:17" x14ac:dyDescent="0.25">
      <c r="A7232" s="11">
        <f t="shared" si="63"/>
        <v>0</v>
      </c>
      <c r="Q7232">
        <f>IF(ISNUMBER(MATCH(E7232,'ASE Mapping'!A:A, 0)), INDEX('ASE Mapping'!B:B, MATCH(E7232,'ASE Mapping'!A:A, 0)), E7232)</f>
        <v>0</v>
      </c>
    </row>
    <row r="7233" spans="1:17" x14ac:dyDescent="0.25">
      <c r="A7233" s="11">
        <f t="shared" si="63"/>
        <v>0</v>
      </c>
      <c r="Q7233">
        <f>IF(ISNUMBER(MATCH(E7233,'ASE Mapping'!A:A, 0)), INDEX('ASE Mapping'!B:B, MATCH(E7233,'ASE Mapping'!A:A, 0)), E7233)</f>
        <v>0</v>
      </c>
    </row>
    <row r="7234" spans="1:17" x14ac:dyDescent="0.25">
      <c r="A7234" s="11">
        <f t="shared" si="63"/>
        <v>0</v>
      </c>
      <c r="Q7234">
        <f>IF(ISNUMBER(MATCH(E7234,'ASE Mapping'!A:A, 0)), INDEX('ASE Mapping'!B:B, MATCH(E7234,'ASE Mapping'!A:A, 0)), E7234)</f>
        <v>0</v>
      </c>
    </row>
    <row r="7235" spans="1:17" x14ac:dyDescent="0.25">
      <c r="A7235" s="11">
        <f t="shared" si="63"/>
        <v>0</v>
      </c>
      <c r="Q7235">
        <f>IF(ISNUMBER(MATCH(E7235,'ASE Mapping'!A:A, 0)), INDEX('ASE Mapping'!B:B, MATCH(E7235,'ASE Mapping'!A:A, 0)), E7235)</f>
        <v>0</v>
      </c>
    </row>
    <row r="7236" spans="1:17" x14ac:dyDescent="0.25">
      <c r="A7236" s="11">
        <f t="shared" si="63"/>
        <v>0</v>
      </c>
      <c r="Q7236">
        <f>IF(ISNUMBER(MATCH(E7236,'ASE Mapping'!A:A, 0)), INDEX('ASE Mapping'!B:B, MATCH(E7236,'ASE Mapping'!A:A, 0)), E7236)</f>
        <v>0</v>
      </c>
    </row>
    <row r="7237" spans="1:17" x14ac:dyDescent="0.25">
      <c r="A7237" s="11">
        <f t="shared" si="63"/>
        <v>0</v>
      </c>
      <c r="Q7237">
        <f>IF(ISNUMBER(MATCH(E7237,'ASE Mapping'!A:A, 0)), INDEX('ASE Mapping'!B:B, MATCH(E7237,'ASE Mapping'!A:A, 0)), E7237)</f>
        <v>0</v>
      </c>
    </row>
    <row r="7238" spans="1:17" x14ac:dyDescent="0.25">
      <c r="A7238" s="11">
        <f t="shared" si="63"/>
        <v>0</v>
      </c>
      <c r="Q7238">
        <f>IF(ISNUMBER(MATCH(E7238,'ASE Mapping'!A:A, 0)), INDEX('ASE Mapping'!B:B, MATCH(E7238,'ASE Mapping'!A:A, 0)), E7238)</f>
        <v>0</v>
      </c>
    </row>
    <row r="7239" spans="1:17" x14ac:dyDescent="0.25">
      <c r="A7239" s="11">
        <f t="shared" ref="A7239:A7302" si="64">B7239+C7239</f>
        <v>0</v>
      </c>
      <c r="Q7239">
        <f>IF(ISNUMBER(MATCH(E7239,'ASE Mapping'!A:A, 0)), INDEX('ASE Mapping'!B:B, MATCH(E7239,'ASE Mapping'!A:A, 0)), E7239)</f>
        <v>0</v>
      </c>
    </row>
    <row r="7240" spans="1:17" x14ac:dyDescent="0.25">
      <c r="A7240" s="11">
        <f t="shared" si="64"/>
        <v>0</v>
      </c>
      <c r="Q7240">
        <f>IF(ISNUMBER(MATCH(E7240,'ASE Mapping'!A:A, 0)), INDEX('ASE Mapping'!B:B, MATCH(E7240,'ASE Mapping'!A:A, 0)), E7240)</f>
        <v>0</v>
      </c>
    </row>
    <row r="7241" spans="1:17" x14ac:dyDescent="0.25">
      <c r="A7241" s="11">
        <f t="shared" si="64"/>
        <v>0</v>
      </c>
      <c r="Q7241">
        <f>IF(ISNUMBER(MATCH(E7241,'ASE Mapping'!A:A, 0)), INDEX('ASE Mapping'!B:B, MATCH(E7241,'ASE Mapping'!A:A, 0)), E7241)</f>
        <v>0</v>
      </c>
    </row>
    <row r="7242" spans="1:17" x14ac:dyDescent="0.25">
      <c r="A7242" s="11">
        <f t="shared" si="64"/>
        <v>0</v>
      </c>
      <c r="Q7242">
        <f>IF(ISNUMBER(MATCH(E7242,'ASE Mapping'!A:A, 0)), INDEX('ASE Mapping'!B:B, MATCH(E7242,'ASE Mapping'!A:A, 0)), E7242)</f>
        <v>0</v>
      </c>
    </row>
    <row r="7243" spans="1:17" x14ac:dyDescent="0.25">
      <c r="A7243" s="11">
        <f t="shared" si="64"/>
        <v>0</v>
      </c>
      <c r="Q7243">
        <f>IF(ISNUMBER(MATCH(E7243,'ASE Mapping'!A:A, 0)), INDEX('ASE Mapping'!B:B, MATCH(E7243,'ASE Mapping'!A:A, 0)), E7243)</f>
        <v>0</v>
      </c>
    </row>
    <row r="7244" spans="1:17" x14ac:dyDescent="0.25">
      <c r="A7244" s="11">
        <f t="shared" si="64"/>
        <v>0</v>
      </c>
      <c r="Q7244">
        <f>IF(ISNUMBER(MATCH(E7244,'ASE Mapping'!A:A, 0)), INDEX('ASE Mapping'!B:B, MATCH(E7244,'ASE Mapping'!A:A, 0)), E7244)</f>
        <v>0</v>
      </c>
    </row>
    <row r="7245" spans="1:17" x14ac:dyDescent="0.25">
      <c r="A7245" s="11">
        <f t="shared" si="64"/>
        <v>0</v>
      </c>
      <c r="Q7245">
        <f>IF(ISNUMBER(MATCH(E7245,'ASE Mapping'!A:A, 0)), INDEX('ASE Mapping'!B:B, MATCH(E7245,'ASE Mapping'!A:A, 0)), E7245)</f>
        <v>0</v>
      </c>
    </row>
    <row r="7246" spans="1:17" x14ac:dyDescent="0.25">
      <c r="A7246" s="11">
        <f t="shared" si="64"/>
        <v>0</v>
      </c>
      <c r="Q7246">
        <f>IF(ISNUMBER(MATCH(E7246,'ASE Mapping'!A:A, 0)), INDEX('ASE Mapping'!B:B, MATCH(E7246,'ASE Mapping'!A:A, 0)), E7246)</f>
        <v>0</v>
      </c>
    </row>
    <row r="7247" spans="1:17" x14ac:dyDescent="0.25">
      <c r="A7247" s="11">
        <f t="shared" si="64"/>
        <v>0</v>
      </c>
      <c r="Q7247">
        <f>IF(ISNUMBER(MATCH(E7247,'ASE Mapping'!A:A, 0)), INDEX('ASE Mapping'!B:B, MATCH(E7247,'ASE Mapping'!A:A, 0)), E7247)</f>
        <v>0</v>
      </c>
    </row>
    <row r="7248" spans="1:17" x14ac:dyDescent="0.25">
      <c r="A7248" s="11">
        <f t="shared" si="64"/>
        <v>0</v>
      </c>
      <c r="Q7248">
        <f>IF(ISNUMBER(MATCH(E7248,'ASE Mapping'!A:A, 0)), INDEX('ASE Mapping'!B:B, MATCH(E7248,'ASE Mapping'!A:A, 0)), E7248)</f>
        <v>0</v>
      </c>
    </row>
    <row r="7249" spans="1:17" x14ac:dyDescent="0.25">
      <c r="A7249" s="11">
        <f t="shared" si="64"/>
        <v>0</v>
      </c>
      <c r="Q7249">
        <f>IF(ISNUMBER(MATCH(E7249,'ASE Mapping'!A:A, 0)), INDEX('ASE Mapping'!B:B, MATCH(E7249,'ASE Mapping'!A:A, 0)), E7249)</f>
        <v>0</v>
      </c>
    </row>
    <row r="7250" spans="1:17" x14ac:dyDescent="0.25">
      <c r="A7250" s="11">
        <f t="shared" si="64"/>
        <v>0</v>
      </c>
      <c r="Q7250">
        <f>IF(ISNUMBER(MATCH(E7250,'ASE Mapping'!A:A, 0)), INDEX('ASE Mapping'!B:B, MATCH(E7250,'ASE Mapping'!A:A, 0)), E7250)</f>
        <v>0</v>
      </c>
    </row>
    <row r="7251" spans="1:17" x14ac:dyDescent="0.25">
      <c r="A7251" s="11">
        <f t="shared" si="64"/>
        <v>0</v>
      </c>
      <c r="Q7251">
        <f>IF(ISNUMBER(MATCH(E7251,'ASE Mapping'!A:A, 0)), INDEX('ASE Mapping'!B:B, MATCH(E7251,'ASE Mapping'!A:A, 0)), E7251)</f>
        <v>0</v>
      </c>
    </row>
    <row r="7252" spans="1:17" x14ac:dyDescent="0.25">
      <c r="A7252" s="11">
        <f t="shared" si="64"/>
        <v>0</v>
      </c>
      <c r="Q7252">
        <f>IF(ISNUMBER(MATCH(E7252,'ASE Mapping'!A:A, 0)), INDEX('ASE Mapping'!B:B, MATCH(E7252,'ASE Mapping'!A:A, 0)), E7252)</f>
        <v>0</v>
      </c>
    </row>
    <row r="7253" spans="1:17" x14ac:dyDescent="0.25">
      <c r="A7253" s="11">
        <f t="shared" si="64"/>
        <v>0</v>
      </c>
      <c r="Q7253">
        <f>IF(ISNUMBER(MATCH(E7253,'ASE Mapping'!A:A, 0)), INDEX('ASE Mapping'!B:B, MATCH(E7253,'ASE Mapping'!A:A, 0)), E7253)</f>
        <v>0</v>
      </c>
    </row>
    <row r="7254" spans="1:17" x14ac:dyDescent="0.25">
      <c r="A7254" s="11">
        <f t="shared" si="64"/>
        <v>0</v>
      </c>
      <c r="Q7254">
        <f>IF(ISNUMBER(MATCH(E7254,'ASE Mapping'!A:A, 0)), INDEX('ASE Mapping'!B:B, MATCH(E7254,'ASE Mapping'!A:A, 0)), E7254)</f>
        <v>0</v>
      </c>
    </row>
    <row r="7255" spans="1:17" x14ac:dyDescent="0.25">
      <c r="A7255" s="11">
        <f t="shared" si="64"/>
        <v>0</v>
      </c>
      <c r="Q7255">
        <f>IF(ISNUMBER(MATCH(E7255,'ASE Mapping'!A:A, 0)), INDEX('ASE Mapping'!B:B, MATCH(E7255,'ASE Mapping'!A:A, 0)), E7255)</f>
        <v>0</v>
      </c>
    </row>
    <row r="7256" spans="1:17" x14ac:dyDescent="0.25">
      <c r="A7256" s="11">
        <f t="shared" si="64"/>
        <v>0</v>
      </c>
      <c r="Q7256">
        <f>IF(ISNUMBER(MATCH(E7256,'ASE Mapping'!A:A, 0)), INDEX('ASE Mapping'!B:B, MATCH(E7256,'ASE Mapping'!A:A, 0)), E7256)</f>
        <v>0</v>
      </c>
    </row>
    <row r="7257" spans="1:17" x14ac:dyDescent="0.25">
      <c r="A7257" s="11">
        <f t="shared" si="64"/>
        <v>0</v>
      </c>
      <c r="Q7257">
        <f>IF(ISNUMBER(MATCH(E7257,'ASE Mapping'!A:A, 0)), INDEX('ASE Mapping'!B:B, MATCH(E7257,'ASE Mapping'!A:A, 0)), E7257)</f>
        <v>0</v>
      </c>
    </row>
    <row r="7258" spans="1:17" x14ac:dyDescent="0.25">
      <c r="A7258" s="11">
        <f t="shared" si="64"/>
        <v>0</v>
      </c>
      <c r="Q7258">
        <f>IF(ISNUMBER(MATCH(E7258,'ASE Mapping'!A:A, 0)), INDEX('ASE Mapping'!B:B, MATCH(E7258,'ASE Mapping'!A:A, 0)), E7258)</f>
        <v>0</v>
      </c>
    </row>
    <row r="7259" spans="1:17" x14ac:dyDescent="0.25">
      <c r="A7259" s="11">
        <f t="shared" si="64"/>
        <v>0</v>
      </c>
      <c r="Q7259">
        <f>IF(ISNUMBER(MATCH(E7259,'ASE Mapping'!A:A, 0)), INDEX('ASE Mapping'!B:B, MATCH(E7259,'ASE Mapping'!A:A, 0)), E7259)</f>
        <v>0</v>
      </c>
    </row>
    <row r="7260" spans="1:17" x14ac:dyDescent="0.25">
      <c r="A7260" s="11">
        <f t="shared" si="64"/>
        <v>0</v>
      </c>
      <c r="Q7260">
        <f>IF(ISNUMBER(MATCH(E7260,'ASE Mapping'!A:A, 0)), INDEX('ASE Mapping'!B:B, MATCH(E7260,'ASE Mapping'!A:A, 0)), E7260)</f>
        <v>0</v>
      </c>
    </row>
    <row r="7261" spans="1:17" x14ac:dyDescent="0.25">
      <c r="A7261" s="11">
        <f t="shared" si="64"/>
        <v>0</v>
      </c>
      <c r="Q7261">
        <f>IF(ISNUMBER(MATCH(E7261,'ASE Mapping'!A:A, 0)), INDEX('ASE Mapping'!B:B, MATCH(E7261,'ASE Mapping'!A:A, 0)), E7261)</f>
        <v>0</v>
      </c>
    </row>
    <row r="7262" spans="1:17" x14ac:dyDescent="0.25">
      <c r="A7262" s="11">
        <f t="shared" si="64"/>
        <v>0</v>
      </c>
      <c r="Q7262">
        <f>IF(ISNUMBER(MATCH(E7262,'ASE Mapping'!A:A, 0)), INDEX('ASE Mapping'!B:B, MATCH(E7262,'ASE Mapping'!A:A, 0)), E7262)</f>
        <v>0</v>
      </c>
    </row>
    <row r="7263" spans="1:17" x14ac:dyDescent="0.25">
      <c r="A7263" s="11">
        <f t="shared" si="64"/>
        <v>0</v>
      </c>
      <c r="Q7263">
        <f>IF(ISNUMBER(MATCH(E7263,'ASE Mapping'!A:A, 0)), INDEX('ASE Mapping'!B:B, MATCH(E7263,'ASE Mapping'!A:A, 0)), E7263)</f>
        <v>0</v>
      </c>
    </row>
    <row r="7264" spans="1:17" x14ac:dyDescent="0.25">
      <c r="A7264" s="11">
        <f t="shared" si="64"/>
        <v>0</v>
      </c>
      <c r="Q7264">
        <f>IF(ISNUMBER(MATCH(E7264,'ASE Mapping'!A:A, 0)), INDEX('ASE Mapping'!B:B, MATCH(E7264,'ASE Mapping'!A:A, 0)), E7264)</f>
        <v>0</v>
      </c>
    </row>
    <row r="7265" spans="1:17" x14ac:dyDescent="0.25">
      <c r="A7265" s="11">
        <f t="shared" si="64"/>
        <v>0</v>
      </c>
      <c r="Q7265">
        <f>IF(ISNUMBER(MATCH(E7265,'ASE Mapping'!A:A, 0)), INDEX('ASE Mapping'!B:B, MATCH(E7265,'ASE Mapping'!A:A, 0)), E7265)</f>
        <v>0</v>
      </c>
    </row>
    <row r="7266" spans="1:17" x14ac:dyDescent="0.25">
      <c r="A7266" s="11">
        <f t="shared" si="64"/>
        <v>0</v>
      </c>
      <c r="Q7266">
        <f>IF(ISNUMBER(MATCH(E7266,'ASE Mapping'!A:A, 0)), INDEX('ASE Mapping'!B:B, MATCH(E7266,'ASE Mapping'!A:A, 0)), E7266)</f>
        <v>0</v>
      </c>
    </row>
    <row r="7267" spans="1:17" x14ac:dyDescent="0.25">
      <c r="A7267" s="11">
        <f t="shared" si="64"/>
        <v>0</v>
      </c>
      <c r="Q7267">
        <f>IF(ISNUMBER(MATCH(E7267,'ASE Mapping'!A:A, 0)), INDEX('ASE Mapping'!B:B, MATCH(E7267,'ASE Mapping'!A:A, 0)), E7267)</f>
        <v>0</v>
      </c>
    </row>
    <row r="7268" spans="1:17" x14ac:dyDescent="0.25">
      <c r="A7268" s="11">
        <f t="shared" si="64"/>
        <v>0</v>
      </c>
      <c r="Q7268">
        <f>IF(ISNUMBER(MATCH(E7268,'ASE Mapping'!A:A, 0)), INDEX('ASE Mapping'!B:B, MATCH(E7268,'ASE Mapping'!A:A, 0)), E7268)</f>
        <v>0</v>
      </c>
    </row>
    <row r="7269" spans="1:17" x14ac:dyDescent="0.25">
      <c r="A7269" s="11">
        <f t="shared" si="64"/>
        <v>0</v>
      </c>
      <c r="Q7269">
        <f>IF(ISNUMBER(MATCH(E7269,'ASE Mapping'!A:A, 0)), INDEX('ASE Mapping'!B:B, MATCH(E7269,'ASE Mapping'!A:A, 0)), E7269)</f>
        <v>0</v>
      </c>
    </row>
    <row r="7270" spans="1:17" x14ac:dyDescent="0.25">
      <c r="A7270" s="11">
        <f t="shared" si="64"/>
        <v>0</v>
      </c>
      <c r="Q7270">
        <f>IF(ISNUMBER(MATCH(E7270,'ASE Mapping'!A:A, 0)), INDEX('ASE Mapping'!B:B, MATCH(E7270,'ASE Mapping'!A:A, 0)), E7270)</f>
        <v>0</v>
      </c>
    </row>
    <row r="7271" spans="1:17" x14ac:dyDescent="0.25">
      <c r="A7271" s="11">
        <f t="shared" si="64"/>
        <v>0</v>
      </c>
      <c r="Q7271">
        <f>IF(ISNUMBER(MATCH(E7271,'ASE Mapping'!A:A, 0)), INDEX('ASE Mapping'!B:B, MATCH(E7271,'ASE Mapping'!A:A, 0)), E7271)</f>
        <v>0</v>
      </c>
    </row>
    <row r="7272" spans="1:17" x14ac:dyDescent="0.25">
      <c r="A7272" s="11">
        <f t="shared" si="64"/>
        <v>0</v>
      </c>
      <c r="Q7272">
        <f>IF(ISNUMBER(MATCH(E7272,'ASE Mapping'!A:A, 0)), INDEX('ASE Mapping'!B:B, MATCH(E7272,'ASE Mapping'!A:A, 0)), E7272)</f>
        <v>0</v>
      </c>
    </row>
    <row r="7273" spans="1:17" x14ac:dyDescent="0.25">
      <c r="A7273" s="11">
        <f t="shared" si="64"/>
        <v>0</v>
      </c>
      <c r="Q7273">
        <f>IF(ISNUMBER(MATCH(E7273,'ASE Mapping'!A:A, 0)), INDEX('ASE Mapping'!B:B, MATCH(E7273,'ASE Mapping'!A:A, 0)), E7273)</f>
        <v>0</v>
      </c>
    </row>
    <row r="7274" spans="1:17" x14ac:dyDescent="0.25">
      <c r="A7274" s="11">
        <f t="shared" si="64"/>
        <v>0</v>
      </c>
      <c r="Q7274">
        <f>IF(ISNUMBER(MATCH(E7274,'ASE Mapping'!A:A, 0)), INDEX('ASE Mapping'!B:B, MATCH(E7274,'ASE Mapping'!A:A, 0)), E7274)</f>
        <v>0</v>
      </c>
    </row>
    <row r="7275" spans="1:17" x14ac:dyDescent="0.25">
      <c r="A7275" s="11">
        <f t="shared" si="64"/>
        <v>0</v>
      </c>
      <c r="Q7275">
        <f>IF(ISNUMBER(MATCH(E7275,'ASE Mapping'!A:A, 0)), INDEX('ASE Mapping'!B:B, MATCH(E7275,'ASE Mapping'!A:A, 0)), E7275)</f>
        <v>0</v>
      </c>
    </row>
    <row r="7276" spans="1:17" x14ac:dyDescent="0.25">
      <c r="A7276" s="11">
        <f t="shared" si="64"/>
        <v>0</v>
      </c>
      <c r="Q7276">
        <f>IF(ISNUMBER(MATCH(E7276,'ASE Mapping'!A:A, 0)), INDEX('ASE Mapping'!B:B, MATCH(E7276,'ASE Mapping'!A:A, 0)), E7276)</f>
        <v>0</v>
      </c>
    </row>
    <row r="7277" spans="1:17" x14ac:dyDescent="0.25">
      <c r="A7277" s="11">
        <f t="shared" si="64"/>
        <v>0</v>
      </c>
      <c r="Q7277">
        <f>IF(ISNUMBER(MATCH(E7277,'ASE Mapping'!A:A, 0)), INDEX('ASE Mapping'!B:B, MATCH(E7277,'ASE Mapping'!A:A, 0)), E7277)</f>
        <v>0</v>
      </c>
    </row>
    <row r="7278" spans="1:17" x14ac:dyDescent="0.25">
      <c r="A7278" s="11">
        <f t="shared" si="64"/>
        <v>0</v>
      </c>
      <c r="Q7278">
        <f>IF(ISNUMBER(MATCH(E7278,'ASE Mapping'!A:A, 0)), INDEX('ASE Mapping'!B:B, MATCH(E7278,'ASE Mapping'!A:A, 0)), E7278)</f>
        <v>0</v>
      </c>
    </row>
    <row r="7279" spans="1:17" x14ac:dyDescent="0.25">
      <c r="A7279" s="11">
        <f t="shared" si="64"/>
        <v>0</v>
      </c>
      <c r="Q7279">
        <f>IF(ISNUMBER(MATCH(E7279,'ASE Mapping'!A:A, 0)), INDEX('ASE Mapping'!B:B, MATCH(E7279,'ASE Mapping'!A:A, 0)), E7279)</f>
        <v>0</v>
      </c>
    </row>
    <row r="7280" spans="1:17" x14ac:dyDescent="0.25">
      <c r="A7280" s="11">
        <f t="shared" si="64"/>
        <v>0</v>
      </c>
      <c r="Q7280">
        <f>IF(ISNUMBER(MATCH(E7280,'ASE Mapping'!A:A, 0)), INDEX('ASE Mapping'!B:B, MATCH(E7280,'ASE Mapping'!A:A, 0)), E7280)</f>
        <v>0</v>
      </c>
    </row>
    <row r="7281" spans="1:17" x14ac:dyDescent="0.25">
      <c r="A7281" s="11">
        <f t="shared" si="64"/>
        <v>0</v>
      </c>
      <c r="Q7281">
        <f>IF(ISNUMBER(MATCH(E7281,'ASE Mapping'!A:A, 0)), INDEX('ASE Mapping'!B:B, MATCH(E7281,'ASE Mapping'!A:A, 0)), E7281)</f>
        <v>0</v>
      </c>
    </row>
    <row r="7282" spans="1:17" x14ac:dyDescent="0.25">
      <c r="A7282" s="11">
        <f t="shared" si="64"/>
        <v>0</v>
      </c>
      <c r="Q7282">
        <f>IF(ISNUMBER(MATCH(E7282,'ASE Mapping'!A:A, 0)), INDEX('ASE Mapping'!B:B, MATCH(E7282,'ASE Mapping'!A:A, 0)), E7282)</f>
        <v>0</v>
      </c>
    </row>
    <row r="7283" spans="1:17" x14ac:dyDescent="0.25">
      <c r="A7283" s="11">
        <f t="shared" si="64"/>
        <v>0</v>
      </c>
      <c r="Q7283">
        <f>IF(ISNUMBER(MATCH(E7283,'ASE Mapping'!A:A, 0)), INDEX('ASE Mapping'!B:B, MATCH(E7283,'ASE Mapping'!A:A, 0)), E7283)</f>
        <v>0</v>
      </c>
    </row>
    <row r="7284" spans="1:17" x14ac:dyDescent="0.25">
      <c r="A7284" s="11">
        <f t="shared" si="64"/>
        <v>0</v>
      </c>
      <c r="Q7284">
        <f>IF(ISNUMBER(MATCH(E7284,'ASE Mapping'!A:A, 0)), INDEX('ASE Mapping'!B:B, MATCH(E7284,'ASE Mapping'!A:A, 0)), E7284)</f>
        <v>0</v>
      </c>
    </row>
    <row r="7285" spans="1:17" x14ac:dyDescent="0.25">
      <c r="A7285" s="11">
        <f t="shared" si="64"/>
        <v>0</v>
      </c>
      <c r="Q7285">
        <f>IF(ISNUMBER(MATCH(E7285,'ASE Mapping'!A:A, 0)), INDEX('ASE Mapping'!B:B, MATCH(E7285,'ASE Mapping'!A:A, 0)), E7285)</f>
        <v>0</v>
      </c>
    </row>
    <row r="7286" spans="1:17" x14ac:dyDescent="0.25">
      <c r="A7286" s="11">
        <f t="shared" si="64"/>
        <v>0</v>
      </c>
      <c r="Q7286">
        <f>IF(ISNUMBER(MATCH(E7286,'ASE Mapping'!A:A, 0)), INDEX('ASE Mapping'!B:B, MATCH(E7286,'ASE Mapping'!A:A, 0)), E7286)</f>
        <v>0</v>
      </c>
    </row>
    <row r="7287" spans="1:17" x14ac:dyDescent="0.25">
      <c r="A7287" s="11">
        <f t="shared" si="64"/>
        <v>0</v>
      </c>
      <c r="Q7287">
        <f>IF(ISNUMBER(MATCH(E7287,'ASE Mapping'!A:A, 0)), INDEX('ASE Mapping'!B:B, MATCH(E7287,'ASE Mapping'!A:A, 0)), E7287)</f>
        <v>0</v>
      </c>
    </row>
    <row r="7288" spans="1:17" x14ac:dyDescent="0.25">
      <c r="A7288" s="11">
        <f t="shared" si="64"/>
        <v>0</v>
      </c>
      <c r="Q7288">
        <f>IF(ISNUMBER(MATCH(E7288,'ASE Mapping'!A:A, 0)), INDEX('ASE Mapping'!B:B, MATCH(E7288,'ASE Mapping'!A:A, 0)), E7288)</f>
        <v>0</v>
      </c>
    </row>
    <row r="7289" spans="1:17" x14ac:dyDescent="0.25">
      <c r="A7289" s="11">
        <f t="shared" si="64"/>
        <v>0</v>
      </c>
      <c r="Q7289">
        <f>IF(ISNUMBER(MATCH(E7289,'ASE Mapping'!A:A, 0)), INDEX('ASE Mapping'!B:B, MATCH(E7289,'ASE Mapping'!A:A, 0)), E7289)</f>
        <v>0</v>
      </c>
    </row>
    <row r="7290" spans="1:17" x14ac:dyDescent="0.25">
      <c r="A7290" s="11">
        <f t="shared" si="64"/>
        <v>0</v>
      </c>
      <c r="Q7290">
        <f>IF(ISNUMBER(MATCH(E7290,'ASE Mapping'!A:A, 0)), INDEX('ASE Mapping'!B:B, MATCH(E7290,'ASE Mapping'!A:A, 0)), E7290)</f>
        <v>0</v>
      </c>
    </row>
    <row r="7291" spans="1:17" x14ac:dyDescent="0.25">
      <c r="A7291" s="11">
        <f t="shared" si="64"/>
        <v>0</v>
      </c>
      <c r="Q7291">
        <f>IF(ISNUMBER(MATCH(E7291,'ASE Mapping'!A:A, 0)), INDEX('ASE Mapping'!B:B, MATCH(E7291,'ASE Mapping'!A:A, 0)), E7291)</f>
        <v>0</v>
      </c>
    </row>
    <row r="7292" spans="1:17" x14ac:dyDescent="0.25">
      <c r="A7292" s="11">
        <f t="shared" si="64"/>
        <v>0</v>
      </c>
      <c r="Q7292">
        <f>IF(ISNUMBER(MATCH(E7292,'ASE Mapping'!A:A, 0)), INDEX('ASE Mapping'!B:B, MATCH(E7292,'ASE Mapping'!A:A, 0)), E7292)</f>
        <v>0</v>
      </c>
    </row>
    <row r="7293" spans="1:17" x14ac:dyDescent="0.25">
      <c r="A7293" s="11">
        <f t="shared" si="64"/>
        <v>0</v>
      </c>
      <c r="Q7293">
        <f>IF(ISNUMBER(MATCH(E7293,'ASE Mapping'!A:A, 0)), INDEX('ASE Mapping'!B:B, MATCH(E7293,'ASE Mapping'!A:A, 0)), E7293)</f>
        <v>0</v>
      </c>
    </row>
    <row r="7294" spans="1:17" x14ac:dyDescent="0.25">
      <c r="A7294" s="11">
        <f t="shared" si="64"/>
        <v>0</v>
      </c>
      <c r="Q7294">
        <f>IF(ISNUMBER(MATCH(E7294,'ASE Mapping'!A:A, 0)), INDEX('ASE Mapping'!B:B, MATCH(E7294,'ASE Mapping'!A:A, 0)), E7294)</f>
        <v>0</v>
      </c>
    </row>
    <row r="7295" spans="1:17" x14ac:dyDescent="0.25">
      <c r="A7295" s="11">
        <f t="shared" si="64"/>
        <v>0</v>
      </c>
      <c r="Q7295">
        <f>IF(ISNUMBER(MATCH(E7295,'ASE Mapping'!A:A, 0)), INDEX('ASE Mapping'!B:B, MATCH(E7295,'ASE Mapping'!A:A, 0)), E7295)</f>
        <v>0</v>
      </c>
    </row>
    <row r="7296" spans="1:17" x14ac:dyDescent="0.25">
      <c r="A7296" s="11">
        <f t="shared" si="64"/>
        <v>0</v>
      </c>
      <c r="Q7296">
        <f>IF(ISNUMBER(MATCH(E7296,'ASE Mapping'!A:A, 0)), INDEX('ASE Mapping'!B:B, MATCH(E7296,'ASE Mapping'!A:A, 0)), E7296)</f>
        <v>0</v>
      </c>
    </row>
    <row r="7297" spans="1:17" x14ac:dyDescent="0.25">
      <c r="A7297" s="11">
        <f t="shared" si="64"/>
        <v>0</v>
      </c>
      <c r="Q7297">
        <f>IF(ISNUMBER(MATCH(E7297,'ASE Mapping'!A:A, 0)), INDEX('ASE Mapping'!B:B, MATCH(E7297,'ASE Mapping'!A:A, 0)), E7297)</f>
        <v>0</v>
      </c>
    </row>
    <row r="7298" spans="1:17" x14ac:dyDescent="0.25">
      <c r="A7298" s="11">
        <f t="shared" si="64"/>
        <v>0</v>
      </c>
      <c r="Q7298">
        <f>IF(ISNUMBER(MATCH(E7298,'ASE Mapping'!A:A, 0)), INDEX('ASE Mapping'!B:B, MATCH(E7298,'ASE Mapping'!A:A, 0)), E7298)</f>
        <v>0</v>
      </c>
    </row>
    <row r="7299" spans="1:17" x14ac:dyDescent="0.25">
      <c r="A7299" s="11">
        <f t="shared" si="64"/>
        <v>0</v>
      </c>
      <c r="Q7299">
        <f>IF(ISNUMBER(MATCH(E7299,'ASE Mapping'!A:A, 0)), INDEX('ASE Mapping'!B:B, MATCH(E7299,'ASE Mapping'!A:A, 0)), E7299)</f>
        <v>0</v>
      </c>
    </row>
    <row r="7300" spans="1:17" x14ac:dyDescent="0.25">
      <c r="A7300" s="11">
        <f t="shared" si="64"/>
        <v>0</v>
      </c>
      <c r="Q7300">
        <f>IF(ISNUMBER(MATCH(E7300,'ASE Mapping'!A:A, 0)), INDEX('ASE Mapping'!B:B, MATCH(E7300,'ASE Mapping'!A:A, 0)), E7300)</f>
        <v>0</v>
      </c>
    </row>
    <row r="7301" spans="1:17" x14ac:dyDescent="0.25">
      <c r="A7301" s="11">
        <f t="shared" si="64"/>
        <v>0</v>
      </c>
      <c r="Q7301">
        <f>IF(ISNUMBER(MATCH(E7301,'ASE Mapping'!A:A, 0)), INDEX('ASE Mapping'!B:B, MATCH(E7301,'ASE Mapping'!A:A, 0)), E7301)</f>
        <v>0</v>
      </c>
    </row>
    <row r="7302" spans="1:17" x14ac:dyDescent="0.25">
      <c r="A7302" s="11">
        <f t="shared" si="64"/>
        <v>0</v>
      </c>
      <c r="Q7302">
        <f>IF(ISNUMBER(MATCH(E7302,'ASE Mapping'!A:A, 0)), INDEX('ASE Mapping'!B:B, MATCH(E7302,'ASE Mapping'!A:A, 0)), E7302)</f>
        <v>0</v>
      </c>
    </row>
    <row r="7303" spans="1:17" x14ac:dyDescent="0.25">
      <c r="A7303" s="11">
        <f t="shared" ref="A7303:A7366" si="65">B7303+C7303</f>
        <v>0</v>
      </c>
      <c r="Q7303">
        <f>IF(ISNUMBER(MATCH(E7303,'ASE Mapping'!A:A, 0)), INDEX('ASE Mapping'!B:B, MATCH(E7303,'ASE Mapping'!A:A, 0)), E7303)</f>
        <v>0</v>
      </c>
    </row>
    <row r="7304" spans="1:17" x14ac:dyDescent="0.25">
      <c r="A7304" s="11">
        <f t="shared" si="65"/>
        <v>0</v>
      </c>
      <c r="Q7304">
        <f>IF(ISNUMBER(MATCH(E7304,'ASE Mapping'!A:A, 0)), INDEX('ASE Mapping'!B:B, MATCH(E7304,'ASE Mapping'!A:A, 0)), E7304)</f>
        <v>0</v>
      </c>
    </row>
    <row r="7305" spans="1:17" x14ac:dyDescent="0.25">
      <c r="A7305" s="11">
        <f t="shared" si="65"/>
        <v>0</v>
      </c>
      <c r="Q7305">
        <f>IF(ISNUMBER(MATCH(E7305,'ASE Mapping'!A:A, 0)), INDEX('ASE Mapping'!B:B, MATCH(E7305,'ASE Mapping'!A:A, 0)), E7305)</f>
        <v>0</v>
      </c>
    </row>
    <row r="7306" spans="1:17" x14ac:dyDescent="0.25">
      <c r="A7306" s="11">
        <f t="shared" si="65"/>
        <v>0</v>
      </c>
      <c r="Q7306">
        <f>IF(ISNUMBER(MATCH(E7306,'ASE Mapping'!A:A, 0)), INDEX('ASE Mapping'!B:B, MATCH(E7306,'ASE Mapping'!A:A, 0)), E7306)</f>
        <v>0</v>
      </c>
    </row>
    <row r="7307" spans="1:17" x14ac:dyDescent="0.25">
      <c r="A7307" s="11">
        <f t="shared" si="65"/>
        <v>0</v>
      </c>
      <c r="Q7307">
        <f>IF(ISNUMBER(MATCH(E7307,'ASE Mapping'!A:A, 0)), INDEX('ASE Mapping'!B:B, MATCH(E7307,'ASE Mapping'!A:A, 0)), E7307)</f>
        <v>0</v>
      </c>
    </row>
    <row r="7308" spans="1:17" x14ac:dyDescent="0.25">
      <c r="A7308" s="11">
        <f t="shared" si="65"/>
        <v>0</v>
      </c>
      <c r="Q7308">
        <f>IF(ISNUMBER(MATCH(E7308,'ASE Mapping'!A:A, 0)), INDEX('ASE Mapping'!B:B, MATCH(E7308,'ASE Mapping'!A:A, 0)), E7308)</f>
        <v>0</v>
      </c>
    </row>
    <row r="7309" spans="1:17" x14ac:dyDescent="0.25">
      <c r="A7309" s="11">
        <f t="shared" si="65"/>
        <v>0</v>
      </c>
      <c r="Q7309">
        <f>IF(ISNUMBER(MATCH(E7309,'ASE Mapping'!A:A, 0)), INDEX('ASE Mapping'!B:B, MATCH(E7309,'ASE Mapping'!A:A, 0)), E7309)</f>
        <v>0</v>
      </c>
    </row>
    <row r="7310" spans="1:17" x14ac:dyDescent="0.25">
      <c r="A7310" s="11">
        <f t="shared" si="65"/>
        <v>0</v>
      </c>
      <c r="Q7310">
        <f>IF(ISNUMBER(MATCH(E7310,'ASE Mapping'!A:A, 0)), INDEX('ASE Mapping'!B:B, MATCH(E7310,'ASE Mapping'!A:A, 0)), E7310)</f>
        <v>0</v>
      </c>
    </row>
    <row r="7311" spans="1:17" x14ac:dyDescent="0.25">
      <c r="A7311" s="11">
        <f t="shared" si="65"/>
        <v>0</v>
      </c>
      <c r="Q7311">
        <f>IF(ISNUMBER(MATCH(E7311,'ASE Mapping'!A:A, 0)), INDEX('ASE Mapping'!B:B, MATCH(E7311,'ASE Mapping'!A:A, 0)), E7311)</f>
        <v>0</v>
      </c>
    </row>
    <row r="7312" spans="1:17" x14ac:dyDescent="0.25">
      <c r="A7312" s="11">
        <f t="shared" si="65"/>
        <v>0</v>
      </c>
      <c r="Q7312">
        <f>IF(ISNUMBER(MATCH(E7312,'ASE Mapping'!A:A, 0)), INDEX('ASE Mapping'!B:B, MATCH(E7312,'ASE Mapping'!A:A, 0)), E7312)</f>
        <v>0</v>
      </c>
    </row>
    <row r="7313" spans="1:17" x14ac:dyDescent="0.25">
      <c r="A7313" s="11">
        <f t="shared" si="65"/>
        <v>0</v>
      </c>
      <c r="Q7313">
        <f>IF(ISNUMBER(MATCH(E7313,'ASE Mapping'!A:A, 0)), INDEX('ASE Mapping'!B:B, MATCH(E7313,'ASE Mapping'!A:A, 0)), E7313)</f>
        <v>0</v>
      </c>
    </row>
    <row r="7314" spans="1:17" x14ac:dyDescent="0.25">
      <c r="A7314" s="11">
        <f t="shared" si="65"/>
        <v>0</v>
      </c>
      <c r="Q7314">
        <f>IF(ISNUMBER(MATCH(E7314,'ASE Mapping'!A:A, 0)), INDEX('ASE Mapping'!B:B, MATCH(E7314,'ASE Mapping'!A:A, 0)), E7314)</f>
        <v>0</v>
      </c>
    </row>
    <row r="7315" spans="1:17" x14ac:dyDescent="0.25">
      <c r="A7315" s="11">
        <f t="shared" si="65"/>
        <v>0</v>
      </c>
      <c r="Q7315">
        <f>IF(ISNUMBER(MATCH(E7315,'ASE Mapping'!A:A, 0)), INDEX('ASE Mapping'!B:B, MATCH(E7315,'ASE Mapping'!A:A, 0)), E7315)</f>
        <v>0</v>
      </c>
    </row>
    <row r="7316" spans="1:17" x14ac:dyDescent="0.25">
      <c r="A7316" s="11">
        <f t="shared" si="65"/>
        <v>0</v>
      </c>
      <c r="Q7316">
        <f>IF(ISNUMBER(MATCH(E7316,'ASE Mapping'!A:A, 0)), INDEX('ASE Mapping'!B:B, MATCH(E7316,'ASE Mapping'!A:A, 0)), E7316)</f>
        <v>0</v>
      </c>
    </row>
    <row r="7317" spans="1:17" x14ac:dyDescent="0.25">
      <c r="A7317" s="11">
        <f t="shared" si="65"/>
        <v>0</v>
      </c>
      <c r="Q7317">
        <f>IF(ISNUMBER(MATCH(E7317,'ASE Mapping'!A:A, 0)), INDEX('ASE Mapping'!B:B, MATCH(E7317,'ASE Mapping'!A:A, 0)), E7317)</f>
        <v>0</v>
      </c>
    </row>
    <row r="7318" spans="1:17" x14ac:dyDescent="0.25">
      <c r="A7318" s="11">
        <f t="shared" si="65"/>
        <v>0</v>
      </c>
      <c r="Q7318">
        <f>IF(ISNUMBER(MATCH(E7318,'ASE Mapping'!A:A, 0)), INDEX('ASE Mapping'!B:B, MATCH(E7318,'ASE Mapping'!A:A, 0)), E7318)</f>
        <v>0</v>
      </c>
    </row>
    <row r="7319" spans="1:17" x14ac:dyDescent="0.25">
      <c r="A7319" s="11">
        <f t="shared" si="65"/>
        <v>0</v>
      </c>
      <c r="Q7319">
        <f>IF(ISNUMBER(MATCH(E7319,'ASE Mapping'!A:A, 0)), INDEX('ASE Mapping'!B:B, MATCH(E7319,'ASE Mapping'!A:A, 0)), E7319)</f>
        <v>0</v>
      </c>
    </row>
    <row r="7320" spans="1:17" x14ac:dyDescent="0.25">
      <c r="A7320" s="11">
        <f t="shared" si="65"/>
        <v>0</v>
      </c>
      <c r="Q7320">
        <f>IF(ISNUMBER(MATCH(E7320,'ASE Mapping'!A:A, 0)), INDEX('ASE Mapping'!B:B, MATCH(E7320,'ASE Mapping'!A:A, 0)), E7320)</f>
        <v>0</v>
      </c>
    </row>
    <row r="7321" spans="1:17" x14ac:dyDescent="0.25">
      <c r="A7321" s="11">
        <f t="shared" si="65"/>
        <v>0</v>
      </c>
      <c r="Q7321">
        <f>IF(ISNUMBER(MATCH(E7321,'ASE Mapping'!A:A, 0)), INDEX('ASE Mapping'!B:B, MATCH(E7321,'ASE Mapping'!A:A, 0)), E7321)</f>
        <v>0</v>
      </c>
    </row>
    <row r="7322" spans="1:17" x14ac:dyDescent="0.25">
      <c r="A7322" s="11">
        <f t="shared" si="65"/>
        <v>0</v>
      </c>
      <c r="Q7322">
        <f>IF(ISNUMBER(MATCH(E7322,'ASE Mapping'!A:A, 0)), INDEX('ASE Mapping'!B:B, MATCH(E7322,'ASE Mapping'!A:A, 0)), E7322)</f>
        <v>0</v>
      </c>
    </row>
    <row r="7323" spans="1:17" x14ac:dyDescent="0.25">
      <c r="A7323" s="11">
        <f t="shared" si="65"/>
        <v>0</v>
      </c>
      <c r="Q7323">
        <f>IF(ISNUMBER(MATCH(E7323,'ASE Mapping'!A:A, 0)), INDEX('ASE Mapping'!B:B, MATCH(E7323,'ASE Mapping'!A:A, 0)), E7323)</f>
        <v>0</v>
      </c>
    </row>
    <row r="7324" spans="1:17" x14ac:dyDescent="0.25">
      <c r="A7324" s="11">
        <f t="shared" si="65"/>
        <v>0</v>
      </c>
      <c r="Q7324">
        <f>IF(ISNUMBER(MATCH(E7324,'ASE Mapping'!A:A, 0)), INDEX('ASE Mapping'!B:B, MATCH(E7324,'ASE Mapping'!A:A, 0)), E7324)</f>
        <v>0</v>
      </c>
    </row>
    <row r="7325" spans="1:17" x14ac:dyDescent="0.25">
      <c r="A7325" s="11">
        <f t="shared" si="65"/>
        <v>0</v>
      </c>
      <c r="Q7325">
        <f>IF(ISNUMBER(MATCH(E7325,'ASE Mapping'!A:A, 0)), INDEX('ASE Mapping'!B:B, MATCH(E7325,'ASE Mapping'!A:A, 0)), E7325)</f>
        <v>0</v>
      </c>
    </row>
    <row r="7326" spans="1:17" x14ac:dyDescent="0.25">
      <c r="A7326" s="11">
        <f t="shared" si="65"/>
        <v>0</v>
      </c>
      <c r="Q7326">
        <f>IF(ISNUMBER(MATCH(E7326,'ASE Mapping'!A:A, 0)), INDEX('ASE Mapping'!B:B, MATCH(E7326,'ASE Mapping'!A:A, 0)), E7326)</f>
        <v>0</v>
      </c>
    </row>
    <row r="7327" spans="1:17" x14ac:dyDescent="0.25">
      <c r="A7327" s="11">
        <f t="shared" si="65"/>
        <v>0</v>
      </c>
      <c r="Q7327">
        <f>IF(ISNUMBER(MATCH(E7327,'ASE Mapping'!A:A, 0)), INDEX('ASE Mapping'!B:B, MATCH(E7327,'ASE Mapping'!A:A, 0)), E7327)</f>
        <v>0</v>
      </c>
    </row>
    <row r="7328" spans="1:17" x14ac:dyDescent="0.25">
      <c r="A7328" s="11">
        <f t="shared" si="65"/>
        <v>0</v>
      </c>
      <c r="Q7328">
        <f>IF(ISNUMBER(MATCH(E7328,'ASE Mapping'!A:A, 0)), INDEX('ASE Mapping'!B:B, MATCH(E7328,'ASE Mapping'!A:A, 0)), E7328)</f>
        <v>0</v>
      </c>
    </row>
    <row r="7329" spans="1:17" x14ac:dyDescent="0.25">
      <c r="A7329" s="11">
        <f t="shared" si="65"/>
        <v>0</v>
      </c>
      <c r="Q7329">
        <f>IF(ISNUMBER(MATCH(E7329,'ASE Mapping'!A:A, 0)), INDEX('ASE Mapping'!B:B, MATCH(E7329,'ASE Mapping'!A:A, 0)), E7329)</f>
        <v>0</v>
      </c>
    </row>
    <row r="7330" spans="1:17" x14ac:dyDescent="0.25">
      <c r="A7330" s="11">
        <f t="shared" si="65"/>
        <v>0</v>
      </c>
      <c r="Q7330">
        <f>IF(ISNUMBER(MATCH(E7330,'ASE Mapping'!A:A, 0)), INDEX('ASE Mapping'!B:B, MATCH(E7330,'ASE Mapping'!A:A, 0)), E7330)</f>
        <v>0</v>
      </c>
    </row>
    <row r="7331" spans="1:17" x14ac:dyDescent="0.25">
      <c r="A7331" s="11">
        <f t="shared" si="65"/>
        <v>0</v>
      </c>
      <c r="Q7331">
        <f>IF(ISNUMBER(MATCH(E7331,'ASE Mapping'!A:A, 0)), INDEX('ASE Mapping'!B:B, MATCH(E7331,'ASE Mapping'!A:A, 0)), E7331)</f>
        <v>0</v>
      </c>
    </row>
    <row r="7332" spans="1:17" x14ac:dyDescent="0.25">
      <c r="A7332" s="11">
        <f t="shared" si="65"/>
        <v>0</v>
      </c>
      <c r="Q7332">
        <f>IF(ISNUMBER(MATCH(E7332,'ASE Mapping'!A:A, 0)), INDEX('ASE Mapping'!B:B, MATCH(E7332,'ASE Mapping'!A:A, 0)), E7332)</f>
        <v>0</v>
      </c>
    </row>
    <row r="7333" spans="1:17" x14ac:dyDescent="0.25">
      <c r="A7333" s="11">
        <f t="shared" si="65"/>
        <v>0</v>
      </c>
      <c r="Q7333">
        <f>IF(ISNUMBER(MATCH(E7333,'ASE Mapping'!A:A, 0)), INDEX('ASE Mapping'!B:B, MATCH(E7333,'ASE Mapping'!A:A, 0)), E7333)</f>
        <v>0</v>
      </c>
    </row>
    <row r="7334" spans="1:17" x14ac:dyDescent="0.25">
      <c r="A7334" s="11">
        <f t="shared" si="65"/>
        <v>0</v>
      </c>
      <c r="Q7334">
        <f>IF(ISNUMBER(MATCH(E7334,'ASE Mapping'!A:A, 0)), INDEX('ASE Mapping'!B:B, MATCH(E7334,'ASE Mapping'!A:A, 0)), E7334)</f>
        <v>0</v>
      </c>
    </row>
    <row r="7335" spans="1:17" x14ac:dyDescent="0.25">
      <c r="A7335" s="11">
        <f t="shared" si="65"/>
        <v>0</v>
      </c>
      <c r="Q7335">
        <f>IF(ISNUMBER(MATCH(E7335,'ASE Mapping'!A:A, 0)), INDEX('ASE Mapping'!B:B, MATCH(E7335,'ASE Mapping'!A:A, 0)), E7335)</f>
        <v>0</v>
      </c>
    </row>
    <row r="7336" spans="1:17" x14ac:dyDescent="0.25">
      <c r="A7336" s="11">
        <f t="shared" si="65"/>
        <v>0</v>
      </c>
      <c r="Q7336">
        <f>IF(ISNUMBER(MATCH(E7336,'ASE Mapping'!A:A, 0)), INDEX('ASE Mapping'!B:B, MATCH(E7336,'ASE Mapping'!A:A, 0)), E7336)</f>
        <v>0</v>
      </c>
    </row>
    <row r="7337" spans="1:17" x14ac:dyDescent="0.25">
      <c r="A7337" s="11">
        <f t="shared" si="65"/>
        <v>0</v>
      </c>
      <c r="Q7337">
        <f>IF(ISNUMBER(MATCH(E7337,'ASE Mapping'!A:A, 0)), INDEX('ASE Mapping'!B:B, MATCH(E7337,'ASE Mapping'!A:A, 0)), E7337)</f>
        <v>0</v>
      </c>
    </row>
    <row r="7338" spans="1:17" x14ac:dyDescent="0.25">
      <c r="A7338" s="11">
        <f t="shared" si="65"/>
        <v>0</v>
      </c>
      <c r="Q7338">
        <f>IF(ISNUMBER(MATCH(E7338,'ASE Mapping'!A:A, 0)), INDEX('ASE Mapping'!B:B, MATCH(E7338,'ASE Mapping'!A:A, 0)), E7338)</f>
        <v>0</v>
      </c>
    </row>
    <row r="7339" spans="1:17" x14ac:dyDescent="0.25">
      <c r="A7339" s="11">
        <f t="shared" si="65"/>
        <v>0</v>
      </c>
      <c r="Q7339">
        <f>IF(ISNUMBER(MATCH(E7339,'ASE Mapping'!A:A, 0)), INDEX('ASE Mapping'!B:B, MATCH(E7339,'ASE Mapping'!A:A, 0)), E7339)</f>
        <v>0</v>
      </c>
    </row>
    <row r="7340" spans="1:17" x14ac:dyDescent="0.25">
      <c r="A7340" s="11">
        <f t="shared" si="65"/>
        <v>0</v>
      </c>
      <c r="Q7340">
        <f>IF(ISNUMBER(MATCH(E7340,'ASE Mapping'!A:A, 0)), INDEX('ASE Mapping'!B:B, MATCH(E7340,'ASE Mapping'!A:A, 0)), E7340)</f>
        <v>0</v>
      </c>
    </row>
    <row r="7341" spans="1:17" x14ac:dyDescent="0.25">
      <c r="A7341" s="11">
        <f t="shared" si="65"/>
        <v>0</v>
      </c>
      <c r="Q7341">
        <f>IF(ISNUMBER(MATCH(E7341,'ASE Mapping'!A:A, 0)), INDEX('ASE Mapping'!B:B, MATCH(E7341,'ASE Mapping'!A:A, 0)), E7341)</f>
        <v>0</v>
      </c>
    </row>
    <row r="7342" spans="1:17" x14ac:dyDescent="0.25">
      <c r="A7342" s="11">
        <f t="shared" si="65"/>
        <v>0</v>
      </c>
      <c r="Q7342">
        <f>IF(ISNUMBER(MATCH(E7342,'ASE Mapping'!A:A, 0)), INDEX('ASE Mapping'!B:B, MATCH(E7342,'ASE Mapping'!A:A, 0)), E7342)</f>
        <v>0</v>
      </c>
    </row>
    <row r="7343" spans="1:17" x14ac:dyDescent="0.25">
      <c r="A7343" s="11">
        <f t="shared" si="65"/>
        <v>0</v>
      </c>
      <c r="Q7343">
        <f>IF(ISNUMBER(MATCH(E7343,'ASE Mapping'!A:A, 0)), INDEX('ASE Mapping'!B:B, MATCH(E7343,'ASE Mapping'!A:A, 0)), E7343)</f>
        <v>0</v>
      </c>
    </row>
    <row r="7344" spans="1:17" x14ac:dyDescent="0.25">
      <c r="A7344" s="11">
        <f t="shared" si="65"/>
        <v>0</v>
      </c>
      <c r="Q7344">
        <f>IF(ISNUMBER(MATCH(E7344,'ASE Mapping'!A:A, 0)), INDEX('ASE Mapping'!B:B, MATCH(E7344,'ASE Mapping'!A:A, 0)), E7344)</f>
        <v>0</v>
      </c>
    </row>
    <row r="7345" spans="1:17" x14ac:dyDescent="0.25">
      <c r="A7345" s="11">
        <f t="shared" si="65"/>
        <v>0</v>
      </c>
      <c r="Q7345">
        <f>IF(ISNUMBER(MATCH(E7345,'ASE Mapping'!A:A, 0)), INDEX('ASE Mapping'!B:B, MATCH(E7345,'ASE Mapping'!A:A, 0)), E7345)</f>
        <v>0</v>
      </c>
    </row>
    <row r="7346" spans="1:17" x14ac:dyDescent="0.25">
      <c r="A7346" s="11">
        <f t="shared" si="65"/>
        <v>0</v>
      </c>
      <c r="Q7346">
        <f>IF(ISNUMBER(MATCH(E7346,'ASE Mapping'!A:A, 0)), INDEX('ASE Mapping'!B:B, MATCH(E7346,'ASE Mapping'!A:A, 0)), E7346)</f>
        <v>0</v>
      </c>
    </row>
    <row r="7347" spans="1:17" x14ac:dyDescent="0.25">
      <c r="A7347" s="11">
        <f t="shared" si="65"/>
        <v>0</v>
      </c>
      <c r="Q7347">
        <f>IF(ISNUMBER(MATCH(E7347,'ASE Mapping'!A:A, 0)), INDEX('ASE Mapping'!B:B, MATCH(E7347,'ASE Mapping'!A:A, 0)), E7347)</f>
        <v>0</v>
      </c>
    </row>
    <row r="7348" spans="1:17" x14ac:dyDescent="0.25">
      <c r="A7348" s="11">
        <f t="shared" si="65"/>
        <v>0</v>
      </c>
      <c r="Q7348">
        <f>IF(ISNUMBER(MATCH(E7348,'ASE Mapping'!A:A, 0)), INDEX('ASE Mapping'!B:B, MATCH(E7348,'ASE Mapping'!A:A, 0)), E7348)</f>
        <v>0</v>
      </c>
    </row>
    <row r="7349" spans="1:17" x14ac:dyDescent="0.25">
      <c r="A7349" s="11">
        <f t="shared" si="65"/>
        <v>0</v>
      </c>
      <c r="Q7349">
        <f>IF(ISNUMBER(MATCH(E7349,'ASE Mapping'!A:A, 0)), INDEX('ASE Mapping'!B:B, MATCH(E7349,'ASE Mapping'!A:A, 0)), E7349)</f>
        <v>0</v>
      </c>
    </row>
    <row r="7350" spans="1:17" x14ac:dyDescent="0.25">
      <c r="A7350" s="11">
        <f t="shared" si="65"/>
        <v>0</v>
      </c>
      <c r="Q7350">
        <f>IF(ISNUMBER(MATCH(E7350,'ASE Mapping'!A:A, 0)), INDEX('ASE Mapping'!B:B, MATCH(E7350,'ASE Mapping'!A:A, 0)), E7350)</f>
        <v>0</v>
      </c>
    </row>
    <row r="7351" spans="1:17" x14ac:dyDescent="0.25">
      <c r="A7351" s="11">
        <f t="shared" si="65"/>
        <v>0</v>
      </c>
      <c r="Q7351">
        <f>IF(ISNUMBER(MATCH(E7351,'ASE Mapping'!A:A, 0)), INDEX('ASE Mapping'!B:B, MATCH(E7351,'ASE Mapping'!A:A, 0)), E7351)</f>
        <v>0</v>
      </c>
    </row>
    <row r="7352" spans="1:17" x14ac:dyDescent="0.25">
      <c r="A7352" s="11">
        <f t="shared" si="65"/>
        <v>0</v>
      </c>
      <c r="Q7352">
        <f>IF(ISNUMBER(MATCH(E7352,'ASE Mapping'!A:A, 0)), INDEX('ASE Mapping'!B:B, MATCH(E7352,'ASE Mapping'!A:A, 0)), E7352)</f>
        <v>0</v>
      </c>
    </row>
    <row r="7353" spans="1:17" x14ac:dyDescent="0.25">
      <c r="A7353" s="11">
        <f t="shared" si="65"/>
        <v>0</v>
      </c>
      <c r="Q7353">
        <f>IF(ISNUMBER(MATCH(E7353,'ASE Mapping'!A:A, 0)), INDEX('ASE Mapping'!B:B, MATCH(E7353,'ASE Mapping'!A:A, 0)), E7353)</f>
        <v>0</v>
      </c>
    </row>
    <row r="7354" spans="1:17" x14ac:dyDescent="0.25">
      <c r="A7354" s="11">
        <f t="shared" si="65"/>
        <v>0</v>
      </c>
      <c r="Q7354">
        <f>IF(ISNUMBER(MATCH(E7354,'ASE Mapping'!A:A, 0)), INDEX('ASE Mapping'!B:B, MATCH(E7354,'ASE Mapping'!A:A, 0)), E7354)</f>
        <v>0</v>
      </c>
    </row>
    <row r="7355" spans="1:17" x14ac:dyDescent="0.25">
      <c r="A7355" s="11">
        <f t="shared" si="65"/>
        <v>0</v>
      </c>
      <c r="Q7355">
        <f>IF(ISNUMBER(MATCH(E7355,'ASE Mapping'!A:A, 0)), INDEX('ASE Mapping'!B:B, MATCH(E7355,'ASE Mapping'!A:A, 0)), E7355)</f>
        <v>0</v>
      </c>
    </row>
    <row r="7356" spans="1:17" x14ac:dyDescent="0.25">
      <c r="A7356" s="11">
        <f t="shared" si="65"/>
        <v>0</v>
      </c>
      <c r="Q7356">
        <f>IF(ISNUMBER(MATCH(E7356,'ASE Mapping'!A:A, 0)), INDEX('ASE Mapping'!B:B, MATCH(E7356,'ASE Mapping'!A:A, 0)), E7356)</f>
        <v>0</v>
      </c>
    </row>
    <row r="7357" spans="1:17" x14ac:dyDescent="0.25">
      <c r="A7357" s="11">
        <f t="shared" si="65"/>
        <v>0</v>
      </c>
      <c r="Q7357">
        <f>IF(ISNUMBER(MATCH(E7357,'ASE Mapping'!A:A, 0)), INDEX('ASE Mapping'!B:B, MATCH(E7357,'ASE Mapping'!A:A, 0)), E7357)</f>
        <v>0</v>
      </c>
    </row>
    <row r="7358" spans="1:17" x14ac:dyDescent="0.25">
      <c r="A7358" s="11">
        <f t="shared" si="65"/>
        <v>0</v>
      </c>
      <c r="Q7358">
        <f>IF(ISNUMBER(MATCH(E7358,'ASE Mapping'!A:A, 0)), INDEX('ASE Mapping'!B:B, MATCH(E7358,'ASE Mapping'!A:A, 0)), E7358)</f>
        <v>0</v>
      </c>
    </row>
    <row r="7359" spans="1:17" x14ac:dyDescent="0.25">
      <c r="A7359" s="11">
        <f t="shared" si="65"/>
        <v>0</v>
      </c>
      <c r="Q7359">
        <f>IF(ISNUMBER(MATCH(E7359,'ASE Mapping'!A:A, 0)), INDEX('ASE Mapping'!B:B, MATCH(E7359,'ASE Mapping'!A:A, 0)), E7359)</f>
        <v>0</v>
      </c>
    </row>
    <row r="7360" spans="1:17" x14ac:dyDescent="0.25">
      <c r="A7360" s="11">
        <f t="shared" si="65"/>
        <v>0</v>
      </c>
      <c r="Q7360">
        <f>IF(ISNUMBER(MATCH(E7360,'ASE Mapping'!A:A, 0)), INDEX('ASE Mapping'!B:B, MATCH(E7360,'ASE Mapping'!A:A, 0)), E7360)</f>
        <v>0</v>
      </c>
    </row>
    <row r="7361" spans="1:17" x14ac:dyDescent="0.25">
      <c r="A7361" s="11">
        <f t="shared" si="65"/>
        <v>0</v>
      </c>
      <c r="Q7361">
        <f>IF(ISNUMBER(MATCH(E7361,'ASE Mapping'!A:A, 0)), INDEX('ASE Mapping'!B:B, MATCH(E7361,'ASE Mapping'!A:A, 0)), E7361)</f>
        <v>0</v>
      </c>
    </row>
    <row r="7362" spans="1:17" x14ac:dyDescent="0.25">
      <c r="A7362" s="11">
        <f t="shared" si="65"/>
        <v>0</v>
      </c>
      <c r="Q7362">
        <f>IF(ISNUMBER(MATCH(E7362,'ASE Mapping'!A:A, 0)), INDEX('ASE Mapping'!B:B, MATCH(E7362,'ASE Mapping'!A:A, 0)), E7362)</f>
        <v>0</v>
      </c>
    </row>
    <row r="7363" spans="1:17" x14ac:dyDescent="0.25">
      <c r="A7363" s="11">
        <f t="shared" si="65"/>
        <v>0</v>
      </c>
      <c r="Q7363">
        <f>IF(ISNUMBER(MATCH(E7363,'ASE Mapping'!A:A, 0)), INDEX('ASE Mapping'!B:B, MATCH(E7363,'ASE Mapping'!A:A, 0)), E7363)</f>
        <v>0</v>
      </c>
    </row>
    <row r="7364" spans="1:17" x14ac:dyDescent="0.25">
      <c r="A7364" s="11">
        <f t="shared" si="65"/>
        <v>0</v>
      </c>
      <c r="Q7364">
        <f>IF(ISNUMBER(MATCH(E7364,'ASE Mapping'!A:A, 0)), INDEX('ASE Mapping'!B:B, MATCH(E7364,'ASE Mapping'!A:A, 0)), E7364)</f>
        <v>0</v>
      </c>
    </row>
    <row r="7365" spans="1:17" x14ac:dyDescent="0.25">
      <c r="A7365" s="11">
        <f t="shared" si="65"/>
        <v>0</v>
      </c>
      <c r="Q7365">
        <f>IF(ISNUMBER(MATCH(E7365,'ASE Mapping'!A:A, 0)), INDEX('ASE Mapping'!B:B, MATCH(E7365,'ASE Mapping'!A:A, 0)), E7365)</f>
        <v>0</v>
      </c>
    </row>
    <row r="7366" spans="1:17" x14ac:dyDescent="0.25">
      <c r="A7366" s="11">
        <f t="shared" si="65"/>
        <v>0</v>
      </c>
      <c r="Q7366">
        <f>IF(ISNUMBER(MATCH(E7366,'ASE Mapping'!A:A, 0)), INDEX('ASE Mapping'!B:B, MATCH(E7366,'ASE Mapping'!A:A, 0)), E7366)</f>
        <v>0</v>
      </c>
    </row>
    <row r="7367" spans="1:17" x14ac:dyDescent="0.25">
      <c r="A7367" s="11">
        <f t="shared" ref="A7367:A7430" si="66">B7367+C7367</f>
        <v>0</v>
      </c>
      <c r="Q7367">
        <f>IF(ISNUMBER(MATCH(E7367,'ASE Mapping'!A:A, 0)), INDEX('ASE Mapping'!B:B, MATCH(E7367,'ASE Mapping'!A:A, 0)), E7367)</f>
        <v>0</v>
      </c>
    </row>
    <row r="7368" spans="1:17" x14ac:dyDescent="0.25">
      <c r="A7368" s="11">
        <f t="shared" si="66"/>
        <v>0</v>
      </c>
      <c r="Q7368">
        <f>IF(ISNUMBER(MATCH(E7368,'ASE Mapping'!A:A, 0)), INDEX('ASE Mapping'!B:B, MATCH(E7368,'ASE Mapping'!A:A, 0)), E7368)</f>
        <v>0</v>
      </c>
    </row>
    <row r="7369" spans="1:17" x14ac:dyDescent="0.25">
      <c r="A7369" s="11">
        <f t="shared" si="66"/>
        <v>0</v>
      </c>
      <c r="Q7369">
        <f>IF(ISNUMBER(MATCH(E7369,'ASE Mapping'!A:A, 0)), INDEX('ASE Mapping'!B:B, MATCH(E7369,'ASE Mapping'!A:A, 0)), E7369)</f>
        <v>0</v>
      </c>
    </row>
    <row r="7370" spans="1:17" x14ac:dyDescent="0.25">
      <c r="A7370" s="11">
        <f t="shared" si="66"/>
        <v>0</v>
      </c>
      <c r="Q7370">
        <f>IF(ISNUMBER(MATCH(E7370,'ASE Mapping'!A:A, 0)), INDEX('ASE Mapping'!B:B, MATCH(E7370,'ASE Mapping'!A:A, 0)), E7370)</f>
        <v>0</v>
      </c>
    </row>
    <row r="7371" spans="1:17" x14ac:dyDescent="0.25">
      <c r="A7371" s="11">
        <f t="shared" si="66"/>
        <v>0</v>
      </c>
      <c r="Q7371">
        <f>IF(ISNUMBER(MATCH(E7371,'ASE Mapping'!A:A, 0)), INDEX('ASE Mapping'!B:B, MATCH(E7371,'ASE Mapping'!A:A, 0)), E7371)</f>
        <v>0</v>
      </c>
    </row>
    <row r="7372" spans="1:17" x14ac:dyDescent="0.25">
      <c r="A7372" s="11">
        <f t="shared" si="66"/>
        <v>0</v>
      </c>
      <c r="Q7372">
        <f>IF(ISNUMBER(MATCH(E7372,'ASE Mapping'!A:A, 0)), INDEX('ASE Mapping'!B:B, MATCH(E7372,'ASE Mapping'!A:A, 0)), E7372)</f>
        <v>0</v>
      </c>
    </row>
    <row r="7373" spans="1:17" x14ac:dyDescent="0.25">
      <c r="A7373" s="11">
        <f t="shared" si="66"/>
        <v>0</v>
      </c>
      <c r="Q7373">
        <f>IF(ISNUMBER(MATCH(E7373,'ASE Mapping'!A:A, 0)), INDEX('ASE Mapping'!B:B, MATCH(E7373,'ASE Mapping'!A:A, 0)), E7373)</f>
        <v>0</v>
      </c>
    </row>
    <row r="7374" spans="1:17" x14ac:dyDescent="0.25">
      <c r="A7374" s="11">
        <f t="shared" si="66"/>
        <v>0</v>
      </c>
      <c r="Q7374">
        <f>IF(ISNUMBER(MATCH(E7374,'ASE Mapping'!A:A, 0)), INDEX('ASE Mapping'!B:B, MATCH(E7374,'ASE Mapping'!A:A, 0)), E7374)</f>
        <v>0</v>
      </c>
    </row>
    <row r="7375" spans="1:17" x14ac:dyDescent="0.25">
      <c r="A7375" s="11">
        <f t="shared" si="66"/>
        <v>0</v>
      </c>
      <c r="Q7375">
        <f>IF(ISNUMBER(MATCH(E7375,'ASE Mapping'!A:A, 0)), INDEX('ASE Mapping'!B:B, MATCH(E7375,'ASE Mapping'!A:A, 0)), E7375)</f>
        <v>0</v>
      </c>
    </row>
    <row r="7376" spans="1:17" x14ac:dyDescent="0.25">
      <c r="A7376" s="11">
        <f t="shared" si="66"/>
        <v>0</v>
      </c>
      <c r="Q7376">
        <f>IF(ISNUMBER(MATCH(E7376,'ASE Mapping'!A:A, 0)), INDEX('ASE Mapping'!B:B, MATCH(E7376,'ASE Mapping'!A:A, 0)), E7376)</f>
        <v>0</v>
      </c>
    </row>
    <row r="7377" spans="1:17" x14ac:dyDescent="0.25">
      <c r="A7377" s="11">
        <f t="shared" si="66"/>
        <v>0</v>
      </c>
      <c r="Q7377">
        <f>IF(ISNUMBER(MATCH(E7377,'ASE Mapping'!A:A, 0)), INDEX('ASE Mapping'!B:B, MATCH(E7377,'ASE Mapping'!A:A, 0)), E7377)</f>
        <v>0</v>
      </c>
    </row>
    <row r="7378" spans="1:17" x14ac:dyDescent="0.25">
      <c r="A7378" s="11">
        <f t="shared" si="66"/>
        <v>0</v>
      </c>
      <c r="Q7378">
        <f>IF(ISNUMBER(MATCH(E7378,'ASE Mapping'!A:A, 0)), INDEX('ASE Mapping'!B:B, MATCH(E7378,'ASE Mapping'!A:A, 0)), E7378)</f>
        <v>0</v>
      </c>
    </row>
    <row r="7379" spans="1:17" x14ac:dyDescent="0.25">
      <c r="A7379" s="11">
        <f t="shared" si="66"/>
        <v>0</v>
      </c>
      <c r="Q7379">
        <f>IF(ISNUMBER(MATCH(E7379,'ASE Mapping'!A:A, 0)), INDEX('ASE Mapping'!B:B, MATCH(E7379,'ASE Mapping'!A:A, 0)), E7379)</f>
        <v>0</v>
      </c>
    </row>
    <row r="7380" spans="1:17" x14ac:dyDescent="0.25">
      <c r="A7380" s="11">
        <f t="shared" si="66"/>
        <v>0</v>
      </c>
      <c r="Q7380">
        <f>IF(ISNUMBER(MATCH(E7380,'ASE Mapping'!A:A, 0)), INDEX('ASE Mapping'!B:B, MATCH(E7380,'ASE Mapping'!A:A, 0)), E7380)</f>
        <v>0</v>
      </c>
    </row>
    <row r="7381" spans="1:17" x14ac:dyDescent="0.25">
      <c r="A7381" s="11">
        <f t="shared" si="66"/>
        <v>0</v>
      </c>
      <c r="Q7381">
        <f>IF(ISNUMBER(MATCH(E7381,'ASE Mapping'!A:A, 0)), INDEX('ASE Mapping'!B:B, MATCH(E7381,'ASE Mapping'!A:A, 0)), E7381)</f>
        <v>0</v>
      </c>
    </row>
    <row r="7382" spans="1:17" x14ac:dyDescent="0.25">
      <c r="A7382" s="11">
        <f t="shared" si="66"/>
        <v>0</v>
      </c>
      <c r="Q7382">
        <f>IF(ISNUMBER(MATCH(E7382,'ASE Mapping'!A:A, 0)), INDEX('ASE Mapping'!B:B, MATCH(E7382,'ASE Mapping'!A:A, 0)), E7382)</f>
        <v>0</v>
      </c>
    </row>
    <row r="7383" spans="1:17" x14ac:dyDescent="0.25">
      <c r="A7383" s="11">
        <f t="shared" si="66"/>
        <v>0</v>
      </c>
      <c r="Q7383">
        <f>IF(ISNUMBER(MATCH(E7383,'ASE Mapping'!A:A, 0)), INDEX('ASE Mapping'!B:B, MATCH(E7383,'ASE Mapping'!A:A, 0)), E7383)</f>
        <v>0</v>
      </c>
    </row>
    <row r="7384" spans="1:17" x14ac:dyDescent="0.25">
      <c r="A7384" s="11">
        <f t="shared" si="66"/>
        <v>0</v>
      </c>
      <c r="Q7384">
        <f>IF(ISNUMBER(MATCH(E7384,'ASE Mapping'!A:A, 0)), INDEX('ASE Mapping'!B:B, MATCH(E7384,'ASE Mapping'!A:A, 0)), E7384)</f>
        <v>0</v>
      </c>
    </row>
    <row r="7385" spans="1:17" x14ac:dyDescent="0.25">
      <c r="A7385" s="11">
        <f t="shared" si="66"/>
        <v>0</v>
      </c>
      <c r="Q7385">
        <f>IF(ISNUMBER(MATCH(E7385,'ASE Mapping'!A:A, 0)), INDEX('ASE Mapping'!B:B, MATCH(E7385,'ASE Mapping'!A:A, 0)), E7385)</f>
        <v>0</v>
      </c>
    </row>
    <row r="7386" spans="1:17" x14ac:dyDescent="0.25">
      <c r="A7386" s="11">
        <f t="shared" si="66"/>
        <v>0</v>
      </c>
      <c r="Q7386">
        <f>IF(ISNUMBER(MATCH(E7386,'ASE Mapping'!A:A, 0)), INDEX('ASE Mapping'!B:B, MATCH(E7386,'ASE Mapping'!A:A, 0)), E7386)</f>
        <v>0</v>
      </c>
    </row>
    <row r="7387" spans="1:17" x14ac:dyDescent="0.25">
      <c r="A7387" s="11">
        <f t="shared" si="66"/>
        <v>0</v>
      </c>
      <c r="Q7387">
        <f>IF(ISNUMBER(MATCH(E7387,'ASE Mapping'!A:A, 0)), INDEX('ASE Mapping'!B:B, MATCH(E7387,'ASE Mapping'!A:A, 0)), E7387)</f>
        <v>0</v>
      </c>
    </row>
    <row r="7388" spans="1:17" x14ac:dyDescent="0.25">
      <c r="A7388" s="11">
        <f t="shared" si="66"/>
        <v>0</v>
      </c>
      <c r="Q7388">
        <f>IF(ISNUMBER(MATCH(E7388,'ASE Mapping'!A:A, 0)), INDEX('ASE Mapping'!B:B, MATCH(E7388,'ASE Mapping'!A:A, 0)), E7388)</f>
        <v>0</v>
      </c>
    </row>
    <row r="7389" spans="1:17" x14ac:dyDescent="0.25">
      <c r="A7389" s="11">
        <f t="shared" si="66"/>
        <v>0</v>
      </c>
      <c r="Q7389">
        <f>IF(ISNUMBER(MATCH(E7389,'ASE Mapping'!A:A, 0)), INDEX('ASE Mapping'!B:B, MATCH(E7389,'ASE Mapping'!A:A, 0)), E7389)</f>
        <v>0</v>
      </c>
    </row>
    <row r="7390" spans="1:17" x14ac:dyDescent="0.25">
      <c r="A7390" s="11">
        <f t="shared" si="66"/>
        <v>0</v>
      </c>
      <c r="Q7390">
        <f>IF(ISNUMBER(MATCH(E7390,'ASE Mapping'!A:A, 0)), INDEX('ASE Mapping'!B:B, MATCH(E7390,'ASE Mapping'!A:A, 0)), E7390)</f>
        <v>0</v>
      </c>
    </row>
    <row r="7391" spans="1:17" x14ac:dyDescent="0.25">
      <c r="A7391" s="11">
        <f t="shared" si="66"/>
        <v>0</v>
      </c>
      <c r="Q7391">
        <f>IF(ISNUMBER(MATCH(E7391,'ASE Mapping'!A:A, 0)), INDEX('ASE Mapping'!B:B, MATCH(E7391,'ASE Mapping'!A:A, 0)), E7391)</f>
        <v>0</v>
      </c>
    </row>
    <row r="7392" spans="1:17" x14ac:dyDescent="0.25">
      <c r="A7392" s="11">
        <f t="shared" si="66"/>
        <v>0</v>
      </c>
      <c r="Q7392">
        <f>IF(ISNUMBER(MATCH(E7392,'ASE Mapping'!A:A, 0)), INDEX('ASE Mapping'!B:B, MATCH(E7392,'ASE Mapping'!A:A, 0)), E7392)</f>
        <v>0</v>
      </c>
    </row>
    <row r="7393" spans="1:17" x14ac:dyDescent="0.25">
      <c r="A7393" s="11">
        <f t="shared" si="66"/>
        <v>0</v>
      </c>
      <c r="Q7393">
        <f>IF(ISNUMBER(MATCH(E7393,'ASE Mapping'!A:A, 0)), INDEX('ASE Mapping'!B:B, MATCH(E7393,'ASE Mapping'!A:A, 0)), E7393)</f>
        <v>0</v>
      </c>
    </row>
    <row r="7394" spans="1:17" x14ac:dyDescent="0.25">
      <c r="A7394" s="11">
        <f t="shared" si="66"/>
        <v>0</v>
      </c>
      <c r="Q7394">
        <f>IF(ISNUMBER(MATCH(E7394,'ASE Mapping'!A:A, 0)), INDEX('ASE Mapping'!B:B, MATCH(E7394,'ASE Mapping'!A:A, 0)), E7394)</f>
        <v>0</v>
      </c>
    </row>
    <row r="7395" spans="1:17" x14ac:dyDescent="0.25">
      <c r="A7395" s="11">
        <f t="shared" si="66"/>
        <v>0</v>
      </c>
      <c r="Q7395">
        <f>IF(ISNUMBER(MATCH(E7395,'ASE Mapping'!A:A, 0)), INDEX('ASE Mapping'!B:B, MATCH(E7395,'ASE Mapping'!A:A, 0)), E7395)</f>
        <v>0</v>
      </c>
    </row>
    <row r="7396" spans="1:17" x14ac:dyDescent="0.25">
      <c r="A7396" s="11">
        <f t="shared" si="66"/>
        <v>0</v>
      </c>
      <c r="Q7396">
        <f>IF(ISNUMBER(MATCH(E7396,'ASE Mapping'!A:A, 0)), INDEX('ASE Mapping'!B:B, MATCH(E7396,'ASE Mapping'!A:A, 0)), E7396)</f>
        <v>0</v>
      </c>
    </row>
    <row r="7397" spans="1:17" x14ac:dyDescent="0.25">
      <c r="A7397" s="11">
        <f t="shared" si="66"/>
        <v>0</v>
      </c>
      <c r="Q7397">
        <f>IF(ISNUMBER(MATCH(E7397,'ASE Mapping'!A:A, 0)), INDEX('ASE Mapping'!B:B, MATCH(E7397,'ASE Mapping'!A:A, 0)), E7397)</f>
        <v>0</v>
      </c>
    </row>
    <row r="7398" spans="1:17" x14ac:dyDescent="0.25">
      <c r="A7398" s="11">
        <f t="shared" si="66"/>
        <v>0</v>
      </c>
      <c r="Q7398">
        <f>IF(ISNUMBER(MATCH(E7398,'ASE Mapping'!A:A, 0)), INDEX('ASE Mapping'!B:B, MATCH(E7398,'ASE Mapping'!A:A, 0)), E7398)</f>
        <v>0</v>
      </c>
    </row>
    <row r="7399" spans="1:17" x14ac:dyDescent="0.25">
      <c r="A7399" s="11">
        <f t="shared" si="66"/>
        <v>0</v>
      </c>
      <c r="Q7399">
        <f>IF(ISNUMBER(MATCH(E7399,'ASE Mapping'!A:A, 0)), INDEX('ASE Mapping'!B:B, MATCH(E7399,'ASE Mapping'!A:A, 0)), E7399)</f>
        <v>0</v>
      </c>
    </row>
    <row r="7400" spans="1:17" x14ac:dyDescent="0.25">
      <c r="A7400" s="11">
        <f t="shared" si="66"/>
        <v>0</v>
      </c>
      <c r="Q7400">
        <f>IF(ISNUMBER(MATCH(E7400,'ASE Mapping'!A:A, 0)), INDEX('ASE Mapping'!B:B, MATCH(E7400,'ASE Mapping'!A:A, 0)), E7400)</f>
        <v>0</v>
      </c>
    </row>
    <row r="7401" spans="1:17" x14ac:dyDescent="0.25">
      <c r="A7401" s="11">
        <f t="shared" si="66"/>
        <v>0</v>
      </c>
      <c r="Q7401">
        <f>IF(ISNUMBER(MATCH(E7401,'ASE Mapping'!A:A, 0)), INDEX('ASE Mapping'!B:B, MATCH(E7401,'ASE Mapping'!A:A, 0)), E7401)</f>
        <v>0</v>
      </c>
    </row>
    <row r="7402" spans="1:17" x14ac:dyDescent="0.25">
      <c r="A7402" s="11">
        <f t="shared" si="66"/>
        <v>0</v>
      </c>
      <c r="Q7402">
        <f>IF(ISNUMBER(MATCH(E7402,'ASE Mapping'!A:A, 0)), INDEX('ASE Mapping'!B:B, MATCH(E7402,'ASE Mapping'!A:A, 0)), E7402)</f>
        <v>0</v>
      </c>
    </row>
    <row r="7403" spans="1:17" x14ac:dyDescent="0.25">
      <c r="A7403" s="11">
        <f t="shared" si="66"/>
        <v>0</v>
      </c>
      <c r="Q7403">
        <f>IF(ISNUMBER(MATCH(E7403,'ASE Mapping'!A:A, 0)), INDEX('ASE Mapping'!B:B, MATCH(E7403,'ASE Mapping'!A:A, 0)), E7403)</f>
        <v>0</v>
      </c>
    </row>
    <row r="7404" spans="1:17" x14ac:dyDescent="0.25">
      <c r="A7404" s="11">
        <f t="shared" si="66"/>
        <v>0</v>
      </c>
      <c r="Q7404">
        <f>IF(ISNUMBER(MATCH(E7404,'ASE Mapping'!A:A, 0)), INDEX('ASE Mapping'!B:B, MATCH(E7404,'ASE Mapping'!A:A, 0)), E7404)</f>
        <v>0</v>
      </c>
    </row>
    <row r="7405" spans="1:17" x14ac:dyDescent="0.25">
      <c r="A7405" s="11">
        <f t="shared" si="66"/>
        <v>0</v>
      </c>
      <c r="Q7405">
        <f>IF(ISNUMBER(MATCH(E7405,'ASE Mapping'!A:A, 0)), INDEX('ASE Mapping'!B:B, MATCH(E7405,'ASE Mapping'!A:A, 0)), E7405)</f>
        <v>0</v>
      </c>
    </row>
    <row r="7406" spans="1:17" x14ac:dyDescent="0.25">
      <c r="A7406" s="11">
        <f t="shared" si="66"/>
        <v>0</v>
      </c>
      <c r="Q7406">
        <f>IF(ISNUMBER(MATCH(E7406,'ASE Mapping'!A:A, 0)), INDEX('ASE Mapping'!B:B, MATCH(E7406,'ASE Mapping'!A:A, 0)), E7406)</f>
        <v>0</v>
      </c>
    </row>
    <row r="7407" spans="1:17" x14ac:dyDescent="0.25">
      <c r="A7407" s="11">
        <f t="shared" si="66"/>
        <v>0</v>
      </c>
      <c r="Q7407">
        <f>IF(ISNUMBER(MATCH(E7407,'ASE Mapping'!A:A, 0)), INDEX('ASE Mapping'!B:B, MATCH(E7407,'ASE Mapping'!A:A, 0)), E7407)</f>
        <v>0</v>
      </c>
    </row>
    <row r="7408" spans="1:17" x14ac:dyDescent="0.25">
      <c r="A7408" s="11">
        <f t="shared" si="66"/>
        <v>0</v>
      </c>
      <c r="Q7408">
        <f>IF(ISNUMBER(MATCH(E7408,'ASE Mapping'!A:A, 0)), INDEX('ASE Mapping'!B:B, MATCH(E7408,'ASE Mapping'!A:A, 0)), E7408)</f>
        <v>0</v>
      </c>
    </row>
    <row r="7409" spans="1:17" x14ac:dyDescent="0.25">
      <c r="A7409" s="11">
        <f t="shared" si="66"/>
        <v>0</v>
      </c>
      <c r="Q7409">
        <f>IF(ISNUMBER(MATCH(E7409,'ASE Mapping'!A:A, 0)), INDEX('ASE Mapping'!B:B, MATCH(E7409,'ASE Mapping'!A:A, 0)), E7409)</f>
        <v>0</v>
      </c>
    </row>
    <row r="7410" spans="1:17" x14ac:dyDescent="0.25">
      <c r="A7410" s="11">
        <f t="shared" si="66"/>
        <v>0</v>
      </c>
      <c r="Q7410">
        <f>IF(ISNUMBER(MATCH(E7410,'ASE Mapping'!A:A, 0)), INDEX('ASE Mapping'!B:B, MATCH(E7410,'ASE Mapping'!A:A, 0)), E7410)</f>
        <v>0</v>
      </c>
    </row>
    <row r="7411" spans="1:17" x14ac:dyDescent="0.25">
      <c r="A7411" s="11">
        <f t="shared" si="66"/>
        <v>0</v>
      </c>
      <c r="Q7411">
        <f>IF(ISNUMBER(MATCH(E7411,'ASE Mapping'!A:A, 0)), INDEX('ASE Mapping'!B:B, MATCH(E7411,'ASE Mapping'!A:A, 0)), E7411)</f>
        <v>0</v>
      </c>
    </row>
    <row r="7412" spans="1:17" x14ac:dyDescent="0.25">
      <c r="A7412" s="11">
        <f t="shared" si="66"/>
        <v>0</v>
      </c>
      <c r="Q7412">
        <f>IF(ISNUMBER(MATCH(E7412,'ASE Mapping'!A:A, 0)), INDEX('ASE Mapping'!B:B, MATCH(E7412,'ASE Mapping'!A:A, 0)), E7412)</f>
        <v>0</v>
      </c>
    </row>
    <row r="7413" spans="1:17" x14ac:dyDescent="0.25">
      <c r="A7413" s="11">
        <f t="shared" si="66"/>
        <v>0</v>
      </c>
      <c r="Q7413">
        <f>IF(ISNUMBER(MATCH(E7413,'ASE Mapping'!A:A, 0)), INDEX('ASE Mapping'!B:B, MATCH(E7413,'ASE Mapping'!A:A, 0)), E7413)</f>
        <v>0</v>
      </c>
    </row>
    <row r="7414" spans="1:17" x14ac:dyDescent="0.25">
      <c r="A7414" s="11">
        <f t="shared" si="66"/>
        <v>0</v>
      </c>
      <c r="Q7414">
        <f>IF(ISNUMBER(MATCH(E7414,'ASE Mapping'!A:A, 0)), INDEX('ASE Mapping'!B:B, MATCH(E7414,'ASE Mapping'!A:A, 0)), E7414)</f>
        <v>0</v>
      </c>
    </row>
    <row r="7415" spans="1:17" x14ac:dyDescent="0.25">
      <c r="A7415" s="11">
        <f t="shared" si="66"/>
        <v>0</v>
      </c>
      <c r="Q7415">
        <f>IF(ISNUMBER(MATCH(E7415,'ASE Mapping'!A:A, 0)), INDEX('ASE Mapping'!B:B, MATCH(E7415,'ASE Mapping'!A:A, 0)), E7415)</f>
        <v>0</v>
      </c>
    </row>
    <row r="7416" spans="1:17" x14ac:dyDescent="0.25">
      <c r="A7416" s="11">
        <f t="shared" si="66"/>
        <v>0</v>
      </c>
      <c r="Q7416">
        <f>IF(ISNUMBER(MATCH(E7416,'ASE Mapping'!A:A, 0)), INDEX('ASE Mapping'!B:B, MATCH(E7416,'ASE Mapping'!A:A, 0)), E7416)</f>
        <v>0</v>
      </c>
    </row>
    <row r="7417" spans="1:17" x14ac:dyDescent="0.25">
      <c r="A7417" s="11">
        <f t="shared" si="66"/>
        <v>0</v>
      </c>
      <c r="Q7417">
        <f>IF(ISNUMBER(MATCH(E7417,'ASE Mapping'!A:A, 0)), INDEX('ASE Mapping'!B:B, MATCH(E7417,'ASE Mapping'!A:A, 0)), E7417)</f>
        <v>0</v>
      </c>
    </row>
    <row r="7418" spans="1:17" x14ac:dyDescent="0.25">
      <c r="A7418" s="11">
        <f t="shared" si="66"/>
        <v>0</v>
      </c>
      <c r="Q7418">
        <f>IF(ISNUMBER(MATCH(E7418,'ASE Mapping'!A:A, 0)), INDEX('ASE Mapping'!B:B, MATCH(E7418,'ASE Mapping'!A:A, 0)), E7418)</f>
        <v>0</v>
      </c>
    </row>
    <row r="7419" spans="1:17" x14ac:dyDescent="0.25">
      <c r="A7419" s="11">
        <f t="shared" si="66"/>
        <v>0</v>
      </c>
      <c r="Q7419">
        <f>IF(ISNUMBER(MATCH(E7419,'ASE Mapping'!A:A, 0)), INDEX('ASE Mapping'!B:B, MATCH(E7419,'ASE Mapping'!A:A, 0)), E7419)</f>
        <v>0</v>
      </c>
    </row>
    <row r="7420" spans="1:17" x14ac:dyDescent="0.25">
      <c r="A7420" s="11">
        <f t="shared" si="66"/>
        <v>0</v>
      </c>
      <c r="Q7420">
        <f>IF(ISNUMBER(MATCH(E7420,'ASE Mapping'!A:A, 0)), INDEX('ASE Mapping'!B:B, MATCH(E7420,'ASE Mapping'!A:A, 0)), E7420)</f>
        <v>0</v>
      </c>
    </row>
    <row r="7421" spans="1:17" x14ac:dyDescent="0.25">
      <c r="A7421" s="11">
        <f t="shared" si="66"/>
        <v>0</v>
      </c>
      <c r="Q7421">
        <f>IF(ISNUMBER(MATCH(E7421,'ASE Mapping'!A:A, 0)), INDEX('ASE Mapping'!B:B, MATCH(E7421,'ASE Mapping'!A:A, 0)), E7421)</f>
        <v>0</v>
      </c>
    </row>
    <row r="7422" spans="1:17" x14ac:dyDescent="0.25">
      <c r="A7422" s="11">
        <f t="shared" si="66"/>
        <v>0</v>
      </c>
      <c r="Q7422">
        <f>IF(ISNUMBER(MATCH(E7422,'ASE Mapping'!A:A, 0)), INDEX('ASE Mapping'!B:B, MATCH(E7422,'ASE Mapping'!A:A, 0)), E7422)</f>
        <v>0</v>
      </c>
    </row>
    <row r="7423" spans="1:17" x14ac:dyDescent="0.25">
      <c r="A7423" s="11">
        <f t="shared" si="66"/>
        <v>0</v>
      </c>
      <c r="Q7423">
        <f>IF(ISNUMBER(MATCH(E7423,'ASE Mapping'!A:A, 0)), INDEX('ASE Mapping'!B:B, MATCH(E7423,'ASE Mapping'!A:A, 0)), E7423)</f>
        <v>0</v>
      </c>
    </row>
    <row r="7424" spans="1:17" x14ac:dyDescent="0.25">
      <c r="A7424" s="11">
        <f t="shared" si="66"/>
        <v>0</v>
      </c>
      <c r="Q7424">
        <f>IF(ISNUMBER(MATCH(E7424,'ASE Mapping'!A:A, 0)), INDEX('ASE Mapping'!B:B, MATCH(E7424,'ASE Mapping'!A:A, 0)), E7424)</f>
        <v>0</v>
      </c>
    </row>
    <row r="7425" spans="1:17" x14ac:dyDescent="0.25">
      <c r="A7425" s="11">
        <f t="shared" si="66"/>
        <v>0</v>
      </c>
      <c r="Q7425">
        <f>IF(ISNUMBER(MATCH(E7425,'ASE Mapping'!A:A, 0)), INDEX('ASE Mapping'!B:B, MATCH(E7425,'ASE Mapping'!A:A, 0)), E7425)</f>
        <v>0</v>
      </c>
    </row>
    <row r="7426" spans="1:17" x14ac:dyDescent="0.25">
      <c r="A7426" s="11">
        <f t="shared" si="66"/>
        <v>0</v>
      </c>
      <c r="Q7426">
        <f>IF(ISNUMBER(MATCH(E7426,'ASE Mapping'!A:A, 0)), INDEX('ASE Mapping'!B:B, MATCH(E7426,'ASE Mapping'!A:A, 0)), E7426)</f>
        <v>0</v>
      </c>
    </row>
    <row r="7427" spans="1:17" x14ac:dyDescent="0.25">
      <c r="A7427" s="11">
        <f t="shared" si="66"/>
        <v>0</v>
      </c>
      <c r="Q7427">
        <f>IF(ISNUMBER(MATCH(E7427,'ASE Mapping'!A:A, 0)), INDEX('ASE Mapping'!B:B, MATCH(E7427,'ASE Mapping'!A:A, 0)), E7427)</f>
        <v>0</v>
      </c>
    </row>
    <row r="7428" spans="1:17" x14ac:dyDescent="0.25">
      <c r="A7428" s="11">
        <f t="shared" si="66"/>
        <v>0</v>
      </c>
      <c r="Q7428">
        <f>IF(ISNUMBER(MATCH(E7428,'ASE Mapping'!A:A, 0)), INDEX('ASE Mapping'!B:B, MATCH(E7428,'ASE Mapping'!A:A, 0)), E7428)</f>
        <v>0</v>
      </c>
    </row>
    <row r="7429" spans="1:17" x14ac:dyDescent="0.25">
      <c r="A7429" s="11">
        <f t="shared" si="66"/>
        <v>0</v>
      </c>
      <c r="Q7429">
        <f>IF(ISNUMBER(MATCH(E7429,'ASE Mapping'!A:A, 0)), INDEX('ASE Mapping'!B:B, MATCH(E7429,'ASE Mapping'!A:A, 0)), E7429)</f>
        <v>0</v>
      </c>
    </row>
    <row r="7430" spans="1:17" x14ac:dyDescent="0.25">
      <c r="A7430" s="11">
        <f t="shared" si="66"/>
        <v>0</v>
      </c>
      <c r="Q7430">
        <f>IF(ISNUMBER(MATCH(E7430,'ASE Mapping'!A:A, 0)), INDEX('ASE Mapping'!B:B, MATCH(E7430,'ASE Mapping'!A:A, 0)), E7430)</f>
        <v>0</v>
      </c>
    </row>
    <row r="7431" spans="1:17" x14ac:dyDescent="0.25">
      <c r="A7431" s="11">
        <f t="shared" ref="A7431:A7494" si="67">B7431+C7431</f>
        <v>0</v>
      </c>
      <c r="Q7431">
        <f>IF(ISNUMBER(MATCH(E7431,'ASE Mapping'!A:A, 0)), INDEX('ASE Mapping'!B:B, MATCH(E7431,'ASE Mapping'!A:A, 0)), E7431)</f>
        <v>0</v>
      </c>
    </row>
    <row r="7432" spans="1:17" x14ac:dyDescent="0.25">
      <c r="A7432" s="11">
        <f t="shared" si="67"/>
        <v>0</v>
      </c>
      <c r="Q7432">
        <f>IF(ISNUMBER(MATCH(E7432,'ASE Mapping'!A:A, 0)), INDEX('ASE Mapping'!B:B, MATCH(E7432,'ASE Mapping'!A:A, 0)), E7432)</f>
        <v>0</v>
      </c>
    </row>
    <row r="7433" spans="1:17" x14ac:dyDescent="0.25">
      <c r="A7433" s="11">
        <f t="shared" si="67"/>
        <v>0</v>
      </c>
      <c r="Q7433">
        <f>IF(ISNUMBER(MATCH(E7433,'ASE Mapping'!A:A, 0)), INDEX('ASE Mapping'!B:B, MATCH(E7433,'ASE Mapping'!A:A, 0)), E7433)</f>
        <v>0</v>
      </c>
    </row>
    <row r="7434" spans="1:17" x14ac:dyDescent="0.25">
      <c r="A7434" s="11">
        <f t="shared" si="67"/>
        <v>0</v>
      </c>
      <c r="Q7434">
        <f>IF(ISNUMBER(MATCH(E7434,'ASE Mapping'!A:A, 0)), INDEX('ASE Mapping'!B:B, MATCH(E7434,'ASE Mapping'!A:A, 0)), E7434)</f>
        <v>0</v>
      </c>
    </row>
    <row r="7435" spans="1:17" x14ac:dyDescent="0.25">
      <c r="A7435" s="11">
        <f t="shared" si="67"/>
        <v>0</v>
      </c>
      <c r="Q7435">
        <f>IF(ISNUMBER(MATCH(E7435,'ASE Mapping'!A:A, 0)), INDEX('ASE Mapping'!B:B, MATCH(E7435,'ASE Mapping'!A:A, 0)), E7435)</f>
        <v>0</v>
      </c>
    </row>
    <row r="7436" spans="1:17" x14ac:dyDescent="0.25">
      <c r="A7436" s="11">
        <f t="shared" si="67"/>
        <v>0</v>
      </c>
      <c r="Q7436">
        <f>IF(ISNUMBER(MATCH(E7436,'ASE Mapping'!A:A, 0)), INDEX('ASE Mapping'!B:B, MATCH(E7436,'ASE Mapping'!A:A, 0)), E7436)</f>
        <v>0</v>
      </c>
    </row>
    <row r="7437" spans="1:17" x14ac:dyDescent="0.25">
      <c r="A7437" s="11">
        <f t="shared" si="67"/>
        <v>0</v>
      </c>
      <c r="Q7437">
        <f>IF(ISNUMBER(MATCH(E7437,'ASE Mapping'!A:A, 0)), INDEX('ASE Mapping'!B:B, MATCH(E7437,'ASE Mapping'!A:A, 0)), E7437)</f>
        <v>0</v>
      </c>
    </row>
    <row r="7438" spans="1:17" x14ac:dyDescent="0.25">
      <c r="A7438" s="11">
        <f t="shared" si="67"/>
        <v>0</v>
      </c>
      <c r="Q7438">
        <f>IF(ISNUMBER(MATCH(E7438,'ASE Mapping'!A:A, 0)), INDEX('ASE Mapping'!B:B, MATCH(E7438,'ASE Mapping'!A:A, 0)), E7438)</f>
        <v>0</v>
      </c>
    </row>
    <row r="7439" spans="1:17" x14ac:dyDescent="0.25">
      <c r="A7439" s="11">
        <f t="shared" si="67"/>
        <v>0</v>
      </c>
      <c r="Q7439">
        <f>IF(ISNUMBER(MATCH(E7439,'ASE Mapping'!A:A, 0)), INDEX('ASE Mapping'!B:B, MATCH(E7439,'ASE Mapping'!A:A, 0)), E7439)</f>
        <v>0</v>
      </c>
    </row>
    <row r="7440" spans="1:17" x14ac:dyDescent="0.25">
      <c r="A7440" s="11">
        <f t="shared" si="67"/>
        <v>0</v>
      </c>
      <c r="Q7440">
        <f>IF(ISNUMBER(MATCH(E7440,'ASE Mapping'!A:A, 0)), INDEX('ASE Mapping'!B:B, MATCH(E7440,'ASE Mapping'!A:A, 0)), E7440)</f>
        <v>0</v>
      </c>
    </row>
    <row r="7441" spans="1:17" x14ac:dyDescent="0.25">
      <c r="A7441" s="11">
        <f t="shared" si="67"/>
        <v>0</v>
      </c>
      <c r="Q7441">
        <f>IF(ISNUMBER(MATCH(E7441,'ASE Mapping'!A:A, 0)), INDEX('ASE Mapping'!B:B, MATCH(E7441,'ASE Mapping'!A:A, 0)), E7441)</f>
        <v>0</v>
      </c>
    </row>
    <row r="7442" spans="1:17" x14ac:dyDescent="0.25">
      <c r="A7442" s="11">
        <f t="shared" si="67"/>
        <v>0</v>
      </c>
      <c r="Q7442">
        <f>IF(ISNUMBER(MATCH(E7442,'ASE Mapping'!A:A, 0)), INDEX('ASE Mapping'!B:B, MATCH(E7442,'ASE Mapping'!A:A, 0)), E7442)</f>
        <v>0</v>
      </c>
    </row>
    <row r="7443" spans="1:17" x14ac:dyDescent="0.25">
      <c r="A7443" s="11">
        <f t="shared" si="67"/>
        <v>0</v>
      </c>
      <c r="Q7443">
        <f>IF(ISNUMBER(MATCH(E7443,'ASE Mapping'!A:A, 0)), INDEX('ASE Mapping'!B:B, MATCH(E7443,'ASE Mapping'!A:A, 0)), E7443)</f>
        <v>0</v>
      </c>
    </row>
    <row r="7444" spans="1:17" x14ac:dyDescent="0.25">
      <c r="A7444" s="11">
        <f t="shared" si="67"/>
        <v>0</v>
      </c>
      <c r="Q7444">
        <f>IF(ISNUMBER(MATCH(E7444,'ASE Mapping'!A:A, 0)), INDEX('ASE Mapping'!B:B, MATCH(E7444,'ASE Mapping'!A:A, 0)), E7444)</f>
        <v>0</v>
      </c>
    </row>
    <row r="7445" spans="1:17" x14ac:dyDescent="0.25">
      <c r="A7445" s="11">
        <f t="shared" si="67"/>
        <v>0</v>
      </c>
      <c r="Q7445">
        <f>IF(ISNUMBER(MATCH(E7445,'ASE Mapping'!A:A, 0)), INDEX('ASE Mapping'!B:B, MATCH(E7445,'ASE Mapping'!A:A, 0)), E7445)</f>
        <v>0</v>
      </c>
    </row>
    <row r="7446" spans="1:17" x14ac:dyDescent="0.25">
      <c r="A7446" s="11">
        <f t="shared" si="67"/>
        <v>0</v>
      </c>
      <c r="Q7446">
        <f>IF(ISNUMBER(MATCH(E7446,'ASE Mapping'!A:A, 0)), INDEX('ASE Mapping'!B:B, MATCH(E7446,'ASE Mapping'!A:A, 0)), E7446)</f>
        <v>0</v>
      </c>
    </row>
    <row r="7447" spans="1:17" x14ac:dyDescent="0.25">
      <c r="A7447" s="11">
        <f t="shared" si="67"/>
        <v>0</v>
      </c>
      <c r="Q7447">
        <f>IF(ISNUMBER(MATCH(E7447,'ASE Mapping'!A:A, 0)), INDEX('ASE Mapping'!B:B, MATCH(E7447,'ASE Mapping'!A:A, 0)), E7447)</f>
        <v>0</v>
      </c>
    </row>
    <row r="7448" spans="1:17" x14ac:dyDescent="0.25">
      <c r="A7448" s="11">
        <f t="shared" si="67"/>
        <v>0</v>
      </c>
      <c r="Q7448">
        <f>IF(ISNUMBER(MATCH(E7448,'ASE Mapping'!A:A, 0)), INDEX('ASE Mapping'!B:B, MATCH(E7448,'ASE Mapping'!A:A, 0)), E7448)</f>
        <v>0</v>
      </c>
    </row>
    <row r="7449" spans="1:17" x14ac:dyDescent="0.25">
      <c r="A7449" s="11">
        <f t="shared" si="67"/>
        <v>0</v>
      </c>
      <c r="Q7449">
        <f>IF(ISNUMBER(MATCH(E7449,'ASE Mapping'!A:A, 0)), INDEX('ASE Mapping'!B:B, MATCH(E7449,'ASE Mapping'!A:A, 0)), E7449)</f>
        <v>0</v>
      </c>
    </row>
    <row r="7450" spans="1:17" x14ac:dyDescent="0.25">
      <c r="A7450" s="11">
        <f t="shared" si="67"/>
        <v>0</v>
      </c>
      <c r="Q7450">
        <f>IF(ISNUMBER(MATCH(E7450,'ASE Mapping'!A:A, 0)), INDEX('ASE Mapping'!B:B, MATCH(E7450,'ASE Mapping'!A:A, 0)), E7450)</f>
        <v>0</v>
      </c>
    </row>
    <row r="7451" spans="1:17" x14ac:dyDescent="0.25">
      <c r="A7451" s="11">
        <f t="shared" si="67"/>
        <v>0</v>
      </c>
      <c r="Q7451">
        <f>IF(ISNUMBER(MATCH(E7451,'ASE Mapping'!A:A, 0)), INDEX('ASE Mapping'!B:B, MATCH(E7451,'ASE Mapping'!A:A, 0)), E7451)</f>
        <v>0</v>
      </c>
    </row>
    <row r="7452" spans="1:17" x14ac:dyDescent="0.25">
      <c r="A7452" s="11">
        <f t="shared" si="67"/>
        <v>0</v>
      </c>
      <c r="Q7452">
        <f>IF(ISNUMBER(MATCH(E7452,'ASE Mapping'!A:A, 0)), INDEX('ASE Mapping'!B:B, MATCH(E7452,'ASE Mapping'!A:A, 0)), E7452)</f>
        <v>0</v>
      </c>
    </row>
    <row r="7453" spans="1:17" x14ac:dyDescent="0.25">
      <c r="A7453" s="11">
        <f t="shared" si="67"/>
        <v>0</v>
      </c>
      <c r="Q7453">
        <f>IF(ISNUMBER(MATCH(E7453,'ASE Mapping'!A:A, 0)), INDEX('ASE Mapping'!B:B, MATCH(E7453,'ASE Mapping'!A:A, 0)), E7453)</f>
        <v>0</v>
      </c>
    </row>
    <row r="7454" spans="1:17" x14ac:dyDescent="0.25">
      <c r="A7454" s="11">
        <f t="shared" si="67"/>
        <v>0</v>
      </c>
      <c r="Q7454">
        <f>IF(ISNUMBER(MATCH(E7454,'ASE Mapping'!A:A, 0)), INDEX('ASE Mapping'!B:B, MATCH(E7454,'ASE Mapping'!A:A, 0)), E7454)</f>
        <v>0</v>
      </c>
    </row>
    <row r="7455" spans="1:17" x14ac:dyDescent="0.25">
      <c r="A7455" s="11">
        <f t="shared" si="67"/>
        <v>0</v>
      </c>
      <c r="Q7455">
        <f>IF(ISNUMBER(MATCH(E7455,'ASE Mapping'!A:A, 0)), INDEX('ASE Mapping'!B:B, MATCH(E7455,'ASE Mapping'!A:A, 0)), E7455)</f>
        <v>0</v>
      </c>
    </row>
    <row r="7456" spans="1:17" x14ac:dyDescent="0.25">
      <c r="A7456" s="11">
        <f t="shared" si="67"/>
        <v>0</v>
      </c>
      <c r="Q7456">
        <f>IF(ISNUMBER(MATCH(E7456,'ASE Mapping'!A:A, 0)), INDEX('ASE Mapping'!B:B, MATCH(E7456,'ASE Mapping'!A:A, 0)), E7456)</f>
        <v>0</v>
      </c>
    </row>
    <row r="7457" spans="1:17" x14ac:dyDescent="0.25">
      <c r="A7457" s="11">
        <f t="shared" si="67"/>
        <v>0</v>
      </c>
      <c r="Q7457">
        <f>IF(ISNUMBER(MATCH(E7457,'ASE Mapping'!A:A, 0)), INDEX('ASE Mapping'!B:B, MATCH(E7457,'ASE Mapping'!A:A, 0)), E7457)</f>
        <v>0</v>
      </c>
    </row>
    <row r="7458" spans="1:17" x14ac:dyDescent="0.25">
      <c r="A7458" s="11">
        <f t="shared" si="67"/>
        <v>0</v>
      </c>
      <c r="Q7458">
        <f>IF(ISNUMBER(MATCH(E7458,'ASE Mapping'!A:A, 0)), INDEX('ASE Mapping'!B:B, MATCH(E7458,'ASE Mapping'!A:A, 0)), E7458)</f>
        <v>0</v>
      </c>
    </row>
    <row r="7459" spans="1:17" x14ac:dyDescent="0.25">
      <c r="A7459" s="11">
        <f t="shared" si="67"/>
        <v>0</v>
      </c>
      <c r="Q7459">
        <f>IF(ISNUMBER(MATCH(E7459,'ASE Mapping'!A:A, 0)), INDEX('ASE Mapping'!B:B, MATCH(E7459,'ASE Mapping'!A:A, 0)), E7459)</f>
        <v>0</v>
      </c>
    </row>
    <row r="7460" spans="1:17" x14ac:dyDescent="0.25">
      <c r="A7460" s="11">
        <f t="shared" si="67"/>
        <v>0</v>
      </c>
      <c r="Q7460">
        <f>IF(ISNUMBER(MATCH(E7460,'ASE Mapping'!A:A, 0)), INDEX('ASE Mapping'!B:B, MATCH(E7460,'ASE Mapping'!A:A, 0)), E7460)</f>
        <v>0</v>
      </c>
    </row>
    <row r="7461" spans="1:17" x14ac:dyDescent="0.25">
      <c r="A7461" s="11">
        <f t="shared" si="67"/>
        <v>0</v>
      </c>
      <c r="Q7461">
        <f>IF(ISNUMBER(MATCH(E7461,'ASE Mapping'!A:A, 0)), INDEX('ASE Mapping'!B:B, MATCH(E7461,'ASE Mapping'!A:A, 0)), E7461)</f>
        <v>0</v>
      </c>
    </row>
    <row r="7462" spans="1:17" x14ac:dyDescent="0.25">
      <c r="A7462" s="11">
        <f t="shared" si="67"/>
        <v>0</v>
      </c>
      <c r="Q7462">
        <f>IF(ISNUMBER(MATCH(E7462,'ASE Mapping'!A:A, 0)), INDEX('ASE Mapping'!B:B, MATCH(E7462,'ASE Mapping'!A:A, 0)), E7462)</f>
        <v>0</v>
      </c>
    </row>
    <row r="7463" spans="1:17" x14ac:dyDescent="0.25">
      <c r="A7463" s="11">
        <f t="shared" si="67"/>
        <v>0</v>
      </c>
      <c r="Q7463">
        <f>IF(ISNUMBER(MATCH(E7463,'ASE Mapping'!A:A, 0)), INDEX('ASE Mapping'!B:B, MATCH(E7463,'ASE Mapping'!A:A, 0)), E7463)</f>
        <v>0</v>
      </c>
    </row>
    <row r="7464" spans="1:17" x14ac:dyDescent="0.25">
      <c r="A7464" s="11">
        <f t="shared" si="67"/>
        <v>0</v>
      </c>
      <c r="Q7464">
        <f>IF(ISNUMBER(MATCH(E7464,'ASE Mapping'!A:A, 0)), INDEX('ASE Mapping'!B:B, MATCH(E7464,'ASE Mapping'!A:A, 0)), E7464)</f>
        <v>0</v>
      </c>
    </row>
    <row r="7465" spans="1:17" x14ac:dyDescent="0.25">
      <c r="A7465" s="11">
        <f t="shared" si="67"/>
        <v>0</v>
      </c>
      <c r="Q7465">
        <f>IF(ISNUMBER(MATCH(E7465,'ASE Mapping'!A:A, 0)), INDEX('ASE Mapping'!B:B, MATCH(E7465,'ASE Mapping'!A:A, 0)), E7465)</f>
        <v>0</v>
      </c>
    </row>
    <row r="7466" spans="1:17" x14ac:dyDescent="0.25">
      <c r="A7466" s="11">
        <f t="shared" si="67"/>
        <v>0</v>
      </c>
      <c r="Q7466">
        <f>IF(ISNUMBER(MATCH(E7466,'ASE Mapping'!A:A, 0)), INDEX('ASE Mapping'!B:B, MATCH(E7466,'ASE Mapping'!A:A, 0)), E7466)</f>
        <v>0</v>
      </c>
    </row>
    <row r="7467" spans="1:17" x14ac:dyDescent="0.25">
      <c r="A7467" s="11">
        <f t="shared" si="67"/>
        <v>0</v>
      </c>
      <c r="Q7467">
        <f>IF(ISNUMBER(MATCH(E7467,'ASE Mapping'!A:A, 0)), INDEX('ASE Mapping'!B:B, MATCH(E7467,'ASE Mapping'!A:A, 0)), E7467)</f>
        <v>0</v>
      </c>
    </row>
    <row r="7468" spans="1:17" x14ac:dyDescent="0.25">
      <c r="A7468" s="11">
        <f t="shared" si="67"/>
        <v>0</v>
      </c>
      <c r="Q7468">
        <f>IF(ISNUMBER(MATCH(E7468,'ASE Mapping'!A:A, 0)), INDEX('ASE Mapping'!B:B, MATCH(E7468,'ASE Mapping'!A:A, 0)), E7468)</f>
        <v>0</v>
      </c>
    </row>
    <row r="7469" spans="1:17" x14ac:dyDescent="0.25">
      <c r="A7469" s="11">
        <f t="shared" si="67"/>
        <v>0</v>
      </c>
      <c r="Q7469">
        <f>IF(ISNUMBER(MATCH(E7469,'ASE Mapping'!A:A, 0)), INDEX('ASE Mapping'!B:B, MATCH(E7469,'ASE Mapping'!A:A, 0)), E7469)</f>
        <v>0</v>
      </c>
    </row>
    <row r="7470" spans="1:17" x14ac:dyDescent="0.25">
      <c r="A7470" s="11">
        <f t="shared" si="67"/>
        <v>0</v>
      </c>
      <c r="Q7470">
        <f>IF(ISNUMBER(MATCH(E7470,'ASE Mapping'!A:A, 0)), INDEX('ASE Mapping'!B:B, MATCH(E7470,'ASE Mapping'!A:A, 0)), E7470)</f>
        <v>0</v>
      </c>
    </row>
    <row r="7471" spans="1:17" x14ac:dyDescent="0.25">
      <c r="A7471" s="11">
        <f t="shared" si="67"/>
        <v>0</v>
      </c>
      <c r="Q7471">
        <f>IF(ISNUMBER(MATCH(E7471,'ASE Mapping'!A:A, 0)), INDEX('ASE Mapping'!B:B, MATCH(E7471,'ASE Mapping'!A:A, 0)), E7471)</f>
        <v>0</v>
      </c>
    </row>
    <row r="7472" spans="1:17" x14ac:dyDescent="0.25">
      <c r="A7472" s="11">
        <f t="shared" si="67"/>
        <v>0</v>
      </c>
      <c r="Q7472">
        <f>IF(ISNUMBER(MATCH(E7472,'ASE Mapping'!A:A, 0)), INDEX('ASE Mapping'!B:B, MATCH(E7472,'ASE Mapping'!A:A, 0)), E7472)</f>
        <v>0</v>
      </c>
    </row>
    <row r="7473" spans="1:17" x14ac:dyDescent="0.25">
      <c r="A7473" s="11">
        <f t="shared" si="67"/>
        <v>0</v>
      </c>
      <c r="Q7473">
        <f>IF(ISNUMBER(MATCH(E7473,'ASE Mapping'!A:A, 0)), INDEX('ASE Mapping'!B:B, MATCH(E7473,'ASE Mapping'!A:A, 0)), E7473)</f>
        <v>0</v>
      </c>
    </row>
    <row r="7474" spans="1:17" x14ac:dyDescent="0.25">
      <c r="A7474" s="11">
        <f t="shared" si="67"/>
        <v>0</v>
      </c>
      <c r="Q7474">
        <f>IF(ISNUMBER(MATCH(E7474,'ASE Mapping'!A:A, 0)), INDEX('ASE Mapping'!B:B, MATCH(E7474,'ASE Mapping'!A:A, 0)), E7474)</f>
        <v>0</v>
      </c>
    </row>
    <row r="7475" spans="1:17" x14ac:dyDescent="0.25">
      <c r="A7475" s="11">
        <f t="shared" si="67"/>
        <v>0</v>
      </c>
      <c r="Q7475">
        <f>IF(ISNUMBER(MATCH(E7475,'ASE Mapping'!A:A, 0)), INDEX('ASE Mapping'!B:B, MATCH(E7475,'ASE Mapping'!A:A, 0)), E7475)</f>
        <v>0</v>
      </c>
    </row>
    <row r="7476" spans="1:17" x14ac:dyDescent="0.25">
      <c r="A7476" s="11">
        <f t="shared" si="67"/>
        <v>0</v>
      </c>
      <c r="Q7476">
        <f>IF(ISNUMBER(MATCH(E7476,'ASE Mapping'!A:A, 0)), INDEX('ASE Mapping'!B:B, MATCH(E7476,'ASE Mapping'!A:A, 0)), E7476)</f>
        <v>0</v>
      </c>
    </row>
    <row r="7477" spans="1:17" x14ac:dyDescent="0.25">
      <c r="A7477" s="11">
        <f t="shared" si="67"/>
        <v>0</v>
      </c>
      <c r="Q7477">
        <f>IF(ISNUMBER(MATCH(E7477,'ASE Mapping'!A:A, 0)), INDEX('ASE Mapping'!B:B, MATCH(E7477,'ASE Mapping'!A:A, 0)), E7477)</f>
        <v>0</v>
      </c>
    </row>
    <row r="7478" spans="1:17" x14ac:dyDescent="0.25">
      <c r="A7478" s="11">
        <f t="shared" si="67"/>
        <v>0</v>
      </c>
      <c r="Q7478">
        <f>IF(ISNUMBER(MATCH(E7478,'ASE Mapping'!A:A, 0)), INDEX('ASE Mapping'!B:B, MATCH(E7478,'ASE Mapping'!A:A, 0)), E7478)</f>
        <v>0</v>
      </c>
    </row>
    <row r="7479" spans="1:17" x14ac:dyDescent="0.25">
      <c r="A7479" s="11">
        <f t="shared" si="67"/>
        <v>0</v>
      </c>
      <c r="Q7479">
        <f>IF(ISNUMBER(MATCH(E7479,'ASE Mapping'!A:A, 0)), INDEX('ASE Mapping'!B:B, MATCH(E7479,'ASE Mapping'!A:A, 0)), E7479)</f>
        <v>0</v>
      </c>
    </row>
    <row r="7480" spans="1:17" x14ac:dyDescent="0.25">
      <c r="A7480" s="11">
        <f t="shared" si="67"/>
        <v>0</v>
      </c>
      <c r="Q7480">
        <f>IF(ISNUMBER(MATCH(E7480,'ASE Mapping'!A:A, 0)), INDEX('ASE Mapping'!B:B, MATCH(E7480,'ASE Mapping'!A:A, 0)), E7480)</f>
        <v>0</v>
      </c>
    </row>
    <row r="7481" spans="1:17" x14ac:dyDescent="0.25">
      <c r="A7481" s="11">
        <f t="shared" si="67"/>
        <v>0</v>
      </c>
      <c r="Q7481">
        <f>IF(ISNUMBER(MATCH(E7481,'ASE Mapping'!A:A, 0)), INDEX('ASE Mapping'!B:B, MATCH(E7481,'ASE Mapping'!A:A, 0)), E7481)</f>
        <v>0</v>
      </c>
    </row>
    <row r="7482" spans="1:17" x14ac:dyDescent="0.25">
      <c r="A7482" s="11">
        <f t="shared" si="67"/>
        <v>0</v>
      </c>
      <c r="Q7482">
        <f>IF(ISNUMBER(MATCH(E7482,'ASE Mapping'!A:A, 0)), INDEX('ASE Mapping'!B:B, MATCH(E7482,'ASE Mapping'!A:A, 0)), E7482)</f>
        <v>0</v>
      </c>
    </row>
    <row r="7483" spans="1:17" x14ac:dyDescent="0.25">
      <c r="A7483" s="11">
        <f t="shared" si="67"/>
        <v>0</v>
      </c>
      <c r="Q7483">
        <f>IF(ISNUMBER(MATCH(E7483,'ASE Mapping'!A:A, 0)), INDEX('ASE Mapping'!B:B, MATCH(E7483,'ASE Mapping'!A:A, 0)), E7483)</f>
        <v>0</v>
      </c>
    </row>
    <row r="7484" spans="1:17" x14ac:dyDescent="0.25">
      <c r="A7484" s="11">
        <f t="shared" si="67"/>
        <v>0</v>
      </c>
      <c r="Q7484">
        <f>IF(ISNUMBER(MATCH(E7484,'ASE Mapping'!A:A, 0)), INDEX('ASE Mapping'!B:B, MATCH(E7484,'ASE Mapping'!A:A, 0)), E7484)</f>
        <v>0</v>
      </c>
    </row>
    <row r="7485" spans="1:17" x14ac:dyDescent="0.25">
      <c r="A7485" s="11">
        <f t="shared" si="67"/>
        <v>0</v>
      </c>
      <c r="Q7485">
        <f>IF(ISNUMBER(MATCH(E7485,'ASE Mapping'!A:A, 0)), INDEX('ASE Mapping'!B:B, MATCH(E7485,'ASE Mapping'!A:A, 0)), E7485)</f>
        <v>0</v>
      </c>
    </row>
    <row r="7486" spans="1:17" x14ac:dyDescent="0.25">
      <c r="A7486" s="11">
        <f t="shared" si="67"/>
        <v>0</v>
      </c>
      <c r="Q7486">
        <f>IF(ISNUMBER(MATCH(E7486,'ASE Mapping'!A:A, 0)), INDEX('ASE Mapping'!B:B, MATCH(E7486,'ASE Mapping'!A:A, 0)), E7486)</f>
        <v>0</v>
      </c>
    </row>
    <row r="7487" spans="1:17" x14ac:dyDescent="0.25">
      <c r="A7487" s="11">
        <f t="shared" si="67"/>
        <v>0</v>
      </c>
      <c r="Q7487">
        <f>IF(ISNUMBER(MATCH(E7487,'ASE Mapping'!A:A, 0)), INDEX('ASE Mapping'!B:B, MATCH(E7487,'ASE Mapping'!A:A, 0)), E7487)</f>
        <v>0</v>
      </c>
    </row>
    <row r="7488" spans="1:17" x14ac:dyDescent="0.25">
      <c r="A7488" s="11">
        <f t="shared" si="67"/>
        <v>0</v>
      </c>
      <c r="Q7488">
        <f>IF(ISNUMBER(MATCH(E7488,'ASE Mapping'!A:A, 0)), INDEX('ASE Mapping'!B:B, MATCH(E7488,'ASE Mapping'!A:A, 0)), E7488)</f>
        <v>0</v>
      </c>
    </row>
    <row r="7489" spans="1:17" x14ac:dyDescent="0.25">
      <c r="A7489" s="11">
        <f t="shared" si="67"/>
        <v>0</v>
      </c>
      <c r="Q7489">
        <f>IF(ISNUMBER(MATCH(E7489,'ASE Mapping'!A:A, 0)), INDEX('ASE Mapping'!B:B, MATCH(E7489,'ASE Mapping'!A:A, 0)), E7489)</f>
        <v>0</v>
      </c>
    </row>
    <row r="7490" spans="1:17" x14ac:dyDescent="0.25">
      <c r="A7490" s="11">
        <f t="shared" si="67"/>
        <v>0</v>
      </c>
      <c r="Q7490">
        <f>IF(ISNUMBER(MATCH(E7490,'ASE Mapping'!A:A, 0)), INDEX('ASE Mapping'!B:B, MATCH(E7490,'ASE Mapping'!A:A, 0)), E7490)</f>
        <v>0</v>
      </c>
    </row>
    <row r="7491" spans="1:17" x14ac:dyDescent="0.25">
      <c r="A7491" s="11">
        <f t="shared" si="67"/>
        <v>0</v>
      </c>
      <c r="Q7491">
        <f>IF(ISNUMBER(MATCH(E7491,'ASE Mapping'!A:A, 0)), INDEX('ASE Mapping'!B:B, MATCH(E7491,'ASE Mapping'!A:A, 0)), E7491)</f>
        <v>0</v>
      </c>
    </row>
    <row r="7492" spans="1:17" x14ac:dyDescent="0.25">
      <c r="A7492" s="11">
        <f t="shared" si="67"/>
        <v>0</v>
      </c>
      <c r="Q7492">
        <f>IF(ISNUMBER(MATCH(E7492,'ASE Mapping'!A:A, 0)), INDEX('ASE Mapping'!B:B, MATCH(E7492,'ASE Mapping'!A:A, 0)), E7492)</f>
        <v>0</v>
      </c>
    </row>
    <row r="7493" spans="1:17" x14ac:dyDescent="0.25">
      <c r="A7493" s="11">
        <f t="shared" si="67"/>
        <v>0</v>
      </c>
      <c r="Q7493">
        <f>IF(ISNUMBER(MATCH(E7493,'ASE Mapping'!A:A, 0)), INDEX('ASE Mapping'!B:B, MATCH(E7493,'ASE Mapping'!A:A, 0)), E7493)</f>
        <v>0</v>
      </c>
    </row>
    <row r="7494" spans="1:17" x14ac:dyDescent="0.25">
      <c r="A7494" s="11">
        <f t="shared" si="67"/>
        <v>0</v>
      </c>
      <c r="Q7494">
        <f>IF(ISNUMBER(MATCH(E7494,'ASE Mapping'!A:A, 0)), INDEX('ASE Mapping'!B:B, MATCH(E7494,'ASE Mapping'!A:A, 0)), E7494)</f>
        <v>0</v>
      </c>
    </row>
    <row r="7495" spans="1:17" x14ac:dyDescent="0.25">
      <c r="A7495" s="11">
        <f t="shared" ref="A7495:A7558" si="68">B7495+C7495</f>
        <v>0</v>
      </c>
      <c r="Q7495">
        <f>IF(ISNUMBER(MATCH(E7495,'ASE Mapping'!A:A, 0)), INDEX('ASE Mapping'!B:B, MATCH(E7495,'ASE Mapping'!A:A, 0)), E7495)</f>
        <v>0</v>
      </c>
    </row>
    <row r="7496" spans="1:17" x14ac:dyDescent="0.25">
      <c r="A7496" s="11">
        <f t="shared" si="68"/>
        <v>0</v>
      </c>
      <c r="Q7496">
        <f>IF(ISNUMBER(MATCH(E7496,'ASE Mapping'!A:A, 0)), INDEX('ASE Mapping'!B:B, MATCH(E7496,'ASE Mapping'!A:A, 0)), E7496)</f>
        <v>0</v>
      </c>
    </row>
    <row r="7497" spans="1:17" x14ac:dyDescent="0.25">
      <c r="A7497" s="11">
        <f t="shared" si="68"/>
        <v>0</v>
      </c>
      <c r="Q7497">
        <f>IF(ISNUMBER(MATCH(E7497,'ASE Mapping'!A:A, 0)), INDEX('ASE Mapping'!B:B, MATCH(E7497,'ASE Mapping'!A:A, 0)), E7497)</f>
        <v>0</v>
      </c>
    </row>
    <row r="7498" spans="1:17" x14ac:dyDescent="0.25">
      <c r="A7498" s="11">
        <f t="shared" si="68"/>
        <v>0</v>
      </c>
      <c r="Q7498">
        <f>IF(ISNUMBER(MATCH(E7498,'ASE Mapping'!A:A, 0)), INDEX('ASE Mapping'!B:B, MATCH(E7498,'ASE Mapping'!A:A, 0)), E7498)</f>
        <v>0</v>
      </c>
    </row>
    <row r="7499" spans="1:17" x14ac:dyDescent="0.25">
      <c r="A7499" s="11">
        <f t="shared" si="68"/>
        <v>0</v>
      </c>
      <c r="Q7499">
        <f>IF(ISNUMBER(MATCH(E7499,'ASE Mapping'!A:A, 0)), INDEX('ASE Mapping'!B:B, MATCH(E7499,'ASE Mapping'!A:A, 0)), E7499)</f>
        <v>0</v>
      </c>
    </row>
    <row r="7500" spans="1:17" x14ac:dyDescent="0.25">
      <c r="A7500" s="11">
        <f t="shared" si="68"/>
        <v>0</v>
      </c>
      <c r="Q7500">
        <f>IF(ISNUMBER(MATCH(E7500,'ASE Mapping'!A:A, 0)), INDEX('ASE Mapping'!B:B, MATCH(E7500,'ASE Mapping'!A:A, 0)), E7500)</f>
        <v>0</v>
      </c>
    </row>
    <row r="7501" spans="1:17" x14ac:dyDescent="0.25">
      <c r="A7501" s="11">
        <f t="shared" si="68"/>
        <v>0</v>
      </c>
      <c r="Q7501">
        <f>IF(ISNUMBER(MATCH(E7501,'ASE Mapping'!A:A, 0)), INDEX('ASE Mapping'!B:B, MATCH(E7501,'ASE Mapping'!A:A, 0)), E7501)</f>
        <v>0</v>
      </c>
    </row>
    <row r="7502" spans="1:17" x14ac:dyDescent="0.25">
      <c r="A7502" s="11">
        <f t="shared" si="68"/>
        <v>0</v>
      </c>
      <c r="Q7502">
        <f>IF(ISNUMBER(MATCH(E7502,'ASE Mapping'!A:A, 0)), INDEX('ASE Mapping'!B:B, MATCH(E7502,'ASE Mapping'!A:A, 0)), E7502)</f>
        <v>0</v>
      </c>
    </row>
    <row r="7503" spans="1:17" x14ac:dyDescent="0.25">
      <c r="A7503" s="11">
        <f t="shared" si="68"/>
        <v>0</v>
      </c>
      <c r="Q7503">
        <f>IF(ISNUMBER(MATCH(E7503,'ASE Mapping'!A:A, 0)), INDEX('ASE Mapping'!B:B, MATCH(E7503,'ASE Mapping'!A:A, 0)), E7503)</f>
        <v>0</v>
      </c>
    </row>
    <row r="7504" spans="1:17" x14ac:dyDescent="0.25">
      <c r="A7504" s="11">
        <f t="shared" si="68"/>
        <v>0</v>
      </c>
      <c r="Q7504">
        <f>IF(ISNUMBER(MATCH(E7504,'ASE Mapping'!A:A, 0)), INDEX('ASE Mapping'!B:B, MATCH(E7504,'ASE Mapping'!A:A, 0)), E7504)</f>
        <v>0</v>
      </c>
    </row>
    <row r="7505" spans="1:17" x14ac:dyDescent="0.25">
      <c r="A7505" s="11">
        <f t="shared" si="68"/>
        <v>0</v>
      </c>
      <c r="Q7505">
        <f>IF(ISNUMBER(MATCH(E7505,'ASE Mapping'!A:A, 0)), INDEX('ASE Mapping'!B:B, MATCH(E7505,'ASE Mapping'!A:A, 0)), E7505)</f>
        <v>0</v>
      </c>
    </row>
    <row r="7506" spans="1:17" x14ac:dyDescent="0.25">
      <c r="A7506" s="11">
        <f t="shared" si="68"/>
        <v>0</v>
      </c>
      <c r="Q7506">
        <f>IF(ISNUMBER(MATCH(E7506,'ASE Mapping'!A:A, 0)), INDEX('ASE Mapping'!B:B, MATCH(E7506,'ASE Mapping'!A:A, 0)), E7506)</f>
        <v>0</v>
      </c>
    </row>
    <row r="7507" spans="1:17" x14ac:dyDescent="0.25">
      <c r="A7507" s="11">
        <f t="shared" si="68"/>
        <v>0</v>
      </c>
      <c r="Q7507">
        <f>IF(ISNUMBER(MATCH(E7507,'ASE Mapping'!A:A, 0)), INDEX('ASE Mapping'!B:B, MATCH(E7507,'ASE Mapping'!A:A, 0)), E7507)</f>
        <v>0</v>
      </c>
    </row>
    <row r="7508" spans="1:17" x14ac:dyDescent="0.25">
      <c r="A7508" s="11">
        <f t="shared" si="68"/>
        <v>0</v>
      </c>
      <c r="Q7508">
        <f>IF(ISNUMBER(MATCH(E7508,'ASE Mapping'!A:A, 0)), INDEX('ASE Mapping'!B:B, MATCH(E7508,'ASE Mapping'!A:A, 0)), E7508)</f>
        <v>0</v>
      </c>
    </row>
    <row r="7509" spans="1:17" x14ac:dyDescent="0.25">
      <c r="A7509" s="11">
        <f t="shared" si="68"/>
        <v>0</v>
      </c>
      <c r="Q7509">
        <f>IF(ISNUMBER(MATCH(E7509,'ASE Mapping'!A:A, 0)), INDEX('ASE Mapping'!B:B, MATCH(E7509,'ASE Mapping'!A:A, 0)), E7509)</f>
        <v>0</v>
      </c>
    </row>
    <row r="7510" spans="1:17" x14ac:dyDescent="0.25">
      <c r="A7510" s="11">
        <f t="shared" si="68"/>
        <v>0</v>
      </c>
      <c r="Q7510">
        <f>IF(ISNUMBER(MATCH(E7510,'ASE Mapping'!A:A, 0)), INDEX('ASE Mapping'!B:B, MATCH(E7510,'ASE Mapping'!A:A, 0)), E7510)</f>
        <v>0</v>
      </c>
    </row>
    <row r="7511" spans="1:17" x14ac:dyDescent="0.25">
      <c r="A7511" s="11">
        <f t="shared" si="68"/>
        <v>0</v>
      </c>
      <c r="Q7511">
        <f>IF(ISNUMBER(MATCH(E7511,'ASE Mapping'!A:A, 0)), INDEX('ASE Mapping'!B:B, MATCH(E7511,'ASE Mapping'!A:A, 0)), E7511)</f>
        <v>0</v>
      </c>
    </row>
    <row r="7512" spans="1:17" x14ac:dyDescent="0.25">
      <c r="A7512" s="11">
        <f t="shared" si="68"/>
        <v>0</v>
      </c>
      <c r="Q7512">
        <f>IF(ISNUMBER(MATCH(E7512,'ASE Mapping'!A:A, 0)), INDEX('ASE Mapping'!B:B, MATCH(E7512,'ASE Mapping'!A:A, 0)), E7512)</f>
        <v>0</v>
      </c>
    </row>
    <row r="7513" spans="1:17" x14ac:dyDescent="0.25">
      <c r="A7513" s="11">
        <f t="shared" si="68"/>
        <v>0</v>
      </c>
      <c r="Q7513">
        <f>IF(ISNUMBER(MATCH(E7513,'ASE Mapping'!A:A, 0)), INDEX('ASE Mapping'!B:B, MATCH(E7513,'ASE Mapping'!A:A, 0)), E7513)</f>
        <v>0</v>
      </c>
    </row>
    <row r="7514" spans="1:17" x14ac:dyDescent="0.25">
      <c r="A7514" s="11">
        <f t="shared" si="68"/>
        <v>0</v>
      </c>
      <c r="Q7514">
        <f>IF(ISNUMBER(MATCH(E7514,'ASE Mapping'!A:A, 0)), INDEX('ASE Mapping'!B:B, MATCH(E7514,'ASE Mapping'!A:A, 0)), E7514)</f>
        <v>0</v>
      </c>
    </row>
    <row r="7515" spans="1:17" x14ac:dyDescent="0.25">
      <c r="A7515" s="11">
        <f t="shared" si="68"/>
        <v>0</v>
      </c>
      <c r="Q7515">
        <f>IF(ISNUMBER(MATCH(E7515,'ASE Mapping'!A:A, 0)), INDEX('ASE Mapping'!B:B, MATCH(E7515,'ASE Mapping'!A:A, 0)), E7515)</f>
        <v>0</v>
      </c>
    </row>
    <row r="7516" spans="1:17" x14ac:dyDescent="0.25">
      <c r="A7516" s="11">
        <f t="shared" si="68"/>
        <v>0</v>
      </c>
      <c r="Q7516">
        <f>IF(ISNUMBER(MATCH(E7516,'ASE Mapping'!A:A, 0)), INDEX('ASE Mapping'!B:B, MATCH(E7516,'ASE Mapping'!A:A, 0)), E7516)</f>
        <v>0</v>
      </c>
    </row>
    <row r="7517" spans="1:17" x14ac:dyDescent="0.25">
      <c r="A7517" s="11">
        <f t="shared" si="68"/>
        <v>0</v>
      </c>
      <c r="Q7517">
        <f>IF(ISNUMBER(MATCH(E7517,'ASE Mapping'!A:A, 0)), INDEX('ASE Mapping'!B:B, MATCH(E7517,'ASE Mapping'!A:A, 0)), E7517)</f>
        <v>0</v>
      </c>
    </row>
    <row r="7518" spans="1:17" x14ac:dyDescent="0.25">
      <c r="A7518" s="11">
        <f t="shared" si="68"/>
        <v>0</v>
      </c>
      <c r="Q7518">
        <f>IF(ISNUMBER(MATCH(E7518,'ASE Mapping'!A:A, 0)), INDEX('ASE Mapping'!B:B, MATCH(E7518,'ASE Mapping'!A:A, 0)), E7518)</f>
        <v>0</v>
      </c>
    </row>
    <row r="7519" spans="1:17" x14ac:dyDescent="0.25">
      <c r="A7519" s="11">
        <f t="shared" si="68"/>
        <v>0</v>
      </c>
      <c r="Q7519">
        <f>IF(ISNUMBER(MATCH(E7519,'ASE Mapping'!A:A, 0)), INDEX('ASE Mapping'!B:B, MATCH(E7519,'ASE Mapping'!A:A, 0)), E7519)</f>
        <v>0</v>
      </c>
    </row>
    <row r="7520" spans="1:17" x14ac:dyDescent="0.25">
      <c r="A7520" s="11">
        <f t="shared" si="68"/>
        <v>0</v>
      </c>
      <c r="Q7520">
        <f>IF(ISNUMBER(MATCH(E7520,'ASE Mapping'!A:A, 0)), INDEX('ASE Mapping'!B:B, MATCH(E7520,'ASE Mapping'!A:A, 0)), E7520)</f>
        <v>0</v>
      </c>
    </row>
    <row r="7521" spans="1:17" x14ac:dyDescent="0.25">
      <c r="A7521" s="11">
        <f t="shared" si="68"/>
        <v>0</v>
      </c>
      <c r="Q7521">
        <f>IF(ISNUMBER(MATCH(E7521,'ASE Mapping'!A:A, 0)), INDEX('ASE Mapping'!B:B, MATCH(E7521,'ASE Mapping'!A:A, 0)), E7521)</f>
        <v>0</v>
      </c>
    </row>
    <row r="7522" spans="1:17" x14ac:dyDescent="0.25">
      <c r="A7522" s="11">
        <f t="shared" si="68"/>
        <v>0</v>
      </c>
      <c r="Q7522">
        <f>IF(ISNUMBER(MATCH(E7522,'ASE Mapping'!A:A, 0)), INDEX('ASE Mapping'!B:B, MATCH(E7522,'ASE Mapping'!A:A, 0)), E7522)</f>
        <v>0</v>
      </c>
    </row>
    <row r="7523" spans="1:17" x14ac:dyDescent="0.25">
      <c r="A7523" s="11">
        <f t="shared" si="68"/>
        <v>0</v>
      </c>
      <c r="Q7523">
        <f>IF(ISNUMBER(MATCH(E7523,'ASE Mapping'!A:A, 0)), INDEX('ASE Mapping'!B:B, MATCH(E7523,'ASE Mapping'!A:A, 0)), E7523)</f>
        <v>0</v>
      </c>
    </row>
    <row r="7524" spans="1:17" x14ac:dyDescent="0.25">
      <c r="A7524" s="11">
        <f t="shared" si="68"/>
        <v>0</v>
      </c>
      <c r="Q7524">
        <f>IF(ISNUMBER(MATCH(E7524,'ASE Mapping'!A:A, 0)), INDEX('ASE Mapping'!B:B, MATCH(E7524,'ASE Mapping'!A:A, 0)), E7524)</f>
        <v>0</v>
      </c>
    </row>
    <row r="7525" spans="1:17" x14ac:dyDescent="0.25">
      <c r="A7525" s="11">
        <f t="shared" si="68"/>
        <v>0</v>
      </c>
      <c r="Q7525">
        <f>IF(ISNUMBER(MATCH(E7525,'ASE Mapping'!A:A, 0)), INDEX('ASE Mapping'!B:B, MATCH(E7525,'ASE Mapping'!A:A, 0)), E7525)</f>
        <v>0</v>
      </c>
    </row>
    <row r="7526" spans="1:17" x14ac:dyDescent="0.25">
      <c r="A7526" s="11">
        <f t="shared" si="68"/>
        <v>0</v>
      </c>
      <c r="Q7526">
        <f>IF(ISNUMBER(MATCH(E7526,'ASE Mapping'!A:A, 0)), INDEX('ASE Mapping'!B:B, MATCH(E7526,'ASE Mapping'!A:A, 0)), E7526)</f>
        <v>0</v>
      </c>
    </row>
    <row r="7527" spans="1:17" x14ac:dyDescent="0.25">
      <c r="A7527" s="11">
        <f t="shared" si="68"/>
        <v>0</v>
      </c>
      <c r="Q7527">
        <f>IF(ISNUMBER(MATCH(E7527,'ASE Mapping'!A:A, 0)), INDEX('ASE Mapping'!B:B, MATCH(E7527,'ASE Mapping'!A:A, 0)), E7527)</f>
        <v>0</v>
      </c>
    </row>
    <row r="7528" spans="1:17" x14ac:dyDescent="0.25">
      <c r="A7528" s="11">
        <f t="shared" si="68"/>
        <v>0</v>
      </c>
      <c r="Q7528">
        <f>IF(ISNUMBER(MATCH(E7528,'ASE Mapping'!A:A, 0)), INDEX('ASE Mapping'!B:B, MATCH(E7528,'ASE Mapping'!A:A, 0)), E7528)</f>
        <v>0</v>
      </c>
    </row>
    <row r="7529" spans="1:17" x14ac:dyDescent="0.25">
      <c r="A7529" s="11">
        <f t="shared" si="68"/>
        <v>0</v>
      </c>
      <c r="Q7529">
        <f>IF(ISNUMBER(MATCH(E7529,'ASE Mapping'!A:A, 0)), INDEX('ASE Mapping'!B:B, MATCH(E7529,'ASE Mapping'!A:A, 0)), E7529)</f>
        <v>0</v>
      </c>
    </row>
    <row r="7530" spans="1:17" x14ac:dyDescent="0.25">
      <c r="A7530" s="11">
        <f t="shared" si="68"/>
        <v>0</v>
      </c>
      <c r="Q7530">
        <f>IF(ISNUMBER(MATCH(E7530,'ASE Mapping'!A:A, 0)), INDEX('ASE Mapping'!B:B, MATCH(E7530,'ASE Mapping'!A:A, 0)), E7530)</f>
        <v>0</v>
      </c>
    </row>
    <row r="7531" spans="1:17" x14ac:dyDescent="0.25">
      <c r="A7531" s="11">
        <f t="shared" si="68"/>
        <v>0</v>
      </c>
      <c r="Q7531">
        <f>IF(ISNUMBER(MATCH(E7531,'ASE Mapping'!A:A, 0)), INDEX('ASE Mapping'!B:B, MATCH(E7531,'ASE Mapping'!A:A, 0)), E7531)</f>
        <v>0</v>
      </c>
    </row>
    <row r="7532" spans="1:17" x14ac:dyDescent="0.25">
      <c r="A7532" s="11">
        <f t="shared" si="68"/>
        <v>0</v>
      </c>
      <c r="Q7532">
        <f>IF(ISNUMBER(MATCH(E7532,'ASE Mapping'!A:A, 0)), INDEX('ASE Mapping'!B:B, MATCH(E7532,'ASE Mapping'!A:A, 0)), E7532)</f>
        <v>0</v>
      </c>
    </row>
    <row r="7533" spans="1:17" x14ac:dyDescent="0.25">
      <c r="A7533" s="11">
        <f t="shared" si="68"/>
        <v>0</v>
      </c>
      <c r="Q7533">
        <f>IF(ISNUMBER(MATCH(E7533,'ASE Mapping'!A:A, 0)), INDEX('ASE Mapping'!B:B, MATCH(E7533,'ASE Mapping'!A:A, 0)), E7533)</f>
        <v>0</v>
      </c>
    </row>
    <row r="7534" spans="1:17" x14ac:dyDescent="0.25">
      <c r="A7534" s="11">
        <f t="shared" si="68"/>
        <v>0</v>
      </c>
      <c r="Q7534">
        <f>IF(ISNUMBER(MATCH(E7534,'ASE Mapping'!A:A, 0)), INDEX('ASE Mapping'!B:B, MATCH(E7534,'ASE Mapping'!A:A, 0)), E7534)</f>
        <v>0</v>
      </c>
    </row>
    <row r="7535" spans="1:17" x14ac:dyDescent="0.25">
      <c r="A7535" s="11">
        <f t="shared" si="68"/>
        <v>0</v>
      </c>
      <c r="Q7535">
        <f>IF(ISNUMBER(MATCH(E7535,'ASE Mapping'!A:A, 0)), INDEX('ASE Mapping'!B:B, MATCH(E7535,'ASE Mapping'!A:A, 0)), E7535)</f>
        <v>0</v>
      </c>
    </row>
    <row r="7536" spans="1:17" x14ac:dyDescent="0.25">
      <c r="A7536" s="11">
        <f t="shared" si="68"/>
        <v>0</v>
      </c>
      <c r="Q7536">
        <f>IF(ISNUMBER(MATCH(E7536,'ASE Mapping'!A:A, 0)), INDEX('ASE Mapping'!B:B, MATCH(E7536,'ASE Mapping'!A:A, 0)), E7536)</f>
        <v>0</v>
      </c>
    </row>
    <row r="7537" spans="1:17" x14ac:dyDescent="0.25">
      <c r="A7537" s="11">
        <f t="shared" si="68"/>
        <v>0</v>
      </c>
      <c r="Q7537">
        <f>IF(ISNUMBER(MATCH(E7537,'ASE Mapping'!A:A, 0)), INDEX('ASE Mapping'!B:B, MATCH(E7537,'ASE Mapping'!A:A, 0)), E7537)</f>
        <v>0</v>
      </c>
    </row>
    <row r="7538" spans="1:17" x14ac:dyDescent="0.25">
      <c r="A7538" s="11">
        <f t="shared" si="68"/>
        <v>0</v>
      </c>
      <c r="Q7538">
        <f>IF(ISNUMBER(MATCH(E7538,'ASE Mapping'!A:A, 0)), INDEX('ASE Mapping'!B:B, MATCH(E7538,'ASE Mapping'!A:A, 0)), E7538)</f>
        <v>0</v>
      </c>
    </row>
    <row r="7539" spans="1:17" x14ac:dyDescent="0.25">
      <c r="A7539" s="11">
        <f t="shared" si="68"/>
        <v>0</v>
      </c>
      <c r="Q7539">
        <f>IF(ISNUMBER(MATCH(E7539,'ASE Mapping'!A:A, 0)), INDEX('ASE Mapping'!B:B, MATCH(E7539,'ASE Mapping'!A:A, 0)), E7539)</f>
        <v>0</v>
      </c>
    </row>
    <row r="7540" spans="1:17" x14ac:dyDescent="0.25">
      <c r="A7540" s="11">
        <f t="shared" si="68"/>
        <v>0</v>
      </c>
      <c r="Q7540">
        <f>IF(ISNUMBER(MATCH(E7540,'ASE Mapping'!A:A, 0)), INDEX('ASE Mapping'!B:B, MATCH(E7540,'ASE Mapping'!A:A, 0)), E7540)</f>
        <v>0</v>
      </c>
    </row>
    <row r="7541" spans="1:17" x14ac:dyDescent="0.25">
      <c r="A7541" s="11">
        <f t="shared" si="68"/>
        <v>0</v>
      </c>
      <c r="Q7541">
        <f>IF(ISNUMBER(MATCH(E7541,'ASE Mapping'!A:A, 0)), INDEX('ASE Mapping'!B:B, MATCH(E7541,'ASE Mapping'!A:A, 0)), E7541)</f>
        <v>0</v>
      </c>
    </row>
    <row r="7542" spans="1:17" x14ac:dyDescent="0.25">
      <c r="A7542" s="11">
        <f t="shared" si="68"/>
        <v>0</v>
      </c>
      <c r="Q7542">
        <f>IF(ISNUMBER(MATCH(E7542,'ASE Mapping'!A:A, 0)), INDEX('ASE Mapping'!B:B, MATCH(E7542,'ASE Mapping'!A:A, 0)), E7542)</f>
        <v>0</v>
      </c>
    </row>
    <row r="7543" spans="1:17" x14ac:dyDescent="0.25">
      <c r="A7543" s="11">
        <f t="shared" si="68"/>
        <v>0</v>
      </c>
      <c r="Q7543">
        <f>IF(ISNUMBER(MATCH(E7543,'ASE Mapping'!A:A, 0)), INDEX('ASE Mapping'!B:B, MATCH(E7543,'ASE Mapping'!A:A, 0)), E7543)</f>
        <v>0</v>
      </c>
    </row>
    <row r="7544" spans="1:17" x14ac:dyDescent="0.25">
      <c r="A7544" s="11">
        <f t="shared" si="68"/>
        <v>0</v>
      </c>
      <c r="Q7544">
        <f>IF(ISNUMBER(MATCH(E7544,'ASE Mapping'!A:A, 0)), INDEX('ASE Mapping'!B:B, MATCH(E7544,'ASE Mapping'!A:A, 0)), E7544)</f>
        <v>0</v>
      </c>
    </row>
    <row r="7545" spans="1:17" x14ac:dyDescent="0.25">
      <c r="A7545" s="11">
        <f t="shared" si="68"/>
        <v>0</v>
      </c>
      <c r="Q7545">
        <f>IF(ISNUMBER(MATCH(E7545,'ASE Mapping'!A:A, 0)), INDEX('ASE Mapping'!B:B, MATCH(E7545,'ASE Mapping'!A:A, 0)), E7545)</f>
        <v>0</v>
      </c>
    </row>
    <row r="7546" spans="1:17" x14ac:dyDescent="0.25">
      <c r="A7546" s="11">
        <f t="shared" si="68"/>
        <v>0</v>
      </c>
      <c r="Q7546">
        <f>IF(ISNUMBER(MATCH(E7546,'ASE Mapping'!A:A, 0)), INDEX('ASE Mapping'!B:B, MATCH(E7546,'ASE Mapping'!A:A, 0)), E7546)</f>
        <v>0</v>
      </c>
    </row>
    <row r="7547" spans="1:17" x14ac:dyDescent="0.25">
      <c r="A7547" s="11">
        <f t="shared" si="68"/>
        <v>0</v>
      </c>
      <c r="Q7547">
        <f>IF(ISNUMBER(MATCH(E7547,'ASE Mapping'!A:A, 0)), INDEX('ASE Mapping'!B:B, MATCH(E7547,'ASE Mapping'!A:A, 0)), E7547)</f>
        <v>0</v>
      </c>
    </row>
    <row r="7548" spans="1:17" x14ac:dyDescent="0.25">
      <c r="A7548" s="11">
        <f t="shared" si="68"/>
        <v>0</v>
      </c>
      <c r="Q7548">
        <f>IF(ISNUMBER(MATCH(E7548,'ASE Mapping'!A:A, 0)), INDEX('ASE Mapping'!B:B, MATCH(E7548,'ASE Mapping'!A:A, 0)), E7548)</f>
        <v>0</v>
      </c>
    </row>
    <row r="7549" spans="1:17" x14ac:dyDescent="0.25">
      <c r="A7549" s="11">
        <f t="shared" si="68"/>
        <v>0</v>
      </c>
      <c r="Q7549">
        <f>IF(ISNUMBER(MATCH(E7549,'ASE Mapping'!A:A, 0)), INDEX('ASE Mapping'!B:B, MATCH(E7549,'ASE Mapping'!A:A, 0)), E7549)</f>
        <v>0</v>
      </c>
    </row>
    <row r="7550" spans="1:17" x14ac:dyDescent="0.25">
      <c r="A7550" s="11">
        <f t="shared" si="68"/>
        <v>0</v>
      </c>
      <c r="Q7550">
        <f>IF(ISNUMBER(MATCH(E7550,'ASE Mapping'!A:A, 0)), INDEX('ASE Mapping'!B:B, MATCH(E7550,'ASE Mapping'!A:A, 0)), E7550)</f>
        <v>0</v>
      </c>
    </row>
    <row r="7551" spans="1:17" x14ac:dyDescent="0.25">
      <c r="A7551" s="11">
        <f t="shared" si="68"/>
        <v>0</v>
      </c>
      <c r="Q7551">
        <f>IF(ISNUMBER(MATCH(E7551,'ASE Mapping'!A:A, 0)), INDEX('ASE Mapping'!B:B, MATCH(E7551,'ASE Mapping'!A:A, 0)), E7551)</f>
        <v>0</v>
      </c>
    </row>
    <row r="7552" spans="1:17" x14ac:dyDescent="0.25">
      <c r="A7552" s="11">
        <f t="shared" si="68"/>
        <v>0</v>
      </c>
      <c r="Q7552">
        <f>IF(ISNUMBER(MATCH(E7552,'ASE Mapping'!A:A, 0)), INDEX('ASE Mapping'!B:B, MATCH(E7552,'ASE Mapping'!A:A, 0)), E7552)</f>
        <v>0</v>
      </c>
    </row>
    <row r="7553" spans="1:17" x14ac:dyDescent="0.25">
      <c r="A7553" s="11">
        <f t="shared" si="68"/>
        <v>0</v>
      </c>
      <c r="Q7553">
        <f>IF(ISNUMBER(MATCH(E7553,'ASE Mapping'!A:A, 0)), INDEX('ASE Mapping'!B:B, MATCH(E7553,'ASE Mapping'!A:A, 0)), E7553)</f>
        <v>0</v>
      </c>
    </row>
    <row r="7554" spans="1:17" x14ac:dyDescent="0.25">
      <c r="A7554" s="11">
        <f t="shared" si="68"/>
        <v>0</v>
      </c>
      <c r="Q7554">
        <f>IF(ISNUMBER(MATCH(E7554,'ASE Mapping'!A:A, 0)), INDEX('ASE Mapping'!B:B, MATCH(E7554,'ASE Mapping'!A:A, 0)), E7554)</f>
        <v>0</v>
      </c>
    </row>
    <row r="7555" spans="1:17" x14ac:dyDescent="0.25">
      <c r="A7555" s="11">
        <f t="shared" si="68"/>
        <v>0</v>
      </c>
      <c r="Q7555">
        <f>IF(ISNUMBER(MATCH(E7555,'ASE Mapping'!A:A, 0)), INDEX('ASE Mapping'!B:B, MATCH(E7555,'ASE Mapping'!A:A, 0)), E7555)</f>
        <v>0</v>
      </c>
    </row>
    <row r="7556" spans="1:17" x14ac:dyDescent="0.25">
      <c r="A7556" s="11">
        <f t="shared" si="68"/>
        <v>0</v>
      </c>
      <c r="Q7556">
        <f>IF(ISNUMBER(MATCH(E7556,'ASE Mapping'!A:A, 0)), INDEX('ASE Mapping'!B:B, MATCH(E7556,'ASE Mapping'!A:A, 0)), E7556)</f>
        <v>0</v>
      </c>
    </row>
    <row r="7557" spans="1:17" x14ac:dyDescent="0.25">
      <c r="A7557" s="11">
        <f t="shared" si="68"/>
        <v>0</v>
      </c>
      <c r="Q7557">
        <f>IF(ISNUMBER(MATCH(E7557,'ASE Mapping'!A:A, 0)), INDEX('ASE Mapping'!B:B, MATCH(E7557,'ASE Mapping'!A:A, 0)), E7557)</f>
        <v>0</v>
      </c>
    </row>
    <row r="7558" spans="1:17" x14ac:dyDescent="0.25">
      <c r="A7558" s="11">
        <f t="shared" si="68"/>
        <v>0</v>
      </c>
      <c r="Q7558">
        <f>IF(ISNUMBER(MATCH(E7558,'ASE Mapping'!A:A, 0)), INDEX('ASE Mapping'!B:B, MATCH(E7558,'ASE Mapping'!A:A, 0)), E7558)</f>
        <v>0</v>
      </c>
    </row>
    <row r="7559" spans="1:17" x14ac:dyDescent="0.25">
      <c r="A7559" s="11">
        <f t="shared" ref="A7559:A7622" si="69">B7559+C7559</f>
        <v>0</v>
      </c>
      <c r="Q7559">
        <f>IF(ISNUMBER(MATCH(E7559,'ASE Mapping'!A:A, 0)), INDEX('ASE Mapping'!B:B, MATCH(E7559,'ASE Mapping'!A:A, 0)), E7559)</f>
        <v>0</v>
      </c>
    </row>
    <row r="7560" spans="1:17" x14ac:dyDescent="0.25">
      <c r="A7560" s="11">
        <f t="shared" si="69"/>
        <v>0</v>
      </c>
      <c r="Q7560">
        <f>IF(ISNUMBER(MATCH(E7560,'ASE Mapping'!A:A, 0)), INDEX('ASE Mapping'!B:B, MATCH(E7560,'ASE Mapping'!A:A, 0)), E7560)</f>
        <v>0</v>
      </c>
    </row>
    <row r="7561" spans="1:17" x14ac:dyDescent="0.25">
      <c r="A7561" s="11">
        <f t="shared" si="69"/>
        <v>0</v>
      </c>
      <c r="Q7561">
        <f>IF(ISNUMBER(MATCH(E7561,'ASE Mapping'!A:A, 0)), INDEX('ASE Mapping'!B:B, MATCH(E7561,'ASE Mapping'!A:A, 0)), E7561)</f>
        <v>0</v>
      </c>
    </row>
    <row r="7562" spans="1:17" x14ac:dyDescent="0.25">
      <c r="A7562" s="11">
        <f t="shared" si="69"/>
        <v>0</v>
      </c>
      <c r="Q7562">
        <f>IF(ISNUMBER(MATCH(E7562,'ASE Mapping'!A:A, 0)), INDEX('ASE Mapping'!B:B, MATCH(E7562,'ASE Mapping'!A:A, 0)), E7562)</f>
        <v>0</v>
      </c>
    </row>
    <row r="7563" spans="1:17" x14ac:dyDescent="0.25">
      <c r="A7563" s="11">
        <f t="shared" si="69"/>
        <v>0</v>
      </c>
      <c r="Q7563">
        <f>IF(ISNUMBER(MATCH(E7563,'ASE Mapping'!A:A, 0)), INDEX('ASE Mapping'!B:B, MATCH(E7563,'ASE Mapping'!A:A, 0)), E7563)</f>
        <v>0</v>
      </c>
    </row>
    <row r="7564" spans="1:17" x14ac:dyDescent="0.25">
      <c r="A7564" s="11">
        <f t="shared" si="69"/>
        <v>0</v>
      </c>
      <c r="Q7564">
        <f>IF(ISNUMBER(MATCH(E7564,'ASE Mapping'!A:A, 0)), INDEX('ASE Mapping'!B:B, MATCH(E7564,'ASE Mapping'!A:A, 0)), E7564)</f>
        <v>0</v>
      </c>
    </row>
    <row r="7565" spans="1:17" x14ac:dyDescent="0.25">
      <c r="A7565" s="11">
        <f t="shared" si="69"/>
        <v>0</v>
      </c>
      <c r="Q7565">
        <f>IF(ISNUMBER(MATCH(E7565,'ASE Mapping'!A:A, 0)), INDEX('ASE Mapping'!B:B, MATCH(E7565,'ASE Mapping'!A:A, 0)), E7565)</f>
        <v>0</v>
      </c>
    </row>
    <row r="7566" spans="1:17" x14ac:dyDescent="0.25">
      <c r="A7566" s="11">
        <f t="shared" si="69"/>
        <v>0</v>
      </c>
      <c r="Q7566">
        <f>IF(ISNUMBER(MATCH(E7566,'ASE Mapping'!A:A, 0)), INDEX('ASE Mapping'!B:B, MATCH(E7566,'ASE Mapping'!A:A, 0)), E7566)</f>
        <v>0</v>
      </c>
    </row>
    <row r="7567" spans="1:17" x14ac:dyDescent="0.25">
      <c r="A7567" s="11">
        <f t="shared" si="69"/>
        <v>0</v>
      </c>
      <c r="Q7567">
        <f>IF(ISNUMBER(MATCH(E7567,'ASE Mapping'!A:A, 0)), INDEX('ASE Mapping'!B:B, MATCH(E7567,'ASE Mapping'!A:A, 0)), E7567)</f>
        <v>0</v>
      </c>
    </row>
    <row r="7568" spans="1:17" x14ac:dyDescent="0.25">
      <c r="A7568" s="11">
        <f t="shared" si="69"/>
        <v>0</v>
      </c>
      <c r="Q7568">
        <f>IF(ISNUMBER(MATCH(E7568,'ASE Mapping'!A:A, 0)), INDEX('ASE Mapping'!B:B, MATCH(E7568,'ASE Mapping'!A:A, 0)), E7568)</f>
        <v>0</v>
      </c>
    </row>
    <row r="7569" spans="1:17" x14ac:dyDescent="0.25">
      <c r="A7569" s="11">
        <f t="shared" si="69"/>
        <v>0</v>
      </c>
      <c r="Q7569">
        <f>IF(ISNUMBER(MATCH(E7569,'ASE Mapping'!A:A, 0)), INDEX('ASE Mapping'!B:B, MATCH(E7569,'ASE Mapping'!A:A, 0)), E7569)</f>
        <v>0</v>
      </c>
    </row>
    <row r="7570" spans="1:17" x14ac:dyDescent="0.25">
      <c r="A7570" s="11">
        <f t="shared" si="69"/>
        <v>0</v>
      </c>
      <c r="Q7570">
        <f>IF(ISNUMBER(MATCH(E7570,'ASE Mapping'!A:A, 0)), INDEX('ASE Mapping'!B:B, MATCH(E7570,'ASE Mapping'!A:A, 0)), E7570)</f>
        <v>0</v>
      </c>
    </row>
    <row r="7571" spans="1:17" x14ac:dyDescent="0.25">
      <c r="A7571" s="11">
        <f t="shared" si="69"/>
        <v>0</v>
      </c>
      <c r="Q7571">
        <f>IF(ISNUMBER(MATCH(E7571,'ASE Mapping'!A:A, 0)), INDEX('ASE Mapping'!B:B, MATCH(E7571,'ASE Mapping'!A:A, 0)), E7571)</f>
        <v>0</v>
      </c>
    </row>
    <row r="7572" spans="1:17" x14ac:dyDescent="0.25">
      <c r="A7572" s="11">
        <f t="shared" si="69"/>
        <v>0</v>
      </c>
      <c r="Q7572">
        <f>IF(ISNUMBER(MATCH(E7572,'ASE Mapping'!A:A, 0)), INDEX('ASE Mapping'!B:B, MATCH(E7572,'ASE Mapping'!A:A, 0)), E7572)</f>
        <v>0</v>
      </c>
    </row>
    <row r="7573" spans="1:17" x14ac:dyDescent="0.25">
      <c r="A7573" s="11">
        <f t="shared" si="69"/>
        <v>0</v>
      </c>
      <c r="Q7573">
        <f>IF(ISNUMBER(MATCH(E7573,'ASE Mapping'!A:A, 0)), INDEX('ASE Mapping'!B:B, MATCH(E7573,'ASE Mapping'!A:A, 0)), E7573)</f>
        <v>0</v>
      </c>
    </row>
    <row r="7574" spans="1:17" x14ac:dyDescent="0.25">
      <c r="A7574" s="11">
        <f t="shared" si="69"/>
        <v>0</v>
      </c>
      <c r="Q7574">
        <f>IF(ISNUMBER(MATCH(E7574,'ASE Mapping'!A:A, 0)), INDEX('ASE Mapping'!B:B, MATCH(E7574,'ASE Mapping'!A:A, 0)), E7574)</f>
        <v>0</v>
      </c>
    </row>
    <row r="7575" spans="1:17" x14ac:dyDescent="0.25">
      <c r="A7575" s="11">
        <f t="shared" si="69"/>
        <v>0</v>
      </c>
      <c r="Q7575">
        <f>IF(ISNUMBER(MATCH(E7575,'ASE Mapping'!A:A, 0)), INDEX('ASE Mapping'!B:B, MATCH(E7575,'ASE Mapping'!A:A, 0)), E7575)</f>
        <v>0</v>
      </c>
    </row>
    <row r="7576" spans="1:17" x14ac:dyDescent="0.25">
      <c r="A7576" s="11">
        <f t="shared" si="69"/>
        <v>0</v>
      </c>
      <c r="Q7576">
        <f>IF(ISNUMBER(MATCH(E7576,'ASE Mapping'!A:A, 0)), INDEX('ASE Mapping'!B:B, MATCH(E7576,'ASE Mapping'!A:A, 0)), E7576)</f>
        <v>0</v>
      </c>
    </row>
    <row r="7577" spans="1:17" x14ac:dyDescent="0.25">
      <c r="A7577" s="11">
        <f t="shared" si="69"/>
        <v>0</v>
      </c>
      <c r="Q7577">
        <f>IF(ISNUMBER(MATCH(E7577,'ASE Mapping'!A:A, 0)), INDEX('ASE Mapping'!B:B, MATCH(E7577,'ASE Mapping'!A:A, 0)), E7577)</f>
        <v>0</v>
      </c>
    </row>
    <row r="7578" spans="1:17" x14ac:dyDescent="0.25">
      <c r="A7578" s="11">
        <f t="shared" si="69"/>
        <v>0</v>
      </c>
      <c r="Q7578">
        <f>IF(ISNUMBER(MATCH(E7578,'ASE Mapping'!A:A, 0)), INDEX('ASE Mapping'!B:B, MATCH(E7578,'ASE Mapping'!A:A, 0)), E7578)</f>
        <v>0</v>
      </c>
    </row>
    <row r="7579" spans="1:17" x14ac:dyDescent="0.25">
      <c r="A7579" s="11">
        <f t="shared" si="69"/>
        <v>0</v>
      </c>
      <c r="Q7579">
        <f>IF(ISNUMBER(MATCH(E7579,'ASE Mapping'!A:A, 0)), INDEX('ASE Mapping'!B:B, MATCH(E7579,'ASE Mapping'!A:A, 0)), E7579)</f>
        <v>0</v>
      </c>
    </row>
    <row r="7580" spans="1:17" x14ac:dyDescent="0.25">
      <c r="A7580" s="11">
        <f t="shared" si="69"/>
        <v>0</v>
      </c>
      <c r="Q7580">
        <f>IF(ISNUMBER(MATCH(E7580,'ASE Mapping'!A:A, 0)), INDEX('ASE Mapping'!B:B, MATCH(E7580,'ASE Mapping'!A:A, 0)), E7580)</f>
        <v>0</v>
      </c>
    </row>
    <row r="7581" spans="1:17" x14ac:dyDescent="0.25">
      <c r="A7581" s="11">
        <f t="shared" si="69"/>
        <v>0</v>
      </c>
      <c r="Q7581">
        <f>IF(ISNUMBER(MATCH(E7581,'ASE Mapping'!A:A, 0)), INDEX('ASE Mapping'!B:B, MATCH(E7581,'ASE Mapping'!A:A, 0)), E7581)</f>
        <v>0</v>
      </c>
    </row>
    <row r="7582" spans="1:17" x14ac:dyDescent="0.25">
      <c r="A7582" s="11">
        <f t="shared" si="69"/>
        <v>0</v>
      </c>
      <c r="Q7582">
        <f>IF(ISNUMBER(MATCH(E7582,'ASE Mapping'!A:A, 0)), INDEX('ASE Mapping'!B:B, MATCH(E7582,'ASE Mapping'!A:A, 0)), E7582)</f>
        <v>0</v>
      </c>
    </row>
    <row r="7583" spans="1:17" x14ac:dyDescent="0.25">
      <c r="A7583" s="11">
        <f t="shared" si="69"/>
        <v>0</v>
      </c>
      <c r="Q7583">
        <f>IF(ISNUMBER(MATCH(E7583,'ASE Mapping'!A:A, 0)), INDEX('ASE Mapping'!B:B, MATCH(E7583,'ASE Mapping'!A:A, 0)), E7583)</f>
        <v>0</v>
      </c>
    </row>
    <row r="7584" spans="1:17" x14ac:dyDescent="0.25">
      <c r="A7584" s="11">
        <f t="shared" si="69"/>
        <v>0</v>
      </c>
      <c r="Q7584">
        <f>IF(ISNUMBER(MATCH(E7584,'ASE Mapping'!A:A, 0)), INDEX('ASE Mapping'!B:B, MATCH(E7584,'ASE Mapping'!A:A, 0)), E7584)</f>
        <v>0</v>
      </c>
    </row>
    <row r="7585" spans="1:17" x14ac:dyDescent="0.25">
      <c r="A7585" s="11">
        <f t="shared" si="69"/>
        <v>0</v>
      </c>
      <c r="Q7585">
        <f>IF(ISNUMBER(MATCH(E7585,'ASE Mapping'!A:A, 0)), INDEX('ASE Mapping'!B:B, MATCH(E7585,'ASE Mapping'!A:A, 0)), E7585)</f>
        <v>0</v>
      </c>
    </row>
    <row r="7586" spans="1:17" x14ac:dyDescent="0.25">
      <c r="A7586" s="11">
        <f t="shared" si="69"/>
        <v>0</v>
      </c>
      <c r="Q7586">
        <f>IF(ISNUMBER(MATCH(E7586,'ASE Mapping'!A:A, 0)), INDEX('ASE Mapping'!B:B, MATCH(E7586,'ASE Mapping'!A:A, 0)), E7586)</f>
        <v>0</v>
      </c>
    </row>
    <row r="7587" spans="1:17" x14ac:dyDescent="0.25">
      <c r="A7587" s="11">
        <f t="shared" si="69"/>
        <v>0</v>
      </c>
      <c r="Q7587">
        <f>IF(ISNUMBER(MATCH(E7587,'ASE Mapping'!A:A, 0)), INDEX('ASE Mapping'!B:B, MATCH(E7587,'ASE Mapping'!A:A, 0)), E7587)</f>
        <v>0</v>
      </c>
    </row>
    <row r="7588" spans="1:17" x14ac:dyDescent="0.25">
      <c r="A7588" s="11">
        <f t="shared" si="69"/>
        <v>0</v>
      </c>
      <c r="Q7588">
        <f>IF(ISNUMBER(MATCH(E7588,'ASE Mapping'!A:A, 0)), INDEX('ASE Mapping'!B:B, MATCH(E7588,'ASE Mapping'!A:A, 0)), E7588)</f>
        <v>0</v>
      </c>
    </row>
    <row r="7589" spans="1:17" x14ac:dyDescent="0.25">
      <c r="A7589" s="11">
        <f t="shared" si="69"/>
        <v>0</v>
      </c>
      <c r="Q7589">
        <f>IF(ISNUMBER(MATCH(E7589,'ASE Mapping'!A:A, 0)), INDEX('ASE Mapping'!B:B, MATCH(E7589,'ASE Mapping'!A:A, 0)), E7589)</f>
        <v>0</v>
      </c>
    </row>
    <row r="7590" spans="1:17" x14ac:dyDescent="0.25">
      <c r="A7590" s="11">
        <f t="shared" si="69"/>
        <v>0</v>
      </c>
      <c r="Q7590">
        <f>IF(ISNUMBER(MATCH(E7590,'ASE Mapping'!A:A, 0)), INDEX('ASE Mapping'!B:B, MATCH(E7590,'ASE Mapping'!A:A, 0)), E7590)</f>
        <v>0</v>
      </c>
    </row>
    <row r="7591" spans="1:17" x14ac:dyDescent="0.25">
      <c r="A7591" s="11">
        <f t="shared" si="69"/>
        <v>0</v>
      </c>
      <c r="Q7591">
        <f>IF(ISNUMBER(MATCH(E7591,'ASE Mapping'!A:A, 0)), INDEX('ASE Mapping'!B:B, MATCH(E7591,'ASE Mapping'!A:A, 0)), E7591)</f>
        <v>0</v>
      </c>
    </row>
    <row r="7592" spans="1:17" x14ac:dyDescent="0.25">
      <c r="A7592" s="11">
        <f t="shared" si="69"/>
        <v>0</v>
      </c>
      <c r="Q7592">
        <f>IF(ISNUMBER(MATCH(E7592,'ASE Mapping'!A:A, 0)), INDEX('ASE Mapping'!B:B, MATCH(E7592,'ASE Mapping'!A:A, 0)), E7592)</f>
        <v>0</v>
      </c>
    </row>
    <row r="7593" spans="1:17" x14ac:dyDescent="0.25">
      <c r="A7593" s="11">
        <f t="shared" si="69"/>
        <v>0</v>
      </c>
      <c r="Q7593">
        <f>IF(ISNUMBER(MATCH(E7593,'ASE Mapping'!A:A, 0)), INDEX('ASE Mapping'!B:B, MATCH(E7593,'ASE Mapping'!A:A, 0)), E7593)</f>
        <v>0</v>
      </c>
    </row>
    <row r="7594" spans="1:17" x14ac:dyDescent="0.25">
      <c r="A7594" s="11">
        <f t="shared" si="69"/>
        <v>0</v>
      </c>
      <c r="Q7594">
        <f>IF(ISNUMBER(MATCH(E7594,'ASE Mapping'!A:A, 0)), INDEX('ASE Mapping'!B:B, MATCH(E7594,'ASE Mapping'!A:A, 0)), E7594)</f>
        <v>0</v>
      </c>
    </row>
    <row r="7595" spans="1:17" x14ac:dyDescent="0.25">
      <c r="A7595" s="11">
        <f t="shared" si="69"/>
        <v>0</v>
      </c>
      <c r="Q7595">
        <f>IF(ISNUMBER(MATCH(E7595,'ASE Mapping'!A:A, 0)), INDEX('ASE Mapping'!B:B, MATCH(E7595,'ASE Mapping'!A:A, 0)), E7595)</f>
        <v>0</v>
      </c>
    </row>
    <row r="7596" spans="1:17" x14ac:dyDescent="0.25">
      <c r="A7596" s="11">
        <f t="shared" si="69"/>
        <v>0</v>
      </c>
      <c r="Q7596">
        <f>IF(ISNUMBER(MATCH(E7596,'ASE Mapping'!A:A, 0)), INDEX('ASE Mapping'!B:B, MATCH(E7596,'ASE Mapping'!A:A, 0)), E7596)</f>
        <v>0</v>
      </c>
    </row>
    <row r="7597" spans="1:17" x14ac:dyDescent="0.25">
      <c r="A7597" s="11">
        <f t="shared" si="69"/>
        <v>0</v>
      </c>
      <c r="Q7597">
        <f>IF(ISNUMBER(MATCH(E7597,'ASE Mapping'!A:A, 0)), INDEX('ASE Mapping'!B:B, MATCH(E7597,'ASE Mapping'!A:A, 0)), E7597)</f>
        <v>0</v>
      </c>
    </row>
    <row r="7598" spans="1:17" x14ac:dyDescent="0.25">
      <c r="A7598" s="11">
        <f t="shared" si="69"/>
        <v>0</v>
      </c>
      <c r="Q7598">
        <f>IF(ISNUMBER(MATCH(E7598,'ASE Mapping'!A:A, 0)), INDEX('ASE Mapping'!B:B, MATCH(E7598,'ASE Mapping'!A:A, 0)), E7598)</f>
        <v>0</v>
      </c>
    </row>
    <row r="7599" spans="1:17" x14ac:dyDescent="0.25">
      <c r="A7599" s="11">
        <f t="shared" si="69"/>
        <v>0</v>
      </c>
      <c r="Q7599">
        <f>IF(ISNUMBER(MATCH(E7599,'ASE Mapping'!A:A, 0)), INDEX('ASE Mapping'!B:B, MATCH(E7599,'ASE Mapping'!A:A, 0)), E7599)</f>
        <v>0</v>
      </c>
    </row>
    <row r="7600" spans="1:17" x14ac:dyDescent="0.25">
      <c r="A7600" s="11">
        <f t="shared" si="69"/>
        <v>0</v>
      </c>
      <c r="Q7600">
        <f>IF(ISNUMBER(MATCH(E7600,'ASE Mapping'!A:A, 0)), INDEX('ASE Mapping'!B:B, MATCH(E7600,'ASE Mapping'!A:A, 0)), E7600)</f>
        <v>0</v>
      </c>
    </row>
    <row r="7601" spans="1:17" x14ac:dyDescent="0.25">
      <c r="A7601" s="11">
        <f t="shared" si="69"/>
        <v>0</v>
      </c>
      <c r="Q7601">
        <f>IF(ISNUMBER(MATCH(E7601,'ASE Mapping'!A:A, 0)), INDEX('ASE Mapping'!B:B, MATCH(E7601,'ASE Mapping'!A:A, 0)), E7601)</f>
        <v>0</v>
      </c>
    </row>
    <row r="7602" spans="1:17" x14ac:dyDescent="0.25">
      <c r="A7602" s="11">
        <f t="shared" si="69"/>
        <v>0</v>
      </c>
      <c r="Q7602">
        <f>IF(ISNUMBER(MATCH(E7602,'ASE Mapping'!A:A, 0)), INDEX('ASE Mapping'!B:B, MATCH(E7602,'ASE Mapping'!A:A, 0)), E7602)</f>
        <v>0</v>
      </c>
    </row>
    <row r="7603" spans="1:17" x14ac:dyDescent="0.25">
      <c r="A7603" s="11">
        <f t="shared" si="69"/>
        <v>0</v>
      </c>
      <c r="Q7603">
        <f>IF(ISNUMBER(MATCH(E7603,'ASE Mapping'!A:A, 0)), INDEX('ASE Mapping'!B:B, MATCH(E7603,'ASE Mapping'!A:A, 0)), E7603)</f>
        <v>0</v>
      </c>
    </row>
    <row r="7604" spans="1:17" x14ac:dyDescent="0.25">
      <c r="A7604" s="11">
        <f t="shared" si="69"/>
        <v>0</v>
      </c>
      <c r="Q7604">
        <f>IF(ISNUMBER(MATCH(E7604,'ASE Mapping'!A:A, 0)), INDEX('ASE Mapping'!B:B, MATCH(E7604,'ASE Mapping'!A:A, 0)), E7604)</f>
        <v>0</v>
      </c>
    </row>
    <row r="7605" spans="1:17" x14ac:dyDescent="0.25">
      <c r="A7605" s="11">
        <f t="shared" si="69"/>
        <v>0</v>
      </c>
      <c r="Q7605">
        <f>IF(ISNUMBER(MATCH(E7605,'ASE Mapping'!A:A, 0)), INDEX('ASE Mapping'!B:B, MATCH(E7605,'ASE Mapping'!A:A, 0)), E7605)</f>
        <v>0</v>
      </c>
    </row>
    <row r="7606" spans="1:17" x14ac:dyDescent="0.25">
      <c r="A7606" s="11">
        <f t="shared" si="69"/>
        <v>0</v>
      </c>
      <c r="Q7606">
        <f>IF(ISNUMBER(MATCH(E7606,'ASE Mapping'!A:A, 0)), INDEX('ASE Mapping'!B:B, MATCH(E7606,'ASE Mapping'!A:A, 0)), E7606)</f>
        <v>0</v>
      </c>
    </row>
    <row r="7607" spans="1:17" x14ac:dyDescent="0.25">
      <c r="A7607" s="11">
        <f t="shared" si="69"/>
        <v>0</v>
      </c>
      <c r="Q7607">
        <f>IF(ISNUMBER(MATCH(E7607,'ASE Mapping'!A:A, 0)), INDEX('ASE Mapping'!B:B, MATCH(E7607,'ASE Mapping'!A:A, 0)), E7607)</f>
        <v>0</v>
      </c>
    </row>
    <row r="7608" spans="1:17" x14ac:dyDescent="0.25">
      <c r="A7608" s="11">
        <f t="shared" si="69"/>
        <v>0</v>
      </c>
      <c r="Q7608">
        <f>IF(ISNUMBER(MATCH(E7608,'ASE Mapping'!A:A, 0)), INDEX('ASE Mapping'!B:B, MATCH(E7608,'ASE Mapping'!A:A, 0)), E7608)</f>
        <v>0</v>
      </c>
    </row>
    <row r="7609" spans="1:17" x14ac:dyDescent="0.25">
      <c r="A7609" s="11">
        <f t="shared" si="69"/>
        <v>0</v>
      </c>
      <c r="Q7609">
        <f>IF(ISNUMBER(MATCH(E7609,'ASE Mapping'!A:A, 0)), INDEX('ASE Mapping'!B:B, MATCH(E7609,'ASE Mapping'!A:A, 0)), E7609)</f>
        <v>0</v>
      </c>
    </row>
    <row r="7610" spans="1:17" x14ac:dyDescent="0.25">
      <c r="A7610" s="11">
        <f t="shared" si="69"/>
        <v>0</v>
      </c>
      <c r="Q7610">
        <f>IF(ISNUMBER(MATCH(E7610,'ASE Mapping'!A:A, 0)), INDEX('ASE Mapping'!B:B, MATCH(E7610,'ASE Mapping'!A:A, 0)), E7610)</f>
        <v>0</v>
      </c>
    </row>
    <row r="7611" spans="1:17" x14ac:dyDescent="0.25">
      <c r="A7611" s="11">
        <f t="shared" si="69"/>
        <v>0</v>
      </c>
      <c r="Q7611">
        <f>IF(ISNUMBER(MATCH(E7611,'ASE Mapping'!A:A, 0)), INDEX('ASE Mapping'!B:B, MATCH(E7611,'ASE Mapping'!A:A, 0)), E7611)</f>
        <v>0</v>
      </c>
    </row>
    <row r="7612" spans="1:17" x14ac:dyDescent="0.25">
      <c r="A7612" s="11">
        <f t="shared" si="69"/>
        <v>0</v>
      </c>
      <c r="Q7612">
        <f>IF(ISNUMBER(MATCH(E7612,'ASE Mapping'!A:A, 0)), INDEX('ASE Mapping'!B:B, MATCH(E7612,'ASE Mapping'!A:A, 0)), E7612)</f>
        <v>0</v>
      </c>
    </row>
    <row r="7613" spans="1:17" x14ac:dyDescent="0.25">
      <c r="A7613" s="11">
        <f t="shared" si="69"/>
        <v>0</v>
      </c>
      <c r="Q7613">
        <f>IF(ISNUMBER(MATCH(E7613,'ASE Mapping'!A:A, 0)), INDEX('ASE Mapping'!B:B, MATCH(E7613,'ASE Mapping'!A:A, 0)), E7613)</f>
        <v>0</v>
      </c>
    </row>
    <row r="7614" spans="1:17" x14ac:dyDescent="0.25">
      <c r="A7614" s="11">
        <f t="shared" si="69"/>
        <v>0</v>
      </c>
      <c r="Q7614">
        <f>IF(ISNUMBER(MATCH(E7614,'ASE Mapping'!A:A, 0)), INDEX('ASE Mapping'!B:B, MATCH(E7614,'ASE Mapping'!A:A, 0)), E7614)</f>
        <v>0</v>
      </c>
    </row>
    <row r="7615" spans="1:17" x14ac:dyDescent="0.25">
      <c r="A7615" s="11">
        <f t="shared" si="69"/>
        <v>0</v>
      </c>
      <c r="Q7615">
        <f>IF(ISNUMBER(MATCH(E7615,'ASE Mapping'!A:A, 0)), INDEX('ASE Mapping'!B:B, MATCH(E7615,'ASE Mapping'!A:A, 0)), E7615)</f>
        <v>0</v>
      </c>
    </row>
    <row r="7616" spans="1:17" x14ac:dyDescent="0.25">
      <c r="A7616" s="11">
        <f t="shared" si="69"/>
        <v>0</v>
      </c>
      <c r="Q7616">
        <f>IF(ISNUMBER(MATCH(E7616,'ASE Mapping'!A:A, 0)), INDEX('ASE Mapping'!B:B, MATCH(E7616,'ASE Mapping'!A:A, 0)), E7616)</f>
        <v>0</v>
      </c>
    </row>
    <row r="7617" spans="1:17" x14ac:dyDescent="0.25">
      <c r="A7617" s="11">
        <f t="shared" si="69"/>
        <v>0</v>
      </c>
      <c r="Q7617">
        <f>IF(ISNUMBER(MATCH(E7617,'ASE Mapping'!A:A, 0)), INDEX('ASE Mapping'!B:B, MATCH(E7617,'ASE Mapping'!A:A, 0)), E7617)</f>
        <v>0</v>
      </c>
    </row>
    <row r="7618" spans="1:17" x14ac:dyDescent="0.25">
      <c r="A7618" s="11">
        <f t="shared" si="69"/>
        <v>0</v>
      </c>
      <c r="Q7618">
        <f>IF(ISNUMBER(MATCH(E7618,'ASE Mapping'!A:A, 0)), INDEX('ASE Mapping'!B:B, MATCH(E7618,'ASE Mapping'!A:A, 0)), E7618)</f>
        <v>0</v>
      </c>
    </row>
    <row r="7619" spans="1:17" x14ac:dyDescent="0.25">
      <c r="A7619" s="11">
        <f t="shared" si="69"/>
        <v>0</v>
      </c>
      <c r="Q7619">
        <f>IF(ISNUMBER(MATCH(E7619,'ASE Mapping'!A:A, 0)), INDEX('ASE Mapping'!B:B, MATCH(E7619,'ASE Mapping'!A:A, 0)), E7619)</f>
        <v>0</v>
      </c>
    </row>
    <row r="7620" spans="1:17" x14ac:dyDescent="0.25">
      <c r="A7620" s="11">
        <f t="shared" si="69"/>
        <v>0</v>
      </c>
      <c r="Q7620">
        <f>IF(ISNUMBER(MATCH(E7620,'ASE Mapping'!A:A, 0)), INDEX('ASE Mapping'!B:B, MATCH(E7620,'ASE Mapping'!A:A, 0)), E7620)</f>
        <v>0</v>
      </c>
    </row>
    <row r="7621" spans="1:17" x14ac:dyDescent="0.25">
      <c r="A7621" s="11">
        <f t="shared" si="69"/>
        <v>0</v>
      </c>
      <c r="Q7621">
        <f>IF(ISNUMBER(MATCH(E7621,'ASE Mapping'!A:A, 0)), INDEX('ASE Mapping'!B:B, MATCH(E7621,'ASE Mapping'!A:A, 0)), E7621)</f>
        <v>0</v>
      </c>
    </row>
    <row r="7622" spans="1:17" x14ac:dyDescent="0.25">
      <c r="A7622" s="11">
        <f t="shared" si="69"/>
        <v>0</v>
      </c>
      <c r="Q7622">
        <f>IF(ISNUMBER(MATCH(E7622,'ASE Mapping'!A:A, 0)), INDEX('ASE Mapping'!B:B, MATCH(E7622,'ASE Mapping'!A:A, 0)), E7622)</f>
        <v>0</v>
      </c>
    </row>
    <row r="7623" spans="1:17" x14ac:dyDescent="0.25">
      <c r="A7623" s="11">
        <f t="shared" ref="A7623:A7686" si="70">B7623+C7623</f>
        <v>0</v>
      </c>
      <c r="Q7623">
        <f>IF(ISNUMBER(MATCH(E7623,'ASE Mapping'!A:A, 0)), INDEX('ASE Mapping'!B:B, MATCH(E7623,'ASE Mapping'!A:A, 0)), E7623)</f>
        <v>0</v>
      </c>
    </row>
    <row r="7624" spans="1:17" x14ac:dyDescent="0.25">
      <c r="A7624" s="11">
        <f t="shared" si="70"/>
        <v>0</v>
      </c>
      <c r="Q7624">
        <f>IF(ISNUMBER(MATCH(E7624,'ASE Mapping'!A:A, 0)), INDEX('ASE Mapping'!B:B, MATCH(E7624,'ASE Mapping'!A:A, 0)), E7624)</f>
        <v>0</v>
      </c>
    </row>
    <row r="7625" spans="1:17" x14ac:dyDescent="0.25">
      <c r="A7625" s="11">
        <f t="shared" si="70"/>
        <v>0</v>
      </c>
      <c r="Q7625">
        <f>IF(ISNUMBER(MATCH(E7625,'ASE Mapping'!A:A, 0)), INDEX('ASE Mapping'!B:B, MATCH(E7625,'ASE Mapping'!A:A, 0)), E7625)</f>
        <v>0</v>
      </c>
    </row>
    <row r="7626" spans="1:17" x14ac:dyDescent="0.25">
      <c r="A7626" s="11">
        <f t="shared" si="70"/>
        <v>0</v>
      </c>
      <c r="Q7626">
        <f>IF(ISNUMBER(MATCH(E7626,'ASE Mapping'!A:A, 0)), INDEX('ASE Mapping'!B:B, MATCH(E7626,'ASE Mapping'!A:A, 0)), E7626)</f>
        <v>0</v>
      </c>
    </row>
    <row r="7627" spans="1:17" x14ac:dyDescent="0.25">
      <c r="A7627" s="11">
        <f t="shared" si="70"/>
        <v>0</v>
      </c>
      <c r="Q7627">
        <f>IF(ISNUMBER(MATCH(E7627,'ASE Mapping'!A:A, 0)), INDEX('ASE Mapping'!B:B, MATCH(E7627,'ASE Mapping'!A:A, 0)), E7627)</f>
        <v>0</v>
      </c>
    </row>
    <row r="7628" spans="1:17" x14ac:dyDescent="0.25">
      <c r="A7628" s="11">
        <f t="shared" si="70"/>
        <v>0</v>
      </c>
      <c r="Q7628">
        <f>IF(ISNUMBER(MATCH(E7628,'ASE Mapping'!A:A, 0)), INDEX('ASE Mapping'!B:B, MATCH(E7628,'ASE Mapping'!A:A, 0)), E7628)</f>
        <v>0</v>
      </c>
    </row>
    <row r="7629" spans="1:17" x14ac:dyDescent="0.25">
      <c r="A7629" s="11">
        <f t="shared" si="70"/>
        <v>0</v>
      </c>
      <c r="Q7629">
        <f>IF(ISNUMBER(MATCH(E7629,'ASE Mapping'!A:A, 0)), INDEX('ASE Mapping'!B:B, MATCH(E7629,'ASE Mapping'!A:A, 0)), E7629)</f>
        <v>0</v>
      </c>
    </row>
    <row r="7630" spans="1:17" x14ac:dyDescent="0.25">
      <c r="A7630" s="11">
        <f t="shared" si="70"/>
        <v>0</v>
      </c>
      <c r="Q7630">
        <f>IF(ISNUMBER(MATCH(E7630,'ASE Mapping'!A:A, 0)), INDEX('ASE Mapping'!B:B, MATCH(E7630,'ASE Mapping'!A:A, 0)), E7630)</f>
        <v>0</v>
      </c>
    </row>
    <row r="7631" spans="1:17" x14ac:dyDescent="0.25">
      <c r="A7631" s="11">
        <f t="shared" si="70"/>
        <v>0</v>
      </c>
      <c r="Q7631">
        <f>IF(ISNUMBER(MATCH(E7631,'ASE Mapping'!A:A, 0)), INDEX('ASE Mapping'!B:B, MATCH(E7631,'ASE Mapping'!A:A, 0)), E7631)</f>
        <v>0</v>
      </c>
    </row>
    <row r="7632" spans="1:17" x14ac:dyDescent="0.25">
      <c r="A7632" s="11">
        <f t="shared" si="70"/>
        <v>0</v>
      </c>
      <c r="Q7632">
        <f>IF(ISNUMBER(MATCH(E7632,'ASE Mapping'!A:A, 0)), INDEX('ASE Mapping'!B:B, MATCH(E7632,'ASE Mapping'!A:A, 0)), E7632)</f>
        <v>0</v>
      </c>
    </row>
    <row r="7633" spans="1:17" x14ac:dyDescent="0.25">
      <c r="A7633" s="11">
        <f t="shared" si="70"/>
        <v>0</v>
      </c>
      <c r="Q7633">
        <f>IF(ISNUMBER(MATCH(E7633,'ASE Mapping'!A:A, 0)), INDEX('ASE Mapping'!B:B, MATCH(E7633,'ASE Mapping'!A:A, 0)), E7633)</f>
        <v>0</v>
      </c>
    </row>
    <row r="7634" spans="1:17" x14ac:dyDescent="0.25">
      <c r="A7634" s="11">
        <f t="shared" si="70"/>
        <v>0</v>
      </c>
      <c r="Q7634">
        <f>IF(ISNUMBER(MATCH(E7634,'ASE Mapping'!A:A, 0)), INDEX('ASE Mapping'!B:B, MATCH(E7634,'ASE Mapping'!A:A, 0)), E7634)</f>
        <v>0</v>
      </c>
    </row>
    <row r="7635" spans="1:17" x14ac:dyDescent="0.25">
      <c r="A7635" s="11">
        <f t="shared" si="70"/>
        <v>0</v>
      </c>
      <c r="Q7635">
        <f>IF(ISNUMBER(MATCH(E7635,'ASE Mapping'!A:A, 0)), INDEX('ASE Mapping'!B:B, MATCH(E7635,'ASE Mapping'!A:A, 0)), E7635)</f>
        <v>0</v>
      </c>
    </row>
    <row r="7636" spans="1:17" x14ac:dyDescent="0.25">
      <c r="A7636" s="11">
        <f t="shared" si="70"/>
        <v>0</v>
      </c>
      <c r="Q7636">
        <f>IF(ISNUMBER(MATCH(E7636,'ASE Mapping'!A:A, 0)), INDEX('ASE Mapping'!B:B, MATCH(E7636,'ASE Mapping'!A:A, 0)), E7636)</f>
        <v>0</v>
      </c>
    </row>
    <row r="7637" spans="1:17" x14ac:dyDescent="0.25">
      <c r="A7637" s="11">
        <f t="shared" si="70"/>
        <v>0</v>
      </c>
      <c r="Q7637">
        <f>IF(ISNUMBER(MATCH(E7637,'ASE Mapping'!A:A, 0)), INDEX('ASE Mapping'!B:B, MATCH(E7637,'ASE Mapping'!A:A, 0)), E7637)</f>
        <v>0</v>
      </c>
    </row>
    <row r="7638" spans="1:17" x14ac:dyDescent="0.25">
      <c r="A7638" s="11">
        <f t="shared" si="70"/>
        <v>0</v>
      </c>
      <c r="Q7638">
        <f>IF(ISNUMBER(MATCH(E7638,'ASE Mapping'!A:A, 0)), INDEX('ASE Mapping'!B:B, MATCH(E7638,'ASE Mapping'!A:A, 0)), E7638)</f>
        <v>0</v>
      </c>
    </row>
    <row r="7639" spans="1:17" x14ac:dyDescent="0.25">
      <c r="A7639" s="11">
        <f t="shared" si="70"/>
        <v>0</v>
      </c>
      <c r="Q7639">
        <f>IF(ISNUMBER(MATCH(E7639,'ASE Mapping'!A:A, 0)), INDEX('ASE Mapping'!B:B, MATCH(E7639,'ASE Mapping'!A:A, 0)), E7639)</f>
        <v>0</v>
      </c>
    </row>
    <row r="7640" spans="1:17" x14ac:dyDescent="0.25">
      <c r="A7640" s="11">
        <f t="shared" si="70"/>
        <v>0</v>
      </c>
      <c r="Q7640">
        <f>IF(ISNUMBER(MATCH(E7640,'ASE Mapping'!A:A, 0)), INDEX('ASE Mapping'!B:B, MATCH(E7640,'ASE Mapping'!A:A, 0)), E7640)</f>
        <v>0</v>
      </c>
    </row>
    <row r="7641" spans="1:17" x14ac:dyDescent="0.25">
      <c r="A7641" s="11">
        <f t="shared" si="70"/>
        <v>0</v>
      </c>
      <c r="Q7641">
        <f>IF(ISNUMBER(MATCH(E7641,'ASE Mapping'!A:A, 0)), INDEX('ASE Mapping'!B:B, MATCH(E7641,'ASE Mapping'!A:A, 0)), E7641)</f>
        <v>0</v>
      </c>
    </row>
    <row r="7642" spans="1:17" x14ac:dyDescent="0.25">
      <c r="A7642" s="11">
        <f t="shared" si="70"/>
        <v>0</v>
      </c>
      <c r="Q7642">
        <f>IF(ISNUMBER(MATCH(E7642,'ASE Mapping'!A:A, 0)), INDEX('ASE Mapping'!B:B, MATCH(E7642,'ASE Mapping'!A:A, 0)), E7642)</f>
        <v>0</v>
      </c>
    </row>
    <row r="7643" spans="1:17" x14ac:dyDescent="0.25">
      <c r="A7643" s="11">
        <f t="shared" si="70"/>
        <v>0</v>
      </c>
      <c r="Q7643">
        <f>IF(ISNUMBER(MATCH(E7643,'ASE Mapping'!A:A, 0)), INDEX('ASE Mapping'!B:B, MATCH(E7643,'ASE Mapping'!A:A, 0)), E7643)</f>
        <v>0</v>
      </c>
    </row>
    <row r="7644" spans="1:17" x14ac:dyDescent="0.25">
      <c r="A7644" s="11">
        <f t="shared" si="70"/>
        <v>0</v>
      </c>
      <c r="Q7644">
        <f>IF(ISNUMBER(MATCH(E7644,'ASE Mapping'!A:A, 0)), INDEX('ASE Mapping'!B:B, MATCH(E7644,'ASE Mapping'!A:A, 0)), E7644)</f>
        <v>0</v>
      </c>
    </row>
    <row r="7645" spans="1:17" x14ac:dyDescent="0.25">
      <c r="A7645" s="11">
        <f t="shared" si="70"/>
        <v>0</v>
      </c>
      <c r="Q7645">
        <f>IF(ISNUMBER(MATCH(E7645,'ASE Mapping'!A:A, 0)), INDEX('ASE Mapping'!B:B, MATCH(E7645,'ASE Mapping'!A:A, 0)), E7645)</f>
        <v>0</v>
      </c>
    </row>
    <row r="7646" spans="1:17" x14ac:dyDescent="0.25">
      <c r="A7646" s="11">
        <f t="shared" si="70"/>
        <v>0</v>
      </c>
      <c r="Q7646">
        <f>IF(ISNUMBER(MATCH(E7646,'ASE Mapping'!A:A, 0)), INDEX('ASE Mapping'!B:B, MATCH(E7646,'ASE Mapping'!A:A, 0)), E7646)</f>
        <v>0</v>
      </c>
    </row>
    <row r="7647" spans="1:17" x14ac:dyDescent="0.25">
      <c r="A7647" s="11">
        <f t="shared" si="70"/>
        <v>0</v>
      </c>
      <c r="Q7647">
        <f>IF(ISNUMBER(MATCH(E7647,'ASE Mapping'!A:A, 0)), INDEX('ASE Mapping'!B:B, MATCH(E7647,'ASE Mapping'!A:A, 0)), E7647)</f>
        <v>0</v>
      </c>
    </row>
    <row r="7648" spans="1:17" x14ac:dyDescent="0.25">
      <c r="A7648" s="11">
        <f t="shared" si="70"/>
        <v>0</v>
      </c>
      <c r="Q7648">
        <f>IF(ISNUMBER(MATCH(E7648,'ASE Mapping'!A:A, 0)), INDEX('ASE Mapping'!B:B, MATCH(E7648,'ASE Mapping'!A:A, 0)), E7648)</f>
        <v>0</v>
      </c>
    </row>
    <row r="7649" spans="1:17" x14ac:dyDescent="0.25">
      <c r="A7649" s="11">
        <f t="shared" si="70"/>
        <v>0</v>
      </c>
      <c r="Q7649">
        <f>IF(ISNUMBER(MATCH(E7649,'ASE Mapping'!A:A, 0)), INDEX('ASE Mapping'!B:B, MATCH(E7649,'ASE Mapping'!A:A, 0)), E7649)</f>
        <v>0</v>
      </c>
    </row>
    <row r="7650" spans="1:17" x14ac:dyDescent="0.25">
      <c r="A7650" s="11">
        <f t="shared" si="70"/>
        <v>0</v>
      </c>
      <c r="Q7650">
        <f>IF(ISNUMBER(MATCH(E7650,'ASE Mapping'!A:A, 0)), INDEX('ASE Mapping'!B:B, MATCH(E7650,'ASE Mapping'!A:A, 0)), E7650)</f>
        <v>0</v>
      </c>
    </row>
    <row r="7651" spans="1:17" x14ac:dyDescent="0.25">
      <c r="A7651" s="11">
        <f t="shared" si="70"/>
        <v>0</v>
      </c>
      <c r="Q7651">
        <f>IF(ISNUMBER(MATCH(E7651,'ASE Mapping'!A:A, 0)), INDEX('ASE Mapping'!B:B, MATCH(E7651,'ASE Mapping'!A:A, 0)), E7651)</f>
        <v>0</v>
      </c>
    </row>
    <row r="7652" spans="1:17" x14ac:dyDescent="0.25">
      <c r="A7652" s="11">
        <f t="shared" si="70"/>
        <v>0</v>
      </c>
      <c r="Q7652">
        <f>IF(ISNUMBER(MATCH(E7652,'ASE Mapping'!A:A, 0)), INDEX('ASE Mapping'!B:B, MATCH(E7652,'ASE Mapping'!A:A, 0)), E7652)</f>
        <v>0</v>
      </c>
    </row>
    <row r="7653" spans="1:17" x14ac:dyDescent="0.25">
      <c r="A7653" s="11">
        <f t="shared" si="70"/>
        <v>0</v>
      </c>
      <c r="Q7653">
        <f>IF(ISNUMBER(MATCH(E7653,'ASE Mapping'!A:A, 0)), INDEX('ASE Mapping'!B:B, MATCH(E7653,'ASE Mapping'!A:A, 0)), E7653)</f>
        <v>0</v>
      </c>
    </row>
    <row r="7654" spans="1:17" x14ac:dyDescent="0.25">
      <c r="A7654" s="11">
        <f t="shared" si="70"/>
        <v>0</v>
      </c>
      <c r="Q7654">
        <f>IF(ISNUMBER(MATCH(E7654,'ASE Mapping'!A:A, 0)), INDEX('ASE Mapping'!B:B, MATCH(E7654,'ASE Mapping'!A:A, 0)), E7654)</f>
        <v>0</v>
      </c>
    </row>
    <row r="7655" spans="1:17" x14ac:dyDescent="0.25">
      <c r="A7655" s="11">
        <f t="shared" si="70"/>
        <v>0</v>
      </c>
      <c r="Q7655">
        <f>IF(ISNUMBER(MATCH(E7655,'ASE Mapping'!A:A, 0)), INDEX('ASE Mapping'!B:B, MATCH(E7655,'ASE Mapping'!A:A, 0)), E7655)</f>
        <v>0</v>
      </c>
    </row>
    <row r="7656" spans="1:17" x14ac:dyDescent="0.25">
      <c r="A7656" s="11">
        <f t="shared" si="70"/>
        <v>0</v>
      </c>
      <c r="Q7656">
        <f>IF(ISNUMBER(MATCH(E7656,'ASE Mapping'!A:A, 0)), INDEX('ASE Mapping'!B:B, MATCH(E7656,'ASE Mapping'!A:A, 0)), E7656)</f>
        <v>0</v>
      </c>
    </row>
    <row r="7657" spans="1:17" x14ac:dyDescent="0.25">
      <c r="A7657" s="11">
        <f t="shared" si="70"/>
        <v>0</v>
      </c>
      <c r="Q7657">
        <f>IF(ISNUMBER(MATCH(E7657,'ASE Mapping'!A:A, 0)), INDEX('ASE Mapping'!B:B, MATCH(E7657,'ASE Mapping'!A:A, 0)), E7657)</f>
        <v>0</v>
      </c>
    </row>
    <row r="7658" spans="1:17" x14ac:dyDescent="0.25">
      <c r="A7658" s="11">
        <f t="shared" si="70"/>
        <v>0</v>
      </c>
      <c r="Q7658">
        <f>IF(ISNUMBER(MATCH(E7658,'ASE Mapping'!A:A, 0)), INDEX('ASE Mapping'!B:B, MATCH(E7658,'ASE Mapping'!A:A, 0)), E7658)</f>
        <v>0</v>
      </c>
    </row>
    <row r="7659" spans="1:17" x14ac:dyDescent="0.25">
      <c r="A7659" s="11">
        <f t="shared" si="70"/>
        <v>0</v>
      </c>
      <c r="Q7659">
        <f>IF(ISNUMBER(MATCH(E7659,'ASE Mapping'!A:A, 0)), INDEX('ASE Mapping'!B:B, MATCH(E7659,'ASE Mapping'!A:A, 0)), E7659)</f>
        <v>0</v>
      </c>
    </row>
    <row r="7660" spans="1:17" x14ac:dyDescent="0.25">
      <c r="A7660" s="11">
        <f t="shared" si="70"/>
        <v>0</v>
      </c>
      <c r="Q7660">
        <f>IF(ISNUMBER(MATCH(E7660,'ASE Mapping'!A:A, 0)), INDEX('ASE Mapping'!B:B, MATCH(E7660,'ASE Mapping'!A:A, 0)), E7660)</f>
        <v>0</v>
      </c>
    </row>
    <row r="7661" spans="1:17" x14ac:dyDescent="0.25">
      <c r="A7661" s="11">
        <f t="shared" si="70"/>
        <v>0</v>
      </c>
      <c r="Q7661">
        <f>IF(ISNUMBER(MATCH(E7661,'ASE Mapping'!A:A, 0)), INDEX('ASE Mapping'!B:B, MATCH(E7661,'ASE Mapping'!A:A, 0)), E7661)</f>
        <v>0</v>
      </c>
    </row>
    <row r="7662" spans="1:17" x14ac:dyDescent="0.25">
      <c r="A7662" s="11">
        <f t="shared" si="70"/>
        <v>0</v>
      </c>
      <c r="Q7662">
        <f>IF(ISNUMBER(MATCH(E7662,'ASE Mapping'!A:A, 0)), INDEX('ASE Mapping'!B:B, MATCH(E7662,'ASE Mapping'!A:A, 0)), E7662)</f>
        <v>0</v>
      </c>
    </row>
    <row r="7663" spans="1:17" x14ac:dyDescent="0.25">
      <c r="A7663" s="11">
        <f t="shared" si="70"/>
        <v>0</v>
      </c>
      <c r="Q7663">
        <f>IF(ISNUMBER(MATCH(E7663,'ASE Mapping'!A:A, 0)), INDEX('ASE Mapping'!B:B, MATCH(E7663,'ASE Mapping'!A:A, 0)), E7663)</f>
        <v>0</v>
      </c>
    </row>
    <row r="7664" spans="1:17" x14ac:dyDescent="0.25">
      <c r="A7664" s="11">
        <f t="shared" si="70"/>
        <v>0</v>
      </c>
      <c r="Q7664">
        <f>IF(ISNUMBER(MATCH(E7664,'ASE Mapping'!A:A, 0)), INDEX('ASE Mapping'!B:B, MATCH(E7664,'ASE Mapping'!A:A, 0)), E7664)</f>
        <v>0</v>
      </c>
    </row>
    <row r="7665" spans="1:17" x14ac:dyDescent="0.25">
      <c r="A7665" s="11">
        <f t="shared" si="70"/>
        <v>0</v>
      </c>
      <c r="Q7665">
        <f>IF(ISNUMBER(MATCH(E7665,'ASE Mapping'!A:A, 0)), INDEX('ASE Mapping'!B:B, MATCH(E7665,'ASE Mapping'!A:A, 0)), E7665)</f>
        <v>0</v>
      </c>
    </row>
    <row r="7666" spans="1:17" x14ac:dyDescent="0.25">
      <c r="A7666" s="11">
        <f t="shared" si="70"/>
        <v>0</v>
      </c>
      <c r="Q7666">
        <f>IF(ISNUMBER(MATCH(E7666,'ASE Mapping'!A:A, 0)), INDEX('ASE Mapping'!B:B, MATCH(E7666,'ASE Mapping'!A:A, 0)), E7666)</f>
        <v>0</v>
      </c>
    </row>
    <row r="7667" spans="1:17" x14ac:dyDescent="0.25">
      <c r="A7667" s="11">
        <f t="shared" si="70"/>
        <v>0</v>
      </c>
      <c r="Q7667">
        <f>IF(ISNUMBER(MATCH(E7667,'ASE Mapping'!A:A, 0)), INDEX('ASE Mapping'!B:B, MATCH(E7667,'ASE Mapping'!A:A, 0)), E7667)</f>
        <v>0</v>
      </c>
    </row>
    <row r="7668" spans="1:17" x14ac:dyDescent="0.25">
      <c r="A7668" s="11">
        <f t="shared" si="70"/>
        <v>0</v>
      </c>
      <c r="Q7668">
        <f>IF(ISNUMBER(MATCH(E7668,'ASE Mapping'!A:A, 0)), INDEX('ASE Mapping'!B:B, MATCH(E7668,'ASE Mapping'!A:A, 0)), E7668)</f>
        <v>0</v>
      </c>
    </row>
    <row r="7669" spans="1:17" x14ac:dyDescent="0.25">
      <c r="A7669" s="11">
        <f t="shared" si="70"/>
        <v>0</v>
      </c>
      <c r="Q7669">
        <f>IF(ISNUMBER(MATCH(E7669,'ASE Mapping'!A:A, 0)), INDEX('ASE Mapping'!B:B, MATCH(E7669,'ASE Mapping'!A:A, 0)), E7669)</f>
        <v>0</v>
      </c>
    </row>
    <row r="7670" spans="1:17" x14ac:dyDescent="0.25">
      <c r="A7670" s="11">
        <f t="shared" si="70"/>
        <v>0</v>
      </c>
      <c r="Q7670">
        <f>IF(ISNUMBER(MATCH(E7670,'ASE Mapping'!A:A, 0)), INDEX('ASE Mapping'!B:B, MATCH(E7670,'ASE Mapping'!A:A, 0)), E7670)</f>
        <v>0</v>
      </c>
    </row>
    <row r="7671" spans="1:17" x14ac:dyDescent="0.25">
      <c r="A7671" s="11">
        <f t="shared" si="70"/>
        <v>0</v>
      </c>
      <c r="Q7671">
        <f>IF(ISNUMBER(MATCH(E7671,'ASE Mapping'!A:A, 0)), INDEX('ASE Mapping'!B:B, MATCH(E7671,'ASE Mapping'!A:A, 0)), E7671)</f>
        <v>0</v>
      </c>
    </row>
    <row r="7672" spans="1:17" x14ac:dyDescent="0.25">
      <c r="A7672" s="11">
        <f t="shared" si="70"/>
        <v>0</v>
      </c>
      <c r="Q7672">
        <f>IF(ISNUMBER(MATCH(E7672,'ASE Mapping'!A:A, 0)), INDEX('ASE Mapping'!B:B, MATCH(E7672,'ASE Mapping'!A:A, 0)), E7672)</f>
        <v>0</v>
      </c>
    </row>
    <row r="7673" spans="1:17" x14ac:dyDescent="0.25">
      <c r="A7673" s="11">
        <f t="shared" si="70"/>
        <v>0</v>
      </c>
      <c r="Q7673">
        <f>IF(ISNUMBER(MATCH(E7673,'ASE Mapping'!A:A, 0)), INDEX('ASE Mapping'!B:B, MATCH(E7673,'ASE Mapping'!A:A, 0)), E7673)</f>
        <v>0</v>
      </c>
    </row>
    <row r="7674" spans="1:17" x14ac:dyDescent="0.25">
      <c r="A7674" s="11">
        <f t="shared" si="70"/>
        <v>0</v>
      </c>
      <c r="Q7674">
        <f>IF(ISNUMBER(MATCH(E7674,'ASE Mapping'!A:A, 0)), INDEX('ASE Mapping'!B:B, MATCH(E7674,'ASE Mapping'!A:A, 0)), E7674)</f>
        <v>0</v>
      </c>
    </row>
    <row r="7675" spans="1:17" x14ac:dyDescent="0.25">
      <c r="A7675" s="11">
        <f t="shared" si="70"/>
        <v>0</v>
      </c>
      <c r="Q7675">
        <f>IF(ISNUMBER(MATCH(E7675,'ASE Mapping'!A:A, 0)), INDEX('ASE Mapping'!B:B, MATCH(E7675,'ASE Mapping'!A:A, 0)), E7675)</f>
        <v>0</v>
      </c>
    </row>
    <row r="7676" spans="1:17" x14ac:dyDescent="0.25">
      <c r="A7676" s="11">
        <f t="shared" si="70"/>
        <v>0</v>
      </c>
      <c r="Q7676">
        <f>IF(ISNUMBER(MATCH(E7676,'ASE Mapping'!A:A, 0)), INDEX('ASE Mapping'!B:B, MATCH(E7676,'ASE Mapping'!A:A, 0)), E7676)</f>
        <v>0</v>
      </c>
    </row>
    <row r="7677" spans="1:17" x14ac:dyDescent="0.25">
      <c r="A7677" s="11">
        <f t="shared" si="70"/>
        <v>0</v>
      </c>
      <c r="Q7677">
        <f>IF(ISNUMBER(MATCH(E7677,'ASE Mapping'!A:A, 0)), INDEX('ASE Mapping'!B:B, MATCH(E7677,'ASE Mapping'!A:A, 0)), E7677)</f>
        <v>0</v>
      </c>
    </row>
    <row r="7678" spans="1:17" x14ac:dyDescent="0.25">
      <c r="A7678" s="11">
        <f t="shared" si="70"/>
        <v>0</v>
      </c>
      <c r="Q7678">
        <f>IF(ISNUMBER(MATCH(E7678,'ASE Mapping'!A:A, 0)), INDEX('ASE Mapping'!B:B, MATCH(E7678,'ASE Mapping'!A:A, 0)), E7678)</f>
        <v>0</v>
      </c>
    </row>
    <row r="7679" spans="1:17" x14ac:dyDescent="0.25">
      <c r="A7679" s="11">
        <f t="shared" si="70"/>
        <v>0</v>
      </c>
      <c r="Q7679">
        <f>IF(ISNUMBER(MATCH(E7679,'ASE Mapping'!A:A, 0)), INDEX('ASE Mapping'!B:B, MATCH(E7679,'ASE Mapping'!A:A, 0)), E7679)</f>
        <v>0</v>
      </c>
    </row>
    <row r="7680" spans="1:17" x14ac:dyDescent="0.25">
      <c r="A7680" s="11">
        <f t="shared" si="70"/>
        <v>0</v>
      </c>
      <c r="Q7680">
        <f>IF(ISNUMBER(MATCH(E7680,'ASE Mapping'!A:A, 0)), INDEX('ASE Mapping'!B:B, MATCH(E7680,'ASE Mapping'!A:A, 0)), E7680)</f>
        <v>0</v>
      </c>
    </row>
    <row r="7681" spans="1:17" x14ac:dyDescent="0.25">
      <c r="A7681" s="11">
        <f t="shared" si="70"/>
        <v>0</v>
      </c>
      <c r="Q7681">
        <f>IF(ISNUMBER(MATCH(E7681,'ASE Mapping'!A:A, 0)), INDEX('ASE Mapping'!B:B, MATCH(E7681,'ASE Mapping'!A:A, 0)), E7681)</f>
        <v>0</v>
      </c>
    </row>
    <row r="7682" spans="1:17" x14ac:dyDescent="0.25">
      <c r="A7682" s="11">
        <f t="shared" si="70"/>
        <v>0</v>
      </c>
      <c r="Q7682">
        <f>IF(ISNUMBER(MATCH(E7682,'ASE Mapping'!A:A, 0)), INDEX('ASE Mapping'!B:B, MATCH(E7682,'ASE Mapping'!A:A, 0)), E7682)</f>
        <v>0</v>
      </c>
    </row>
    <row r="7683" spans="1:17" x14ac:dyDescent="0.25">
      <c r="A7683" s="11">
        <f t="shared" si="70"/>
        <v>0</v>
      </c>
      <c r="Q7683">
        <f>IF(ISNUMBER(MATCH(E7683,'ASE Mapping'!A:A, 0)), INDEX('ASE Mapping'!B:B, MATCH(E7683,'ASE Mapping'!A:A, 0)), E7683)</f>
        <v>0</v>
      </c>
    </row>
    <row r="7684" spans="1:17" x14ac:dyDescent="0.25">
      <c r="A7684" s="11">
        <f t="shared" si="70"/>
        <v>0</v>
      </c>
      <c r="Q7684">
        <f>IF(ISNUMBER(MATCH(E7684,'ASE Mapping'!A:A, 0)), INDEX('ASE Mapping'!B:B, MATCH(E7684,'ASE Mapping'!A:A, 0)), E7684)</f>
        <v>0</v>
      </c>
    </row>
    <row r="7685" spans="1:17" x14ac:dyDescent="0.25">
      <c r="A7685" s="11">
        <f t="shared" si="70"/>
        <v>0</v>
      </c>
      <c r="Q7685">
        <f>IF(ISNUMBER(MATCH(E7685,'ASE Mapping'!A:A, 0)), INDEX('ASE Mapping'!B:B, MATCH(E7685,'ASE Mapping'!A:A, 0)), E7685)</f>
        <v>0</v>
      </c>
    </row>
    <row r="7686" spans="1:17" x14ac:dyDescent="0.25">
      <c r="A7686" s="11">
        <f t="shared" si="70"/>
        <v>0</v>
      </c>
      <c r="Q7686">
        <f>IF(ISNUMBER(MATCH(E7686,'ASE Mapping'!A:A, 0)), INDEX('ASE Mapping'!B:B, MATCH(E7686,'ASE Mapping'!A:A, 0)), E7686)</f>
        <v>0</v>
      </c>
    </row>
    <row r="7687" spans="1:17" x14ac:dyDescent="0.25">
      <c r="A7687" s="11">
        <f t="shared" ref="A7687:A7750" si="71">B7687+C7687</f>
        <v>0</v>
      </c>
      <c r="Q7687">
        <f>IF(ISNUMBER(MATCH(E7687,'ASE Mapping'!A:A, 0)), INDEX('ASE Mapping'!B:B, MATCH(E7687,'ASE Mapping'!A:A, 0)), E7687)</f>
        <v>0</v>
      </c>
    </row>
    <row r="7688" spans="1:17" x14ac:dyDescent="0.25">
      <c r="A7688" s="11">
        <f t="shared" si="71"/>
        <v>0</v>
      </c>
      <c r="Q7688">
        <f>IF(ISNUMBER(MATCH(E7688,'ASE Mapping'!A:A, 0)), INDEX('ASE Mapping'!B:B, MATCH(E7688,'ASE Mapping'!A:A, 0)), E7688)</f>
        <v>0</v>
      </c>
    </row>
    <row r="7689" spans="1:17" x14ac:dyDescent="0.25">
      <c r="A7689" s="11">
        <f t="shared" si="71"/>
        <v>0</v>
      </c>
      <c r="Q7689">
        <f>IF(ISNUMBER(MATCH(E7689,'ASE Mapping'!A:A, 0)), INDEX('ASE Mapping'!B:B, MATCH(E7689,'ASE Mapping'!A:A, 0)), E7689)</f>
        <v>0</v>
      </c>
    </row>
    <row r="7690" spans="1:17" x14ac:dyDescent="0.25">
      <c r="A7690" s="11">
        <f t="shared" si="71"/>
        <v>0</v>
      </c>
      <c r="Q7690">
        <f>IF(ISNUMBER(MATCH(E7690,'ASE Mapping'!A:A, 0)), INDEX('ASE Mapping'!B:B, MATCH(E7690,'ASE Mapping'!A:A, 0)), E7690)</f>
        <v>0</v>
      </c>
    </row>
    <row r="7691" spans="1:17" x14ac:dyDescent="0.25">
      <c r="A7691" s="11">
        <f t="shared" si="71"/>
        <v>0</v>
      </c>
      <c r="Q7691">
        <f>IF(ISNUMBER(MATCH(E7691,'ASE Mapping'!A:A, 0)), INDEX('ASE Mapping'!B:B, MATCH(E7691,'ASE Mapping'!A:A, 0)), E7691)</f>
        <v>0</v>
      </c>
    </row>
    <row r="7692" spans="1:17" x14ac:dyDescent="0.25">
      <c r="A7692" s="11">
        <f t="shared" si="71"/>
        <v>0</v>
      </c>
      <c r="Q7692">
        <f>IF(ISNUMBER(MATCH(E7692,'ASE Mapping'!A:A, 0)), INDEX('ASE Mapping'!B:B, MATCH(E7692,'ASE Mapping'!A:A, 0)), E7692)</f>
        <v>0</v>
      </c>
    </row>
    <row r="7693" spans="1:17" x14ac:dyDescent="0.25">
      <c r="A7693" s="11">
        <f t="shared" si="71"/>
        <v>0</v>
      </c>
      <c r="Q7693">
        <f>IF(ISNUMBER(MATCH(E7693,'ASE Mapping'!A:A, 0)), INDEX('ASE Mapping'!B:B, MATCH(E7693,'ASE Mapping'!A:A, 0)), E7693)</f>
        <v>0</v>
      </c>
    </row>
    <row r="7694" spans="1:17" x14ac:dyDescent="0.25">
      <c r="A7694" s="11">
        <f t="shared" si="71"/>
        <v>0</v>
      </c>
      <c r="Q7694">
        <f>IF(ISNUMBER(MATCH(E7694,'ASE Mapping'!A:A, 0)), INDEX('ASE Mapping'!B:B, MATCH(E7694,'ASE Mapping'!A:A, 0)), E7694)</f>
        <v>0</v>
      </c>
    </row>
    <row r="7695" spans="1:17" x14ac:dyDescent="0.25">
      <c r="A7695" s="11">
        <f t="shared" si="71"/>
        <v>0</v>
      </c>
      <c r="Q7695">
        <f>IF(ISNUMBER(MATCH(E7695,'ASE Mapping'!A:A, 0)), INDEX('ASE Mapping'!B:B, MATCH(E7695,'ASE Mapping'!A:A, 0)), E7695)</f>
        <v>0</v>
      </c>
    </row>
    <row r="7696" spans="1:17" x14ac:dyDescent="0.25">
      <c r="A7696" s="11">
        <f t="shared" si="71"/>
        <v>0</v>
      </c>
      <c r="Q7696">
        <f>IF(ISNUMBER(MATCH(E7696,'ASE Mapping'!A:A, 0)), INDEX('ASE Mapping'!B:B, MATCH(E7696,'ASE Mapping'!A:A, 0)), E7696)</f>
        <v>0</v>
      </c>
    </row>
    <row r="7697" spans="1:17" x14ac:dyDescent="0.25">
      <c r="A7697" s="11">
        <f t="shared" si="71"/>
        <v>0</v>
      </c>
      <c r="Q7697">
        <f>IF(ISNUMBER(MATCH(E7697,'ASE Mapping'!A:A, 0)), INDEX('ASE Mapping'!B:B, MATCH(E7697,'ASE Mapping'!A:A, 0)), E7697)</f>
        <v>0</v>
      </c>
    </row>
    <row r="7698" spans="1:17" x14ac:dyDescent="0.25">
      <c r="A7698" s="11">
        <f t="shared" si="71"/>
        <v>0</v>
      </c>
      <c r="Q7698">
        <f>IF(ISNUMBER(MATCH(E7698,'ASE Mapping'!A:A, 0)), INDEX('ASE Mapping'!B:B, MATCH(E7698,'ASE Mapping'!A:A, 0)), E7698)</f>
        <v>0</v>
      </c>
    </row>
    <row r="7699" spans="1:17" x14ac:dyDescent="0.25">
      <c r="A7699" s="11">
        <f t="shared" si="71"/>
        <v>0</v>
      </c>
      <c r="Q7699">
        <f>IF(ISNUMBER(MATCH(E7699,'ASE Mapping'!A:A, 0)), INDEX('ASE Mapping'!B:B, MATCH(E7699,'ASE Mapping'!A:A, 0)), E7699)</f>
        <v>0</v>
      </c>
    </row>
    <row r="7700" spans="1:17" x14ac:dyDescent="0.25">
      <c r="A7700" s="11">
        <f t="shared" si="71"/>
        <v>0</v>
      </c>
      <c r="Q7700">
        <f>IF(ISNUMBER(MATCH(E7700,'ASE Mapping'!A:A, 0)), INDEX('ASE Mapping'!B:B, MATCH(E7700,'ASE Mapping'!A:A, 0)), E7700)</f>
        <v>0</v>
      </c>
    </row>
    <row r="7701" spans="1:17" x14ac:dyDescent="0.25">
      <c r="A7701" s="11">
        <f t="shared" si="71"/>
        <v>0</v>
      </c>
      <c r="Q7701">
        <f>IF(ISNUMBER(MATCH(E7701,'ASE Mapping'!A:A, 0)), INDEX('ASE Mapping'!B:B, MATCH(E7701,'ASE Mapping'!A:A, 0)), E7701)</f>
        <v>0</v>
      </c>
    </row>
    <row r="7702" spans="1:17" x14ac:dyDescent="0.25">
      <c r="A7702" s="11">
        <f t="shared" si="71"/>
        <v>0</v>
      </c>
      <c r="Q7702">
        <f>IF(ISNUMBER(MATCH(E7702,'ASE Mapping'!A:A, 0)), INDEX('ASE Mapping'!B:B, MATCH(E7702,'ASE Mapping'!A:A, 0)), E7702)</f>
        <v>0</v>
      </c>
    </row>
    <row r="7703" spans="1:17" x14ac:dyDescent="0.25">
      <c r="A7703" s="11">
        <f t="shared" si="71"/>
        <v>0</v>
      </c>
      <c r="Q7703">
        <f>IF(ISNUMBER(MATCH(E7703,'ASE Mapping'!A:A, 0)), INDEX('ASE Mapping'!B:B, MATCH(E7703,'ASE Mapping'!A:A, 0)), E7703)</f>
        <v>0</v>
      </c>
    </row>
    <row r="7704" spans="1:17" x14ac:dyDescent="0.25">
      <c r="A7704" s="11">
        <f t="shared" si="71"/>
        <v>0</v>
      </c>
      <c r="Q7704">
        <f>IF(ISNUMBER(MATCH(E7704,'ASE Mapping'!A:A, 0)), INDEX('ASE Mapping'!B:B, MATCH(E7704,'ASE Mapping'!A:A, 0)), E7704)</f>
        <v>0</v>
      </c>
    </row>
    <row r="7705" spans="1:17" x14ac:dyDescent="0.25">
      <c r="A7705" s="11">
        <f t="shared" si="71"/>
        <v>0</v>
      </c>
      <c r="Q7705">
        <f>IF(ISNUMBER(MATCH(E7705,'ASE Mapping'!A:A, 0)), INDEX('ASE Mapping'!B:B, MATCH(E7705,'ASE Mapping'!A:A, 0)), E7705)</f>
        <v>0</v>
      </c>
    </row>
    <row r="7706" spans="1:17" x14ac:dyDescent="0.25">
      <c r="A7706" s="11">
        <f t="shared" si="71"/>
        <v>0</v>
      </c>
      <c r="Q7706">
        <f>IF(ISNUMBER(MATCH(E7706,'ASE Mapping'!A:A, 0)), INDEX('ASE Mapping'!B:B, MATCH(E7706,'ASE Mapping'!A:A, 0)), E7706)</f>
        <v>0</v>
      </c>
    </row>
    <row r="7707" spans="1:17" x14ac:dyDescent="0.25">
      <c r="A7707" s="11">
        <f t="shared" si="71"/>
        <v>0</v>
      </c>
      <c r="Q7707">
        <f>IF(ISNUMBER(MATCH(E7707,'ASE Mapping'!A:A, 0)), INDEX('ASE Mapping'!B:B, MATCH(E7707,'ASE Mapping'!A:A, 0)), E7707)</f>
        <v>0</v>
      </c>
    </row>
    <row r="7708" spans="1:17" x14ac:dyDescent="0.25">
      <c r="A7708" s="11">
        <f t="shared" si="71"/>
        <v>0</v>
      </c>
      <c r="Q7708">
        <f>IF(ISNUMBER(MATCH(E7708,'ASE Mapping'!A:A, 0)), INDEX('ASE Mapping'!B:B, MATCH(E7708,'ASE Mapping'!A:A, 0)), E7708)</f>
        <v>0</v>
      </c>
    </row>
    <row r="7709" spans="1:17" x14ac:dyDescent="0.25">
      <c r="A7709" s="11">
        <f t="shared" si="71"/>
        <v>0</v>
      </c>
      <c r="Q7709">
        <f>IF(ISNUMBER(MATCH(E7709,'ASE Mapping'!A:A, 0)), INDEX('ASE Mapping'!B:B, MATCH(E7709,'ASE Mapping'!A:A, 0)), E7709)</f>
        <v>0</v>
      </c>
    </row>
    <row r="7710" spans="1:17" x14ac:dyDescent="0.25">
      <c r="A7710" s="11">
        <f t="shared" si="71"/>
        <v>0</v>
      </c>
      <c r="Q7710">
        <f>IF(ISNUMBER(MATCH(E7710,'ASE Mapping'!A:A, 0)), INDEX('ASE Mapping'!B:B, MATCH(E7710,'ASE Mapping'!A:A, 0)), E7710)</f>
        <v>0</v>
      </c>
    </row>
    <row r="7711" spans="1:17" x14ac:dyDescent="0.25">
      <c r="A7711" s="11">
        <f t="shared" si="71"/>
        <v>0</v>
      </c>
      <c r="Q7711">
        <f>IF(ISNUMBER(MATCH(E7711,'ASE Mapping'!A:A, 0)), INDEX('ASE Mapping'!B:B, MATCH(E7711,'ASE Mapping'!A:A, 0)), E7711)</f>
        <v>0</v>
      </c>
    </row>
    <row r="7712" spans="1:17" x14ac:dyDescent="0.25">
      <c r="A7712" s="11">
        <f t="shared" si="71"/>
        <v>0</v>
      </c>
      <c r="Q7712">
        <f>IF(ISNUMBER(MATCH(E7712,'ASE Mapping'!A:A, 0)), INDEX('ASE Mapping'!B:B, MATCH(E7712,'ASE Mapping'!A:A, 0)), E7712)</f>
        <v>0</v>
      </c>
    </row>
    <row r="7713" spans="1:17" x14ac:dyDescent="0.25">
      <c r="A7713" s="11">
        <f t="shared" si="71"/>
        <v>0</v>
      </c>
      <c r="Q7713">
        <f>IF(ISNUMBER(MATCH(E7713,'ASE Mapping'!A:A, 0)), INDEX('ASE Mapping'!B:B, MATCH(E7713,'ASE Mapping'!A:A, 0)), E7713)</f>
        <v>0</v>
      </c>
    </row>
    <row r="7714" spans="1:17" x14ac:dyDescent="0.25">
      <c r="A7714" s="11">
        <f t="shared" si="71"/>
        <v>0</v>
      </c>
      <c r="Q7714">
        <f>IF(ISNUMBER(MATCH(E7714,'ASE Mapping'!A:A, 0)), INDEX('ASE Mapping'!B:B, MATCH(E7714,'ASE Mapping'!A:A, 0)), E7714)</f>
        <v>0</v>
      </c>
    </row>
    <row r="7715" spans="1:17" x14ac:dyDescent="0.25">
      <c r="A7715" s="11">
        <f t="shared" si="71"/>
        <v>0</v>
      </c>
      <c r="Q7715">
        <f>IF(ISNUMBER(MATCH(E7715,'ASE Mapping'!A:A, 0)), INDEX('ASE Mapping'!B:B, MATCH(E7715,'ASE Mapping'!A:A, 0)), E7715)</f>
        <v>0</v>
      </c>
    </row>
    <row r="7716" spans="1:17" x14ac:dyDescent="0.25">
      <c r="A7716" s="11">
        <f t="shared" si="71"/>
        <v>0</v>
      </c>
      <c r="Q7716">
        <f>IF(ISNUMBER(MATCH(E7716,'ASE Mapping'!A:A, 0)), INDEX('ASE Mapping'!B:B, MATCH(E7716,'ASE Mapping'!A:A, 0)), E7716)</f>
        <v>0</v>
      </c>
    </row>
    <row r="7717" spans="1:17" x14ac:dyDescent="0.25">
      <c r="A7717" s="11">
        <f t="shared" si="71"/>
        <v>0</v>
      </c>
      <c r="Q7717">
        <f>IF(ISNUMBER(MATCH(E7717,'ASE Mapping'!A:A, 0)), INDEX('ASE Mapping'!B:B, MATCH(E7717,'ASE Mapping'!A:A, 0)), E7717)</f>
        <v>0</v>
      </c>
    </row>
    <row r="7718" spans="1:17" x14ac:dyDescent="0.25">
      <c r="A7718" s="11">
        <f t="shared" si="71"/>
        <v>0</v>
      </c>
      <c r="Q7718">
        <f>IF(ISNUMBER(MATCH(E7718,'ASE Mapping'!A:A, 0)), INDEX('ASE Mapping'!B:B, MATCH(E7718,'ASE Mapping'!A:A, 0)), E7718)</f>
        <v>0</v>
      </c>
    </row>
    <row r="7719" spans="1:17" x14ac:dyDescent="0.25">
      <c r="A7719" s="11">
        <f t="shared" si="71"/>
        <v>0</v>
      </c>
      <c r="Q7719">
        <f>IF(ISNUMBER(MATCH(E7719,'ASE Mapping'!A:A, 0)), INDEX('ASE Mapping'!B:B, MATCH(E7719,'ASE Mapping'!A:A, 0)), E7719)</f>
        <v>0</v>
      </c>
    </row>
    <row r="7720" spans="1:17" x14ac:dyDescent="0.25">
      <c r="A7720" s="11">
        <f t="shared" si="71"/>
        <v>0</v>
      </c>
      <c r="Q7720">
        <f>IF(ISNUMBER(MATCH(E7720,'ASE Mapping'!A:A, 0)), INDEX('ASE Mapping'!B:B, MATCH(E7720,'ASE Mapping'!A:A, 0)), E7720)</f>
        <v>0</v>
      </c>
    </row>
    <row r="7721" spans="1:17" x14ac:dyDescent="0.25">
      <c r="A7721" s="11">
        <f t="shared" si="71"/>
        <v>0</v>
      </c>
      <c r="Q7721">
        <f>IF(ISNUMBER(MATCH(E7721,'ASE Mapping'!A:A, 0)), INDEX('ASE Mapping'!B:B, MATCH(E7721,'ASE Mapping'!A:A, 0)), E7721)</f>
        <v>0</v>
      </c>
    </row>
    <row r="7722" spans="1:17" x14ac:dyDescent="0.25">
      <c r="A7722" s="11">
        <f t="shared" si="71"/>
        <v>0</v>
      </c>
      <c r="Q7722">
        <f>IF(ISNUMBER(MATCH(E7722,'ASE Mapping'!A:A, 0)), INDEX('ASE Mapping'!B:B, MATCH(E7722,'ASE Mapping'!A:A, 0)), E7722)</f>
        <v>0</v>
      </c>
    </row>
    <row r="7723" spans="1:17" x14ac:dyDescent="0.25">
      <c r="A7723" s="11">
        <f t="shared" si="71"/>
        <v>0</v>
      </c>
      <c r="Q7723">
        <f>IF(ISNUMBER(MATCH(E7723,'ASE Mapping'!A:A, 0)), INDEX('ASE Mapping'!B:B, MATCH(E7723,'ASE Mapping'!A:A, 0)), E7723)</f>
        <v>0</v>
      </c>
    </row>
    <row r="7724" spans="1:17" x14ac:dyDescent="0.25">
      <c r="A7724" s="11">
        <f t="shared" si="71"/>
        <v>0</v>
      </c>
      <c r="Q7724">
        <f>IF(ISNUMBER(MATCH(E7724,'ASE Mapping'!A:A, 0)), INDEX('ASE Mapping'!B:B, MATCH(E7724,'ASE Mapping'!A:A, 0)), E7724)</f>
        <v>0</v>
      </c>
    </row>
    <row r="7725" spans="1:17" x14ac:dyDescent="0.25">
      <c r="A7725" s="11">
        <f t="shared" si="71"/>
        <v>0</v>
      </c>
      <c r="Q7725">
        <f>IF(ISNUMBER(MATCH(E7725,'ASE Mapping'!A:A, 0)), INDEX('ASE Mapping'!B:B, MATCH(E7725,'ASE Mapping'!A:A, 0)), E7725)</f>
        <v>0</v>
      </c>
    </row>
    <row r="7726" spans="1:17" x14ac:dyDescent="0.25">
      <c r="A7726" s="11">
        <f t="shared" si="71"/>
        <v>0</v>
      </c>
      <c r="Q7726">
        <f>IF(ISNUMBER(MATCH(E7726,'ASE Mapping'!A:A, 0)), INDEX('ASE Mapping'!B:B, MATCH(E7726,'ASE Mapping'!A:A, 0)), E7726)</f>
        <v>0</v>
      </c>
    </row>
    <row r="7727" spans="1:17" x14ac:dyDescent="0.25">
      <c r="A7727" s="11">
        <f t="shared" si="71"/>
        <v>0</v>
      </c>
      <c r="Q7727">
        <f>IF(ISNUMBER(MATCH(E7727,'ASE Mapping'!A:A, 0)), INDEX('ASE Mapping'!B:B, MATCH(E7727,'ASE Mapping'!A:A, 0)), E7727)</f>
        <v>0</v>
      </c>
    </row>
    <row r="7728" spans="1:17" x14ac:dyDescent="0.25">
      <c r="A7728" s="11">
        <f t="shared" si="71"/>
        <v>0</v>
      </c>
      <c r="Q7728">
        <f>IF(ISNUMBER(MATCH(E7728,'ASE Mapping'!A:A, 0)), INDEX('ASE Mapping'!B:B, MATCH(E7728,'ASE Mapping'!A:A, 0)), E7728)</f>
        <v>0</v>
      </c>
    </row>
    <row r="7729" spans="1:17" x14ac:dyDescent="0.25">
      <c r="A7729" s="11">
        <f t="shared" si="71"/>
        <v>0</v>
      </c>
      <c r="Q7729">
        <f>IF(ISNUMBER(MATCH(E7729,'ASE Mapping'!A:A, 0)), INDEX('ASE Mapping'!B:B, MATCH(E7729,'ASE Mapping'!A:A, 0)), E7729)</f>
        <v>0</v>
      </c>
    </row>
    <row r="7730" spans="1:17" x14ac:dyDescent="0.25">
      <c r="A7730" s="11">
        <f t="shared" si="71"/>
        <v>0</v>
      </c>
      <c r="Q7730">
        <f>IF(ISNUMBER(MATCH(E7730,'ASE Mapping'!A:A, 0)), INDEX('ASE Mapping'!B:B, MATCH(E7730,'ASE Mapping'!A:A, 0)), E7730)</f>
        <v>0</v>
      </c>
    </row>
    <row r="7731" spans="1:17" x14ac:dyDescent="0.25">
      <c r="A7731" s="11">
        <f t="shared" si="71"/>
        <v>0</v>
      </c>
      <c r="Q7731">
        <f>IF(ISNUMBER(MATCH(E7731,'ASE Mapping'!A:A, 0)), INDEX('ASE Mapping'!B:B, MATCH(E7731,'ASE Mapping'!A:A, 0)), E7731)</f>
        <v>0</v>
      </c>
    </row>
    <row r="7732" spans="1:17" x14ac:dyDescent="0.25">
      <c r="A7732" s="11">
        <f t="shared" si="71"/>
        <v>0</v>
      </c>
      <c r="Q7732">
        <f>IF(ISNUMBER(MATCH(E7732,'ASE Mapping'!A:A, 0)), INDEX('ASE Mapping'!B:B, MATCH(E7732,'ASE Mapping'!A:A, 0)), E7732)</f>
        <v>0</v>
      </c>
    </row>
    <row r="7733" spans="1:17" x14ac:dyDescent="0.25">
      <c r="A7733" s="11">
        <f t="shared" si="71"/>
        <v>0</v>
      </c>
      <c r="Q7733">
        <f>IF(ISNUMBER(MATCH(E7733,'ASE Mapping'!A:A, 0)), INDEX('ASE Mapping'!B:B, MATCH(E7733,'ASE Mapping'!A:A, 0)), E7733)</f>
        <v>0</v>
      </c>
    </row>
    <row r="7734" spans="1:17" x14ac:dyDescent="0.25">
      <c r="A7734" s="11">
        <f t="shared" si="71"/>
        <v>0</v>
      </c>
      <c r="Q7734">
        <f>IF(ISNUMBER(MATCH(E7734,'ASE Mapping'!A:A, 0)), INDEX('ASE Mapping'!B:B, MATCH(E7734,'ASE Mapping'!A:A, 0)), E7734)</f>
        <v>0</v>
      </c>
    </row>
    <row r="7735" spans="1:17" x14ac:dyDescent="0.25">
      <c r="A7735" s="11">
        <f t="shared" si="71"/>
        <v>0</v>
      </c>
      <c r="Q7735">
        <f>IF(ISNUMBER(MATCH(E7735,'ASE Mapping'!A:A, 0)), INDEX('ASE Mapping'!B:B, MATCH(E7735,'ASE Mapping'!A:A, 0)), E7735)</f>
        <v>0</v>
      </c>
    </row>
    <row r="7736" spans="1:17" x14ac:dyDescent="0.25">
      <c r="A7736" s="11">
        <f t="shared" si="71"/>
        <v>0</v>
      </c>
      <c r="Q7736">
        <f>IF(ISNUMBER(MATCH(E7736,'ASE Mapping'!A:A, 0)), INDEX('ASE Mapping'!B:B, MATCH(E7736,'ASE Mapping'!A:A, 0)), E7736)</f>
        <v>0</v>
      </c>
    </row>
    <row r="7737" spans="1:17" x14ac:dyDescent="0.25">
      <c r="A7737" s="11">
        <f t="shared" si="71"/>
        <v>0</v>
      </c>
      <c r="Q7737">
        <f>IF(ISNUMBER(MATCH(E7737,'ASE Mapping'!A:A, 0)), INDEX('ASE Mapping'!B:B, MATCH(E7737,'ASE Mapping'!A:A, 0)), E7737)</f>
        <v>0</v>
      </c>
    </row>
    <row r="7738" spans="1:17" x14ac:dyDescent="0.25">
      <c r="A7738" s="11">
        <f t="shared" si="71"/>
        <v>0</v>
      </c>
      <c r="Q7738">
        <f>IF(ISNUMBER(MATCH(E7738,'ASE Mapping'!A:A, 0)), INDEX('ASE Mapping'!B:B, MATCH(E7738,'ASE Mapping'!A:A, 0)), E7738)</f>
        <v>0</v>
      </c>
    </row>
    <row r="7739" spans="1:17" x14ac:dyDescent="0.25">
      <c r="A7739" s="11">
        <f t="shared" si="71"/>
        <v>0</v>
      </c>
      <c r="Q7739">
        <f>IF(ISNUMBER(MATCH(E7739,'ASE Mapping'!A:A, 0)), INDEX('ASE Mapping'!B:B, MATCH(E7739,'ASE Mapping'!A:A, 0)), E7739)</f>
        <v>0</v>
      </c>
    </row>
    <row r="7740" spans="1:17" x14ac:dyDescent="0.25">
      <c r="A7740" s="11">
        <f t="shared" si="71"/>
        <v>0</v>
      </c>
      <c r="Q7740">
        <f>IF(ISNUMBER(MATCH(E7740,'ASE Mapping'!A:A, 0)), INDEX('ASE Mapping'!B:B, MATCH(E7740,'ASE Mapping'!A:A, 0)), E7740)</f>
        <v>0</v>
      </c>
    </row>
    <row r="7741" spans="1:17" x14ac:dyDescent="0.25">
      <c r="A7741" s="11">
        <f t="shared" si="71"/>
        <v>0</v>
      </c>
      <c r="Q7741">
        <f>IF(ISNUMBER(MATCH(E7741,'ASE Mapping'!A:A, 0)), INDEX('ASE Mapping'!B:B, MATCH(E7741,'ASE Mapping'!A:A, 0)), E7741)</f>
        <v>0</v>
      </c>
    </row>
    <row r="7742" spans="1:17" x14ac:dyDescent="0.25">
      <c r="A7742" s="11">
        <f t="shared" si="71"/>
        <v>0</v>
      </c>
      <c r="Q7742">
        <f>IF(ISNUMBER(MATCH(E7742,'ASE Mapping'!A:A, 0)), INDEX('ASE Mapping'!B:B, MATCH(E7742,'ASE Mapping'!A:A, 0)), E7742)</f>
        <v>0</v>
      </c>
    </row>
    <row r="7743" spans="1:17" x14ac:dyDescent="0.25">
      <c r="A7743" s="11">
        <f t="shared" si="71"/>
        <v>0</v>
      </c>
      <c r="Q7743">
        <f>IF(ISNUMBER(MATCH(E7743,'ASE Mapping'!A:A, 0)), INDEX('ASE Mapping'!B:B, MATCH(E7743,'ASE Mapping'!A:A, 0)), E7743)</f>
        <v>0</v>
      </c>
    </row>
    <row r="7744" spans="1:17" x14ac:dyDescent="0.25">
      <c r="A7744" s="11">
        <f t="shared" si="71"/>
        <v>0</v>
      </c>
      <c r="Q7744">
        <f>IF(ISNUMBER(MATCH(E7744,'ASE Mapping'!A:A, 0)), INDEX('ASE Mapping'!B:B, MATCH(E7744,'ASE Mapping'!A:A, 0)), E7744)</f>
        <v>0</v>
      </c>
    </row>
    <row r="7745" spans="1:17" x14ac:dyDescent="0.25">
      <c r="A7745" s="11">
        <f t="shared" si="71"/>
        <v>0</v>
      </c>
      <c r="Q7745">
        <f>IF(ISNUMBER(MATCH(E7745,'ASE Mapping'!A:A, 0)), INDEX('ASE Mapping'!B:B, MATCH(E7745,'ASE Mapping'!A:A, 0)), E7745)</f>
        <v>0</v>
      </c>
    </row>
    <row r="7746" spans="1:17" x14ac:dyDescent="0.25">
      <c r="A7746" s="11">
        <f t="shared" si="71"/>
        <v>0</v>
      </c>
      <c r="Q7746">
        <f>IF(ISNUMBER(MATCH(E7746,'ASE Mapping'!A:A, 0)), INDEX('ASE Mapping'!B:B, MATCH(E7746,'ASE Mapping'!A:A, 0)), E7746)</f>
        <v>0</v>
      </c>
    </row>
    <row r="7747" spans="1:17" x14ac:dyDescent="0.25">
      <c r="A7747" s="11">
        <f t="shared" si="71"/>
        <v>0</v>
      </c>
      <c r="Q7747">
        <f>IF(ISNUMBER(MATCH(E7747,'ASE Mapping'!A:A, 0)), INDEX('ASE Mapping'!B:B, MATCH(E7747,'ASE Mapping'!A:A, 0)), E7747)</f>
        <v>0</v>
      </c>
    </row>
    <row r="7748" spans="1:17" x14ac:dyDescent="0.25">
      <c r="A7748" s="11">
        <f t="shared" si="71"/>
        <v>0</v>
      </c>
      <c r="Q7748">
        <f>IF(ISNUMBER(MATCH(E7748,'ASE Mapping'!A:A, 0)), INDEX('ASE Mapping'!B:B, MATCH(E7748,'ASE Mapping'!A:A, 0)), E7748)</f>
        <v>0</v>
      </c>
    </row>
    <row r="7749" spans="1:17" x14ac:dyDescent="0.25">
      <c r="A7749" s="11">
        <f t="shared" si="71"/>
        <v>0</v>
      </c>
      <c r="Q7749">
        <f>IF(ISNUMBER(MATCH(E7749,'ASE Mapping'!A:A, 0)), INDEX('ASE Mapping'!B:B, MATCH(E7749,'ASE Mapping'!A:A, 0)), E7749)</f>
        <v>0</v>
      </c>
    </row>
    <row r="7750" spans="1:17" x14ac:dyDescent="0.25">
      <c r="A7750" s="11">
        <f t="shared" si="71"/>
        <v>0</v>
      </c>
      <c r="Q7750">
        <f>IF(ISNUMBER(MATCH(E7750,'ASE Mapping'!A:A, 0)), INDEX('ASE Mapping'!B:B, MATCH(E7750,'ASE Mapping'!A:A, 0)), E7750)</f>
        <v>0</v>
      </c>
    </row>
    <row r="7751" spans="1:17" x14ac:dyDescent="0.25">
      <c r="A7751" s="11">
        <f t="shared" ref="A7751:A7814" si="72">B7751+C7751</f>
        <v>0</v>
      </c>
      <c r="Q7751">
        <f>IF(ISNUMBER(MATCH(E7751,'ASE Mapping'!A:A, 0)), INDEX('ASE Mapping'!B:B, MATCH(E7751,'ASE Mapping'!A:A, 0)), E7751)</f>
        <v>0</v>
      </c>
    </row>
    <row r="7752" spans="1:17" x14ac:dyDescent="0.25">
      <c r="A7752" s="11">
        <f t="shared" si="72"/>
        <v>0</v>
      </c>
      <c r="Q7752">
        <f>IF(ISNUMBER(MATCH(E7752,'ASE Mapping'!A:A, 0)), INDEX('ASE Mapping'!B:B, MATCH(E7752,'ASE Mapping'!A:A, 0)), E7752)</f>
        <v>0</v>
      </c>
    </row>
    <row r="7753" spans="1:17" x14ac:dyDescent="0.25">
      <c r="A7753" s="11">
        <f t="shared" si="72"/>
        <v>0</v>
      </c>
      <c r="Q7753">
        <f>IF(ISNUMBER(MATCH(E7753,'ASE Mapping'!A:A, 0)), INDEX('ASE Mapping'!B:B, MATCH(E7753,'ASE Mapping'!A:A, 0)), E7753)</f>
        <v>0</v>
      </c>
    </row>
    <row r="7754" spans="1:17" x14ac:dyDescent="0.25">
      <c r="A7754" s="11">
        <f t="shared" si="72"/>
        <v>0</v>
      </c>
      <c r="Q7754">
        <f>IF(ISNUMBER(MATCH(E7754,'ASE Mapping'!A:A, 0)), INDEX('ASE Mapping'!B:B, MATCH(E7754,'ASE Mapping'!A:A, 0)), E7754)</f>
        <v>0</v>
      </c>
    </row>
    <row r="7755" spans="1:17" x14ac:dyDescent="0.25">
      <c r="A7755" s="11">
        <f t="shared" si="72"/>
        <v>0</v>
      </c>
      <c r="Q7755">
        <f>IF(ISNUMBER(MATCH(E7755,'ASE Mapping'!A:A, 0)), INDEX('ASE Mapping'!B:B, MATCH(E7755,'ASE Mapping'!A:A, 0)), E7755)</f>
        <v>0</v>
      </c>
    </row>
    <row r="7756" spans="1:17" x14ac:dyDescent="0.25">
      <c r="A7756" s="11">
        <f t="shared" si="72"/>
        <v>0</v>
      </c>
      <c r="Q7756">
        <f>IF(ISNUMBER(MATCH(E7756,'ASE Mapping'!A:A, 0)), INDEX('ASE Mapping'!B:B, MATCH(E7756,'ASE Mapping'!A:A, 0)), E7756)</f>
        <v>0</v>
      </c>
    </row>
    <row r="7757" spans="1:17" x14ac:dyDescent="0.25">
      <c r="A7757" s="11">
        <f t="shared" si="72"/>
        <v>0</v>
      </c>
      <c r="Q7757">
        <f>IF(ISNUMBER(MATCH(E7757,'ASE Mapping'!A:A, 0)), INDEX('ASE Mapping'!B:B, MATCH(E7757,'ASE Mapping'!A:A, 0)), E7757)</f>
        <v>0</v>
      </c>
    </row>
    <row r="7758" spans="1:17" x14ac:dyDescent="0.25">
      <c r="A7758" s="11">
        <f t="shared" si="72"/>
        <v>0</v>
      </c>
      <c r="Q7758">
        <f>IF(ISNUMBER(MATCH(E7758,'ASE Mapping'!A:A, 0)), INDEX('ASE Mapping'!B:B, MATCH(E7758,'ASE Mapping'!A:A, 0)), E7758)</f>
        <v>0</v>
      </c>
    </row>
    <row r="7759" spans="1:17" x14ac:dyDescent="0.25">
      <c r="A7759" s="11">
        <f t="shared" si="72"/>
        <v>0</v>
      </c>
      <c r="Q7759">
        <f>IF(ISNUMBER(MATCH(E7759,'ASE Mapping'!A:A, 0)), INDEX('ASE Mapping'!B:B, MATCH(E7759,'ASE Mapping'!A:A, 0)), E7759)</f>
        <v>0</v>
      </c>
    </row>
    <row r="7760" spans="1:17" x14ac:dyDescent="0.25">
      <c r="A7760" s="11">
        <f t="shared" si="72"/>
        <v>0</v>
      </c>
      <c r="Q7760">
        <f>IF(ISNUMBER(MATCH(E7760,'ASE Mapping'!A:A, 0)), INDEX('ASE Mapping'!B:B, MATCH(E7760,'ASE Mapping'!A:A, 0)), E7760)</f>
        <v>0</v>
      </c>
    </row>
    <row r="7761" spans="1:17" x14ac:dyDescent="0.25">
      <c r="A7761" s="11">
        <f t="shared" si="72"/>
        <v>0</v>
      </c>
      <c r="Q7761">
        <f>IF(ISNUMBER(MATCH(E7761,'ASE Mapping'!A:A, 0)), INDEX('ASE Mapping'!B:B, MATCH(E7761,'ASE Mapping'!A:A, 0)), E7761)</f>
        <v>0</v>
      </c>
    </row>
    <row r="7762" spans="1:17" x14ac:dyDescent="0.25">
      <c r="A7762" s="11">
        <f t="shared" si="72"/>
        <v>0</v>
      </c>
      <c r="Q7762">
        <f>IF(ISNUMBER(MATCH(E7762,'ASE Mapping'!A:A, 0)), INDEX('ASE Mapping'!B:B, MATCH(E7762,'ASE Mapping'!A:A, 0)), E7762)</f>
        <v>0</v>
      </c>
    </row>
    <row r="7763" spans="1:17" x14ac:dyDescent="0.25">
      <c r="A7763" s="11">
        <f t="shared" si="72"/>
        <v>0</v>
      </c>
      <c r="Q7763">
        <f>IF(ISNUMBER(MATCH(E7763,'ASE Mapping'!A:A, 0)), INDEX('ASE Mapping'!B:B, MATCH(E7763,'ASE Mapping'!A:A, 0)), E7763)</f>
        <v>0</v>
      </c>
    </row>
    <row r="7764" spans="1:17" x14ac:dyDescent="0.25">
      <c r="A7764" s="11">
        <f t="shared" si="72"/>
        <v>0</v>
      </c>
      <c r="Q7764">
        <f>IF(ISNUMBER(MATCH(E7764,'ASE Mapping'!A:A, 0)), INDEX('ASE Mapping'!B:B, MATCH(E7764,'ASE Mapping'!A:A, 0)), E7764)</f>
        <v>0</v>
      </c>
    </row>
    <row r="7765" spans="1:17" x14ac:dyDescent="0.25">
      <c r="A7765" s="11">
        <f t="shared" si="72"/>
        <v>0</v>
      </c>
      <c r="Q7765">
        <f>IF(ISNUMBER(MATCH(E7765,'ASE Mapping'!A:A, 0)), INDEX('ASE Mapping'!B:B, MATCH(E7765,'ASE Mapping'!A:A, 0)), E7765)</f>
        <v>0</v>
      </c>
    </row>
    <row r="7766" spans="1:17" x14ac:dyDescent="0.25">
      <c r="A7766" s="11">
        <f t="shared" si="72"/>
        <v>0</v>
      </c>
      <c r="Q7766">
        <f>IF(ISNUMBER(MATCH(E7766,'ASE Mapping'!A:A, 0)), INDEX('ASE Mapping'!B:B, MATCH(E7766,'ASE Mapping'!A:A, 0)), E7766)</f>
        <v>0</v>
      </c>
    </row>
    <row r="7767" spans="1:17" x14ac:dyDescent="0.25">
      <c r="A7767" s="11">
        <f t="shared" si="72"/>
        <v>0</v>
      </c>
      <c r="Q7767">
        <f>IF(ISNUMBER(MATCH(E7767,'ASE Mapping'!A:A, 0)), INDEX('ASE Mapping'!B:B, MATCH(E7767,'ASE Mapping'!A:A, 0)), E7767)</f>
        <v>0</v>
      </c>
    </row>
    <row r="7768" spans="1:17" x14ac:dyDescent="0.25">
      <c r="A7768" s="11">
        <f t="shared" si="72"/>
        <v>0</v>
      </c>
      <c r="Q7768">
        <f>IF(ISNUMBER(MATCH(E7768,'ASE Mapping'!A:A, 0)), INDEX('ASE Mapping'!B:B, MATCH(E7768,'ASE Mapping'!A:A, 0)), E7768)</f>
        <v>0</v>
      </c>
    </row>
    <row r="7769" spans="1:17" x14ac:dyDescent="0.25">
      <c r="A7769" s="11">
        <f t="shared" si="72"/>
        <v>0</v>
      </c>
      <c r="Q7769">
        <f>IF(ISNUMBER(MATCH(E7769,'ASE Mapping'!A:A, 0)), INDEX('ASE Mapping'!B:B, MATCH(E7769,'ASE Mapping'!A:A, 0)), E7769)</f>
        <v>0</v>
      </c>
    </row>
    <row r="7770" spans="1:17" x14ac:dyDescent="0.25">
      <c r="A7770" s="11">
        <f t="shared" si="72"/>
        <v>0</v>
      </c>
      <c r="Q7770">
        <f>IF(ISNUMBER(MATCH(E7770,'ASE Mapping'!A:A, 0)), INDEX('ASE Mapping'!B:B, MATCH(E7770,'ASE Mapping'!A:A, 0)), E7770)</f>
        <v>0</v>
      </c>
    </row>
    <row r="7771" spans="1:17" x14ac:dyDescent="0.25">
      <c r="A7771" s="11">
        <f t="shared" si="72"/>
        <v>0</v>
      </c>
      <c r="Q7771">
        <f>IF(ISNUMBER(MATCH(E7771,'ASE Mapping'!A:A, 0)), INDEX('ASE Mapping'!B:B, MATCH(E7771,'ASE Mapping'!A:A, 0)), E7771)</f>
        <v>0</v>
      </c>
    </row>
    <row r="7772" spans="1:17" x14ac:dyDescent="0.25">
      <c r="A7772" s="11">
        <f t="shared" si="72"/>
        <v>0</v>
      </c>
      <c r="Q7772">
        <f>IF(ISNUMBER(MATCH(E7772,'ASE Mapping'!A:A, 0)), INDEX('ASE Mapping'!B:B, MATCH(E7772,'ASE Mapping'!A:A, 0)), E7772)</f>
        <v>0</v>
      </c>
    </row>
    <row r="7773" spans="1:17" x14ac:dyDescent="0.25">
      <c r="A7773" s="11">
        <f t="shared" si="72"/>
        <v>0</v>
      </c>
      <c r="Q7773">
        <f>IF(ISNUMBER(MATCH(E7773,'ASE Mapping'!A:A, 0)), INDEX('ASE Mapping'!B:B, MATCH(E7773,'ASE Mapping'!A:A, 0)), E7773)</f>
        <v>0</v>
      </c>
    </row>
    <row r="7774" spans="1:17" x14ac:dyDescent="0.25">
      <c r="A7774" s="11">
        <f t="shared" si="72"/>
        <v>0</v>
      </c>
      <c r="Q7774">
        <f>IF(ISNUMBER(MATCH(E7774,'ASE Mapping'!A:A, 0)), INDEX('ASE Mapping'!B:B, MATCH(E7774,'ASE Mapping'!A:A, 0)), E7774)</f>
        <v>0</v>
      </c>
    </row>
    <row r="7775" spans="1:17" x14ac:dyDescent="0.25">
      <c r="A7775" s="11">
        <f t="shared" si="72"/>
        <v>0</v>
      </c>
      <c r="Q7775">
        <f>IF(ISNUMBER(MATCH(E7775,'ASE Mapping'!A:A, 0)), INDEX('ASE Mapping'!B:B, MATCH(E7775,'ASE Mapping'!A:A, 0)), E7775)</f>
        <v>0</v>
      </c>
    </row>
    <row r="7776" spans="1:17" x14ac:dyDescent="0.25">
      <c r="A7776" s="11">
        <f t="shared" si="72"/>
        <v>0</v>
      </c>
      <c r="Q7776">
        <f>IF(ISNUMBER(MATCH(E7776,'ASE Mapping'!A:A, 0)), INDEX('ASE Mapping'!B:B, MATCH(E7776,'ASE Mapping'!A:A, 0)), E7776)</f>
        <v>0</v>
      </c>
    </row>
    <row r="7777" spans="1:17" x14ac:dyDescent="0.25">
      <c r="A7777" s="11">
        <f t="shared" si="72"/>
        <v>0</v>
      </c>
      <c r="Q7777">
        <f>IF(ISNUMBER(MATCH(E7777,'ASE Mapping'!A:A, 0)), INDEX('ASE Mapping'!B:B, MATCH(E7777,'ASE Mapping'!A:A, 0)), E7777)</f>
        <v>0</v>
      </c>
    </row>
    <row r="7778" spans="1:17" x14ac:dyDescent="0.25">
      <c r="A7778" s="11">
        <f t="shared" si="72"/>
        <v>0</v>
      </c>
      <c r="Q7778">
        <f>IF(ISNUMBER(MATCH(E7778,'ASE Mapping'!A:A, 0)), INDEX('ASE Mapping'!B:B, MATCH(E7778,'ASE Mapping'!A:A, 0)), E7778)</f>
        <v>0</v>
      </c>
    </row>
    <row r="7779" spans="1:17" x14ac:dyDescent="0.25">
      <c r="A7779" s="11">
        <f t="shared" si="72"/>
        <v>0</v>
      </c>
      <c r="Q7779">
        <f>IF(ISNUMBER(MATCH(E7779,'ASE Mapping'!A:A, 0)), INDEX('ASE Mapping'!B:B, MATCH(E7779,'ASE Mapping'!A:A, 0)), E7779)</f>
        <v>0</v>
      </c>
    </row>
    <row r="7780" spans="1:17" x14ac:dyDescent="0.25">
      <c r="A7780" s="11">
        <f t="shared" si="72"/>
        <v>0</v>
      </c>
      <c r="Q7780">
        <f>IF(ISNUMBER(MATCH(E7780,'ASE Mapping'!A:A, 0)), INDEX('ASE Mapping'!B:B, MATCH(E7780,'ASE Mapping'!A:A, 0)), E7780)</f>
        <v>0</v>
      </c>
    </row>
    <row r="7781" spans="1:17" x14ac:dyDescent="0.25">
      <c r="A7781" s="11">
        <f t="shared" si="72"/>
        <v>0</v>
      </c>
      <c r="Q7781">
        <f>IF(ISNUMBER(MATCH(E7781,'ASE Mapping'!A:A, 0)), INDEX('ASE Mapping'!B:B, MATCH(E7781,'ASE Mapping'!A:A, 0)), E7781)</f>
        <v>0</v>
      </c>
    </row>
    <row r="7782" spans="1:17" x14ac:dyDescent="0.25">
      <c r="A7782" s="11">
        <f t="shared" si="72"/>
        <v>0</v>
      </c>
      <c r="Q7782">
        <f>IF(ISNUMBER(MATCH(E7782,'ASE Mapping'!A:A, 0)), INDEX('ASE Mapping'!B:B, MATCH(E7782,'ASE Mapping'!A:A, 0)), E7782)</f>
        <v>0</v>
      </c>
    </row>
    <row r="7783" spans="1:17" x14ac:dyDescent="0.25">
      <c r="A7783" s="11">
        <f t="shared" si="72"/>
        <v>0</v>
      </c>
      <c r="Q7783">
        <f>IF(ISNUMBER(MATCH(E7783,'ASE Mapping'!A:A, 0)), INDEX('ASE Mapping'!B:B, MATCH(E7783,'ASE Mapping'!A:A, 0)), E7783)</f>
        <v>0</v>
      </c>
    </row>
    <row r="7784" spans="1:17" x14ac:dyDescent="0.25">
      <c r="A7784" s="11">
        <f t="shared" si="72"/>
        <v>0</v>
      </c>
      <c r="Q7784">
        <f>IF(ISNUMBER(MATCH(E7784,'ASE Mapping'!A:A, 0)), INDEX('ASE Mapping'!B:B, MATCH(E7784,'ASE Mapping'!A:A, 0)), E7784)</f>
        <v>0</v>
      </c>
    </row>
    <row r="7785" spans="1:17" x14ac:dyDescent="0.25">
      <c r="A7785" s="11">
        <f t="shared" si="72"/>
        <v>0</v>
      </c>
      <c r="Q7785">
        <f>IF(ISNUMBER(MATCH(E7785,'ASE Mapping'!A:A, 0)), INDEX('ASE Mapping'!B:B, MATCH(E7785,'ASE Mapping'!A:A, 0)), E7785)</f>
        <v>0</v>
      </c>
    </row>
    <row r="7786" spans="1:17" x14ac:dyDescent="0.25">
      <c r="A7786" s="11">
        <f t="shared" si="72"/>
        <v>0</v>
      </c>
      <c r="Q7786">
        <f>IF(ISNUMBER(MATCH(E7786,'ASE Mapping'!A:A, 0)), INDEX('ASE Mapping'!B:B, MATCH(E7786,'ASE Mapping'!A:A, 0)), E7786)</f>
        <v>0</v>
      </c>
    </row>
    <row r="7787" spans="1:17" x14ac:dyDescent="0.25">
      <c r="A7787" s="11">
        <f t="shared" si="72"/>
        <v>0</v>
      </c>
      <c r="Q7787">
        <f>IF(ISNUMBER(MATCH(E7787,'ASE Mapping'!A:A, 0)), INDEX('ASE Mapping'!B:B, MATCH(E7787,'ASE Mapping'!A:A, 0)), E7787)</f>
        <v>0</v>
      </c>
    </row>
    <row r="7788" spans="1:17" x14ac:dyDescent="0.25">
      <c r="A7788" s="11">
        <f t="shared" si="72"/>
        <v>0</v>
      </c>
      <c r="Q7788">
        <f>IF(ISNUMBER(MATCH(E7788,'ASE Mapping'!A:A, 0)), INDEX('ASE Mapping'!B:B, MATCH(E7788,'ASE Mapping'!A:A, 0)), E7788)</f>
        <v>0</v>
      </c>
    </row>
    <row r="7789" spans="1:17" x14ac:dyDescent="0.25">
      <c r="A7789" s="11">
        <f t="shared" si="72"/>
        <v>0</v>
      </c>
      <c r="Q7789">
        <f>IF(ISNUMBER(MATCH(E7789,'ASE Mapping'!A:A, 0)), INDEX('ASE Mapping'!B:B, MATCH(E7789,'ASE Mapping'!A:A, 0)), E7789)</f>
        <v>0</v>
      </c>
    </row>
    <row r="7790" spans="1:17" x14ac:dyDescent="0.25">
      <c r="A7790" s="11">
        <f t="shared" si="72"/>
        <v>0</v>
      </c>
      <c r="Q7790">
        <f>IF(ISNUMBER(MATCH(E7790,'ASE Mapping'!A:A, 0)), INDEX('ASE Mapping'!B:B, MATCH(E7790,'ASE Mapping'!A:A, 0)), E7790)</f>
        <v>0</v>
      </c>
    </row>
    <row r="7791" spans="1:17" x14ac:dyDescent="0.25">
      <c r="A7791" s="11">
        <f t="shared" si="72"/>
        <v>0</v>
      </c>
      <c r="Q7791">
        <f>IF(ISNUMBER(MATCH(E7791,'ASE Mapping'!A:A, 0)), INDEX('ASE Mapping'!B:B, MATCH(E7791,'ASE Mapping'!A:A, 0)), E7791)</f>
        <v>0</v>
      </c>
    </row>
    <row r="7792" spans="1:17" x14ac:dyDescent="0.25">
      <c r="A7792" s="11">
        <f t="shared" si="72"/>
        <v>0</v>
      </c>
      <c r="Q7792">
        <f>IF(ISNUMBER(MATCH(E7792,'ASE Mapping'!A:A, 0)), INDEX('ASE Mapping'!B:B, MATCH(E7792,'ASE Mapping'!A:A, 0)), E7792)</f>
        <v>0</v>
      </c>
    </row>
    <row r="7793" spans="1:17" x14ac:dyDescent="0.25">
      <c r="A7793" s="11">
        <f t="shared" si="72"/>
        <v>0</v>
      </c>
      <c r="Q7793">
        <f>IF(ISNUMBER(MATCH(E7793,'ASE Mapping'!A:A, 0)), INDEX('ASE Mapping'!B:B, MATCH(E7793,'ASE Mapping'!A:A, 0)), E7793)</f>
        <v>0</v>
      </c>
    </row>
    <row r="7794" spans="1:17" x14ac:dyDescent="0.25">
      <c r="A7794" s="11">
        <f t="shared" si="72"/>
        <v>0</v>
      </c>
      <c r="Q7794">
        <f>IF(ISNUMBER(MATCH(E7794,'ASE Mapping'!A:A, 0)), INDEX('ASE Mapping'!B:B, MATCH(E7794,'ASE Mapping'!A:A, 0)), E7794)</f>
        <v>0</v>
      </c>
    </row>
    <row r="7795" spans="1:17" x14ac:dyDescent="0.25">
      <c r="A7795" s="11">
        <f t="shared" si="72"/>
        <v>0</v>
      </c>
      <c r="Q7795">
        <f>IF(ISNUMBER(MATCH(E7795,'ASE Mapping'!A:A, 0)), INDEX('ASE Mapping'!B:B, MATCH(E7795,'ASE Mapping'!A:A, 0)), E7795)</f>
        <v>0</v>
      </c>
    </row>
    <row r="7796" spans="1:17" x14ac:dyDescent="0.25">
      <c r="A7796" s="11">
        <f t="shared" si="72"/>
        <v>0</v>
      </c>
      <c r="Q7796">
        <f>IF(ISNUMBER(MATCH(E7796,'ASE Mapping'!A:A, 0)), INDEX('ASE Mapping'!B:B, MATCH(E7796,'ASE Mapping'!A:A, 0)), E7796)</f>
        <v>0</v>
      </c>
    </row>
    <row r="7797" spans="1:17" x14ac:dyDescent="0.25">
      <c r="A7797" s="11">
        <f t="shared" si="72"/>
        <v>0</v>
      </c>
      <c r="Q7797">
        <f>IF(ISNUMBER(MATCH(E7797,'ASE Mapping'!A:A, 0)), INDEX('ASE Mapping'!B:B, MATCH(E7797,'ASE Mapping'!A:A, 0)), E7797)</f>
        <v>0</v>
      </c>
    </row>
    <row r="7798" spans="1:17" x14ac:dyDescent="0.25">
      <c r="A7798" s="11">
        <f t="shared" si="72"/>
        <v>0</v>
      </c>
      <c r="Q7798">
        <f>IF(ISNUMBER(MATCH(E7798,'ASE Mapping'!A:A, 0)), INDEX('ASE Mapping'!B:B, MATCH(E7798,'ASE Mapping'!A:A, 0)), E7798)</f>
        <v>0</v>
      </c>
    </row>
    <row r="7799" spans="1:17" x14ac:dyDescent="0.25">
      <c r="A7799" s="11">
        <f t="shared" si="72"/>
        <v>0</v>
      </c>
      <c r="Q7799">
        <f>IF(ISNUMBER(MATCH(E7799,'ASE Mapping'!A:A, 0)), INDEX('ASE Mapping'!B:B, MATCH(E7799,'ASE Mapping'!A:A, 0)), E7799)</f>
        <v>0</v>
      </c>
    </row>
    <row r="7800" spans="1:17" x14ac:dyDescent="0.25">
      <c r="A7800" s="11">
        <f t="shared" si="72"/>
        <v>0</v>
      </c>
      <c r="Q7800">
        <f>IF(ISNUMBER(MATCH(E7800,'ASE Mapping'!A:A, 0)), INDEX('ASE Mapping'!B:B, MATCH(E7800,'ASE Mapping'!A:A, 0)), E7800)</f>
        <v>0</v>
      </c>
    </row>
    <row r="7801" spans="1:17" x14ac:dyDescent="0.25">
      <c r="A7801" s="11">
        <f t="shared" si="72"/>
        <v>0</v>
      </c>
      <c r="Q7801">
        <f>IF(ISNUMBER(MATCH(E7801,'ASE Mapping'!A:A, 0)), INDEX('ASE Mapping'!B:B, MATCH(E7801,'ASE Mapping'!A:A, 0)), E7801)</f>
        <v>0</v>
      </c>
    </row>
    <row r="7802" spans="1:17" x14ac:dyDescent="0.25">
      <c r="A7802" s="11">
        <f t="shared" si="72"/>
        <v>0</v>
      </c>
      <c r="Q7802">
        <f>IF(ISNUMBER(MATCH(E7802,'ASE Mapping'!A:A, 0)), INDEX('ASE Mapping'!B:B, MATCH(E7802,'ASE Mapping'!A:A, 0)), E7802)</f>
        <v>0</v>
      </c>
    </row>
    <row r="7803" spans="1:17" x14ac:dyDescent="0.25">
      <c r="A7803" s="11">
        <f t="shared" si="72"/>
        <v>0</v>
      </c>
      <c r="Q7803">
        <f>IF(ISNUMBER(MATCH(E7803,'ASE Mapping'!A:A, 0)), INDEX('ASE Mapping'!B:B, MATCH(E7803,'ASE Mapping'!A:A, 0)), E7803)</f>
        <v>0</v>
      </c>
    </row>
    <row r="7804" spans="1:17" x14ac:dyDescent="0.25">
      <c r="A7804" s="11">
        <f t="shared" si="72"/>
        <v>0</v>
      </c>
      <c r="Q7804">
        <f>IF(ISNUMBER(MATCH(E7804,'ASE Mapping'!A:A, 0)), INDEX('ASE Mapping'!B:B, MATCH(E7804,'ASE Mapping'!A:A, 0)), E7804)</f>
        <v>0</v>
      </c>
    </row>
    <row r="7805" spans="1:17" x14ac:dyDescent="0.25">
      <c r="A7805" s="11">
        <f t="shared" si="72"/>
        <v>0</v>
      </c>
      <c r="Q7805">
        <f>IF(ISNUMBER(MATCH(E7805,'ASE Mapping'!A:A, 0)), INDEX('ASE Mapping'!B:B, MATCH(E7805,'ASE Mapping'!A:A, 0)), E7805)</f>
        <v>0</v>
      </c>
    </row>
    <row r="7806" spans="1:17" x14ac:dyDescent="0.25">
      <c r="A7806" s="11">
        <f t="shared" si="72"/>
        <v>0</v>
      </c>
      <c r="Q7806">
        <f>IF(ISNUMBER(MATCH(E7806,'ASE Mapping'!A:A, 0)), INDEX('ASE Mapping'!B:B, MATCH(E7806,'ASE Mapping'!A:A, 0)), E7806)</f>
        <v>0</v>
      </c>
    </row>
    <row r="7807" spans="1:17" x14ac:dyDescent="0.25">
      <c r="A7807" s="11">
        <f t="shared" si="72"/>
        <v>0</v>
      </c>
      <c r="Q7807">
        <f>IF(ISNUMBER(MATCH(E7807,'ASE Mapping'!A:A, 0)), INDEX('ASE Mapping'!B:B, MATCH(E7807,'ASE Mapping'!A:A, 0)), E7807)</f>
        <v>0</v>
      </c>
    </row>
    <row r="7808" spans="1:17" x14ac:dyDescent="0.25">
      <c r="A7808" s="11">
        <f t="shared" si="72"/>
        <v>0</v>
      </c>
      <c r="Q7808">
        <f>IF(ISNUMBER(MATCH(E7808,'ASE Mapping'!A:A, 0)), INDEX('ASE Mapping'!B:B, MATCH(E7808,'ASE Mapping'!A:A, 0)), E7808)</f>
        <v>0</v>
      </c>
    </row>
    <row r="7809" spans="1:17" x14ac:dyDescent="0.25">
      <c r="A7809" s="11">
        <f t="shared" si="72"/>
        <v>0</v>
      </c>
      <c r="Q7809">
        <f>IF(ISNUMBER(MATCH(E7809,'ASE Mapping'!A:A, 0)), INDEX('ASE Mapping'!B:B, MATCH(E7809,'ASE Mapping'!A:A, 0)), E7809)</f>
        <v>0</v>
      </c>
    </row>
    <row r="7810" spans="1:17" x14ac:dyDescent="0.25">
      <c r="A7810" s="11">
        <f t="shared" si="72"/>
        <v>0</v>
      </c>
      <c r="Q7810">
        <f>IF(ISNUMBER(MATCH(E7810,'ASE Mapping'!A:A, 0)), INDEX('ASE Mapping'!B:B, MATCH(E7810,'ASE Mapping'!A:A, 0)), E7810)</f>
        <v>0</v>
      </c>
    </row>
    <row r="7811" spans="1:17" x14ac:dyDescent="0.25">
      <c r="A7811" s="11">
        <f t="shared" si="72"/>
        <v>0</v>
      </c>
      <c r="Q7811">
        <f>IF(ISNUMBER(MATCH(E7811,'ASE Mapping'!A:A, 0)), INDEX('ASE Mapping'!B:B, MATCH(E7811,'ASE Mapping'!A:A, 0)), E7811)</f>
        <v>0</v>
      </c>
    </row>
    <row r="7812" spans="1:17" x14ac:dyDescent="0.25">
      <c r="A7812" s="11">
        <f t="shared" si="72"/>
        <v>0</v>
      </c>
      <c r="Q7812">
        <f>IF(ISNUMBER(MATCH(E7812,'ASE Mapping'!A:A, 0)), INDEX('ASE Mapping'!B:B, MATCH(E7812,'ASE Mapping'!A:A, 0)), E7812)</f>
        <v>0</v>
      </c>
    </row>
    <row r="7813" spans="1:17" x14ac:dyDescent="0.25">
      <c r="A7813" s="11">
        <f t="shared" si="72"/>
        <v>0</v>
      </c>
      <c r="Q7813">
        <f>IF(ISNUMBER(MATCH(E7813,'ASE Mapping'!A:A, 0)), INDEX('ASE Mapping'!B:B, MATCH(E7813,'ASE Mapping'!A:A, 0)), E7813)</f>
        <v>0</v>
      </c>
    </row>
    <row r="7814" spans="1:17" x14ac:dyDescent="0.25">
      <c r="A7814" s="11">
        <f t="shared" si="72"/>
        <v>0</v>
      </c>
      <c r="Q7814">
        <f>IF(ISNUMBER(MATCH(E7814,'ASE Mapping'!A:A, 0)), INDEX('ASE Mapping'!B:B, MATCH(E7814,'ASE Mapping'!A:A, 0)), E7814)</f>
        <v>0</v>
      </c>
    </row>
    <row r="7815" spans="1:17" x14ac:dyDescent="0.25">
      <c r="A7815" s="11">
        <f t="shared" ref="A7815:A7878" si="73">B7815+C7815</f>
        <v>0</v>
      </c>
      <c r="Q7815">
        <f>IF(ISNUMBER(MATCH(E7815,'ASE Mapping'!A:A, 0)), INDEX('ASE Mapping'!B:B, MATCH(E7815,'ASE Mapping'!A:A, 0)), E7815)</f>
        <v>0</v>
      </c>
    </row>
    <row r="7816" spans="1:17" x14ac:dyDescent="0.25">
      <c r="A7816" s="11">
        <f t="shared" si="73"/>
        <v>0</v>
      </c>
      <c r="Q7816">
        <f>IF(ISNUMBER(MATCH(E7816,'ASE Mapping'!A:A, 0)), INDEX('ASE Mapping'!B:B, MATCH(E7816,'ASE Mapping'!A:A, 0)), E7816)</f>
        <v>0</v>
      </c>
    </row>
    <row r="7817" spans="1:17" x14ac:dyDescent="0.25">
      <c r="A7817" s="11">
        <f t="shared" si="73"/>
        <v>0</v>
      </c>
      <c r="Q7817">
        <f>IF(ISNUMBER(MATCH(E7817,'ASE Mapping'!A:A, 0)), INDEX('ASE Mapping'!B:B, MATCH(E7817,'ASE Mapping'!A:A, 0)), E7817)</f>
        <v>0</v>
      </c>
    </row>
    <row r="7818" spans="1:17" x14ac:dyDescent="0.25">
      <c r="A7818" s="11">
        <f t="shared" si="73"/>
        <v>0</v>
      </c>
      <c r="Q7818">
        <f>IF(ISNUMBER(MATCH(E7818,'ASE Mapping'!A:A, 0)), INDEX('ASE Mapping'!B:B, MATCH(E7818,'ASE Mapping'!A:A, 0)), E7818)</f>
        <v>0</v>
      </c>
    </row>
    <row r="7819" spans="1:17" x14ac:dyDescent="0.25">
      <c r="A7819" s="11">
        <f t="shared" si="73"/>
        <v>0</v>
      </c>
      <c r="Q7819">
        <f>IF(ISNUMBER(MATCH(E7819,'ASE Mapping'!A:A, 0)), INDEX('ASE Mapping'!B:B, MATCH(E7819,'ASE Mapping'!A:A, 0)), E7819)</f>
        <v>0</v>
      </c>
    </row>
    <row r="7820" spans="1:17" x14ac:dyDescent="0.25">
      <c r="A7820" s="11">
        <f t="shared" si="73"/>
        <v>0</v>
      </c>
      <c r="Q7820">
        <f>IF(ISNUMBER(MATCH(E7820,'ASE Mapping'!A:A, 0)), INDEX('ASE Mapping'!B:B, MATCH(E7820,'ASE Mapping'!A:A, 0)), E7820)</f>
        <v>0</v>
      </c>
    </row>
    <row r="7821" spans="1:17" x14ac:dyDescent="0.25">
      <c r="A7821" s="11">
        <f t="shared" si="73"/>
        <v>0</v>
      </c>
      <c r="Q7821">
        <f>IF(ISNUMBER(MATCH(E7821,'ASE Mapping'!A:A, 0)), INDEX('ASE Mapping'!B:B, MATCH(E7821,'ASE Mapping'!A:A, 0)), E7821)</f>
        <v>0</v>
      </c>
    </row>
    <row r="7822" spans="1:17" x14ac:dyDescent="0.25">
      <c r="A7822" s="11">
        <f t="shared" si="73"/>
        <v>0</v>
      </c>
      <c r="Q7822">
        <f>IF(ISNUMBER(MATCH(E7822,'ASE Mapping'!A:A, 0)), INDEX('ASE Mapping'!B:B, MATCH(E7822,'ASE Mapping'!A:A, 0)), E7822)</f>
        <v>0</v>
      </c>
    </row>
    <row r="7823" spans="1:17" x14ac:dyDescent="0.25">
      <c r="A7823" s="11">
        <f t="shared" si="73"/>
        <v>0</v>
      </c>
      <c r="Q7823">
        <f>IF(ISNUMBER(MATCH(E7823,'ASE Mapping'!A:A, 0)), INDEX('ASE Mapping'!B:B, MATCH(E7823,'ASE Mapping'!A:A, 0)), E7823)</f>
        <v>0</v>
      </c>
    </row>
    <row r="7824" spans="1:17" x14ac:dyDescent="0.25">
      <c r="A7824" s="11">
        <f t="shared" si="73"/>
        <v>0</v>
      </c>
      <c r="Q7824">
        <f>IF(ISNUMBER(MATCH(E7824,'ASE Mapping'!A:A, 0)), INDEX('ASE Mapping'!B:B, MATCH(E7824,'ASE Mapping'!A:A, 0)), E7824)</f>
        <v>0</v>
      </c>
    </row>
    <row r="7825" spans="1:17" x14ac:dyDescent="0.25">
      <c r="A7825" s="11">
        <f t="shared" si="73"/>
        <v>0</v>
      </c>
      <c r="Q7825">
        <f>IF(ISNUMBER(MATCH(E7825,'ASE Mapping'!A:A, 0)), INDEX('ASE Mapping'!B:B, MATCH(E7825,'ASE Mapping'!A:A, 0)), E7825)</f>
        <v>0</v>
      </c>
    </row>
    <row r="7826" spans="1:17" x14ac:dyDescent="0.25">
      <c r="A7826" s="11">
        <f t="shared" si="73"/>
        <v>0</v>
      </c>
      <c r="Q7826">
        <f>IF(ISNUMBER(MATCH(E7826,'ASE Mapping'!A:A, 0)), INDEX('ASE Mapping'!B:B, MATCH(E7826,'ASE Mapping'!A:A, 0)), E7826)</f>
        <v>0</v>
      </c>
    </row>
    <row r="7827" spans="1:17" x14ac:dyDescent="0.25">
      <c r="A7827" s="11">
        <f t="shared" si="73"/>
        <v>0</v>
      </c>
      <c r="Q7827">
        <f>IF(ISNUMBER(MATCH(E7827,'ASE Mapping'!A:A, 0)), INDEX('ASE Mapping'!B:B, MATCH(E7827,'ASE Mapping'!A:A, 0)), E7827)</f>
        <v>0</v>
      </c>
    </row>
    <row r="7828" spans="1:17" x14ac:dyDescent="0.25">
      <c r="A7828" s="11">
        <f t="shared" si="73"/>
        <v>0</v>
      </c>
      <c r="Q7828">
        <f>IF(ISNUMBER(MATCH(E7828,'ASE Mapping'!A:A, 0)), INDEX('ASE Mapping'!B:B, MATCH(E7828,'ASE Mapping'!A:A, 0)), E7828)</f>
        <v>0</v>
      </c>
    </row>
    <row r="7829" spans="1:17" x14ac:dyDescent="0.25">
      <c r="A7829" s="11">
        <f t="shared" si="73"/>
        <v>0</v>
      </c>
      <c r="Q7829">
        <f>IF(ISNUMBER(MATCH(E7829,'ASE Mapping'!A:A, 0)), INDEX('ASE Mapping'!B:B, MATCH(E7829,'ASE Mapping'!A:A, 0)), E7829)</f>
        <v>0</v>
      </c>
    </row>
    <row r="7830" spans="1:17" x14ac:dyDescent="0.25">
      <c r="A7830" s="11">
        <f t="shared" si="73"/>
        <v>0</v>
      </c>
      <c r="Q7830">
        <f>IF(ISNUMBER(MATCH(E7830,'ASE Mapping'!A:A, 0)), INDEX('ASE Mapping'!B:B, MATCH(E7830,'ASE Mapping'!A:A, 0)), E7830)</f>
        <v>0</v>
      </c>
    </row>
    <row r="7831" spans="1:17" x14ac:dyDescent="0.25">
      <c r="A7831" s="11">
        <f t="shared" si="73"/>
        <v>0</v>
      </c>
      <c r="Q7831">
        <f>IF(ISNUMBER(MATCH(E7831,'ASE Mapping'!A:A, 0)), INDEX('ASE Mapping'!B:B, MATCH(E7831,'ASE Mapping'!A:A, 0)), E7831)</f>
        <v>0</v>
      </c>
    </row>
    <row r="7832" spans="1:17" x14ac:dyDescent="0.25">
      <c r="A7832" s="11">
        <f t="shared" si="73"/>
        <v>0</v>
      </c>
      <c r="Q7832">
        <f>IF(ISNUMBER(MATCH(E7832,'ASE Mapping'!A:A, 0)), INDEX('ASE Mapping'!B:B, MATCH(E7832,'ASE Mapping'!A:A, 0)), E7832)</f>
        <v>0</v>
      </c>
    </row>
    <row r="7833" spans="1:17" x14ac:dyDescent="0.25">
      <c r="A7833" s="11">
        <f t="shared" si="73"/>
        <v>0</v>
      </c>
      <c r="Q7833">
        <f>IF(ISNUMBER(MATCH(E7833,'ASE Mapping'!A:A, 0)), INDEX('ASE Mapping'!B:B, MATCH(E7833,'ASE Mapping'!A:A, 0)), E7833)</f>
        <v>0</v>
      </c>
    </row>
    <row r="7834" spans="1:17" x14ac:dyDescent="0.25">
      <c r="A7834" s="11">
        <f t="shared" si="73"/>
        <v>0</v>
      </c>
      <c r="Q7834">
        <f>IF(ISNUMBER(MATCH(E7834,'ASE Mapping'!A:A, 0)), INDEX('ASE Mapping'!B:B, MATCH(E7834,'ASE Mapping'!A:A, 0)), E7834)</f>
        <v>0</v>
      </c>
    </row>
    <row r="7835" spans="1:17" x14ac:dyDescent="0.25">
      <c r="A7835" s="11">
        <f t="shared" si="73"/>
        <v>0</v>
      </c>
      <c r="Q7835">
        <f>IF(ISNUMBER(MATCH(E7835,'ASE Mapping'!A:A, 0)), INDEX('ASE Mapping'!B:B, MATCH(E7835,'ASE Mapping'!A:A, 0)), E7835)</f>
        <v>0</v>
      </c>
    </row>
    <row r="7836" spans="1:17" x14ac:dyDescent="0.25">
      <c r="A7836" s="11">
        <f t="shared" si="73"/>
        <v>0</v>
      </c>
      <c r="Q7836">
        <f>IF(ISNUMBER(MATCH(E7836,'ASE Mapping'!A:A, 0)), INDEX('ASE Mapping'!B:B, MATCH(E7836,'ASE Mapping'!A:A, 0)), E7836)</f>
        <v>0</v>
      </c>
    </row>
    <row r="7837" spans="1:17" x14ac:dyDescent="0.25">
      <c r="A7837" s="11">
        <f t="shared" si="73"/>
        <v>0</v>
      </c>
      <c r="Q7837">
        <f>IF(ISNUMBER(MATCH(E7837,'ASE Mapping'!A:A, 0)), INDEX('ASE Mapping'!B:B, MATCH(E7837,'ASE Mapping'!A:A, 0)), E7837)</f>
        <v>0</v>
      </c>
    </row>
    <row r="7838" spans="1:17" x14ac:dyDescent="0.25">
      <c r="A7838" s="11">
        <f t="shared" si="73"/>
        <v>0</v>
      </c>
      <c r="Q7838">
        <f>IF(ISNUMBER(MATCH(E7838,'ASE Mapping'!A:A, 0)), INDEX('ASE Mapping'!B:B, MATCH(E7838,'ASE Mapping'!A:A, 0)), E7838)</f>
        <v>0</v>
      </c>
    </row>
    <row r="7839" spans="1:17" x14ac:dyDescent="0.25">
      <c r="A7839" s="11">
        <f t="shared" si="73"/>
        <v>0</v>
      </c>
      <c r="Q7839">
        <f>IF(ISNUMBER(MATCH(E7839,'ASE Mapping'!A:A, 0)), INDEX('ASE Mapping'!B:B, MATCH(E7839,'ASE Mapping'!A:A, 0)), E7839)</f>
        <v>0</v>
      </c>
    </row>
    <row r="7840" spans="1:17" x14ac:dyDescent="0.25">
      <c r="A7840" s="11">
        <f t="shared" si="73"/>
        <v>0</v>
      </c>
      <c r="Q7840">
        <f>IF(ISNUMBER(MATCH(E7840,'ASE Mapping'!A:A, 0)), INDEX('ASE Mapping'!B:B, MATCH(E7840,'ASE Mapping'!A:A, 0)), E7840)</f>
        <v>0</v>
      </c>
    </row>
    <row r="7841" spans="1:17" x14ac:dyDescent="0.25">
      <c r="A7841" s="11">
        <f t="shared" si="73"/>
        <v>0</v>
      </c>
      <c r="Q7841">
        <f>IF(ISNUMBER(MATCH(E7841,'ASE Mapping'!A:A, 0)), INDEX('ASE Mapping'!B:B, MATCH(E7841,'ASE Mapping'!A:A, 0)), E7841)</f>
        <v>0</v>
      </c>
    </row>
    <row r="7842" spans="1:17" x14ac:dyDescent="0.25">
      <c r="A7842" s="11">
        <f t="shared" si="73"/>
        <v>0</v>
      </c>
      <c r="Q7842">
        <f>IF(ISNUMBER(MATCH(E7842,'ASE Mapping'!A:A, 0)), INDEX('ASE Mapping'!B:B, MATCH(E7842,'ASE Mapping'!A:A, 0)), E7842)</f>
        <v>0</v>
      </c>
    </row>
    <row r="7843" spans="1:17" x14ac:dyDescent="0.25">
      <c r="A7843" s="11">
        <f t="shared" si="73"/>
        <v>0</v>
      </c>
      <c r="Q7843">
        <f>IF(ISNUMBER(MATCH(E7843,'ASE Mapping'!A:A, 0)), INDEX('ASE Mapping'!B:B, MATCH(E7843,'ASE Mapping'!A:A, 0)), E7843)</f>
        <v>0</v>
      </c>
    </row>
    <row r="7844" spans="1:17" x14ac:dyDescent="0.25">
      <c r="A7844" s="11">
        <f t="shared" si="73"/>
        <v>0</v>
      </c>
      <c r="Q7844">
        <f>IF(ISNUMBER(MATCH(E7844,'ASE Mapping'!A:A, 0)), INDEX('ASE Mapping'!B:B, MATCH(E7844,'ASE Mapping'!A:A, 0)), E7844)</f>
        <v>0</v>
      </c>
    </row>
    <row r="7845" spans="1:17" x14ac:dyDescent="0.25">
      <c r="A7845" s="11">
        <f t="shared" si="73"/>
        <v>0</v>
      </c>
      <c r="Q7845">
        <f>IF(ISNUMBER(MATCH(E7845,'ASE Mapping'!A:A, 0)), INDEX('ASE Mapping'!B:B, MATCH(E7845,'ASE Mapping'!A:A, 0)), E7845)</f>
        <v>0</v>
      </c>
    </row>
    <row r="7846" spans="1:17" x14ac:dyDescent="0.25">
      <c r="A7846" s="11">
        <f t="shared" si="73"/>
        <v>0</v>
      </c>
      <c r="Q7846">
        <f>IF(ISNUMBER(MATCH(E7846,'ASE Mapping'!A:A, 0)), INDEX('ASE Mapping'!B:B, MATCH(E7846,'ASE Mapping'!A:A, 0)), E7846)</f>
        <v>0</v>
      </c>
    </row>
    <row r="7847" spans="1:17" x14ac:dyDescent="0.25">
      <c r="A7847" s="11">
        <f t="shared" si="73"/>
        <v>0</v>
      </c>
      <c r="Q7847">
        <f>IF(ISNUMBER(MATCH(E7847,'ASE Mapping'!A:A, 0)), INDEX('ASE Mapping'!B:B, MATCH(E7847,'ASE Mapping'!A:A, 0)), E7847)</f>
        <v>0</v>
      </c>
    </row>
    <row r="7848" spans="1:17" x14ac:dyDescent="0.25">
      <c r="A7848" s="11">
        <f t="shared" si="73"/>
        <v>0</v>
      </c>
      <c r="Q7848">
        <f>IF(ISNUMBER(MATCH(E7848,'ASE Mapping'!A:A, 0)), INDEX('ASE Mapping'!B:B, MATCH(E7848,'ASE Mapping'!A:A, 0)), E7848)</f>
        <v>0</v>
      </c>
    </row>
    <row r="7849" spans="1:17" x14ac:dyDescent="0.25">
      <c r="A7849" s="11">
        <f t="shared" si="73"/>
        <v>0</v>
      </c>
      <c r="Q7849">
        <f>IF(ISNUMBER(MATCH(E7849,'ASE Mapping'!A:A, 0)), INDEX('ASE Mapping'!B:B, MATCH(E7849,'ASE Mapping'!A:A, 0)), E7849)</f>
        <v>0</v>
      </c>
    </row>
    <row r="7850" spans="1:17" x14ac:dyDescent="0.25">
      <c r="A7850" s="11">
        <f t="shared" si="73"/>
        <v>0</v>
      </c>
      <c r="Q7850">
        <f>IF(ISNUMBER(MATCH(E7850,'ASE Mapping'!A:A, 0)), INDEX('ASE Mapping'!B:B, MATCH(E7850,'ASE Mapping'!A:A, 0)), E7850)</f>
        <v>0</v>
      </c>
    </row>
    <row r="7851" spans="1:17" x14ac:dyDescent="0.25">
      <c r="A7851" s="11">
        <f t="shared" si="73"/>
        <v>0</v>
      </c>
      <c r="Q7851">
        <f>IF(ISNUMBER(MATCH(E7851,'ASE Mapping'!A:A, 0)), INDEX('ASE Mapping'!B:B, MATCH(E7851,'ASE Mapping'!A:A, 0)), E7851)</f>
        <v>0</v>
      </c>
    </row>
    <row r="7852" spans="1:17" x14ac:dyDescent="0.25">
      <c r="A7852" s="11">
        <f t="shared" si="73"/>
        <v>0</v>
      </c>
      <c r="Q7852">
        <f>IF(ISNUMBER(MATCH(E7852,'ASE Mapping'!A:A, 0)), INDEX('ASE Mapping'!B:B, MATCH(E7852,'ASE Mapping'!A:A, 0)), E7852)</f>
        <v>0</v>
      </c>
    </row>
    <row r="7853" spans="1:17" x14ac:dyDescent="0.25">
      <c r="A7853" s="11">
        <f t="shared" si="73"/>
        <v>0</v>
      </c>
      <c r="Q7853">
        <f>IF(ISNUMBER(MATCH(E7853,'ASE Mapping'!A:A, 0)), INDEX('ASE Mapping'!B:B, MATCH(E7853,'ASE Mapping'!A:A, 0)), E7853)</f>
        <v>0</v>
      </c>
    </row>
    <row r="7854" spans="1:17" x14ac:dyDescent="0.25">
      <c r="A7854" s="11">
        <f t="shared" si="73"/>
        <v>0</v>
      </c>
      <c r="Q7854">
        <f>IF(ISNUMBER(MATCH(E7854,'ASE Mapping'!A:A, 0)), INDEX('ASE Mapping'!B:B, MATCH(E7854,'ASE Mapping'!A:A, 0)), E7854)</f>
        <v>0</v>
      </c>
    </row>
    <row r="7855" spans="1:17" x14ac:dyDescent="0.25">
      <c r="A7855" s="11">
        <f t="shared" si="73"/>
        <v>0</v>
      </c>
      <c r="Q7855">
        <f>IF(ISNUMBER(MATCH(E7855,'ASE Mapping'!A:A, 0)), INDEX('ASE Mapping'!B:B, MATCH(E7855,'ASE Mapping'!A:A, 0)), E7855)</f>
        <v>0</v>
      </c>
    </row>
    <row r="7856" spans="1:17" x14ac:dyDescent="0.25">
      <c r="A7856" s="11">
        <f t="shared" si="73"/>
        <v>0</v>
      </c>
      <c r="Q7856">
        <f>IF(ISNUMBER(MATCH(E7856,'ASE Mapping'!A:A, 0)), INDEX('ASE Mapping'!B:B, MATCH(E7856,'ASE Mapping'!A:A, 0)), E7856)</f>
        <v>0</v>
      </c>
    </row>
    <row r="7857" spans="1:17" x14ac:dyDescent="0.25">
      <c r="A7857" s="11">
        <f t="shared" si="73"/>
        <v>0</v>
      </c>
      <c r="Q7857">
        <f>IF(ISNUMBER(MATCH(E7857,'ASE Mapping'!A:A, 0)), INDEX('ASE Mapping'!B:B, MATCH(E7857,'ASE Mapping'!A:A, 0)), E7857)</f>
        <v>0</v>
      </c>
    </row>
    <row r="7858" spans="1:17" x14ac:dyDescent="0.25">
      <c r="A7858" s="11">
        <f t="shared" si="73"/>
        <v>0</v>
      </c>
      <c r="Q7858">
        <f>IF(ISNUMBER(MATCH(E7858,'ASE Mapping'!A:A, 0)), INDEX('ASE Mapping'!B:B, MATCH(E7858,'ASE Mapping'!A:A, 0)), E7858)</f>
        <v>0</v>
      </c>
    </row>
    <row r="7859" spans="1:17" x14ac:dyDescent="0.25">
      <c r="A7859" s="11">
        <f t="shared" si="73"/>
        <v>0</v>
      </c>
      <c r="Q7859">
        <f>IF(ISNUMBER(MATCH(E7859,'ASE Mapping'!A:A, 0)), INDEX('ASE Mapping'!B:B, MATCH(E7859,'ASE Mapping'!A:A, 0)), E7859)</f>
        <v>0</v>
      </c>
    </row>
    <row r="7860" spans="1:17" x14ac:dyDescent="0.25">
      <c r="A7860" s="11">
        <f t="shared" si="73"/>
        <v>0</v>
      </c>
      <c r="Q7860">
        <f>IF(ISNUMBER(MATCH(E7860,'ASE Mapping'!A:A, 0)), INDEX('ASE Mapping'!B:B, MATCH(E7860,'ASE Mapping'!A:A, 0)), E7860)</f>
        <v>0</v>
      </c>
    </row>
    <row r="7861" spans="1:17" x14ac:dyDescent="0.25">
      <c r="A7861" s="11">
        <f t="shared" si="73"/>
        <v>0</v>
      </c>
      <c r="Q7861">
        <f>IF(ISNUMBER(MATCH(E7861,'ASE Mapping'!A:A, 0)), INDEX('ASE Mapping'!B:B, MATCH(E7861,'ASE Mapping'!A:A, 0)), E7861)</f>
        <v>0</v>
      </c>
    </row>
    <row r="7862" spans="1:17" x14ac:dyDescent="0.25">
      <c r="A7862" s="11">
        <f t="shared" si="73"/>
        <v>0</v>
      </c>
      <c r="Q7862">
        <f>IF(ISNUMBER(MATCH(E7862,'ASE Mapping'!A:A, 0)), INDEX('ASE Mapping'!B:B, MATCH(E7862,'ASE Mapping'!A:A, 0)), E7862)</f>
        <v>0</v>
      </c>
    </row>
    <row r="7863" spans="1:17" x14ac:dyDescent="0.25">
      <c r="A7863" s="11">
        <f t="shared" si="73"/>
        <v>0</v>
      </c>
      <c r="Q7863">
        <f>IF(ISNUMBER(MATCH(E7863,'ASE Mapping'!A:A, 0)), INDEX('ASE Mapping'!B:B, MATCH(E7863,'ASE Mapping'!A:A, 0)), E7863)</f>
        <v>0</v>
      </c>
    </row>
    <row r="7864" spans="1:17" x14ac:dyDescent="0.25">
      <c r="A7864" s="11">
        <f t="shared" si="73"/>
        <v>0</v>
      </c>
      <c r="Q7864">
        <f>IF(ISNUMBER(MATCH(E7864,'ASE Mapping'!A:A, 0)), INDEX('ASE Mapping'!B:B, MATCH(E7864,'ASE Mapping'!A:A, 0)), E7864)</f>
        <v>0</v>
      </c>
    </row>
    <row r="7865" spans="1:17" x14ac:dyDescent="0.25">
      <c r="A7865" s="11">
        <f t="shared" si="73"/>
        <v>0</v>
      </c>
      <c r="Q7865">
        <f>IF(ISNUMBER(MATCH(E7865,'ASE Mapping'!A:A, 0)), INDEX('ASE Mapping'!B:B, MATCH(E7865,'ASE Mapping'!A:A, 0)), E7865)</f>
        <v>0</v>
      </c>
    </row>
    <row r="7866" spans="1:17" x14ac:dyDescent="0.25">
      <c r="A7866" s="11">
        <f t="shared" si="73"/>
        <v>0</v>
      </c>
      <c r="Q7866">
        <f>IF(ISNUMBER(MATCH(E7866,'ASE Mapping'!A:A, 0)), INDEX('ASE Mapping'!B:B, MATCH(E7866,'ASE Mapping'!A:A, 0)), E7866)</f>
        <v>0</v>
      </c>
    </row>
    <row r="7867" spans="1:17" x14ac:dyDescent="0.25">
      <c r="A7867" s="11">
        <f t="shared" si="73"/>
        <v>0</v>
      </c>
      <c r="Q7867">
        <f>IF(ISNUMBER(MATCH(E7867,'ASE Mapping'!A:A, 0)), INDEX('ASE Mapping'!B:B, MATCH(E7867,'ASE Mapping'!A:A, 0)), E7867)</f>
        <v>0</v>
      </c>
    </row>
    <row r="7868" spans="1:17" x14ac:dyDescent="0.25">
      <c r="A7868" s="11">
        <f t="shared" si="73"/>
        <v>0</v>
      </c>
      <c r="Q7868">
        <f>IF(ISNUMBER(MATCH(E7868,'ASE Mapping'!A:A, 0)), INDEX('ASE Mapping'!B:B, MATCH(E7868,'ASE Mapping'!A:A, 0)), E7868)</f>
        <v>0</v>
      </c>
    </row>
    <row r="7869" spans="1:17" x14ac:dyDescent="0.25">
      <c r="A7869" s="11">
        <f t="shared" si="73"/>
        <v>0</v>
      </c>
      <c r="Q7869">
        <f>IF(ISNUMBER(MATCH(E7869,'ASE Mapping'!A:A, 0)), INDEX('ASE Mapping'!B:B, MATCH(E7869,'ASE Mapping'!A:A, 0)), E7869)</f>
        <v>0</v>
      </c>
    </row>
    <row r="7870" spans="1:17" x14ac:dyDescent="0.25">
      <c r="A7870" s="11">
        <f t="shared" si="73"/>
        <v>0</v>
      </c>
      <c r="Q7870">
        <f>IF(ISNUMBER(MATCH(E7870,'ASE Mapping'!A:A, 0)), INDEX('ASE Mapping'!B:B, MATCH(E7870,'ASE Mapping'!A:A, 0)), E7870)</f>
        <v>0</v>
      </c>
    </row>
    <row r="7871" spans="1:17" x14ac:dyDescent="0.25">
      <c r="A7871" s="11">
        <f t="shared" si="73"/>
        <v>0</v>
      </c>
      <c r="Q7871">
        <f>IF(ISNUMBER(MATCH(E7871,'ASE Mapping'!A:A, 0)), INDEX('ASE Mapping'!B:B, MATCH(E7871,'ASE Mapping'!A:A, 0)), E7871)</f>
        <v>0</v>
      </c>
    </row>
    <row r="7872" spans="1:17" x14ac:dyDescent="0.25">
      <c r="A7872" s="11">
        <f t="shared" si="73"/>
        <v>0</v>
      </c>
      <c r="Q7872">
        <f>IF(ISNUMBER(MATCH(E7872,'ASE Mapping'!A:A, 0)), INDEX('ASE Mapping'!B:B, MATCH(E7872,'ASE Mapping'!A:A, 0)), E7872)</f>
        <v>0</v>
      </c>
    </row>
    <row r="7873" spans="1:17" x14ac:dyDescent="0.25">
      <c r="A7873" s="11">
        <f t="shared" si="73"/>
        <v>0</v>
      </c>
      <c r="Q7873">
        <f>IF(ISNUMBER(MATCH(E7873,'ASE Mapping'!A:A, 0)), INDEX('ASE Mapping'!B:B, MATCH(E7873,'ASE Mapping'!A:A, 0)), E7873)</f>
        <v>0</v>
      </c>
    </row>
    <row r="7874" spans="1:17" x14ac:dyDescent="0.25">
      <c r="A7874" s="11">
        <f t="shared" si="73"/>
        <v>0</v>
      </c>
      <c r="Q7874">
        <f>IF(ISNUMBER(MATCH(E7874,'ASE Mapping'!A:A, 0)), INDEX('ASE Mapping'!B:B, MATCH(E7874,'ASE Mapping'!A:A, 0)), E7874)</f>
        <v>0</v>
      </c>
    </row>
    <row r="7875" spans="1:17" x14ac:dyDescent="0.25">
      <c r="A7875" s="11">
        <f t="shared" si="73"/>
        <v>0</v>
      </c>
      <c r="Q7875">
        <f>IF(ISNUMBER(MATCH(E7875,'ASE Mapping'!A:A, 0)), INDEX('ASE Mapping'!B:B, MATCH(E7875,'ASE Mapping'!A:A, 0)), E7875)</f>
        <v>0</v>
      </c>
    </row>
    <row r="7876" spans="1:17" x14ac:dyDescent="0.25">
      <c r="A7876" s="11">
        <f t="shared" si="73"/>
        <v>0</v>
      </c>
      <c r="Q7876">
        <f>IF(ISNUMBER(MATCH(E7876,'ASE Mapping'!A:A, 0)), INDEX('ASE Mapping'!B:B, MATCH(E7876,'ASE Mapping'!A:A, 0)), E7876)</f>
        <v>0</v>
      </c>
    </row>
    <row r="7877" spans="1:17" x14ac:dyDescent="0.25">
      <c r="A7877" s="11">
        <f t="shared" si="73"/>
        <v>0</v>
      </c>
      <c r="Q7877">
        <f>IF(ISNUMBER(MATCH(E7877,'ASE Mapping'!A:A, 0)), INDEX('ASE Mapping'!B:B, MATCH(E7877,'ASE Mapping'!A:A, 0)), E7877)</f>
        <v>0</v>
      </c>
    </row>
    <row r="7878" spans="1:17" x14ac:dyDescent="0.25">
      <c r="A7878" s="11">
        <f t="shared" si="73"/>
        <v>0</v>
      </c>
      <c r="Q7878">
        <f>IF(ISNUMBER(MATCH(E7878,'ASE Mapping'!A:A, 0)), INDEX('ASE Mapping'!B:B, MATCH(E7878,'ASE Mapping'!A:A, 0)), E7878)</f>
        <v>0</v>
      </c>
    </row>
    <row r="7879" spans="1:17" x14ac:dyDescent="0.25">
      <c r="A7879" s="11">
        <f t="shared" ref="A7879:A7942" si="74">B7879+C7879</f>
        <v>0</v>
      </c>
      <c r="Q7879">
        <f>IF(ISNUMBER(MATCH(E7879,'ASE Mapping'!A:A, 0)), INDEX('ASE Mapping'!B:B, MATCH(E7879,'ASE Mapping'!A:A, 0)), E7879)</f>
        <v>0</v>
      </c>
    </row>
    <row r="7880" spans="1:17" x14ac:dyDescent="0.25">
      <c r="A7880" s="11">
        <f t="shared" si="74"/>
        <v>0</v>
      </c>
      <c r="Q7880">
        <f>IF(ISNUMBER(MATCH(E7880,'ASE Mapping'!A:A, 0)), INDEX('ASE Mapping'!B:B, MATCH(E7880,'ASE Mapping'!A:A, 0)), E7880)</f>
        <v>0</v>
      </c>
    </row>
    <row r="7881" spans="1:17" x14ac:dyDescent="0.25">
      <c r="A7881" s="11">
        <f t="shared" si="74"/>
        <v>0</v>
      </c>
      <c r="Q7881">
        <f>IF(ISNUMBER(MATCH(E7881,'ASE Mapping'!A:A, 0)), INDEX('ASE Mapping'!B:B, MATCH(E7881,'ASE Mapping'!A:A, 0)), E7881)</f>
        <v>0</v>
      </c>
    </row>
    <row r="7882" spans="1:17" x14ac:dyDescent="0.25">
      <c r="A7882" s="11">
        <f t="shared" si="74"/>
        <v>0</v>
      </c>
      <c r="Q7882">
        <f>IF(ISNUMBER(MATCH(E7882,'ASE Mapping'!A:A, 0)), INDEX('ASE Mapping'!B:B, MATCH(E7882,'ASE Mapping'!A:A, 0)), E7882)</f>
        <v>0</v>
      </c>
    </row>
    <row r="7883" spans="1:17" x14ac:dyDescent="0.25">
      <c r="A7883" s="11">
        <f t="shared" si="74"/>
        <v>0</v>
      </c>
      <c r="Q7883">
        <f>IF(ISNUMBER(MATCH(E7883,'ASE Mapping'!A:A, 0)), INDEX('ASE Mapping'!B:B, MATCH(E7883,'ASE Mapping'!A:A, 0)), E7883)</f>
        <v>0</v>
      </c>
    </row>
    <row r="7884" spans="1:17" x14ac:dyDescent="0.25">
      <c r="A7884" s="11">
        <f t="shared" si="74"/>
        <v>0</v>
      </c>
      <c r="Q7884">
        <f>IF(ISNUMBER(MATCH(E7884,'ASE Mapping'!A:A, 0)), INDEX('ASE Mapping'!B:B, MATCH(E7884,'ASE Mapping'!A:A, 0)), E7884)</f>
        <v>0</v>
      </c>
    </row>
    <row r="7885" spans="1:17" x14ac:dyDescent="0.25">
      <c r="A7885" s="11">
        <f t="shared" si="74"/>
        <v>0</v>
      </c>
      <c r="Q7885">
        <f>IF(ISNUMBER(MATCH(E7885,'ASE Mapping'!A:A, 0)), INDEX('ASE Mapping'!B:B, MATCH(E7885,'ASE Mapping'!A:A, 0)), E7885)</f>
        <v>0</v>
      </c>
    </row>
    <row r="7886" spans="1:17" x14ac:dyDescent="0.25">
      <c r="A7886" s="11">
        <f t="shared" si="74"/>
        <v>0</v>
      </c>
      <c r="Q7886">
        <f>IF(ISNUMBER(MATCH(E7886,'ASE Mapping'!A:A, 0)), INDEX('ASE Mapping'!B:B, MATCH(E7886,'ASE Mapping'!A:A, 0)), E7886)</f>
        <v>0</v>
      </c>
    </row>
    <row r="7887" spans="1:17" x14ac:dyDescent="0.25">
      <c r="A7887" s="11">
        <f t="shared" si="74"/>
        <v>0</v>
      </c>
      <c r="Q7887">
        <f>IF(ISNUMBER(MATCH(E7887,'ASE Mapping'!A:A, 0)), INDEX('ASE Mapping'!B:B, MATCH(E7887,'ASE Mapping'!A:A, 0)), E7887)</f>
        <v>0</v>
      </c>
    </row>
    <row r="7888" spans="1:17" x14ac:dyDescent="0.25">
      <c r="A7888" s="11">
        <f t="shared" si="74"/>
        <v>0</v>
      </c>
      <c r="Q7888">
        <f>IF(ISNUMBER(MATCH(E7888,'ASE Mapping'!A:A, 0)), INDEX('ASE Mapping'!B:B, MATCH(E7888,'ASE Mapping'!A:A, 0)), E7888)</f>
        <v>0</v>
      </c>
    </row>
    <row r="7889" spans="1:17" x14ac:dyDescent="0.25">
      <c r="A7889" s="11">
        <f t="shared" si="74"/>
        <v>0</v>
      </c>
      <c r="Q7889">
        <f>IF(ISNUMBER(MATCH(E7889,'ASE Mapping'!A:A, 0)), INDEX('ASE Mapping'!B:B, MATCH(E7889,'ASE Mapping'!A:A, 0)), E7889)</f>
        <v>0</v>
      </c>
    </row>
    <row r="7890" spans="1:17" x14ac:dyDescent="0.25">
      <c r="A7890" s="11">
        <f t="shared" si="74"/>
        <v>0</v>
      </c>
      <c r="Q7890">
        <f>IF(ISNUMBER(MATCH(E7890,'ASE Mapping'!A:A, 0)), INDEX('ASE Mapping'!B:B, MATCH(E7890,'ASE Mapping'!A:A, 0)), E7890)</f>
        <v>0</v>
      </c>
    </row>
    <row r="7891" spans="1:17" x14ac:dyDescent="0.25">
      <c r="A7891" s="11">
        <f t="shared" si="74"/>
        <v>0</v>
      </c>
      <c r="Q7891">
        <f>IF(ISNUMBER(MATCH(E7891,'ASE Mapping'!A:A, 0)), INDEX('ASE Mapping'!B:B, MATCH(E7891,'ASE Mapping'!A:A, 0)), E7891)</f>
        <v>0</v>
      </c>
    </row>
    <row r="7892" spans="1:17" x14ac:dyDescent="0.25">
      <c r="A7892" s="11">
        <f t="shared" si="74"/>
        <v>0</v>
      </c>
      <c r="Q7892">
        <f>IF(ISNUMBER(MATCH(E7892,'ASE Mapping'!A:A, 0)), INDEX('ASE Mapping'!B:B, MATCH(E7892,'ASE Mapping'!A:A, 0)), E7892)</f>
        <v>0</v>
      </c>
    </row>
    <row r="7893" spans="1:17" x14ac:dyDescent="0.25">
      <c r="A7893" s="11">
        <f t="shared" si="74"/>
        <v>0</v>
      </c>
      <c r="Q7893">
        <f>IF(ISNUMBER(MATCH(E7893,'ASE Mapping'!A:A, 0)), INDEX('ASE Mapping'!B:B, MATCH(E7893,'ASE Mapping'!A:A, 0)), E7893)</f>
        <v>0</v>
      </c>
    </row>
    <row r="7894" spans="1:17" x14ac:dyDescent="0.25">
      <c r="A7894" s="11">
        <f t="shared" si="74"/>
        <v>0</v>
      </c>
      <c r="Q7894">
        <f>IF(ISNUMBER(MATCH(E7894,'ASE Mapping'!A:A, 0)), INDEX('ASE Mapping'!B:B, MATCH(E7894,'ASE Mapping'!A:A, 0)), E7894)</f>
        <v>0</v>
      </c>
    </row>
    <row r="7895" spans="1:17" x14ac:dyDescent="0.25">
      <c r="A7895" s="11">
        <f t="shared" si="74"/>
        <v>0</v>
      </c>
      <c r="Q7895">
        <f>IF(ISNUMBER(MATCH(E7895,'ASE Mapping'!A:A, 0)), INDEX('ASE Mapping'!B:B, MATCH(E7895,'ASE Mapping'!A:A, 0)), E7895)</f>
        <v>0</v>
      </c>
    </row>
    <row r="7896" spans="1:17" x14ac:dyDescent="0.25">
      <c r="A7896" s="11">
        <f t="shared" si="74"/>
        <v>0</v>
      </c>
      <c r="Q7896">
        <f>IF(ISNUMBER(MATCH(E7896,'ASE Mapping'!A:A, 0)), INDEX('ASE Mapping'!B:B, MATCH(E7896,'ASE Mapping'!A:A, 0)), E7896)</f>
        <v>0</v>
      </c>
    </row>
    <row r="7897" spans="1:17" x14ac:dyDescent="0.25">
      <c r="A7897" s="11">
        <f t="shared" si="74"/>
        <v>0</v>
      </c>
      <c r="Q7897">
        <f>IF(ISNUMBER(MATCH(E7897,'ASE Mapping'!A:A, 0)), INDEX('ASE Mapping'!B:B, MATCH(E7897,'ASE Mapping'!A:A, 0)), E7897)</f>
        <v>0</v>
      </c>
    </row>
    <row r="7898" spans="1:17" x14ac:dyDescent="0.25">
      <c r="A7898" s="11">
        <f t="shared" si="74"/>
        <v>0</v>
      </c>
      <c r="Q7898">
        <f>IF(ISNUMBER(MATCH(E7898,'ASE Mapping'!A:A, 0)), INDEX('ASE Mapping'!B:B, MATCH(E7898,'ASE Mapping'!A:A, 0)), E7898)</f>
        <v>0</v>
      </c>
    </row>
    <row r="7899" spans="1:17" x14ac:dyDescent="0.25">
      <c r="A7899" s="11">
        <f t="shared" si="74"/>
        <v>0</v>
      </c>
      <c r="Q7899">
        <f>IF(ISNUMBER(MATCH(E7899,'ASE Mapping'!A:A, 0)), INDEX('ASE Mapping'!B:B, MATCH(E7899,'ASE Mapping'!A:A, 0)), E7899)</f>
        <v>0</v>
      </c>
    </row>
    <row r="7900" spans="1:17" x14ac:dyDescent="0.25">
      <c r="A7900" s="11">
        <f t="shared" si="74"/>
        <v>0</v>
      </c>
      <c r="Q7900">
        <f>IF(ISNUMBER(MATCH(E7900,'ASE Mapping'!A:A, 0)), INDEX('ASE Mapping'!B:B, MATCH(E7900,'ASE Mapping'!A:A, 0)), E7900)</f>
        <v>0</v>
      </c>
    </row>
    <row r="7901" spans="1:17" x14ac:dyDescent="0.25">
      <c r="A7901" s="11">
        <f t="shared" si="74"/>
        <v>0</v>
      </c>
      <c r="Q7901">
        <f>IF(ISNUMBER(MATCH(E7901,'ASE Mapping'!A:A, 0)), INDEX('ASE Mapping'!B:B, MATCH(E7901,'ASE Mapping'!A:A, 0)), E7901)</f>
        <v>0</v>
      </c>
    </row>
    <row r="7902" spans="1:17" x14ac:dyDescent="0.25">
      <c r="A7902" s="11">
        <f t="shared" si="74"/>
        <v>0</v>
      </c>
      <c r="Q7902">
        <f>IF(ISNUMBER(MATCH(E7902,'ASE Mapping'!A:A, 0)), INDEX('ASE Mapping'!B:B, MATCH(E7902,'ASE Mapping'!A:A, 0)), E7902)</f>
        <v>0</v>
      </c>
    </row>
    <row r="7903" spans="1:17" x14ac:dyDescent="0.25">
      <c r="A7903" s="11">
        <f t="shared" si="74"/>
        <v>0</v>
      </c>
      <c r="Q7903">
        <f>IF(ISNUMBER(MATCH(E7903,'ASE Mapping'!A:A, 0)), INDEX('ASE Mapping'!B:B, MATCH(E7903,'ASE Mapping'!A:A, 0)), E7903)</f>
        <v>0</v>
      </c>
    </row>
    <row r="7904" spans="1:17" x14ac:dyDescent="0.25">
      <c r="A7904" s="11">
        <f t="shared" si="74"/>
        <v>0</v>
      </c>
      <c r="Q7904">
        <f>IF(ISNUMBER(MATCH(E7904,'ASE Mapping'!A:A, 0)), INDEX('ASE Mapping'!B:B, MATCH(E7904,'ASE Mapping'!A:A, 0)), E7904)</f>
        <v>0</v>
      </c>
    </row>
    <row r="7905" spans="1:17" x14ac:dyDescent="0.25">
      <c r="A7905" s="11">
        <f t="shared" si="74"/>
        <v>0</v>
      </c>
      <c r="Q7905">
        <f>IF(ISNUMBER(MATCH(E7905,'ASE Mapping'!A:A, 0)), INDEX('ASE Mapping'!B:B, MATCH(E7905,'ASE Mapping'!A:A, 0)), E7905)</f>
        <v>0</v>
      </c>
    </row>
    <row r="7906" spans="1:17" x14ac:dyDescent="0.25">
      <c r="A7906" s="11">
        <f t="shared" si="74"/>
        <v>0</v>
      </c>
      <c r="Q7906">
        <f>IF(ISNUMBER(MATCH(E7906,'ASE Mapping'!A:A, 0)), INDEX('ASE Mapping'!B:B, MATCH(E7906,'ASE Mapping'!A:A, 0)), E7906)</f>
        <v>0</v>
      </c>
    </row>
    <row r="7907" spans="1:17" x14ac:dyDescent="0.25">
      <c r="A7907" s="11">
        <f t="shared" si="74"/>
        <v>0</v>
      </c>
      <c r="Q7907">
        <f>IF(ISNUMBER(MATCH(E7907,'ASE Mapping'!A:A, 0)), INDEX('ASE Mapping'!B:B, MATCH(E7907,'ASE Mapping'!A:A, 0)), E7907)</f>
        <v>0</v>
      </c>
    </row>
    <row r="7908" spans="1:17" x14ac:dyDescent="0.25">
      <c r="A7908" s="11">
        <f t="shared" si="74"/>
        <v>0</v>
      </c>
      <c r="Q7908">
        <f>IF(ISNUMBER(MATCH(E7908,'ASE Mapping'!A:A, 0)), INDEX('ASE Mapping'!B:B, MATCH(E7908,'ASE Mapping'!A:A, 0)), E7908)</f>
        <v>0</v>
      </c>
    </row>
    <row r="7909" spans="1:17" x14ac:dyDescent="0.25">
      <c r="A7909" s="11">
        <f t="shared" si="74"/>
        <v>0</v>
      </c>
      <c r="Q7909">
        <f>IF(ISNUMBER(MATCH(E7909,'ASE Mapping'!A:A, 0)), INDEX('ASE Mapping'!B:B, MATCH(E7909,'ASE Mapping'!A:A, 0)), E7909)</f>
        <v>0</v>
      </c>
    </row>
    <row r="7910" spans="1:17" x14ac:dyDescent="0.25">
      <c r="A7910" s="11">
        <f t="shared" si="74"/>
        <v>0</v>
      </c>
      <c r="Q7910">
        <f>IF(ISNUMBER(MATCH(E7910,'ASE Mapping'!A:A, 0)), INDEX('ASE Mapping'!B:B, MATCH(E7910,'ASE Mapping'!A:A, 0)), E7910)</f>
        <v>0</v>
      </c>
    </row>
    <row r="7911" spans="1:17" x14ac:dyDescent="0.25">
      <c r="A7911" s="11">
        <f t="shared" si="74"/>
        <v>0</v>
      </c>
      <c r="Q7911">
        <f>IF(ISNUMBER(MATCH(E7911,'ASE Mapping'!A:A, 0)), INDEX('ASE Mapping'!B:B, MATCH(E7911,'ASE Mapping'!A:A, 0)), E7911)</f>
        <v>0</v>
      </c>
    </row>
    <row r="7912" spans="1:17" x14ac:dyDescent="0.25">
      <c r="A7912" s="11">
        <f t="shared" si="74"/>
        <v>0</v>
      </c>
      <c r="Q7912">
        <f>IF(ISNUMBER(MATCH(E7912,'ASE Mapping'!A:A, 0)), INDEX('ASE Mapping'!B:B, MATCH(E7912,'ASE Mapping'!A:A, 0)), E7912)</f>
        <v>0</v>
      </c>
    </row>
    <row r="7913" spans="1:17" x14ac:dyDescent="0.25">
      <c r="A7913" s="11">
        <f t="shared" si="74"/>
        <v>0</v>
      </c>
      <c r="Q7913">
        <f>IF(ISNUMBER(MATCH(E7913,'ASE Mapping'!A:A, 0)), INDEX('ASE Mapping'!B:B, MATCH(E7913,'ASE Mapping'!A:A, 0)), E7913)</f>
        <v>0</v>
      </c>
    </row>
    <row r="7914" spans="1:17" x14ac:dyDescent="0.25">
      <c r="A7914" s="11">
        <f t="shared" si="74"/>
        <v>0</v>
      </c>
      <c r="Q7914">
        <f>IF(ISNUMBER(MATCH(E7914,'ASE Mapping'!A:A, 0)), INDEX('ASE Mapping'!B:B, MATCH(E7914,'ASE Mapping'!A:A, 0)), E7914)</f>
        <v>0</v>
      </c>
    </row>
    <row r="7915" spans="1:17" x14ac:dyDescent="0.25">
      <c r="A7915" s="11">
        <f t="shared" si="74"/>
        <v>0</v>
      </c>
      <c r="Q7915">
        <f>IF(ISNUMBER(MATCH(E7915,'ASE Mapping'!A:A, 0)), INDEX('ASE Mapping'!B:B, MATCH(E7915,'ASE Mapping'!A:A, 0)), E7915)</f>
        <v>0</v>
      </c>
    </row>
    <row r="7916" spans="1:17" x14ac:dyDescent="0.25">
      <c r="A7916" s="11">
        <f t="shared" si="74"/>
        <v>0</v>
      </c>
      <c r="Q7916">
        <f>IF(ISNUMBER(MATCH(E7916,'ASE Mapping'!A:A, 0)), INDEX('ASE Mapping'!B:B, MATCH(E7916,'ASE Mapping'!A:A, 0)), E7916)</f>
        <v>0</v>
      </c>
    </row>
    <row r="7917" spans="1:17" x14ac:dyDescent="0.25">
      <c r="A7917" s="11">
        <f t="shared" si="74"/>
        <v>0</v>
      </c>
      <c r="Q7917">
        <f>IF(ISNUMBER(MATCH(E7917,'ASE Mapping'!A:A, 0)), INDEX('ASE Mapping'!B:B, MATCH(E7917,'ASE Mapping'!A:A, 0)), E7917)</f>
        <v>0</v>
      </c>
    </row>
    <row r="7918" spans="1:17" x14ac:dyDescent="0.25">
      <c r="A7918" s="11">
        <f t="shared" si="74"/>
        <v>0</v>
      </c>
      <c r="Q7918">
        <f>IF(ISNUMBER(MATCH(E7918,'ASE Mapping'!A:A, 0)), INDEX('ASE Mapping'!B:B, MATCH(E7918,'ASE Mapping'!A:A, 0)), E7918)</f>
        <v>0</v>
      </c>
    </row>
    <row r="7919" spans="1:17" x14ac:dyDescent="0.25">
      <c r="A7919" s="11">
        <f t="shared" si="74"/>
        <v>0</v>
      </c>
      <c r="Q7919">
        <f>IF(ISNUMBER(MATCH(E7919,'ASE Mapping'!A:A, 0)), INDEX('ASE Mapping'!B:B, MATCH(E7919,'ASE Mapping'!A:A, 0)), E7919)</f>
        <v>0</v>
      </c>
    </row>
    <row r="7920" spans="1:17" x14ac:dyDescent="0.25">
      <c r="A7920" s="11">
        <f t="shared" si="74"/>
        <v>0</v>
      </c>
      <c r="Q7920">
        <f>IF(ISNUMBER(MATCH(E7920,'ASE Mapping'!A:A, 0)), INDEX('ASE Mapping'!B:B, MATCH(E7920,'ASE Mapping'!A:A, 0)), E7920)</f>
        <v>0</v>
      </c>
    </row>
    <row r="7921" spans="1:17" x14ac:dyDescent="0.25">
      <c r="A7921" s="11">
        <f t="shared" si="74"/>
        <v>0</v>
      </c>
      <c r="Q7921">
        <f>IF(ISNUMBER(MATCH(E7921,'ASE Mapping'!A:A, 0)), INDEX('ASE Mapping'!B:B, MATCH(E7921,'ASE Mapping'!A:A, 0)), E7921)</f>
        <v>0</v>
      </c>
    </row>
    <row r="7922" spans="1:17" x14ac:dyDescent="0.25">
      <c r="A7922" s="11">
        <f t="shared" si="74"/>
        <v>0</v>
      </c>
      <c r="Q7922">
        <f>IF(ISNUMBER(MATCH(E7922,'ASE Mapping'!A:A, 0)), INDEX('ASE Mapping'!B:B, MATCH(E7922,'ASE Mapping'!A:A, 0)), E7922)</f>
        <v>0</v>
      </c>
    </row>
    <row r="7923" spans="1:17" x14ac:dyDescent="0.25">
      <c r="A7923" s="11">
        <f t="shared" si="74"/>
        <v>0</v>
      </c>
      <c r="Q7923">
        <f>IF(ISNUMBER(MATCH(E7923,'ASE Mapping'!A:A, 0)), INDEX('ASE Mapping'!B:B, MATCH(E7923,'ASE Mapping'!A:A, 0)), E7923)</f>
        <v>0</v>
      </c>
    </row>
    <row r="7924" spans="1:17" x14ac:dyDescent="0.25">
      <c r="A7924" s="11">
        <f t="shared" si="74"/>
        <v>0</v>
      </c>
      <c r="Q7924">
        <f>IF(ISNUMBER(MATCH(E7924,'ASE Mapping'!A:A, 0)), INDEX('ASE Mapping'!B:B, MATCH(E7924,'ASE Mapping'!A:A, 0)), E7924)</f>
        <v>0</v>
      </c>
    </row>
    <row r="7925" spans="1:17" x14ac:dyDescent="0.25">
      <c r="A7925" s="11">
        <f t="shared" si="74"/>
        <v>0</v>
      </c>
      <c r="Q7925">
        <f>IF(ISNUMBER(MATCH(E7925,'ASE Mapping'!A:A, 0)), INDEX('ASE Mapping'!B:B, MATCH(E7925,'ASE Mapping'!A:A, 0)), E7925)</f>
        <v>0</v>
      </c>
    </row>
    <row r="7926" spans="1:17" x14ac:dyDescent="0.25">
      <c r="A7926" s="11">
        <f t="shared" si="74"/>
        <v>0</v>
      </c>
      <c r="Q7926">
        <f>IF(ISNUMBER(MATCH(E7926,'ASE Mapping'!A:A, 0)), INDEX('ASE Mapping'!B:B, MATCH(E7926,'ASE Mapping'!A:A, 0)), E7926)</f>
        <v>0</v>
      </c>
    </row>
    <row r="7927" spans="1:17" x14ac:dyDescent="0.25">
      <c r="A7927" s="11">
        <f t="shared" si="74"/>
        <v>0</v>
      </c>
      <c r="Q7927">
        <f>IF(ISNUMBER(MATCH(E7927,'ASE Mapping'!A:A, 0)), INDEX('ASE Mapping'!B:B, MATCH(E7927,'ASE Mapping'!A:A, 0)), E7927)</f>
        <v>0</v>
      </c>
    </row>
    <row r="7928" spans="1:17" x14ac:dyDescent="0.25">
      <c r="A7928" s="11">
        <f t="shared" si="74"/>
        <v>0</v>
      </c>
      <c r="Q7928">
        <f>IF(ISNUMBER(MATCH(E7928,'ASE Mapping'!A:A, 0)), INDEX('ASE Mapping'!B:B, MATCH(E7928,'ASE Mapping'!A:A, 0)), E7928)</f>
        <v>0</v>
      </c>
    </row>
    <row r="7929" spans="1:17" x14ac:dyDescent="0.25">
      <c r="A7929" s="11">
        <f t="shared" si="74"/>
        <v>0</v>
      </c>
      <c r="Q7929">
        <f>IF(ISNUMBER(MATCH(E7929,'ASE Mapping'!A:A, 0)), INDEX('ASE Mapping'!B:B, MATCH(E7929,'ASE Mapping'!A:A, 0)), E7929)</f>
        <v>0</v>
      </c>
    </row>
    <row r="7930" spans="1:17" x14ac:dyDescent="0.25">
      <c r="A7930" s="11">
        <f t="shared" si="74"/>
        <v>0</v>
      </c>
      <c r="Q7930">
        <f>IF(ISNUMBER(MATCH(E7930,'ASE Mapping'!A:A, 0)), INDEX('ASE Mapping'!B:B, MATCH(E7930,'ASE Mapping'!A:A, 0)), E7930)</f>
        <v>0</v>
      </c>
    </row>
    <row r="7931" spans="1:17" x14ac:dyDescent="0.25">
      <c r="A7931" s="11">
        <f t="shared" si="74"/>
        <v>0</v>
      </c>
      <c r="Q7931">
        <f>IF(ISNUMBER(MATCH(E7931,'ASE Mapping'!A:A, 0)), INDEX('ASE Mapping'!B:B, MATCH(E7931,'ASE Mapping'!A:A, 0)), E7931)</f>
        <v>0</v>
      </c>
    </row>
    <row r="7932" spans="1:17" x14ac:dyDescent="0.25">
      <c r="A7932" s="11">
        <f t="shared" si="74"/>
        <v>0</v>
      </c>
      <c r="Q7932">
        <f>IF(ISNUMBER(MATCH(E7932,'ASE Mapping'!A:A, 0)), INDEX('ASE Mapping'!B:B, MATCH(E7932,'ASE Mapping'!A:A, 0)), E7932)</f>
        <v>0</v>
      </c>
    </row>
    <row r="7933" spans="1:17" x14ac:dyDescent="0.25">
      <c r="A7933" s="11">
        <f t="shared" si="74"/>
        <v>0</v>
      </c>
      <c r="Q7933">
        <f>IF(ISNUMBER(MATCH(E7933,'ASE Mapping'!A:A, 0)), INDEX('ASE Mapping'!B:B, MATCH(E7933,'ASE Mapping'!A:A, 0)), E7933)</f>
        <v>0</v>
      </c>
    </row>
    <row r="7934" spans="1:17" x14ac:dyDescent="0.25">
      <c r="A7934" s="11">
        <f t="shared" si="74"/>
        <v>0</v>
      </c>
      <c r="Q7934">
        <f>IF(ISNUMBER(MATCH(E7934,'ASE Mapping'!A:A, 0)), INDEX('ASE Mapping'!B:B, MATCH(E7934,'ASE Mapping'!A:A, 0)), E7934)</f>
        <v>0</v>
      </c>
    </row>
    <row r="7935" spans="1:17" x14ac:dyDescent="0.25">
      <c r="A7935" s="11">
        <f t="shared" si="74"/>
        <v>0</v>
      </c>
      <c r="Q7935">
        <f>IF(ISNUMBER(MATCH(E7935,'ASE Mapping'!A:A, 0)), INDEX('ASE Mapping'!B:B, MATCH(E7935,'ASE Mapping'!A:A, 0)), E7935)</f>
        <v>0</v>
      </c>
    </row>
    <row r="7936" spans="1:17" x14ac:dyDescent="0.25">
      <c r="A7936" s="11">
        <f t="shared" si="74"/>
        <v>0</v>
      </c>
      <c r="Q7936">
        <f>IF(ISNUMBER(MATCH(E7936,'ASE Mapping'!A:A, 0)), INDEX('ASE Mapping'!B:B, MATCH(E7936,'ASE Mapping'!A:A, 0)), E7936)</f>
        <v>0</v>
      </c>
    </row>
    <row r="7937" spans="1:17" x14ac:dyDescent="0.25">
      <c r="A7937" s="11">
        <f t="shared" si="74"/>
        <v>0</v>
      </c>
      <c r="Q7937">
        <f>IF(ISNUMBER(MATCH(E7937,'ASE Mapping'!A:A, 0)), INDEX('ASE Mapping'!B:B, MATCH(E7937,'ASE Mapping'!A:A, 0)), E7937)</f>
        <v>0</v>
      </c>
    </row>
    <row r="7938" spans="1:17" x14ac:dyDescent="0.25">
      <c r="A7938" s="11">
        <f t="shared" si="74"/>
        <v>0</v>
      </c>
      <c r="Q7938">
        <f>IF(ISNUMBER(MATCH(E7938,'ASE Mapping'!A:A, 0)), INDEX('ASE Mapping'!B:B, MATCH(E7938,'ASE Mapping'!A:A, 0)), E7938)</f>
        <v>0</v>
      </c>
    </row>
    <row r="7939" spans="1:17" x14ac:dyDescent="0.25">
      <c r="A7939" s="11">
        <f t="shared" si="74"/>
        <v>0</v>
      </c>
      <c r="Q7939">
        <f>IF(ISNUMBER(MATCH(E7939,'ASE Mapping'!A:A, 0)), INDEX('ASE Mapping'!B:B, MATCH(E7939,'ASE Mapping'!A:A, 0)), E7939)</f>
        <v>0</v>
      </c>
    </row>
    <row r="7940" spans="1:17" x14ac:dyDescent="0.25">
      <c r="A7940" s="11">
        <f t="shared" si="74"/>
        <v>0</v>
      </c>
      <c r="Q7940">
        <f>IF(ISNUMBER(MATCH(E7940,'ASE Mapping'!A:A, 0)), INDEX('ASE Mapping'!B:B, MATCH(E7940,'ASE Mapping'!A:A, 0)), E7940)</f>
        <v>0</v>
      </c>
    </row>
    <row r="7941" spans="1:17" x14ac:dyDescent="0.25">
      <c r="A7941" s="11">
        <f t="shared" si="74"/>
        <v>0</v>
      </c>
      <c r="Q7941">
        <f>IF(ISNUMBER(MATCH(E7941,'ASE Mapping'!A:A, 0)), INDEX('ASE Mapping'!B:B, MATCH(E7941,'ASE Mapping'!A:A, 0)), E7941)</f>
        <v>0</v>
      </c>
    </row>
    <row r="7942" spans="1:17" x14ac:dyDescent="0.25">
      <c r="A7942" s="11">
        <f t="shared" si="74"/>
        <v>0</v>
      </c>
      <c r="Q7942">
        <f>IF(ISNUMBER(MATCH(E7942,'ASE Mapping'!A:A, 0)), INDEX('ASE Mapping'!B:B, MATCH(E7942,'ASE Mapping'!A:A, 0)), E7942)</f>
        <v>0</v>
      </c>
    </row>
    <row r="7943" spans="1:17" x14ac:dyDescent="0.25">
      <c r="A7943" s="11">
        <f t="shared" ref="A7943:A8006" si="75">B7943+C7943</f>
        <v>0</v>
      </c>
      <c r="Q7943">
        <f>IF(ISNUMBER(MATCH(E7943,'ASE Mapping'!A:A, 0)), INDEX('ASE Mapping'!B:B, MATCH(E7943,'ASE Mapping'!A:A, 0)), E7943)</f>
        <v>0</v>
      </c>
    </row>
    <row r="7944" spans="1:17" x14ac:dyDescent="0.25">
      <c r="A7944" s="11">
        <f t="shared" si="75"/>
        <v>0</v>
      </c>
      <c r="Q7944">
        <f>IF(ISNUMBER(MATCH(E7944,'ASE Mapping'!A:A, 0)), INDEX('ASE Mapping'!B:B, MATCH(E7944,'ASE Mapping'!A:A, 0)), E7944)</f>
        <v>0</v>
      </c>
    </row>
    <row r="7945" spans="1:17" x14ac:dyDescent="0.25">
      <c r="A7945" s="11">
        <f t="shared" si="75"/>
        <v>0</v>
      </c>
      <c r="Q7945">
        <f>IF(ISNUMBER(MATCH(E7945,'ASE Mapping'!A:A, 0)), INDEX('ASE Mapping'!B:B, MATCH(E7945,'ASE Mapping'!A:A, 0)), E7945)</f>
        <v>0</v>
      </c>
    </row>
    <row r="7946" spans="1:17" x14ac:dyDescent="0.25">
      <c r="A7946" s="11">
        <f t="shared" si="75"/>
        <v>0</v>
      </c>
      <c r="Q7946">
        <f>IF(ISNUMBER(MATCH(E7946,'ASE Mapping'!A:A, 0)), INDEX('ASE Mapping'!B:B, MATCH(E7946,'ASE Mapping'!A:A, 0)), E7946)</f>
        <v>0</v>
      </c>
    </row>
    <row r="7947" spans="1:17" x14ac:dyDescent="0.25">
      <c r="A7947" s="11">
        <f t="shared" si="75"/>
        <v>0</v>
      </c>
      <c r="Q7947">
        <f>IF(ISNUMBER(MATCH(E7947,'ASE Mapping'!A:A, 0)), INDEX('ASE Mapping'!B:B, MATCH(E7947,'ASE Mapping'!A:A, 0)), E7947)</f>
        <v>0</v>
      </c>
    </row>
    <row r="7948" spans="1:17" x14ac:dyDescent="0.25">
      <c r="A7948" s="11">
        <f t="shared" si="75"/>
        <v>0</v>
      </c>
      <c r="Q7948">
        <f>IF(ISNUMBER(MATCH(E7948,'ASE Mapping'!A:A, 0)), INDEX('ASE Mapping'!B:B, MATCH(E7948,'ASE Mapping'!A:A, 0)), E7948)</f>
        <v>0</v>
      </c>
    </row>
    <row r="7949" spans="1:17" x14ac:dyDescent="0.25">
      <c r="A7949" s="11">
        <f t="shared" si="75"/>
        <v>0</v>
      </c>
      <c r="Q7949">
        <f>IF(ISNUMBER(MATCH(E7949,'ASE Mapping'!A:A, 0)), INDEX('ASE Mapping'!B:B, MATCH(E7949,'ASE Mapping'!A:A, 0)), E7949)</f>
        <v>0</v>
      </c>
    </row>
    <row r="7950" spans="1:17" x14ac:dyDescent="0.25">
      <c r="A7950" s="11">
        <f t="shared" si="75"/>
        <v>0</v>
      </c>
      <c r="Q7950">
        <f>IF(ISNUMBER(MATCH(E7950,'ASE Mapping'!A:A, 0)), INDEX('ASE Mapping'!B:B, MATCH(E7950,'ASE Mapping'!A:A, 0)), E7950)</f>
        <v>0</v>
      </c>
    </row>
    <row r="7951" spans="1:17" x14ac:dyDescent="0.25">
      <c r="A7951" s="11">
        <f t="shared" si="75"/>
        <v>0</v>
      </c>
      <c r="Q7951">
        <f>IF(ISNUMBER(MATCH(E7951,'ASE Mapping'!A:A, 0)), INDEX('ASE Mapping'!B:B, MATCH(E7951,'ASE Mapping'!A:A, 0)), E7951)</f>
        <v>0</v>
      </c>
    </row>
    <row r="7952" spans="1:17" x14ac:dyDescent="0.25">
      <c r="A7952" s="11">
        <f t="shared" si="75"/>
        <v>0</v>
      </c>
      <c r="Q7952">
        <f>IF(ISNUMBER(MATCH(E7952,'ASE Mapping'!A:A, 0)), INDEX('ASE Mapping'!B:B, MATCH(E7952,'ASE Mapping'!A:A, 0)), E7952)</f>
        <v>0</v>
      </c>
    </row>
    <row r="7953" spans="1:17" x14ac:dyDescent="0.25">
      <c r="A7953" s="11">
        <f t="shared" si="75"/>
        <v>0</v>
      </c>
      <c r="Q7953">
        <f>IF(ISNUMBER(MATCH(E7953,'ASE Mapping'!A:A, 0)), INDEX('ASE Mapping'!B:B, MATCH(E7953,'ASE Mapping'!A:A, 0)), E7953)</f>
        <v>0</v>
      </c>
    </row>
    <row r="7954" spans="1:17" x14ac:dyDescent="0.25">
      <c r="A7954" s="11">
        <f t="shared" si="75"/>
        <v>0</v>
      </c>
      <c r="Q7954">
        <f>IF(ISNUMBER(MATCH(E7954,'ASE Mapping'!A:A, 0)), INDEX('ASE Mapping'!B:B, MATCH(E7954,'ASE Mapping'!A:A, 0)), E7954)</f>
        <v>0</v>
      </c>
    </row>
    <row r="7955" spans="1:17" x14ac:dyDescent="0.25">
      <c r="A7955" s="11">
        <f t="shared" si="75"/>
        <v>0</v>
      </c>
      <c r="Q7955">
        <f>IF(ISNUMBER(MATCH(E7955,'ASE Mapping'!A:A, 0)), INDEX('ASE Mapping'!B:B, MATCH(E7955,'ASE Mapping'!A:A, 0)), E7955)</f>
        <v>0</v>
      </c>
    </row>
    <row r="7956" spans="1:17" x14ac:dyDescent="0.25">
      <c r="A7956" s="11">
        <f t="shared" si="75"/>
        <v>0</v>
      </c>
      <c r="Q7956">
        <f>IF(ISNUMBER(MATCH(E7956,'ASE Mapping'!A:A, 0)), INDEX('ASE Mapping'!B:B, MATCH(E7956,'ASE Mapping'!A:A, 0)), E7956)</f>
        <v>0</v>
      </c>
    </row>
    <row r="7957" spans="1:17" x14ac:dyDescent="0.25">
      <c r="A7957" s="11">
        <f t="shared" si="75"/>
        <v>0</v>
      </c>
      <c r="Q7957">
        <f>IF(ISNUMBER(MATCH(E7957,'ASE Mapping'!A:A, 0)), INDEX('ASE Mapping'!B:B, MATCH(E7957,'ASE Mapping'!A:A, 0)), E7957)</f>
        <v>0</v>
      </c>
    </row>
    <row r="7958" spans="1:17" x14ac:dyDescent="0.25">
      <c r="A7958" s="11">
        <f t="shared" si="75"/>
        <v>0</v>
      </c>
      <c r="Q7958">
        <f>IF(ISNUMBER(MATCH(E7958,'ASE Mapping'!A:A, 0)), INDEX('ASE Mapping'!B:B, MATCH(E7958,'ASE Mapping'!A:A, 0)), E7958)</f>
        <v>0</v>
      </c>
    </row>
    <row r="7959" spans="1:17" x14ac:dyDescent="0.25">
      <c r="A7959" s="11">
        <f t="shared" si="75"/>
        <v>0</v>
      </c>
      <c r="Q7959">
        <f>IF(ISNUMBER(MATCH(E7959,'ASE Mapping'!A:A, 0)), INDEX('ASE Mapping'!B:B, MATCH(E7959,'ASE Mapping'!A:A, 0)), E7959)</f>
        <v>0</v>
      </c>
    </row>
    <row r="7960" spans="1:17" x14ac:dyDescent="0.25">
      <c r="A7960" s="11">
        <f t="shared" si="75"/>
        <v>0</v>
      </c>
      <c r="Q7960">
        <f>IF(ISNUMBER(MATCH(E7960,'ASE Mapping'!A:A, 0)), INDEX('ASE Mapping'!B:B, MATCH(E7960,'ASE Mapping'!A:A, 0)), E7960)</f>
        <v>0</v>
      </c>
    </row>
    <row r="7961" spans="1:17" x14ac:dyDescent="0.25">
      <c r="A7961" s="11">
        <f t="shared" si="75"/>
        <v>0</v>
      </c>
      <c r="Q7961">
        <f>IF(ISNUMBER(MATCH(E7961,'ASE Mapping'!A:A, 0)), INDEX('ASE Mapping'!B:B, MATCH(E7961,'ASE Mapping'!A:A, 0)), E7961)</f>
        <v>0</v>
      </c>
    </row>
    <row r="7962" spans="1:17" x14ac:dyDescent="0.25">
      <c r="A7962" s="11">
        <f t="shared" si="75"/>
        <v>0</v>
      </c>
      <c r="Q7962">
        <f>IF(ISNUMBER(MATCH(E7962,'ASE Mapping'!A:A, 0)), INDEX('ASE Mapping'!B:B, MATCH(E7962,'ASE Mapping'!A:A, 0)), E7962)</f>
        <v>0</v>
      </c>
    </row>
    <row r="7963" spans="1:17" x14ac:dyDescent="0.25">
      <c r="A7963" s="11">
        <f t="shared" si="75"/>
        <v>0</v>
      </c>
      <c r="Q7963">
        <f>IF(ISNUMBER(MATCH(E7963,'ASE Mapping'!A:A, 0)), INDEX('ASE Mapping'!B:B, MATCH(E7963,'ASE Mapping'!A:A, 0)), E7963)</f>
        <v>0</v>
      </c>
    </row>
    <row r="7964" spans="1:17" x14ac:dyDescent="0.25">
      <c r="A7964" s="11">
        <f t="shared" si="75"/>
        <v>0</v>
      </c>
      <c r="Q7964">
        <f>IF(ISNUMBER(MATCH(E7964,'ASE Mapping'!A:A, 0)), INDEX('ASE Mapping'!B:B, MATCH(E7964,'ASE Mapping'!A:A, 0)), E7964)</f>
        <v>0</v>
      </c>
    </row>
    <row r="7965" spans="1:17" x14ac:dyDescent="0.25">
      <c r="A7965" s="11">
        <f t="shared" si="75"/>
        <v>0</v>
      </c>
      <c r="Q7965">
        <f>IF(ISNUMBER(MATCH(E7965,'ASE Mapping'!A:A, 0)), INDEX('ASE Mapping'!B:B, MATCH(E7965,'ASE Mapping'!A:A, 0)), E7965)</f>
        <v>0</v>
      </c>
    </row>
    <row r="7966" spans="1:17" x14ac:dyDescent="0.25">
      <c r="A7966" s="11">
        <f t="shared" si="75"/>
        <v>0</v>
      </c>
      <c r="Q7966">
        <f>IF(ISNUMBER(MATCH(E7966,'ASE Mapping'!A:A, 0)), INDEX('ASE Mapping'!B:B, MATCH(E7966,'ASE Mapping'!A:A, 0)), E7966)</f>
        <v>0</v>
      </c>
    </row>
    <row r="7967" spans="1:17" x14ac:dyDescent="0.25">
      <c r="A7967" s="11">
        <f t="shared" si="75"/>
        <v>0</v>
      </c>
      <c r="Q7967">
        <f>IF(ISNUMBER(MATCH(E7967,'ASE Mapping'!A:A, 0)), INDEX('ASE Mapping'!B:B, MATCH(E7967,'ASE Mapping'!A:A, 0)), E7967)</f>
        <v>0</v>
      </c>
    </row>
    <row r="7968" spans="1:17" x14ac:dyDescent="0.25">
      <c r="A7968" s="11">
        <f t="shared" si="75"/>
        <v>0</v>
      </c>
      <c r="Q7968">
        <f>IF(ISNUMBER(MATCH(E7968,'ASE Mapping'!A:A, 0)), INDEX('ASE Mapping'!B:B, MATCH(E7968,'ASE Mapping'!A:A, 0)), E7968)</f>
        <v>0</v>
      </c>
    </row>
    <row r="7969" spans="1:17" x14ac:dyDescent="0.25">
      <c r="A7969" s="11">
        <f t="shared" si="75"/>
        <v>0</v>
      </c>
      <c r="Q7969">
        <f>IF(ISNUMBER(MATCH(E7969,'ASE Mapping'!A:A, 0)), INDEX('ASE Mapping'!B:B, MATCH(E7969,'ASE Mapping'!A:A, 0)), E7969)</f>
        <v>0</v>
      </c>
    </row>
    <row r="7970" spans="1:17" x14ac:dyDescent="0.25">
      <c r="A7970" s="11">
        <f t="shared" si="75"/>
        <v>0</v>
      </c>
      <c r="Q7970">
        <f>IF(ISNUMBER(MATCH(E7970,'ASE Mapping'!A:A, 0)), INDEX('ASE Mapping'!B:B, MATCH(E7970,'ASE Mapping'!A:A, 0)), E7970)</f>
        <v>0</v>
      </c>
    </row>
    <row r="7971" spans="1:17" x14ac:dyDescent="0.25">
      <c r="A7971" s="11">
        <f t="shared" si="75"/>
        <v>0</v>
      </c>
      <c r="Q7971">
        <f>IF(ISNUMBER(MATCH(E7971,'ASE Mapping'!A:A, 0)), INDEX('ASE Mapping'!B:B, MATCH(E7971,'ASE Mapping'!A:A, 0)), E7971)</f>
        <v>0</v>
      </c>
    </row>
    <row r="7972" spans="1:17" x14ac:dyDescent="0.25">
      <c r="A7972" s="11">
        <f t="shared" si="75"/>
        <v>0</v>
      </c>
      <c r="Q7972">
        <f>IF(ISNUMBER(MATCH(E7972,'ASE Mapping'!A:A, 0)), INDEX('ASE Mapping'!B:B, MATCH(E7972,'ASE Mapping'!A:A, 0)), E7972)</f>
        <v>0</v>
      </c>
    </row>
    <row r="7973" spans="1:17" x14ac:dyDescent="0.25">
      <c r="A7973" s="11">
        <f t="shared" si="75"/>
        <v>0</v>
      </c>
      <c r="Q7973">
        <f>IF(ISNUMBER(MATCH(E7973,'ASE Mapping'!A:A, 0)), INDEX('ASE Mapping'!B:B, MATCH(E7973,'ASE Mapping'!A:A, 0)), E7973)</f>
        <v>0</v>
      </c>
    </row>
    <row r="7974" spans="1:17" x14ac:dyDescent="0.25">
      <c r="A7974" s="11">
        <f t="shared" si="75"/>
        <v>0</v>
      </c>
      <c r="Q7974">
        <f>IF(ISNUMBER(MATCH(E7974,'ASE Mapping'!A:A, 0)), INDEX('ASE Mapping'!B:B, MATCH(E7974,'ASE Mapping'!A:A, 0)), E7974)</f>
        <v>0</v>
      </c>
    </row>
    <row r="7975" spans="1:17" x14ac:dyDescent="0.25">
      <c r="A7975" s="11">
        <f t="shared" si="75"/>
        <v>0</v>
      </c>
      <c r="Q7975">
        <f>IF(ISNUMBER(MATCH(E7975,'ASE Mapping'!A:A, 0)), INDEX('ASE Mapping'!B:B, MATCH(E7975,'ASE Mapping'!A:A, 0)), E7975)</f>
        <v>0</v>
      </c>
    </row>
    <row r="7976" spans="1:17" x14ac:dyDescent="0.25">
      <c r="A7976" s="11">
        <f t="shared" si="75"/>
        <v>0</v>
      </c>
      <c r="Q7976">
        <f>IF(ISNUMBER(MATCH(E7976,'ASE Mapping'!A:A, 0)), INDEX('ASE Mapping'!B:B, MATCH(E7976,'ASE Mapping'!A:A, 0)), E7976)</f>
        <v>0</v>
      </c>
    </row>
    <row r="7977" spans="1:17" x14ac:dyDescent="0.25">
      <c r="A7977" s="11">
        <f t="shared" si="75"/>
        <v>0</v>
      </c>
      <c r="Q7977">
        <f>IF(ISNUMBER(MATCH(E7977,'ASE Mapping'!A:A, 0)), INDEX('ASE Mapping'!B:B, MATCH(E7977,'ASE Mapping'!A:A, 0)), E7977)</f>
        <v>0</v>
      </c>
    </row>
    <row r="7978" spans="1:17" x14ac:dyDescent="0.25">
      <c r="A7978" s="11">
        <f t="shared" si="75"/>
        <v>0</v>
      </c>
      <c r="Q7978">
        <f>IF(ISNUMBER(MATCH(E7978,'ASE Mapping'!A:A, 0)), INDEX('ASE Mapping'!B:B, MATCH(E7978,'ASE Mapping'!A:A, 0)), E7978)</f>
        <v>0</v>
      </c>
    </row>
    <row r="7979" spans="1:17" x14ac:dyDescent="0.25">
      <c r="A7979" s="11">
        <f t="shared" si="75"/>
        <v>0</v>
      </c>
      <c r="Q7979">
        <f>IF(ISNUMBER(MATCH(E7979,'ASE Mapping'!A:A, 0)), INDEX('ASE Mapping'!B:B, MATCH(E7979,'ASE Mapping'!A:A, 0)), E7979)</f>
        <v>0</v>
      </c>
    </row>
    <row r="7980" spans="1:17" x14ac:dyDescent="0.25">
      <c r="A7980" s="11">
        <f t="shared" si="75"/>
        <v>0</v>
      </c>
      <c r="Q7980">
        <f>IF(ISNUMBER(MATCH(E7980,'ASE Mapping'!A:A, 0)), INDEX('ASE Mapping'!B:B, MATCH(E7980,'ASE Mapping'!A:A, 0)), E7980)</f>
        <v>0</v>
      </c>
    </row>
    <row r="7981" spans="1:17" x14ac:dyDescent="0.25">
      <c r="A7981" s="11">
        <f t="shared" si="75"/>
        <v>0</v>
      </c>
      <c r="Q7981">
        <f>IF(ISNUMBER(MATCH(E7981,'ASE Mapping'!A:A, 0)), INDEX('ASE Mapping'!B:B, MATCH(E7981,'ASE Mapping'!A:A, 0)), E7981)</f>
        <v>0</v>
      </c>
    </row>
    <row r="7982" spans="1:17" x14ac:dyDescent="0.25">
      <c r="A7982" s="11">
        <f t="shared" si="75"/>
        <v>0</v>
      </c>
      <c r="Q7982">
        <f>IF(ISNUMBER(MATCH(E7982,'ASE Mapping'!A:A, 0)), INDEX('ASE Mapping'!B:B, MATCH(E7982,'ASE Mapping'!A:A, 0)), E7982)</f>
        <v>0</v>
      </c>
    </row>
    <row r="7983" spans="1:17" x14ac:dyDescent="0.25">
      <c r="A7983" s="11">
        <f t="shared" si="75"/>
        <v>0</v>
      </c>
      <c r="Q7983">
        <f>IF(ISNUMBER(MATCH(E7983,'ASE Mapping'!A:A, 0)), INDEX('ASE Mapping'!B:B, MATCH(E7983,'ASE Mapping'!A:A, 0)), E7983)</f>
        <v>0</v>
      </c>
    </row>
    <row r="7984" spans="1:17" x14ac:dyDescent="0.25">
      <c r="A7984" s="11">
        <f t="shared" si="75"/>
        <v>0</v>
      </c>
      <c r="Q7984">
        <f>IF(ISNUMBER(MATCH(E7984,'ASE Mapping'!A:A, 0)), INDEX('ASE Mapping'!B:B, MATCH(E7984,'ASE Mapping'!A:A, 0)), E7984)</f>
        <v>0</v>
      </c>
    </row>
    <row r="7985" spans="1:17" x14ac:dyDescent="0.25">
      <c r="A7985" s="11">
        <f t="shared" si="75"/>
        <v>0</v>
      </c>
      <c r="Q7985">
        <f>IF(ISNUMBER(MATCH(E7985,'ASE Mapping'!A:A, 0)), INDEX('ASE Mapping'!B:B, MATCH(E7985,'ASE Mapping'!A:A, 0)), E7985)</f>
        <v>0</v>
      </c>
    </row>
    <row r="7986" spans="1:17" x14ac:dyDescent="0.25">
      <c r="A7986" s="11">
        <f t="shared" si="75"/>
        <v>0</v>
      </c>
      <c r="Q7986">
        <f>IF(ISNUMBER(MATCH(E7986,'ASE Mapping'!A:A, 0)), INDEX('ASE Mapping'!B:B, MATCH(E7986,'ASE Mapping'!A:A, 0)), E7986)</f>
        <v>0</v>
      </c>
    </row>
    <row r="7987" spans="1:17" x14ac:dyDescent="0.25">
      <c r="A7987" s="11">
        <f t="shared" si="75"/>
        <v>0</v>
      </c>
      <c r="Q7987">
        <f>IF(ISNUMBER(MATCH(E7987,'ASE Mapping'!A:A, 0)), INDEX('ASE Mapping'!B:B, MATCH(E7987,'ASE Mapping'!A:A, 0)), E7987)</f>
        <v>0</v>
      </c>
    </row>
    <row r="7988" spans="1:17" x14ac:dyDescent="0.25">
      <c r="A7988" s="11">
        <f t="shared" si="75"/>
        <v>0</v>
      </c>
      <c r="Q7988">
        <f>IF(ISNUMBER(MATCH(E7988,'ASE Mapping'!A:A, 0)), INDEX('ASE Mapping'!B:B, MATCH(E7988,'ASE Mapping'!A:A, 0)), E7988)</f>
        <v>0</v>
      </c>
    </row>
    <row r="7989" spans="1:17" x14ac:dyDescent="0.25">
      <c r="A7989" s="11">
        <f t="shared" si="75"/>
        <v>0</v>
      </c>
      <c r="Q7989">
        <f>IF(ISNUMBER(MATCH(E7989,'ASE Mapping'!A:A, 0)), INDEX('ASE Mapping'!B:B, MATCH(E7989,'ASE Mapping'!A:A, 0)), E7989)</f>
        <v>0</v>
      </c>
    </row>
    <row r="7990" spans="1:17" x14ac:dyDescent="0.25">
      <c r="A7990" s="11">
        <f t="shared" si="75"/>
        <v>0</v>
      </c>
      <c r="Q7990">
        <f>IF(ISNUMBER(MATCH(E7990,'ASE Mapping'!A:A, 0)), INDEX('ASE Mapping'!B:B, MATCH(E7990,'ASE Mapping'!A:A, 0)), E7990)</f>
        <v>0</v>
      </c>
    </row>
    <row r="7991" spans="1:17" x14ac:dyDescent="0.25">
      <c r="A7991" s="11">
        <f t="shared" si="75"/>
        <v>0</v>
      </c>
      <c r="Q7991">
        <f>IF(ISNUMBER(MATCH(E7991,'ASE Mapping'!A:A, 0)), INDEX('ASE Mapping'!B:B, MATCH(E7991,'ASE Mapping'!A:A, 0)), E7991)</f>
        <v>0</v>
      </c>
    </row>
    <row r="7992" spans="1:17" x14ac:dyDescent="0.25">
      <c r="A7992" s="11">
        <f t="shared" si="75"/>
        <v>0</v>
      </c>
      <c r="Q7992">
        <f>IF(ISNUMBER(MATCH(E7992,'ASE Mapping'!A:A, 0)), INDEX('ASE Mapping'!B:B, MATCH(E7992,'ASE Mapping'!A:A, 0)), E7992)</f>
        <v>0</v>
      </c>
    </row>
    <row r="7993" spans="1:17" x14ac:dyDescent="0.25">
      <c r="A7993" s="11">
        <f t="shared" si="75"/>
        <v>0</v>
      </c>
      <c r="Q7993">
        <f>IF(ISNUMBER(MATCH(E7993,'ASE Mapping'!A:A, 0)), INDEX('ASE Mapping'!B:B, MATCH(E7993,'ASE Mapping'!A:A, 0)), E7993)</f>
        <v>0</v>
      </c>
    </row>
    <row r="7994" spans="1:17" x14ac:dyDescent="0.25">
      <c r="A7994" s="11">
        <f t="shared" si="75"/>
        <v>0</v>
      </c>
      <c r="Q7994">
        <f>IF(ISNUMBER(MATCH(E7994,'ASE Mapping'!A:A, 0)), INDEX('ASE Mapping'!B:B, MATCH(E7994,'ASE Mapping'!A:A, 0)), E7994)</f>
        <v>0</v>
      </c>
    </row>
    <row r="7995" spans="1:17" x14ac:dyDescent="0.25">
      <c r="A7995" s="11">
        <f t="shared" si="75"/>
        <v>0</v>
      </c>
      <c r="Q7995">
        <f>IF(ISNUMBER(MATCH(E7995,'ASE Mapping'!A:A, 0)), INDEX('ASE Mapping'!B:B, MATCH(E7995,'ASE Mapping'!A:A, 0)), E7995)</f>
        <v>0</v>
      </c>
    </row>
    <row r="7996" spans="1:17" x14ac:dyDescent="0.25">
      <c r="A7996" s="11">
        <f t="shared" si="75"/>
        <v>0</v>
      </c>
      <c r="Q7996">
        <f>IF(ISNUMBER(MATCH(E7996,'ASE Mapping'!A:A, 0)), INDEX('ASE Mapping'!B:B, MATCH(E7996,'ASE Mapping'!A:A, 0)), E7996)</f>
        <v>0</v>
      </c>
    </row>
    <row r="7997" spans="1:17" x14ac:dyDescent="0.25">
      <c r="A7997" s="11">
        <f t="shared" si="75"/>
        <v>0</v>
      </c>
      <c r="Q7997">
        <f>IF(ISNUMBER(MATCH(E7997,'ASE Mapping'!A:A, 0)), INDEX('ASE Mapping'!B:B, MATCH(E7997,'ASE Mapping'!A:A, 0)), E7997)</f>
        <v>0</v>
      </c>
    </row>
    <row r="7998" spans="1:17" x14ac:dyDescent="0.25">
      <c r="A7998" s="11">
        <f t="shared" si="75"/>
        <v>0</v>
      </c>
      <c r="Q7998">
        <f>IF(ISNUMBER(MATCH(E7998,'ASE Mapping'!A:A, 0)), INDEX('ASE Mapping'!B:B, MATCH(E7998,'ASE Mapping'!A:A, 0)), E7998)</f>
        <v>0</v>
      </c>
    </row>
    <row r="7999" spans="1:17" x14ac:dyDescent="0.25">
      <c r="A7999" s="11">
        <f t="shared" si="75"/>
        <v>0</v>
      </c>
      <c r="Q7999">
        <f>IF(ISNUMBER(MATCH(E7999,'ASE Mapping'!A:A, 0)), INDEX('ASE Mapping'!B:B, MATCH(E7999,'ASE Mapping'!A:A, 0)), E7999)</f>
        <v>0</v>
      </c>
    </row>
    <row r="8000" spans="1:17" x14ac:dyDescent="0.25">
      <c r="A8000" s="11">
        <f t="shared" si="75"/>
        <v>0</v>
      </c>
      <c r="Q8000">
        <f>IF(ISNUMBER(MATCH(E8000,'ASE Mapping'!A:A, 0)), INDEX('ASE Mapping'!B:B, MATCH(E8000,'ASE Mapping'!A:A, 0)), E8000)</f>
        <v>0</v>
      </c>
    </row>
    <row r="8001" spans="1:17" x14ac:dyDescent="0.25">
      <c r="A8001" s="11">
        <f t="shared" si="75"/>
        <v>0</v>
      </c>
      <c r="Q8001">
        <f>IF(ISNUMBER(MATCH(E8001,'ASE Mapping'!A:A, 0)), INDEX('ASE Mapping'!B:B, MATCH(E8001,'ASE Mapping'!A:A, 0)), E8001)</f>
        <v>0</v>
      </c>
    </row>
    <row r="8002" spans="1:17" x14ac:dyDescent="0.25">
      <c r="A8002" s="11">
        <f t="shared" si="75"/>
        <v>0</v>
      </c>
      <c r="Q8002">
        <f>IF(ISNUMBER(MATCH(E8002,'ASE Mapping'!A:A, 0)), INDEX('ASE Mapping'!B:B, MATCH(E8002,'ASE Mapping'!A:A, 0)), E8002)</f>
        <v>0</v>
      </c>
    </row>
    <row r="8003" spans="1:17" x14ac:dyDescent="0.25">
      <c r="A8003" s="11">
        <f t="shared" si="75"/>
        <v>0</v>
      </c>
      <c r="Q8003">
        <f>IF(ISNUMBER(MATCH(E8003,'ASE Mapping'!A:A, 0)), INDEX('ASE Mapping'!B:B, MATCH(E8003,'ASE Mapping'!A:A, 0)), E8003)</f>
        <v>0</v>
      </c>
    </row>
    <row r="8004" spans="1:17" x14ac:dyDescent="0.25">
      <c r="A8004" s="11">
        <f t="shared" si="75"/>
        <v>0</v>
      </c>
      <c r="Q8004">
        <f>IF(ISNUMBER(MATCH(E8004,'ASE Mapping'!A:A, 0)), INDEX('ASE Mapping'!B:B, MATCH(E8004,'ASE Mapping'!A:A, 0)), E8004)</f>
        <v>0</v>
      </c>
    </row>
    <row r="8005" spans="1:17" x14ac:dyDescent="0.25">
      <c r="A8005" s="11">
        <f t="shared" si="75"/>
        <v>0</v>
      </c>
      <c r="Q8005">
        <f>IF(ISNUMBER(MATCH(E8005,'ASE Mapping'!A:A, 0)), INDEX('ASE Mapping'!B:B, MATCH(E8005,'ASE Mapping'!A:A, 0)), E8005)</f>
        <v>0</v>
      </c>
    </row>
    <row r="8006" spans="1:17" x14ac:dyDescent="0.25">
      <c r="A8006" s="11">
        <f t="shared" si="75"/>
        <v>0</v>
      </c>
      <c r="Q8006">
        <f>IF(ISNUMBER(MATCH(E8006,'ASE Mapping'!A:A, 0)), INDEX('ASE Mapping'!B:B, MATCH(E8006,'ASE Mapping'!A:A, 0)), E8006)</f>
        <v>0</v>
      </c>
    </row>
    <row r="8007" spans="1:17" x14ac:dyDescent="0.25">
      <c r="A8007" s="11">
        <f t="shared" ref="A8007:A8070" si="76">B8007+C8007</f>
        <v>0</v>
      </c>
      <c r="Q8007">
        <f>IF(ISNUMBER(MATCH(E8007,'ASE Mapping'!A:A, 0)), INDEX('ASE Mapping'!B:B, MATCH(E8007,'ASE Mapping'!A:A, 0)), E8007)</f>
        <v>0</v>
      </c>
    </row>
    <row r="8008" spans="1:17" x14ac:dyDescent="0.25">
      <c r="A8008" s="11">
        <f t="shared" si="76"/>
        <v>0</v>
      </c>
      <c r="Q8008">
        <f>IF(ISNUMBER(MATCH(E8008,'ASE Mapping'!A:A, 0)), INDEX('ASE Mapping'!B:B, MATCH(E8008,'ASE Mapping'!A:A, 0)), E8008)</f>
        <v>0</v>
      </c>
    </row>
    <row r="8009" spans="1:17" x14ac:dyDescent="0.25">
      <c r="A8009" s="11">
        <f t="shared" si="76"/>
        <v>0</v>
      </c>
      <c r="Q8009">
        <f>IF(ISNUMBER(MATCH(E8009,'ASE Mapping'!A:A, 0)), INDEX('ASE Mapping'!B:B, MATCH(E8009,'ASE Mapping'!A:A, 0)), E8009)</f>
        <v>0</v>
      </c>
    </row>
    <row r="8010" spans="1:17" x14ac:dyDescent="0.25">
      <c r="A8010" s="11">
        <f t="shared" si="76"/>
        <v>0</v>
      </c>
      <c r="Q8010">
        <f>IF(ISNUMBER(MATCH(E8010,'ASE Mapping'!A:A, 0)), INDEX('ASE Mapping'!B:B, MATCH(E8010,'ASE Mapping'!A:A, 0)), E8010)</f>
        <v>0</v>
      </c>
    </row>
    <row r="8011" spans="1:17" x14ac:dyDescent="0.25">
      <c r="A8011" s="11">
        <f t="shared" si="76"/>
        <v>0</v>
      </c>
      <c r="Q8011">
        <f>IF(ISNUMBER(MATCH(E8011,'ASE Mapping'!A:A, 0)), INDEX('ASE Mapping'!B:B, MATCH(E8011,'ASE Mapping'!A:A, 0)), E8011)</f>
        <v>0</v>
      </c>
    </row>
    <row r="8012" spans="1:17" x14ac:dyDescent="0.25">
      <c r="A8012" s="11">
        <f t="shared" si="76"/>
        <v>0</v>
      </c>
      <c r="Q8012">
        <f>IF(ISNUMBER(MATCH(E8012,'ASE Mapping'!A:A, 0)), INDEX('ASE Mapping'!B:B, MATCH(E8012,'ASE Mapping'!A:A, 0)), E8012)</f>
        <v>0</v>
      </c>
    </row>
    <row r="8013" spans="1:17" x14ac:dyDescent="0.25">
      <c r="A8013" s="11">
        <f t="shared" si="76"/>
        <v>0</v>
      </c>
      <c r="Q8013">
        <f>IF(ISNUMBER(MATCH(E8013,'ASE Mapping'!A:A, 0)), INDEX('ASE Mapping'!B:B, MATCH(E8013,'ASE Mapping'!A:A, 0)), E8013)</f>
        <v>0</v>
      </c>
    </row>
    <row r="8014" spans="1:17" x14ac:dyDescent="0.25">
      <c r="A8014" s="11">
        <f t="shared" si="76"/>
        <v>0</v>
      </c>
      <c r="Q8014">
        <f>IF(ISNUMBER(MATCH(E8014,'ASE Mapping'!A:A, 0)), INDEX('ASE Mapping'!B:B, MATCH(E8014,'ASE Mapping'!A:A, 0)), E8014)</f>
        <v>0</v>
      </c>
    </row>
    <row r="8015" spans="1:17" x14ac:dyDescent="0.25">
      <c r="A8015" s="11">
        <f t="shared" si="76"/>
        <v>0</v>
      </c>
      <c r="Q8015">
        <f>IF(ISNUMBER(MATCH(E8015,'ASE Mapping'!A:A, 0)), INDEX('ASE Mapping'!B:B, MATCH(E8015,'ASE Mapping'!A:A, 0)), E8015)</f>
        <v>0</v>
      </c>
    </row>
    <row r="8016" spans="1:17" x14ac:dyDescent="0.25">
      <c r="A8016" s="11">
        <f t="shared" si="76"/>
        <v>0</v>
      </c>
      <c r="Q8016">
        <f>IF(ISNUMBER(MATCH(E8016,'ASE Mapping'!A:A, 0)), INDEX('ASE Mapping'!B:B, MATCH(E8016,'ASE Mapping'!A:A, 0)), E8016)</f>
        <v>0</v>
      </c>
    </row>
    <row r="8017" spans="1:17" x14ac:dyDescent="0.25">
      <c r="A8017" s="11">
        <f t="shared" si="76"/>
        <v>0</v>
      </c>
      <c r="Q8017">
        <f>IF(ISNUMBER(MATCH(E8017,'ASE Mapping'!A:A, 0)), INDEX('ASE Mapping'!B:B, MATCH(E8017,'ASE Mapping'!A:A, 0)), E8017)</f>
        <v>0</v>
      </c>
    </row>
    <row r="8018" spans="1:17" x14ac:dyDescent="0.25">
      <c r="A8018" s="11">
        <f t="shared" si="76"/>
        <v>0</v>
      </c>
      <c r="Q8018">
        <f>IF(ISNUMBER(MATCH(E8018,'ASE Mapping'!A:A, 0)), INDEX('ASE Mapping'!B:B, MATCH(E8018,'ASE Mapping'!A:A, 0)), E8018)</f>
        <v>0</v>
      </c>
    </row>
    <row r="8019" spans="1:17" x14ac:dyDescent="0.25">
      <c r="A8019" s="11">
        <f t="shared" si="76"/>
        <v>0</v>
      </c>
      <c r="Q8019">
        <f>IF(ISNUMBER(MATCH(E8019,'ASE Mapping'!A:A, 0)), INDEX('ASE Mapping'!B:B, MATCH(E8019,'ASE Mapping'!A:A, 0)), E8019)</f>
        <v>0</v>
      </c>
    </row>
    <row r="8020" spans="1:17" x14ac:dyDescent="0.25">
      <c r="A8020" s="11">
        <f t="shared" si="76"/>
        <v>0</v>
      </c>
      <c r="Q8020">
        <f>IF(ISNUMBER(MATCH(E8020,'ASE Mapping'!A:A, 0)), INDEX('ASE Mapping'!B:B, MATCH(E8020,'ASE Mapping'!A:A, 0)), E8020)</f>
        <v>0</v>
      </c>
    </row>
    <row r="8021" spans="1:17" x14ac:dyDescent="0.25">
      <c r="A8021" s="11">
        <f t="shared" si="76"/>
        <v>0</v>
      </c>
      <c r="Q8021">
        <f>IF(ISNUMBER(MATCH(E8021,'ASE Mapping'!A:A, 0)), INDEX('ASE Mapping'!B:B, MATCH(E8021,'ASE Mapping'!A:A, 0)), E8021)</f>
        <v>0</v>
      </c>
    </row>
    <row r="8022" spans="1:17" x14ac:dyDescent="0.25">
      <c r="A8022" s="11">
        <f t="shared" si="76"/>
        <v>0</v>
      </c>
      <c r="Q8022">
        <f>IF(ISNUMBER(MATCH(E8022,'ASE Mapping'!A:A, 0)), INDEX('ASE Mapping'!B:B, MATCH(E8022,'ASE Mapping'!A:A, 0)), E8022)</f>
        <v>0</v>
      </c>
    </row>
    <row r="8023" spans="1:17" x14ac:dyDescent="0.25">
      <c r="A8023" s="11">
        <f t="shared" si="76"/>
        <v>0</v>
      </c>
      <c r="Q8023">
        <f>IF(ISNUMBER(MATCH(E8023,'ASE Mapping'!A:A, 0)), INDEX('ASE Mapping'!B:B, MATCH(E8023,'ASE Mapping'!A:A, 0)), E8023)</f>
        <v>0</v>
      </c>
    </row>
    <row r="8024" spans="1:17" x14ac:dyDescent="0.25">
      <c r="A8024" s="11">
        <f t="shared" si="76"/>
        <v>0</v>
      </c>
      <c r="Q8024">
        <f>IF(ISNUMBER(MATCH(E8024,'ASE Mapping'!A:A, 0)), INDEX('ASE Mapping'!B:B, MATCH(E8024,'ASE Mapping'!A:A, 0)), E8024)</f>
        <v>0</v>
      </c>
    </row>
    <row r="8025" spans="1:17" x14ac:dyDescent="0.25">
      <c r="A8025" s="11">
        <f t="shared" si="76"/>
        <v>0</v>
      </c>
      <c r="Q8025">
        <f>IF(ISNUMBER(MATCH(E8025,'ASE Mapping'!A:A, 0)), INDEX('ASE Mapping'!B:B, MATCH(E8025,'ASE Mapping'!A:A, 0)), E8025)</f>
        <v>0</v>
      </c>
    </row>
    <row r="8026" spans="1:17" x14ac:dyDescent="0.25">
      <c r="A8026" s="11">
        <f t="shared" si="76"/>
        <v>0</v>
      </c>
      <c r="Q8026">
        <f>IF(ISNUMBER(MATCH(E8026,'ASE Mapping'!A:A, 0)), INDEX('ASE Mapping'!B:B, MATCH(E8026,'ASE Mapping'!A:A, 0)), E8026)</f>
        <v>0</v>
      </c>
    </row>
    <row r="8027" spans="1:17" x14ac:dyDescent="0.25">
      <c r="A8027" s="11">
        <f t="shared" si="76"/>
        <v>0</v>
      </c>
      <c r="Q8027">
        <f>IF(ISNUMBER(MATCH(E8027,'ASE Mapping'!A:A, 0)), INDEX('ASE Mapping'!B:B, MATCH(E8027,'ASE Mapping'!A:A, 0)), E8027)</f>
        <v>0</v>
      </c>
    </row>
    <row r="8028" spans="1:17" x14ac:dyDescent="0.25">
      <c r="A8028" s="11">
        <f t="shared" si="76"/>
        <v>0</v>
      </c>
      <c r="Q8028">
        <f>IF(ISNUMBER(MATCH(E8028,'ASE Mapping'!A:A, 0)), INDEX('ASE Mapping'!B:B, MATCH(E8028,'ASE Mapping'!A:A, 0)), E8028)</f>
        <v>0</v>
      </c>
    </row>
    <row r="8029" spans="1:17" x14ac:dyDescent="0.25">
      <c r="A8029" s="11">
        <f t="shared" si="76"/>
        <v>0</v>
      </c>
      <c r="Q8029">
        <f>IF(ISNUMBER(MATCH(E8029,'ASE Mapping'!A:A, 0)), INDEX('ASE Mapping'!B:B, MATCH(E8029,'ASE Mapping'!A:A, 0)), E8029)</f>
        <v>0</v>
      </c>
    </row>
    <row r="8030" spans="1:17" x14ac:dyDescent="0.25">
      <c r="A8030" s="11">
        <f t="shared" si="76"/>
        <v>0</v>
      </c>
      <c r="Q8030">
        <f>IF(ISNUMBER(MATCH(E8030,'ASE Mapping'!A:A, 0)), INDEX('ASE Mapping'!B:B, MATCH(E8030,'ASE Mapping'!A:A, 0)), E8030)</f>
        <v>0</v>
      </c>
    </row>
    <row r="8031" spans="1:17" x14ac:dyDescent="0.25">
      <c r="A8031" s="11">
        <f t="shared" si="76"/>
        <v>0</v>
      </c>
      <c r="Q8031">
        <f>IF(ISNUMBER(MATCH(E8031,'ASE Mapping'!A:A, 0)), INDEX('ASE Mapping'!B:B, MATCH(E8031,'ASE Mapping'!A:A, 0)), E8031)</f>
        <v>0</v>
      </c>
    </row>
    <row r="8032" spans="1:17" x14ac:dyDescent="0.25">
      <c r="A8032" s="11">
        <f t="shared" si="76"/>
        <v>0</v>
      </c>
      <c r="Q8032">
        <f>IF(ISNUMBER(MATCH(E8032,'ASE Mapping'!A:A, 0)), INDEX('ASE Mapping'!B:B, MATCH(E8032,'ASE Mapping'!A:A, 0)), E8032)</f>
        <v>0</v>
      </c>
    </row>
    <row r="8033" spans="1:17" x14ac:dyDescent="0.25">
      <c r="A8033" s="11">
        <f t="shared" si="76"/>
        <v>0</v>
      </c>
      <c r="Q8033">
        <f>IF(ISNUMBER(MATCH(E8033,'ASE Mapping'!A:A, 0)), INDEX('ASE Mapping'!B:B, MATCH(E8033,'ASE Mapping'!A:A, 0)), E8033)</f>
        <v>0</v>
      </c>
    </row>
    <row r="8034" spans="1:17" x14ac:dyDescent="0.25">
      <c r="A8034" s="11">
        <f t="shared" si="76"/>
        <v>0</v>
      </c>
      <c r="Q8034">
        <f>IF(ISNUMBER(MATCH(E8034,'ASE Mapping'!A:A, 0)), INDEX('ASE Mapping'!B:B, MATCH(E8034,'ASE Mapping'!A:A, 0)), E8034)</f>
        <v>0</v>
      </c>
    </row>
    <row r="8035" spans="1:17" x14ac:dyDescent="0.25">
      <c r="A8035" s="11">
        <f t="shared" si="76"/>
        <v>0</v>
      </c>
      <c r="Q8035">
        <f>IF(ISNUMBER(MATCH(E8035,'ASE Mapping'!A:A, 0)), INDEX('ASE Mapping'!B:B, MATCH(E8035,'ASE Mapping'!A:A, 0)), E8035)</f>
        <v>0</v>
      </c>
    </row>
    <row r="8036" spans="1:17" x14ac:dyDescent="0.25">
      <c r="A8036" s="11">
        <f t="shared" si="76"/>
        <v>0</v>
      </c>
      <c r="Q8036">
        <f>IF(ISNUMBER(MATCH(E8036,'ASE Mapping'!A:A, 0)), INDEX('ASE Mapping'!B:B, MATCH(E8036,'ASE Mapping'!A:A, 0)), E8036)</f>
        <v>0</v>
      </c>
    </row>
    <row r="8037" spans="1:17" x14ac:dyDescent="0.25">
      <c r="A8037" s="11">
        <f t="shared" si="76"/>
        <v>0</v>
      </c>
      <c r="Q8037">
        <f>IF(ISNUMBER(MATCH(E8037,'ASE Mapping'!A:A, 0)), INDEX('ASE Mapping'!B:B, MATCH(E8037,'ASE Mapping'!A:A, 0)), E8037)</f>
        <v>0</v>
      </c>
    </row>
    <row r="8038" spans="1:17" x14ac:dyDescent="0.25">
      <c r="A8038" s="11">
        <f t="shared" si="76"/>
        <v>0</v>
      </c>
      <c r="Q8038">
        <f>IF(ISNUMBER(MATCH(E8038,'ASE Mapping'!A:A, 0)), INDEX('ASE Mapping'!B:B, MATCH(E8038,'ASE Mapping'!A:A, 0)), E8038)</f>
        <v>0</v>
      </c>
    </row>
    <row r="8039" spans="1:17" x14ac:dyDescent="0.25">
      <c r="A8039" s="11">
        <f t="shared" si="76"/>
        <v>0</v>
      </c>
      <c r="Q8039">
        <f>IF(ISNUMBER(MATCH(E8039,'ASE Mapping'!A:A, 0)), INDEX('ASE Mapping'!B:B, MATCH(E8039,'ASE Mapping'!A:A, 0)), E8039)</f>
        <v>0</v>
      </c>
    </row>
    <row r="8040" spans="1:17" x14ac:dyDescent="0.25">
      <c r="A8040" s="11">
        <f t="shared" si="76"/>
        <v>0</v>
      </c>
      <c r="Q8040">
        <f>IF(ISNUMBER(MATCH(E8040,'ASE Mapping'!A:A, 0)), INDEX('ASE Mapping'!B:B, MATCH(E8040,'ASE Mapping'!A:A, 0)), E8040)</f>
        <v>0</v>
      </c>
    </row>
    <row r="8041" spans="1:17" x14ac:dyDescent="0.25">
      <c r="A8041" s="11">
        <f t="shared" si="76"/>
        <v>0</v>
      </c>
      <c r="Q8041">
        <f>IF(ISNUMBER(MATCH(E8041,'ASE Mapping'!A:A, 0)), INDEX('ASE Mapping'!B:B, MATCH(E8041,'ASE Mapping'!A:A, 0)), E8041)</f>
        <v>0</v>
      </c>
    </row>
    <row r="8042" spans="1:17" x14ac:dyDescent="0.25">
      <c r="A8042" s="11">
        <f t="shared" si="76"/>
        <v>0</v>
      </c>
      <c r="Q8042">
        <f>IF(ISNUMBER(MATCH(E8042,'ASE Mapping'!A:A, 0)), INDEX('ASE Mapping'!B:B, MATCH(E8042,'ASE Mapping'!A:A, 0)), E8042)</f>
        <v>0</v>
      </c>
    </row>
    <row r="8043" spans="1:17" x14ac:dyDescent="0.25">
      <c r="A8043" s="11">
        <f t="shared" si="76"/>
        <v>0</v>
      </c>
      <c r="Q8043">
        <f>IF(ISNUMBER(MATCH(E8043,'ASE Mapping'!A:A, 0)), INDEX('ASE Mapping'!B:B, MATCH(E8043,'ASE Mapping'!A:A, 0)), E8043)</f>
        <v>0</v>
      </c>
    </row>
    <row r="8044" spans="1:17" x14ac:dyDescent="0.25">
      <c r="A8044" s="11">
        <f t="shared" si="76"/>
        <v>0</v>
      </c>
      <c r="Q8044">
        <f>IF(ISNUMBER(MATCH(E8044,'ASE Mapping'!A:A, 0)), INDEX('ASE Mapping'!B:B, MATCH(E8044,'ASE Mapping'!A:A, 0)), E8044)</f>
        <v>0</v>
      </c>
    </row>
    <row r="8045" spans="1:17" x14ac:dyDescent="0.25">
      <c r="A8045" s="11">
        <f t="shared" si="76"/>
        <v>0</v>
      </c>
      <c r="Q8045">
        <f>IF(ISNUMBER(MATCH(E8045,'ASE Mapping'!A:A, 0)), INDEX('ASE Mapping'!B:B, MATCH(E8045,'ASE Mapping'!A:A, 0)), E8045)</f>
        <v>0</v>
      </c>
    </row>
    <row r="8046" spans="1:17" x14ac:dyDescent="0.25">
      <c r="A8046" s="11">
        <f t="shared" si="76"/>
        <v>0</v>
      </c>
      <c r="Q8046">
        <f>IF(ISNUMBER(MATCH(E8046,'ASE Mapping'!A:A, 0)), INDEX('ASE Mapping'!B:B, MATCH(E8046,'ASE Mapping'!A:A, 0)), E8046)</f>
        <v>0</v>
      </c>
    </row>
    <row r="8047" spans="1:17" x14ac:dyDescent="0.25">
      <c r="A8047" s="11">
        <f t="shared" si="76"/>
        <v>0</v>
      </c>
      <c r="Q8047">
        <f>IF(ISNUMBER(MATCH(E8047,'ASE Mapping'!A:A, 0)), INDEX('ASE Mapping'!B:B, MATCH(E8047,'ASE Mapping'!A:A, 0)), E8047)</f>
        <v>0</v>
      </c>
    </row>
    <row r="8048" spans="1:17" x14ac:dyDescent="0.25">
      <c r="A8048" s="11">
        <f t="shared" si="76"/>
        <v>0</v>
      </c>
      <c r="Q8048">
        <f>IF(ISNUMBER(MATCH(E8048,'ASE Mapping'!A:A, 0)), INDEX('ASE Mapping'!B:B, MATCH(E8048,'ASE Mapping'!A:A, 0)), E8048)</f>
        <v>0</v>
      </c>
    </row>
    <row r="8049" spans="1:17" x14ac:dyDescent="0.25">
      <c r="A8049" s="11">
        <f t="shared" si="76"/>
        <v>0</v>
      </c>
      <c r="Q8049">
        <f>IF(ISNUMBER(MATCH(E8049,'ASE Mapping'!A:A, 0)), INDEX('ASE Mapping'!B:B, MATCH(E8049,'ASE Mapping'!A:A, 0)), E8049)</f>
        <v>0</v>
      </c>
    </row>
    <row r="8050" spans="1:17" x14ac:dyDescent="0.25">
      <c r="A8050" s="11">
        <f t="shared" si="76"/>
        <v>0</v>
      </c>
      <c r="Q8050">
        <f>IF(ISNUMBER(MATCH(E8050,'ASE Mapping'!A:A, 0)), INDEX('ASE Mapping'!B:B, MATCH(E8050,'ASE Mapping'!A:A, 0)), E8050)</f>
        <v>0</v>
      </c>
    </row>
    <row r="8051" spans="1:17" x14ac:dyDescent="0.25">
      <c r="A8051" s="11">
        <f t="shared" si="76"/>
        <v>0</v>
      </c>
      <c r="Q8051">
        <f>IF(ISNUMBER(MATCH(E8051,'ASE Mapping'!A:A, 0)), INDEX('ASE Mapping'!B:B, MATCH(E8051,'ASE Mapping'!A:A, 0)), E8051)</f>
        <v>0</v>
      </c>
    </row>
    <row r="8052" spans="1:17" x14ac:dyDescent="0.25">
      <c r="A8052" s="11">
        <f t="shared" si="76"/>
        <v>0</v>
      </c>
      <c r="Q8052">
        <f>IF(ISNUMBER(MATCH(E8052,'ASE Mapping'!A:A, 0)), INDEX('ASE Mapping'!B:B, MATCH(E8052,'ASE Mapping'!A:A, 0)), E8052)</f>
        <v>0</v>
      </c>
    </row>
    <row r="8053" spans="1:17" x14ac:dyDescent="0.25">
      <c r="A8053" s="11">
        <f t="shared" si="76"/>
        <v>0</v>
      </c>
      <c r="Q8053">
        <f>IF(ISNUMBER(MATCH(E8053,'ASE Mapping'!A:A, 0)), INDEX('ASE Mapping'!B:B, MATCH(E8053,'ASE Mapping'!A:A, 0)), E8053)</f>
        <v>0</v>
      </c>
    </row>
    <row r="8054" spans="1:17" x14ac:dyDescent="0.25">
      <c r="A8054" s="11">
        <f t="shared" si="76"/>
        <v>0</v>
      </c>
      <c r="Q8054">
        <f>IF(ISNUMBER(MATCH(E8054,'ASE Mapping'!A:A, 0)), INDEX('ASE Mapping'!B:B, MATCH(E8054,'ASE Mapping'!A:A, 0)), E8054)</f>
        <v>0</v>
      </c>
    </row>
    <row r="8055" spans="1:17" x14ac:dyDescent="0.25">
      <c r="A8055" s="11">
        <f t="shared" si="76"/>
        <v>0</v>
      </c>
      <c r="Q8055">
        <f>IF(ISNUMBER(MATCH(E8055,'ASE Mapping'!A:A, 0)), INDEX('ASE Mapping'!B:B, MATCH(E8055,'ASE Mapping'!A:A, 0)), E8055)</f>
        <v>0</v>
      </c>
    </row>
    <row r="8056" spans="1:17" x14ac:dyDescent="0.25">
      <c r="A8056" s="11">
        <f t="shared" si="76"/>
        <v>0</v>
      </c>
      <c r="Q8056">
        <f>IF(ISNUMBER(MATCH(E8056,'ASE Mapping'!A:A, 0)), INDEX('ASE Mapping'!B:B, MATCH(E8056,'ASE Mapping'!A:A, 0)), E8056)</f>
        <v>0</v>
      </c>
    </row>
    <row r="8057" spans="1:17" x14ac:dyDescent="0.25">
      <c r="A8057" s="11">
        <f t="shared" si="76"/>
        <v>0</v>
      </c>
      <c r="Q8057">
        <f>IF(ISNUMBER(MATCH(E8057,'ASE Mapping'!A:A, 0)), INDEX('ASE Mapping'!B:B, MATCH(E8057,'ASE Mapping'!A:A, 0)), E8057)</f>
        <v>0</v>
      </c>
    </row>
    <row r="8058" spans="1:17" x14ac:dyDescent="0.25">
      <c r="A8058" s="11">
        <f t="shared" si="76"/>
        <v>0</v>
      </c>
      <c r="Q8058">
        <f>IF(ISNUMBER(MATCH(E8058,'ASE Mapping'!A:A, 0)), INDEX('ASE Mapping'!B:B, MATCH(E8058,'ASE Mapping'!A:A, 0)), E8058)</f>
        <v>0</v>
      </c>
    </row>
    <row r="8059" spans="1:17" x14ac:dyDescent="0.25">
      <c r="A8059" s="11">
        <f t="shared" si="76"/>
        <v>0</v>
      </c>
      <c r="Q8059">
        <f>IF(ISNUMBER(MATCH(E8059,'ASE Mapping'!A:A, 0)), INDEX('ASE Mapping'!B:B, MATCH(E8059,'ASE Mapping'!A:A, 0)), E8059)</f>
        <v>0</v>
      </c>
    </row>
    <row r="8060" spans="1:17" x14ac:dyDescent="0.25">
      <c r="A8060" s="11">
        <f t="shared" si="76"/>
        <v>0</v>
      </c>
      <c r="Q8060">
        <f>IF(ISNUMBER(MATCH(E8060,'ASE Mapping'!A:A, 0)), INDEX('ASE Mapping'!B:B, MATCH(E8060,'ASE Mapping'!A:A, 0)), E8060)</f>
        <v>0</v>
      </c>
    </row>
    <row r="8061" spans="1:17" x14ac:dyDescent="0.25">
      <c r="A8061" s="11">
        <f t="shared" si="76"/>
        <v>0</v>
      </c>
      <c r="Q8061">
        <f>IF(ISNUMBER(MATCH(E8061,'ASE Mapping'!A:A, 0)), INDEX('ASE Mapping'!B:B, MATCH(E8061,'ASE Mapping'!A:A, 0)), E8061)</f>
        <v>0</v>
      </c>
    </row>
    <row r="8062" spans="1:17" x14ac:dyDescent="0.25">
      <c r="A8062" s="11">
        <f t="shared" si="76"/>
        <v>0</v>
      </c>
      <c r="Q8062">
        <f>IF(ISNUMBER(MATCH(E8062,'ASE Mapping'!A:A, 0)), INDEX('ASE Mapping'!B:B, MATCH(E8062,'ASE Mapping'!A:A, 0)), E8062)</f>
        <v>0</v>
      </c>
    </row>
    <row r="8063" spans="1:17" x14ac:dyDescent="0.25">
      <c r="A8063" s="11">
        <f t="shared" si="76"/>
        <v>0</v>
      </c>
      <c r="Q8063">
        <f>IF(ISNUMBER(MATCH(E8063,'ASE Mapping'!A:A, 0)), INDEX('ASE Mapping'!B:B, MATCH(E8063,'ASE Mapping'!A:A, 0)), E8063)</f>
        <v>0</v>
      </c>
    </row>
    <row r="8064" spans="1:17" x14ac:dyDescent="0.25">
      <c r="A8064" s="11">
        <f t="shared" si="76"/>
        <v>0</v>
      </c>
      <c r="Q8064">
        <f>IF(ISNUMBER(MATCH(E8064,'ASE Mapping'!A:A, 0)), INDEX('ASE Mapping'!B:B, MATCH(E8064,'ASE Mapping'!A:A, 0)), E8064)</f>
        <v>0</v>
      </c>
    </row>
    <row r="8065" spans="1:17" x14ac:dyDescent="0.25">
      <c r="A8065" s="11">
        <f t="shared" si="76"/>
        <v>0</v>
      </c>
      <c r="Q8065">
        <f>IF(ISNUMBER(MATCH(E8065,'ASE Mapping'!A:A, 0)), INDEX('ASE Mapping'!B:B, MATCH(E8065,'ASE Mapping'!A:A, 0)), E8065)</f>
        <v>0</v>
      </c>
    </row>
    <row r="8066" spans="1:17" x14ac:dyDescent="0.25">
      <c r="A8066" s="11">
        <f t="shared" si="76"/>
        <v>0</v>
      </c>
      <c r="Q8066">
        <f>IF(ISNUMBER(MATCH(E8066,'ASE Mapping'!A:A, 0)), INDEX('ASE Mapping'!B:B, MATCH(E8066,'ASE Mapping'!A:A, 0)), E8066)</f>
        <v>0</v>
      </c>
    </row>
    <row r="8067" spans="1:17" x14ac:dyDescent="0.25">
      <c r="A8067" s="11">
        <f t="shared" si="76"/>
        <v>0</v>
      </c>
      <c r="Q8067">
        <f>IF(ISNUMBER(MATCH(E8067,'ASE Mapping'!A:A, 0)), INDEX('ASE Mapping'!B:B, MATCH(E8067,'ASE Mapping'!A:A, 0)), E8067)</f>
        <v>0</v>
      </c>
    </row>
    <row r="8068" spans="1:17" x14ac:dyDescent="0.25">
      <c r="A8068" s="11">
        <f t="shared" si="76"/>
        <v>0</v>
      </c>
      <c r="Q8068">
        <f>IF(ISNUMBER(MATCH(E8068,'ASE Mapping'!A:A, 0)), INDEX('ASE Mapping'!B:B, MATCH(E8068,'ASE Mapping'!A:A, 0)), E8068)</f>
        <v>0</v>
      </c>
    </row>
    <row r="8069" spans="1:17" x14ac:dyDescent="0.25">
      <c r="A8069" s="11">
        <f t="shared" si="76"/>
        <v>0</v>
      </c>
      <c r="Q8069">
        <f>IF(ISNUMBER(MATCH(E8069,'ASE Mapping'!A:A, 0)), INDEX('ASE Mapping'!B:B, MATCH(E8069,'ASE Mapping'!A:A, 0)), E8069)</f>
        <v>0</v>
      </c>
    </row>
    <row r="8070" spans="1:17" x14ac:dyDescent="0.25">
      <c r="A8070" s="11">
        <f t="shared" si="76"/>
        <v>0</v>
      </c>
      <c r="Q8070">
        <f>IF(ISNUMBER(MATCH(E8070,'ASE Mapping'!A:A, 0)), INDEX('ASE Mapping'!B:B, MATCH(E8070,'ASE Mapping'!A:A, 0)), E8070)</f>
        <v>0</v>
      </c>
    </row>
    <row r="8071" spans="1:17" x14ac:dyDescent="0.25">
      <c r="A8071" s="11">
        <f t="shared" ref="A8071:A8134" si="77">B8071+C8071</f>
        <v>0</v>
      </c>
      <c r="Q8071">
        <f>IF(ISNUMBER(MATCH(E8071,'ASE Mapping'!A:A, 0)), INDEX('ASE Mapping'!B:B, MATCH(E8071,'ASE Mapping'!A:A, 0)), E8071)</f>
        <v>0</v>
      </c>
    </row>
    <row r="8072" spans="1:17" x14ac:dyDescent="0.25">
      <c r="A8072" s="11">
        <f t="shared" si="77"/>
        <v>0</v>
      </c>
      <c r="Q8072">
        <f>IF(ISNUMBER(MATCH(E8072,'ASE Mapping'!A:A, 0)), INDEX('ASE Mapping'!B:B, MATCH(E8072,'ASE Mapping'!A:A, 0)), E8072)</f>
        <v>0</v>
      </c>
    </row>
    <row r="8073" spans="1:17" x14ac:dyDescent="0.25">
      <c r="A8073" s="11">
        <f t="shared" si="77"/>
        <v>0</v>
      </c>
      <c r="Q8073">
        <f>IF(ISNUMBER(MATCH(E8073,'ASE Mapping'!A:A, 0)), INDEX('ASE Mapping'!B:B, MATCH(E8073,'ASE Mapping'!A:A, 0)), E8073)</f>
        <v>0</v>
      </c>
    </row>
    <row r="8074" spans="1:17" x14ac:dyDescent="0.25">
      <c r="A8074" s="11">
        <f t="shared" si="77"/>
        <v>0</v>
      </c>
      <c r="Q8074">
        <f>IF(ISNUMBER(MATCH(E8074,'ASE Mapping'!A:A, 0)), INDEX('ASE Mapping'!B:B, MATCH(E8074,'ASE Mapping'!A:A, 0)), E8074)</f>
        <v>0</v>
      </c>
    </row>
    <row r="8075" spans="1:17" x14ac:dyDescent="0.25">
      <c r="A8075" s="11">
        <f t="shared" si="77"/>
        <v>0</v>
      </c>
      <c r="Q8075">
        <f>IF(ISNUMBER(MATCH(E8075,'ASE Mapping'!A:A, 0)), INDEX('ASE Mapping'!B:B, MATCH(E8075,'ASE Mapping'!A:A, 0)), E8075)</f>
        <v>0</v>
      </c>
    </row>
    <row r="8076" spans="1:17" x14ac:dyDescent="0.25">
      <c r="A8076" s="11">
        <f t="shared" si="77"/>
        <v>0</v>
      </c>
      <c r="Q8076">
        <f>IF(ISNUMBER(MATCH(E8076,'ASE Mapping'!A:A, 0)), INDEX('ASE Mapping'!B:B, MATCH(E8076,'ASE Mapping'!A:A, 0)), E8076)</f>
        <v>0</v>
      </c>
    </row>
    <row r="8077" spans="1:17" x14ac:dyDescent="0.25">
      <c r="A8077" s="11">
        <f t="shared" si="77"/>
        <v>0</v>
      </c>
      <c r="Q8077">
        <f>IF(ISNUMBER(MATCH(E8077,'ASE Mapping'!A:A, 0)), INDEX('ASE Mapping'!B:B, MATCH(E8077,'ASE Mapping'!A:A, 0)), E8077)</f>
        <v>0</v>
      </c>
    </row>
    <row r="8078" spans="1:17" x14ac:dyDescent="0.25">
      <c r="A8078" s="11">
        <f t="shared" si="77"/>
        <v>0</v>
      </c>
      <c r="Q8078">
        <f>IF(ISNUMBER(MATCH(E8078,'ASE Mapping'!A:A, 0)), INDEX('ASE Mapping'!B:B, MATCH(E8078,'ASE Mapping'!A:A, 0)), E8078)</f>
        <v>0</v>
      </c>
    </row>
    <row r="8079" spans="1:17" x14ac:dyDescent="0.25">
      <c r="A8079" s="11">
        <f t="shared" si="77"/>
        <v>0</v>
      </c>
      <c r="Q8079">
        <f>IF(ISNUMBER(MATCH(E8079,'ASE Mapping'!A:A, 0)), INDEX('ASE Mapping'!B:B, MATCH(E8079,'ASE Mapping'!A:A, 0)), E8079)</f>
        <v>0</v>
      </c>
    </row>
    <row r="8080" spans="1:17" x14ac:dyDescent="0.25">
      <c r="A8080" s="11">
        <f t="shared" si="77"/>
        <v>0</v>
      </c>
      <c r="Q8080">
        <f>IF(ISNUMBER(MATCH(E8080,'ASE Mapping'!A:A, 0)), INDEX('ASE Mapping'!B:B, MATCH(E8080,'ASE Mapping'!A:A, 0)), E8080)</f>
        <v>0</v>
      </c>
    </row>
    <row r="8081" spans="1:17" x14ac:dyDescent="0.25">
      <c r="A8081" s="11">
        <f t="shared" si="77"/>
        <v>0</v>
      </c>
      <c r="Q8081">
        <f>IF(ISNUMBER(MATCH(E8081,'ASE Mapping'!A:A, 0)), INDEX('ASE Mapping'!B:B, MATCH(E8081,'ASE Mapping'!A:A, 0)), E8081)</f>
        <v>0</v>
      </c>
    </row>
    <row r="8082" spans="1:17" x14ac:dyDescent="0.25">
      <c r="A8082" s="11">
        <f t="shared" si="77"/>
        <v>0</v>
      </c>
      <c r="Q8082">
        <f>IF(ISNUMBER(MATCH(E8082,'ASE Mapping'!A:A, 0)), INDEX('ASE Mapping'!B:B, MATCH(E8082,'ASE Mapping'!A:A, 0)), E8082)</f>
        <v>0</v>
      </c>
    </row>
    <row r="8083" spans="1:17" x14ac:dyDescent="0.25">
      <c r="A8083" s="11">
        <f t="shared" si="77"/>
        <v>0</v>
      </c>
      <c r="Q8083">
        <f>IF(ISNUMBER(MATCH(E8083,'ASE Mapping'!A:A, 0)), INDEX('ASE Mapping'!B:B, MATCH(E8083,'ASE Mapping'!A:A, 0)), E8083)</f>
        <v>0</v>
      </c>
    </row>
    <row r="8084" spans="1:17" x14ac:dyDescent="0.25">
      <c r="A8084" s="11">
        <f t="shared" si="77"/>
        <v>0</v>
      </c>
      <c r="Q8084">
        <f>IF(ISNUMBER(MATCH(E8084,'ASE Mapping'!A:A, 0)), INDEX('ASE Mapping'!B:B, MATCH(E8084,'ASE Mapping'!A:A, 0)), E8084)</f>
        <v>0</v>
      </c>
    </row>
    <row r="8085" spans="1:17" x14ac:dyDescent="0.25">
      <c r="A8085" s="11">
        <f t="shared" si="77"/>
        <v>0</v>
      </c>
      <c r="Q8085">
        <f>IF(ISNUMBER(MATCH(E8085,'ASE Mapping'!A:A, 0)), INDEX('ASE Mapping'!B:B, MATCH(E8085,'ASE Mapping'!A:A, 0)), E8085)</f>
        <v>0</v>
      </c>
    </row>
    <row r="8086" spans="1:17" x14ac:dyDescent="0.25">
      <c r="A8086" s="11">
        <f t="shared" si="77"/>
        <v>0</v>
      </c>
      <c r="Q8086">
        <f>IF(ISNUMBER(MATCH(E8086,'ASE Mapping'!A:A, 0)), INDEX('ASE Mapping'!B:B, MATCH(E8086,'ASE Mapping'!A:A, 0)), E8086)</f>
        <v>0</v>
      </c>
    </row>
    <row r="8087" spans="1:17" x14ac:dyDescent="0.25">
      <c r="A8087" s="11">
        <f t="shared" si="77"/>
        <v>0</v>
      </c>
      <c r="Q8087">
        <f>IF(ISNUMBER(MATCH(E8087,'ASE Mapping'!A:A, 0)), INDEX('ASE Mapping'!B:B, MATCH(E8087,'ASE Mapping'!A:A, 0)), E8087)</f>
        <v>0</v>
      </c>
    </row>
    <row r="8088" spans="1:17" x14ac:dyDescent="0.25">
      <c r="A8088" s="11">
        <f t="shared" si="77"/>
        <v>0</v>
      </c>
      <c r="Q8088">
        <f>IF(ISNUMBER(MATCH(E8088,'ASE Mapping'!A:A, 0)), INDEX('ASE Mapping'!B:B, MATCH(E8088,'ASE Mapping'!A:A, 0)), E8088)</f>
        <v>0</v>
      </c>
    </row>
    <row r="8089" spans="1:17" x14ac:dyDescent="0.25">
      <c r="A8089" s="11">
        <f t="shared" si="77"/>
        <v>0</v>
      </c>
      <c r="Q8089">
        <f>IF(ISNUMBER(MATCH(E8089,'ASE Mapping'!A:A, 0)), INDEX('ASE Mapping'!B:B, MATCH(E8089,'ASE Mapping'!A:A, 0)), E8089)</f>
        <v>0</v>
      </c>
    </row>
    <row r="8090" spans="1:17" x14ac:dyDescent="0.25">
      <c r="A8090" s="11">
        <f t="shared" si="77"/>
        <v>0</v>
      </c>
      <c r="Q8090">
        <f>IF(ISNUMBER(MATCH(E8090,'ASE Mapping'!A:A, 0)), INDEX('ASE Mapping'!B:B, MATCH(E8090,'ASE Mapping'!A:A, 0)), E8090)</f>
        <v>0</v>
      </c>
    </row>
    <row r="8091" spans="1:17" x14ac:dyDescent="0.25">
      <c r="A8091" s="11">
        <f t="shared" si="77"/>
        <v>0</v>
      </c>
      <c r="Q8091">
        <f>IF(ISNUMBER(MATCH(E8091,'ASE Mapping'!A:A, 0)), INDEX('ASE Mapping'!B:B, MATCH(E8091,'ASE Mapping'!A:A, 0)), E8091)</f>
        <v>0</v>
      </c>
    </row>
    <row r="8092" spans="1:17" x14ac:dyDescent="0.25">
      <c r="A8092" s="11">
        <f t="shared" si="77"/>
        <v>0</v>
      </c>
      <c r="Q8092">
        <f>IF(ISNUMBER(MATCH(E8092,'ASE Mapping'!A:A, 0)), INDEX('ASE Mapping'!B:B, MATCH(E8092,'ASE Mapping'!A:A, 0)), E8092)</f>
        <v>0</v>
      </c>
    </row>
    <row r="8093" spans="1:17" x14ac:dyDescent="0.25">
      <c r="A8093" s="11">
        <f t="shared" si="77"/>
        <v>0</v>
      </c>
      <c r="Q8093">
        <f>IF(ISNUMBER(MATCH(E8093,'ASE Mapping'!A:A, 0)), INDEX('ASE Mapping'!B:B, MATCH(E8093,'ASE Mapping'!A:A, 0)), E8093)</f>
        <v>0</v>
      </c>
    </row>
    <row r="8094" spans="1:17" x14ac:dyDescent="0.25">
      <c r="A8094" s="11">
        <f t="shared" si="77"/>
        <v>0</v>
      </c>
      <c r="Q8094">
        <f>IF(ISNUMBER(MATCH(E8094,'ASE Mapping'!A:A, 0)), INDEX('ASE Mapping'!B:B, MATCH(E8094,'ASE Mapping'!A:A, 0)), E8094)</f>
        <v>0</v>
      </c>
    </row>
    <row r="8095" spans="1:17" x14ac:dyDescent="0.25">
      <c r="A8095" s="11">
        <f t="shared" si="77"/>
        <v>0</v>
      </c>
      <c r="Q8095">
        <f>IF(ISNUMBER(MATCH(E8095,'ASE Mapping'!A:A, 0)), INDEX('ASE Mapping'!B:B, MATCH(E8095,'ASE Mapping'!A:A, 0)), E8095)</f>
        <v>0</v>
      </c>
    </row>
    <row r="8096" spans="1:17" x14ac:dyDescent="0.25">
      <c r="A8096" s="11">
        <f t="shared" si="77"/>
        <v>0</v>
      </c>
      <c r="Q8096">
        <f>IF(ISNUMBER(MATCH(E8096,'ASE Mapping'!A:A, 0)), INDEX('ASE Mapping'!B:B, MATCH(E8096,'ASE Mapping'!A:A, 0)), E8096)</f>
        <v>0</v>
      </c>
    </row>
    <row r="8097" spans="1:17" x14ac:dyDescent="0.25">
      <c r="A8097" s="11">
        <f t="shared" si="77"/>
        <v>0</v>
      </c>
      <c r="Q8097">
        <f>IF(ISNUMBER(MATCH(E8097,'ASE Mapping'!A:A, 0)), INDEX('ASE Mapping'!B:B, MATCH(E8097,'ASE Mapping'!A:A, 0)), E8097)</f>
        <v>0</v>
      </c>
    </row>
    <row r="8098" spans="1:17" x14ac:dyDescent="0.25">
      <c r="A8098" s="11">
        <f t="shared" si="77"/>
        <v>0</v>
      </c>
      <c r="Q8098">
        <f>IF(ISNUMBER(MATCH(E8098,'ASE Mapping'!A:A, 0)), INDEX('ASE Mapping'!B:B, MATCH(E8098,'ASE Mapping'!A:A, 0)), E8098)</f>
        <v>0</v>
      </c>
    </row>
    <row r="8099" spans="1:17" x14ac:dyDescent="0.25">
      <c r="A8099" s="11">
        <f t="shared" si="77"/>
        <v>0</v>
      </c>
      <c r="Q8099">
        <f>IF(ISNUMBER(MATCH(E8099,'ASE Mapping'!A:A, 0)), INDEX('ASE Mapping'!B:B, MATCH(E8099,'ASE Mapping'!A:A, 0)), E8099)</f>
        <v>0</v>
      </c>
    </row>
    <row r="8100" spans="1:17" x14ac:dyDescent="0.25">
      <c r="A8100" s="11">
        <f t="shared" si="77"/>
        <v>0</v>
      </c>
      <c r="Q8100">
        <f>IF(ISNUMBER(MATCH(E8100,'ASE Mapping'!A:A, 0)), INDEX('ASE Mapping'!B:B, MATCH(E8100,'ASE Mapping'!A:A, 0)), E8100)</f>
        <v>0</v>
      </c>
    </row>
    <row r="8101" spans="1:17" x14ac:dyDescent="0.25">
      <c r="A8101" s="11">
        <f t="shared" si="77"/>
        <v>0</v>
      </c>
      <c r="Q8101">
        <f>IF(ISNUMBER(MATCH(E8101,'ASE Mapping'!A:A, 0)), INDEX('ASE Mapping'!B:B, MATCH(E8101,'ASE Mapping'!A:A, 0)), E8101)</f>
        <v>0</v>
      </c>
    </row>
    <row r="8102" spans="1:17" x14ac:dyDescent="0.25">
      <c r="A8102" s="11">
        <f t="shared" si="77"/>
        <v>0</v>
      </c>
      <c r="Q8102">
        <f>IF(ISNUMBER(MATCH(E8102,'ASE Mapping'!A:A, 0)), INDEX('ASE Mapping'!B:B, MATCH(E8102,'ASE Mapping'!A:A, 0)), E8102)</f>
        <v>0</v>
      </c>
    </row>
    <row r="8103" spans="1:17" x14ac:dyDescent="0.25">
      <c r="A8103" s="11">
        <f t="shared" si="77"/>
        <v>0</v>
      </c>
      <c r="Q8103">
        <f>IF(ISNUMBER(MATCH(E8103,'ASE Mapping'!A:A, 0)), INDEX('ASE Mapping'!B:B, MATCH(E8103,'ASE Mapping'!A:A, 0)), E8103)</f>
        <v>0</v>
      </c>
    </row>
    <row r="8104" spans="1:17" x14ac:dyDescent="0.25">
      <c r="A8104" s="11">
        <f t="shared" si="77"/>
        <v>0</v>
      </c>
      <c r="Q8104">
        <f>IF(ISNUMBER(MATCH(E8104,'ASE Mapping'!A:A, 0)), INDEX('ASE Mapping'!B:B, MATCH(E8104,'ASE Mapping'!A:A, 0)), E8104)</f>
        <v>0</v>
      </c>
    </row>
    <row r="8105" spans="1:17" x14ac:dyDescent="0.25">
      <c r="A8105" s="11">
        <f t="shared" si="77"/>
        <v>0</v>
      </c>
      <c r="Q8105">
        <f>IF(ISNUMBER(MATCH(E8105,'ASE Mapping'!A:A, 0)), INDEX('ASE Mapping'!B:B, MATCH(E8105,'ASE Mapping'!A:A, 0)), E8105)</f>
        <v>0</v>
      </c>
    </row>
    <row r="8106" spans="1:17" x14ac:dyDescent="0.25">
      <c r="A8106" s="11">
        <f t="shared" si="77"/>
        <v>0</v>
      </c>
      <c r="Q8106">
        <f>IF(ISNUMBER(MATCH(E8106,'ASE Mapping'!A:A, 0)), INDEX('ASE Mapping'!B:B, MATCH(E8106,'ASE Mapping'!A:A, 0)), E8106)</f>
        <v>0</v>
      </c>
    </row>
    <row r="8107" spans="1:17" x14ac:dyDescent="0.25">
      <c r="A8107" s="11">
        <f t="shared" si="77"/>
        <v>0</v>
      </c>
      <c r="Q8107">
        <f>IF(ISNUMBER(MATCH(E8107,'ASE Mapping'!A:A, 0)), INDEX('ASE Mapping'!B:B, MATCH(E8107,'ASE Mapping'!A:A, 0)), E8107)</f>
        <v>0</v>
      </c>
    </row>
    <row r="8108" spans="1:17" x14ac:dyDescent="0.25">
      <c r="A8108" s="11">
        <f t="shared" si="77"/>
        <v>0</v>
      </c>
      <c r="Q8108">
        <f>IF(ISNUMBER(MATCH(E8108,'ASE Mapping'!A:A, 0)), INDEX('ASE Mapping'!B:B, MATCH(E8108,'ASE Mapping'!A:A, 0)), E8108)</f>
        <v>0</v>
      </c>
    </row>
    <row r="8109" spans="1:17" x14ac:dyDescent="0.25">
      <c r="A8109" s="11">
        <f t="shared" si="77"/>
        <v>0</v>
      </c>
      <c r="Q8109">
        <f>IF(ISNUMBER(MATCH(E8109,'ASE Mapping'!A:A, 0)), INDEX('ASE Mapping'!B:B, MATCH(E8109,'ASE Mapping'!A:A, 0)), E8109)</f>
        <v>0</v>
      </c>
    </row>
    <row r="8110" spans="1:17" x14ac:dyDescent="0.25">
      <c r="A8110" s="11">
        <f t="shared" si="77"/>
        <v>0</v>
      </c>
      <c r="Q8110">
        <f>IF(ISNUMBER(MATCH(E8110,'ASE Mapping'!A:A, 0)), INDEX('ASE Mapping'!B:B, MATCH(E8110,'ASE Mapping'!A:A, 0)), E8110)</f>
        <v>0</v>
      </c>
    </row>
    <row r="8111" spans="1:17" x14ac:dyDescent="0.25">
      <c r="A8111" s="11">
        <f t="shared" si="77"/>
        <v>0</v>
      </c>
      <c r="Q8111">
        <f>IF(ISNUMBER(MATCH(E8111,'ASE Mapping'!A:A, 0)), INDEX('ASE Mapping'!B:B, MATCH(E8111,'ASE Mapping'!A:A, 0)), E8111)</f>
        <v>0</v>
      </c>
    </row>
    <row r="8112" spans="1:17" x14ac:dyDescent="0.25">
      <c r="A8112" s="11">
        <f t="shared" si="77"/>
        <v>0</v>
      </c>
      <c r="Q8112">
        <f>IF(ISNUMBER(MATCH(E8112,'ASE Mapping'!A:A, 0)), INDEX('ASE Mapping'!B:B, MATCH(E8112,'ASE Mapping'!A:A, 0)), E8112)</f>
        <v>0</v>
      </c>
    </row>
    <row r="8113" spans="1:17" x14ac:dyDescent="0.25">
      <c r="A8113" s="11">
        <f t="shared" si="77"/>
        <v>0</v>
      </c>
      <c r="Q8113">
        <f>IF(ISNUMBER(MATCH(E8113,'ASE Mapping'!A:A, 0)), INDEX('ASE Mapping'!B:B, MATCH(E8113,'ASE Mapping'!A:A, 0)), E8113)</f>
        <v>0</v>
      </c>
    </row>
    <row r="8114" spans="1:17" x14ac:dyDescent="0.25">
      <c r="A8114" s="11">
        <f t="shared" si="77"/>
        <v>0</v>
      </c>
      <c r="Q8114">
        <f>IF(ISNUMBER(MATCH(E8114,'ASE Mapping'!A:A, 0)), INDEX('ASE Mapping'!B:B, MATCH(E8114,'ASE Mapping'!A:A, 0)), E8114)</f>
        <v>0</v>
      </c>
    </row>
    <row r="8115" spans="1:17" x14ac:dyDescent="0.25">
      <c r="A8115" s="11">
        <f t="shared" si="77"/>
        <v>0</v>
      </c>
      <c r="Q8115">
        <f>IF(ISNUMBER(MATCH(E8115,'ASE Mapping'!A:A, 0)), INDEX('ASE Mapping'!B:B, MATCH(E8115,'ASE Mapping'!A:A, 0)), E8115)</f>
        <v>0</v>
      </c>
    </row>
    <row r="8116" spans="1:17" x14ac:dyDescent="0.25">
      <c r="A8116" s="11">
        <f t="shared" si="77"/>
        <v>0</v>
      </c>
      <c r="Q8116">
        <f>IF(ISNUMBER(MATCH(E8116,'ASE Mapping'!A:A, 0)), INDEX('ASE Mapping'!B:B, MATCH(E8116,'ASE Mapping'!A:A, 0)), E8116)</f>
        <v>0</v>
      </c>
    </row>
    <row r="8117" spans="1:17" x14ac:dyDescent="0.25">
      <c r="A8117" s="11">
        <f t="shared" si="77"/>
        <v>0</v>
      </c>
      <c r="Q8117">
        <f>IF(ISNUMBER(MATCH(E8117,'ASE Mapping'!A:A, 0)), INDEX('ASE Mapping'!B:B, MATCH(E8117,'ASE Mapping'!A:A, 0)), E8117)</f>
        <v>0</v>
      </c>
    </row>
    <row r="8118" spans="1:17" x14ac:dyDescent="0.25">
      <c r="A8118" s="11">
        <f t="shared" si="77"/>
        <v>0</v>
      </c>
      <c r="Q8118">
        <f>IF(ISNUMBER(MATCH(E8118,'ASE Mapping'!A:A, 0)), INDEX('ASE Mapping'!B:B, MATCH(E8118,'ASE Mapping'!A:A, 0)), E8118)</f>
        <v>0</v>
      </c>
    </row>
    <row r="8119" spans="1:17" x14ac:dyDescent="0.25">
      <c r="A8119" s="11">
        <f t="shared" si="77"/>
        <v>0</v>
      </c>
      <c r="Q8119">
        <f>IF(ISNUMBER(MATCH(E8119,'ASE Mapping'!A:A, 0)), INDEX('ASE Mapping'!B:B, MATCH(E8119,'ASE Mapping'!A:A, 0)), E8119)</f>
        <v>0</v>
      </c>
    </row>
    <row r="8120" spans="1:17" x14ac:dyDescent="0.25">
      <c r="A8120" s="11">
        <f t="shared" si="77"/>
        <v>0</v>
      </c>
      <c r="Q8120">
        <f>IF(ISNUMBER(MATCH(E8120,'ASE Mapping'!A:A, 0)), INDEX('ASE Mapping'!B:B, MATCH(E8120,'ASE Mapping'!A:A, 0)), E8120)</f>
        <v>0</v>
      </c>
    </row>
    <row r="8121" spans="1:17" x14ac:dyDescent="0.25">
      <c r="A8121" s="11">
        <f t="shared" si="77"/>
        <v>0</v>
      </c>
      <c r="Q8121">
        <f>IF(ISNUMBER(MATCH(E8121,'ASE Mapping'!A:A, 0)), INDEX('ASE Mapping'!B:B, MATCH(E8121,'ASE Mapping'!A:A, 0)), E8121)</f>
        <v>0</v>
      </c>
    </row>
    <row r="8122" spans="1:17" x14ac:dyDescent="0.25">
      <c r="A8122" s="11">
        <f t="shared" si="77"/>
        <v>0</v>
      </c>
      <c r="Q8122">
        <f>IF(ISNUMBER(MATCH(E8122,'ASE Mapping'!A:A, 0)), INDEX('ASE Mapping'!B:B, MATCH(E8122,'ASE Mapping'!A:A, 0)), E8122)</f>
        <v>0</v>
      </c>
    </row>
    <row r="8123" spans="1:17" x14ac:dyDescent="0.25">
      <c r="A8123" s="11">
        <f t="shared" si="77"/>
        <v>0</v>
      </c>
      <c r="Q8123">
        <f>IF(ISNUMBER(MATCH(E8123,'ASE Mapping'!A:A, 0)), INDEX('ASE Mapping'!B:B, MATCH(E8123,'ASE Mapping'!A:A, 0)), E8123)</f>
        <v>0</v>
      </c>
    </row>
    <row r="8124" spans="1:17" x14ac:dyDescent="0.25">
      <c r="A8124" s="11">
        <f t="shared" si="77"/>
        <v>0</v>
      </c>
      <c r="Q8124">
        <f>IF(ISNUMBER(MATCH(E8124,'ASE Mapping'!A:A, 0)), INDEX('ASE Mapping'!B:B, MATCH(E8124,'ASE Mapping'!A:A, 0)), E8124)</f>
        <v>0</v>
      </c>
    </row>
    <row r="8125" spans="1:17" x14ac:dyDescent="0.25">
      <c r="A8125" s="11">
        <f t="shared" si="77"/>
        <v>0</v>
      </c>
      <c r="Q8125">
        <f>IF(ISNUMBER(MATCH(E8125,'ASE Mapping'!A:A, 0)), INDEX('ASE Mapping'!B:B, MATCH(E8125,'ASE Mapping'!A:A, 0)), E8125)</f>
        <v>0</v>
      </c>
    </row>
    <row r="8126" spans="1:17" x14ac:dyDescent="0.25">
      <c r="A8126" s="11">
        <f t="shared" si="77"/>
        <v>0</v>
      </c>
      <c r="Q8126">
        <f>IF(ISNUMBER(MATCH(E8126,'ASE Mapping'!A:A, 0)), INDEX('ASE Mapping'!B:B, MATCH(E8126,'ASE Mapping'!A:A, 0)), E8126)</f>
        <v>0</v>
      </c>
    </row>
    <row r="8127" spans="1:17" x14ac:dyDescent="0.25">
      <c r="A8127" s="11">
        <f t="shared" si="77"/>
        <v>0</v>
      </c>
      <c r="Q8127">
        <f>IF(ISNUMBER(MATCH(E8127,'ASE Mapping'!A:A, 0)), INDEX('ASE Mapping'!B:B, MATCH(E8127,'ASE Mapping'!A:A, 0)), E8127)</f>
        <v>0</v>
      </c>
    </row>
    <row r="8128" spans="1:17" x14ac:dyDescent="0.25">
      <c r="A8128" s="11">
        <f t="shared" si="77"/>
        <v>0</v>
      </c>
      <c r="Q8128">
        <f>IF(ISNUMBER(MATCH(E8128,'ASE Mapping'!A:A, 0)), INDEX('ASE Mapping'!B:B, MATCH(E8128,'ASE Mapping'!A:A, 0)), E8128)</f>
        <v>0</v>
      </c>
    </row>
    <row r="8129" spans="1:17" x14ac:dyDescent="0.25">
      <c r="A8129" s="11">
        <f t="shared" si="77"/>
        <v>0</v>
      </c>
      <c r="Q8129">
        <f>IF(ISNUMBER(MATCH(E8129,'ASE Mapping'!A:A, 0)), INDEX('ASE Mapping'!B:B, MATCH(E8129,'ASE Mapping'!A:A, 0)), E8129)</f>
        <v>0</v>
      </c>
    </row>
    <row r="8130" spans="1:17" x14ac:dyDescent="0.25">
      <c r="A8130" s="11">
        <f t="shared" si="77"/>
        <v>0</v>
      </c>
      <c r="Q8130">
        <f>IF(ISNUMBER(MATCH(E8130,'ASE Mapping'!A:A, 0)), INDEX('ASE Mapping'!B:B, MATCH(E8130,'ASE Mapping'!A:A, 0)), E8130)</f>
        <v>0</v>
      </c>
    </row>
    <row r="8131" spans="1:17" x14ac:dyDescent="0.25">
      <c r="A8131" s="11">
        <f t="shared" si="77"/>
        <v>0</v>
      </c>
      <c r="Q8131">
        <f>IF(ISNUMBER(MATCH(E8131,'ASE Mapping'!A:A, 0)), INDEX('ASE Mapping'!B:B, MATCH(E8131,'ASE Mapping'!A:A, 0)), E8131)</f>
        <v>0</v>
      </c>
    </row>
    <row r="8132" spans="1:17" x14ac:dyDescent="0.25">
      <c r="A8132" s="11">
        <f t="shared" si="77"/>
        <v>0</v>
      </c>
      <c r="Q8132">
        <f>IF(ISNUMBER(MATCH(E8132,'ASE Mapping'!A:A, 0)), INDEX('ASE Mapping'!B:B, MATCH(E8132,'ASE Mapping'!A:A, 0)), E8132)</f>
        <v>0</v>
      </c>
    </row>
    <row r="8133" spans="1:17" x14ac:dyDescent="0.25">
      <c r="A8133" s="11">
        <f t="shared" si="77"/>
        <v>0</v>
      </c>
      <c r="Q8133">
        <f>IF(ISNUMBER(MATCH(E8133,'ASE Mapping'!A:A, 0)), INDEX('ASE Mapping'!B:B, MATCH(E8133,'ASE Mapping'!A:A, 0)), E8133)</f>
        <v>0</v>
      </c>
    </row>
    <row r="8134" spans="1:17" x14ac:dyDescent="0.25">
      <c r="A8134" s="11">
        <f t="shared" si="77"/>
        <v>0</v>
      </c>
      <c r="Q8134">
        <f>IF(ISNUMBER(MATCH(E8134,'ASE Mapping'!A:A, 0)), INDEX('ASE Mapping'!B:B, MATCH(E8134,'ASE Mapping'!A:A, 0)), E8134)</f>
        <v>0</v>
      </c>
    </row>
    <row r="8135" spans="1:17" x14ac:dyDescent="0.25">
      <c r="A8135" s="11">
        <f t="shared" ref="A8135:A8198" si="78">B8135+C8135</f>
        <v>0</v>
      </c>
      <c r="Q8135">
        <f>IF(ISNUMBER(MATCH(E8135,'ASE Mapping'!A:A, 0)), INDEX('ASE Mapping'!B:B, MATCH(E8135,'ASE Mapping'!A:A, 0)), E8135)</f>
        <v>0</v>
      </c>
    </row>
    <row r="8136" spans="1:17" x14ac:dyDescent="0.25">
      <c r="A8136" s="11">
        <f t="shared" si="78"/>
        <v>0</v>
      </c>
      <c r="Q8136">
        <f>IF(ISNUMBER(MATCH(E8136,'ASE Mapping'!A:A, 0)), INDEX('ASE Mapping'!B:B, MATCH(E8136,'ASE Mapping'!A:A, 0)), E8136)</f>
        <v>0</v>
      </c>
    </row>
    <row r="8137" spans="1:17" x14ac:dyDescent="0.25">
      <c r="A8137" s="11">
        <f t="shared" si="78"/>
        <v>0</v>
      </c>
      <c r="Q8137">
        <f>IF(ISNUMBER(MATCH(E8137,'ASE Mapping'!A:A, 0)), INDEX('ASE Mapping'!B:B, MATCH(E8137,'ASE Mapping'!A:A, 0)), E8137)</f>
        <v>0</v>
      </c>
    </row>
    <row r="8138" spans="1:17" x14ac:dyDescent="0.25">
      <c r="A8138" s="11">
        <f t="shared" si="78"/>
        <v>0</v>
      </c>
      <c r="Q8138">
        <f>IF(ISNUMBER(MATCH(E8138,'ASE Mapping'!A:A, 0)), INDEX('ASE Mapping'!B:B, MATCH(E8138,'ASE Mapping'!A:A, 0)), E8138)</f>
        <v>0</v>
      </c>
    </row>
    <row r="8139" spans="1:17" x14ac:dyDescent="0.25">
      <c r="A8139" s="11">
        <f t="shared" si="78"/>
        <v>0</v>
      </c>
      <c r="Q8139">
        <f>IF(ISNUMBER(MATCH(E8139,'ASE Mapping'!A:A, 0)), INDEX('ASE Mapping'!B:B, MATCH(E8139,'ASE Mapping'!A:A, 0)), E8139)</f>
        <v>0</v>
      </c>
    </row>
    <row r="8140" spans="1:17" x14ac:dyDescent="0.25">
      <c r="A8140" s="11">
        <f t="shared" si="78"/>
        <v>0</v>
      </c>
      <c r="Q8140">
        <f>IF(ISNUMBER(MATCH(E8140,'ASE Mapping'!A:A, 0)), INDEX('ASE Mapping'!B:B, MATCH(E8140,'ASE Mapping'!A:A, 0)), E8140)</f>
        <v>0</v>
      </c>
    </row>
    <row r="8141" spans="1:17" x14ac:dyDescent="0.25">
      <c r="A8141" s="11">
        <f t="shared" si="78"/>
        <v>0</v>
      </c>
      <c r="Q8141">
        <f>IF(ISNUMBER(MATCH(E8141,'ASE Mapping'!A:A, 0)), INDEX('ASE Mapping'!B:B, MATCH(E8141,'ASE Mapping'!A:A, 0)), E8141)</f>
        <v>0</v>
      </c>
    </row>
    <row r="8142" spans="1:17" x14ac:dyDescent="0.25">
      <c r="A8142" s="11">
        <f t="shared" si="78"/>
        <v>0</v>
      </c>
      <c r="Q8142">
        <f>IF(ISNUMBER(MATCH(E8142,'ASE Mapping'!A:A, 0)), INDEX('ASE Mapping'!B:B, MATCH(E8142,'ASE Mapping'!A:A, 0)), E8142)</f>
        <v>0</v>
      </c>
    </row>
    <row r="8143" spans="1:17" x14ac:dyDescent="0.25">
      <c r="A8143" s="11">
        <f t="shared" si="78"/>
        <v>0</v>
      </c>
      <c r="Q8143">
        <f>IF(ISNUMBER(MATCH(E8143,'ASE Mapping'!A:A, 0)), INDEX('ASE Mapping'!B:B, MATCH(E8143,'ASE Mapping'!A:A, 0)), E8143)</f>
        <v>0</v>
      </c>
    </row>
    <row r="8144" spans="1:17" x14ac:dyDescent="0.25">
      <c r="A8144" s="11">
        <f t="shared" si="78"/>
        <v>0</v>
      </c>
      <c r="Q8144">
        <f>IF(ISNUMBER(MATCH(E8144,'ASE Mapping'!A:A, 0)), INDEX('ASE Mapping'!B:B, MATCH(E8144,'ASE Mapping'!A:A, 0)), E8144)</f>
        <v>0</v>
      </c>
    </row>
    <row r="8145" spans="1:17" x14ac:dyDescent="0.25">
      <c r="A8145" s="11">
        <f t="shared" si="78"/>
        <v>0</v>
      </c>
      <c r="Q8145">
        <f>IF(ISNUMBER(MATCH(E8145,'ASE Mapping'!A:A, 0)), INDEX('ASE Mapping'!B:B, MATCH(E8145,'ASE Mapping'!A:A, 0)), E8145)</f>
        <v>0</v>
      </c>
    </row>
    <row r="8146" spans="1:17" x14ac:dyDescent="0.25">
      <c r="A8146" s="11">
        <f t="shared" si="78"/>
        <v>0</v>
      </c>
      <c r="Q8146">
        <f>IF(ISNUMBER(MATCH(E8146,'ASE Mapping'!A:A, 0)), INDEX('ASE Mapping'!B:B, MATCH(E8146,'ASE Mapping'!A:A, 0)), E8146)</f>
        <v>0</v>
      </c>
    </row>
    <row r="8147" spans="1:17" x14ac:dyDescent="0.25">
      <c r="A8147" s="11">
        <f t="shared" si="78"/>
        <v>0</v>
      </c>
      <c r="Q8147">
        <f>IF(ISNUMBER(MATCH(E8147,'ASE Mapping'!A:A, 0)), INDEX('ASE Mapping'!B:B, MATCH(E8147,'ASE Mapping'!A:A, 0)), E8147)</f>
        <v>0</v>
      </c>
    </row>
    <row r="8148" spans="1:17" x14ac:dyDescent="0.25">
      <c r="A8148" s="11">
        <f t="shared" si="78"/>
        <v>0</v>
      </c>
      <c r="Q8148">
        <f>IF(ISNUMBER(MATCH(E8148,'ASE Mapping'!A:A, 0)), INDEX('ASE Mapping'!B:B, MATCH(E8148,'ASE Mapping'!A:A, 0)), E8148)</f>
        <v>0</v>
      </c>
    </row>
    <row r="8149" spans="1:17" x14ac:dyDescent="0.25">
      <c r="A8149" s="11">
        <f t="shared" si="78"/>
        <v>0</v>
      </c>
      <c r="Q8149">
        <f>IF(ISNUMBER(MATCH(E8149,'ASE Mapping'!A:A, 0)), INDEX('ASE Mapping'!B:B, MATCH(E8149,'ASE Mapping'!A:A, 0)), E8149)</f>
        <v>0</v>
      </c>
    </row>
    <row r="8150" spans="1:17" x14ac:dyDescent="0.25">
      <c r="A8150" s="11">
        <f t="shared" si="78"/>
        <v>0</v>
      </c>
      <c r="Q8150">
        <f>IF(ISNUMBER(MATCH(E8150,'ASE Mapping'!A:A, 0)), INDEX('ASE Mapping'!B:B, MATCH(E8150,'ASE Mapping'!A:A, 0)), E8150)</f>
        <v>0</v>
      </c>
    </row>
    <row r="8151" spans="1:17" x14ac:dyDescent="0.25">
      <c r="A8151" s="11">
        <f t="shared" si="78"/>
        <v>0</v>
      </c>
      <c r="Q8151">
        <f>IF(ISNUMBER(MATCH(E8151,'ASE Mapping'!A:A, 0)), INDEX('ASE Mapping'!B:B, MATCH(E8151,'ASE Mapping'!A:A, 0)), E8151)</f>
        <v>0</v>
      </c>
    </row>
    <row r="8152" spans="1:17" x14ac:dyDescent="0.25">
      <c r="A8152" s="11">
        <f t="shared" si="78"/>
        <v>0</v>
      </c>
      <c r="Q8152">
        <f>IF(ISNUMBER(MATCH(E8152,'ASE Mapping'!A:A, 0)), INDEX('ASE Mapping'!B:B, MATCH(E8152,'ASE Mapping'!A:A, 0)), E8152)</f>
        <v>0</v>
      </c>
    </row>
    <row r="8153" spans="1:17" x14ac:dyDescent="0.25">
      <c r="A8153" s="11">
        <f t="shared" si="78"/>
        <v>0</v>
      </c>
      <c r="Q8153">
        <f>IF(ISNUMBER(MATCH(E8153,'ASE Mapping'!A:A, 0)), INDEX('ASE Mapping'!B:B, MATCH(E8153,'ASE Mapping'!A:A, 0)), E8153)</f>
        <v>0</v>
      </c>
    </row>
    <row r="8154" spans="1:17" x14ac:dyDescent="0.25">
      <c r="A8154" s="11">
        <f t="shared" si="78"/>
        <v>0</v>
      </c>
      <c r="Q8154">
        <f>IF(ISNUMBER(MATCH(E8154,'ASE Mapping'!A:A, 0)), INDEX('ASE Mapping'!B:B, MATCH(E8154,'ASE Mapping'!A:A, 0)), E8154)</f>
        <v>0</v>
      </c>
    </row>
    <row r="8155" spans="1:17" x14ac:dyDescent="0.25">
      <c r="A8155" s="11">
        <f t="shared" si="78"/>
        <v>0</v>
      </c>
      <c r="Q8155">
        <f>IF(ISNUMBER(MATCH(E8155,'ASE Mapping'!A:A, 0)), INDEX('ASE Mapping'!B:B, MATCH(E8155,'ASE Mapping'!A:A, 0)), E8155)</f>
        <v>0</v>
      </c>
    </row>
    <row r="8156" spans="1:17" x14ac:dyDescent="0.25">
      <c r="A8156" s="11">
        <f t="shared" si="78"/>
        <v>0</v>
      </c>
      <c r="Q8156">
        <f>IF(ISNUMBER(MATCH(E8156,'ASE Mapping'!A:A, 0)), INDEX('ASE Mapping'!B:B, MATCH(E8156,'ASE Mapping'!A:A, 0)), E8156)</f>
        <v>0</v>
      </c>
    </row>
    <row r="8157" spans="1:17" x14ac:dyDescent="0.25">
      <c r="A8157" s="11">
        <f t="shared" si="78"/>
        <v>0</v>
      </c>
      <c r="Q8157">
        <f>IF(ISNUMBER(MATCH(E8157,'ASE Mapping'!A:A, 0)), INDEX('ASE Mapping'!B:B, MATCH(E8157,'ASE Mapping'!A:A, 0)), E8157)</f>
        <v>0</v>
      </c>
    </row>
    <row r="8158" spans="1:17" x14ac:dyDescent="0.25">
      <c r="A8158" s="11">
        <f t="shared" si="78"/>
        <v>0</v>
      </c>
      <c r="Q8158">
        <f>IF(ISNUMBER(MATCH(E8158,'ASE Mapping'!A:A, 0)), INDEX('ASE Mapping'!B:B, MATCH(E8158,'ASE Mapping'!A:A, 0)), E8158)</f>
        <v>0</v>
      </c>
    </row>
    <row r="8159" spans="1:17" x14ac:dyDescent="0.25">
      <c r="A8159" s="11">
        <f t="shared" si="78"/>
        <v>0</v>
      </c>
      <c r="Q8159">
        <f>IF(ISNUMBER(MATCH(E8159,'ASE Mapping'!A:A, 0)), INDEX('ASE Mapping'!B:B, MATCH(E8159,'ASE Mapping'!A:A, 0)), E8159)</f>
        <v>0</v>
      </c>
    </row>
    <row r="8160" spans="1:17" x14ac:dyDescent="0.25">
      <c r="A8160" s="11">
        <f t="shared" si="78"/>
        <v>0</v>
      </c>
      <c r="Q8160">
        <f>IF(ISNUMBER(MATCH(E8160,'ASE Mapping'!A:A, 0)), INDEX('ASE Mapping'!B:B, MATCH(E8160,'ASE Mapping'!A:A, 0)), E8160)</f>
        <v>0</v>
      </c>
    </row>
    <row r="8161" spans="1:17" x14ac:dyDescent="0.25">
      <c r="A8161" s="11">
        <f t="shared" si="78"/>
        <v>0</v>
      </c>
      <c r="Q8161">
        <f>IF(ISNUMBER(MATCH(E8161,'ASE Mapping'!A:A, 0)), INDEX('ASE Mapping'!B:B, MATCH(E8161,'ASE Mapping'!A:A, 0)), E8161)</f>
        <v>0</v>
      </c>
    </row>
    <row r="8162" spans="1:17" x14ac:dyDescent="0.25">
      <c r="A8162" s="11">
        <f t="shared" si="78"/>
        <v>0</v>
      </c>
      <c r="Q8162">
        <f>IF(ISNUMBER(MATCH(E8162,'ASE Mapping'!A:A, 0)), INDEX('ASE Mapping'!B:B, MATCH(E8162,'ASE Mapping'!A:A, 0)), E8162)</f>
        <v>0</v>
      </c>
    </row>
    <row r="8163" spans="1:17" x14ac:dyDescent="0.25">
      <c r="A8163" s="11">
        <f t="shared" si="78"/>
        <v>0</v>
      </c>
      <c r="Q8163">
        <f>IF(ISNUMBER(MATCH(E8163,'ASE Mapping'!A:A, 0)), INDEX('ASE Mapping'!B:B, MATCH(E8163,'ASE Mapping'!A:A, 0)), E8163)</f>
        <v>0</v>
      </c>
    </row>
    <row r="8164" spans="1:17" x14ac:dyDescent="0.25">
      <c r="A8164" s="11">
        <f t="shared" si="78"/>
        <v>0</v>
      </c>
      <c r="Q8164">
        <f>IF(ISNUMBER(MATCH(E8164,'ASE Mapping'!A:A, 0)), INDEX('ASE Mapping'!B:B, MATCH(E8164,'ASE Mapping'!A:A, 0)), E8164)</f>
        <v>0</v>
      </c>
    </row>
    <row r="8165" spans="1:17" x14ac:dyDescent="0.25">
      <c r="A8165" s="11">
        <f t="shared" si="78"/>
        <v>0</v>
      </c>
      <c r="Q8165">
        <f>IF(ISNUMBER(MATCH(E8165,'ASE Mapping'!A:A, 0)), INDEX('ASE Mapping'!B:B, MATCH(E8165,'ASE Mapping'!A:A, 0)), E8165)</f>
        <v>0</v>
      </c>
    </row>
    <row r="8166" spans="1:17" x14ac:dyDescent="0.25">
      <c r="A8166" s="11">
        <f t="shared" si="78"/>
        <v>0</v>
      </c>
      <c r="Q8166">
        <f>IF(ISNUMBER(MATCH(E8166,'ASE Mapping'!A:A, 0)), INDEX('ASE Mapping'!B:B, MATCH(E8166,'ASE Mapping'!A:A, 0)), E8166)</f>
        <v>0</v>
      </c>
    </row>
    <row r="8167" spans="1:17" x14ac:dyDescent="0.25">
      <c r="A8167" s="11">
        <f t="shared" si="78"/>
        <v>0</v>
      </c>
      <c r="Q8167">
        <f>IF(ISNUMBER(MATCH(E8167,'ASE Mapping'!A:A, 0)), INDEX('ASE Mapping'!B:B, MATCH(E8167,'ASE Mapping'!A:A, 0)), E8167)</f>
        <v>0</v>
      </c>
    </row>
    <row r="8168" spans="1:17" x14ac:dyDescent="0.25">
      <c r="A8168" s="11">
        <f t="shared" si="78"/>
        <v>0</v>
      </c>
      <c r="Q8168">
        <f>IF(ISNUMBER(MATCH(E8168,'ASE Mapping'!A:A, 0)), INDEX('ASE Mapping'!B:B, MATCH(E8168,'ASE Mapping'!A:A, 0)), E8168)</f>
        <v>0</v>
      </c>
    </row>
    <row r="8169" spans="1:17" x14ac:dyDescent="0.25">
      <c r="A8169" s="11">
        <f t="shared" si="78"/>
        <v>0</v>
      </c>
      <c r="Q8169">
        <f>IF(ISNUMBER(MATCH(E8169,'ASE Mapping'!A:A, 0)), INDEX('ASE Mapping'!B:B, MATCH(E8169,'ASE Mapping'!A:A, 0)), E8169)</f>
        <v>0</v>
      </c>
    </row>
    <row r="8170" spans="1:17" x14ac:dyDescent="0.25">
      <c r="A8170" s="11">
        <f t="shared" si="78"/>
        <v>0</v>
      </c>
      <c r="Q8170">
        <f>IF(ISNUMBER(MATCH(E8170,'ASE Mapping'!A:A, 0)), INDEX('ASE Mapping'!B:B, MATCH(E8170,'ASE Mapping'!A:A, 0)), E8170)</f>
        <v>0</v>
      </c>
    </row>
    <row r="8171" spans="1:17" x14ac:dyDescent="0.25">
      <c r="A8171" s="11">
        <f t="shared" si="78"/>
        <v>0</v>
      </c>
      <c r="Q8171">
        <f>IF(ISNUMBER(MATCH(E8171,'ASE Mapping'!A:A, 0)), INDEX('ASE Mapping'!B:B, MATCH(E8171,'ASE Mapping'!A:A, 0)), E8171)</f>
        <v>0</v>
      </c>
    </row>
    <row r="8172" spans="1:17" x14ac:dyDescent="0.25">
      <c r="A8172" s="11">
        <f t="shared" si="78"/>
        <v>0</v>
      </c>
      <c r="Q8172">
        <f>IF(ISNUMBER(MATCH(E8172,'ASE Mapping'!A:A, 0)), INDEX('ASE Mapping'!B:B, MATCH(E8172,'ASE Mapping'!A:A, 0)), E8172)</f>
        <v>0</v>
      </c>
    </row>
    <row r="8173" spans="1:17" x14ac:dyDescent="0.25">
      <c r="A8173" s="11">
        <f t="shared" si="78"/>
        <v>0</v>
      </c>
      <c r="Q8173">
        <f>IF(ISNUMBER(MATCH(E8173,'ASE Mapping'!A:A, 0)), INDEX('ASE Mapping'!B:B, MATCH(E8173,'ASE Mapping'!A:A, 0)), E8173)</f>
        <v>0</v>
      </c>
    </row>
    <row r="8174" spans="1:17" x14ac:dyDescent="0.25">
      <c r="A8174" s="11">
        <f t="shared" si="78"/>
        <v>0</v>
      </c>
      <c r="Q8174">
        <f>IF(ISNUMBER(MATCH(E8174,'ASE Mapping'!A:A, 0)), INDEX('ASE Mapping'!B:B, MATCH(E8174,'ASE Mapping'!A:A, 0)), E8174)</f>
        <v>0</v>
      </c>
    </row>
    <row r="8175" spans="1:17" x14ac:dyDescent="0.25">
      <c r="A8175" s="11">
        <f t="shared" si="78"/>
        <v>0</v>
      </c>
      <c r="Q8175">
        <f>IF(ISNUMBER(MATCH(E8175,'ASE Mapping'!A:A, 0)), INDEX('ASE Mapping'!B:B, MATCH(E8175,'ASE Mapping'!A:A, 0)), E8175)</f>
        <v>0</v>
      </c>
    </row>
    <row r="8176" spans="1:17" x14ac:dyDescent="0.25">
      <c r="A8176" s="11">
        <f t="shared" si="78"/>
        <v>0</v>
      </c>
      <c r="Q8176">
        <f>IF(ISNUMBER(MATCH(E8176,'ASE Mapping'!A:A, 0)), INDEX('ASE Mapping'!B:B, MATCH(E8176,'ASE Mapping'!A:A, 0)), E8176)</f>
        <v>0</v>
      </c>
    </row>
    <row r="8177" spans="1:17" x14ac:dyDescent="0.25">
      <c r="A8177" s="11">
        <f t="shared" si="78"/>
        <v>0</v>
      </c>
      <c r="Q8177">
        <f>IF(ISNUMBER(MATCH(E8177,'ASE Mapping'!A:A, 0)), INDEX('ASE Mapping'!B:B, MATCH(E8177,'ASE Mapping'!A:A, 0)), E8177)</f>
        <v>0</v>
      </c>
    </row>
    <row r="8178" spans="1:17" x14ac:dyDescent="0.25">
      <c r="A8178" s="11">
        <f t="shared" si="78"/>
        <v>0</v>
      </c>
      <c r="Q8178">
        <f>IF(ISNUMBER(MATCH(E8178,'ASE Mapping'!A:A, 0)), INDEX('ASE Mapping'!B:B, MATCH(E8178,'ASE Mapping'!A:A, 0)), E8178)</f>
        <v>0</v>
      </c>
    </row>
    <row r="8179" spans="1:17" x14ac:dyDescent="0.25">
      <c r="A8179" s="11">
        <f t="shared" si="78"/>
        <v>0</v>
      </c>
      <c r="Q8179">
        <f>IF(ISNUMBER(MATCH(E8179,'ASE Mapping'!A:A, 0)), INDEX('ASE Mapping'!B:B, MATCH(E8179,'ASE Mapping'!A:A, 0)), E8179)</f>
        <v>0</v>
      </c>
    </row>
    <row r="8180" spans="1:17" x14ac:dyDescent="0.25">
      <c r="A8180" s="11">
        <f t="shared" si="78"/>
        <v>0</v>
      </c>
      <c r="Q8180">
        <f>IF(ISNUMBER(MATCH(E8180,'ASE Mapping'!A:A, 0)), INDEX('ASE Mapping'!B:B, MATCH(E8180,'ASE Mapping'!A:A, 0)), E8180)</f>
        <v>0</v>
      </c>
    </row>
    <row r="8181" spans="1:17" x14ac:dyDescent="0.25">
      <c r="A8181" s="11">
        <f t="shared" si="78"/>
        <v>0</v>
      </c>
      <c r="Q8181">
        <f>IF(ISNUMBER(MATCH(E8181,'ASE Mapping'!A:A, 0)), INDEX('ASE Mapping'!B:B, MATCH(E8181,'ASE Mapping'!A:A, 0)), E8181)</f>
        <v>0</v>
      </c>
    </row>
    <row r="8182" spans="1:17" x14ac:dyDescent="0.25">
      <c r="A8182" s="11">
        <f t="shared" si="78"/>
        <v>0</v>
      </c>
      <c r="Q8182">
        <f>IF(ISNUMBER(MATCH(E8182,'ASE Mapping'!A:A, 0)), INDEX('ASE Mapping'!B:B, MATCH(E8182,'ASE Mapping'!A:A, 0)), E8182)</f>
        <v>0</v>
      </c>
    </row>
    <row r="8183" spans="1:17" x14ac:dyDescent="0.25">
      <c r="A8183" s="11">
        <f t="shared" si="78"/>
        <v>0</v>
      </c>
      <c r="Q8183">
        <f>IF(ISNUMBER(MATCH(E8183,'ASE Mapping'!A:A, 0)), INDEX('ASE Mapping'!B:B, MATCH(E8183,'ASE Mapping'!A:A, 0)), E8183)</f>
        <v>0</v>
      </c>
    </row>
    <row r="8184" spans="1:17" x14ac:dyDescent="0.25">
      <c r="A8184" s="11">
        <f t="shared" si="78"/>
        <v>0</v>
      </c>
      <c r="Q8184">
        <f>IF(ISNUMBER(MATCH(E8184,'ASE Mapping'!A:A, 0)), INDEX('ASE Mapping'!B:B, MATCH(E8184,'ASE Mapping'!A:A, 0)), E8184)</f>
        <v>0</v>
      </c>
    </row>
    <row r="8185" spans="1:17" x14ac:dyDescent="0.25">
      <c r="A8185" s="11">
        <f t="shared" si="78"/>
        <v>0</v>
      </c>
      <c r="Q8185">
        <f>IF(ISNUMBER(MATCH(E8185,'ASE Mapping'!A:A, 0)), INDEX('ASE Mapping'!B:B, MATCH(E8185,'ASE Mapping'!A:A, 0)), E8185)</f>
        <v>0</v>
      </c>
    </row>
    <row r="8186" spans="1:17" x14ac:dyDescent="0.25">
      <c r="A8186" s="11">
        <f t="shared" si="78"/>
        <v>0</v>
      </c>
      <c r="Q8186">
        <f>IF(ISNUMBER(MATCH(E8186,'ASE Mapping'!A:A, 0)), INDEX('ASE Mapping'!B:B, MATCH(E8186,'ASE Mapping'!A:A, 0)), E8186)</f>
        <v>0</v>
      </c>
    </row>
    <row r="8187" spans="1:17" x14ac:dyDescent="0.25">
      <c r="A8187" s="11">
        <f t="shared" si="78"/>
        <v>0</v>
      </c>
      <c r="Q8187">
        <f>IF(ISNUMBER(MATCH(E8187,'ASE Mapping'!A:A, 0)), INDEX('ASE Mapping'!B:B, MATCH(E8187,'ASE Mapping'!A:A, 0)), E8187)</f>
        <v>0</v>
      </c>
    </row>
    <row r="8188" spans="1:17" x14ac:dyDescent="0.25">
      <c r="A8188" s="11">
        <f t="shared" si="78"/>
        <v>0</v>
      </c>
      <c r="Q8188">
        <f>IF(ISNUMBER(MATCH(E8188,'ASE Mapping'!A:A, 0)), INDEX('ASE Mapping'!B:B, MATCH(E8188,'ASE Mapping'!A:A, 0)), E8188)</f>
        <v>0</v>
      </c>
    </row>
    <row r="8189" spans="1:17" x14ac:dyDescent="0.25">
      <c r="A8189" s="11">
        <f t="shared" si="78"/>
        <v>0</v>
      </c>
      <c r="Q8189">
        <f>IF(ISNUMBER(MATCH(E8189,'ASE Mapping'!A:A, 0)), INDEX('ASE Mapping'!B:B, MATCH(E8189,'ASE Mapping'!A:A, 0)), E8189)</f>
        <v>0</v>
      </c>
    </row>
    <row r="8190" spans="1:17" x14ac:dyDescent="0.25">
      <c r="A8190" s="11">
        <f t="shared" si="78"/>
        <v>0</v>
      </c>
      <c r="Q8190">
        <f>IF(ISNUMBER(MATCH(E8190,'ASE Mapping'!A:A, 0)), INDEX('ASE Mapping'!B:B, MATCH(E8190,'ASE Mapping'!A:A, 0)), E8190)</f>
        <v>0</v>
      </c>
    </row>
    <row r="8191" spans="1:17" x14ac:dyDescent="0.25">
      <c r="A8191" s="11">
        <f t="shared" si="78"/>
        <v>0</v>
      </c>
      <c r="Q8191">
        <f>IF(ISNUMBER(MATCH(E8191,'ASE Mapping'!A:A, 0)), INDEX('ASE Mapping'!B:B, MATCH(E8191,'ASE Mapping'!A:A, 0)), E8191)</f>
        <v>0</v>
      </c>
    </row>
    <row r="8192" spans="1:17" x14ac:dyDescent="0.25">
      <c r="A8192" s="11">
        <f t="shared" si="78"/>
        <v>0</v>
      </c>
      <c r="Q8192">
        <f>IF(ISNUMBER(MATCH(E8192,'ASE Mapping'!A:A, 0)), INDEX('ASE Mapping'!B:B, MATCH(E8192,'ASE Mapping'!A:A, 0)), E8192)</f>
        <v>0</v>
      </c>
    </row>
    <row r="8193" spans="1:17" x14ac:dyDescent="0.25">
      <c r="A8193" s="11">
        <f t="shared" si="78"/>
        <v>0</v>
      </c>
      <c r="Q8193">
        <f>IF(ISNUMBER(MATCH(E8193,'ASE Mapping'!A:A, 0)), INDEX('ASE Mapping'!B:B, MATCH(E8193,'ASE Mapping'!A:A, 0)), E8193)</f>
        <v>0</v>
      </c>
    </row>
    <row r="8194" spans="1:17" x14ac:dyDescent="0.25">
      <c r="A8194" s="11">
        <f t="shared" si="78"/>
        <v>0</v>
      </c>
      <c r="Q8194">
        <f>IF(ISNUMBER(MATCH(E8194,'ASE Mapping'!A:A, 0)), INDEX('ASE Mapping'!B:B, MATCH(E8194,'ASE Mapping'!A:A, 0)), E8194)</f>
        <v>0</v>
      </c>
    </row>
    <row r="8195" spans="1:17" x14ac:dyDescent="0.25">
      <c r="A8195" s="11">
        <f t="shared" si="78"/>
        <v>0</v>
      </c>
      <c r="Q8195">
        <f>IF(ISNUMBER(MATCH(E8195,'ASE Mapping'!A:A, 0)), INDEX('ASE Mapping'!B:B, MATCH(E8195,'ASE Mapping'!A:A, 0)), E8195)</f>
        <v>0</v>
      </c>
    </row>
    <row r="8196" spans="1:17" x14ac:dyDescent="0.25">
      <c r="A8196" s="11">
        <f t="shared" si="78"/>
        <v>0</v>
      </c>
      <c r="Q8196">
        <f>IF(ISNUMBER(MATCH(E8196,'ASE Mapping'!A:A, 0)), INDEX('ASE Mapping'!B:B, MATCH(E8196,'ASE Mapping'!A:A, 0)), E8196)</f>
        <v>0</v>
      </c>
    </row>
    <row r="8197" spans="1:17" x14ac:dyDescent="0.25">
      <c r="A8197" s="11">
        <f t="shared" si="78"/>
        <v>0</v>
      </c>
      <c r="Q8197">
        <f>IF(ISNUMBER(MATCH(E8197,'ASE Mapping'!A:A, 0)), INDEX('ASE Mapping'!B:B, MATCH(E8197,'ASE Mapping'!A:A, 0)), E8197)</f>
        <v>0</v>
      </c>
    </row>
    <row r="8198" spans="1:17" x14ac:dyDescent="0.25">
      <c r="A8198" s="11">
        <f t="shared" si="78"/>
        <v>0</v>
      </c>
      <c r="Q8198">
        <f>IF(ISNUMBER(MATCH(E8198,'ASE Mapping'!A:A, 0)), INDEX('ASE Mapping'!B:B, MATCH(E8198,'ASE Mapping'!A:A, 0)), E8198)</f>
        <v>0</v>
      </c>
    </row>
    <row r="8199" spans="1:17" x14ac:dyDescent="0.25">
      <c r="A8199" s="11">
        <f t="shared" ref="A8199:A8262" si="79">B8199+C8199</f>
        <v>0</v>
      </c>
      <c r="Q8199">
        <f>IF(ISNUMBER(MATCH(E8199,'ASE Mapping'!A:A, 0)), INDEX('ASE Mapping'!B:B, MATCH(E8199,'ASE Mapping'!A:A, 0)), E8199)</f>
        <v>0</v>
      </c>
    </row>
    <row r="8200" spans="1:17" x14ac:dyDescent="0.25">
      <c r="A8200" s="11">
        <f t="shared" si="79"/>
        <v>0</v>
      </c>
      <c r="Q8200">
        <f>IF(ISNUMBER(MATCH(E8200,'ASE Mapping'!A:A, 0)), INDEX('ASE Mapping'!B:B, MATCH(E8200,'ASE Mapping'!A:A, 0)), E8200)</f>
        <v>0</v>
      </c>
    </row>
    <row r="8201" spans="1:17" x14ac:dyDescent="0.25">
      <c r="A8201" s="11">
        <f t="shared" si="79"/>
        <v>0</v>
      </c>
      <c r="Q8201">
        <f>IF(ISNUMBER(MATCH(E8201,'ASE Mapping'!A:A, 0)), INDEX('ASE Mapping'!B:B, MATCH(E8201,'ASE Mapping'!A:A, 0)), E8201)</f>
        <v>0</v>
      </c>
    </row>
    <row r="8202" spans="1:17" x14ac:dyDescent="0.25">
      <c r="A8202" s="11">
        <f t="shared" si="79"/>
        <v>0</v>
      </c>
      <c r="Q8202">
        <f>IF(ISNUMBER(MATCH(E8202,'ASE Mapping'!A:A, 0)), INDEX('ASE Mapping'!B:B, MATCH(E8202,'ASE Mapping'!A:A, 0)), E8202)</f>
        <v>0</v>
      </c>
    </row>
    <row r="8203" spans="1:17" x14ac:dyDescent="0.25">
      <c r="A8203" s="11">
        <f t="shared" si="79"/>
        <v>0</v>
      </c>
      <c r="Q8203">
        <f>IF(ISNUMBER(MATCH(E8203,'ASE Mapping'!A:A, 0)), INDEX('ASE Mapping'!B:B, MATCH(E8203,'ASE Mapping'!A:A, 0)), E8203)</f>
        <v>0</v>
      </c>
    </row>
    <row r="8204" spans="1:17" x14ac:dyDescent="0.25">
      <c r="A8204" s="11">
        <f t="shared" si="79"/>
        <v>0</v>
      </c>
      <c r="Q8204">
        <f>IF(ISNUMBER(MATCH(E8204,'ASE Mapping'!A:A, 0)), INDEX('ASE Mapping'!B:B, MATCH(E8204,'ASE Mapping'!A:A, 0)), E8204)</f>
        <v>0</v>
      </c>
    </row>
    <row r="8205" spans="1:17" x14ac:dyDescent="0.25">
      <c r="A8205" s="11">
        <f t="shared" si="79"/>
        <v>0</v>
      </c>
      <c r="Q8205">
        <f>IF(ISNUMBER(MATCH(E8205,'ASE Mapping'!A:A, 0)), INDEX('ASE Mapping'!B:B, MATCH(E8205,'ASE Mapping'!A:A, 0)), E8205)</f>
        <v>0</v>
      </c>
    </row>
    <row r="8206" spans="1:17" x14ac:dyDescent="0.25">
      <c r="A8206" s="11">
        <f t="shared" si="79"/>
        <v>0</v>
      </c>
      <c r="Q8206">
        <f>IF(ISNUMBER(MATCH(E8206,'ASE Mapping'!A:A, 0)), INDEX('ASE Mapping'!B:B, MATCH(E8206,'ASE Mapping'!A:A, 0)), E8206)</f>
        <v>0</v>
      </c>
    </row>
    <row r="8207" spans="1:17" x14ac:dyDescent="0.25">
      <c r="A8207" s="11">
        <f t="shared" si="79"/>
        <v>0</v>
      </c>
      <c r="Q8207">
        <f>IF(ISNUMBER(MATCH(E8207,'ASE Mapping'!A:A, 0)), INDEX('ASE Mapping'!B:B, MATCH(E8207,'ASE Mapping'!A:A, 0)), E8207)</f>
        <v>0</v>
      </c>
    </row>
    <row r="8208" spans="1:17" x14ac:dyDescent="0.25">
      <c r="A8208" s="11">
        <f t="shared" si="79"/>
        <v>0</v>
      </c>
      <c r="Q8208">
        <f>IF(ISNUMBER(MATCH(E8208,'ASE Mapping'!A:A, 0)), INDEX('ASE Mapping'!B:B, MATCH(E8208,'ASE Mapping'!A:A, 0)), E8208)</f>
        <v>0</v>
      </c>
    </row>
    <row r="8209" spans="1:17" x14ac:dyDescent="0.25">
      <c r="A8209" s="11">
        <f t="shared" si="79"/>
        <v>0</v>
      </c>
      <c r="Q8209">
        <f>IF(ISNUMBER(MATCH(E8209,'ASE Mapping'!A:A, 0)), INDEX('ASE Mapping'!B:B, MATCH(E8209,'ASE Mapping'!A:A, 0)), E8209)</f>
        <v>0</v>
      </c>
    </row>
    <row r="8210" spans="1:17" x14ac:dyDescent="0.25">
      <c r="A8210" s="11">
        <f t="shared" si="79"/>
        <v>0</v>
      </c>
      <c r="Q8210">
        <f>IF(ISNUMBER(MATCH(E8210,'ASE Mapping'!A:A, 0)), INDEX('ASE Mapping'!B:B, MATCH(E8210,'ASE Mapping'!A:A, 0)), E8210)</f>
        <v>0</v>
      </c>
    </row>
    <row r="8211" spans="1:17" x14ac:dyDescent="0.25">
      <c r="A8211" s="11">
        <f t="shared" si="79"/>
        <v>0</v>
      </c>
      <c r="Q8211">
        <f>IF(ISNUMBER(MATCH(E8211,'ASE Mapping'!A:A, 0)), INDEX('ASE Mapping'!B:B, MATCH(E8211,'ASE Mapping'!A:A, 0)), E8211)</f>
        <v>0</v>
      </c>
    </row>
    <row r="8212" spans="1:17" x14ac:dyDescent="0.25">
      <c r="A8212" s="11">
        <f t="shared" si="79"/>
        <v>0</v>
      </c>
      <c r="Q8212">
        <f>IF(ISNUMBER(MATCH(E8212,'ASE Mapping'!A:A, 0)), INDEX('ASE Mapping'!B:B, MATCH(E8212,'ASE Mapping'!A:A, 0)), E8212)</f>
        <v>0</v>
      </c>
    </row>
    <row r="8213" spans="1:17" x14ac:dyDescent="0.25">
      <c r="A8213" s="11">
        <f t="shared" si="79"/>
        <v>0</v>
      </c>
      <c r="Q8213">
        <f>IF(ISNUMBER(MATCH(E8213,'ASE Mapping'!A:A, 0)), INDEX('ASE Mapping'!B:B, MATCH(E8213,'ASE Mapping'!A:A, 0)), E8213)</f>
        <v>0</v>
      </c>
    </row>
    <row r="8214" spans="1:17" x14ac:dyDescent="0.25">
      <c r="A8214" s="11">
        <f t="shared" si="79"/>
        <v>0</v>
      </c>
      <c r="Q8214">
        <f>IF(ISNUMBER(MATCH(E8214,'ASE Mapping'!A:A, 0)), INDEX('ASE Mapping'!B:B, MATCH(E8214,'ASE Mapping'!A:A, 0)), E8214)</f>
        <v>0</v>
      </c>
    </row>
    <row r="8215" spans="1:17" x14ac:dyDescent="0.25">
      <c r="A8215" s="11">
        <f t="shared" si="79"/>
        <v>0</v>
      </c>
      <c r="Q8215">
        <f>IF(ISNUMBER(MATCH(E8215,'ASE Mapping'!A:A, 0)), INDEX('ASE Mapping'!B:B, MATCH(E8215,'ASE Mapping'!A:A, 0)), E8215)</f>
        <v>0</v>
      </c>
    </row>
    <row r="8216" spans="1:17" x14ac:dyDescent="0.25">
      <c r="A8216" s="11">
        <f t="shared" si="79"/>
        <v>0</v>
      </c>
      <c r="Q8216">
        <f>IF(ISNUMBER(MATCH(E8216,'ASE Mapping'!A:A, 0)), INDEX('ASE Mapping'!B:B, MATCH(E8216,'ASE Mapping'!A:A, 0)), E8216)</f>
        <v>0</v>
      </c>
    </row>
    <row r="8217" spans="1:17" x14ac:dyDescent="0.25">
      <c r="A8217" s="11">
        <f t="shared" si="79"/>
        <v>0</v>
      </c>
      <c r="Q8217">
        <f>IF(ISNUMBER(MATCH(E8217,'ASE Mapping'!A:A, 0)), INDEX('ASE Mapping'!B:B, MATCH(E8217,'ASE Mapping'!A:A, 0)), E8217)</f>
        <v>0</v>
      </c>
    </row>
    <row r="8218" spans="1:17" x14ac:dyDescent="0.25">
      <c r="A8218" s="11">
        <f t="shared" si="79"/>
        <v>0</v>
      </c>
      <c r="Q8218">
        <f>IF(ISNUMBER(MATCH(E8218,'ASE Mapping'!A:A, 0)), INDEX('ASE Mapping'!B:B, MATCH(E8218,'ASE Mapping'!A:A, 0)), E8218)</f>
        <v>0</v>
      </c>
    </row>
    <row r="8219" spans="1:17" x14ac:dyDescent="0.25">
      <c r="A8219" s="11">
        <f t="shared" si="79"/>
        <v>0</v>
      </c>
      <c r="Q8219">
        <f>IF(ISNUMBER(MATCH(E8219,'ASE Mapping'!A:A, 0)), INDEX('ASE Mapping'!B:B, MATCH(E8219,'ASE Mapping'!A:A, 0)), E8219)</f>
        <v>0</v>
      </c>
    </row>
    <row r="8220" spans="1:17" x14ac:dyDescent="0.25">
      <c r="A8220" s="11">
        <f t="shared" si="79"/>
        <v>0</v>
      </c>
      <c r="Q8220">
        <f>IF(ISNUMBER(MATCH(E8220,'ASE Mapping'!A:A, 0)), INDEX('ASE Mapping'!B:B, MATCH(E8220,'ASE Mapping'!A:A, 0)), E8220)</f>
        <v>0</v>
      </c>
    </row>
    <row r="8221" spans="1:17" x14ac:dyDescent="0.25">
      <c r="A8221" s="11">
        <f t="shared" si="79"/>
        <v>0</v>
      </c>
      <c r="Q8221">
        <f>IF(ISNUMBER(MATCH(E8221,'ASE Mapping'!A:A, 0)), INDEX('ASE Mapping'!B:B, MATCH(E8221,'ASE Mapping'!A:A, 0)), E8221)</f>
        <v>0</v>
      </c>
    </row>
    <row r="8222" spans="1:17" x14ac:dyDescent="0.25">
      <c r="A8222" s="11">
        <f t="shared" si="79"/>
        <v>0</v>
      </c>
      <c r="Q8222">
        <f>IF(ISNUMBER(MATCH(E8222,'ASE Mapping'!A:A, 0)), INDEX('ASE Mapping'!B:B, MATCH(E8222,'ASE Mapping'!A:A, 0)), E8222)</f>
        <v>0</v>
      </c>
    </row>
    <row r="8223" spans="1:17" x14ac:dyDescent="0.25">
      <c r="A8223" s="11">
        <f t="shared" si="79"/>
        <v>0</v>
      </c>
      <c r="Q8223">
        <f>IF(ISNUMBER(MATCH(E8223,'ASE Mapping'!A:A, 0)), INDEX('ASE Mapping'!B:B, MATCH(E8223,'ASE Mapping'!A:A, 0)), E8223)</f>
        <v>0</v>
      </c>
    </row>
    <row r="8224" spans="1:17" x14ac:dyDescent="0.25">
      <c r="A8224" s="11">
        <f t="shared" si="79"/>
        <v>0</v>
      </c>
      <c r="Q8224">
        <f>IF(ISNUMBER(MATCH(E8224,'ASE Mapping'!A:A, 0)), INDEX('ASE Mapping'!B:B, MATCH(E8224,'ASE Mapping'!A:A, 0)), E8224)</f>
        <v>0</v>
      </c>
    </row>
    <row r="8225" spans="1:17" x14ac:dyDescent="0.25">
      <c r="A8225" s="11">
        <f t="shared" si="79"/>
        <v>0</v>
      </c>
      <c r="Q8225">
        <f>IF(ISNUMBER(MATCH(E8225,'ASE Mapping'!A:A, 0)), INDEX('ASE Mapping'!B:B, MATCH(E8225,'ASE Mapping'!A:A, 0)), E8225)</f>
        <v>0</v>
      </c>
    </row>
    <row r="8226" spans="1:17" x14ac:dyDescent="0.25">
      <c r="A8226" s="11">
        <f t="shared" si="79"/>
        <v>0</v>
      </c>
      <c r="Q8226">
        <f>IF(ISNUMBER(MATCH(E8226,'ASE Mapping'!A:A, 0)), INDEX('ASE Mapping'!B:B, MATCH(E8226,'ASE Mapping'!A:A, 0)), E8226)</f>
        <v>0</v>
      </c>
    </row>
    <row r="8227" spans="1:17" x14ac:dyDescent="0.25">
      <c r="A8227" s="11">
        <f t="shared" si="79"/>
        <v>0</v>
      </c>
      <c r="Q8227">
        <f>IF(ISNUMBER(MATCH(E8227,'ASE Mapping'!A:A, 0)), INDEX('ASE Mapping'!B:B, MATCH(E8227,'ASE Mapping'!A:A, 0)), E8227)</f>
        <v>0</v>
      </c>
    </row>
    <row r="8228" spans="1:17" x14ac:dyDescent="0.25">
      <c r="A8228" s="11">
        <f t="shared" si="79"/>
        <v>0</v>
      </c>
      <c r="Q8228">
        <f>IF(ISNUMBER(MATCH(E8228,'ASE Mapping'!A:A, 0)), INDEX('ASE Mapping'!B:B, MATCH(E8228,'ASE Mapping'!A:A, 0)), E8228)</f>
        <v>0</v>
      </c>
    </row>
    <row r="8229" spans="1:17" x14ac:dyDescent="0.25">
      <c r="A8229" s="11">
        <f t="shared" si="79"/>
        <v>0</v>
      </c>
      <c r="Q8229">
        <f>IF(ISNUMBER(MATCH(E8229,'ASE Mapping'!A:A, 0)), INDEX('ASE Mapping'!B:B, MATCH(E8229,'ASE Mapping'!A:A, 0)), E8229)</f>
        <v>0</v>
      </c>
    </row>
    <row r="8230" spans="1:17" x14ac:dyDescent="0.25">
      <c r="A8230" s="11">
        <f t="shared" si="79"/>
        <v>0</v>
      </c>
      <c r="Q8230">
        <f>IF(ISNUMBER(MATCH(E8230,'ASE Mapping'!A:A, 0)), INDEX('ASE Mapping'!B:B, MATCH(E8230,'ASE Mapping'!A:A, 0)), E8230)</f>
        <v>0</v>
      </c>
    </row>
    <row r="8231" spans="1:17" x14ac:dyDescent="0.25">
      <c r="A8231" s="11">
        <f t="shared" si="79"/>
        <v>0</v>
      </c>
      <c r="Q8231">
        <f>IF(ISNUMBER(MATCH(E8231,'ASE Mapping'!A:A, 0)), INDEX('ASE Mapping'!B:B, MATCH(E8231,'ASE Mapping'!A:A, 0)), E8231)</f>
        <v>0</v>
      </c>
    </row>
    <row r="8232" spans="1:17" x14ac:dyDescent="0.25">
      <c r="A8232" s="11">
        <f t="shared" si="79"/>
        <v>0</v>
      </c>
      <c r="Q8232">
        <f>IF(ISNUMBER(MATCH(E8232,'ASE Mapping'!A:A, 0)), INDEX('ASE Mapping'!B:B, MATCH(E8232,'ASE Mapping'!A:A, 0)), E8232)</f>
        <v>0</v>
      </c>
    </row>
    <row r="8233" spans="1:17" x14ac:dyDescent="0.25">
      <c r="A8233" s="11">
        <f t="shared" si="79"/>
        <v>0</v>
      </c>
      <c r="Q8233">
        <f>IF(ISNUMBER(MATCH(E8233,'ASE Mapping'!A:A, 0)), INDEX('ASE Mapping'!B:B, MATCH(E8233,'ASE Mapping'!A:A, 0)), E8233)</f>
        <v>0</v>
      </c>
    </row>
    <row r="8234" spans="1:17" x14ac:dyDescent="0.25">
      <c r="A8234" s="11">
        <f t="shared" si="79"/>
        <v>0</v>
      </c>
      <c r="Q8234">
        <f>IF(ISNUMBER(MATCH(E8234,'ASE Mapping'!A:A, 0)), INDEX('ASE Mapping'!B:B, MATCH(E8234,'ASE Mapping'!A:A, 0)), E8234)</f>
        <v>0</v>
      </c>
    </row>
    <row r="8235" spans="1:17" x14ac:dyDescent="0.25">
      <c r="A8235" s="11">
        <f t="shared" si="79"/>
        <v>0</v>
      </c>
      <c r="Q8235">
        <f>IF(ISNUMBER(MATCH(E8235,'ASE Mapping'!A:A, 0)), INDEX('ASE Mapping'!B:B, MATCH(E8235,'ASE Mapping'!A:A, 0)), E8235)</f>
        <v>0</v>
      </c>
    </row>
    <row r="8236" spans="1:17" x14ac:dyDescent="0.25">
      <c r="A8236" s="11">
        <f t="shared" si="79"/>
        <v>0</v>
      </c>
      <c r="Q8236">
        <f>IF(ISNUMBER(MATCH(E8236,'ASE Mapping'!A:A, 0)), INDEX('ASE Mapping'!B:B, MATCH(E8236,'ASE Mapping'!A:A, 0)), E8236)</f>
        <v>0</v>
      </c>
    </row>
    <row r="8237" spans="1:17" x14ac:dyDescent="0.25">
      <c r="A8237" s="11">
        <f t="shared" si="79"/>
        <v>0</v>
      </c>
      <c r="Q8237">
        <f>IF(ISNUMBER(MATCH(E8237,'ASE Mapping'!A:A, 0)), INDEX('ASE Mapping'!B:B, MATCH(E8237,'ASE Mapping'!A:A, 0)), E8237)</f>
        <v>0</v>
      </c>
    </row>
    <row r="8238" spans="1:17" x14ac:dyDescent="0.25">
      <c r="A8238" s="11">
        <f t="shared" si="79"/>
        <v>0</v>
      </c>
      <c r="Q8238">
        <f>IF(ISNUMBER(MATCH(E8238,'ASE Mapping'!A:A, 0)), INDEX('ASE Mapping'!B:B, MATCH(E8238,'ASE Mapping'!A:A, 0)), E8238)</f>
        <v>0</v>
      </c>
    </row>
    <row r="8239" spans="1:17" x14ac:dyDescent="0.25">
      <c r="A8239" s="11">
        <f t="shared" si="79"/>
        <v>0</v>
      </c>
      <c r="Q8239">
        <f>IF(ISNUMBER(MATCH(E8239,'ASE Mapping'!A:A, 0)), INDEX('ASE Mapping'!B:B, MATCH(E8239,'ASE Mapping'!A:A, 0)), E8239)</f>
        <v>0</v>
      </c>
    </row>
    <row r="8240" spans="1:17" x14ac:dyDescent="0.25">
      <c r="A8240" s="11">
        <f t="shared" si="79"/>
        <v>0</v>
      </c>
      <c r="Q8240">
        <f>IF(ISNUMBER(MATCH(E8240,'ASE Mapping'!A:A, 0)), INDEX('ASE Mapping'!B:B, MATCH(E8240,'ASE Mapping'!A:A, 0)), E8240)</f>
        <v>0</v>
      </c>
    </row>
    <row r="8241" spans="1:17" x14ac:dyDescent="0.25">
      <c r="A8241" s="11">
        <f t="shared" si="79"/>
        <v>0</v>
      </c>
      <c r="Q8241">
        <f>IF(ISNUMBER(MATCH(E8241,'ASE Mapping'!A:A, 0)), INDEX('ASE Mapping'!B:B, MATCH(E8241,'ASE Mapping'!A:A, 0)), E8241)</f>
        <v>0</v>
      </c>
    </row>
    <row r="8242" spans="1:17" x14ac:dyDescent="0.25">
      <c r="A8242" s="11">
        <f t="shared" si="79"/>
        <v>0</v>
      </c>
      <c r="Q8242">
        <f>IF(ISNUMBER(MATCH(E8242,'ASE Mapping'!A:A, 0)), INDEX('ASE Mapping'!B:B, MATCH(E8242,'ASE Mapping'!A:A, 0)), E8242)</f>
        <v>0</v>
      </c>
    </row>
    <row r="8243" spans="1:17" x14ac:dyDescent="0.25">
      <c r="A8243" s="11">
        <f t="shared" si="79"/>
        <v>0</v>
      </c>
      <c r="Q8243">
        <f>IF(ISNUMBER(MATCH(E8243,'ASE Mapping'!A:A, 0)), INDEX('ASE Mapping'!B:B, MATCH(E8243,'ASE Mapping'!A:A, 0)), E8243)</f>
        <v>0</v>
      </c>
    </row>
    <row r="8244" spans="1:17" x14ac:dyDescent="0.25">
      <c r="A8244" s="11">
        <f t="shared" si="79"/>
        <v>0</v>
      </c>
      <c r="Q8244">
        <f>IF(ISNUMBER(MATCH(E8244,'ASE Mapping'!A:A, 0)), INDEX('ASE Mapping'!B:B, MATCH(E8244,'ASE Mapping'!A:A, 0)), E8244)</f>
        <v>0</v>
      </c>
    </row>
    <row r="8245" spans="1:17" x14ac:dyDescent="0.25">
      <c r="A8245" s="11">
        <f t="shared" si="79"/>
        <v>0</v>
      </c>
      <c r="Q8245">
        <f>IF(ISNUMBER(MATCH(E8245,'ASE Mapping'!A:A, 0)), INDEX('ASE Mapping'!B:B, MATCH(E8245,'ASE Mapping'!A:A, 0)), E8245)</f>
        <v>0</v>
      </c>
    </row>
    <row r="8246" spans="1:17" x14ac:dyDescent="0.25">
      <c r="A8246" s="11">
        <f t="shared" si="79"/>
        <v>0</v>
      </c>
      <c r="Q8246">
        <f>IF(ISNUMBER(MATCH(E8246,'ASE Mapping'!A:A, 0)), INDEX('ASE Mapping'!B:B, MATCH(E8246,'ASE Mapping'!A:A, 0)), E8246)</f>
        <v>0</v>
      </c>
    </row>
    <row r="8247" spans="1:17" x14ac:dyDescent="0.25">
      <c r="A8247" s="11">
        <f t="shared" si="79"/>
        <v>0</v>
      </c>
      <c r="Q8247">
        <f>IF(ISNUMBER(MATCH(E8247,'ASE Mapping'!A:A, 0)), INDEX('ASE Mapping'!B:B, MATCH(E8247,'ASE Mapping'!A:A, 0)), E8247)</f>
        <v>0</v>
      </c>
    </row>
    <row r="8248" spans="1:17" x14ac:dyDescent="0.25">
      <c r="A8248" s="11">
        <f t="shared" si="79"/>
        <v>0</v>
      </c>
      <c r="Q8248">
        <f>IF(ISNUMBER(MATCH(E8248,'ASE Mapping'!A:A, 0)), INDEX('ASE Mapping'!B:B, MATCH(E8248,'ASE Mapping'!A:A, 0)), E8248)</f>
        <v>0</v>
      </c>
    </row>
    <row r="8249" spans="1:17" x14ac:dyDescent="0.25">
      <c r="A8249" s="11">
        <f t="shared" si="79"/>
        <v>0</v>
      </c>
      <c r="Q8249">
        <f>IF(ISNUMBER(MATCH(E8249,'ASE Mapping'!A:A, 0)), INDEX('ASE Mapping'!B:B, MATCH(E8249,'ASE Mapping'!A:A, 0)), E8249)</f>
        <v>0</v>
      </c>
    </row>
    <row r="8250" spans="1:17" x14ac:dyDescent="0.25">
      <c r="A8250" s="11">
        <f t="shared" si="79"/>
        <v>0</v>
      </c>
      <c r="Q8250">
        <f>IF(ISNUMBER(MATCH(E8250,'ASE Mapping'!A:A, 0)), INDEX('ASE Mapping'!B:B, MATCH(E8250,'ASE Mapping'!A:A, 0)), E8250)</f>
        <v>0</v>
      </c>
    </row>
    <row r="8251" spans="1:17" x14ac:dyDescent="0.25">
      <c r="A8251" s="11">
        <f t="shared" si="79"/>
        <v>0</v>
      </c>
      <c r="Q8251">
        <f>IF(ISNUMBER(MATCH(E8251,'ASE Mapping'!A:A, 0)), INDEX('ASE Mapping'!B:B, MATCH(E8251,'ASE Mapping'!A:A, 0)), E8251)</f>
        <v>0</v>
      </c>
    </row>
    <row r="8252" spans="1:17" x14ac:dyDescent="0.25">
      <c r="A8252" s="11">
        <f t="shared" si="79"/>
        <v>0</v>
      </c>
      <c r="Q8252">
        <f>IF(ISNUMBER(MATCH(E8252,'ASE Mapping'!A:A, 0)), INDEX('ASE Mapping'!B:B, MATCH(E8252,'ASE Mapping'!A:A, 0)), E8252)</f>
        <v>0</v>
      </c>
    </row>
    <row r="8253" spans="1:17" x14ac:dyDescent="0.25">
      <c r="A8253" s="11">
        <f t="shared" si="79"/>
        <v>0</v>
      </c>
      <c r="Q8253">
        <f>IF(ISNUMBER(MATCH(E8253,'ASE Mapping'!A:A, 0)), INDEX('ASE Mapping'!B:B, MATCH(E8253,'ASE Mapping'!A:A, 0)), E8253)</f>
        <v>0</v>
      </c>
    </row>
    <row r="8254" spans="1:17" x14ac:dyDescent="0.25">
      <c r="A8254" s="11">
        <f t="shared" si="79"/>
        <v>0</v>
      </c>
      <c r="Q8254">
        <f>IF(ISNUMBER(MATCH(E8254,'ASE Mapping'!A:A, 0)), INDEX('ASE Mapping'!B:B, MATCH(E8254,'ASE Mapping'!A:A, 0)), E8254)</f>
        <v>0</v>
      </c>
    </row>
    <row r="8255" spans="1:17" x14ac:dyDescent="0.25">
      <c r="A8255" s="11">
        <f t="shared" si="79"/>
        <v>0</v>
      </c>
      <c r="Q8255">
        <f>IF(ISNUMBER(MATCH(E8255,'ASE Mapping'!A:A, 0)), INDEX('ASE Mapping'!B:B, MATCH(E8255,'ASE Mapping'!A:A, 0)), E8255)</f>
        <v>0</v>
      </c>
    </row>
    <row r="8256" spans="1:17" x14ac:dyDescent="0.25">
      <c r="A8256" s="11">
        <f t="shared" si="79"/>
        <v>0</v>
      </c>
      <c r="Q8256">
        <f>IF(ISNUMBER(MATCH(E8256,'ASE Mapping'!A:A, 0)), INDEX('ASE Mapping'!B:B, MATCH(E8256,'ASE Mapping'!A:A, 0)), E8256)</f>
        <v>0</v>
      </c>
    </row>
    <row r="8257" spans="1:17" x14ac:dyDescent="0.25">
      <c r="A8257" s="11">
        <f t="shared" si="79"/>
        <v>0</v>
      </c>
      <c r="Q8257">
        <f>IF(ISNUMBER(MATCH(E8257,'ASE Mapping'!A:A, 0)), INDEX('ASE Mapping'!B:B, MATCH(E8257,'ASE Mapping'!A:A, 0)), E8257)</f>
        <v>0</v>
      </c>
    </row>
    <row r="8258" spans="1:17" x14ac:dyDescent="0.25">
      <c r="A8258" s="11">
        <f t="shared" si="79"/>
        <v>0</v>
      </c>
      <c r="Q8258">
        <f>IF(ISNUMBER(MATCH(E8258,'ASE Mapping'!A:A, 0)), INDEX('ASE Mapping'!B:B, MATCH(E8258,'ASE Mapping'!A:A, 0)), E8258)</f>
        <v>0</v>
      </c>
    </row>
    <row r="8259" spans="1:17" x14ac:dyDescent="0.25">
      <c r="A8259" s="11">
        <f t="shared" si="79"/>
        <v>0</v>
      </c>
      <c r="Q8259">
        <f>IF(ISNUMBER(MATCH(E8259,'ASE Mapping'!A:A, 0)), INDEX('ASE Mapping'!B:B, MATCH(E8259,'ASE Mapping'!A:A, 0)), E8259)</f>
        <v>0</v>
      </c>
    </row>
    <row r="8260" spans="1:17" x14ac:dyDescent="0.25">
      <c r="A8260" s="11">
        <f t="shared" si="79"/>
        <v>0</v>
      </c>
      <c r="Q8260">
        <f>IF(ISNUMBER(MATCH(E8260,'ASE Mapping'!A:A, 0)), INDEX('ASE Mapping'!B:B, MATCH(E8260,'ASE Mapping'!A:A, 0)), E8260)</f>
        <v>0</v>
      </c>
    </row>
    <row r="8261" spans="1:17" x14ac:dyDescent="0.25">
      <c r="A8261" s="11">
        <f t="shared" si="79"/>
        <v>0</v>
      </c>
      <c r="Q8261">
        <f>IF(ISNUMBER(MATCH(E8261,'ASE Mapping'!A:A, 0)), INDEX('ASE Mapping'!B:B, MATCH(E8261,'ASE Mapping'!A:A, 0)), E8261)</f>
        <v>0</v>
      </c>
    </row>
    <row r="8262" spans="1:17" x14ac:dyDescent="0.25">
      <c r="A8262" s="11">
        <f t="shared" si="79"/>
        <v>0</v>
      </c>
      <c r="Q8262">
        <f>IF(ISNUMBER(MATCH(E8262,'ASE Mapping'!A:A, 0)), INDEX('ASE Mapping'!B:B, MATCH(E8262,'ASE Mapping'!A:A, 0)), E8262)</f>
        <v>0</v>
      </c>
    </row>
    <row r="8263" spans="1:17" x14ac:dyDescent="0.25">
      <c r="A8263" s="11">
        <f t="shared" ref="A8263:A8326" si="80">B8263+C8263</f>
        <v>0</v>
      </c>
      <c r="Q8263">
        <f>IF(ISNUMBER(MATCH(E8263,'ASE Mapping'!A:A, 0)), INDEX('ASE Mapping'!B:B, MATCH(E8263,'ASE Mapping'!A:A, 0)), E8263)</f>
        <v>0</v>
      </c>
    </row>
    <row r="8264" spans="1:17" x14ac:dyDescent="0.25">
      <c r="A8264" s="11">
        <f t="shared" si="80"/>
        <v>0</v>
      </c>
      <c r="Q8264">
        <f>IF(ISNUMBER(MATCH(E8264,'ASE Mapping'!A:A, 0)), INDEX('ASE Mapping'!B:B, MATCH(E8264,'ASE Mapping'!A:A, 0)), E8264)</f>
        <v>0</v>
      </c>
    </row>
    <row r="8265" spans="1:17" x14ac:dyDescent="0.25">
      <c r="A8265" s="11">
        <f t="shared" si="80"/>
        <v>0</v>
      </c>
      <c r="Q8265">
        <f>IF(ISNUMBER(MATCH(E8265,'ASE Mapping'!A:A, 0)), INDEX('ASE Mapping'!B:B, MATCH(E8265,'ASE Mapping'!A:A, 0)), E8265)</f>
        <v>0</v>
      </c>
    </row>
    <row r="8266" spans="1:17" x14ac:dyDescent="0.25">
      <c r="A8266" s="11">
        <f t="shared" si="80"/>
        <v>0</v>
      </c>
      <c r="Q8266">
        <f>IF(ISNUMBER(MATCH(E8266,'ASE Mapping'!A:A, 0)), INDEX('ASE Mapping'!B:B, MATCH(E8266,'ASE Mapping'!A:A, 0)), E8266)</f>
        <v>0</v>
      </c>
    </row>
    <row r="8267" spans="1:17" x14ac:dyDescent="0.25">
      <c r="A8267" s="11">
        <f t="shared" si="80"/>
        <v>0</v>
      </c>
      <c r="Q8267">
        <f>IF(ISNUMBER(MATCH(E8267,'ASE Mapping'!A:A, 0)), INDEX('ASE Mapping'!B:B, MATCH(E8267,'ASE Mapping'!A:A, 0)), E8267)</f>
        <v>0</v>
      </c>
    </row>
    <row r="8268" spans="1:17" x14ac:dyDescent="0.25">
      <c r="A8268" s="11">
        <f t="shared" si="80"/>
        <v>0</v>
      </c>
      <c r="Q8268">
        <f>IF(ISNUMBER(MATCH(E8268,'ASE Mapping'!A:A, 0)), INDEX('ASE Mapping'!B:B, MATCH(E8268,'ASE Mapping'!A:A, 0)), E8268)</f>
        <v>0</v>
      </c>
    </row>
    <row r="8269" spans="1:17" x14ac:dyDescent="0.25">
      <c r="A8269" s="11">
        <f t="shared" si="80"/>
        <v>0</v>
      </c>
      <c r="Q8269">
        <f>IF(ISNUMBER(MATCH(E8269,'ASE Mapping'!A:A, 0)), INDEX('ASE Mapping'!B:B, MATCH(E8269,'ASE Mapping'!A:A, 0)), E8269)</f>
        <v>0</v>
      </c>
    </row>
    <row r="8270" spans="1:17" x14ac:dyDescent="0.25">
      <c r="A8270" s="11">
        <f t="shared" si="80"/>
        <v>0</v>
      </c>
      <c r="Q8270">
        <f>IF(ISNUMBER(MATCH(E8270,'ASE Mapping'!A:A, 0)), INDEX('ASE Mapping'!B:B, MATCH(E8270,'ASE Mapping'!A:A, 0)), E8270)</f>
        <v>0</v>
      </c>
    </row>
    <row r="8271" spans="1:17" x14ac:dyDescent="0.25">
      <c r="A8271" s="11">
        <f t="shared" si="80"/>
        <v>0</v>
      </c>
      <c r="Q8271">
        <f>IF(ISNUMBER(MATCH(E8271,'ASE Mapping'!A:A, 0)), INDEX('ASE Mapping'!B:B, MATCH(E8271,'ASE Mapping'!A:A, 0)), E8271)</f>
        <v>0</v>
      </c>
    </row>
    <row r="8272" spans="1:17" x14ac:dyDescent="0.25">
      <c r="A8272" s="11">
        <f t="shared" si="80"/>
        <v>0</v>
      </c>
      <c r="Q8272">
        <f>IF(ISNUMBER(MATCH(E8272,'ASE Mapping'!A:A, 0)), INDEX('ASE Mapping'!B:B, MATCH(E8272,'ASE Mapping'!A:A, 0)), E8272)</f>
        <v>0</v>
      </c>
    </row>
    <row r="8273" spans="1:17" x14ac:dyDescent="0.25">
      <c r="A8273" s="11">
        <f t="shared" si="80"/>
        <v>0</v>
      </c>
      <c r="Q8273">
        <f>IF(ISNUMBER(MATCH(E8273,'ASE Mapping'!A:A, 0)), INDEX('ASE Mapping'!B:B, MATCH(E8273,'ASE Mapping'!A:A, 0)), E8273)</f>
        <v>0</v>
      </c>
    </row>
    <row r="8274" spans="1:17" x14ac:dyDescent="0.25">
      <c r="A8274" s="11">
        <f t="shared" si="80"/>
        <v>0</v>
      </c>
      <c r="Q8274">
        <f>IF(ISNUMBER(MATCH(E8274,'ASE Mapping'!A:A, 0)), INDEX('ASE Mapping'!B:B, MATCH(E8274,'ASE Mapping'!A:A, 0)), E8274)</f>
        <v>0</v>
      </c>
    </row>
    <row r="8275" spans="1:17" x14ac:dyDescent="0.25">
      <c r="A8275" s="11">
        <f t="shared" si="80"/>
        <v>0</v>
      </c>
      <c r="Q8275">
        <f>IF(ISNUMBER(MATCH(E8275,'ASE Mapping'!A:A, 0)), INDEX('ASE Mapping'!B:B, MATCH(E8275,'ASE Mapping'!A:A, 0)), E8275)</f>
        <v>0</v>
      </c>
    </row>
    <row r="8276" spans="1:17" x14ac:dyDescent="0.25">
      <c r="A8276" s="11">
        <f t="shared" si="80"/>
        <v>0</v>
      </c>
      <c r="Q8276">
        <f>IF(ISNUMBER(MATCH(E8276,'ASE Mapping'!A:A, 0)), INDEX('ASE Mapping'!B:B, MATCH(E8276,'ASE Mapping'!A:A, 0)), E8276)</f>
        <v>0</v>
      </c>
    </row>
    <row r="8277" spans="1:17" x14ac:dyDescent="0.25">
      <c r="A8277" s="11">
        <f t="shared" si="80"/>
        <v>0</v>
      </c>
      <c r="Q8277">
        <f>IF(ISNUMBER(MATCH(E8277,'ASE Mapping'!A:A, 0)), INDEX('ASE Mapping'!B:B, MATCH(E8277,'ASE Mapping'!A:A, 0)), E8277)</f>
        <v>0</v>
      </c>
    </row>
    <row r="8278" spans="1:17" x14ac:dyDescent="0.25">
      <c r="A8278" s="11">
        <f t="shared" si="80"/>
        <v>0</v>
      </c>
      <c r="Q8278">
        <f>IF(ISNUMBER(MATCH(E8278,'ASE Mapping'!A:A, 0)), INDEX('ASE Mapping'!B:B, MATCH(E8278,'ASE Mapping'!A:A, 0)), E8278)</f>
        <v>0</v>
      </c>
    </row>
    <row r="8279" spans="1:17" x14ac:dyDescent="0.25">
      <c r="A8279" s="11">
        <f t="shared" si="80"/>
        <v>0</v>
      </c>
      <c r="Q8279">
        <f>IF(ISNUMBER(MATCH(E8279,'ASE Mapping'!A:A, 0)), INDEX('ASE Mapping'!B:B, MATCH(E8279,'ASE Mapping'!A:A, 0)), E8279)</f>
        <v>0</v>
      </c>
    </row>
    <row r="8280" spans="1:17" x14ac:dyDescent="0.25">
      <c r="A8280" s="11">
        <f t="shared" si="80"/>
        <v>0</v>
      </c>
      <c r="Q8280">
        <f>IF(ISNUMBER(MATCH(E8280,'ASE Mapping'!A:A, 0)), INDEX('ASE Mapping'!B:B, MATCH(E8280,'ASE Mapping'!A:A, 0)), E8280)</f>
        <v>0</v>
      </c>
    </row>
    <row r="8281" spans="1:17" x14ac:dyDescent="0.25">
      <c r="A8281" s="11">
        <f t="shared" si="80"/>
        <v>0</v>
      </c>
      <c r="Q8281">
        <f>IF(ISNUMBER(MATCH(E8281,'ASE Mapping'!A:A, 0)), INDEX('ASE Mapping'!B:B, MATCH(E8281,'ASE Mapping'!A:A, 0)), E8281)</f>
        <v>0</v>
      </c>
    </row>
    <row r="8282" spans="1:17" x14ac:dyDescent="0.25">
      <c r="A8282" s="11">
        <f t="shared" si="80"/>
        <v>0</v>
      </c>
      <c r="Q8282">
        <f>IF(ISNUMBER(MATCH(E8282,'ASE Mapping'!A:A, 0)), INDEX('ASE Mapping'!B:B, MATCH(E8282,'ASE Mapping'!A:A, 0)), E8282)</f>
        <v>0</v>
      </c>
    </row>
    <row r="8283" spans="1:17" x14ac:dyDescent="0.25">
      <c r="A8283" s="11">
        <f t="shared" si="80"/>
        <v>0</v>
      </c>
      <c r="Q8283">
        <f>IF(ISNUMBER(MATCH(E8283,'ASE Mapping'!A:A, 0)), INDEX('ASE Mapping'!B:B, MATCH(E8283,'ASE Mapping'!A:A, 0)), E8283)</f>
        <v>0</v>
      </c>
    </row>
    <row r="8284" spans="1:17" x14ac:dyDescent="0.25">
      <c r="A8284" s="11">
        <f t="shared" si="80"/>
        <v>0</v>
      </c>
      <c r="Q8284">
        <f>IF(ISNUMBER(MATCH(E8284,'ASE Mapping'!A:A, 0)), INDEX('ASE Mapping'!B:B, MATCH(E8284,'ASE Mapping'!A:A, 0)), E8284)</f>
        <v>0</v>
      </c>
    </row>
    <row r="8285" spans="1:17" x14ac:dyDescent="0.25">
      <c r="A8285" s="11">
        <f t="shared" si="80"/>
        <v>0</v>
      </c>
      <c r="Q8285">
        <f>IF(ISNUMBER(MATCH(E8285,'ASE Mapping'!A:A, 0)), INDEX('ASE Mapping'!B:B, MATCH(E8285,'ASE Mapping'!A:A, 0)), E8285)</f>
        <v>0</v>
      </c>
    </row>
    <row r="8286" spans="1:17" x14ac:dyDescent="0.25">
      <c r="A8286" s="11">
        <f t="shared" si="80"/>
        <v>0</v>
      </c>
      <c r="Q8286">
        <f>IF(ISNUMBER(MATCH(E8286,'ASE Mapping'!A:A, 0)), INDEX('ASE Mapping'!B:B, MATCH(E8286,'ASE Mapping'!A:A, 0)), E8286)</f>
        <v>0</v>
      </c>
    </row>
    <row r="8287" spans="1:17" x14ac:dyDescent="0.25">
      <c r="A8287" s="11">
        <f t="shared" si="80"/>
        <v>0</v>
      </c>
      <c r="Q8287">
        <f>IF(ISNUMBER(MATCH(E8287,'ASE Mapping'!A:A, 0)), INDEX('ASE Mapping'!B:B, MATCH(E8287,'ASE Mapping'!A:A, 0)), E8287)</f>
        <v>0</v>
      </c>
    </row>
    <row r="8288" spans="1:17" x14ac:dyDescent="0.25">
      <c r="A8288" s="11">
        <f t="shared" si="80"/>
        <v>0</v>
      </c>
      <c r="Q8288">
        <f>IF(ISNUMBER(MATCH(E8288,'ASE Mapping'!A:A, 0)), INDEX('ASE Mapping'!B:B, MATCH(E8288,'ASE Mapping'!A:A, 0)), E8288)</f>
        <v>0</v>
      </c>
    </row>
    <row r="8289" spans="1:17" x14ac:dyDescent="0.25">
      <c r="A8289" s="11">
        <f t="shared" si="80"/>
        <v>0</v>
      </c>
      <c r="Q8289">
        <f>IF(ISNUMBER(MATCH(E8289,'ASE Mapping'!A:A, 0)), INDEX('ASE Mapping'!B:B, MATCH(E8289,'ASE Mapping'!A:A, 0)), E8289)</f>
        <v>0</v>
      </c>
    </row>
    <row r="8290" spans="1:17" x14ac:dyDescent="0.25">
      <c r="A8290" s="11">
        <f t="shared" si="80"/>
        <v>0</v>
      </c>
      <c r="Q8290">
        <f>IF(ISNUMBER(MATCH(E8290,'ASE Mapping'!A:A, 0)), INDEX('ASE Mapping'!B:B, MATCH(E8290,'ASE Mapping'!A:A, 0)), E8290)</f>
        <v>0</v>
      </c>
    </row>
    <row r="8291" spans="1:17" x14ac:dyDescent="0.25">
      <c r="A8291" s="11">
        <f t="shared" si="80"/>
        <v>0</v>
      </c>
      <c r="Q8291">
        <f>IF(ISNUMBER(MATCH(E8291,'ASE Mapping'!A:A, 0)), INDEX('ASE Mapping'!B:B, MATCH(E8291,'ASE Mapping'!A:A, 0)), E8291)</f>
        <v>0</v>
      </c>
    </row>
    <row r="8292" spans="1:17" x14ac:dyDescent="0.25">
      <c r="A8292" s="11">
        <f t="shared" si="80"/>
        <v>0</v>
      </c>
      <c r="Q8292">
        <f>IF(ISNUMBER(MATCH(E8292,'ASE Mapping'!A:A, 0)), INDEX('ASE Mapping'!B:B, MATCH(E8292,'ASE Mapping'!A:A, 0)), E8292)</f>
        <v>0</v>
      </c>
    </row>
    <row r="8293" spans="1:17" x14ac:dyDescent="0.25">
      <c r="A8293" s="11">
        <f t="shared" si="80"/>
        <v>0</v>
      </c>
      <c r="Q8293">
        <f>IF(ISNUMBER(MATCH(E8293,'ASE Mapping'!A:A, 0)), INDEX('ASE Mapping'!B:B, MATCH(E8293,'ASE Mapping'!A:A, 0)), E8293)</f>
        <v>0</v>
      </c>
    </row>
    <row r="8294" spans="1:17" x14ac:dyDescent="0.25">
      <c r="A8294" s="11">
        <f t="shared" si="80"/>
        <v>0</v>
      </c>
      <c r="Q8294">
        <f>IF(ISNUMBER(MATCH(E8294,'ASE Mapping'!A:A, 0)), INDEX('ASE Mapping'!B:B, MATCH(E8294,'ASE Mapping'!A:A, 0)), E8294)</f>
        <v>0</v>
      </c>
    </row>
    <row r="8295" spans="1:17" x14ac:dyDescent="0.25">
      <c r="A8295" s="11">
        <f t="shared" si="80"/>
        <v>0</v>
      </c>
      <c r="Q8295">
        <f>IF(ISNUMBER(MATCH(E8295,'ASE Mapping'!A:A, 0)), INDEX('ASE Mapping'!B:B, MATCH(E8295,'ASE Mapping'!A:A, 0)), E8295)</f>
        <v>0</v>
      </c>
    </row>
    <row r="8296" spans="1:17" x14ac:dyDescent="0.25">
      <c r="A8296" s="11">
        <f t="shared" si="80"/>
        <v>0</v>
      </c>
      <c r="Q8296">
        <f>IF(ISNUMBER(MATCH(E8296,'ASE Mapping'!A:A, 0)), INDEX('ASE Mapping'!B:B, MATCH(E8296,'ASE Mapping'!A:A, 0)), E8296)</f>
        <v>0</v>
      </c>
    </row>
    <row r="8297" spans="1:17" x14ac:dyDescent="0.25">
      <c r="A8297" s="11">
        <f t="shared" si="80"/>
        <v>0</v>
      </c>
      <c r="Q8297">
        <f>IF(ISNUMBER(MATCH(E8297,'ASE Mapping'!A:A, 0)), INDEX('ASE Mapping'!B:B, MATCH(E8297,'ASE Mapping'!A:A, 0)), E8297)</f>
        <v>0</v>
      </c>
    </row>
    <row r="8298" spans="1:17" x14ac:dyDescent="0.25">
      <c r="A8298" s="11">
        <f t="shared" si="80"/>
        <v>0</v>
      </c>
      <c r="Q8298">
        <f>IF(ISNUMBER(MATCH(E8298,'ASE Mapping'!A:A, 0)), INDEX('ASE Mapping'!B:B, MATCH(E8298,'ASE Mapping'!A:A, 0)), E8298)</f>
        <v>0</v>
      </c>
    </row>
    <row r="8299" spans="1:17" x14ac:dyDescent="0.25">
      <c r="A8299" s="11">
        <f t="shared" si="80"/>
        <v>0</v>
      </c>
      <c r="Q8299">
        <f>IF(ISNUMBER(MATCH(E8299,'ASE Mapping'!A:A, 0)), INDEX('ASE Mapping'!B:B, MATCH(E8299,'ASE Mapping'!A:A, 0)), E8299)</f>
        <v>0</v>
      </c>
    </row>
    <row r="8300" spans="1:17" x14ac:dyDescent="0.25">
      <c r="A8300" s="11">
        <f t="shared" si="80"/>
        <v>0</v>
      </c>
      <c r="Q8300">
        <f>IF(ISNUMBER(MATCH(E8300,'ASE Mapping'!A:A, 0)), INDEX('ASE Mapping'!B:B, MATCH(E8300,'ASE Mapping'!A:A, 0)), E8300)</f>
        <v>0</v>
      </c>
    </row>
    <row r="8301" spans="1:17" x14ac:dyDescent="0.25">
      <c r="A8301" s="11">
        <f t="shared" si="80"/>
        <v>0</v>
      </c>
      <c r="Q8301">
        <f>IF(ISNUMBER(MATCH(E8301,'ASE Mapping'!A:A, 0)), INDEX('ASE Mapping'!B:B, MATCH(E8301,'ASE Mapping'!A:A, 0)), E8301)</f>
        <v>0</v>
      </c>
    </row>
    <row r="8302" spans="1:17" x14ac:dyDescent="0.25">
      <c r="A8302" s="11">
        <f t="shared" si="80"/>
        <v>0</v>
      </c>
      <c r="Q8302">
        <f>IF(ISNUMBER(MATCH(E8302,'ASE Mapping'!A:A, 0)), INDEX('ASE Mapping'!B:B, MATCH(E8302,'ASE Mapping'!A:A, 0)), E8302)</f>
        <v>0</v>
      </c>
    </row>
    <row r="8303" spans="1:17" x14ac:dyDescent="0.25">
      <c r="A8303" s="11">
        <f t="shared" si="80"/>
        <v>0</v>
      </c>
      <c r="Q8303">
        <f>IF(ISNUMBER(MATCH(E8303,'ASE Mapping'!A:A, 0)), INDEX('ASE Mapping'!B:B, MATCH(E8303,'ASE Mapping'!A:A, 0)), E8303)</f>
        <v>0</v>
      </c>
    </row>
    <row r="8304" spans="1:17" x14ac:dyDescent="0.25">
      <c r="A8304" s="11">
        <f t="shared" si="80"/>
        <v>0</v>
      </c>
      <c r="Q8304">
        <f>IF(ISNUMBER(MATCH(E8304,'ASE Mapping'!A:A, 0)), INDEX('ASE Mapping'!B:B, MATCH(E8304,'ASE Mapping'!A:A, 0)), E8304)</f>
        <v>0</v>
      </c>
    </row>
    <row r="8305" spans="1:17" x14ac:dyDescent="0.25">
      <c r="A8305" s="11">
        <f t="shared" si="80"/>
        <v>0</v>
      </c>
      <c r="Q8305">
        <f>IF(ISNUMBER(MATCH(E8305,'ASE Mapping'!A:A, 0)), INDEX('ASE Mapping'!B:B, MATCH(E8305,'ASE Mapping'!A:A, 0)), E8305)</f>
        <v>0</v>
      </c>
    </row>
    <row r="8306" spans="1:17" x14ac:dyDescent="0.25">
      <c r="A8306" s="11">
        <f t="shared" si="80"/>
        <v>0</v>
      </c>
      <c r="Q8306">
        <f>IF(ISNUMBER(MATCH(E8306,'ASE Mapping'!A:A, 0)), INDEX('ASE Mapping'!B:B, MATCH(E8306,'ASE Mapping'!A:A, 0)), E8306)</f>
        <v>0</v>
      </c>
    </row>
    <row r="8307" spans="1:17" x14ac:dyDescent="0.25">
      <c r="A8307" s="11">
        <f t="shared" si="80"/>
        <v>0</v>
      </c>
      <c r="Q8307">
        <f>IF(ISNUMBER(MATCH(E8307,'ASE Mapping'!A:A, 0)), INDEX('ASE Mapping'!B:B, MATCH(E8307,'ASE Mapping'!A:A, 0)), E8307)</f>
        <v>0</v>
      </c>
    </row>
    <row r="8308" spans="1:17" x14ac:dyDescent="0.25">
      <c r="A8308" s="11">
        <f t="shared" si="80"/>
        <v>0</v>
      </c>
      <c r="Q8308">
        <f>IF(ISNUMBER(MATCH(E8308,'ASE Mapping'!A:A, 0)), INDEX('ASE Mapping'!B:B, MATCH(E8308,'ASE Mapping'!A:A, 0)), E8308)</f>
        <v>0</v>
      </c>
    </row>
    <row r="8309" spans="1:17" x14ac:dyDescent="0.25">
      <c r="A8309" s="11">
        <f t="shared" si="80"/>
        <v>0</v>
      </c>
      <c r="Q8309">
        <f>IF(ISNUMBER(MATCH(E8309,'ASE Mapping'!A:A, 0)), INDEX('ASE Mapping'!B:B, MATCH(E8309,'ASE Mapping'!A:A, 0)), E8309)</f>
        <v>0</v>
      </c>
    </row>
    <row r="8310" spans="1:17" x14ac:dyDescent="0.25">
      <c r="A8310" s="11">
        <f t="shared" si="80"/>
        <v>0</v>
      </c>
      <c r="Q8310">
        <f>IF(ISNUMBER(MATCH(E8310,'ASE Mapping'!A:A, 0)), INDEX('ASE Mapping'!B:B, MATCH(E8310,'ASE Mapping'!A:A, 0)), E8310)</f>
        <v>0</v>
      </c>
    </row>
    <row r="8311" spans="1:17" x14ac:dyDescent="0.25">
      <c r="A8311" s="11">
        <f t="shared" si="80"/>
        <v>0</v>
      </c>
      <c r="Q8311">
        <f>IF(ISNUMBER(MATCH(E8311,'ASE Mapping'!A:A, 0)), INDEX('ASE Mapping'!B:B, MATCH(E8311,'ASE Mapping'!A:A, 0)), E8311)</f>
        <v>0</v>
      </c>
    </row>
    <row r="8312" spans="1:17" x14ac:dyDescent="0.25">
      <c r="A8312" s="11">
        <f t="shared" si="80"/>
        <v>0</v>
      </c>
      <c r="Q8312">
        <f>IF(ISNUMBER(MATCH(E8312,'ASE Mapping'!A:A, 0)), INDEX('ASE Mapping'!B:B, MATCH(E8312,'ASE Mapping'!A:A, 0)), E8312)</f>
        <v>0</v>
      </c>
    </row>
    <row r="8313" spans="1:17" x14ac:dyDescent="0.25">
      <c r="A8313" s="11">
        <f t="shared" si="80"/>
        <v>0</v>
      </c>
      <c r="Q8313">
        <f>IF(ISNUMBER(MATCH(E8313,'ASE Mapping'!A:A, 0)), INDEX('ASE Mapping'!B:B, MATCH(E8313,'ASE Mapping'!A:A, 0)), E8313)</f>
        <v>0</v>
      </c>
    </row>
    <row r="8314" spans="1:17" x14ac:dyDescent="0.25">
      <c r="A8314" s="11">
        <f t="shared" si="80"/>
        <v>0</v>
      </c>
      <c r="Q8314">
        <f>IF(ISNUMBER(MATCH(E8314,'ASE Mapping'!A:A, 0)), INDEX('ASE Mapping'!B:B, MATCH(E8314,'ASE Mapping'!A:A, 0)), E8314)</f>
        <v>0</v>
      </c>
    </row>
    <row r="8315" spans="1:17" x14ac:dyDescent="0.25">
      <c r="A8315" s="11">
        <f t="shared" si="80"/>
        <v>0</v>
      </c>
      <c r="Q8315">
        <f>IF(ISNUMBER(MATCH(E8315,'ASE Mapping'!A:A, 0)), INDEX('ASE Mapping'!B:B, MATCH(E8315,'ASE Mapping'!A:A, 0)), E8315)</f>
        <v>0</v>
      </c>
    </row>
    <row r="8316" spans="1:17" x14ac:dyDescent="0.25">
      <c r="A8316" s="11">
        <f t="shared" si="80"/>
        <v>0</v>
      </c>
      <c r="Q8316">
        <f>IF(ISNUMBER(MATCH(E8316,'ASE Mapping'!A:A, 0)), INDEX('ASE Mapping'!B:B, MATCH(E8316,'ASE Mapping'!A:A, 0)), E8316)</f>
        <v>0</v>
      </c>
    </row>
    <row r="8317" spans="1:17" x14ac:dyDescent="0.25">
      <c r="A8317" s="11">
        <f t="shared" si="80"/>
        <v>0</v>
      </c>
      <c r="Q8317">
        <f>IF(ISNUMBER(MATCH(E8317,'ASE Mapping'!A:A, 0)), INDEX('ASE Mapping'!B:B, MATCH(E8317,'ASE Mapping'!A:A, 0)), E8317)</f>
        <v>0</v>
      </c>
    </row>
    <row r="8318" spans="1:17" x14ac:dyDescent="0.25">
      <c r="A8318" s="11">
        <f t="shared" si="80"/>
        <v>0</v>
      </c>
      <c r="Q8318">
        <f>IF(ISNUMBER(MATCH(E8318,'ASE Mapping'!A:A, 0)), INDEX('ASE Mapping'!B:B, MATCH(E8318,'ASE Mapping'!A:A, 0)), E8318)</f>
        <v>0</v>
      </c>
    </row>
    <row r="8319" spans="1:17" x14ac:dyDescent="0.25">
      <c r="A8319" s="11">
        <f t="shared" si="80"/>
        <v>0</v>
      </c>
      <c r="Q8319">
        <f>IF(ISNUMBER(MATCH(E8319,'ASE Mapping'!A:A, 0)), INDEX('ASE Mapping'!B:B, MATCH(E8319,'ASE Mapping'!A:A, 0)), E8319)</f>
        <v>0</v>
      </c>
    </row>
    <row r="8320" spans="1:17" x14ac:dyDescent="0.25">
      <c r="A8320" s="11">
        <f t="shared" si="80"/>
        <v>0</v>
      </c>
      <c r="Q8320">
        <f>IF(ISNUMBER(MATCH(E8320,'ASE Mapping'!A:A, 0)), INDEX('ASE Mapping'!B:B, MATCH(E8320,'ASE Mapping'!A:A, 0)), E8320)</f>
        <v>0</v>
      </c>
    </row>
    <row r="8321" spans="1:17" x14ac:dyDescent="0.25">
      <c r="A8321" s="11">
        <f t="shared" si="80"/>
        <v>0</v>
      </c>
      <c r="Q8321">
        <f>IF(ISNUMBER(MATCH(E8321,'ASE Mapping'!A:A, 0)), INDEX('ASE Mapping'!B:B, MATCH(E8321,'ASE Mapping'!A:A, 0)), E8321)</f>
        <v>0</v>
      </c>
    </row>
    <row r="8322" spans="1:17" x14ac:dyDescent="0.25">
      <c r="A8322" s="11">
        <f t="shared" si="80"/>
        <v>0</v>
      </c>
      <c r="Q8322">
        <f>IF(ISNUMBER(MATCH(E8322,'ASE Mapping'!A:A, 0)), INDEX('ASE Mapping'!B:B, MATCH(E8322,'ASE Mapping'!A:A, 0)), E8322)</f>
        <v>0</v>
      </c>
    </row>
    <row r="8323" spans="1:17" x14ac:dyDescent="0.25">
      <c r="A8323" s="11">
        <f t="shared" si="80"/>
        <v>0</v>
      </c>
      <c r="Q8323">
        <f>IF(ISNUMBER(MATCH(E8323,'ASE Mapping'!A:A, 0)), INDEX('ASE Mapping'!B:B, MATCH(E8323,'ASE Mapping'!A:A, 0)), E8323)</f>
        <v>0</v>
      </c>
    </row>
    <row r="8324" spans="1:17" x14ac:dyDescent="0.25">
      <c r="A8324" s="11">
        <f t="shared" si="80"/>
        <v>0</v>
      </c>
      <c r="Q8324">
        <f>IF(ISNUMBER(MATCH(E8324,'ASE Mapping'!A:A, 0)), INDEX('ASE Mapping'!B:B, MATCH(E8324,'ASE Mapping'!A:A, 0)), E8324)</f>
        <v>0</v>
      </c>
    </row>
    <row r="8325" spans="1:17" x14ac:dyDescent="0.25">
      <c r="A8325" s="11">
        <f t="shared" si="80"/>
        <v>0</v>
      </c>
      <c r="Q8325">
        <f>IF(ISNUMBER(MATCH(E8325,'ASE Mapping'!A:A, 0)), INDEX('ASE Mapping'!B:B, MATCH(E8325,'ASE Mapping'!A:A, 0)), E8325)</f>
        <v>0</v>
      </c>
    </row>
    <row r="8326" spans="1:17" x14ac:dyDescent="0.25">
      <c r="A8326" s="11">
        <f t="shared" si="80"/>
        <v>0</v>
      </c>
      <c r="Q8326">
        <f>IF(ISNUMBER(MATCH(E8326,'ASE Mapping'!A:A, 0)), INDEX('ASE Mapping'!B:B, MATCH(E8326,'ASE Mapping'!A:A, 0)), E8326)</f>
        <v>0</v>
      </c>
    </row>
    <row r="8327" spans="1:17" x14ac:dyDescent="0.25">
      <c r="A8327" s="11">
        <f t="shared" ref="A8327:A8390" si="81">B8327+C8327</f>
        <v>0</v>
      </c>
      <c r="Q8327">
        <f>IF(ISNUMBER(MATCH(E8327,'ASE Mapping'!A:A, 0)), INDEX('ASE Mapping'!B:B, MATCH(E8327,'ASE Mapping'!A:A, 0)), E8327)</f>
        <v>0</v>
      </c>
    </row>
    <row r="8328" spans="1:17" x14ac:dyDescent="0.25">
      <c r="A8328" s="11">
        <f t="shared" si="81"/>
        <v>0</v>
      </c>
      <c r="Q8328">
        <f>IF(ISNUMBER(MATCH(E8328,'ASE Mapping'!A:A, 0)), INDEX('ASE Mapping'!B:B, MATCH(E8328,'ASE Mapping'!A:A, 0)), E8328)</f>
        <v>0</v>
      </c>
    </row>
    <row r="8329" spans="1:17" x14ac:dyDescent="0.25">
      <c r="A8329" s="11">
        <f t="shared" si="81"/>
        <v>0</v>
      </c>
      <c r="Q8329">
        <f>IF(ISNUMBER(MATCH(E8329,'ASE Mapping'!A:A, 0)), INDEX('ASE Mapping'!B:B, MATCH(E8329,'ASE Mapping'!A:A, 0)), E8329)</f>
        <v>0</v>
      </c>
    </row>
    <row r="8330" spans="1:17" x14ac:dyDescent="0.25">
      <c r="A8330" s="11">
        <f t="shared" si="81"/>
        <v>0</v>
      </c>
      <c r="Q8330">
        <f>IF(ISNUMBER(MATCH(E8330,'ASE Mapping'!A:A, 0)), INDEX('ASE Mapping'!B:B, MATCH(E8330,'ASE Mapping'!A:A, 0)), E8330)</f>
        <v>0</v>
      </c>
    </row>
    <row r="8331" spans="1:17" x14ac:dyDescent="0.25">
      <c r="A8331" s="11">
        <f t="shared" si="81"/>
        <v>0</v>
      </c>
      <c r="Q8331">
        <f>IF(ISNUMBER(MATCH(E8331,'ASE Mapping'!A:A, 0)), INDEX('ASE Mapping'!B:B, MATCH(E8331,'ASE Mapping'!A:A, 0)), E8331)</f>
        <v>0</v>
      </c>
    </row>
    <row r="8332" spans="1:17" x14ac:dyDescent="0.25">
      <c r="A8332" s="11">
        <f t="shared" si="81"/>
        <v>0</v>
      </c>
      <c r="Q8332">
        <f>IF(ISNUMBER(MATCH(E8332,'ASE Mapping'!A:A, 0)), INDEX('ASE Mapping'!B:B, MATCH(E8332,'ASE Mapping'!A:A, 0)), E8332)</f>
        <v>0</v>
      </c>
    </row>
    <row r="8333" spans="1:17" x14ac:dyDescent="0.25">
      <c r="A8333" s="11">
        <f t="shared" si="81"/>
        <v>0</v>
      </c>
      <c r="Q8333">
        <f>IF(ISNUMBER(MATCH(E8333,'ASE Mapping'!A:A, 0)), INDEX('ASE Mapping'!B:B, MATCH(E8333,'ASE Mapping'!A:A, 0)), E8333)</f>
        <v>0</v>
      </c>
    </row>
    <row r="8334" spans="1:17" x14ac:dyDescent="0.25">
      <c r="A8334" s="11">
        <f t="shared" si="81"/>
        <v>0</v>
      </c>
      <c r="Q8334">
        <f>IF(ISNUMBER(MATCH(E8334,'ASE Mapping'!A:A, 0)), INDEX('ASE Mapping'!B:B, MATCH(E8334,'ASE Mapping'!A:A, 0)), E8334)</f>
        <v>0</v>
      </c>
    </row>
    <row r="8335" spans="1:17" x14ac:dyDescent="0.25">
      <c r="A8335" s="11">
        <f t="shared" si="81"/>
        <v>0</v>
      </c>
      <c r="Q8335">
        <f>IF(ISNUMBER(MATCH(E8335,'ASE Mapping'!A:A, 0)), INDEX('ASE Mapping'!B:B, MATCH(E8335,'ASE Mapping'!A:A, 0)), E8335)</f>
        <v>0</v>
      </c>
    </row>
    <row r="8336" spans="1:17" x14ac:dyDescent="0.25">
      <c r="A8336" s="11">
        <f t="shared" si="81"/>
        <v>0</v>
      </c>
      <c r="Q8336">
        <f>IF(ISNUMBER(MATCH(E8336,'ASE Mapping'!A:A, 0)), INDEX('ASE Mapping'!B:B, MATCH(E8336,'ASE Mapping'!A:A, 0)), E8336)</f>
        <v>0</v>
      </c>
    </row>
    <row r="8337" spans="1:17" x14ac:dyDescent="0.25">
      <c r="A8337" s="11">
        <f t="shared" si="81"/>
        <v>0</v>
      </c>
      <c r="Q8337">
        <f>IF(ISNUMBER(MATCH(E8337,'ASE Mapping'!A:A, 0)), INDEX('ASE Mapping'!B:B, MATCH(E8337,'ASE Mapping'!A:A, 0)), E8337)</f>
        <v>0</v>
      </c>
    </row>
    <row r="8338" spans="1:17" x14ac:dyDescent="0.25">
      <c r="A8338" s="11">
        <f t="shared" si="81"/>
        <v>0</v>
      </c>
      <c r="Q8338">
        <f>IF(ISNUMBER(MATCH(E8338,'ASE Mapping'!A:A, 0)), INDEX('ASE Mapping'!B:B, MATCH(E8338,'ASE Mapping'!A:A, 0)), E8338)</f>
        <v>0</v>
      </c>
    </row>
    <row r="8339" spans="1:17" x14ac:dyDescent="0.25">
      <c r="A8339" s="11">
        <f t="shared" si="81"/>
        <v>0</v>
      </c>
      <c r="Q8339">
        <f>IF(ISNUMBER(MATCH(E8339,'ASE Mapping'!A:A, 0)), INDEX('ASE Mapping'!B:B, MATCH(E8339,'ASE Mapping'!A:A, 0)), E8339)</f>
        <v>0</v>
      </c>
    </row>
    <row r="8340" spans="1:17" x14ac:dyDescent="0.25">
      <c r="A8340" s="11">
        <f t="shared" si="81"/>
        <v>0</v>
      </c>
      <c r="Q8340">
        <f>IF(ISNUMBER(MATCH(E8340,'ASE Mapping'!A:A, 0)), INDEX('ASE Mapping'!B:B, MATCH(E8340,'ASE Mapping'!A:A, 0)), E8340)</f>
        <v>0</v>
      </c>
    </row>
    <row r="8341" spans="1:17" x14ac:dyDescent="0.25">
      <c r="A8341" s="11">
        <f t="shared" si="81"/>
        <v>0</v>
      </c>
      <c r="Q8341">
        <f>IF(ISNUMBER(MATCH(E8341,'ASE Mapping'!A:A, 0)), INDEX('ASE Mapping'!B:B, MATCH(E8341,'ASE Mapping'!A:A, 0)), E8341)</f>
        <v>0</v>
      </c>
    </row>
    <row r="8342" spans="1:17" x14ac:dyDescent="0.25">
      <c r="A8342" s="11">
        <f t="shared" si="81"/>
        <v>0</v>
      </c>
      <c r="Q8342">
        <f>IF(ISNUMBER(MATCH(E8342,'ASE Mapping'!A:A, 0)), INDEX('ASE Mapping'!B:B, MATCH(E8342,'ASE Mapping'!A:A, 0)), E8342)</f>
        <v>0</v>
      </c>
    </row>
    <row r="8343" spans="1:17" x14ac:dyDescent="0.25">
      <c r="A8343" s="11">
        <f t="shared" si="81"/>
        <v>0</v>
      </c>
      <c r="Q8343">
        <f>IF(ISNUMBER(MATCH(E8343,'ASE Mapping'!A:A, 0)), INDEX('ASE Mapping'!B:B, MATCH(E8343,'ASE Mapping'!A:A, 0)), E8343)</f>
        <v>0</v>
      </c>
    </row>
    <row r="8344" spans="1:17" x14ac:dyDescent="0.25">
      <c r="A8344" s="11">
        <f t="shared" si="81"/>
        <v>0</v>
      </c>
      <c r="Q8344">
        <f>IF(ISNUMBER(MATCH(E8344,'ASE Mapping'!A:A, 0)), INDEX('ASE Mapping'!B:B, MATCH(E8344,'ASE Mapping'!A:A, 0)), E8344)</f>
        <v>0</v>
      </c>
    </row>
    <row r="8345" spans="1:17" x14ac:dyDescent="0.25">
      <c r="A8345" s="11">
        <f t="shared" si="81"/>
        <v>0</v>
      </c>
      <c r="Q8345">
        <f>IF(ISNUMBER(MATCH(E8345,'ASE Mapping'!A:A, 0)), INDEX('ASE Mapping'!B:B, MATCH(E8345,'ASE Mapping'!A:A, 0)), E8345)</f>
        <v>0</v>
      </c>
    </row>
    <row r="8346" spans="1:17" x14ac:dyDescent="0.25">
      <c r="A8346" s="11">
        <f t="shared" si="81"/>
        <v>0</v>
      </c>
      <c r="Q8346">
        <f>IF(ISNUMBER(MATCH(E8346,'ASE Mapping'!A:A, 0)), INDEX('ASE Mapping'!B:B, MATCH(E8346,'ASE Mapping'!A:A, 0)), E8346)</f>
        <v>0</v>
      </c>
    </row>
    <row r="8347" spans="1:17" x14ac:dyDescent="0.25">
      <c r="A8347" s="11">
        <f t="shared" si="81"/>
        <v>0</v>
      </c>
      <c r="Q8347">
        <f>IF(ISNUMBER(MATCH(E8347,'ASE Mapping'!A:A, 0)), INDEX('ASE Mapping'!B:B, MATCH(E8347,'ASE Mapping'!A:A, 0)), E8347)</f>
        <v>0</v>
      </c>
    </row>
    <row r="8348" spans="1:17" x14ac:dyDescent="0.25">
      <c r="A8348" s="11">
        <f t="shared" si="81"/>
        <v>0</v>
      </c>
      <c r="Q8348">
        <f>IF(ISNUMBER(MATCH(E8348,'ASE Mapping'!A:A, 0)), INDEX('ASE Mapping'!B:B, MATCH(E8348,'ASE Mapping'!A:A, 0)), E8348)</f>
        <v>0</v>
      </c>
    </row>
    <row r="8349" spans="1:17" x14ac:dyDescent="0.25">
      <c r="A8349" s="11">
        <f t="shared" si="81"/>
        <v>0</v>
      </c>
      <c r="Q8349">
        <f>IF(ISNUMBER(MATCH(E8349,'ASE Mapping'!A:A, 0)), INDEX('ASE Mapping'!B:B, MATCH(E8349,'ASE Mapping'!A:A, 0)), E8349)</f>
        <v>0</v>
      </c>
    </row>
    <row r="8350" spans="1:17" x14ac:dyDescent="0.25">
      <c r="A8350" s="11">
        <f t="shared" si="81"/>
        <v>0</v>
      </c>
      <c r="Q8350">
        <f>IF(ISNUMBER(MATCH(E8350,'ASE Mapping'!A:A, 0)), INDEX('ASE Mapping'!B:B, MATCH(E8350,'ASE Mapping'!A:A, 0)), E8350)</f>
        <v>0</v>
      </c>
    </row>
    <row r="8351" spans="1:17" x14ac:dyDescent="0.25">
      <c r="A8351" s="11">
        <f t="shared" si="81"/>
        <v>0</v>
      </c>
      <c r="Q8351">
        <f>IF(ISNUMBER(MATCH(E8351,'ASE Mapping'!A:A, 0)), INDEX('ASE Mapping'!B:B, MATCH(E8351,'ASE Mapping'!A:A, 0)), E8351)</f>
        <v>0</v>
      </c>
    </row>
    <row r="8352" spans="1:17" x14ac:dyDescent="0.25">
      <c r="A8352" s="11">
        <f t="shared" si="81"/>
        <v>0</v>
      </c>
      <c r="Q8352">
        <f>IF(ISNUMBER(MATCH(E8352,'ASE Mapping'!A:A, 0)), INDEX('ASE Mapping'!B:B, MATCH(E8352,'ASE Mapping'!A:A, 0)), E8352)</f>
        <v>0</v>
      </c>
    </row>
    <row r="8353" spans="1:17" x14ac:dyDescent="0.25">
      <c r="A8353" s="11">
        <f t="shared" si="81"/>
        <v>0</v>
      </c>
      <c r="Q8353">
        <f>IF(ISNUMBER(MATCH(E8353,'ASE Mapping'!A:A, 0)), INDEX('ASE Mapping'!B:B, MATCH(E8353,'ASE Mapping'!A:A, 0)), E8353)</f>
        <v>0</v>
      </c>
    </row>
    <row r="8354" spans="1:17" x14ac:dyDescent="0.25">
      <c r="A8354" s="11">
        <f t="shared" si="81"/>
        <v>0</v>
      </c>
      <c r="Q8354">
        <f>IF(ISNUMBER(MATCH(E8354,'ASE Mapping'!A:A, 0)), INDEX('ASE Mapping'!B:B, MATCH(E8354,'ASE Mapping'!A:A, 0)), E8354)</f>
        <v>0</v>
      </c>
    </row>
    <row r="8355" spans="1:17" x14ac:dyDescent="0.25">
      <c r="A8355" s="11">
        <f t="shared" si="81"/>
        <v>0</v>
      </c>
      <c r="Q8355">
        <f>IF(ISNUMBER(MATCH(E8355,'ASE Mapping'!A:A, 0)), INDEX('ASE Mapping'!B:B, MATCH(E8355,'ASE Mapping'!A:A, 0)), E8355)</f>
        <v>0</v>
      </c>
    </row>
    <row r="8356" spans="1:17" x14ac:dyDescent="0.25">
      <c r="A8356" s="11">
        <f t="shared" si="81"/>
        <v>0</v>
      </c>
      <c r="Q8356">
        <f>IF(ISNUMBER(MATCH(E8356,'ASE Mapping'!A:A, 0)), INDEX('ASE Mapping'!B:B, MATCH(E8356,'ASE Mapping'!A:A, 0)), E8356)</f>
        <v>0</v>
      </c>
    </row>
    <row r="8357" spans="1:17" x14ac:dyDescent="0.25">
      <c r="A8357" s="11">
        <f t="shared" si="81"/>
        <v>0</v>
      </c>
      <c r="Q8357">
        <f>IF(ISNUMBER(MATCH(E8357,'ASE Mapping'!A:A, 0)), INDEX('ASE Mapping'!B:B, MATCH(E8357,'ASE Mapping'!A:A, 0)), E8357)</f>
        <v>0</v>
      </c>
    </row>
    <row r="8358" spans="1:17" x14ac:dyDescent="0.25">
      <c r="A8358" s="11">
        <f t="shared" si="81"/>
        <v>0</v>
      </c>
      <c r="Q8358">
        <f>IF(ISNUMBER(MATCH(E8358,'ASE Mapping'!A:A, 0)), INDEX('ASE Mapping'!B:B, MATCH(E8358,'ASE Mapping'!A:A, 0)), E8358)</f>
        <v>0</v>
      </c>
    </row>
    <row r="8359" spans="1:17" x14ac:dyDescent="0.25">
      <c r="A8359" s="11">
        <f t="shared" si="81"/>
        <v>0</v>
      </c>
      <c r="Q8359">
        <f>IF(ISNUMBER(MATCH(E8359,'ASE Mapping'!A:A, 0)), INDEX('ASE Mapping'!B:B, MATCH(E8359,'ASE Mapping'!A:A, 0)), E8359)</f>
        <v>0</v>
      </c>
    </row>
    <row r="8360" spans="1:17" x14ac:dyDescent="0.25">
      <c r="A8360" s="11">
        <f t="shared" si="81"/>
        <v>0</v>
      </c>
      <c r="Q8360">
        <f>IF(ISNUMBER(MATCH(E8360,'ASE Mapping'!A:A, 0)), INDEX('ASE Mapping'!B:B, MATCH(E8360,'ASE Mapping'!A:A, 0)), E8360)</f>
        <v>0</v>
      </c>
    </row>
    <row r="8361" spans="1:17" x14ac:dyDescent="0.25">
      <c r="A8361" s="11">
        <f t="shared" si="81"/>
        <v>0</v>
      </c>
      <c r="Q8361">
        <f>IF(ISNUMBER(MATCH(E8361,'ASE Mapping'!A:A, 0)), INDEX('ASE Mapping'!B:B, MATCH(E8361,'ASE Mapping'!A:A, 0)), E8361)</f>
        <v>0</v>
      </c>
    </row>
    <row r="8362" spans="1:17" x14ac:dyDescent="0.25">
      <c r="A8362" s="11">
        <f t="shared" si="81"/>
        <v>0</v>
      </c>
      <c r="Q8362">
        <f>IF(ISNUMBER(MATCH(E8362,'ASE Mapping'!A:A, 0)), INDEX('ASE Mapping'!B:B, MATCH(E8362,'ASE Mapping'!A:A, 0)), E8362)</f>
        <v>0</v>
      </c>
    </row>
    <row r="8363" spans="1:17" x14ac:dyDescent="0.25">
      <c r="A8363" s="11">
        <f t="shared" si="81"/>
        <v>0</v>
      </c>
      <c r="Q8363">
        <f>IF(ISNUMBER(MATCH(E8363,'ASE Mapping'!A:A, 0)), INDEX('ASE Mapping'!B:B, MATCH(E8363,'ASE Mapping'!A:A, 0)), E8363)</f>
        <v>0</v>
      </c>
    </row>
    <row r="8364" spans="1:17" x14ac:dyDescent="0.25">
      <c r="A8364" s="11">
        <f t="shared" si="81"/>
        <v>0</v>
      </c>
      <c r="Q8364">
        <f>IF(ISNUMBER(MATCH(E8364,'ASE Mapping'!A:A, 0)), INDEX('ASE Mapping'!B:B, MATCH(E8364,'ASE Mapping'!A:A, 0)), E8364)</f>
        <v>0</v>
      </c>
    </row>
    <row r="8365" spans="1:17" x14ac:dyDescent="0.25">
      <c r="A8365" s="11">
        <f t="shared" si="81"/>
        <v>0</v>
      </c>
      <c r="Q8365">
        <f>IF(ISNUMBER(MATCH(E8365,'ASE Mapping'!A:A, 0)), INDEX('ASE Mapping'!B:B, MATCH(E8365,'ASE Mapping'!A:A, 0)), E8365)</f>
        <v>0</v>
      </c>
    </row>
    <row r="8366" spans="1:17" x14ac:dyDescent="0.25">
      <c r="A8366" s="11">
        <f t="shared" si="81"/>
        <v>0</v>
      </c>
      <c r="Q8366">
        <f>IF(ISNUMBER(MATCH(E8366,'ASE Mapping'!A:A, 0)), INDEX('ASE Mapping'!B:B, MATCH(E8366,'ASE Mapping'!A:A, 0)), E8366)</f>
        <v>0</v>
      </c>
    </row>
    <row r="8367" spans="1:17" x14ac:dyDescent="0.25">
      <c r="A8367" s="11">
        <f t="shared" si="81"/>
        <v>0</v>
      </c>
      <c r="Q8367">
        <f>IF(ISNUMBER(MATCH(E8367,'ASE Mapping'!A:A, 0)), INDEX('ASE Mapping'!B:B, MATCH(E8367,'ASE Mapping'!A:A, 0)), E8367)</f>
        <v>0</v>
      </c>
    </row>
    <row r="8368" spans="1:17" x14ac:dyDescent="0.25">
      <c r="A8368" s="11">
        <f t="shared" si="81"/>
        <v>0</v>
      </c>
      <c r="Q8368">
        <f>IF(ISNUMBER(MATCH(E8368,'ASE Mapping'!A:A, 0)), INDEX('ASE Mapping'!B:B, MATCH(E8368,'ASE Mapping'!A:A, 0)), E8368)</f>
        <v>0</v>
      </c>
    </row>
    <row r="8369" spans="1:17" x14ac:dyDescent="0.25">
      <c r="A8369" s="11">
        <f t="shared" si="81"/>
        <v>0</v>
      </c>
      <c r="Q8369">
        <f>IF(ISNUMBER(MATCH(E8369,'ASE Mapping'!A:A, 0)), INDEX('ASE Mapping'!B:B, MATCH(E8369,'ASE Mapping'!A:A, 0)), E8369)</f>
        <v>0</v>
      </c>
    </row>
    <row r="8370" spans="1:17" x14ac:dyDescent="0.25">
      <c r="A8370" s="11">
        <f t="shared" si="81"/>
        <v>0</v>
      </c>
      <c r="Q8370">
        <f>IF(ISNUMBER(MATCH(E8370,'ASE Mapping'!A:A, 0)), INDEX('ASE Mapping'!B:B, MATCH(E8370,'ASE Mapping'!A:A, 0)), E8370)</f>
        <v>0</v>
      </c>
    </row>
    <row r="8371" spans="1:17" x14ac:dyDescent="0.25">
      <c r="A8371" s="11">
        <f t="shared" si="81"/>
        <v>0</v>
      </c>
      <c r="Q8371">
        <f>IF(ISNUMBER(MATCH(E8371,'ASE Mapping'!A:A, 0)), INDEX('ASE Mapping'!B:B, MATCH(E8371,'ASE Mapping'!A:A, 0)), E8371)</f>
        <v>0</v>
      </c>
    </row>
    <row r="8372" spans="1:17" x14ac:dyDescent="0.25">
      <c r="A8372" s="11">
        <f t="shared" si="81"/>
        <v>0</v>
      </c>
      <c r="Q8372">
        <f>IF(ISNUMBER(MATCH(E8372,'ASE Mapping'!A:A, 0)), INDEX('ASE Mapping'!B:B, MATCH(E8372,'ASE Mapping'!A:A, 0)), E8372)</f>
        <v>0</v>
      </c>
    </row>
    <row r="8373" spans="1:17" x14ac:dyDescent="0.25">
      <c r="A8373" s="11">
        <f t="shared" si="81"/>
        <v>0</v>
      </c>
      <c r="Q8373">
        <f>IF(ISNUMBER(MATCH(E8373,'ASE Mapping'!A:A, 0)), INDEX('ASE Mapping'!B:B, MATCH(E8373,'ASE Mapping'!A:A, 0)), E8373)</f>
        <v>0</v>
      </c>
    </row>
    <row r="8374" spans="1:17" x14ac:dyDescent="0.25">
      <c r="A8374" s="11">
        <f t="shared" si="81"/>
        <v>0</v>
      </c>
      <c r="Q8374">
        <f>IF(ISNUMBER(MATCH(E8374,'ASE Mapping'!A:A, 0)), INDEX('ASE Mapping'!B:B, MATCH(E8374,'ASE Mapping'!A:A, 0)), E8374)</f>
        <v>0</v>
      </c>
    </row>
    <row r="8375" spans="1:17" x14ac:dyDescent="0.25">
      <c r="A8375" s="11">
        <f t="shared" si="81"/>
        <v>0</v>
      </c>
      <c r="Q8375">
        <f>IF(ISNUMBER(MATCH(E8375,'ASE Mapping'!A:A, 0)), INDEX('ASE Mapping'!B:B, MATCH(E8375,'ASE Mapping'!A:A, 0)), E8375)</f>
        <v>0</v>
      </c>
    </row>
    <row r="8376" spans="1:17" x14ac:dyDescent="0.25">
      <c r="A8376" s="11">
        <f t="shared" si="81"/>
        <v>0</v>
      </c>
      <c r="Q8376">
        <f>IF(ISNUMBER(MATCH(E8376,'ASE Mapping'!A:A, 0)), INDEX('ASE Mapping'!B:B, MATCH(E8376,'ASE Mapping'!A:A, 0)), E8376)</f>
        <v>0</v>
      </c>
    </row>
    <row r="8377" spans="1:17" x14ac:dyDescent="0.25">
      <c r="A8377" s="11">
        <f t="shared" si="81"/>
        <v>0</v>
      </c>
      <c r="Q8377">
        <f>IF(ISNUMBER(MATCH(E8377,'ASE Mapping'!A:A, 0)), INDEX('ASE Mapping'!B:B, MATCH(E8377,'ASE Mapping'!A:A, 0)), E8377)</f>
        <v>0</v>
      </c>
    </row>
    <row r="8378" spans="1:17" x14ac:dyDescent="0.25">
      <c r="A8378" s="11">
        <f t="shared" si="81"/>
        <v>0</v>
      </c>
      <c r="Q8378">
        <f>IF(ISNUMBER(MATCH(E8378,'ASE Mapping'!A:A, 0)), INDEX('ASE Mapping'!B:B, MATCH(E8378,'ASE Mapping'!A:A, 0)), E8378)</f>
        <v>0</v>
      </c>
    </row>
    <row r="8379" spans="1:17" x14ac:dyDescent="0.25">
      <c r="A8379" s="11">
        <f t="shared" si="81"/>
        <v>0</v>
      </c>
      <c r="Q8379">
        <f>IF(ISNUMBER(MATCH(E8379,'ASE Mapping'!A:A, 0)), INDEX('ASE Mapping'!B:B, MATCH(E8379,'ASE Mapping'!A:A, 0)), E8379)</f>
        <v>0</v>
      </c>
    </row>
    <row r="8380" spans="1:17" x14ac:dyDescent="0.25">
      <c r="A8380" s="11">
        <f t="shared" si="81"/>
        <v>0</v>
      </c>
      <c r="Q8380">
        <f>IF(ISNUMBER(MATCH(E8380,'ASE Mapping'!A:A, 0)), INDEX('ASE Mapping'!B:B, MATCH(E8380,'ASE Mapping'!A:A, 0)), E8380)</f>
        <v>0</v>
      </c>
    </row>
    <row r="8381" spans="1:17" x14ac:dyDescent="0.25">
      <c r="A8381" s="11">
        <f t="shared" si="81"/>
        <v>0</v>
      </c>
      <c r="Q8381">
        <f>IF(ISNUMBER(MATCH(E8381,'ASE Mapping'!A:A, 0)), INDEX('ASE Mapping'!B:B, MATCH(E8381,'ASE Mapping'!A:A, 0)), E8381)</f>
        <v>0</v>
      </c>
    </row>
    <row r="8382" spans="1:17" x14ac:dyDescent="0.25">
      <c r="A8382" s="11">
        <f t="shared" si="81"/>
        <v>0</v>
      </c>
      <c r="Q8382">
        <f>IF(ISNUMBER(MATCH(E8382,'ASE Mapping'!A:A, 0)), INDEX('ASE Mapping'!B:B, MATCH(E8382,'ASE Mapping'!A:A, 0)), E8382)</f>
        <v>0</v>
      </c>
    </row>
    <row r="8383" spans="1:17" x14ac:dyDescent="0.25">
      <c r="A8383" s="11">
        <f t="shared" si="81"/>
        <v>0</v>
      </c>
      <c r="Q8383">
        <f>IF(ISNUMBER(MATCH(E8383,'ASE Mapping'!A:A, 0)), INDEX('ASE Mapping'!B:B, MATCH(E8383,'ASE Mapping'!A:A, 0)), E8383)</f>
        <v>0</v>
      </c>
    </row>
    <row r="8384" spans="1:17" x14ac:dyDescent="0.25">
      <c r="A8384" s="11">
        <f t="shared" si="81"/>
        <v>0</v>
      </c>
      <c r="Q8384">
        <f>IF(ISNUMBER(MATCH(E8384,'ASE Mapping'!A:A, 0)), INDEX('ASE Mapping'!B:B, MATCH(E8384,'ASE Mapping'!A:A, 0)), E8384)</f>
        <v>0</v>
      </c>
    </row>
    <row r="8385" spans="1:17" x14ac:dyDescent="0.25">
      <c r="A8385" s="11">
        <f t="shared" si="81"/>
        <v>0</v>
      </c>
      <c r="Q8385">
        <f>IF(ISNUMBER(MATCH(E8385,'ASE Mapping'!A:A, 0)), INDEX('ASE Mapping'!B:B, MATCH(E8385,'ASE Mapping'!A:A, 0)), E8385)</f>
        <v>0</v>
      </c>
    </row>
    <row r="8386" spans="1:17" x14ac:dyDescent="0.25">
      <c r="A8386" s="11">
        <f t="shared" si="81"/>
        <v>0</v>
      </c>
      <c r="Q8386">
        <f>IF(ISNUMBER(MATCH(E8386,'ASE Mapping'!A:A, 0)), INDEX('ASE Mapping'!B:B, MATCH(E8386,'ASE Mapping'!A:A, 0)), E8386)</f>
        <v>0</v>
      </c>
    </row>
    <row r="8387" spans="1:17" x14ac:dyDescent="0.25">
      <c r="A8387" s="11">
        <f t="shared" si="81"/>
        <v>0</v>
      </c>
      <c r="Q8387">
        <f>IF(ISNUMBER(MATCH(E8387,'ASE Mapping'!A:A, 0)), INDEX('ASE Mapping'!B:B, MATCH(E8387,'ASE Mapping'!A:A, 0)), E8387)</f>
        <v>0</v>
      </c>
    </row>
    <row r="8388" spans="1:17" x14ac:dyDescent="0.25">
      <c r="A8388" s="11">
        <f t="shared" si="81"/>
        <v>0</v>
      </c>
      <c r="Q8388">
        <f>IF(ISNUMBER(MATCH(E8388,'ASE Mapping'!A:A, 0)), INDEX('ASE Mapping'!B:B, MATCH(E8388,'ASE Mapping'!A:A, 0)), E8388)</f>
        <v>0</v>
      </c>
    </row>
    <row r="8389" spans="1:17" x14ac:dyDescent="0.25">
      <c r="A8389" s="11">
        <f t="shared" si="81"/>
        <v>0</v>
      </c>
      <c r="Q8389">
        <f>IF(ISNUMBER(MATCH(E8389,'ASE Mapping'!A:A, 0)), INDEX('ASE Mapping'!B:B, MATCH(E8389,'ASE Mapping'!A:A, 0)), E8389)</f>
        <v>0</v>
      </c>
    </row>
    <row r="8390" spans="1:17" x14ac:dyDescent="0.25">
      <c r="A8390" s="11">
        <f t="shared" si="81"/>
        <v>0</v>
      </c>
      <c r="Q8390">
        <f>IF(ISNUMBER(MATCH(E8390,'ASE Mapping'!A:A, 0)), INDEX('ASE Mapping'!B:B, MATCH(E8390,'ASE Mapping'!A:A, 0)), E8390)</f>
        <v>0</v>
      </c>
    </row>
    <row r="8391" spans="1:17" x14ac:dyDescent="0.25">
      <c r="A8391" s="11">
        <f t="shared" ref="A8391:A8454" si="82">B8391+C8391</f>
        <v>0</v>
      </c>
      <c r="Q8391">
        <f>IF(ISNUMBER(MATCH(E8391,'ASE Mapping'!A:A, 0)), INDEX('ASE Mapping'!B:B, MATCH(E8391,'ASE Mapping'!A:A, 0)), E8391)</f>
        <v>0</v>
      </c>
    </row>
    <row r="8392" spans="1:17" x14ac:dyDescent="0.25">
      <c r="A8392" s="11">
        <f t="shared" si="82"/>
        <v>0</v>
      </c>
      <c r="Q8392">
        <f>IF(ISNUMBER(MATCH(E8392,'ASE Mapping'!A:A, 0)), INDEX('ASE Mapping'!B:B, MATCH(E8392,'ASE Mapping'!A:A, 0)), E8392)</f>
        <v>0</v>
      </c>
    </row>
    <row r="8393" spans="1:17" x14ac:dyDescent="0.25">
      <c r="A8393" s="11">
        <f t="shared" si="82"/>
        <v>0</v>
      </c>
      <c r="Q8393">
        <f>IF(ISNUMBER(MATCH(E8393,'ASE Mapping'!A:A, 0)), INDEX('ASE Mapping'!B:B, MATCH(E8393,'ASE Mapping'!A:A, 0)), E8393)</f>
        <v>0</v>
      </c>
    </row>
    <row r="8394" spans="1:17" x14ac:dyDescent="0.25">
      <c r="A8394" s="11">
        <f t="shared" si="82"/>
        <v>0</v>
      </c>
      <c r="Q8394">
        <f>IF(ISNUMBER(MATCH(E8394,'ASE Mapping'!A:A, 0)), INDEX('ASE Mapping'!B:B, MATCH(E8394,'ASE Mapping'!A:A, 0)), E8394)</f>
        <v>0</v>
      </c>
    </row>
    <row r="8395" spans="1:17" x14ac:dyDescent="0.25">
      <c r="A8395" s="11">
        <f t="shared" si="82"/>
        <v>0</v>
      </c>
      <c r="Q8395">
        <f>IF(ISNUMBER(MATCH(E8395,'ASE Mapping'!A:A, 0)), INDEX('ASE Mapping'!B:B, MATCH(E8395,'ASE Mapping'!A:A, 0)), E8395)</f>
        <v>0</v>
      </c>
    </row>
    <row r="8396" spans="1:17" x14ac:dyDescent="0.25">
      <c r="A8396" s="11">
        <f t="shared" si="82"/>
        <v>0</v>
      </c>
      <c r="Q8396">
        <f>IF(ISNUMBER(MATCH(E8396,'ASE Mapping'!A:A, 0)), INDEX('ASE Mapping'!B:B, MATCH(E8396,'ASE Mapping'!A:A, 0)), E8396)</f>
        <v>0</v>
      </c>
    </row>
    <row r="8397" spans="1:17" x14ac:dyDescent="0.25">
      <c r="A8397" s="11">
        <f t="shared" si="82"/>
        <v>0</v>
      </c>
      <c r="Q8397">
        <f>IF(ISNUMBER(MATCH(E8397,'ASE Mapping'!A:A, 0)), INDEX('ASE Mapping'!B:B, MATCH(E8397,'ASE Mapping'!A:A, 0)), E8397)</f>
        <v>0</v>
      </c>
    </row>
    <row r="8398" spans="1:17" x14ac:dyDescent="0.25">
      <c r="A8398" s="11">
        <f t="shared" si="82"/>
        <v>0</v>
      </c>
      <c r="Q8398">
        <f>IF(ISNUMBER(MATCH(E8398,'ASE Mapping'!A:A, 0)), INDEX('ASE Mapping'!B:B, MATCH(E8398,'ASE Mapping'!A:A, 0)), E8398)</f>
        <v>0</v>
      </c>
    </row>
    <row r="8399" spans="1:17" x14ac:dyDescent="0.25">
      <c r="A8399" s="11">
        <f t="shared" si="82"/>
        <v>0</v>
      </c>
      <c r="Q8399">
        <f>IF(ISNUMBER(MATCH(E8399,'ASE Mapping'!A:A, 0)), INDEX('ASE Mapping'!B:B, MATCH(E8399,'ASE Mapping'!A:A, 0)), E8399)</f>
        <v>0</v>
      </c>
    </row>
    <row r="8400" spans="1:17" x14ac:dyDescent="0.25">
      <c r="A8400" s="11">
        <f t="shared" si="82"/>
        <v>0</v>
      </c>
      <c r="Q8400">
        <f>IF(ISNUMBER(MATCH(E8400,'ASE Mapping'!A:A, 0)), INDEX('ASE Mapping'!B:B, MATCH(E8400,'ASE Mapping'!A:A, 0)), E8400)</f>
        <v>0</v>
      </c>
    </row>
    <row r="8401" spans="1:17" x14ac:dyDescent="0.25">
      <c r="A8401" s="11">
        <f t="shared" si="82"/>
        <v>0</v>
      </c>
      <c r="Q8401">
        <f>IF(ISNUMBER(MATCH(E8401,'ASE Mapping'!A:A, 0)), INDEX('ASE Mapping'!B:B, MATCH(E8401,'ASE Mapping'!A:A, 0)), E8401)</f>
        <v>0</v>
      </c>
    </row>
    <row r="8402" spans="1:17" x14ac:dyDescent="0.25">
      <c r="A8402" s="11">
        <f t="shared" si="82"/>
        <v>0</v>
      </c>
      <c r="Q8402">
        <f>IF(ISNUMBER(MATCH(E8402,'ASE Mapping'!A:A, 0)), INDEX('ASE Mapping'!B:B, MATCH(E8402,'ASE Mapping'!A:A, 0)), E8402)</f>
        <v>0</v>
      </c>
    </row>
    <row r="8403" spans="1:17" x14ac:dyDescent="0.25">
      <c r="A8403" s="11">
        <f t="shared" si="82"/>
        <v>0</v>
      </c>
      <c r="Q8403">
        <f>IF(ISNUMBER(MATCH(E8403,'ASE Mapping'!A:A, 0)), INDEX('ASE Mapping'!B:B, MATCH(E8403,'ASE Mapping'!A:A, 0)), E8403)</f>
        <v>0</v>
      </c>
    </row>
    <row r="8404" spans="1:17" x14ac:dyDescent="0.25">
      <c r="A8404" s="11">
        <f t="shared" si="82"/>
        <v>0</v>
      </c>
      <c r="Q8404">
        <f>IF(ISNUMBER(MATCH(E8404,'ASE Mapping'!A:A, 0)), INDEX('ASE Mapping'!B:B, MATCH(E8404,'ASE Mapping'!A:A, 0)), E8404)</f>
        <v>0</v>
      </c>
    </row>
    <row r="8405" spans="1:17" x14ac:dyDescent="0.25">
      <c r="A8405" s="11">
        <f t="shared" si="82"/>
        <v>0</v>
      </c>
      <c r="Q8405">
        <f>IF(ISNUMBER(MATCH(E8405,'ASE Mapping'!A:A, 0)), INDEX('ASE Mapping'!B:B, MATCH(E8405,'ASE Mapping'!A:A, 0)), E8405)</f>
        <v>0</v>
      </c>
    </row>
    <row r="8406" spans="1:17" x14ac:dyDescent="0.25">
      <c r="A8406" s="11">
        <f t="shared" si="82"/>
        <v>0</v>
      </c>
      <c r="Q8406">
        <f>IF(ISNUMBER(MATCH(E8406,'ASE Mapping'!A:A, 0)), INDEX('ASE Mapping'!B:B, MATCH(E8406,'ASE Mapping'!A:A, 0)), E8406)</f>
        <v>0</v>
      </c>
    </row>
    <row r="8407" spans="1:17" x14ac:dyDescent="0.25">
      <c r="A8407" s="11">
        <f t="shared" si="82"/>
        <v>0</v>
      </c>
      <c r="Q8407">
        <f>IF(ISNUMBER(MATCH(E8407,'ASE Mapping'!A:A, 0)), INDEX('ASE Mapping'!B:B, MATCH(E8407,'ASE Mapping'!A:A, 0)), E8407)</f>
        <v>0</v>
      </c>
    </row>
    <row r="8408" spans="1:17" x14ac:dyDescent="0.25">
      <c r="A8408" s="11">
        <f t="shared" si="82"/>
        <v>0</v>
      </c>
      <c r="Q8408">
        <f>IF(ISNUMBER(MATCH(E8408,'ASE Mapping'!A:A, 0)), INDEX('ASE Mapping'!B:B, MATCH(E8408,'ASE Mapping'!A:A, 0)), E8408)</f>
        <v>0</v>
      </c>
    </row>
    <row r="8409" spans="1:17" x14ac:dyDescent="0.25">
      <c r="A8409" s="11">
        <f t="shared" si="82"/>
        <v>0</v>
      </c>
      <c r="Q8409">
        <f>IF(ISNUMBER(MATCH(E8409,'ASE Mapping'!A:A, 0)), INDEX('ASE Mapping'!B:B, MATCH(E8409,'ASE Mapping'!A:A, 0)), E8409)</f>
        <v>0</v>
      </c>
    </row>
    <row r="8410" spans="1:17" x14ac:dyDescent="0.25">
      <c r="A8410" s="11">
        <f t="shared" si="82"/>
        <v>0</v>
      </c>
      <c r="Q8410">
        <f>IF(ISNUMBER(MATCH(E8410,'ASE Mapping'!A:A, 0)), INDEX('ASE Mapping'!B:B, MATCH(E8410,'ASE Mapping'!A:A, 0)), E8410)</f>
        <v>0</v>
      </c>
    </row>
    <row r="8411" spans="1:17" x14ac:dyDescent="0.25">
      <c r="A8411" s="11">
        <f t="shared" si="82"/>
        <v>0</v>
      </c>
      <c r="Q8411">
        <f>IF(ISNUMBER(MATCH(E8411,'ASE Mapping'!A:A, 0)), INDEX('ASE Mapping'!B:B, MATCH(E8411,'ASE Mapping'!A:A, 0)), E8411)</f>
        <v>0</v>
      </c>
    </row>
    <row r="8412" spans="1:17" x14ac:dyDescent="0.25">
      <c r="A8412" s="11">
        <f t="shared" si="82"/>
        <v>0</v>
      </c>
      <c r="Q8412">
        <f>IF(ISNUMBER(MATCH(E8412,'ASE Mapping'!A:A, 0)), INDEX('ASE Mapping'!B:B, MATCH(E8412,'ASE Mapping'!A:A, 0)), E8412)</f>
        <v>0</v>
      </c>
    </row>
    <row r="8413" spans="1:17" x14ac:dyDescent="0.25">
      <c r="A8413" s="11">
        <f t="shared" si="82"/>
        <v>0</v>
      </c>
      <c r="Q8413">
        <f>IF(ISNUMBER(MATCH(E8413,'ASE Mapping'!A:A, 0)), INDEX('ASE Mapping'!B:B, MATCH(E8413,'ASE Mapping'!A:A, 0)), E8413)</f>
        <v>0</v>
      </c>
    </row>
    <row r="8414" spans="1:17" x14ac:dyDescent="0.25">
      <c r="A8414" s="11">
        <f t="shared" si="82"/>
        <v>0</v>
      </c>
      <c r="Q8414">
        <f>IF(ISNUMBER(MATCH(E8414,'ASE Mapping'!A:A, 0)), INDEX('ASE Mapping'!B:B, MATCH(E8414,'ASE Mapping'!A:A, 0)), E8414)</f>
        <v>0</v>
      </c>
    </row>
    <row r="8415" spans="1:17" x14ac:dyDescent="0.25">
      <c r="A8415" s="11">
        <f t="shared" si="82"/>
        <v>0</v>
      </c>
      <c r="Q8415">
        <f>IF(ISNUMBER(MATCH(E8415,'ASE Mapping'!A:A, 0)), INDEX('ASE Mapping'!B:B, MATCH(E8415,'ASE Mapping'!A:A, 0)), E8415)</f>
        <v>0</v>
      </c>
    </row>
    <row r="8416" spans="1:17" x14ac:dyDescent="0.25">
      <c r="A8416" s="11">
        <f t="shared" si="82"/>
        <v>0</v>
      </c>
      <c r="Q8416">
        <f>IF(ISNUMBER(MATCH(E8416,'ASE Mapping'!A:A, 0)), INDEX('ASE Mapping'!B:B, MATCH(E8416,'ASE Mapping'!A:A, 0)), E8416)</f>
        <v>0</v>
      </c>
    </row>
    <row r="8417" spans="1:17" x14ac:dyDescent="0.25">
      <c r="A8417" s="11">
        <f t="shared" si="82"/>
        <v>0</v>
      </c>
      <c r="Q8417">
        <f>IF(ISNUMBER(MATCH(E8417,'ASE Mapping'!A:A, 0)), INDEX('ASE Mapping'!B:B, MATCH(E8417,'ASE Mapping'!A:A, 0)), E8417)</f>
        <v>0</v>
      </c>
    </row>
    <row r="8418" spans="1:17" x14ac:dyDescent="0.25">
      <c r="A8418" s="11">
        <f t="shared" si="82"/>
        <v>0</v>
      </c>
      <c r="Q8418">
        <f>IF(ISNUMBER(MATCH(E8418,'ASE Mapping'!A:A, 0)), INDEX('ASE Mapping'!B:B, MATCH(E8418,'ASE Mapping'!A:A, 0)), E8418)</f>
        <v>0</v>
      </c>
    </row>
    <row r="8419" spans="1:17" x14ac:dyDescent="0.25">
      <c r="A8419" s="11">
        <f t="shared" si="82"/>
        <v>0</v>
      </c>
      <c r="Q8419">
        <f>IF(ISNUMBER(MATCH(E8419,'ASE Mapping'!A:A, 0)), INDEX('ASE Mapping'!B:B, MATCH(E8419,'ASE Mapping'!A:A, 0)), E8419)</f>
        <v>0</v>
      </c>
    </row>
    <row r="8420" spans="1:17" x14ac:dyDescent="0.25">
      <c r="A8420" s="11">
        <f t="shared" si="82"/>
        <v>0</v>
      </c>
      <c r="Q8420">
        <f>IF(ISNUMBER(MATCH(E8420,'ASE Mapping'!A:A, 0)), INDEX('ASE Mapping'!B:B, MATCH(E8420,'ASE Mapping'!A:A, 0)), E8420)</f>
        <v>0</v>
      </c>
    </row>
    <row r="8421" spans="1:17" x14ac:dyDescent="0.25">
      <c r="A8421" s="11">
        <f t="shared" si="82"/>
        <v>0</v>
      </c>
      <c r="Q8421">
        <f>IF(ISNUMBER(MATCH(E8421,'ASE Mapping'!A:A, 0)), INDEX('ASE Mapping'!B:B, MATCH(E8421,'ASE Mapping'!A:A, 0)), E8421)</f>
        <v>0</v>
      </c>
    </row>
    <row r="8422" spans="1:17" x14ac:dyDescent="0.25">
      <c r="A8422" s="11">
        <f t="shared" si="82"/>
        <v>0</v>
      </c>
      <c r="Q8422">
        <f>IF(ISNUMBER(MATCH(E8422,'ASE Mapping'!A:A, 0)), INDEX('ASE Mapping'!B:B, MATCH(E8422,'ASE Mapping'!A:A, 0)), E8422)</f>
        <v>0</v>
      </c>
    </row>
    <row r="8423" spans="1:17" x14ac:dyDescent="0.25">
      <c r="A8423" s="11">
        <f t="shared" si="82"/>
        <v>0</v>
      </c>
      <c r="Q8423">
        <f>IF(ISNUMBER(MATCH(E8423,'ASE Mapping'!A:A, 0)), INDEX('ASE Mapping'!B:B, MATCH(E8423,'ASE Mapping'!A:A, 0)), E8423)</f>
        <v>0</v>
      </c>
    </row>
    <row r="8424" spans="1:17" x14ac:dyDescent="0.25">
      <c r="A8424" s="11">
        <f t="shared" si="82"/>
        <v>0</v>
      </c>
      <c r="Q8424">
        <f>IF(ISNUMBER(MATCH(E8424,'ASE Mapping'!A:A, 0)), INDEX('ASE Mapping'!B:B, MATCH(E8424,'ASE Mapping'!A:A, 0)), E8424)</f>
        <v>0</v>
      </c>
    </row>
    <row r="8425" spans="1:17" x14ac:dyDescent="0.25">
      <c r="A8425" s="11">
        <f t="shared" si="82"/>
        <v>0</v>
      </c>
      <c r="Q8425">
        <f>IF(ISNUMBER(MATCH(E8425,'ASE Mapping'!A:A, 0)), INDEX('ASE Mapping'!B:B, MATCH(E8425,'ASE Mapping'!A:A, 0)), E8425)</f>
        <v>0</v>
      </c>
    </row>
    <row r="8426" spans="1:17" x14ac:dyDescent="0.25">
      <c r="A8426" s="11">
        <f t="shared" si="82"/>
        <v>0</v>
      </c>
      <c r="Q8426">
        <f>IF(ISNUMBER(MATCH(E8426,'ASE Mapping'!A:A, 0)), INDEX('ASE Mapping'!B:B, MATCH(E8426,'ASE Mapping'!A:A, 0)), E8426)</f>
        <v>0</v>
      </c>
    </row>
    <row r="8427" spans="1:17" x14ac:dyDescent="0.25">
      <c r="A8427" s="11">
        <f t="shared" si="82"/>
        <v>0</v>
      </c>
      <c r="Q8427">
        <f>IF(ISNUMBER(MATCH(E8427,'ASE Mapping'!A:A, 0)), INDEX('ASE Mapping'!B:B, MATCH(E8427,'ASE Mapping'!A:A, 0)), E8427)</f>
        <v>0</v>
      </c>
    </row>
    <row r="8428" spans="1:17" x14ac:dyDescent="0.25">
      <c r="A8428" s="11">
        <f t="shared" si="82"/>
        <v>0</v>
      </c>
      <c r="Q8428">
        <f>IF(ISNUMBER(MATCH(E8428,'ASE Mapping'!A:A, 0)), INDEX('ASE Mapping'!B:B, MATCH(E8428,'ASE Mapping'!A:A, 0)), E8428)</f>
        <v>0</v>
      </c>
    </row>
    <row r="8429" spans="1:17" x14ac:dyDescent="0.25">
      <c r="A8429" s="11">
        <f t="shared" si="82"/>
        <v>0</v>
      </c>
      <c r="Q8429">
        <f>IF(ISNUMBER(MATCH(E8429,'ASE Mapping'!A:A, 0)), INDEX('ASE Mapping'!B:B, MATCH(E8429,'ASE Mapping'!A:A, 0)), E8429)</f>
        <v>0</v>
      </c>
    </row>
    <row r="8430" spans="1:17" x14ac:dyDescent="0.25">
      <c r="A8430" s="11">
        <f t="shared" si="82"/>
        <v>0</v>
      </c>
      <c r="Q8430">
        <f>IF(ISNUMBER(MATCH(E8430,'ASE Mapping'!A:A, 0)), INDEX('ASE Mapping'!B:B, MATCH(E8430,'ASE Mapping'!A:A, 0)), E8430)</f>
        <v>0</v>
      </c>
    </row>
    <row r="8431" spans="1:17" x14ac:dyDescent="0.25">
      <c r="A8431" s="11">
        <f t="shared" si="82"/>
        <v>0</v>
      </c>
      <c r="Q8431">
        <f>IF(ISNUMBER(MATCH(E8431,'ASE Mapping'!A:A, 0)), INDEX('ASE Mapping'!B:B, MATCH(E8431,'ASE Mapping'!A:A, 0)), E8431)</f>
        <v>0</v>
      </c>
    </row>
    <row r="8432" spans="1:17" x14ac:dyDescent="0.25">
      <c r="A8432" s="11">
        <f t="shared" si="82"/>
        <v>0</v>
      </c>
      <c r="Q8432">
        <f>IF(ISNUMBER(MATCH(E8432,'ASE Mapping'!A:A, 0)), INDEX('ASE Mapping'!B:B, MATCH(E8432,'ASE Mapping'!A:A, 0)), E8432)</f>
        <v>0</v>
      </c>
    </row>
    <row r="8433" spans="1:17" x14ac:dyDescent="0.25">
      <c r="A8433" s="11">
        <f t="shared" si="82"/>
        <v>0</v>
      </c>
      <c r="Q8433">
        <f>IF(ISNUMBER(MATCH(E8433,'ASE Mapping'!A:A, 0)), INDEX('ASE Mapping'!B:B, MATCH(E8433,'ASE Mapping'!A:A, 0)), E8433)</f>
        <v>0</v>
      </c>
    </row>
    <row r="8434" spans="1:17" x14ac:dyDescent="0.25">
      <c r="A8434" s="11">
        <f t="shared" si="82"/>
        <v>0</v>
      </c>
      <c r="Q8434">
        <f>IF(ISNUMBER(MATCH(E8434,'ASE Mapping'!A:A, 0)), INDEX('ASE Mapping'!B:B, MATCH(E8434,'ASE Mapping'!A:A, 0)), E8434)</f>
        <v>0</v>
      </c>
    </row>
    <row r="8435" spans="1:17" x14ac:dyDescent="0.25">
      <c r="A8435" s="11">
        <f t="shared" si="82"/>
        <v>0</v>
      </c>
      <c r="Q8435">
        <f>IF(ISNUMBER(MATCH(E8435,'ASE Mapping'!A:A, 0)), INDEX('ASE Mapping'!B:B, MATCH(E8435,'ASE Mapping'!A:A, 0)), E8435)</f>
        <v>0</v>
      </c>
    </row>
    <row r="8436" spans="1:17" x14ac:dyDescent="0.25">
      <c r="A8436" s="11">
        <f t="shared" si="82"/>
        <v>0</v>
      </c>
      <c r="Q8436">
        <f>IF(ISNUMBER(MATCH(E8436,'ASE Mapping'!A:A, 0)), INDEX('ASE Mapping'!B:B, MATCH(E8436,'ASE Mapping'!A:A, 0)), E8436)</f>
        <v>0</v>
      </c>
    </row>
    <row r="8437" spans="1:17" x14ac:dyDescent="0.25">
      <c r="A8437" s="11">
        <f t="shared" si="82"/>
        <v>0</v>
      </c>
      <c r="Q8437">
        <f>IF(ISNUMBER(MATCH(E8437,'ASE Mapping'!A:A, 0)), INDEX('ASE Mapping'!B:B, MATCH(E8437,'ASE Mapping'!A:A, 0)), E8437)</f>
        <v>0</v>
      </c>
    </row>
    <row r="8438" spans="1:17" x14ac:dyDescent="0.25">
      <c r="A8438" s="11">
        <f t="shared" si="82"/>
        <v>0</v>
      </c>
      <c r="Q8438">
        <f>IF(ISNUMBER(MATCH(E8438,'ASE Mapping'!A:A, 0)), INDEX('ASE Mapping'!B:B, MATCH(E8438,'ASE Mapping'!A:A, 0)), E8438)</f>
        <v>0</v>
      </c>
    </row>
    <row r="8439" spans="1:17" x14ac:dyDescent="0.25">
      <c r="A8439" s="11">
        <f t="shared" si="82"/>
        <v>0</v>
      </c>
      <c r="Q8439">
        <f>IF(ISNUMBER(MATCH(E8439,'ASE Mapping'!A:A, 0)), INDEX('ASE Mapping'!B:B, MATCH(E8439,'ASE Mapping'!A:A, 0)), E8439)</f>
        <v>0</v>
      </c>
    </row>
    <row r="8440" spans="1:17" x14ac:dyDescent="0.25">
      <c r="A8440" s="11">
        <f t="shared" si="82"/>
        <v>0</v>
      </c>
      <c r="Q8440">
        <f>IF(ISNUMBER(MATCH(E8440,'ASE Mapping'!A:A, 0)), INDEX('ASE Mapping'!B:B, MATCH(E8440,'ASE Mapping'!A:A, 0)), E8440)</f>
        <v>0</v>
      </c>
    </row>
    <row r="8441" spans="1:17" x14ac:dyDescent="0.25">
      <c r="A8441" s="11">
        <f t="shared" si="82"/>
        <v>0</v>
      </c>
      <c r="Q8441">
        <f>IF(ISNUMBER(MATCH(E8441,'ASE Mapping'!A:A, 0)), INDEX('ASE Mapping'!B:B, MATCH(E8441,'ASE Mapping'!A:A, 0)), E8441)</f>
        <v>0</v>
      </c>
    </row>
    <row r="8442" spans="1:17" x14ac:dyDescent="0.25">
      <c r="A8442" s="11">
        <f t="shared" si="82"/>
        <v>0</v>
      </c>
      <c r="Q8442">
        <f>IF(ISNUMBER(MATCH(E8442,'ASE Mapping'!A:A, 0)), INDEX('ASE Mapping'!B:B, MATCH(E8442,'ASE Mapping'!A:A, 0)), E8442)</f>
        <v>0</v>
      </c>
    </row>
    <row r="8443" spans="1:17" x14ac:dyDescent="0.25">
      <c r="A8443" s="11">
        <f t="shared" si="82"/>
        <v>0</v>
      </c>
      <c r="Q8443">
        <f>IF(ISNUMBER(MATCH(E8443,'ASE Mapping'!A:A, 0)), INDEX('ASE Mapping'!B:B, MATCH(E8443,'ASE Mapping'!A:A, 0)), E8443)</f>
        <v>0</v>
      </c>
    </row>
    <row r="8444" spans="1:17" x14ac:dyDescent="0.25">
      <c r="A8444" s="11">
        <f t="shared" si="82"/>
        <v>0</v>
      </c>
      <c r="Q8444">
        <f>IF(ISNUMBER(MATCH(E8444,'ASE Mapping'!A:A, 0)), INDEX('ASE Mapping'!B:B, MATCH(E8444,'ASE Mapping'!A:A, 0)), E8444)</f>
        <v>0</v>
      </c>
    </row>
    <row r="8445" spans="1:17" x14ac:dyDescent="0.25">
      <c r="A8445" s="11">
        <f t="shared" si="82"/>
        <v>0</v>
      </c>
      <c r="Q8445">
        <f>IF(ISNUMBER(MATCH(E8445,'ASE Mapping'!A:A, 0)), INDEX('ASE Mapping'!B:B, MATCH(E8445,'ASE Mapping'!A:A, 0)), E8445)</f>
        <v>0</v>
      </c>
    </row>
    <row r="8446" spans="1:17" x14ac:dyDescent="0.25">
      <c r="A8446" s="11">
        <f t="shared" si="82"/>
        <v>0</v>
      </c>
      <c r="Q8446">
        <f>IF(ISNUMBER(MATCH(E8446,'ASE Mapping'!A:A, 0)), INDEX('ASE Mapping'!B:B, MATCH(E8446,'ASE Mapping'!A:A, 0)), E8446)</f>
        <v>0</v>
      </c>
    </row>
    <row r="8447" spans="1:17" x14ac:dyDescent="0.25">
      <c r="A8447" s="11">
        <f t="shared" si="82"/>
        <v>0</v>
      </c>
      <c r="Q8447">
        <f>IF(ISNUMBER(MATCH(E8447,'ASE Mapping'!A:A, 0)), INDEX('ASE Mapping'!B:B, MATCH(E8447,'ASE Mapping'!A:A, 0)), E8447)</f>
        <v>0</v>
      </c>
    </row>
    <row r="8448" spans="1:17" x14ac:dyDescent="0.25">
      <c r="A8448" s="11">
        <f t="shared" si="82"/>
        <v>0</v>
      </c>
      <c r="Q8448">
        <f>IF(ISNUMBER(MATCH(E8448,'ASE Mapping'!A:A, 0)), INDEX('ASE Mapping'!B:B, MATCH(E8448,'ASE Mapping'!A:A, 0)), E8448)</f>
        <v>0</v>
      </c>
    </row>
    <row r="8449" spans="1:17" x14ac:dyDescent="0.25">
      <c r="A8449" s="11">
        <f t="shared" si="82"/>
        <v>0</v>
      </c>
      <c r="Q8449">
        <f>IF(ISNUMBER(MATCH(E8449,'ASE Mapping'!A:A, 0)), INDEX('ASE Mapping'!B:B, MATCH(E8449,'ASE Mapping'!A:A, 0)), E8449)</f>
        <v>0</v>
      </c>
    </row>
    <row r="8450" spans="1:17" x14ac:dyDescent="0.25">
      <c r="A8450" s="11">
        <f t="shared" si="82"/>
        <v>0</v>
      </c>
      <c r="Q8450">
        <f>IF(ISNUMBER(MATCH(E8450,'ASE Mapping'!A:A, 0)), INDEX('ASE Mapping'!B:B, MATCH(E8450,'ASE Mapping'!A:A, 0)), E8450)</f>
        <v>0</v>
      </c>
    </row>
    <row r="8451" spans="1:17" x14ac:dyDescent="0.25">
      <c r="A8451" s="11">
        <f t="shared" si="82"/>
        <v>0</v>
      </c>
      <c r="Q8451">
        <f>IF(ISNUMBER(MATCH(E8451,'ASE Mapping'!A:A, 0)), INDEX('ASE Mapping'!B:B, MATCH(E8451,'ASE Mapping'!A:A, 0)), E8451)</f>
        <v>0</v>
      </c>
    </row>
    <row r="8452" spans="1:17" x14ac:dyDescent="0.25">
      <c r="A8452" s="11">
        <f t="shared" si="82"/>
        <v>0</v>
      </c>
      <c r="Q8452">
        <f>IF(ISNUMBER(MATCH(E8452,'ASE Mapping'!A:A, 0)), INDEX('ASE Mapping'!B:B, MATCH(E8452,'ASE Mapping'!A:A, 0)), E8452)</f>
        <v>0</v>
      </c>
    </row>
    <row r="8453" spans="1:17" x14ac:dyDescent="0.25">
      <c r="A8453" s="11">
        <f t="shared" si="82"/>
        <v>0</v>
      </c>
      <c r="Q8453">
        <f>IF(ISNUMBER(MATCH(E8453,'ASE Mapping'!A:A, 0)), INDEX('ASE Mapping'!B:B, MATCH(E8453,'ASE Mapping'!A:A, 0)), E8453)</f>
        <v>0</v>
      </c>
    </row>
    <row r="8454" spans="1:17" x14ac:dyDescent="0.25">
      <c r="A8454" s="11">
        <f t="shared" si="82"/>
        <v>0</v>
      </c>
      <c r="Q8454">
        <f>IF(ISNUMBER(MATCH(E8454,'ASE Mapping'!A:A, 0)), INDEX('ASE Mapping'!B:B, MATCH(E8454,'ASE Mapping'!A:A, 0)), E8454)</f>
        <v>0</v>
      </c>
    </row>
    <row r="8455" spans="1:17" x14ac:dyDescent="0.25">
      <c r="A8455" s="11">
        <f t="shared" ref="A8455:A8518" si="83">B8455+C8455</f>
        <v>0</v>
      </c>
      <c r="Q8455">
        <f>IF(ISNUMBER(MATCH(E8455,'ASE Mapping'!A:A, 0)), INDEX('ASE Mapping'!B:B, MATCH(E8455,'ASE Mapping'!A:A, 0)), E8455)</f>
        <v>0</v>
      </c>
    </row>
    <row r="8456" spans="1:17" x14ac:dyDescent="0.25">
      <c r="A8456" s="11">
        <f t="shared" si="83"/>
        <v>0</v>
      </c>
      <c r="Q8456">
        <f>IF(ISNUMBER(MATCH(E8456,'ASE Mapping'!A:A, 0)), INDEX('ASE Mapping'!B:B, MATCH(E8456,'ASE Mapping'!A:A, 0)), E8456)</f>
        <v>0</v>
      </c>
    </row>
    <row r="8457" spans="1:17" x14ac:dyDescent="0.25">
      <c r="A8457" s="11">
        <f t="shared" si="83"/>
        <v>0</v>
      </c>
      <c r="Q8457">
        <f>IF(ISNUMBER(MATCH(E8457,'ASE Mapping'!A:A, 0)), INDEX('ASE Mapping'!B:B, MATCH(E8457,'ASE Mapping'!A:A, 0)), E8457)</f>
        <v>0</v>
      </c>
    </row>
    <row r="8458" spans="1:17" x14ac:dyDescent="0.25">
      <c r="A8458" s="11">
        <f t="shared" si="83"/>
        <v>0</v>
      </c>
      <c r="Q8458">
        <f>IF(ISNUMBER(MATCH(E8458,'ASE Mapping'!A:A, 0)), INDEX('ASE Mapping'!B:B, MATCH(E8458,'ASE Mapping'!A:A, 0)), E8458)</f>
        <v>0</v>
      </c>
    </row>
    <row r="8459" spans="1:17" x14ac:dyDescent="0.25">
      <c r="A8459" s="11">
        <f t="shared" si="83"/>
        <v>0</v>
      </c>
      <c r="Q8459">
        <f>IF(ISNUMBER(MATCH(E8459,'ASE Mapping'!A:A, 0)), INDEX('ASE Mapping'!B:B, MATCH(E8459,'ASE Mapping'!A:A, 0)), E8459)</f>
        <v>0</v>
      </c>
    </row>
    <row r="8460" spans="1:17" x14ac:dyDescent="0.25">
      <c r="A8460" s="11">
        <f t="shared" si="83"/>
        <v>0</v>
      </c>
      <c r="Q8460">
        <f>IF(ISNUMBER(MATCH(E8460,'ASE Mapping'!A:A, 0)), INDEX('ASE Mapping'!B:B, MATCH(E8460,'ASE Mapping'!A:A, 0)), E8460)</f>
        <v>0</v>
      </c>
    </row>
    <row r="8461" spans="1:17" x14ac:dyDescent="0.25">
      <c r="A8461" s="11">
        <f t="shared" si="83"/>
        <v>0</v>
      </c>
      <c r="Q8461">
        <f>IF(ISNUMBER(MATCH(E8461,'ASE Mapping'!A:A, 0)), INDEX('ASE Mapping'!B:B, MATCH(E8461,'ASE Mapping'!A:A, 0)), E8461)</f>
        <v>0</v>
      </c>
    </row>
    <row r="8462" spans="1:17" x14ac:dyDescent="0.25">
      <c r="A8462" s="11">
        <f t="shared" si="83"/>
        <v>0</v>
      </c>
      <c r="Q8462">
        <f>IF(ISNUMBER(MATCH(E8462,'ASE Mapping'!A:A, 0)), INDEX('ASE Mapping'!B:B, MATCH(E8462,'ASE Mapping'!A:A, 0)), E8462)</f>
        <v>0</v>
      </c>
    </row>
    <row r="8463" spans="1:17" x14ac:dyDescent="0.25">
      <c r="A8463" s="11">
        <f t="shared" si="83"/>
        <v>0</v>
      </c>
      <c r="Q8463">
        <f>IF(ISNUMBER(MATCH(E8463,'ASE Mapping'!A:A, 0)), INDEX('ASE Mapping'!B:B, MATCH(E8463,'ASE Mapping'!A:A, 0)), E8463)</f>
        <v>0</v>
      </c>
    </row>
    <row r="8464" spans="1:17" x14ac:dyDescent="0.25">
      <c r="A8464" s="11">
        <f t="shared" si="83"/>
        <v>0</v>
      </c>
      <c r="Q8464">
        <f>IF(ISNUMBER(MATCH(E8464,'ASE Mapping'!A:A, 0)), INDEX('ASE Mapping'!B:B, MATCH(E8464,'ASE Mapping'!A:A, 0)), E8464)</f>
        <v>0</v>
      </c>
    </row>
    <row r="8465" spans="1:17" x14ac:dyDescent="0.25">
      <c r="A8465" s="11">
        <f t="shared" si="83"/>
        <v>0</v>
      </c>
      <c r="Q8465">
        <f>IF(ISNUMBER(MATCH(E8465,'ASE Mapping'!A:A, 0)), INDEX('ASE Mapping'!B:B, MATCH(E8465,'ASE Mapping'!A:A, 0)), E8465)</f>
        <v>0</v>
      </c>
    </row>
    <row r="8466" spans="1:17" x14ac:dyDescent="0.25">
      <c r="A8466" s="11">
        <f t="shared" si="83"/>
        <v>0</v>
      </c>
      <c r="Q8466">
        <f>IF(ISNUMBER(MATCH(E8466,'ASE Mapping'!A:A, 0)), INDEX('ASE Mapping'!B:B, MATCH(E8466,'ASE Mapping'!A:A, 0)), E8466)</f>
        <v>0</v>
      </c>
    </row>
    <row r="8467" spans="1:17" x14ac:dyDescent="0.25">
      <c r="A8467" s="11">
        <f t="shared" si="83"/>
        <v>0</v>
      </c>
      <c r="Q8467">
        <f>IF(ISNUMBER(MATCH(E8467,'ASE Mapping'!A:A, 0)), INDEX('ASE Mapping'!B:B, MATCH(E8467,'ASE Mapping'!A:A, 0)), E8467)</f>
        <v>0</v>
      </c>
    </row>
    <row r="8468" spans="1:17" x14ac:dyDescent="0.25">
      <c r="A8468" s="11">
        <f t="shared" si="83"/>
        <v>0</v>
      </c>
      <c r="Q8468">
        <f>IF(ISNUMBER(MATCH(E8468,'ASE Mapping'!A:A, 0)), INDEX('ASE Mapping'!B:B, MATCH(E8468,'ASE Mapping'!A:A, 0)), E8468)</f>
        <v>0</v>
      </c>
    </row>
    <row r="8469" spans="1:17" x14ac:dyDescent="0.25">
      <c r="A8469" s="11">
        <f t="shared" si="83"/>
        <v>0</v>
      </c>
      <c r="Q8469">
        <f>IF(ISNUMBER(MATCH(E8469,'ASE Mapping'!A:A, 0)), INDEX('ASE Mapping'!B:B, MATCH(E8469,'ASE Mapping'!A:A, 0)), E8469)</f>
        <v>0</v>
      </c>
    </row>
    <row r="8470" spans="1:17" x14ac:dyDescent="0.25">
      <c r="A8470" s="11">
        <f t="shared" si="83"/>
        <v>0</v>
      </c>
      <c r="Q8470">
        <f>IF(ISNUMBER(MATCH(E8470,'ASE Mapping'!A:A, 0)), INDEX('ASE Mapping'!B:B, MATCH(E8470,'ASE Mapping'!A:A, 0)), E8470)</f>
        <v>0</v>
      </c>
    </row>
    <row r="8471" spans="1:17" x14ac:dyDescent="0.25">
      <c r="A8471" s="11">
        <f t="shared" si="83"/>
        <v>0</v>
      </c>
      <c r="Q8471">
        <f>IF(ISNUMBER(MATCH(E8471,'ASE Mapping'!A:A, 0)), INDEX('ASE Mapping'!B:B, MATCH(E8471,'ASE Mapping'!A:A, 0)), E8471)</f>
        <v>0</v>
      </c>
    </row>
    <row r="8472" spans="1:17" x14ac:dyDescent="0.25">
      <c r="A8472" s="11">
        <f t="shared" si="83"/>
        <v>0</v>
      </c>
      <c r="Q8472">
        <f>IF(ISNUMBER(MATCH(E8472,'ASE Mapping'!A:A, 0)), INDEX('ASE Mapping'!B:B, MATCH(E8472,'ASE Mapping'!A:A, 0)), E8472)</f>
        <v>0</v>
      </c>
    </row>
    <row r="8473" spans="1:17" x14ac:dyDescent="0.25">
      <c r="A8473" s="11">
        <f t="shared" si="83"/>
        <v>0</v>
      </c>
      <c r="Q8473">
        <f>IF(ISNUMBER(MATCH(E8473,'ASE Mapping'!A:A, 0)), INDEX('ASE Mapping'!B:B, MATCH(E8473,'ASE Mapping'!A:A, 0)), E8473)</f>
        <v>0</v>
      </c>
    </row>
    <row r="8474" spans="1:17" x14ac:dyDescent="0.25">
      <c r="A8474" s="11">
        <f t="shared" si="83"/>
        <v>0</v>
      </c>
      <c r="Q8474">
        <f>IF(ISNUMBER(MATCH(E8474,'ASE Mapping'!A:A, 0)), INDEX('ASE Mapping'!B:B, MATCH(E8474,'ASE Mapping'!A:A, 0)), E8474)</f>
        <v>0</v>
      </c>
    </row>
    <row r="8475" spans="1:17" x14ac:dyDescent="0.25">
      <c r="A8475" s="11">
        <f t="shared" si="83"/>
        <v>0</v>
      </c>
      <c r="Q8475">
        <f>IF(ISNUMBER(MATCH(E8475,'ASE Mapping'!A:A, 0)), INDEX('ASE Mapping'!B:B, MATCH(E8475,'ASE Mapping'!A:A, 0)), E8475)</f>
        <v>0</v>
      </c>
    </row>
    <row r="8476" spans="1:17" x14ac:dyDescent="0.25">
      <c r="A8476" s="11">
        <f t="shared" si="83"/>
        <v>0</v>
      </c>
      <c r="Q8476">
        <f>IF(ISNUMBER(MATCH(E8476,'ASE Mapping'!A:A, 0)), INDEX('ASE Mapping'!B:B, MATCH(E8476,'ASE Mapping'!A:A, 0)), E8476)</f>
        <v>0</v>
      </c>
    </row>
    <row r="8477" spans="1:17" x14ac:dyDescent="0.25">
      <c r="A8477" s="11">
        <f t="shared" si="83"/>
        <v>0</v>
      </c>
      <c r="Q8477">
        <f>IF(ISNUMBER(MATCH(E8477,'ASE Mapping'!A:A, 0)), INDEX('ASE Mapping'!B:B, MATCH(E8477,'ASE Mapping'!A:A, 0)), E8477)</f>
        <v>0</v>
      </c>
    </row>
    <row r="8478" spans="1:17" x14ac:dyDescent="0.25">
      <c r="A8478" s="11">
        <f t="shared" si="83"/>
        <v>0</v>
      </c>
      <c r="Q8478">
        <f>IF(ISNUMBER(MATCH(E8478,'ASE Mapping'!A:A, 0)), INDEX('ASE Mapping'!B:B, MATCH(E8478,'ASE Mapping'!A:A, 0)), E8478)</f>
        <v>0</v>
      </c>
    </row>
    <row r="8479" spans="1:17" x14ac:dyDescent="0.25">
      <c r="A8479" s="11">
        <f t="shared" si="83"/>
        <v>0</v>
      </c>
      <c r="Q8479">
        <f>IF(ISNUMBER(MATCH(E8479,'ASE Mapping'!A:A, 0)), INDEX('ASE Mapping'!B:B, MATCH(E8479,'ASE Mapping'!A:A, 0)), E8479)</f>
        <v>0</v>
      </c>
    </row>
    <row r="8480" spans="1:17" x14ac:dyDescent="0.25">
      <c r="A8480" s="11">
        <f t="shared" si="83"/>
        <v>0</v>
      </c>
      <c r="Q8480">
        <f>IF(ISNUMBER(MATCH(E8480,'ASE Mapping'!A:A, 0)), INDEX('ASE Mapping'!B:B, MATCH(E8480,'ASE Mapping'!A:A, 0)), E8480)</f>
        <v>0</v>
      </c>
    </row>
    <row r="8481" spans="1:17" x14ac:dyDescent="0.25">
      <c r="A8481" s="11">
        <f t="shared" si="83"/>
        <v>0</v>
      </c>
      <c r="Q8481">
        <f>IF(ISNUMBER(MATCH(E8481,'ASE Mapping'!A:A, 0)), INDEX('ASE Mapping'!B:B, MATCH(E8481,'ASE Mapping'!A:A, 0)), E8481)</f>
        <v>0</v>
      </c>
    </row>
    <row r="8482" spans="1:17" x14ac:dyDescent="0.25">
      <c r="A8482" s="11">
        <f t="shared" si="83"/>
        <v>0</v>
      </c>
      <c r="Q8482">
        <f>IF(ISNUMBER(MATCH(E8482,'ASE Mapping'!A:A, 0)), INDEX('ASE Mapping'!B:B, MATCH(E8482,'ASE Mapping'!A:A, 0)), E8482)</f>
        <v>0</v>
      </c>
    </row>
    <row r="8483" spans="1:17" x14ac:dyDescent="0.25">
      <c r="A8483" s="11">
        <f t="shared" si="83"/>
        <v>0</v>
      </c>
      <c r="Q8483">
        <f>IF(ISNUMBER(MATCH(E8483,'ASE Mapping'!A:A, 0)), INDEX('ASE Mapping'!B:B, MATCH(E8483,'ASE Mapping'!A:A, 0)), E8483)</f>
        <v>0</v>
      </c>
    </row>
    <row r="8484" spans="1:17" x14ac:dyDescent="0.25">
      <c r="A8484" s="11">
        <f t="shared" si="83"/>
        <v>0</v>
      </c>
      <c r="Q8484">
        <f>IF(ISNUMBER(MATCH(E8484,'ASE Mapping'!A:A, 0)), INDEX('ASE Mapping'!B:B, MATCH(E8484,'ASE Mapping'!A:A, 0)), E8484)</f>
        <v>0</v>
      </c>
    </row>
    <row r="8485" spans="1:17" x14ac:dyDescent="0.25">
      <c r="A8485" s="11">
        <f t="shared" si="83"/>
        <v>0</v>
      </c>
      <c r="Q8485">
        <f>IF(ISNUMBER(MATCH(E8485,'ASE Mapping'!A:A, 0)), INDEX('ASE Mapping'!B:B, MATCH(E8485,'ASE Mapping'!A:A, 0)), E8485)</f>
        <v>0</v>
      </c>
    </row>
    <row r="8486" spans="1:17" x14ac:dyDescent="0.25">
      <c r="A8486" s="11">
        <f t="shared" si="83"/>
        <v>0</v>
      </c>
      <c r="Q8486">
        <f>IF(ISNUMBER(MATCH(E8486,'ASE Mapping'!A:A, 0)), INDEX('ASE Mapping'!B:B, MATCH(E8486,'ASE Mapping'!A:A, 0)), E8486)</f>
        <v>0</v>
      </c>
    </row>
    <row r="8487" spans="1:17" x14ac:dyDescent="0.25">
      <c r="A8487" s="11">
        <f t="shared" si="83"/>
        <v>0</v>
      </c>
      <c r="Q8487">
        <f>IF(ISNUMBER(MATCH(E8487,'ASE Mapping'!A:A, 0)), INDEX('ASE Mapping'!B:B, MATCH(E8487,'ASE Mapping'!A:A, 0)), E8487)</f>
        <v>0</v>
      </c>
    </row>
    <row r="8488" spans="1:17" x14ac:dyDescent="0.25">
      <c r="A8488" s="11">
        <f t="shared" si="83"/>
        <v>0</v>
      </c>
      <c r="Q8488">
        <f>IF(ISNUMBER(MATCH(E8488,'ASE Mapping'!A:A, 0)), INDEX('ASE Mapping'!B:B, MATCH(E8488,'ASE Mapping'!A:A, 0)), E8488)</f>
        <v>0</v>
      </c>
    </row>
    <row r="8489" spans="1:17" x14ac:dyDescent="0.25">
      <c r="A8489" s="11">
        <f t="shared" si="83"/>
        <v>0</v>
      </c>
      <c r="Q8489">
        <f>IF(ISNUMBER(MATCH(E8489,'ASE Mapping'!A:A, 0)), INDEX('ASE Mapping'!B:B, MATCH(E8489,'ASE Mapping'!A:A, 0)), E8489)</f>
        <v>0</v>
      </c>
    </row>
    <row r="8490" spans="1:17" x14ac:dyDescent="0.25">
      <c r="A8490" s="11">
        <f t="shared" si="83"/>
        <v>0</v>
      </c>
      <c r="Q8490">
        <f>IF(ISNUMBER(MATCH(E8490,'ASE Mapping'!A:A, 0)), INDEX('ASE Mapping'!B:B, MATCH(E8490,'ASE Mapping'!A:A, 0)), E8490)</f>
        <v>0</v>
      </c>
    </row>
    <row r="8491" spans="1:17" x14ac:dyDescent="0.25">
      <c r="A8491" s="11">
        <f t="shared" si="83"/>
        <v>0</v>
      </c>
      <c r="Q8491">
        <f>IF(ISNUMBER(MATCH(E8491,'ASE Mapping'!A:A, 0)), INDEX('ASE Mapping'!B:B, MATCH(E8491,'ASE Mapping'!A:A, 0)), E8491)</f>
        <v>0</v>
      </c>
    </row>
    <row r="8492" spans="1:17" x14ac:dyDescent="0.25">
      <c r="A8492" s="11">
        <f t="shared" si="83"/>
        <v>0</v>
      </c>
      <c r="Q8492">
        <f>IF(ISNUMBER(MATCH(E8492,'ASE Mapping'!A:A, 0)), INDEX('ASE Mapping'!B:B, MATCH(E8492,'ASE Mapping'!A:A, 0)), E8492)</f>
        <v>0</v>
      </c>
    </row>
    <row r="8493" spans="1:17" x14ac:dyDescent="0.25">
      <c r="A8493" s="11">
        <f t="shared" si="83"/>
        <v>0</v>
      </c>
      <c r="Q8493">
        <f>IF(ISNUMBER(MATCH(E8493,'ASE Mapping'!A:A, 0)), INDEX('ASE Mapping'!B:B, MATCH(E8493,'ASE Mapping'!A:A, 0)), E8493)</f>
        <v>0</v>
      </c>
    </row>
    <row r="8494" spans="1:17" x14ac:dyDescent="0.25">
      <c r="A8494" s="11">
        <f t="shared" si="83"/>
        <v>0</v>
      </c>
      <c r="Q8494">
        <f>IF(ISNUMBER(MATCH(E8494,'ASE Mapping'!A:A, 0)), INDEX('ASE Mapping'!B:B, MATCH(E8494,'ASE Mapping'!A:A, 0)), E8494)</f>
        <v>0</v>
      </c>
    </row>
    <row r="8495" spans="1:17" x14ac:dyDescent="0.25">
      <c r="A8495" s="11">
        <f t="shared" si="83"/>
        <v>0</v>
      </c>
      <c r="Q8495">
        <f>IF(ISNUMBER(MATCH(E8495,'ASE Mapping'!A:A, 0)), INDEX('ASE Mapping'!B:B, MATCH(E8495,'ASE Mapping'!A:A, 0)), E8495)</f>
        <v>0</v>
      </c>
    </row>
    <row r="8496" spans="1:17" x14ac:dyDescent="0.25">
      <c r="A8496" s="11">
        <f t="shared" si="83"/>
        <v>0</v>
      </c>
      <c r="Q8496">
        <f>IF(ISNUMBER(MATCH(E8496,'ASE Mapping'!A:A, 0)), INDEX('ASE Mapping'!B:B, MATCH(E8496,'ASE Mapping'!A:A, 0)), E8496)</f>
        <v>0</v>
      </c>
    </row>
    <row r="8497" spans="1:17" x14ac:dyDescent="0.25">
      <c r="A8497" s="11">
        <f t="shared" si="83"/>
        <v>0</v>
      </c>
      <c r="Q8497">
        <f>IF(ISNUMBER(MATCH(E8497,'ASE Mapping'!A:A, 0)), INDEX('ASE Mapping'!B:B, MATCH(E8497,'ASE Mapping'!A:A, 0)), E8497)</f>
        <v>0</v>
      </c>
    </row>
    <row r="8498" spans="1:17" x14ac:dyDescent="0.25">
      <c r="A8498" s="11">
        <f t="shared" si="83"/>
        <v>0</v>
      </c>
      <c r="Q8498">
        <f>IF(ISNUMBER(MATCH(E8498,'ASE Mapping'!A:A, 0)), INDEX('ASE Mapping'!B:B, MATCH(E8498,'ASE Mapping'!A:A, 0)), E8498)</f>
        <v>0</v>
      </c>
    </row>
    <row r="8499" spans="1:17" x14ac:dyDescent="0.25">
      <c r="A8499" s="11">
        <f t="shared" si="83"/>
        <v>0</v>
      </c>
      <c r="Q8499">
        <f>IF(ISNUMBER(MATCH(E8499,'ASE Mapping'!A:A, 0)), INDEX('ASE Mapping'!B:B, MATCH(E8499,'ASE Mapping'!A:A, 0)), E8499)</f>
        <v>0</v>
      </c>
    </row>
    <row r="8500" spans="1:17" x14ac:dyDescent="0.25">
      <c r="A8500" s="11">
        <f t="shared" si="83"/>
        <v>0</v>
      </c>
      <c r="Q8500">
        <f>IF(ISNUMBER(MATCH(E8500,'ASE Mapping'!A:A, 0)), INDEX('ASE Mapping'!B:B, MATCH(E8500,'ASE Mapping'!A:A, 0)), E8500)</f>
        <v>0</v>
      </c>
    </row>
    <row r="8501" spans="1:17" x14ac:dyDescent="0.25">
      <c r="A8501" s="11">
        <f t="shared" si="83"/>
        <v>0</v>
      </c>
      <c r="Q8501">
        <f>IF(ISNUMBER(MATCH(E8501,'ASE Mapping'!A:A, 0)), INDEX('ASE Mapping'!B:B, MATCH(E8501,'ASE Mapping'!A:A, 0)), E8501)</f>
        <v>0</v>
      </c>
    </row>
    <row r="8502" spans="1:17" x14ac:dyDescent="0.25">
      <c r="A8502" s="11">
        <f t="shared" si="83"/>
        <v>0</v>
      </c>
      <c r="Q8502">
        <f>IF(ISNUMBER(MATCH(E8502,'ASE Mapping'!A:A, 0)), INDEX('ASE Mapping'!B:B, MATCH(E8502,'ASE Mapping'!A:A, 0)), E8502)</f>
        <v>0</v>
      </c>
    </row>
    <row r="8503" spans="1:17" x14ac:dyDescent="0.25">
      <c r="A8503" s="11">
        <f t="shared" si="83"/>
        <v>0</v>
      </c>
      <c r="Q8503">
        <f>IF(ISNUMBER(MATCH(E8503,'ASE Mapping'!A:A, 0)), INDEX('ASE Mapping'!B:B, MATCH(E8503,'ASE Mapping'!A:A, 0)), E8503)</f>
        <v>0</v>
      </c>
    </row>
    <row r="8504" spans="1:17" x14ac:dyDescent="0.25">
      <c r="A8504" s="11">
        <f t="shared" si="83"/>
        <v>0</v>
      </c>
      <c r="Q8504">
        <f>IF(ISNUMBER(MATCH(E8504,'ASE Mapping'!A:A, 0)), INDEX('ASE Mapping'!B:B, MATCH(E8504,'ASE Mapping'!A:A, 0)), E8504)</f>
        <v>0</v>
      </c>
    </row>
    <row r="8505" spans="1:17" x14ac:dyDescent="0.25">
      <c r="A8505" s="11">
        <f t="shared" si="83"/>
        <v>0</v>
      </c>
      <c r="Q8505">
        <f>IF(ISNUMBER(MATCH(E8505,'ASE Mapping'!A:A, 0)), INDEX('ASE Mapping'!B:B, MATCH(E8505,'ASE Mapping'!A:A, 0)), E8505)</f>
        <v>0</v>
      </c>
    </row>
    <row r="8506" spans="1:17" x14ac:dyDescent="0.25">
      <c r="A8506" s="11">
        <f t="shared" si="83"/>
        <v>0</v>
      </c>
      <c r="Q8506">
        <f>IF(ISNUMBER(MATCH(E8506,'ASE Mapping'!A:A, 0)), INDEX('ASE Mapping'!B:B, MATCH(E8506,'ASE Mapping'!A:A, 0)), E8506)</f>
        <v>0</v>
      </c>
    </row>
    <row r="8507" spans="1:17" x14ac:dyDescent="0.25">
      <c r="A8507" s="11">
        <f t="shared" si="83"/>
        <v>0</v>
      </c>
      <c r="Q8507">
        <f>IF(ISNUMBER(MATCH(E8507,'ASE Mapping'!A:A, 0)), INDEX('ASE Mapping'!B:B, MATCH(E8507,'ASE Mapping'!A:A, 0)), E8507)</f>
        <v>0</v>
      </c>
    </row>
    <row r="8508" spans="1:17" x14ac:dyDescent="0.25">
      <c r="A8508" s="11">
        <f t="shared" si="83"/>
        <v>0</v>
      </c>
      <c r="Q8508">
        <f>IF(ISNUMBER(MATCH(E8508,'ASE Mapping'!A:A, 0)), INDEX('ASE Mapping'!B:B, MATCH(E8508,'ASE Mapping'!A:A, 0)), E8508)</f>
        <v>0</v>
      </c>
    </row>
    <row r="8509" spans="1:17" x14ac:dyDescent="0.25">
      <c r="A8509" s="11">
        <f t="shared" si="83"/>
        <v>0</v>
      </c>
      <c r="Q8509">
        <f>IF(ISNUMBER(MATCH(E8509,'ASE Mapping'!A:A, 0)), INDEX('ASE Mapping'!B:B, MATCH(E8509,'ASE Mapping'!A:A, 0)), E8509)</f>
        <v>0</v>
      </c>
    </row>
    <row r="8510" spans="1:17" x14ac:dyDescent="0.25">
      <c r="A8510" s="11">
        <f t="shared" si="83"/>
        <v>0</v>
      </c>
      <c r="Q8510">
        <f>IF(ISNUMBER(MATCH(E8510,'ASE Mapping'!A:A, 0)), INDEX('ASE Mapping'!B:B, MATCH(E8510,'ASE Mapping'!A:A, 0)), E8510)</f>
        <v>0</v>
      </c>
    </row>
    <row r="8511" spans="1:17" x14ac:dyDescent="0.25">
      <c r="A8511" s="11">
        <f t="shared" si="83"/>
        <v>0</v>
      </c>
      <c r="Q8511">
        <f>IF(ISNUMBER(MATCH(E8511,'ASE Mapping'!A:A, 0)), INDEX('ASE Mapping'!B:B, MATCH(E8511,'ASE Mapping'!A:A, 0)), E8511)</f>
        <v>0</v>
      </c>
    </row>
    <row r="8512" spans="1:17" x14ac:dyDescent="0.25">
      <c r="A8512" s="11">
        <f t="shared" si="83"/>
        <v>0</v>
      </c>
      <c r="Q8512">
        <f>IF(ISNUMBER(MATCH(E8512,'ASE Mapping'!A:A, 0)), INDEX('ASE Mapping'!B:B, MATCH(E8512,'ASE Mapping'!A:A, 0)), E8512)</f>
        <v>0</v>
      </c>
    </row>
    <row r="8513" spans="1:17" x14ac:dyDescent="0.25">
      <c r="A8513" s="11">
        <f t="shared" si="83"/>
        <v>0</v>
      </c>
      <c r="Q8513">
        <f>IF(ISNUMBER(MATCH(E8513,'ASE Mapping'!A:A, 0)), INDEX('ASE Mapping'!B:B, MATCH(E8513,'ASE Mapping'!A:A, 0)), E8513)</f>
        <v>0</v>
      </c>
    </row>
    <row r="8514" spans="1:17" x14ac:dyDescent="0.25">
      <c r="A8514" s="11">
        <f t="shared" si="83"/>
        <v>0</v>
      </c>
      <c r="Q8514">
        <f>IF(ISNUMBER(MATCH(E8514,'ASE Mapping'!A:A, 0)), INDEX('ASE Mapping'!B:B, MATCH(E8514,'ASE Mapping'!A:A, 0)), E8514)</f>
        <v>0</v>
      </c>
    </row>
    <row r="8515" spans="1:17" x14ac:dyDescent="0.25">
      <c r="A8515" s="11">
        <f t="shared" si="83"/>
        <v>0</v>
      </c>
      <c r="Q8515">
        <f>IF(ISNUMBER(MATCH(E8515,'ASE Mapping'!A:A, 0)), INDEX('ASE Mapping'!B:B, MATCH(E8515,'ASE Mapping'!A:A, 0)), E8515)</f>
        <v>0</v>
      </c>
    </row>
    <row r="8516" spans="1:17" x14ac:dyDescent="0.25">
      <c r="A8516" s="11">
        <f t="shared" si="83"/>
        <v>0</v>
      </c>
      <c r="Q8516">
        <f>IF(ISNUMBER(MATCH(E8516,'ASE Mapping'!A:A, 0)), INDEX('ASE Mapping'!B:B, MATCH(E8516,'ASE Mapping'!A:A, 0)), E8516)</f>
        <v>0</v>
      </c>
    </row>
    <row r="8517" spans="1:17" x14ac:dyDescent="0.25">
      <c r="A8517" s="11">
        <f t="shared" si="83"/>
        <v>0</v>
      </c>
      <c r="Q8517">
        <f>IF(ISNUMBER(MATCH(E8517,'ASE Mapping'!A:A, 0)), INDEX('ASE Mapping'!B:B, MATCH(E8517,'ASE Mapping'!A:A, 0)), E8517)</f>
        <v>0</v>
      </c>
    </row>
    <row r="8518" spans="1:17" x14ac:dyDescent="0.25">
      <c r="A8518" s="11">
        <f t="shared" si="83"/>
        <v>0</v>
      </c>
      <c r="Q8518">
        <f>IF(ISNUMBER(MATCH(E8518,'ASE Mapping'!A:A, 0)), INDEX('ASE Mapping'!B:B, MATCH(E8518,'ASE Mapping'!A:A, 0)), E8518)</f>
        <v>0</v>
      </c>
    </row>
    <row r="8519" spans="1:17" x14ac:dyDescent="0.25">
      <c r="A8519" s="11">
        <f t="shared" ref="A8519:A8582" si="84">B8519+C8519</f>
        <v>0</v>
      </c>
      <c r="Q8519">
        <f>IF(ISNUMBER(MATCH(E8519,'ASE Mapping'!A:A, 0)), INDEX('ASE Mapping'!B:B, MATCH(E8519,'ASE Mapping'!A:A, 0)), E8519)</f>
        <v>0</v>
      </c>
    </row>
    <row r="8520" spans="1:17" x14ac:dyDescent="0.25">
      <c r="A8520" s="11">
        <f t="shared" si="84"/>
        <v>0</v>
      </c>
      <c r="Q8520">
        <f>IF(ISNUMBER(MATCH(E8520,'ASE Mapping'!A:A, 0)), INDEX('ASE Mapping'!B:B, MATCH(E8520,'ASE Mapping'!A:A, 0)), E8520)</f>
        <v>0</v>
      </c>
    </row>
    <row r="8521" spans="1:17" x14ac:dyDescent="0.25">
      <c r="A8521" s="11">
        <f t="shared" si="84"/>
        <v>0</v>
      </c>
      <c r="Q8521">
        <f>IF(ISNUMBER(MATCH(E8521,'ASE Mapping'!A:A, 0)), INDEX('ASE Mapping'!B:B, MATCH(E8521,'ASE Mapping'!A:A, 0)), E8521)</f>
        <v>0</v>
      </c>
    </row>
    <row r="8522" spans="1:17" x14ac:dyDescent="0.25">
      <c r="A8522" s="11">
        <f t="shared" si="84"/>
        <v>0</v>
      </c>
      <c r="Q8522">
        <f>IF(ISNUMBER(MATCH(E8522,'ASE Mapping'!A:A, 0)), INDEX('ASE Mapping'!B:B, MATCH(E8522,'ASE Mapping'!A:A, 0)), E8522)</f>
        <v>0</v>
      </c>
    </row>
    <row r="8523" spans="1:17" x14ac:dyDescent="0.25">
      <c r="A8523" s="11">
        <f t="shared" si="84"/>
        <v>0</v>
      </c>
      <c r="Q8523">
        <f>IF(ISNUMBER(MATCH(E8523,'ASE Mapping'!A:A, 0)), INDEX('ASE Mapping'!B:B, MATCH(E8523,'ASE Mapping'!A:A, 0)), E8523)</f>
        <v>0</v>
      </c>
    </row>
    <row r="8524" spans="1:17" x14ac:dyDescent="0.25">
      <c r="A8524" s="11">
        <f t="shared" si="84"/>
        <v>0</v>
      </c>
      <c r="Q8524">
        <f>IF(ISNUMBER(MATCH(E8524,'ASE Mapping'!A:A, 0)), INDEX('ASE Mapping'!B:B, MATCH(E8524,'ASE Mapping'!A:A, 0)), E8524)</f>
        <v>0</v>
      </c>
    </row>
    <row r="8525" spans="1:17" x14ac:dyDescent="0.25">
      <c r="A8525" s="11">
        <f t="shared" si="84"/>
        <v>0</v>
      </c>
      <c r="Q8525">
        <f>IF(ISNUMBER(MATCH(E8525,'ASE Mapping'!A:A, 0)), INDEX('ASE Mapping'!B:B, MATCH(E8525,'ASE Mapping'!A:A, 0)), E8525)</f>
        <v>0</v>
      </c>
    </row>
    <row r="8526" spans="1:17" x14ac:dyDescent="0.25">
      <c r="A8526" s="11">
        <f t="shared" si="84"/>
        <v>0</v>
      </c>
      <c r="Q8526">
        <f>IF(ISNUMBER(MATCH(E8526,'ASE Mapping'!A:A, 0)), INDEX('ASE Mapping'!B:B, MATCH(E8526,'ASE Mapping'!A:A, 0)), E8526)</f>
        <v>0</v>
      </c>
    </row>
    <row r="8527" spans="1:17" x14ac:dyDescent="0.25">
      <c r="A8527" s="11">
        <f t="shared" si="84"/>
        <v>0</v>
      </c>
      <c r="Q8527">
        <f>IF(ISNUMBER(MATCH(E8527,'ASE Mapping'!A:A, 0)), INDEX('ASE Mapping'!B:B, MATCH(E8527,'ASE Mapping'!A:A, 0)), E8527)</f>
        <v>0</v>
      </c>
    </row>
    <row r="8528" spans="1:17" x14ac:dyDescent="0.25">
      <c r="A8528" s="11">
        <f t="shared" si="84"/>
        <v>0</v>
      </c>
      <c r="Q8528">
        <f>IF(ISNUMBER(MATCH(E8528,'ASE Mapping'!A:A, 0)), INDEX('ASE Mapping'!B:B, MATCH(E8528,'ASE Mapping'!A:A, 0)), E8528)</f>
        <v>0</v>
      </c>
    </row>
    <row r="8529" spans="1:17" x14ac:dyDescent="0.25">
      <c r="A8529" s="11">
        <f t="shared" si="84"/>
        <v>0</v>
      </c>
      <c r="Q8529">
        <f>IF(ISNUMBER(MATCH(E8529,'ASE Mapping'!A:A, 0)), INDEX('ASE Mapping'!B:B, MATCH(E8529,'ASE Mapping'!A:A, 0)), E8529)</f>
        <v>0</v>
      </c>
    </row>
    <row r="8530" spans="1:17" x14ac:dyDescent="0.25">
      <c r="A8530" s="11">
        <f t="shared" si="84"/>
        <v>0</v>
      </c>
      <c r="Q8530">
        <f>IF(ISNUMBER(MATCH(E8530,'ASE Mapping'!A:A, 0)), INDEX('ASE Mapping'!B:B, MATCH(E8530,'ASE Mapping'!A:A, 0)), E8530)</f>
        <v>0</v>
      </c>
    </row>
    <row r="8531" spans="1:17" x14ac:dyDescent="0.25">
      <c r="A8531" s="11">
        <f t="shared" si="84"/>
        <v>0</v>
      </c>
      <c r="Q8531">
        <f>IF(ISNUMBER(MATCH(E8531,'ASE Mapping'!A:A, 0)), INDEX('ASE Mapping'!B:B, MATCH(E8531,'ASE Mapping'!A:A, 0)), E8531)</f>
        <v>0</v>
      </c>
    </row>
    <row r="8532" spans="1:17" x14ac:dyDescent="0.25">
      <c r="A8532" s="11">
        <f t="shared" si="84"/>
        <v>0</v>
      </c>
      <c r="Q8532">
        <f>IF(ISNUMBER(MATCH(E8532,'ASE Mapping'!A:A, 0)), INDEX('ASE Mapping'!B:B, MATCH(E8532,'ASE Mapping'!A:A, 0)), E8532)</f>
        <v>0</v>
      </c>
    </row>
    <row r="8533" spans="1:17" x14ac:dyDescent="0.25">
      <c r="A8533" s="11">
        <f t="shared" si="84"/>
        <v>0</v>
      </c>
      <c r="Q8533">
        <f>IF(ISNUMBER(MATCH(E8533,'ASE Mapping'!A:A, 0)), INDEX('ASE Mapping'!B:B, MATCH(E8533,'ASE Mapping'!A:A, 0)), E8533)</f>
        <v>0</v>
      </c>
    </row>
    <row r="8534" spans="1:17" x14ac:dyDescent="0.25">
      <c r="A8534" s="11">
        <f t="shared" si="84"/>
        <v>0</v>
      </c>
      <c r="Q8534">
        <f>IF(ISNUMBER(MATCH(E8534,'ASE Mapping'!A:A, 0)), INDEX('ASE Mapping'!B:B, MATCH(E8534,'ASE Mapping'!A:A, 0)), E8534)</f>
        <v>0</v>
      </c>
    </row>
    <row r="8535" spans="1:17" x14ac:dyDescent="0.25">
      <c r="A8535" s="11">
        <f t="shared" si="84"/>
        <v>0</v>
      </c>
      <c r="Q8535">
        <f>IF(ISNUMBER(MATCH(E8535,'ASE Mapping'!A:A, 0)), INDEX('ASE Mapping'!B:B, MATCH(E8535,'ASE Mapping'!A:A, 0)), E8535)</f>
        <v>0</v>
      </c>
    </row>
    <row r="8536" spans="1:17" x14ac:dyDescent="0.25">
      <c r="A8536" s="11">
        <f t="shared" si="84"/>
        <v>0</v>
      </c>
      <c r="Q8536">
        <f>IF(ISNUMBER(MATCH(E8536,'ASE Mapping'!A:A, 0)), INDEX('ASE Mapping'!B:B, MATCH(E8536,'ASE Mapping'!A:A, 0)), E8536)</f>
        <v>0</v>
      </c>
    </row>
    <row r="8537" spans="1:17" x14ac:dyDescent="0.25">
      <c r="A8537" s="11">
        <f t="shared" si="84"/>
        <v>0</v>
      </c>
      <c r="Q8537">
        <f>IF(ISNUMBER(MATCH(E8537,'ASE Mapping'!A:A, 0)), INDEX('ASE Mapping'!B:B, MATCH(E8537,'ASE Mapping'!A:A, 0)), E8537)</f>
        <v>0</v>
      </c>
    </row>
    <row r="8538" spans="1:17" x14ac:dyDescent="0.25">
      <c r="A8538" s="11">
        <f t="shared" si="84"/>
        <v>0</v>
      </c>
      <c r="Q8538">
        <f>IF(ISNUMBER(MATCH(E8538,'ASE Mapping'!A:A, 0)), INDEX('ASE Mapping'!B:B, MATCH(E8538,'ASE Mapping'!A:A, 0)), E8538)</f>
        <v>0</v>
      </c>
    </row>
    <row r="8539" spans="1:17" x14ac:dyDescent="0.25">
      <c r="A8539" s="11">
        <f t="shared" si="84"/>
        <v>0</v>
      </c>
      <c r="Q8539">
        <f>IF(ISNUMBER(MATCH(E8539,'ASE Mapping'!A:A, 0)), INDEX('ASE Mapping'!B:B, MATCH(E8539,'ASE Mapping'!A:A, 0)), E8539)</f>
        <v>0</v>
      </c>
    </row>
    <row r="8540" spans="1:17" x14ac:dyDescent="0.25">
      <c r="A8540" s="11">
        <f t="shared" si="84"/>
        <v>0</v>
      </c>
      <c r="Q8540">
        <f>IF(ISNUMBER(MATCH(E8540,'ASE Mapping'!A:A, 0)), INDEX('ASE Mapping'!B:B, MATCH(E8540,'ASE Mapping'!A:A, 0)), E8540)</f>
        <v>0</v>
      </c>
    </row>
    <row r="8541" spans="1:17" x14ac:dyDescent="0.25">
      <c r="A8541" s="11">
        <f t="shared" si="84"/>
        <v>0</v>
      </c>
      <c r="Q8541">
        <f>IF(ISNUMBER(MATCH(E8541,'ASE Mapping'!A:A, 0)), INDEX('ASE Mapping'!B:B, MATCH(E8541,'ASE Mapping'!A:A, 0)), E8541)</f>
        <v>0</v>
      </c>
    </row>
    <row r="8542" spans="1:17" x14ac:dyDescent="0.25">
      <c r="A8542" s="11">
        <f t="shared" si="84"/>
        <v>0</v>
      </c>
      <c r="Q8542">
        <f>IF(ISNUMBER(MATCH(E8542,'ASE Mapping'!A:A, 0)), INDEX('ASE Mapping'!B:B, MATCH(E8542,'ASE Mapping'!A:A, 0)), E8542)</f>
        <v>0</v>
      </c>
    </row>
    <row r="8543" spans="1:17" x14ac:dyDescent="0.25">
      <c r="A8543" s="11">
        <f t="shared" si="84"/>
        <v>0</v>
      </c>
      <c r="Q8543">
        <f>IF(ISNUMBER(MATCH(E8543,'ASE Mapping'!A:A, 0)), INDEX('ASE Mapping'!B:B, MATCH(E8543,'ASE Mapping'!A:A, 0)), E8543)</f>
        <v>0</v>
      </c>
    </row>
    <row r="8544" spans="1:17" x14ac:dyDescent="0.25">
      <c r="A8544" s="11">
        <f t="shared" si="84"/>
        <v>0</v>
      </c>
      <c r="Q8544">
        <f>IF(ISNUMBER(MATCH(E8544,'ASE Mapping'!A:A, 0)), INDEX('ASE Mapping'!B:B, MATCH(E8544,'ASE Mapping'!A:A, 0)), E8544)</f>
        <v>0</v>
      </c>
    </row>
    <row r="8545" spans="1:17" x14ac:dyDescent="0.25">
      <c r="A8545" s="11">
        <f t="shared" si="84"/>
        <v>0</v>
      </c>
      <c r="Q8545">
        <f>IF(ISNUMBER(MATCH(E8545,'ASE Mapping'!A:A, 0)), INDEX('ASE Mapping'!B:B, MATCH(E8545,'ASE Mapping'!A:A, 0)), E8545)</f>
        <v>0</v>
      </c>
    </row>
    <row r="8546" spans="1:17" x14ac:dyDescent="0.25">
      <c r="A8546" s="11">
        <f t="shared" si="84"/>
        <v>0</v>
      </c>
      <c r="Q8546">
        <f>IF(ISNUMBER(MATCH(E8546,'ASE Mapping'!A:A, 0)), INDEX('ASE Mapping'!B:B, MATCH(E8546,'ASE Mapping'!A:A, 0)), E8546)</f>
        <v>0</v>
      </c>
    </row>
    <row r="8547" spans="1:17" x14ac:dyDescent="0.25">
      <c r="A8547" s="11">
        <f t="shared" si="84"/>
        <v>0</v>
      </c>
      <c r="Q8547">
        <f>IF(ISNUMBER(MATCH(E8547,'ASE Mapping'!A:A, 0)), INDEX('ASE Mapping'!B:B, MATCH(E8547,'ASE Mapping'!A:A, 0)), E8547)</f>
        <v>0</v>
      </c>
    </row>
    <row r="8548" spans="1:17" x14ac:dyDescent="0.25">
      <c r="A8548" s="11">
        <f t="shared" si="84"/>
        <v>0</v>
      </c>
      <c r="Q8548">
        <f>IF(ISNUMBER(MATCH(E8548,'ASE Mapping'!A:A, 0)), INDEX('ASE Mapping'!B:B, MATCH(E8548,'ASE Mapping'!A:A, 0)), E8548)</f>
        <v>0</v>
      </c>
    </row>
    <row r="8549" spans="1:17" x14ac:dyDescent="0.25">
      <c r="A8549" s="11">
        <f t="shared" si="84"/>
        <v>0</v>
      </c>
      <c r="Q8549">
        <f>IF(ISNUMBER(MATCH(E8549,'ASE Mapping'!A:A, 0)), INDEX('ASE Mapping'!B:B, MATCH(E8549,'ASE Mapping'!A:A, 0)), E8549)</f>
        <v>0</v>
      </c>
    </row>
    <row r="8550" spans="1:17" x14ac:dyDescent="0.25">
      <c r="A8550" s="11">
        <f t="shared" si="84"/>
        <v>0</v>
      </c>
      <c r="Q8550">
        <f>IF(ISNUMBER(MATCH(E8550,'ASE Mapping'!A:A, 0)), INDEX('ASE Mapping'!B:B, MATCH(E8550,'ASE Mapping'!A:A, 0)), E8550)</f>
        <v>0</v>
      </c>
    </row>
    <row r="8551" spans="1:17" x14ac:dyDescent="0.25">
      <c r="A8551" s="11">
        <f t="shared" si="84"/>
        <v>0</v>
      </c>
      <c r="Q8551">
        <f>IF(ISNUMBER(MATCH(E8551,'ASE Mapping'!A:A, 0)), INDEX('ASE Mapping'!B:B, MATCH(E8551,'ASE Mapping'!A:A, 0)), E8551)</f>
        <v>0</v>
      </c>
    </row>
    <row r="8552" spans="1:17" x14ac:dyDescent="0.25">
      <c r="A8552" s="11">
        <f t="shared" si="84"/>
        <v>0</v>
      </c>
      <c r="Q8552">
        <f>IF(ISNUMBER(MATCH(E8552,'ASE Mapping'!A:A, 0)), INDEX('ASE Mapping'!B:B, MATCH(E8552,'ASE Mapping'!A:A, 0)), E8552)</f>
        <v>0</v>
      </c>
    </row>
    <row r="8553" spans="1:17" x14ac:dyDescent="0.25">
      <c r="A8553" s="11">
        <f t="shared" si="84"/>
        <v>0</v>
      </c>
      <c r="Q8553">
        <f>IF(ISNUMBER(MATCH(E8553,'ASE Mapping'!A:A, 0)), INDEX('ASE Mapping'!B:B, MATCH(E8553,'ASE Mapping'!A:A, 0)), E8553)</f>
        <v>0</v>
      </c>
    </row>
    <row r="8554" spans="1:17" x14ac:dyDescent="0.25">
      <c r="A8554" s="11">
        <f t="shared" si="84"/>
        <v>0</v>
      </c>
      <c r="Q8554">
        <f>IF(ISNUMBER(MATCH(E8554,'ASE Mapping'!A:A, 0)), INDEX('ASE Mapping'!B:B, MATCH(E8554,'ASE Mapping'!A:A, 0)), E8554)</f>
        <v>0</v>
      </c>
    </row>
    <row r="8555" spans="1:17" x14ac:dyDescent="0.25">
      <c r="A8555" s="11">
        <f t="shared" si="84"/>
        <v>0</v>
      </c>
      <c r="Q8555">
        <f>IF(ISNUMBER(MATCH(E8555,'ASE Mapping'!A:A, 0)), INDEX('ASE Mapping'!B:B, MATCH(E8555,'ASE Mapping'!A:A, 0)), E8555)</f>
        <v>0</v>
      </c>
    </row>
    <row r="8556" spans="1:17" x14ac:dyDescent="0.25">
      <c r="A8556" s="11">
        <f t="shared" si="84"/>
        <v>0</v>
      </c>
      <c r="Q8556">
        <f>IF(ISNUMBER(MATCH(E8556,'ASE Mapping'!A:A, 0)), INDEX('ASE Mapping'!B:B, MATCH(E8556,'ASE Mapping'!A:A, 0)), E8556)</f>
        <v>0</v>
      </c>
    </row>
    <row r="8557" spans="1:17" x14ac:dyDescent="0.25">
      <c r="A8557" s="11">
        <f t="shared" si="84"/>
        <v>0</v>
      </c>
      <c r="Q8557">
        <f>IF(ISNUMBER(MATCH(E8557,'ASE Mapping'!A:A, 0)), INDEX('ASE Mapping'!B:B, MATCH(E8557,'ASE Mapping'!A:A, 0)), E8557)</f>
        <v>0</v>
      </c>
    </row>
    <row r="8558" spans="1:17" x14ac:dyDescent="0.25">
      <c r="A8558" s="11">
        <f t="shared" si="84"/>
        <v>0</v>
      </c>
      <c r="Q8558">
        <f>IF(ISNUMBER(MATCH(E8558,'ASE Mapping'!A:A, 0)), INDEX('ASE Mapping'!B:B, MATCH(E8558,'ASE Mapping'!A:A, 0)), E8558)</f>
        <v>0</v>
      </c>
    </row>
    <row r="8559" spans="1:17" x14ac:dyDescent="0.25">
      <c r="A8559" s="11">
        <f t="shared" si="84"/>
        <v>0</v>
      </c>
      <c r="Q8559">
        <f>IF(ISNUMBER(MATCH(E8559,'ASE Mapping'!A:A, 0)), INDEX('ASE Mapping'!B:B, MATCH(E8559,'ASE Mapping'!A:A, 0)), E8559)</f>
        <v>0</v>
      </c>
    </row>
    <row r="8560" spans="1:17" x14ac:dyDescent="0.25">
      <c r="A8560" s="11">
        <f t="shared" si="84"/>
        <v>0</v>
      </c>
      <c r="Q8560">
        <f>IF(ISNUMBER(MATCH(E8560,'ASE Mapping'!A:A, 0)), INDEX('ASE Mapping'!B:B, MATCH(E8560,'ASE Mapping'!A:A, 0)), E8560)</f>
        <v>0</v>
      </c>
    </row>
    <row r="8561" spans="1:17" x14ac:dyDescent="0.25">
      <c r="A8561" s="11">
        <f t="shared" si="84"/>
        <v>0</v>
      </c>
      <c r="Q8561">
        <f>IF(ISNUMBER(MATCH(E8561,'ASE Mapping'!A:A, 0)), INDEX('ASE Mapping'!B:B, MATCH(E8561,'ASE Mapping'!A:A, 0)), E8561)</f>
        <v>0</v>
      </c>
    </row>
    <row r="8562" spans="1:17" x14ac:dyDescent="0.25">
      <c r="A8562" s="11">
        <f t="shared" si="84"/>
        <v>0</v>
      </c>
      <c r="Q8562">
        <f>IF(ISNUMBER(MATCH(E8562,'ASE Mapping'!A:A, 0)), INDEX('ASE Mapping'!B:B, MATCH(E8562,'ASE Mapping'!A:A, 0)), E8562)</f>
        <v>0</v>
      </c>
    </row>
    <row r="8563" spans="1:17" x14ac:dyDescent="0.25">
      <c r="A8563" s="11">
        <f t="shared" si="84"/>
        <v>0</v>
      </c>
      <c r="Q8563">
        <f>IF(ISNUMBER(MATCH(E8563,'ASE Mapping'!A:A, 0)), INDEX('ASE Mapping'!B:B, MATCH(E8563,'ASE Mapping'!A:A, 0)), E8563)</f>
        <v>0</v>
      </c>
    </row>
    <row r="8564" spans="1:17" x14ac:dyDescent="0.25">
      <c r="A8564" s="11">
        <f t="shared" si="84"/>
        <v>0</v>
      </c>
      <c r="Q8564">
        <f>IF(ISNUMBER(MATCH(E8564,'ASE Mapping'!A:A, 0)), INDEX('ASE Mapping'!B:B, MATCH(E8564,'ASE Mapping'!A:A, 0)), E8564)</f>
        <v>0</v>
      </c>
    </row>
    <row r="8565" spans="1:17" x14ac:dyDescent="0.25">
      <c r="A8565" s="11">
        <f t="shared" si="84"/>
        <v>0</v>
      </c>
      <c r="Q8565">
        <f>IF(ISNUMBER(MATCH(E8565,'ASE Mapping'!A:A, 0)), INDEX('ASE Mapping'!B:B, MATCH(E8565,'ASE Mapping'!A:A, 0)), E8565)</f>
        <v>0</v>
      </c>
    </row>
    <row r="8566" spans="1:17" x14ac:dyDescent="0.25">
      <c r="A8566" s="11">
        <f t="shared" si="84"/>
        <v>0</v>
      </c>
      <c r="Q8566">
        <f>IF(ISNUMBER(MATCH(E8566,'ASE Mapping'!A:A, 0)), INDEX('ASE Mapping'!B:B, MATCH(E8566,'ASE Mapping'!A:A, 0)), E8566)</f>
        <v>0</v>
      </c>
    </row>
    <row r="8567" spans="1:17" x14ac:dyDescent="0.25">
      <c r="A8567" s="11">
        <f t="shared" si="84"/>
        <v>0</v>
      </c>
      <c r="Q8567">
        <f>IF(ISNUMBER(MATCH(E8567,'ASE Mapping'!A:A, 0)), INDEX('ASE Mapping'!B:B, MATCH(E8567,'ASE Mapping'!A:A, 0)), E8567)</f>
        <v>0</v>
      </c>
    </row>
    <row r="8568" spans="1:17" x14ac:dyDescent="0.25">
      <c r="A8568" s="11">
        <f t="shared" si="84"/>
        <v>0</v>
      </c>
      <c r="Q8568">
        <f>IF(ISNUMBER(MATCH(E8568,'ASE Mapping'!A:A, 0)), INDEX('ASE Mapping'!B:B, MATCH(E8568,'ASE Mapping'!A:A, 0)), E8568)</f>
        <v>0</v>
      </c>
    </row>
    <row r="8569" spans="1:17" x14ac:dyDescent="0.25">
      <c r="A8569" s="11">
        <f t="shared" si="84"/>
        <v>0</v>
      </c>
      <c r="Q8569">
        <f>IF(ISNUMBER(MATCH(E8569,'ASE Mapping'!A:A, 0)), INDEX('ASE Mapping'!B:B, MATCH(E8569,'ASE Mapping'!A:A, 0)), E8569)</f>
        <v>0</v>
      </c>
    </row>
    <row r="8570" spans="1:17" x14ac:dyDescent="0.25">
      <c r="A8570" s="11">
        <f t="shared" si="84"/>
        <v>0</v>
      </c>
      <c r="Q8570">
        <f>IF(ISNUMBER(MATCH(E8570,'ASE Mapping'!A:A, 0)), INDEX('ASE Mapping'!B:B, MATCH(E8570,'ASE Mapping'!A:A, 0)), E8570)</f>
        <v>0</v>
      </c>
    </row>
    <row r="8571" spans="1:17" x14ac:dyDescent="0.25">
      <c r="A8571" s="11">
        <f t="shared" si="84"/>
        <v>0</v>
      </c>
      <c r="Q8571">
        <f>IF(ISNUMBER(MATCH(E8571,'ASE Mapping'!A:A, 0)), INDEX('ASE Mapping'!B:B, MATCH(E8571,'ASE Mapping'!A:A, 0)), E8571)</f>
        <v>0</v>
      </c>
    </row>
    <row r="8572" spans="1:17" x14ac:dyDescent="0.25">
      <c r="A8572" s="11">
        <f t="shared" si="84"/>
        <v>0</v>
      </c>
      <c r="Q8572">
        <f>IF(ISNUMBER(MATCH(E8572,'ASE Mapping'!A:A, 0)), INDEX('ASE Mapping'!B:B, MATCH(E8572,'ASE Mapping'!A:A, 0)), E8572)</f>
        <v>0</v>
      </c>
    </row>
    <row r="8573" spans="1:17" x14ac:dyDescent="0.25">
      <c r="A8573" s="11">
        <f t="shared" si="84"/>
        <v>0</v>
      </c>
      <c r="Q8573">
        <f>IF(ISNUMBER(MATCH(E8573,'ASE Mapping'!A:A, 0)), INDEX('ASE Mapping'!B:B, MATCH(E8573,'ASE Mapping'!A:A, 0)), E8573)</f>
        <v>0</v>
      </c>
    </row>
    <row r="8574" spans="1:17" x14ac:dyDescent="0.25">
      <c r="A8574" s="11">
        <f t="shared" si="84"/>
        <v>0</v>
      </c>
      <c r="Q8574">
        <f>IF(ISNUMBER(MATCH(E8574,'ASE Mapping'!A:A, 0)), INDEX('ASE Mapping'!B:B, MATCH(E8574,'ASE Mapping'!A:A, 0)), E8574)</f>
        <v>0</v>
      </c>
    </row>
    <row r="8575" spans="1:17" x14ac:dyDescent="0.25">
      <c r="A8575" s="11">
        <f t="shared" si="84"/>
        <v>0</v>
      </c>
      <c r="Q8575">
        <f>IF(ISNUMBER(MATCH(E8575,'ASE Mapping'!A:A, 0)), INDEX('ASE Mapping'!B:B, MATCH(E8575,'ASE Mapping'!A:A, 0)), E8575)</f>
        <v>0</v>
      </c>
    </row>
    <row r="8576" spans="1:17" x14ac:dyDescent="0.25">
      <c r="A8576" s="11">
        <f t="shared" si="84"/>
        <v>0</v>
      </c>
      <c r="Q8576">
        <f>IF(ISNUMBER(MATCH(E8576,'ASE Mapping'!A:A, 0)), INDEX('ASE Mapping'!B:B, MATCH(E8576,'ASE Mapping'!A:A, 0)), E8576)</f>
        <v>0</v>
      </c>
    </row>
    <row r="8577" spans="1:17" x14ac:dyDescent="0.25">
      <c r="A8577" s="11">
        <f t="shared" si="84"/>
        <v>0</v>
      </c>
      <c r="Q8577">
        <f>IF(ISNUMBER(MATCH(E8577,'ASE Mapping'!A:A, 0)), INDEX('ASE Mapping'!B:B, MATCH(E8577,'ASE Mapping'!A:A, 0)), E8577)</f>
        <v>0</v>
      </c>
    </row>
    <row r="8578" spans="1:17" x14ac:dyDescent="0.25">
      <c r="A8578" s="11">
        <f t="shared" si="84"/>
        <v>0</v>
      </c>
      <c r="Q8578">
        <f>IF(ISNUMBER(MATCH(E8578,'ASE Mapping'!A:A, 0)), INDEX('ASE Mapping'!B:B, MATCH(E8578,'ASE Mapping'!A:A, 0)), E8578)</f>
        <v>0</v>
      </c>
    </row>
    <row r="8579" spans="1:17" x14ac:dyDescent="0.25">
      <c r="A8579" s="11">
        <f t="shared" si="84"/>
        <v>0</v>
      </c>
      <c r="Q8579">
        <f>IF(ISNUMBER(MATCH(E8579,'ASE Mapping'!A:A, 0)), INDEX('ASE Mapping'!B:B, MATCH(E8579,'ASE Mapping'!A:A, 0)), E8579)</f>
        <v>0</v>
      </c>
    </row>
    <row r="8580" spans="1:17" x14ac:dyDescent="0.25">
      <c r="A8580" s="11">
        <f t="shared" si="84"/>
        <v>0</v>
      </c>
      <c r="Q8580">
        <f>IF(ISNUMBER(MATCH(E8580,'ASE Mapping'!A:A, 0)), INDEX('ASE Mapping'!B:B, MATCH(E8580,'ASE Mapping'!A:A, 0)), E8580)</f>
        <v>0</v>
      </c>
    </row>
    <row r="8581" spans="1:17" x14ac:dyDescent="0.25">
      <c r="A8581" s="11">
        <f t="shared" si="84"/>
        <v>0</v>
      </c>
      <c r="Q8581">
        <f>IF(ISNUMBER(MATCH(E8581,'ASE Mapping'!A:A, 0)), INDEX('ASE Mapping'!B:B, MATCH(E8581,'ASE Mapping'!A:A, 0)), E8581)</f>
        <v>0</v>
      </c>
    </row>
    <row r="8582" spans="1:17" x14ac:dyDescent="0.25">
      <c r="A8582" s="11">
        <f t="shared" si="84"/>
        <v>0</v>
      </c>
      <c r="Q8582">
        <f>IF(ISNUMBER(MATCH(E8582,'ASE Mapping'!A:A, 0)), INDEX('ASE Mapping'!B:B, MATCH(E8582,'ASE Mapping'!A:A, 0)), E8582)</f>
        <v>0</v>
      </c>
    </row>
    <row r="8583" spans="1:17" x14ac:dyDescent="0.25">
      <c r="A8583" s="11">
        <f t="shared" ref="A8583:A8646" si="85">B8583+C8583</f>
        <v>0</v>
      </c>
      <c r="Q8583">
        <f>IF(ISNUMBER(MATCH(E8583,'ASE Mapping'!A:A, 0)), INDEX('ASE Mapping'!B:B, MATCH(E8583,'ASE Mapping'!A:A, 0)), E8583)</f>
        <v>0</v>
      </c>
    </row>
    <row r="8584" spans="1:17" x14ac:dyDescent="0.25">
      <c r="A8584" s="11">
        <f t="shared" si="85"/>
        <v>0</v>
      </c>
      <c r="Q8584">
        <f>IF(ISNUMBER(MATCH(E8584,'ASE Mapping'!A:A, 0)), INDEX('ASE Mapping'!B:B, MATCH(E8584,'ASE Mapping'!A:A, 0)), E8584)</f>
        <v>0</v>
      </c>
    </row>
    <row r="8585" spans="1:17" x14ac:dyDescent="0.25">
      <c r="A8585" s="11">
        <f t="shared" si="85"/>
        <v>0</v>
      </c>
      <c r="Q8585">
        <f>IF(ISNUMBER(MATCH(E8585,'ASE Mapping'!A:A, 0)), INDEX('ASE Mapping'!B:B, MATCH(E8585,'ASE Mapping'!A:A, 0)), E8585)</f>
        <v>0</v>
      </c>
    </row>
    <row r="8586" spans="1:17" x14ac:dyDescent="0.25">
      <c r="A8586" s="11">
        <f t="shared" si="85"/>
        <v>0</v>
      </c>
      <c r="Q8586">
        <f>IF(ISNUMBER(MATCH(E8586,'ASE Mapping'!A:A, 0)), INDEX('ASE Mapping'!B:B, MATCH(E8586,'ASE Mapping'!A:A, 0)), E8586)</f>
        <v>0</v>
      </c>
    </row>
    <row r="8587" spans="1:17" x14ac:dyDescent="0.25">
      <c r="A8587" s="11">
        <f t="shared" si="85"/>
        <v>0</v>
      </c>
      <c r="Q8587">
        <f>IF(ISNUMBER(MATCH(E8587,'ASE Mapping'!A:A, 0)), INDEX('ASE Mapping'!B:B, MATCH(E8587,'ASE Mapping'!A:A, 0)), E8587)</f>
        <v>0</v>
      </c>
    </row>
    <row r="8588" spans="1:17" x14ac:dyDescent="0.25">
      <c r="A8588" s="11">
        <f t="shared" si="85"/>
        <v>0</v>
      </c>
      <c r="Q8588">
        <f>IF(ISNUMBER(MATCH(E8588,'ASE Mapping'!A:A, 0)), INDEX('ASE Mapping'!B:B, MATCH(E8588,'ASE Mapping'!A:A, 0)), E8588)</f>
        <v>0</v>
      </c>
    </row>
    <row r="8589" spans="1:17" x14ac:dyDescent="0.25">
      <c r="A8589" s="11">
        <f t="shared" si="85"/>
        <v>0</v>
      </c>
      <c r="Q8589">
        <f>IF(ISNUMBER(MATCH(E8589,'ASE Mapping'!A:A, 0)), INDEX('ASE Mapping'!B:B, MATCH(E8589,'ASE Mapping'!A:A, 0)), E8589)</f>
        <v>0</v>
      </c>
    </row>
    <row r="8590" spans="1:17" x14ac:dyDescent="0.25">
      <c r="A8590" s="11">
        <f t="shared" si="85"/>
        <v>0</v>
      </c>
      <c r="Q8590">
        <f>IF(ISNUMBER(MATCH(E8590,'ASE Mapping'!A:A, 0)), INDEX('ASE Mapping'!B:B, MATCH(E8590,'ASE Mapping'!A:A, 0)), E8590)</f>
        <v>0</v>
      </c>
    </row>
    <row r="8591" spans="1:17" x14ac:dyDescent="0.25">
      <c r="A8591" s="11">
        <f t="shared" si="85"/>
        <v>0</v>
      </c>
      <c r="Q8591">
        <f>IF(ISNUMBER(MATCH(E8591,'ASE Mapping'!A:A, 0)), INDEX('ASE Mapping'!B:B, MATCH(E8591,'ASE Mapping'!A:A, 0)), E8591)</f>
        <v>0</v>
      </c>
    </row>
    <row r="8592" spans="1:17" x14ac:dyDescent="0.25">
      <c r="A8592" s="11">
        <f t="shared" si="85"/>
        <v>0</v>
      </c>
      <c r="Q8592">
        <f>IF(ISNUMBER(MATCH(E8592,'ASE Mapping'!A:A, 0)), INDEX('ASE Mapping'!B:B, MATCH(E8592,'ASE Mapping'!A:A, 0)), E8592)</f>
        <v>0</v>
      </c>
    </row>
    <row r="8593" spans="1:17" x14ac:dyDescent="0.25">
      <c r="A8593" s="11">
        <f t="shared" si="85"/>
        <v>0</v>
      </c>
      <c r="Q8593">
        <f>IF(ISNUMBER(MATCH(E8593,'ASE Mapping'!A:A, 0)), INDEX('ASE Mapping'!B:B, MATCH(E8593,'ASE Mapping'!A:A, 0)), E8593)</f>
        <v>0</v>
      </c>
    </row>
    <row r="8594" spans="1:17" x14ac:dyDescent="0.25">
      <c r="A8594" s="11">
        <f t="shared" si="85"/>
        <v>0</v>
      </c>
      <c r="Q8594">
        <f>IF(ISNUMBER(MATCH(E8594,'ASE Mapping'!A:A, 0)), INDEX('ASE Mapping'!B:B, MATCH(E8594,'ASE Mapping'!A:A, 0)), E8594)</f>
        <v>0</v>
      </c>
    </row>
    <row r="8595" spans="1:17" x14ac:dyDescent="0.25">
      <c r="A8595" s="11">
        <f t="shared" si="85"/>
        <v>0</v>
      </c>
      <c r="Q8595">
        <f>IF(ISNUMBER(MATCH(E8595,'ASE Mapping'!A:A, 0)), INDEX('ASE Mapping'!B:B, MATCH(E8595,'ASE Mapping'!A:A, 0)), E8595)</f>
        <v>0</v>
      </c>
    </row>
    <row r="8596" spans="1:17" x14ac:dyDescent="0.25">
      <c r="A8596" s="11">
        <f t="shared" si="85"/>
        <v>0</v>
      </c>
      <c r="Q8596">
        <f>IF(ISNUMBER(MATCH(E8596,'ASE Mapping'!A:A, 0)), INDEX('ASE Mapping'!B:B, MATCH(E8596,'ASE Mapping'!A:A, 0)), E8596)</f>
        <v>0</v>
      </c>
    </row>
    <row r="8597" spans="1:17" x14ac:dyDescent="0.25">
      <c r="A8597" s="11">
        <f t="shared" si="85"/>
        <v>0</v>
      </c>
      <c r="Q8597">
        <f>IF(ISNUMBER(MATCH(E8597,'ASE Mapping'!A:A, 0)), INDEX('ASE Mapping'!B:B, MATCH(E8597,'ASE Mapping'!A:A, 0)), E8597)</f>
        <v>0</v>
      </c>
    </row>
    <row r="8598" spans="1:17" x14ac:dyDescent="0.25">
      <c r="A8598" s="11">
        <f t="shared" si="85"/>
        <v>0</v>
      </c>
      <c r="Q8598">
        <f>IF(ISNUMBER(MATCH(E8598,'ASE Mapping'!A:A, 0)), INDEX('ASE Mapping'!B:B, MATCH(E8598,'ASE Mapping'!A:A, 0)), E8598)</f>
        <v>0</v>
      </c>
    </row>
    <row r="8599" spans="1:17" x14ac:dyDescent="0.25">
      <c r="A8599" s="11">
        <f t="shared" si="85"/>
        <v>0</v>
      </c>
      <c r="Q8599">
        <f>IF(ISNUMBER(MATCH(E8599,'ASE Mapping'!A:A, 0)), INDEX('ASE Mapping'!B:B, MATCH(E8599,'ASE Mapping'!A:A, 0)), E8599)</f>
        <v>0</v>
      </c>
    </row>
    <row r="8600" spans="1:17" x14ac:dyDescent="0.25">
      <c r="A8600" s="11">
        <f t="shared" si="85"/>
        <v>0</v>
      </c>
      <c r="Q8600">
        <f>IF(ISNUMBER(MATCH(E8600,'ASE Mapping'!A:A, 0)), INDEX('ASE Mapping'!B:B, MATCH(E8600,'ASE Mapping'!A:A, 0)), E8600)</f>
        <v>0</v>
      </c>
    </row>
    <row r="8601" spans="1:17" x14ac:dyDescent="0.25">
      <c r="A8601" s="11">
        <f t="shared" si="85"/>
        <v>0</v>
      </c>
      <c r="Q8601">
        <f>IF(ISNUMBER(MATCH(E8601,'ASE Mapping'!A:A, 0)), INDEX('ASE Mapping'!B:B, MATCH(E8601,'ASE Mapping'!A:A, 0)), E8601)</f>
        <v>0</v>
      </c>
    </row>
    <row r="8602" spans="1:17" x14ac:dyDescent="0.25">
      <c r="A8602" s="11">
        <f t="shared" si="85"/>
        <v>0</v>
      </c>
      <c r="Q8602">
        <f>IF(ISNUMBER(MATCH(E8602,'ASE Mapping'!A:A, 0)), INDEX('ASE Mapping'!B:B, MATCH(E8602,'ASE Mapping'!A:A, 0)), E8602)</f>
        <v>0</v>
      </c>
    </row>
    <row r="8603" spans="1:17" x14ac:dyDescent="0.25">
      <c r="A8603" s="11">
        <f t="shared" si="85"/>
        <v>0</v>
      </c>
      <c r="Q8603">
        <f>IF(ISNUMBER(MATCH(E8603,'ASE Mapping'!A:A, 0)), INDEX('ASE Mapping'!B:B, MATCH(E8603,'ASE Mapping'!A:A, 0)), E8603)</f>
        <v>0</v>
      </c>
    </row>
    <row r="8604" spans="1:17" x14ac:dyDescent="0.25">
      <c r="A8604" s="11">
        <f t="shared" si="85"/>
        <v>0</v>
      </c>
      <c r="Q8604">
        <f>IF(ISNUMBER(MATCH(E8604,'ASE Mapping'!A:A, 0)), INDEX('ASE Mapping'!B:B, MATCH(E8604,'ASE Mapping'!A:A, 0)), E8604)</f>
        <v>0</v>
      </c>
    </row>
    <row r="8605" spans="1:17" x14ac:dyDescent="0.25">
      <c r="A8605" s="11">
        <f t="shared" si="85"/>
        <v>0</v>
      </c>
      <c r="Q8605">
        <f>IF(ISNUMBER(MATCH(E8605,'ASE Mapping'!A:A, 0)), INDEX('ASE Mapping'!B:B, MATCH(E8605,'ASE Mapping'!A:A, 0)), E8605)</f>
        <v>0</v>
      </c>
    </row>
    <row r="8606" spans="1:17" x14ac:dyDescent="0.25">
      <c r="A8606" s="11">
        <f t="shared" si="85"/>
        <v>0</v>
      </c>
      <c r="Q8606">
        <f>IF(ISNUMBER(MATCH(E8606,'ASE Mapping'!A:A, 0)), INDEX('ASE Mapping'!B:B, MATCH(E8606,'ASE Mapping'!A:A, 0)), E8606)</f>
        <v>0</v>
      </c>
    </row>
    <row r="8607" spans="1:17" x14ac:dyDescent="0.25">
      <c r="A8607" s="11">
        <f t="shared" si="85"/>
        <v>0</v>
      </c>
      <c r="Q8607">
        <f>IF(ISNUMBER(MATCH(E8607,'ASE Mapping'!A:A, 0)), INDEX('ASE Mapping'!B:B, MATCH(E8607,'ASE Mapping'!A:A, 0)), E8607)</f>
        <v>0</v>
      </c>
    </row>
    <row r="8608" spans="1:17" x14ac:dyDescent="0.25">
      <c r="A8608" s="11">
        <f t="shared" si="85"/>
        <v>0</v>
      </c>
      <c r="Q8608">
        <f>IF(ISNUMBER(MATCH(E8608,'ASE Mapping'!A:A, 0)), INDEX('ASE Mapping'!B:B, MATCH(E8608,'ASE Mapping'!A:A, 0)), E8608)</f>
        <v>0</v>
      </c>
    </row>
    <row r="8609" spans="1:17" x14ac:dyDescent="0.25">
      <c r="A8609" s="11">
        <f t="shared" si="85"/>
        <v>0</v>
      </c>
      <c r="Q8609">
        <f>IF(ISNUMBER(MATCH(E8609,'ASE Mapping'!A:A, 0)), INDEX('ASE Mapping'!B:B, MATCH(E8609,'ASE Mapping'!A:A, 0)), E8609)</f>
        <v>0</v>
      </c>
    </row>
    <row r="8610" spans="1:17" x14ac:dyDescent="0.25">
      <c r="A8610" s="11">
        <f t="shared" si="85"/>
        <v>0</v>
      </c>
      <c r="Q8610">
        <f>IF(ISNUMBER(MATCH(E8610,'ASE Mapping'!A:A, 0)), INDEX('ASE Mapping'!B:B, MATCH(E8610,'ASE Mapping'!A:A, 0)), E8610)</f>
        <v>0</v>
      </c>
    </row>
    <row r="8611" spans="1:17" x14ac:dyDescent="0.25">
      <c r="A8611" s="11">
        <f t="shared" si="85"/>
        <v>0</v>
      </c>
      <c r="Q8611">
        <f>IF(ISNUMBER(MATCH(E8611,'ASE Mapping'!A:A, 0)), INDEX('ASE Mapping'!B:B, MATCH(E8611,'ASE Mapping'!A:A, 0)), E8611)</f>
        <v>0</v>
      </c>
    </row>
    <row r="8612" spans="1:17" x14ac:dyDescent="0.25">
      <c r="A8612" s="11">
        <f t="shared" si="85"/>
        <v>0</v>
      </c>
      <c r="Q8612">
        <f>IF(ISNUMBER(MATCH(E8612,'ASE Mapping'!A:A, 0)), INDEX('ASE Mapping'!B:B, MATCH(E8612,'ASE Mapping'!A:A, 0)), E8612)</f>
        <v>0</v>
      </c>
    </row>
    <row r="8613" spans="1:17" x14ac:dyDescent="0.25">
      <c r="A8613" s="11">
        <f t="shared" si="85"/>
        <v>0</v>
      </c>
      <c r="Q8613">
        <f>IF(ISNUMBER(MATCH(E8613,'ASE Mapping'!A:A, 0)), INDEX('ASE Mapping'!B:B, MATCH(E8613,'ASE Mapping'!A:A, 0)), E8613)</f>
        <v>0</v>
      </c>
    </row>
    <row r="8614" spans="1:17" x14ac:dyDescent="0.25">
      <c r="A8614" s="11">
        <f t="shared" si="85"/>
        <v>0</v>
      </c>
      <c r="Q8614">
        <f>IF(ISNUMBER(MATCH(E8614,'ASE Mapping'!A:A, 0)), INDEX('ASE Mapping'!B:B, MATCH(E8614,'ASE Mapping'!A:A, 0)), E8614)</f>
        <v>0</v>
      </c>
    </row>
    <row r="8615" spans="1:17" x14ac:dyDescent="0.25">
      <c r="A8615" s="11">
        <f t="shared" si="85"/>
        <v>0</v>
      </c>
      <c r="Q8615">
        <f>IF(ISNUMBER(MATCH(E8615,'ASE Mapping'!A:A, 0)), INDEX('ASE Mapping'!B:B, MATCH(E8615,'ASE Mapping'!A:A, 0)), E8615)</f>
        <v>0</v>
      </c>
    </row>
    <row r="8616" spans="1:17" x14ac:dyDescent="0.25">
      <c r="A8616" s="11">
        <f t="shared" si="85"/>
        <v>0</v>
      </c>
      <c r="Q8616">
        <f>IF(ISNUMBER(MATCH(E8616,'ASE Mapping'!A:A, 0)), INDEX('ASE Mapping'!B:B, MATCH(E8616,'ASE Mapping'!A:A, 0)), E8616)</f>
        <v>0</v>
      </c>
    </row>
    <row r="8617" spans="1:17" x14ac:dyDescent="0.25">
      <c r="A8617" s="11">
        <f t="shared" si="85"/>
        <v>0</v>
      </c>
      <c r="Q8617">
        <f>IF(ISNUMBER(MATCH(E8617,'ASE Mapping'!A:A, 0)), INDEX('ASE Mapping'!B:B, MATCH(E8617,'ASE Mapping'!A:A, 0)), E8617)</f>
        <v>0</v>
      </c>
    </row>
    <row r="8618" spans="1:17" x14ac:dyDescent="0.25">
      <c r="A8618" s="11">
        <f t="shared" si="85"/>
        <v>0</v>
      </c>
      <c r="Q8618">
        <f>IF(ISNUMBER(MATCH(E8618,'ASE Mapping'!A:A, 0)), INDEX('ASE Mapping'!B:B, MATCH(E8618,'ASE Mapping'!A:A, 0)), E8618)</f>
        <v>0</v>
      </c>
    </row>
    <row r="8619" spans="1:17" x14ac:dyDescent="0.25">
      <c r="A8619" s="11">
        <f t="shared" si="85"/>
        <v>0</v>
      </c>
      <c r="Q8619">
        <f>IF(ISNUMBER(MATCH(E8619,'ASE Mapping'!A:A, 0)), INDEX('ASE Mapping'!B:B, MATCH(E8619,'ASE Mapping'!A:A, 0)), E8619)</f>
        <v>0</v>
      </c>
    </row>
    <row r="8620" spans="1:17" x14ac:dyDescent="0.25">
      <c r="A8620" s="11">
        <f t="shared" si="85"/>
        <v>0</v>
      </c>
      <c r="Q8620">
        <f>IF(ISNUMBER(MATCH(E8620,'ASE Mapping'!A:A, 0)), INDEX('ASE Mapping'!B:B, MATCH(E8620,'ASE Mapping'!A:A, 0)), E8620)</f>
        <v>0</v>
      </c>
    </row>
    <row r="8621" spans="1:17" x14ac:dyDescent="0.25">
      <c r="A8621" s="11">
        <f t="shared" si="85"/>
        <v>0</v>
      </c>
      <c r="Q8621">
        <f>IF(ISNUMBER(MATCH(E8621,'ASE Mapping'!A:A, 0)), INDEX('ASE Mapping'!B:B, MATCH(E8621,'ASE Mapping'!A:A, 0)), E8621)</f>
        <v>0</v>
      </c>
    </row>
    <row r="8622" spans="1:17" x14ac:dyDescent="0.25">
      <c r="A8622" s="11">
        <f t="shared" si="85"/>
        <v>0</v>
      </c>
      <c r="Q8622">
        <f>IF(ISNUMBER(MATCH(E8622,'ASE Mapping'!A:A, 0)), INDEX('ASE Mapping'!B:B, MATCH(E8622,'ASE Mapping'!A:A, 0)), E8622)</f>
        <v>0</v>
      </c>
    </row>
    <row r="8623" spans="1:17" x14ac:dyDescent="0.25">
      <c r="A8623" s="11">
        <f t="shared" si="85"/>
        <v>0</v>
      </c>
      <c r="Q8623">
        <f>IF(ISNUMBER(MATCH(E8623,'ASE Mapping'!A:A, 0)), INDEX('ASE Mapping'!B:B, MATCH(E8623,'ASE Mapping'!A:A, 0)), E8623)</f>
        <v>0</v>
      </c>
    </row>
    <row r="8624" spans="1:17" x14ac:dyDescent="0.25">
      <c r="A8624" s="11">
        <f t="shared" si="85"/>
        <v>0</v>
      </c>
      <c r="Q8624">
        <f>IF(ISNUMBER(MATCH(E8624,'ASE Mapping'!A:A, 0)), INDEX('ASE Mapping'!B:B, MATCH(E8624,'ASE Mapping'!A:A, 0)), E8624)</f>
        <v>0</v>
      </c>
    </row>
    <row r="8625" spans="1:17" x14ac:dyDescent="0.25">
      <c r="A8625" s="11">
        <f t="shared" si="85"/>
        <v>0</v>
      </c>
      <c r="Q8625">
        <f>IF(ISNUMBER(MATCH(E8625,'ASE Mapping'!A:A, 0)), INDEX('ASE Mapping'!B:B, MATCH(E8625,'ASE Mapping'!A:A, 0)), E8625)</f>
        <v>0</v>
      </c>
    </row>
    <row r="8626" spans="1:17" x14ac:dyDescent="0.25">
      <c r="A8626" s="11">
        <f t="shared" si="85"/>
        <v>0</v>
      </c>
      <c r="Q8626">
        <f>IF(ISNUMBER(MATCH(E8626,'ASE Mapping'!A:A, 0)), INDEX('ASE Mapping'!B:B, MATCH(E8626,'ASE Mapping'!A:A, 0)), E8626)</f>
        <v>0</v>
      </c>
    </row>
    <row r="8627" spans="1:17" x14ac:dyDescent="0.25">
      <c r="A8627" s="11">
        <f t="shared" si="85"/>
        <v>0</v>
      </c>
      <c r="Q8627">
        <f>IF(ISNUMBER(MATCH(E8627,'ASE Mapping'!A:A, 0)), INDEX('ASE Mapping'!B:B, MATCH(E8627,'ASE Mapping'!A:A, 0)), E8627)</f>
        <v>0</v>
      </c>
    </row>
    <row r="8628" spans="1:17" x14ac:dyDescent="0.25">
      <c r="A8628" s="11">
        <f t="shared" si="85"/>
        <v>0</v>
      </c>
      <c r="Q8628">
        <f>IF(ISNUMBER(MATCH(E8628,'ASE Mapping'!A:A, 0)), INDEX('ASE Mapping'!B:B, MATCH(E8628,'ASE Mapping'!A:A, 0)), E8628)</f>
        <v>0</v>
      </c>
    </row>
    <row r="8629" spans="1:17" x14ac:dyDescent="0.25">
      <c r="A8629" s="11">
        <f t="shared" si="85"/>
        <v>0</v>
      </c>
      <c r="Q8629">
        <f>IF(ISNUMBER(MATCH(E8629,'ASE Mapping'!A:A, 0)), INDEX('ASE Mapping'!B:B, MATCH(E8629,'ASE Mapping'!A:A, 0)), E8629)</f>
        <v>0</v>
      </c>
    </row>
    <row r="8630" spans="1:17" x14ac:dyDescent="0.25">
      <c r="A8630" s="11">
        <f t="shared" si="85"/>
        <v>0</v>
      </c>
      <c r="Q8630">
        <f>IF(ISNUMBER(MATCH(E8630,'ASE Mapping'!A:A, 0)), INDEX('ASE Mapping'!B:B, MATCH(E8630,'ASE Mapping'!A:A, 0)), E8630)</f>
        <v>0</v>
      </c>
    </row>
    <row r="8631" spans="1:17" x14ac:dyDescent="0.25">
      <c r="A8631" s="11">
        <f t="shared" si="85"/>
        <v>0</v>
      </c>
      <c r="Q8631">
        <f>IF(ISNUMBER(MATCH(E8631,'ASE Mapping'!A:A, 0)), INDEX('ASE Mapping'!B:B, MATCH(E8631,'ASE Mapping'!A:A, 0)), E8631)</f>
        <v>0</v>
      </c>
    </row>
    <row r="8632" spans="1:17" x14ac:dyDescent="0.25">
      <c r="A8632" s="11">
        <f t="shared" si="85"/>
        <v>0</v>
      </c>
      <c r="Q8632">
        <f>IF(ISNUMBER(MATCH(E8632,'ASE Mapping'!A:A, 0)), INDEX('ASE Mapping'!B:B, MATCH(E8632,'ASE Mapping'!A:A, 0)), E8632)</f>
        <v>0</v>
      </c>
    </row>
    <row r="8633" spans="1:17" x14ac:dyDescent="0.25">
      <c r="A8633" s="11">
        <f t="shared" si="85"/>
        <v>0</v>
      </c>
      <c r="Q8633">
        <f>IF(ISNUMBER(MATCH(E8633,'ASE Mapping'!A:A, 0)), INDEX('ASE Mapping'!B:B, MATCH(E8633,'ASE Mapping'!A:A, 0)), E8633)</f>
        <v>0</v>
      </c>
    </row>
    <row r="8634" spans="1:17" x14ac:dyDescent="0.25">
      <c r="A8634" s="11">
        <f t="shared" si="85"/>
        <v>0</v>
      </c>
      <c r="Q8634">
        <f>IF(ISNUMBER(MATCH(E8634,'ASE Mapping'!A:A, 0)), INDEX('ASE Mapping'!B:B, MATCH(E8634,'ASE Mapping'!A:A, 0)), E8634)</f>
        <v>0</v>
      </c>
    </row>
    <row r="8635" spans="1:17" x14ac:dyDescent="0.25">
      <c r="A8635" s="11">
        <f t="shared" si="85"/>
        <v>0</v>
      </c>
      <c r="Q8635">
        <f>IF(ISNUMBER(MATCH(E8635,'ASE Mapping'!A:A, 0)), INDEX('ASE Mapping'!B:B, MATCH(E8635,'ASE Mapping'!A:A, 0)), E8635)</f>
        <v>0</v>
      </c>
    </row>
    <row r="8636" spans="1:17" x14ac:dyDescent="0.25">
      <c r="A8636" s="11">
        <f t="shared" si="85"/>
        <v>0</v>
      </c>
      <c r="Q8636">
        <f>IF(ISNUMBER(MATCH(E8636,'ASE Mapping'!A:A, 0)), INDEX('ASE Mapping'!B:B, MATCH(E8636,'ASE Mapping'!A:A, 0)), E8636)</f>
        <v>0</v>
      </c>
    </row>
    <row r="8637" spans="1:17" x14ac:dyDescent="0.25">
      <c r="A8637" s="11">
        <f t="shared" si="85"/>
        <v>0</v>
      </c>
      <c r="Q8637">
        <f>IF(ISNUMBER(MATCH(E8637,'ASE Mapping'!A:A, 0)), INDEX('ASE Mapping'!B:B, MATCH(E8637,'ASE Mapping'!A:A, 0)), E8637)</f>
        <v>0</v>
      </c>
    </row>
    <row r="8638" spans="1:17" x14ac:dyDescent="0.25">
      <c r="A8638" s="11">
        <f t="shared" si="85"/>
        <v>0</v>
      </c>
      <c r="Q8638">
        <f>IF(ISNUMBER(MATCH(E8638,'ASE Mapping'!A:A, 0)), INDEX('ASE Mapping'!B:B, MATCH(E8638,'ASE Mapping'!A:A, 0)), E8638)</f>
        <v>0</v>
      </c>
    </row>
    <row r="8639" spans="1:17" x14ac:dyDescent="0.25">
      <c r="A8639" s="11">
        <f t="shared" si="85"/>
        <v>0</v>
      </c>
      <c r="Q8639">
        <f>IF(ISNUMBER(MATCH(E8639,'ASE Mapping'!A:A, 0)), INDEX('ASE Mapping'!B:B, MATCH(E8639,'ASE Mapping'!A:A, 0)), E8639)</f>
        <v>0</v>
      </c>
    </row>
    <row r="8640" spans="1:17" x14ac:dyDescent="0.25">
      <c r="A8640" s="11">
        <f t="shared" si="85"/>
        <v>0</v>
      </c>
      <c r="Q8640">
        <f>IF(ISNUMBER(MATCH(E8640,'ASE Mapping'!A:A, 0)), INDEX('ASE Mapping'!B:B, MATCH(E8640,'ASE Mapping'!A:A, 0)), E8640)</f>
        <v>0</v>
      </c>
    </row>
    <row r="8641" spans="1:17" x14ac:dyDescent="0.25">
      <c r="A8641" s="11">
        <f t="shared" si="85"/>
        <v>0</v>
      </c>
      <c r="Q8641">
        <f>IF(ISNUMBER(MATCH(E8641,'ASE Mapping'!A:A, 0)), INDEX('ASE Mapping'!B:B, MATCH(E8641,'ASE Mapping'!A:A, 0)), E8641)</f>
        <v>0</v>
      </c>
    </row>
    <row r="8642" spans="1:17" x14ac:dyDescent="0.25">
      <c r="A8642" s="11">
        <f t="shared" si="85"/>
        <v>0</v>
      </c>
      <c r="Q8642">
        <f>IF(ISNUMBER(MATCH(E8642,'ASE Mapping'!A:A, 0)), INDEX('ASE Mapping'!B:B, MATCH(E8642,'ASE Mapping'!A:A, 0)), E8642)</f>
        <v>0</v>
      </c>
    </row>
    <row r="8643" spans="1:17" x14ac:dyDescent="0.25">
      <c r="A8643" s="11">
        <f t="shared" si="85"/>
        <v>0</v>
      </c>
      <c r="Q8643">
        <f>IF(ISNUMBER(MATCH(E8643,'ASE Mapping'!A:A, 0)), INDEX('ASE Mapping'!B:B, MATCH(E8643,'ASE Mapping'!A:A, 0)), E8643)</f>
        <v>0</v>
      </c>
    </row>
    <row r="8644" spans="1:17" x14ac:dyDescent="0.25">
      <c r="A8644" s="11">
        <f t="shared" si="85"/>
        <v>0</v>
      </c>
      <c r="Q8644">
        <f>IF(ISNUMBER(MATCH(E8644,'ASE Mapping'!A:A, 0)), INDEX('ASE Mapping'!B:B, MATCH(E8644,'ASE Mapping'!A:A, 0)), E8644)</f>
        <v>0</v>
      </c>
    </row>
    <row r="8645" spans="1:17" x14ac:dyDescent="0.25">
      <c r="A8645" s="11">
        <f t="shared" si="85"/>
        <v>0</v>
      </c>
      <c r="Q8645">
        <f>IF(ISNUMBER(MATCH(E8645,'ASE Mapping'!A:A, 0)), INDEX('ASE Mapping'!B:B, MATCH(E8645,'ASE Mapping'!A:A, 0)), E8645)</f>
        <v>0</v>
      </c>
    </row>
    <row r="8646" spans="1:17" x14ac:dyDescent="0.25">
      <c r="A8646" s="11">
        <f t="shared" si="85"/>
        <v>0</v>
      </c>
      <c r="Q8646">
        <f>IF(ISNUMBER(MATCH(E8646,'ASE Mapping'!A:A, 0)), INDEX('ASE Mapping'!B:B, MATCH(E8646,'ASE Mapping'!A:A, 0)), E8646)</f>
        <v>0</v>
      </c>
    </row>
    <row r="8647" spans="1:17" x14ac:dyDescent="0.25">
      <c r="A8647" s="11">
        <f t="shared" ref="A8647:A8710" si="86">B8647+C8647</f>
        <v>0</v>
      </c>
      <c r="Q8647">
        <f>IF(ISNUMBER(MATCH(E8647,'ASE Mapping'!A:A, 0)), INDEX('ASE Mapping'!B:B, MATCH(E8647,'ASE Mapping'!A:A, 0)), E8647)</f>
        <v>0</v>
      </c>
    </row>
    <row r="8648" spans="1:17" x14ac:dyDescent="0.25">
      <c r="A8648" s="11">
        <f t="shared" si="86"/>
        <v>0</v>
      </c>
      <c r="Q8648">
        <f>IF(ISNUMBER(MATCH(E8648,'ASE Mapping'!A:A, 0)), INDEX('ASE Mapping'!B:B, MATCH(E8648,'ASE Mapping'!A:A, 0)), E8648)</f>
        <v>0</v>
      </c>
    </row>
    <row r="8649" spans="1:17" x14ac:dyDescent="0.25">
      <c r="A8649" s="11">
        <f t="shared" si="86"/>
        <v>0</v>
      </c>
      <c r="Q8649">
        <f>IF(ISNUMBER(MATCH(E8649,'ASE Mapping'!A:A, 0)), INDEX('ASE Mapping'!B:B, MATCH(E8649,'ASE Mapping'!A:A, 0)), E8649)</f>
        <v>0</v>
      </c>
    </row>
    <row r="8650" spans="1:17" x14ac:dyDescent="0.25">
      <c r="A8650" s="11">
        <f t="shared" si="86"/>
        <v>0</v>
      </c>
      <c r="Q8650">
        <f>IF(ISNUMBER(MATCH(E8650,'ASE Mapping'!A:A, 0)), INDEX('ASE Mapping'!B:B, MATCH(E8650,'ASE Mapping'!A:A, 0)), E8650)</f>
        <v>0</v>
      </c>
    </row>
    <row r="8651" spans="1:17" x14ac:dyDescent="0.25">
      <c r="A8651" s="11">
        <f t="shared" si="86"/>
        <v>0</v>
      </c>
      <c r="Q8651">
        <f>IF(ISNUMBER(MATCH(E8651,'ASE Mapping'!A:A, 0)), INDEX('ASE Mapping'!B:B, MATCH(E8651,'ASE Mapping'!A:A, 0)), E8651)</f>
        <v>0</v>
      </c>
    </row>
    <row r="8652" spans="1:17" x14ac:dyDescent="0.25">
      <c r="A8652" s="11">
        <f t="shared" si="86"/>
        <v>0</v>
      </c>
      <c r="Q8652">
        <f>IF(ISNUMBER(MATCH(E8652,'ASE Mapping'!A:A, 0)), INDEX('ASE Mapping'!B:B, MATCH(E8652,'ASE Mapping'!A:A, 0)), E8652)</f>
        <v>0</v>
      </c>
    </row>
    <row r="8653" spans="1:17" x14ac:dyDescent="0.25">
      <c r="A8653" s="11">
        <f t="shared" si="86"/>
        <v>0</v>
      </c>
      <c r="Q8653">
        <f>IF(ISNUMBER(MATCH(E8653,'ASE Mapping'!A:A, 0)), INDEX('ASE Mapping'!B:B, MATCH(E8653,'ASE Mapping'!A:A, 0)), E8653)</f>
        <v>0</v>
      </c>
    </row>
    <row r="8654" spans="1:17" x14ac:dyDescent="0.25">
      <c r="A8654" s="11">
        <f t="shared" si="86"/>
        <v>0</v>
      </c>
      <c r="Q8654">
        <f>IF(ISNUMBER(MATCH(E8654,'ASE Mapping'!A:A, 0)), INDEX('ASE Mapping'!B:B, MATCH(E8654,'ASE Mapping'!A:A, 0)), E8654)</f>
        <v>0</v>
      </c>
    </row>
    <row r="8655" spans="1:17" x14ac:dyDescent="0.25">
      <c r="A8655" s="11">
        <f t="shared" si="86"/>
        <v>0</v>
      </c>
      <c r="Q8655">
        <f>IF(ISNUMBER(MATCH(E8655,'ASE Mapping'!A:A, 0)), INDEX('ASE Mapping'!B:B, MATCH(E8655,'ASE Mapping'!A:A, 0)), E8655)</f>
        <v>0</v>
      </c>
    </row>
    <row r="8656" spans="1:17" x14ac:dyDescent="0.25">
      <c r="A8656" s="11">
        <f t="shared" si="86"/>
        <v>0</v>
      </c>
      <c r="Q8656">
        <f>IF(ISNUMBER(MATCH(E8656,'ASE Mapping'!A:A, 0)), INDEX('ASE Mapping'!B:B, MATCH(E8656,'ASE Mapping'!A:A, 0)), E8656)</f>
        <v>0</v>
      </c>
    </row>
    <row r="8657" spans="1:17" x14ac:dyDescent="0.25">
      <c r="A8657" s="11">
        <f t="shared" si="86"/>
        <v>0</v>
      </c>
      <c r="Q8657">
        <f>IF(ISNUMBER(MATCH(E8657,'ASE Mapping'!A:A, 0)), INDEX('ASE Mapping'!B:B, MATCH(E8657,'ASE Mapping'!A:A, 0)), E8657)</f>
        <v>0</v>
      </c>
    </row>
    <row r="8658" spans="1:17" x14ac:dyDescent="0.25">
      <c r="A8658" s="11">
        <f t="shared" si="86"/>
        <v>0</v>
      </c>
      <c r="Q8658">
        <f>IF(ISNUMBER(MATCH(E8658,'ASE Mapping'!A:A, 0)), INDEX('ASE Mapping'!B:B, MATCH(E8658,'ASE Mapping'!A:A, 0)), E8658)</f>
        <v>0</v>
      </c>
    </row>
    <row r="8659" spans="1:17" x14ac:dyDescent="0.25">
      <c r="A8659" s="11">
        <f t="shared" si="86"/>
        <v>0</v>
      </c>
      <c r="Q8659">
        <f>IF(ISNUMBER(MATCH(E8659,'ASE Mapping'!A:A, 0)), INDEX('ASE Mapping'!B:B, MATCH(E8659,'ASE Mapping'!A:A, 0)), E8659)</f>
        <v>0</v>
      </c>
    </row>
    <row r="8660" spans="1:17" x14ac:dyDescent="0.25">
      <c r="A8660" s="11">
        <f t="shared" si="86"/>
        <v>0</v>
      </c>
      <c r="Q8660">
        <f>IF(ISNUMBER(MATCH(E8660,'ASE Mapping'!A:A, 0)), INDEX('ASE Mapping'!B:B, MATCH(E8660,'ASE Mapping'!A:A, 0)), E8660)</f>
        <v>0</v>
      </c>
    </row>
    <row r="8661" spans="1:17" x14ac:dyDescent="0.25">
      <c r="A8661" s="11">
        <f t="shared" si="86"/>
        <v>0</v>
      </c>
      <c r="Q8661">
        <f>IF(ISNUMBER(MATCH(E8661,'ASE Mapping'!A:A, 0)), INDEX('ASE Mapping'!B:B, MATCH(E8661,'ASE Mapping'!A:A, 0)), E8661)</f>
        <v>0</v>
      </c>
    </row>
    <row r="8662" spans="1:17" x14ac:dyDescent="0.25">
      <c r="A8662" s="11">
        <f t="shared" si="86"/>
        <v>0</v>
      </c>
      <c r="Q8662">
        <f>IF(ISNUMBER(MATCH(E8662,'ASE Mapping'!A:A, 0)), INDEX('ASE Mapping'!B:B, MATCH(E8662,'ASE Mapping'!A:A, 0)), E8662)</f>
        <v>0</v>
      </c>
    </row>
    <row r="8663" spans="1:17" x14ac:dyDescent="0.25">
      <c r="A8663" s="11">
        <f t="shared" si="86"/>
        <v>0</v>
      </c>
      <c r="Q8663">
        <f>IF(ISNUMBER(MATCH(E8663,'ASE Mapping'!A:A, 0)), INDEX('ASE Mapping'!B:B, MATCH(E8663,'ASE Mapping'!A:A, 0)), E8663)</f>
        <v>0</v>
      </c>
    </row>
    <row r="8664" spans="1:17" x14ac:dyDescent="0.25">
      <c r="A8664" s="11">
        <f t="shared" si="86"/>
        <v>0</v>
      </c>
      <c r="Q8664">
        <f>IF(ISNUMBER(MATCH(E8664,'ASE Mapping'!A:A, 0)), INDEX('ASE Mapping'!B:B, MATCH(E8664,'ASE Mapping'!A:A, 0)), E8664)</f>
        <v>0</v>
      </c>
    </row>
    <row r="8665" spans="1:17" x14ac:dyDescent="0.25">
      <c r="A8665" s="11">
        <f t="shared" si="86"/>
        <v>0</v>
      </c>
      <c r="Q8665">
        <f>IF(ISNUMBER(MATCH(E8665,'ASE Mapping'!A:A, 0)), INDEX('ASE Mapping'!B:B, MATCH(E8665,'ASE Mapping'!A:A, 0)), E8665)</f>
        <v>0</v>
      </c>
    </row>
    <row r="8666" spans="1:17" x14ac:dyDescent="0.25">
      <c r="A8666" s="11">
        <f t="shared" si="86"/>
        <v>0</v>
      </c>
      <c r="Q8666">
        <f>IF(ISNUMBER(MATCH(E8666,'ASE Mapping'!A:A, 0)), INDEX('ASE Mapping'!B:B, MATCH(E8666,'ASE Mapping'!A:A, 0)), E8666)</f>
        <v>0</v>
      </c>
    </row>
    <row r="8667" spans="1:17" x14ac:dyDescent="0.25">
      <c r="A8667" s="11">
        <f t="shared" si="86"/>
        <v>0</v>
      </c>
      <c r="Q8667">
        <f>IF(ISNUMBER(MATCH(E8667,'ASE Mapping'!A:A, 0)), INDEX('ASE Mapping'!B:B, MATCH(E8667,'ASE Mapping'!A:A, 0)), E8667)</f>
        <v>0</v>
      </c>
    </row>
    <row r="8668" spans="1:17" x14ac:dyDescent="0.25">
      <c r="A8668" s="11">
        <f t="shared" si="86"/>
        <v>0</v>
      </c>
      <c r="Q8668">
        <f>IF(ISNUMBER(MATCH(E8668,'ASE Mapping'!A:A, 0)), INDEX('ASE Mapping'!B:B, MATCH(E8668,'ASE Mapping'!A:A, 0)), E8668)</f>
        <v>0</v>
      </c>
    </row>
    <row r="8669" spans="1:17" x14ac:dyDescent="0.25">
      <c r="A8669" s="11">
        <f t="shared" si="86"/>
        <v>0</v>
      </c>
      <c r="Q8669">
        <f>IF(ISNUMBER(MATCH(E8669,'ASE Mapping'!A:A, 0)), INDEX('ASE Mapping'!B:B, MATCH(E8669,'ASE Mapping'!A:A, 0)), E8669)</f>
        <v>0</v>
      </c>
    </row>
    <row r="8670" spans="1:17" x14ac:dyDescent="0.25">
      <c r="A8670" s="11">
        <f t="shared" si="86"/>
        <v>0</v>
      </c>
      <c r="Q8670">
        <f>IF(ISNUMBER(MATCH(E8670,'ASE Mapping'!A:A, 0)), INDEX('ASE Mapping'!B:B, MATCH(E8670,'ASE Mapping'!A:A, 0)), E8670)</f>
        <v>0</v>
      </c>
    </row>
    <row r="8671" spans="1:17" x14ac:dyDescent="0.25">
      <c r="A8671" s="11">
        <f t="shared" si="86"/>
        <v>0</v>
      </c>
      <c r="Q8671">
        <f>IF(ISNUMBER(MATCH(E8671,'ASE Mapping'!A:A, 0)), INDEX('ASE Mapping'!B:B, MATCH(E8671,'ASE Mapping'!A:A, 0)), E8671)</f>
        <v>0</v>
      </c>
    </row>
    <row r="8672" spans="1:17" x14ac:dyDescent="0.25">
      <c r="A8672" s="11">
        <f t="shared" si="86"/>
        <v>0</v>
      </c>
      <c r="Q8672">
        <f>IF(ISNUMBER(MATCH(E8672,'ASE Mapping'!A:A, 0)), INDEX('ASE Mapping'!B:B, MATCH(E8672,'ASE Mapping'!A:A, 0)), E8672)</f>
        <v>0</v>
      </c>
    </row>
    <row r="8673" spans="1:17" x14ac:dyDescent="0.25">
      <c r="A8673" s="11">
        <f t="shared" si="86"/>
        <v>0</v>
      </c>
      <c r="Q8673">
        <f>IF(ISNUMBER(MATCH(E8673,'ASE Mapping'!A:A, 0)), INDEX('ASE Mapping'!B:B, MATCH(E8673,'ASE Mapping'!A:A, 0)), E8673)</f>
        <v>0</v>
      </c>
    </row>
    <row r="8674" spans="1:17" x14ac:dyDescent="0.25">
      <c r="A8674" s="11">
        <f t="shared" si="86"/>
        <v>0</v>
      </c>
      <c r="Q8674">
        <f>IF(ISNUMBER(MATCH(E8674,'ASE Mapping'!A:A, 0)), INDEX('ASE Mapping'!B:B, MATCH(E8674,'ASE Mapping'!A:A, 0)), E8674)</f>
        <v>0</v>
      </c>
    </row>
    <row r="8675" spans="1:17" x14ac:dyDescent="0.25">
      <c r="A8675" s="11">
        <f t="shared" si="86"/>
        <v>0</v>
      </c>
      <c r="Q8675">
        <f>IF(ISNUMBER(MATCH(E8675,'ASE Mapping'!A:A, 0)), INDEX('ASE Mapping'!B:B, MATCH(E8675,'ASE Mapping'!A:A, 0)), E8675)</f>
        <v>0</v>
      </c>
    </row>
    <row r="8676" spans="1:17" x14ac:dyDescent="0.25">
      <c r="A8676" s="11">
        <f t="shared" si="86"/>
        <v>0</v>
      </c>
      <c r="Q8676">
        <f>IF(ISNUMBER(MATCH(E8676,'ASE Mapping'!A:A, 0)), INDEX('ASE Mapping'!B:B, MATCH(E8676,'ASE Mapping'!A:A, 0)), E8676)</f>
        <v>0</v>
      </c>
    </row>
    <row r="8677" spans="1:17" x14ac:dyDescent="0.25">
      <c r="A8677" s="11">
        <f t="shared" si="86"/>
        <v>0</v>
      </c>
      <c r="Q8677">
        <f>IF(ISNUMBER(MATCH(E8677,'ASE Mapping'!A:A, 0)), INDEX('ASE Mapping'!B:B, MATCH(E8677,'ASE Mapping'!A:A, 0)), E8677)</f>
        <v>0</v>
      </c>
    </row>
    <row r="8678" spans="1:17" x14ac:dyDescent="0.25">
      <c r="A8678" s="11">
        <f t="shared" si="86"/>
        <v>0</v>
      </c>
      <c r="Q8678">
        <f>IF(ISNUMBER(MATCH(E8678,'ASE Mapping'!A:A, 0)), INDEX('ASE Mapping'!B:B, MATCH(E8678,'ASE Mapping'!A:A, 0)), E8678)</f>
        <v>0</v>
      </c>
    </row>
    <row r="8679" spans="1:17" x14ac:dyDescent="0.25">
      <c r="A8679" s="11">
        <f t="shared" si="86"/>
        <v>0</v>
      </c>
      <c r="Q8679">
        <f>IF(ISNUMBER(MATCH(E8679,'ASE Mapping'!A:A, 0)), INDEX('ASE Mapping'!B:B, MATCH(E8679,'ASE Mapping'!A:A, 0)), E8679)</f>
        <v>0</v>
      </c>
    </row>
    <row r="8680" spans="1:17" x14ac:dyDescent="0.25">
      <c r="A8680" s="11">
        <f t="shared" si="86"/>
        <v>0</v>
      </c>
      <c r="Q8680">
        <f>IF(ISNUMBER(MATCH(E8680,'ASE Mapping'!A:A, 0)), INDEX('ASE Mapping'!B:B, MATCH(E8680,'ASE Mapping'!A:A, 0)), E8680)</f>
        <v>0</v>
      </c>
    </row>
    <row r="8681" spans="1:17" x14ac:dyDescent="0.25">
      <c r="A8681" s="11">
        <f t="shared" si="86"/>
        <v>0</v>
      </c>
      <c r="Q8681">
        <f>IF(ISNUMBER(MATCH(E8681,'ASE Mapping'!A:A, 0)), INDEX('ASE Mapping'!B:B, MATCH(E8681,'ASE Mapping'!A:A, 0)), E8681)</f>
        <v>0</v>
      </c>
    </row>
    <row r="8682" spans="1:17" x14ac:dyDescent="0.25">
      <c r="A8682" s="11">
        <f t="shared" si="86"/>
        <v>0</v>
      </c>
      <c r="Q8682">
        <f>IF(ISNUMBER(MATCH(E8682,'ASE Mapping'!A:A, 0)), INDEX('ASE Mapping'!B:B, MATCH(E8682,'ASE Mapping'!A:A, 0)), E8682)</f>
        <v>0</v>
      </c>
    </row>
    <row r="8683" spans="1:17" x14ac:dyDescent="0.25">
      <c r="A8683" s="11">
        <f t="shared" si="86"/>
        <v>0</v>
      </c>
      <c r="Q8683">
        <f>IF(ISNUMBER(MATCH(E8683,'ASE Mapping'!A:A, 0)), INDEX('ASE Mapping'!B:B, MATCH(E8683,'ASE Mapping'!A:A, 0)), E8683)</f>
        <v>0</v>
      </c>
    </row>
    <row r="8684" spans="1:17" x14ac:dyDescent="0.25">
      <c r="A8684" s="11">
        <f t="shared" si="86"/>
        <v>0</v>
      </c>
      <c r="Q8684">
        <f>IF(ISNUMBER(MATCH(E8684,'ASE Mapping'!A:A, 0)), INDEX('ASE Mapping'!B:B, MATCH(E8684,'ASE Mapping'!A:A, 0)), E8684)</f>
        <v>0</v>
      </c>
    </row>
    <row r="8685" spans="1:17" x14ac:dyDescent="0.25">
      <c r="A8685" s="11">
        <f t="shared" si="86"/>
        <v>0</v>
      </c>
      <c r="Q8685">
        <f>IF(ISNUMBER(MATCH(E8685,'ASE Mapping'!A:A, 0)), INDEX('ASE Mapping'!B:B, MATCH(E8685,'ASE Mapping'!A:A, 0)), E8685)</f>
        <v>0</v>
      </c>
    </row>
    <row r="8686" spans="1:17" x14ac:dyDescent="0.25">
      <c r="A8686" s="11">
        <f t="shared" si="86"/>
        <v>0</v>
      </c>
      <c r="Q8686">
        <f>IF(ISNUMBER(MATCH(E8686,'ASE Mapping'!A:A, 0)), INDEX('ASE Mapping'!B:B, MATCH(E8686,'ASE Mapping'!A:A, 0)), E8686)</f>
        <v>0</v>
      </c>
    </row>
    <row r="8687" spans="1:17" x14ac:dyDescent="0.25">
      <c r="A8687" s="11">
        <f t="shared" si="86"/>
        <v>0</v>
      </c>
      <c r="Q8687">
        <f>IF(ISNUMBER(MATCH(E8687,'ASE Mapping'!A:A, 0)), INDEX('ASE Mapping'!B:B, MATCH(E8687,'ASE Mapping'!A:A, 0)), E8687)</f>
        <v>0</v>
      </c>
    </row>
    <row r="8688" spans="1:17" x14ac:dyDescent="0.25">
      <c r="A8688" s="11">
        <f t="shared" si="86"/>
        <v>0</v>
      </c>
      <c r="Q8688">
        <f>IF(ISNUMBER(MATCH(E8688,'ASE Mapping'!A:A, 0)), INDEX('ASE Mapping'!B:B, MATCH(E8688,'ASE Mapping'!A:A, 0)), E8688)</f>
        <v>0</v>
      </c>
    </row>
    <row r="8689" spans="1:17" x14ac:dyDescent="0.25">
      <c r="A8689" s="11">
        <f t="shared" si="86"/>
        <v>0</v>
      </c>
      <c r="Q8689">
        <f>IF(ISNUMBER(MATCH(E8689,'ASE Mapping'!A:A, 0)), INDEX('ASE Mapping'!B:B, MATCH(E8689,'ASE Mapping'!A:A, 0)), E8689)</f>
        <v>0</v>
      </c>
    </row>
    <row r="8690" spans="1:17" x14ac:dyDescent="0.25">
      <c r="A8690" s="11">
        <f t="shared" si="86"/>
        <v>0</v>
      </c>
      <c r="Q8690">
        <f>IF(ISNUMBER(MATCH(E8690,'ASE Mapping'!A:A, 0)), INDEX('ASE Mapping'!B:B, MATCH(E8690,'ASE Mapping'!A:A, 0)), E8690)</f>
        <v>0</v>
      </c>
    </row>
    <row r="8691" spans="1:17" x14ac:dyDescent="0.25">
      <c r="A8691" s="11">
        <f t="shared" si="86"/>
        <v>0</v>
      </c>
      <c r="Q8691">
        <f>IF(ISNUMBER(MATCH(E8691,'ASE Mapping'!A:A, 0)), INDEX('ASE Mapping'!B:B, MATCH(E8691,'ASE Mapping'!A:A, 0)), E8691)</f>
        <v>0</v>
      </c>
    </row>
    <row r="8692" spans="1:17" x14ac:dyDescent="0.25">
      <c r="A8692" s="11">
        <f t="shared" si="86"/>
        <v>0</v>
      </c>
      <c r="Q8692">
        <f>IF(ISNUMBER(MATCH(E8692,'ASE Mapping'!A:A, 0)), INDEX('ASE Mapping'!B:B, MATCH(E8692,'ASE Mapping'!A:A, 0)), E8692)</f>
        <v>0</v>
      </c>
    </row>
    <row r="8693" spans="1:17" x14ac:dyDescent="0.25">
      <c r="A8693" s="11">
        <f t="shared" si="86"/>
        <v>0</v>
      </c>
      <c r="Q8693">
        <f>IF(ISNUMBER(MATCH(E8693,'ASE Mapping'!A:A, 0)), INDEX('ASE Mapping'!B:B, MATCH(E8693,'ASE Mapping'!A:A, 0)), E8693)</f>
        <v>0</v>
      </c>
    </row>
    <row r="8694" spans="1:17" x14ac:dyDescent="0.25">
      <c r="A8694" s="11">
        <f t="shared" si="86"/>
        <v>0</v>
      </c>
      <c r="Q8694">
        <f>IF(ISNUMBER(MATCH(E8694,'ASE Mapping'!A:A, 0)), INDEX('ASE Mapping'!B:B, MATCH(E8694,'ASE Mapping'!A:A, 0)), E8694)</f>
        <v>0</v>
      </c>
    </row>
    <row r="8695" spans="1:17" x14ac:dyDescent="0.25">
      <c r="A8695" s="11">
        <f t="shared" si="86"/>
        <v>0</v>
      </c>
      <c r="Q8695">
        <f>IF(ISNUMBER(MATCH(E8695,'ASE Mapping'!A:A, 0)), INDEX('ASE Mapping'!B:B, MATCH(E8695,'ASE Mapping'!A:A, 0)), E8695)</f>
        <v>0</v>
      </c>
    </row>
    <row r="8696" spans="1:17" x14ac:dyDescent="0.25">
      <c r="A8696" s="11">
        <f t="shared" si="86"/>
        <v>0</v>
      </c>
      <c r="Q8696">
        <f>IF(ISNUMBER(MATCH(E8696,'ASE Mapping'!A:A, 0)), INDEX('ASE Mapping'!B:B, MATCH(E8696,'ASE Mapping'!A:A, 0)), E8696)</f>
        <v>0</v>
      </c>
    </row>
    <row r="8697" spans="1:17" x14ac:dyDescent="0.25">
      <c r="A8697" s="11">
        <f t="shared" si="86"/>
        <v>0</v>
      </c>
      <c r="Q8697">
        <f>IF(ISNUMBER(MATCH(E8697,'ASE Mapping'!A:A, 0)), INDEX('ASE Mapping'!B:B, MATCH(E8697,'ASE Mapping'!A:A, 0)), E8697)</f>
        <v>0</v>
      </c>
    </row>
    <row r="8698" spans="1:17" x14ac:dyDescent="0.25">
      <c r="A8698" s="11">
        <f t="shared" si="86"/>
        <v>0</v>
      </c>
      <c r="Q8698">
        <f>IF(ISNUMBER(MATCH(E8698,'ASE Mapping'!A:A, 0)), INDEX('ASE Mapping'!B:B, MATCH(E8698,'ASE Mapping'!A:A, 0)), E8698)</f>
        <v>0</v>
      </c>
    </row>
    <row r="8699" spans="1:17" x14ac:dyDescent="0.25">
      <c r="A8699" s="11">
        <f t="shared" si="86"/>
        <v>0</v>
      </c>
      <c r="Q8699">
        <f>IF(ISNUMBER(MATCH(E8699,'ASE Mapping'!A:A, 0)), INDEX('ASE Mapping'!B:B, MATCH(E8699,'ASE Mapping'!A:A, 0)), E8699)</f>
        <v>0</v>
      </c>
    </row>
    <row r="8700" spans="1:17" x14ac:dyDescent="0.25">
      <c r="A8700" s="11">
        <f t="shared" si="86"/>
        <v>0</v>
      </c>
      <c r="Q8700">
        <f>IF(ISNUMBER(MATCH(E8700,'ASE Mapping'!A:A, 0)), INDEX('ASE Mapping'!B:B, MATCH(E8700,'ASE Mapping'!A:A, 0)), E8700)</f>
        <v>0</v>
      </c>
    </row>
    <row r="8701" spans="1:17" x14ac:dyDescent="0.25">
      <c r="A8701" s="11">
        <f t="shared" si="86"/>
        <v>0</v>
      </c>
      <c r="Q8701">
        <f>IF(ISNUMBER(MATCH(E8701,'ASE Mapping'!A:A, 0)), INDEX('ASE Mapping'!B:B, MATCH(E8701,'ASE Mapping'!A:A, 0)), E8701)</f>
        <v>0</v>
      </c>
    </row>
    <row r="8702" spans="1:17" x14ac:dyDescent="0.25">
      <c r="A8702" s="11">
        <f t="shared" si="86"/>
        <v>0</v>
      </c>
      <c r="Q8702">
        <f>IF(ISNUMBER(MATCH(E8702,'ASE Mapping'!A:A, 0)), INDEX('ASE Mapping'!B:B, MATCH(E8702,'ASE Mapping'!A:A, 0)), E8702)</f>
        <v>0</v>
      </c>
    </row>
    <row r="8703" spans="1:17" x14ac:dyDescent="0.25">
      <c r="A8703" s="11">
        <f t="shared" si="86"/>
        <v>0</v>
      </c>
      <c r="Q8703">
        <f>IF(ISNUMBER(MATCH(E8703,'ASE Mapping'!A:A, 0)), INDEX('ASE Mapping'!B:B, MATCH(E8703,'ASE Mapping'!A:A, 0)), E8703)</f>
        <v>0</v>
      </c>
    </row>
    <row r="8704" spans="1:17" x14ac:dyDescent="0.25">
      <c r="A8704" s="11">
        <f t="shared" si="86"/>
        <v>0</v>
      </c>
      <c r="Q8704">
        <f>IF(ISNUMBER(MATCH(E8704,'ASE Mapping'!A:A, 0)), INDEX('ASE Mapping'!B:B, MATCH(E8704,'ASE Mapping'!A:A, 0)), E8704)</f>
        <v>0</v>
      </c>
    </row>
    <row r="8705" spans="1:17" x14ac:dyDescent="0.25">
      <c r="A8705" s="11">
        <f t="shared" si="86"/>
        <v>0</v>
      </c>
      <c r="Q8705">
        <f>IF(ISNUMBER(MATCH(E8705,'ASE Mapping'!A:A, 0)), INDEX('ASE Mapping'!B:B, MATCH(E8705,'ASE Mapping'!A:A, 0)), E8705)</f>
        <v>0</v>
      </c>
    </row>
    <row r="8706" spans="1:17" x14ac:dyDescent="0.25">
      <c r="A8706" s="11">
        <f t="shared" si="86"/>
        <v>0</v>
      </c>
      <c r="Q8706">
        <f>IF(ISNUMBER(MATCH(E8706,'ASE Mapping'!A:A, 0)), INDEX('ASE Mapping'!B:B, MATCH(E8706,'ASE Mapping'!A:A, 0)), E8706)</f>
        <v>0</v>
      </c>
    </row>
    <row r="8707" spans="1:17" x14ac:dyDescent="0.25">
      <c r="A8707" s="11">
        <f t="shared" si="86"/>
        <v>0</v>
      </c>
      <c r="Q8707">
        <f>IF(ISNUMBER(MATCH(E8707,'ASE Mapping'!A:A, 0)), INDEX('ASE Mapping'!B:B, MATCH(E8707,'ASE Mapping'!A:A, 0)), E8707)</f>
        <v>0</v>
      </c>
    </row>
    <row r="8708" spans="1:17" x14ac:dyDescent="0.25">
      <c r="A8708" s="11">
        <f t="shared" si="86"/>
        <v>0</v>
      </c>
      <c r="Q8708">
        <f>IF(ISNUMBER(MATCH(E8708,'ASE Mapping'!A:A, 0)), INDEX('ASE Mapping'!B:B, MATCH(E8708,'ASE Mapping'!A:A, 0)), E8708)</f>
        <v>0</v>
      </c>
    </row>
    <row r="8709" spans="1:17" x14ac:dyDescent="0.25">
      <c r="A8709" s="11">
        <f t="shared" si="86"/>
        <v>0</v>
      </c>
      <c r="Q8709">
        <f>IF(ISNUMBER(MATCH(E8709,'ASE Mapping'!A:A, 0)), INDEX('ASE Mapping'!B:B, MATCH(E8709,'ASE Mapping'!A:A, 0)), E8709)</f>
        <v>0</v>
      </c>
    </row>
    <row r="8710" spans="1:17" x14ac:dyDescent="0.25">
      <c r="A8710" s="11">
        <f t="shared" si="86"/>
        <v>0</v>
      </c>
      <c r="Q8710">
        <f>IF(ISNUMBER(MATCH(E8710,'ASE Mapping'!A:A, 0)), INDEX('ASE Mapping'!B:B, MATCH(E8710,'ASE Mapping'!A:A, 0)), E8710)</f>
        <v>0</v>
      </c>
    </row>
    <row r="8711" spans="1:17" x14ac:dyDescent="0.25">
      <c r="A8711" s="11">
        <f t="shared" ref="A8711:A8774" si="87">B8711+C8711</f>
        <v>0</v>
      </c>
      <c r="Q8711">
        <f>IF(ISNUMBER(MATCH(E8711,'ASE Mapping'!A:A, 0)), INDEX('ASE Mapping'!B:B, MATCH(E8711,'ASE Mapping'!A:A, 0)), E8711)</f>
        <v>0</v>
      </c>
    </row>
    <row r="8712" spans="1:17" x14ac:dyDescent="0.25">
      <c r="A8712" s="11">
        <f t="shared" si="87"/>
        <v>0</v>
      </c>
      <c r="Q8712">
        <f>IF(ISNUMBER(MATCH(E8712,'ASE Mapping'!A:A, 0)), INDEX('ASE Mapping'!B:B, MATCH(E8712,'ASE Mapping'!A:A, 0)), E8712)</f>
        <v>0</v>
      </c>
    </row>
    <row r="8713" spans="1:17" x14ac:dyDescent="0.25">
      <c r="A8713" s="11">
        <f t="shared" si="87"/>
        <v>0</v>
      </c>
      <c r="Q8713">
        <f>IF(ISNUMBER(MATCH(E8713,'ASE Mapping'!A:A, 0)), INDEX('ASE Mapping'!B:B, MATCH(E8713,'ASE Mapping'!A:A, 0)), E8713)</f>
        <v>0</v>
      </c>
    </row>
    <row r="8714" spans="1:17" x14ac:dyDescent="0.25">
      <c r="A8714" s="11">
        <f t="shared" si="87"/>
        <v>0</v>
      </c>
      <c r="Q8714">
        <f>IF(ISNUMBER(MATCH(E8714,'ASE Mapping'!A:A, 0)), INDEX('ASE Mapping'!B:B, MATCH(E8714,'ASE Mapping'!A:A, 0)), E8714)</f>
        <v>0</v>
      </c>
    </row>
    <row r="8715" spans="1:17" x14ac:dyDescent="0.25">
      <c r="A8715" s="11">
        <f t="shared" si="87"/>
        <v>0</v>
      </c>
      <c r="Q8715">
        <f>IF(ISNUMBER(MATCH(E8715,'ASE Mapping'!A:A, 0)), INDEX('ASE Mapping'!B:B, MATCH(E8715,'ASE Mapping'!A:A, 0)), E8715)</f>
        <v>0</v>
      </c>
    </row>
    <row r="8716" spans="1:17" x14ac:dyDescent="0.25">
      <c r="A8716" s="11">
        <f t="shared" si="87"/>
        <v>0</v>
      </c>
      <c r="Q8716">
        <f>IF(ISNUMBER(MATCH(E8716,'ASE Mapping'!A:A, 0)), INDEX('ASE Mapping'!B:B, MATCH(E8716,'ASE Mapping'!A:A, 0)), E8716)</f>
        <v>0</v>
      </c>
    </row>
    <row r="8717" spans="1:17" x14ac:dyDescent="0.25">
      <c r="A8717" s="11">
        <f t="shared" si="87"/>
        <v>0</v>
      </c>
      <c r="Q8717">
        <f>IF(ISNUMBER(MATCH(E8717,'ASE Mapping'!A:A, 0)), INDEX('ASE Mapping'!B:B, MATCH(E8717,'ASE Mapping'!A:A, 0)), E8717)</f>
        <v>0</v>
      </c>
    </row>
    <row r="8718" spans="1:17" x14ac:dyDescent="0.25">
      <c r="A8718" s="11">
        <f t="shared" si="87"/>
        <v>0</v>
      </c>
      <c r="Q8718">
        <f>IF(ISNUMBER(MATCH(E8718,'ASE Mapping'!A:A, 0)), INDEX('ASE Mapping'!B:B, MATCH(E8718,'ASE Mapping'!A:A, 0)), E8718)</f>
        <v>0</v>
      </c>
    </row>
    <row r="8719" spans="1:17" x14ac:dyDescent="0.25">
      <c r="A8719" s="11">
        <f t="shared" si="87"/>
        <v>0</v>
      </c>
      <c r="Q8719">
        <f>IF(ISNUMBER(MATCH(E8719,'ASE Mapping'!A:A, 0)), INDEX('ASE Mapping'!B:B, MATCH(E8719,'ASE Mapping'!A:A, 0)), E8719)</f>
        <v>0</v>
      </c>
    </row>
    <row r="8720" spans="1:17" x14ac:dyDescent="0.25">
      <c r="A8720" s="11">
        <f t="shared" si="87"/>
        <v>0</v>
      </c>
      <c r="Q8720">
        <f>IF(ISNUMBER(MATCH(E8720,'ASE Mapping'!A:A, 0)), INDEX('ASE Mapping'!B:B, MATCH(E8720,'ASE Mapping'!A:A, 0)), E8720)</f>
        <v>0</v>
      </c>
    </row>
    <row r="8721" spans="1:17" x14ac:dyDescent="0.25">
      <c r="A8721" s="11">
        <f t="shared" si="87"/>
        <v>0</v>
      </c>
      <c r="Q8721">
        <f>IF(ISNUMBER(MATCH(E8721,'ASE Mapping'!A:A, 0)), INDEX('ASE Mapping'!B:B, MATCH(E8721,'ASE Mapping'!A:A, 0)), E8721)</f>
        <v>0</v>
      </c>
    </row>
    <row r="8722" spans="1:17" x14ac:dyDescent="0.25">
      <c r="A8722" s="11">
        <f t="shared" si="87"/>
        <v>0</v>
      </c>
      <c r="Q8722">
        <f>IF(ISNUMBER(MATCH(E8722,'ASE Mapping'!A:A, 0)), INDEX('ASE Mapping'!B:B, MATCH(E8722,'ASE Mapping'!A:A, 0)), E8722)</f>
        <v>0</v>
      </c>
    </row>
    <row r="8723" spans="1:17" x14ac:dyDescent="0.25">
      <c r="A8723" s="11">
        <f t="shared" si="87"/>
        <v>0</v>
      </c>
      <c r="Q8723">
        <f>IF(ISNUMBER(MATCH(E8723,'ASE Mapping'!A:A, 0)), INDEX('ASE Mapping'!B:B, MATCH(E8723,'ASE Mapping'!A:A, 0)), E8723)</f>
        <v>0</v>
      </c>
    </row>
    <row r="8724" spans="1:17" x14ac:dyDescent="0.25">
      <c r="A8724" s="11">
        <f t="shared" si="87"/>
        <v>0</v>
      </c>
      <c r="Q8724">
        <f>IF(ISNUMBER(MATCH(E8724,'ASE Mapping'!A:A, 0)), INDEX('ASE Mapping'!B:B, MATCH(E8724,'ASE Mapping'!A:A, 0)), E8724)</f>
        <v>0</v>
      </c>
    </row>
    <row r="8725" spans="1:17" x14ac:dyDescent="0.25">
      <c r="A8725" s="11">
        <f t="shared" si="87"/>
        <v>0</v>
      </c>
      <c r="Q8725">
        <f>IF(ISNUMBER(MATCH(E8725,'ASE Mapping'!A:A, 0)), INDEX('ASE Mapping'!B:B, MATCH(E8725,'ASE Mapping'!A:A, 0)), E8725)</f>
        <v>0</v>
      </c>
    </row>
    <row r="8726" spans="1:17" x14ac:dyDescent="0.25">
      <c r="A8726" s="11">
        <f t="shared" si="87"/>
        <v>0</v>
      </c>
      <c r="Q8726">
        <f>IF(ISNUMBER(MATCH(E8726,'ASE Mapping'!A:A, 0)), INDEX('ASE Mapping'!B:B, MATCH(E8726,'ASE Mapping'!A:A, 0)), E8726)</f>
        <v>0</v>
      </c>
    </row>
    <row r="8727" spans="1:17" x14ac:dyDescent="0.25">
      <c r="A8727" s="11">
        <f t="shared" si="87"/>
        <v>0</v>
      </c>
      <c r="Q8727">
        <f>IF(ISNUMBER(MATCH(E8727,'ASE Mapping'!A:A, 0)), INDEX('ASE Mapping'!B:B, MATCH(E8727,'ASE Mapping'!A:A, 0)), E8727)</f>
        <v>0</v>
      </c>
    </row>
    <row r="8728" spans="1:17" x14ac:dyDescent="0.25">
      <c r="A8728" s="11">
        <f t="shared" si="87"/>
        <v>0</v>
      </c>
      <c r="Q8728">
        <f>IF(ISNUMBER(MATCH(E8728,'ASE Mapping'!A:A, 0)), INDEX('ASE Mapping'!B:B, MATCH(E8728,'ASE Mapping'!A:A, 0)), E8728)</f>
        <v>0</v>
      </c>
    </row>
    <row r="8729" spans="1:17" x14ac:dyDescent="0.25">
      <c r="A8729" s="11">
        <f t="shared" si="87"/>
        <v>0</v>
      </c>
      <c r="Q8729">
        <f>IF(ISNUMBER(MATCH(E8729,'ASE Mapping'!A:A, 0)), INDEX('ASE Mapping'!B:B, MATCH(E8729,'ASE Mapping'!A:A, 0)), E8729)</f>
        <v>0</v>
      </c>
    </row>
    <row r="8730" spans="1:17" x14ac:dyDescent="0.25">
      <c r="A8730" s="11">
        <f t="shared" si="87"/>
        <v>0</v>
      </c>
      <c r="Q8730">
        <f>IF(ISNUMBER(MATCH(E8730,'ASE Mapping'!A:A, 0)), INDEX('ASE Mapping'!B:B, MATCH(E8730,'ASE Mapping'!A:A, 0)), E8730)</f>
        <v>0</v>
      </c>
    </row>
    <row r="8731" spans="1:17" x14ac:dyDescent="0.25">
      <c r="A8731" s="11">
        <f t="shared" si="87"/>
        <v>0</v>
      </c>
      <c r="Q8731">
        <f>IF(ISNUMBER(MATCH(E8731,'ASE Mapping'!A:A, 0)), INDEX('ASE Mapping'!B:B, MATCH(E8731,'ASE Mapping'!A:A, 0)), E8731)</f>
        <v>0</v>
      </c>
    </row>
    <row r="8732" spans="1:17" x14ac:dyDescent="0.25">
      <c r="A8732" s="11">
        <f t="shared" si="87"/>
        <v>0</v>
      </c>
      <c r="Q8732">
        <f>IF(ISNUMBER(MATCH(E8732,'ASE Mapping'!A:A, 0)), INDEX('ASE Mapping'!B:B, MATCH(E8732,'ASE Mapping'!A:A, 0)), E8732)</f>
        <v>0</v>
      </c>
    </row>
    <row r="8733" spans="1:17" x14ac:dyDescent="0.25">
      <c r="A8733" s="11">
        <f t="shared" si="87"/>
        <v>0</v>
      </c>
      <c r="Q8733">
        <f>IF(ISNUMBER(MATCH(E8733,'ASE Mapping'!A:A, 0)), INDEX('ASE Mapping'!B:B, MATCH(E8733,'ASE Mapping'!A:A, 0)), E8733)</f>
        <v>0</v>
      </c>
    </row>
    <row r="8734" spans="1:17" x14ac:dyDescent="0.25">
      <c r="A8734" s="11">
        <f t="shared" si="87"/>
        <v>0</v>
      </c>
      <c r="Q8734">
        <f>IF(ISNUMBER(MATCH(E8734,'ASE Mapping'!A:A, 0)), INDEX('ASE Mapping'!B:B, MATCH(E8734,'ASE Mapping'!A:A, 0)), E8734)</f>
        <v>0</v>
      </c>
    </row>
    <row r="8735" spans="1:17" x14ac:dyDescent="0.25">
      <c r="A8735" s="11">
        <f t="shared" si="87"/>
        <v>0</v>
      </c>
      <c r="Q8735">
        <f>IF(ISNUMBER(MATCH(E8735,'ASE Mapping'!A:A, 0)), INDEX('ASE Mapping'!B:B, MATCH(E8735,'ASE Mapping'!A:A, 0)), E8735)</f>
        <v>0</v>
      </c>
    </row>
    <row r="8736" spans="1:17" x14ac:dyDescent="0.25">
      <c r="A8736" s="11">
        <f t="shared" si="87"/>
        <v>0</v>
      </c>
      <c r="Q8736">
        <f>IF(ISNUMBER(MATCH(E8736,'ASE Mapping'!A:A, 0)), INDEX('ASE Mapping'!B:B, MATCH(E8736,'ASE Mapping'!A:A, 0)), E8736)</f>
        <v>0</v>
      </c>
    </row>
    <row r="8737" spans="1:17" x14ac:dyDescent="0.25">
      <c r="A8737" s="11">
        <f t="shared" si="87"/>
        <v>0</v>
      </c>
      <c r="Q8737">
        <f>IF(ISNUMBER(MATCH(E8737,'ASE Mapping'!A:A, 0)), INDEX('ASE Mapping'!B:B, MATCH(E8737,'ASE Mapping'!A:A, 0)), E8737)</f>
        <v>0</v>
      </c>
    </row>
    <row r="8738" spans="1:17" x14ac:dyDescent="0.25">
      <c r="A8738" s="11">
        <f t="shared" si="87"/>
        <v>0</v>
      </c>
      <c r="Q8738">
        <f>IF(ISNUMBER(MATCH(E8738,'ASE Mapping'!A:A, 0)), INDEX('ASE Mapping'!B:B, MATCH(E8738,'ASE Mapping'!A:A, 0)), E8738)</f>
        <v>0</v>
      </c>
    </row>
    <row r="8739" spans="1:17" x14ac:dyDescent="0.25">
      <c r="A8739" s="11">
        <f t="shared" si="87"/>
        <v>0</v>
      </c>
      <c r="Q8739">
        <f>IF(ISNUMBER(MATCH(E8739,'ASE Mapping'!A:A, 0)), INDEX('ASE Mapping'!B:B, MATCH(E8739,'ASE Mapping'!A:A, 0)), E8739)</f>
        <v>0</v>
      </c>
    </row>
    <row r="8740" spans="1:17" x14ac:dyDescent="0.25">
      <c r="A8740" s="11">
        <f t="shared" si="87"/>
        <v>0</v>
      </c>
      <c r="Q8740">
        <f>IF(ISNUMBER(MATCH(E8740,'ASE Mapping'!A:A, 0)), INDEX('ASE Mapping'!B:B, MATCH(E8740,'ASE Mapping'!A:A, 0)), E8740)</f>
        <v>0</v>
      </c>
    </row>
    <row r="8741" spans="1:17" x14ac:dyDescent="0.25">
      <c r="A8741" s="11">
        <f t="shared" si="87"/>
        <v>0</v>
      </c>
      <c r="Q8741">
        <f>IF(ISNUMBER(MATCH(E8741,'ASE Mapping'!A:A, 0)), INDEX('ASE Mapping'!B:B, MATCH(E8741,'ASE Mapping'!A:A, 0)), E8741)</f>
        <v>0</v>
      </c>
    </row>
    <row r="8742" spans="1:17" x14ac:dyDescent="0.25">
      <c r="A8742" s="11">
        <f t="shared" si="87"/>
        <v>0</v>
      </c>
      <c r="Q8742">
        <f>IF(ISNUMBER(MATCH(E8742,'ASE Mapping'!A:A, 0)), INDEX('ASE Mapping'!B:B, MATCH(E8742,'ASE Mapping'!A:A, 0)), E8742)</f>
        <v>0</v>
      </c>
    </row>
    <row r="8743" spans="1:17" x14ac:dyDescent="0.25">
      <c r="A8743" s="11">
        <f t="shared" si="87"/>
        <v>0</v>
      </c>
      <c r="Q8743">
        <f>IF(ISNUMBER(MATCH(E8743,'ASE Mapping'!A:A, 0)), INDEX('ASE Mapping'!B:B, MATCH(E8743,'ASE Mapping'!A:A, 0)), E8743)</f>
        <v>0</v>
      </c>
    </row>
    <row r="8744" spans="1:17" x14ac:dyDescent="0.25">
      <c r="A8744" s="11">
        <f t="shared" si="87"/>
        <v>0</v>
      </c>
      <c r="Q8744">
        <f>IF(ISNUMBER(MATCH(E8744,'ASE Mapping'!A:A, 0)), INDEX('ASE Mapping'!B:B, MATCH(E8744,'ASE Mapping'!A:A, 0)), E8744)</f>
        <v>0</v>
      </c>
    </row>
    <row r="8745" spans="1:17" x14ac:dyDescent="0.25">
      <c r="A8745" s="11">
        <f t="shared" si="87"/>
        <v>0</v>
      </c>
      <c r="Q8745">
        <f>IF(ISNUMBER(MATCH(E8745,'ASE Mapping'!A:A, 0)), INDEX('ASE Mapping'!B:B, MATCH(E8745,'ASE Mapping'!A:A, 0)), E8745)</f>
        <v>0</v>
      </c>
    </row>
    <row r="8746" spans="1:17" x14ac:dyDescent="0.25">
      <c r="A8746" s="11">
        <f t="shared" si="87"/>
        <v>0</v>
      </c>
      <c r="Q8746">
        <f>IF(ISNUMBER(MATCH(E8746,'ASE Mapping'!A:A, 0)), INDEX('ASE Mapping'!B:B, MATCH(E8746,'ASE Mapping'!A:A, 0)), E8746)</f>
        <v>0</v>
      </c>
    </row>
    <row r="8747" spans="1:17" x14ac:dyDescent="0.25">
      <c r="A8747" s="11">
        <f t="shared" si="87"/>
        <v>0</v>
      </c>
      <c r="Q8747">
        <f>IF(ISNUMBER(MATCH(E8747,'ASE Mapping'!A:A, 0)), INDEX('ASE Mapping'!B:B, MATCH(E8747,'ASE Mapping'!A:A, 0)), E8747)</f>
        <v>0</v>
      </c>
    </row>
    <row r="8748" spans="1:17" x14ac:dyDescent="0.25">
      <c r="A8748" s="11">
        <f t="shared" si="87"/>
        <v>0</v>
      </c>
      <c r="Q8748">
        <f>IF(ISNUMBER(MATCH(E8748,'ASE Mapping'!A:A, 0)), INDEX('ASE Mapping'!B:B, MATCH(E8748,'ASE Mapping'!A:A, 0)), E8748)</f>
        <v>0</v>
      </c>
    </row>
    <row r="8749" spans="1:17" x14ac:dyDescent="0.25">
      <c r="A8749" s="11">
        <f t="shared" si="87"/>
        <v>0</v>
      </c>
      <c r="Q8749">
        <f>IF(ISNUMBER(MATCH(E8749,'ASE Mapping'!A:A, 0)), INDEX('ASE Mapping'!B:B, MATCH(E8749,'ASE Mapping'!A:A, 0)), E8749)</f>
        <v>0</v>
      </c>
    </row>
    <row r="8750" spans="1:17" x14ac:dyDescent="0.25">
      <c r="A8750" s="11">
        <f t="shared" si="87"/>
        <v>0</v>
      </c>
      <c r="Q8750">
        <f>IF(ISNUMBER(MATCH(E8750,'ASE Mapping'!A:A, 0)), INDEX('ASE Mapping'!B:B, MATCH(E8750,'ASE Mapping'!A:A, 0)), E8750)</f>
        <v>0</v>
      </c>
    </row>
    <row r="8751" spans="1:17" x14ac:dyDescent="0.25">
      <c r="A8751" s="11">
        <f t="shared" si="87"/>
        <v>0</v>
      </c>
      <c r="Q8751">
        <f>IF(ISNUMBER(MATCH(E8751,'ASE Mapping'!A:A, 0)), INDEX('ASE Mapping'!B:B, MATCH(E8751,'ASE Mapping'!A:A, 0)), E8751)</f>
        <v>0</v>
      </c>
    </row>
    <row r="8752" spans="1:17" x14ac:dyDescent="0.25">
      <c r="A8752" s="11">
        <f t="shared" si="87"/>
        <v>0</v>
      </c>
      <c r="Q8752">
        <f>IF(ISNUMBER(MATCH(E8752,'ASE Mapping'!A:A, 0)), INDEX('ASE Mapping'!B:B, MATCH(E8752,'ASE Mapping'!A:A, 0)), E8752)</f>
        <v>0</v>
      </c>
    </row>
    <row r="8753" spans="1:17" x14ac:dyDescent="0.25">
      <c r="A8753" s="11">
        <f t="shared" si="87"/>
        <v>0</v>
      </c>
      <c r="Q8753">
        <f>IF(ISNUMBER(MATCH(E8753,'ASE Mapping'!A:A, 0)), INDEX('ASE Mapping'!B:B, MATCH(E8753,'ASE Mapping'!A:A, 0)), E8753)</f>
        <v>0</v>
      </c>
    </row>
    <row r="8754" spans="1:17" x14ac:dyDescent="0.25">
      <c r="A8754" s="11">
        <f t="shared" si="87"/>
        <v>0</v>
      </c>
      <c r="Q8754">
        <f>IF(ISNUMBER(MATCH(E8754,'ASE Mapping'!A:A, 0)), INDEX('ASE Mapping'!B:B, MATCH(E8754,'ASE Mapping'!A:A, 0)), E8754)</f>
        <v>0</v>
      </c>
    </row>
    <row r="8755" spans="1:17" x14ac:dyDescent="0.25">
      <c r="A8755" s="11">
        <f t="shared" si="87"/>
        <v>0</v>
      </c>
      <c r="Q8755">
        <f>IF(ISNUMBER(MATCH(E8755,'ASE Mapping'!A:A, 0)), INDEX('ASE Mapping'!B:B, MATCH(E8755,'ASE Mapping'!A:A, 0)), E8755)</f>
        <v>0</v>
      </c>
    </row>
    <row r="8756" spans="1:17" x14ac:dyDescent="0.25">
      <c r="A8756" s="11">
        <f t="shared" si="87"/>
        <v>0</v>
      </c>
      <c r="Q8756">
        <f>IF(ISNUMBER(MATCH(E8756,'ASE Mapping'!A:A, 0)), INDEX('ASE Mapping'!B:B, MATCH(E8756,'ASE Mapping'!A:A, 0)), E8756)</f>
        <v>0</v>
      </c>
    </row>
    <row r="8757" spans="1:17" x14ac:dyDescent="0.25">
      <c r="A8757" s="11">
        <f t="shared" si="87"/>
        <v>0</v>
      </c>
      <c r="Q8757">
        <f>IF(ISNUMBER(MATCH(E8757,'ASE Mapping'!A:A, 0)), INDEX('ASE Mapping'!B:B, MATCH(E8757,'ASE Mapping'!A:A, 0)), E8757)</f>
        <v>0</v>
      </c>
    </row>
    <row r="8758" spans="1:17" x14ac:dyDescent="0.25">
      <c r="A8758" s="11">
        <f t="shared" si="87"/>
        <v>0</v>
      </c>
      <c r="Q8758">
        <f>IF(ISNUMBER(MATCH(E8758,'ASE Mapping'!A:A, 0)), INDEX('ASE Mapping'!B:B, MATCH(E8758,'ASE Mapping'!A:A, 0)), E8758)</f>
        <v>0</v>
      </c>
    </row>
    <row r="8759" spans="1:17" x14ac:dyDescent="0.25">
      <c r="A8759" s="11">
        <f t="shared" si="87"/>
        <v>0</v>
      </c>
      <c r="Q8759">
        <f>IF(ISNUMBER(MATCH(E8759,'ASE Mapping'!A:A, 0)), INDEX('ASE Mapping'!B:B, MATCH(E8759,'ASE Mapping'!A:A, 0)), E8759)</f>
        <v>0</v>
      </c>
    </row>
    <row r="8760" spans="1:17" x14ac:dyDescent="0.25">
      <c r="A8760" s="11">
        <f t="shared" si="87"/>
        <v>0</v>
      </c>
      <c r="Q8760">
        <f>IF(ISNUMBER(MATCH(E8760,'ASE Mapping'!A:A, 0)), INDEX('ASE Mapping'!B:B, MATCH(E8760,'ASE Mapping'!A:A, 0)), E8760)</f>
        <v>0</v>
      </c>
    </row>
    <row r="8761" spans="1:17" x14ac:dyDescent="0.25">
      <c r="A8761" s="11">
        <f t="shared" si="87"/>
        <v>0</v>
      </c>
      <c r="Q8761">
        <f>IF(ISNUMBER(MATCH(E8761,'ASE Mapping'!A:A, 0)), INDEX('ASE Mapping'!B:B, MATCH(E8761,'ASE Mapping'!A:A, 0)), E8761)</f>
        <v>0</v>
      </c>
    </row>
    <row r="8762" spans="1:17" x14ac:dyDescent="0.25">
      <c r="A8762" s="11">
        <f t="shared" si="87"/>
        <v>0</v>
      </c>
      <c r="Q8762">
        <f>IF(ISNUMBER(MATCH(E8762,'ASE Mapping'!A:A, 0)), INDEX('ASE Mapping'!B:B, MATCH(E8762,'ASE Mapping'!A:A, 0)), E8762)</f>
        <v>0</v>
      </c>
    </row>
    <row r="8763" spans="1:17" x14ac:dyDescent="0.25">
      <c r="A8763" s="11">
        <f t="shared" si="87"/>
        <v>0</v>
      </c>
      <c r="Q8763">
        <f>IF(ISNUMBER(MATCH(E8763,'ASE Mapping'!A:A, 0)), INDEX('ASE Mapping'!B:B, MATCH(E8763,'ASE Mapping'!A:A, 0)), E8763)</f>
        <v>0</v>
      </c>
    </row>
    <row r="8764" spans="1:17" x14ac:dyDescent="0.25">
      <c r="A8764" s="11">
        <f t="shared" si="87"/>
        <v>0</v>
      </c>
      <c r="Q8764">
        <f>IF(ISNUMBER(MATCH(E8764,'ASE Mapping'!A:A, 0)), INDEX('ASE Mapping'!B:B, MATCH(E8764,'ASE Mapping'!A:A, 0)), E8764)</f>
        <v>0</v>
      </c>
    </row>
    <row r="8765" spans="1:17" x14ac:dyDescent="0.25">
      <c r="A8765" s="11">
        <f t="shared" si="87"/>
        <v>0</v>
      </c>
      <c r="Q8765">
        <f>IF(ISNUMBER(MATCH(E8765,'ASE Mapping'!A:A, 0)), INDEX('ASE Mapping'!B:B, MATCH(E8765,'ASE Mapping'!A:A, 0)), E8765)</f>
        <v>0</v>
      </c>
    </row>
    <row r="8766" spans="1:17" x14ac:dyDescent="0.25">
      <c r="A8766" s="11">
        <f t="shared" si="87"/>
        <v>0</v>
      </c>
      <c r="Q8766">
        <f>IF(ISNUMBER(MATCH(E8766,'ASE Mapping'!A:A, 0)), INDEX('ASE Mapping'!B:B, MATCH(E8766,'ASE Mapping'!A:A, 0)), E8766)</f>
        <v>0</v>
      </c>
    </row>
    <row r="8767" spans="1:17" x14ac:dyDescent="0.25">
      <c r="A8767" s="11">
        <f t="shared" si="87"/>
        <v>0</v>
      </c>
      <c r="Q8767">
        <f>IF(ISNUMBER(MATCH(E8767,'ASE Mapping'!A:A, 0)), INDEX('ASE Mapping'!B:B, MATCH(E8767,'ASE Mapping'!A:A, 0)), E8767)</f>
        <v>0</v>
      </c>
    </row>
    <row r="8768" spans="1:17" x14ac:dyDescent="0.25">
      <c r="A8768" s="11">
        <f t="shared" si="87"/>
        <v>0</v>
      </c>
      <c r="Q8768">
        <f>IF(ISNUMBER(MATCH(E8768,'ASE Mapping'!A:A, 0)), INDEX('ASE Mapping'!B:B, MATCH(E8768,'ASE Mapping'!A:A, 0)), E8768)</f>
        <v>0</v>
      </c>
    </row>
    <row r="8769" spans="1:17" x14ac:dyDescent="0.25">
      <c r="A8769" s="11">
        <f t="shared" si="87"/>
        <v>0</v>
      </c>
      <c r="Q8769">
        <f>IF(ISNUMBER(MATCH(E8769,'ASE Mapping'!A:A, 0)), INDEX('ASE Mapping'!B:B, MATCH(E8769,'ASE Mapping'!A:A, 0)), E8769)</f>
        <v>0</v>
      </c>
    </row>
    <row r="8770" spans="1:17" x14ac:dyDescent="0.25">
      <c r="A8770" s="11">
        <f t="shared" si="87"/>
        <v>0</v>
      </c>
      <c r="Q8770">
        <f>IF(ISNUMBER(MATCH(E8770,'ASE Mapping'!A:A, 0)), INDEX('ASE Mapping'!B:B, MATCH(E8770,'ASE Mapping'!A:A, 0)), E8770)</f>
        <v>0</v>
      </c>
    </row>
    <row r="8771" spans="1:17" x14ac:dyDescent="0.25">
      <c r="A8771" s="11">
        <f t="shared" si="87"/>
        <v>0</v>
      </c>
      <c r="Q8771">
        <f>IF(ISNUMBER(MATCH(E8771,'ASE Mapping'!A:A, 0)), INDEX('ASE Mapping'!B:B, MATCH(E8771,'ASE Mapping'!A:A, 0)), E8771)</f>
        <v>0</v>
      </c>
    </row>
    <row r="8772" spans="1:17" x14ac:dyDescent="0.25">
      <c r="A8772" s="11">
        <f t="shared" si="87"/>
        <v>0</v>
      </c>
      <c r="Q8772">
        <f>IF(ISNUMBER(MATCH(E8772,'ASE Mapping'!A:A, 0)), INDEX('ASE Mapping'!B:B, MATCH(E8772,'ASE Mapping'!A:A, 0)), E8772)</f>
        <v>0</v>
      </c>
    </row>
    <row r="8773" spans="1:17" x14ac:dyDescent="0.25">
      <c r="A8773" s="11">
        <f t="shared" si="87"/>
        <v>0</v>
      </c>
      <c r="Q8773">
        <f>IF(ISNUMBER(MATCH(E8773,'ASE Mapping'!A:A, 0)), INDEX('ASE Mapping'!B:B, MATCH(E8773,'ASE Mapping'!A:A, 0)), E8773)</f>
        <v>0</v>
      </c>
    </row>
    <row r="8774" spans="1:17" x14ac:dyDescent="0.25">
      <c r="A8774" s="11">
        <f t="shared" si="87"/>
        <v>0</v>
      </c>
      <c r="Q8774">
        <f>IF(ISNUMBER(MATCH(E8774,'ASE Mapping'!A:A, 0)), INDEX('ASE Mapping'!B:B, MATCH(E8774,'ASE Mapping'!A:A, 0)), E8774)</f>
        <v>0</v>
      </c>
    </row>
    <row r="8775" spans="1:17" x14ac:dyDescent="0.25">
      <c r="A8775" s="11">
        <f t="shared" ref="A8775:A8838" si="88">B8775+C8775</f>
        <v>0</v>
      </c>
      <c r="Q8775">
        <f>IF(ISNUMBER(MATCH(E8775,'ASE Mapping'!A:A, 0)), INDEX('ASE Mapping'!B:B, MATCH(E8775,'ASE Mapping'!A:A, 0)), E8775)</f>
        <v>0</v>
      </c>
    </row>
    <row r="8776" spans="1:17" x14ac:dyDescent="0.25">
      <c r="A8776" s="11">
        <f t="shared" si="88"/>
        <v>0</v>
      </c>
      <c r="Q8776">
        <f>IF(ISNUMBER(MATCH(E8776,'ASE Mapping'!A:A, 0)), INDEX('ASE Mapping'!B:B, MATCH(E8776,'ASE Mapping'!A:A, 0)), E8776)</f>
        <v>0</v>
      </c>
    </row>
    <row r="8777" spans="1:17" x14ac:dyDescent="0.25">
      <c r="A8777" s="11">
        <f t="shared" si="88"/>
        <v>0</v>
      </c>
      <c r="Q8777">
        <f>IF(ISNUMBER(MATCH(E8777,'ASE Mapping'!A:A, 0)), INDEX('ASE Mapping'!B:B, MATCH(E8777,'ASE Mapping'!A:A, 0)), E8777)</f>
        <v>0</v>
      </c>
    </row>
    <row r="8778" spans="1:17" x14ac:dyDescent="0.25">
      <c r="A8778" s="11">
        <f t="shared" si="88"/>
        <v>0</v>
      </c>
      <c r="Q8778">
        <f>IF(ISNUMBER(MATCH(E8778,'ASE Mapping'!A:A, 0)), INDEX('ASE Mapping'!B:B, MATCH(E8778,'ASE Mapping'!A:A, 0)), E8778)</f>
        <v>0</v>
      </c>
    </row>
    <row r="8779" spans="1:17" x14ac:dyDescent="0.25">
      <c r="A8779" s="11">
        <f t="shared" si="88"/>
        <v>0</v>
      </c>
      <c r="Q8779">
        <f>IF(ISNUMBER(MATCH(E8779,'ASE Mapping'!A:A, 0)), INDEX('ASE Mapping'!B:B, MATCH(E8779,'ASE Mapping'!A:A, 0)), E8779)</f>
        <v>0</v>
      </c>
    </row>
    <row r="8780" spans="1:17" x14ac:dyDescent="0.25">
      <c r="A8780" s="11">
        <f t="shared" si="88"/>
        <v>0</v>
      </c>
      <c r="Q8780">
        <f>IF(ISNUMBER(MATCH(E8780,'ASE Mapping'!A:A, 0)), INDEX('ASE Mapping'!B:B, MATCH(E8780,'ASE Mapping'!A:A, 0)), E8780)</f>
        <v>0</v>
      </c>
    </row>
    <row r="8781" spans="1:17" x14ac:dyDescent="0.25">
      <c r="A8781" s="11">
        <f t="shared" si="88"/>
        <v>0</v>
      </c>
      <c r="Q8781">
        <f>IF(ISNUMBER(MATCH(E8781,'ASE Mapping'!A:A, 0)), INDEX('ASE Mapping'!B:B, MATCH(E8781,'ASE Mapping'!A:A, 0)), E8781)</f>
        <v>0</v>
      </c>
    </row>
    <row r="8782" spans="1:17" x14ac:dyDescent="0.25">
      <c r="A8782" s="11">
        <f t="shared" si="88"/>
        <v>0</v>
      </c>
      <c r="Q8782">
        <f>IF(ISNUMBER(MATCH(E8782,'ASE Mapping'!A:A, 0)), INDEX('ASE Mapping'!B:B, MATCH(E8782,'ASE Mapping'!A:A, 0)), E8782)</f>
        <v>0</v>
      </c>
    </row>
    <row r="8783" spans="1:17" x14ac:dyDescent="0.25">
      <c r="A8783" s="11">
        <f t="shared" si="88"/>
        <v>0</v>
      </c>
      <c r="Q8783">
        <f>IF(ISNUMBER(MATCH(E8783,'ASE Mapping'!A:A, 0)), INDEX('ASE Mapping'!B:B, MATCH(E8783,'ASE Mapping'!A:A, 0)), E8783)</f>
        <v>0</v>
      </c>
    </row>
    <row r="8784" spans="1:17" x14ac:dyDescent="0.25">
      <c r="A8784" s="11">
        <f t="shared" si="88"/>
        <v>0</v>
      </c>
      <c r="Q8784">
        <f>IF(ISNUMBER(MATCH(E8784,'ASE Mapping'!A:A, 0)), INDEX('ASE Mapping'!B:B, MATCH(E8784,'ASE Mapping'!A:A, 0)), E8784)</f>
        <v>0</v>
      </c>
    </row>
    <row r="8785" spans="1:17" x14ac:dyDescent="0.25">
      <c r="A8785" s="11">
        <f t="shared" si="88"/>
        <v>0</v>
      </c>
      <c r="Q8785">
        <f>IF(ISNUMBER(MATCH(E8785,'ASE Mapping'!A:A, 0)), INDEX('ASE Mapping'!B:B, MATCH(E8785,'ASE Mapping'!A:A, 0)), E8785)</f>
        <v>0</v>
      </c>
    </row>
    <row r="8786" spans="1:17" x14ac:dyDescent="0.25">
      <c r="A8786" s="11">
        <f t="shared" si="88"/>
        <v>0</v>
      </c>
      <c r="Q8786">
        <f>IF(ISNUMBER(MATCH(E8786,'ASE Mapping'!A:A, 0)), INDEX('ASE Mapping'!B:B, MATCH(E8786,'ASE Mapping'!A:A, 0)), E8786)</f>
        <v>0</v>
      </c>
    </row>
    <row r="8787" spans="1:17" x14ac:dyDescent="0.25">
      <c r="A8787" s="11">
        <f t="shared" si="88"/>
        <v>0</v>
      </c>
      <c r="Q8787">
        <f>IF(ISNUMBER(MATCH(E8787,'ASE Mapping'!A:A, 0)), INDEX('ASE Mapping'!B:B, MATCH(E8787,'ASE Mapping'!A:A, 0)), E8787)</f>
        <v>0</v>
      </c>
    </row>
    <row r="8788" spans="1:17" x14ac:dyDescent="0.25">
      <c r="A8788" s="11">
        <f t="shared" si="88"/>
        <v>0</v>
      </c>
      <c r="Q8788">
        <f>IF(ISNUMBER(MATCH(E8788,'ASE Mapping'!A:A, 0)), INDEX('ASE Mapping'!B:B, MATCH(E8788,'ASE Mapping'!A:A, 0)), E8788)</f>
        <v>0</v>
      </c>
    </row>
    <row r="8789" spans="1:17" x14ac:dyDescent="0.25">
      <c r="A8789" s="11">
        <f t="shared" si="88"/>
        <v>0</v>
      </c>
      <c r="Q8789">
        <f>IF(ISNUMBER(MATCH(E8789,'ASE Mapping'!A:A, 0)), INDEX('ASE Mapping'!B:B, MATCH(E8789,'ASE Mapping'!A:A, 0)), E8789)</f>
        <v>0</v>
      </c>
    </row>
    <row r="8790" spans="1:17" x14ac:dyDescent="0.25">
      <c r="A8790" s="11">
        <f t="shared" si="88"/>
        <v>0</v>
      </c>
      <c r="Q8790">
        <f>IF(ISNUMBER(MATCH(E8790,'ASE Mapping'!A:A, 0)), INDEX('ASE Mapping'!B:B, MATCH(E8790,'ASE Mapping'!A:A, 0)), E8790)</f>
        <v>0</v>
      </c>
    </row>
    <row r="8791" spans="1:17" x14ac:dyDescent="0.25">
      <c r="A8791" s="11">
        <f t="shared" si="88"/>
        <v>0</v>
      </c>
      <c r="Q8791">
        <f>IF(ISNUMBER(MATCH(E8791,'ASE Mapping'!A:A, 0)), INDEX('ASE Mapping'!B:B, MATCH(E8791,'ASE Mapping'!A:A, 0)), E8791)</f>
        <v>0</v>
      </c>
    </row>
    <row r="8792" spans="1:17" x14ac:dyDescent="0.25">
      <c r="A8792" s="11">
        <f t="shared" si="88"/>
        <v>0</v>
      </c>
      <c r="Q8792">
        <f>IF(ISNUMBER(MATCH(E8792,'ASE Mapping'!A:A, 0)), INDEX('ASE Mapping'!B:B, MATCH(E8792,'ASE Mapping'!A:A, 0)), E8792)</f>
        <v>0</v>
      </c>
    </row>
    <row r="8793" spans="1:17" x14ac:dyDescent="0.25">
      <c r="A8793" s="11">
        <f t="shared" si="88"/>
        <v>0</v>
      </c>
      <c r="Q8793">
        <f>IF(ISNUMBER(MATCH(E8793,'ASE Mapping'!A:A, 0)), INDEX('ASE Mapping'!B:B, MATCH(E8793,'ASE Mapping'!A:A, 0)), E8793)</f>
        <v>0</v>
      </c>
    </row>
    <row r="8794" spans="1:17" x14ac:dyDescent="0.25">
      <c r="A8794" s="11">
        <f t="shared" si="88"/>
        <v>0</v>
      </c>
      <c r="Q8794">
        <f>IF(ISNUMBER(MATCH(E8794,'ASE Mapping'!A:A, 0)), INDEX('ASE Mapping'!B:B, MATCH(E8794,'ASE Mapping'!A:A, 0)), E8794)</f>
        <v>0</v>
      </c>
    </row>
    <row r="8795" spans="1:17" x14ac:dyDescent="0.25">
      <c r="A8795" s="11">
        <f t="shared" si="88"/>
        <v>0</v>
      </c>
      <c r="Q8795">
        <f>IF(ISNUMBER(MATCH(E8795,'ASE Mapping'!A:A, 0)), INDEX('ASE Mapping'!B:B, MATCH(E8795,'ASE Mapping'!A:A, 0)), E8795)</f>
        <v>0</v>
      </c>
    </row>
    <row r="8796" spans="1:17" x14ac:dyDescent="0.25">
      <c r="A8796" s="11">
        <f t="shared" si="88"/>
        <v>0</v>
      </c>
      <c r="Q8796">
        <f>IF(ISNUMBER(MATCH(E8796,'ASE Mapping'!A:A, 0)), INDEX('ASE Mapping'!B:B, MATCH(E8796,'ASE Mapping'!A:A, 0)), E8796)</f>
        <v>0</v>
      </c>
    </row>
    <row r="8797" spans="1:17" x14ac:dyDescent="0.25">
      <c r="A8797" s="11">
        <f t="shared" si="88"/>
        <v>0</v>
      </c>
      <c r="Q8797">
        <f>IF(ISNUMBER(MATCH(E8797,'ASE Mapping'!A:A, 0)), INDEX('ASE Mapping'!B:B, MATCH(E8797,'ASE Mapping'!A:A, 0)), E8797)</f>
        <v>0</v>
      </c>
    </row>
    <row r="8798" spans="1:17" x14ac:dyDescent="0.25">
      <c r="A8798" s="11">
        <f t="shared" si="88"/>
        <v>0</v>
      </c>
      <c r="Q8798">
        <f>IF(ISNUMBER(MATCH(E8798,'ASE Mapping'!A:A, 0)), INDEX('ASE Mapping'!B:B, MATCH(E8798,'ASE Mapping'!A:A, 0)), E8798)</f>
        <v>0</v>
      </c>
    </row>
    <row r="8799" spans="1:17" x14ac:dyDescent="0.25">
      <c r="A8799" s="11">
        <f t="shared" si="88"/>
        <v>0</v>
      </c>
      <c r="Q8799">
        <f>IF(ISNUMBER(MATCH(E8799,'ASE Mapping'!A:A, 0)), INDEX('ASE Mapping'!B:B, MATCH(E8799,'ASE Mapping'!A:A, 0)), E8799)</f>
        <v>0</v>
      </c>
    </row>
    <row r="8800" spans="1:17" x14ac:dyDescent="0.25">
      <c r="A8800" s="11">
        <f t="shared" si="88"/>
        <v>0</v>
      </c>
      <c r="Q8800">
        <f>IF(ISNUMBER(MATCH(E8800,'ASE Mapping'!A:A, 0)), INDEX('ASE Mapping'!B:B, MATCH(E8800,'ASE Mapping'!A:A, 0)), E8800)</f>
        <v>0</v>
      </c>
    </row>
    <row r="8801" spans="1:17" x14ac:dyDescent="0.25">
      <c r="A8801" s="11">
        <f t="shared" si="88"/>
        <v>0</v>
      </c>
      <c r="Q8801">
        <f>IF(ISNUMBER(MATCH(E8801,'ASE Mapping'!A:A, 0)), INDEX('ASE Mapping'!B:B, MATCH(E8801,'ASE Mapping'!A:A, 0)), E8801)</f>
        <v>0</v>
      </c>
    </row>
    <row r="8802" spans="1:17" x14ac:dyDescent="0.25">
      <c r="A8802" s="11">
        <f t="shared" si="88"/>
        <v>0</v>
      </c>
      <c r="Q8802">
        <f>IF(ISNUMBER(MATCH(E8802,'ASE Mapping'!A:A, 0)), INDEX('ASE Mapping'!B:B, MATCH(E8802,'ASE Mapping'!A:A, 0)), E8802)</f>
        <v>0</v>
      </c>
    </row>
    <row r="8803" spans="1:17" x14ac:dyDescent="0.25">
      <c r="A8803" s="11">
        <f t="shared" si="88"/>
        <v>0</v>
      </c>
      <c r="Q8803">
        <f>IF(ISNUMBER(MATCH(E8803,'ASE Mapping'!A:A, 0)), INDEX('ASE Mapping'!B:B, MATCH(E8803,'ASE Mapping'!A:A, 0)), E8803)</f>
        <v>0</v>
      </c>
    </row>
    <row r="8804" spans="1:17" x14ac:dyDescent="0.25">
      <c r="A8804" s="11">
        <f t="shared" si="88"/>
        <v>0</v>
      </c>
      <c r="Q8804">
        <f>IF(ISNUMBER(MATCH(E8804,'ASE Mapping'!A:A, 0)), INDEX('ASE Mapping'!B:B, MATCH(E8804,'ASE Mapping'!A:A, 0)), E8804)</f>
        <v>0</v>
      </c>
    </row>
    <row r="8805" spans="1:17" x14ac:dyDescent="0.25">
      <c r="A8805" s="11">
        <f t="shared" si="88"/>
        <v>0</v>
      </c>
      <c r="Q8805">
        <f>IF(ISNUMBER(MATCH(E8805,'ASE Mapping'!A:A, 0)), INDEX('ASE Mapping'!B:B, MATCH(E8805,'ASE Mapping'!A:A, 0)), E8805)</f>
        <v>0</v>
      </c>
    </row>
    <row r="8806" spans="1:17" x14ac:dyDescent="0.25">
      <c r="A8806" s="11">
        <f t="shared" si="88"/>
        <v>0</v>
      </c>
      <c r="Q8806">
        <f>IF(ISNUMBER(MATCH(E8806,'ASE Mapping'!A:A, 0)), INDEX('ASE Mapping'!B:B, MATCH(E8806,'ASE Mapping'!A:A, 0)), E8806)</f>
        <v>0</v>
      </c>
    </row>
    <row r="8807" spans="1:17" x14ac:dyDescent="0.25">
      <c r="A8807" s="11">
        <f t="shared" si="88"/>
        <v>0</v>
      </c>
      <c r="Q8807">
        <f>IF(ISNUMBER(MATCH(E8807,'ASE Mapping'!A:A, 0)), INDEX('ASE Mapping'!B:B, MATCH(E8807,'ASE Mapping'!A:A, 0)), E8807)</f>
        <v>0</v>
      </c>
    </row>
    <row r="8808" spans="1:17" x14ac:dyDescent="0.25">
      <c r="A8808" s="11">
        <f t="shared" si="88"/>
        <v>0</v>
      </c>
      <c r="Q8808">
        <f>IF(ISNUMBER(MATCH(E8808,'ASE Mapping'!A:A, 0)), INDEX('ASE Mapping'!B:B, MATCH(E8808,'ASE Mapping'!A:A, 0)), E8808)</f>
        <v>0</v>
      </c>
    </row>
    <row r="8809" spans="1:17" x14ac:dyDescent="0.25">
      <c r="A8809" s="11">
        <f t="shared" si="88"/>
        <v>0</v>
      </c>
      <c r="Q8809">
        <f>IF(ISNUMBER(MATCH(E8809,'ASE Mapping'!A:A, 0)), INDEX('ASE Mapping'!B:B, MATCH(E8809,'ASE Mapping'!A:A, 0)), E8809)</f>
        <v>0</v>
      </c>
    </row>
    <row r="8810" spans="1:17" x14ac:dyDescent="0.25">
      <c r="A8810" s="11">
        <f t="shared" si="88"/>
        <v>0</v>
      </c>
      <c r="Q8810">
        <f>IF(ISNUMBER(MATCH(E8810,'ASE Mapping'!A:A, 0)), INDEX('ASE Mapping'!B:B, MATCH(E8810,'ASE Mapping'!A:A, 0)), E8810)</f>
        <v>0</v>
      </c>
    </row>
    <row r="8811" spans="1:17" x14ac:dyDescent="0.25">
      <c r="A8811" s="11">
        <f t="shared" si="88"/>
        <v>0</v>
      </c>
      <c r="Q8811">
        <f>IF(ISNUMBER(MATCH(E8811,'ASE Mapping'!A:A, 0)), INDEX('ASE Mapping'!B:B, MATCH(E8811,'ASE Mapping'!A:A, 0)), E8811)</f>
        <v>0</v>
      </c>
    </row>
    <row r="8812" spans="1:17" x14ac:dyDescent="0.25">
      <c r="A8812" s="11">
        <f t="shared" si="88"/>
        <v>0</v>
      </c>
      <c r="Q8812">
        <f>IF(ISNUMBER(MATCH(E8812,'ASE Mapping'!A:A, 0)), INDEX('ASE Mapping'!B:B, MATCH(E8812,'ASE Mapping'!A:A, 0)), E8812)</f>
        <v>0</v>
      </c>
    </row>
    <row r="8813" spans="1:17" x14ac:dyDescent="0.25">
      <c r="A8813" s="11">
        <f t="shared" si="88"/>
        <v>0</v>
      </c>
      <c r="Q8813">
        <f>IF(ISNUMBER(MATCH(E8813,'ASE Mapping'!A:A, 0)), INDEX('ASE Mapping'!B:B, MATCH(E8813,'ASE Mapping'!A:A, 0)), E8813)</f>
        <v>0</v>
      </c>
    </row>
    <row r="8814" spans="1:17" x14ac:dyDescent="0.25">
      <c r="A8814" s="11">
        <f t="shared" si="88"/>
        <v>0</v>
      </c>
      <c r="Q8814">
        <f>IF(ISNUMBER(MATCH(E8814,'ASE Mapping'!A:A, 0)), INDEX('ASE Mapping'!B:B, MATCH(E8814,'ASE Mapping'!A:A, 0)), E8814)</f>
        <v>0</v>
      </c>
    </row>
    <row r="8815" spans="1:17" x14ac:dyDescent="0.25">
      <c r="A8815" s="11">
        <f t="shared" si="88"/>
        <v>0</v>
      </c>
      <c r="Q8815">
        <f>IF(ISNUMBER(MATCH(E8815,'ASE Mapping'!A:A, 0)), INDEX('ASE Mapping'!B:B, MATCH(E8815,'ASE Mapping'!A:A, 0)), E8815)</f>
        <v>0</v>
      </c>
    </row>
    <row r="8816" spans="1:17" x14ac:dyDescent="0.25">
      <c r="A8816" s="11">
        <f t="shared" si="88"/>
        <v>0</v>
      </c>
      <c r="Q8816">
        <f>IF(ISNUMBER(MATCH(E8816,'ASE Mapping'!A:A, 0)), INDEX('ASE Mapping'!B:B, MATCH(E8816,'ASE Mapping'!A:A, 0)), E8816)</f>
        <v>0</v>
      </c>
    </row>
    <row r="8817" spans="1:17" x14ac:dyDescent="0.25">
      <c r="A8817" s="11">
        <f t="shared" si="88"/>
        <v>0</v>
      </c>
      <c r="Q8817">
        <f>IF(ISNUMBER(MATCH(E8817,'ASE Mapping'!A:A, 0)), INDEX('ASE Mapping'!B:B, MATCH(E8817,'ASE Mapping'!A:A, 0)), E8817)</f>
        <v>0</v>
      </c>
    </row>
    <row r="8818" spans="1:17" x14ac:dyDescent="0.25">
      <c r="A8818" s="11">
        <f t="shared" si="88"/>
        <v>0</v>
      </c>
      <c r="Q8818">
        <f>IF(ISNUMBER(MATCH(E8818,'ASE Mapping'!A:A, 0)), INDEX('ASE Mapping'!B:B, MATCH(E8818,'ASE Mapping'!A:A, 0)), E8818)</f>
        <v>0</v>
      </c>
    </row>
    <row r="8819" spans="1:17" x14ac:dyDescent="0.25">
      <c r="A8819" s="11">
        <f t="shared" si="88"/>
        <v>0</v>
      </c>
      <c r="Q8819">
        <f>IF(ISNUMBER(MATCH(E8819,'ASE Mapping'!A:A, 0)), INDEX('ASE Mapping'!B:B, MATCH(E8819,'ASE Mapping'!A:A, 0)), E8819)</f>
        <v>0</v>
      </c>
    </row>
    <row r="8820" spans="1:17" x14ac:dyDescent="0.25">
      <c r="A8820" s="11">
        <f t="shared" si="88"/>
        <v>0</v>
      </c>
      <c r="Q8820">
        <f>IF(ISNUMBER(MATCH(E8820,'ASE Mapping'!A:A, 0)), INDEX('ASE Mapping'!B:B, MATCH(E8820,'ASE Mapping'!A:A, 0)), E8820)</f>
        <v>0</v>
      </c>
    </row>
    <row r="8821" spans="1:17" x14ac:dyDescent="0.25">
      <c r="A8821" s="11">
        <f t="shared" si="88"/>
        <v>0</v>
      </c>
      <c r="Q8821">
        <f>IF(ISNUMBER(MATCH(E8821,'ASE Mapping'!A:A, 0)), INDEX('ASE Mapping'!B:B, MATCH(E8821,'ASE Mapping'!A:A, 0)), E8821)</f>
        <v>0</v>
      </c>
    </row>
    <row r="8822" spans="1:17" x14ac:dyDescent="0.25">
      <c r="A8822" s="11">
        <f t="shared" si="88"/>
        <v>0</v>
      </c>
      <c r="Q8822">
        <f>IF(ISNUMBER(MATCH(E8822,'ASE Mapping'!A:A, 0)), INDEX('ASE Mapping'!B:B, MATCH(E8822,'ASE Mapping'!A:A, 0)), E8822)</f>
        <v>0</v>
      </c>
    </row>
    <row r="8823" spans="1:17" x14ac:dyDescent="0.25">
      <c r="A8823" s="11">
        <f t="shared" si="88"/>
        <v>0</v>
      </c>
      <c r="Q8823">
        <f>IF(ISNUMBER(MATCH(E8823,'ASE Mapping'!A:A, 0)), INDEX('ASE Mapping'!B:B, MATCH(E8823,'ASE Mapping'!A:A, 0)), E8823)</f>
        <v>0</v>
      </c>
    </row>
    <row r="8824" spans="1:17" x14ac:dyDescent="0.25">
      <c r="A8824" s="11">
        <f t="shared" si="88"/>
        <v>0</v>
      </c>
      <c r="Q8824">
        <f>IF(ISNUMBER(MATCH(E8824,'ASE Mapping'!A:A, 0)), INDEX('ASE Mapping'!B:B, MATCH(E8824,'ASE Mapping'!A:A, 0)), E8824)</f>
        <v>0</v>
      </c>
    </row>
    <row r="8825" spans="1:17" x14ac:dyDescent="0.25">
      <c r="A8825" s="11">
        <f t="shared" si="88"/>
        <v>0</v>
      </c>
      <c r="Q8825">
        <f>IF(ISNUMBER(MATCH(E8825,'ASE Mapping'!A:A, 0)), INDEX('ASE Mapping'!B:B, MATCH(E8825,'ASE Mapping'!A:A, 0)), E8825)</f>
        <v>0</v>
      </c>
    </row>
    <row r="8826" spans="1:17" x14ac:dyDescent="0.25">
      <c r="A8826" s="11">
        <f t="shared" si="88"/>
        <v>0</v>
      </c>
      <c r="Q8826">
        <f>IF(ISNUMBER(MATCH(E8826,'ASE Mapping'!A:A, 0)), INDEX('ASE Mapping'!B:B, MATCH(E8826,'ASE Mapping'!A:A, 0)), E8826)</f>
        <v>0</v>
      </c>
    </row>
    <row r="8827" spans="1:17" x14ac:dyDescent="0.25">
      <c r="A8827" s="11">
        <f t="shared" si="88"/>
        <v>0</v>
      </c>
      <c r="Q8827">
        <f>IF(ISNUMBER(MATCH(E8827,'ASE Mapping'!A:A, 0)), INDEX('ASE Mapping'!B:B, MATCH(E8827,'ASE Mapping'!A:A, 0)), E8827)</f>
        <v>0</v>
      </c>
    </row>
    <row r="8828" spans="1:17" x14ac:dyDescent="0.25">
      <c r="A8828" s="11">
        <f t="shared" si="88"/>
        <v>0</v>
      </c>
      <c r="Q8828">
        <f>IF(ISNUMBER(MATCH(E8828,'ASE Mapping'!A:A, 0)), INDEX('ASE Mapping'!B:B, MATCH(E8828,'ASE Mapping'!A:A, 0)), E8828)</f>
        <v>0</v>
      </c>
    </row>
    <row r="8829" spans="1:17" x14ac:dyDescent="0.25">
      <c r="A8829" s="11">
        <f t="shared" si="88"/>
        <v>0</v>
      </c>
      <c r="Q8829">
        <f>IF(ISNUMBER(MATCH(E8829,'ASE Mapping'!A:A, 0)), INDEX('ASE Mapping'!B:B, MATCH(E8829,'ASE Mapping'!A:A, 0)), E8829)</f>
        <v>0</v>
      </c>
    </row>
    <row r="8830" spans="1:17" x14ac:dyDescent="0.25">
      <c r="A8830" s="11">
        <f t="shared" si="88"/>
        <v>0</v>
      </c>
      <c r="Q8830">
        <f>IF(ISNUMBER(MATCH(E8830,'ASE Mapping'!A:A, 0)), INDEX('ASE Mapping'!B:B, MATCH(E8830,'ASE Mapping'!A:A, 0)), E8830)</f>
        <v>0</v>
      </c>
    </row>
    <row r="8831" spans="1:17" x14ac:dyDescent="0.25">
      <c r="A8831" s="11">
        <f t="shared" si="88"/>
        <v>0</v>
      </c>
      <c r="Q8831">
        <f>IF(ISNUMBER(MATCH(E8831,'ASE Mapping'!A:A, 0)), INDEX('ASE Mapping'!B:B, MATCH(E8831,'ASE Mapping'!A:A, 0)), E8831)</f>
        <v>0</v>
      </c>
    </row>
    <row r="8832" spans="1:17" x14ac:dyDescent="0.25">
      <c r="A8832" s="11">
        <f t="shared" si="88"/>
        <v>0</v>
      </c>
      <c r="Q8832">
        <f>IF(ISNUMBER(MATCH(E8832,'ASE Mapping'!A:A, 0)), INDEX('ASE Mapping'!B:B, MATCH(E8832,'ASE Mapping'!A:A, 0)), E8832)</f>
        <v>0</v>
      </c>
    </row>
    <row r="8833" spans="1:17" x14ac:dyDescent="0.25">
      <c r="A8833" s="11">
        <f t="shared" si="88"/>
        <v>0</v>
      </c>
      <c r="Q8833">
        <f>IF(ISNUMBER(MATCH(E8833,'ASE Mapping'!A:A, 0)), INDEX('ASE Mapping'!B:B, MATCH(E8833,'ASE Mapping'!A:A, 0)), E8833)</f>
        <v>0</v>
      </c>
    </row>
    <row r="8834" spans="1:17" x14ac:dyDescent="0.25">
      <c r="A8834" s="11">
        <f t="shared" si="88"/>
        <v>0</v>
      </c>
      <c r="Q8834">
        <f>IF(ISNUMBER(MATCH(E8834,'ASE Mapping'!A:A, 0)), INDEX('ASE Mapping'!B:B, MATCH(E8834,'ASE Mapping'!A:A, 0)), E8834)</f>
        <v>0</v>
      </c>
    </row>
    <row r="8835" spans="1:17" x14ac:dyDescent="0.25">
      <c r="A8835" s="11">
        <f t="shared" si="88"/>
        <v>0</v>
      </c>
      <c r="Q8835">
        <f>IF(ISNUMBER(MATCH(E8835,'ASE Mapping'!A:A, 0)), INDEX('ASE Mapping'!B:B, MATCH(E8835,'ASE Mapping'!A:A, 0)), E8835)</f>
        <v>0</v>
      </c>
    </row>
    <row r="8836" spans="1:17" x14ac:dyDescent="0.25">
      <c r="A8836" s="11">
        <f t="shared" si="88"/>
        <v>0</v>
      </c>
      <c r="Q8836">
        <f>IF(ISNUMBER(MATCH(E8836,'ASE Mapping'!A:A, 0)), INDEX('ASE Mapping'!B:B, MATCH(E8836,'ASE Mapping'!A:A, 0)), E8836)</f>
        <v>0</v>
      </c>
    </row>
    <row r="8837" spans="1:17" x14ac:dyDescent="0.25">
      <c r="A8837" s="11">
        <f t="shared" si="88"/>
        <v>0</v>
      </c>
      <c r="Q8837">
        <f>IF(ISNUMBER(MATCH(E8837,'ASE Mapping'!A:A, 0)), INDEX('ASE Mapping'!B:B, MATCH(E8837,'ASE Mapping'!A:A, 0)), E8837)</f>
        <v>0</v>
      </c>
    </row>
    <row r="8838" spans="1:17" x14ac:dyDescent="0.25">
      <c r="A8838" s="11">
        <f t="shared" si="88"/>
        <v>0</v>
      </c>
      <c r="Q8838">
        <f>IF(ISNUMBER(MATCH(E8838,'ASE Mapping'!A:A, 0)), INDEX('ASE Mapping'!B:B, MATCH(E8838,'ASE Mapping'!A:A, 0)), E8838)</f>
        <v>0</v>
      </c>
    </row>
    <row r="8839" spans="1:17" x14ac:dyDescent="0.25">
      <c r="A8839" s="11">
        <f t="shared" ref="A8839:A8902" si="89">B8839+C8839</f>
        <v>0</v>
      </c>
      <c r="Q8839">
        <f>IF(ISNUMBER(MATCH(E8839,'ASE Mapping'!A:A, 0)), INDEX('ASE Mapping'!B:B, MATCH(E8839,'ASE Mapping'!A:A, 0)), E8839)</f>
        <v>0</v>
      </c>
    </row>
    <row r="8840" spans="1:17" x14ac:dyDescent="0.25">
      <c r="A8840" s="11">
        <f t="shared" si="89"/>
        <v>0</v>
      </c>
      <c r="Q8840">
        <f>IF(ISNUMBER(MATCH(E8840,'ASE Mapping'!A:A, 0)), INDEX('ASE Mapping'!B:B, MATCH(E8840,'ASE Mapping'!A:A, 0)), E8840)</f>
        <v>0</v>
      </c>
    </row>
    <row r="8841" spans="1:17" x14ac:dyDescent="0.25">
      <c r="A8841" s="11">
        <f t="shared" si="89"/>
        <v>0</v>
      </c>
      <c r="Q8841">
        <f>IF(ISNUMBER(MATCH(E8841,'ASE Mapping'!A:A, 0)), INDEX('ASE Mapping'!B:B, MATCH(E8841,'ASE Mapping'!A:A, 0)), E8841)</f>
        <v>0</v>
      </c>
    </row>
    <row r="8842" spans="1:17" x14ac:dyDescent="0.25">
      <c r="A8842" s="11">
        <f t="shared" si="89"/>
        <v>0</v>
      </c>
      <c r="Q8842">
        <f>IF(ISNUMBER(MATCH(E8842,'ASE Mapping'!A:A, 0)), INDEX('ASE Mapping'!B:B, MATCH(E8842,'ASE Mapping'!A:A, 0)), E8842)</f>
        <v>0</v>
      </c>
    </row>
    <row r="8843" spans="1:17" x14ac:dyDescent="0.25">
      <c r="A8843" s="11">
        <f t="shared" si="89"/>
        <v>0</v>
      </c>
      <c r="Q8843">
        <f>IF(ISNUMBER(MATCH(E8843,'ASE Mapping'!A:A, 0)), INDEX('ASE Mapping'!B:B, MATCH(E8843,'ASE Mapping'!A:A, 0)), E8843)</f>
        <v>0</v>
      </c>
    </row>
    <row r="8844" spans="1:17" x14ac:dyDescent="0.25">
      <c r="A8844" s="11">
        <f t="shared" si="89"/>
        <v>0</v>
      </c>
      <c r="Q8844">
        <f>IF(ISNUMBER(MATCH(E8844,'ASE Mapping'!A:A, 0)), INDEX('ASE Mapping'!B:B, MATCH(E8844,'ASE Mapping'!A:A, 0)), E8844)</f>
        <v>0</v>
      </c>
    </row>
    <row r="8845" spans="1:17" x14ac:dyDescent="0.25">
      <c r="A8845" s="11">
        <f t="shared" si="89"/>
        <v>0</v>
      </c>
      <c r="Q8845">
        <f>IF(ISNUMBER(MATCH(E8845,'ASE Mapping'!A:A, 0)), INDEX('ASE Mapping'!B:B, MATCH(E8845,'ASE Mapping'!A:A, 0)), E8845)</f>
        <v>0</v>
      </c>
    </row>
    <row r="8846" spans="1:17" x14ac:dyDescent="0.25">
      <c r="A8846" s="11">
        <f t="shared" si="89"/>
        <v>0</v>
      </c>
      <c r="Q8846">
        <f>IF(ISNUMBER(MATCH(E8846,'ASE Mapping'!A:A, 0)), INDEX('ASE Mapping'!B:B, MATCH(E8846,'ASE Mapping'!A:A, 0)), E8846)</f>
        <v>0</v>
      </c>
    </row>
    <row r="8847" spans="1:17" x14ac:dyDescent="0.25">
      <c r="A8847" s="11">
        <f t="shared" si="89"/>
        <v>0</v>
      </c>
      <c r="Q8847">
        <f>IF(ISNUMBER(MATCH(E8847,'ASE Mapping'!A:A, 0)), INDEX('ASE Mapping'!B:B, MATCH(E8847,'ASE Mapping'!A:A, 0)), E8847)</f>
        <v>0</v>
      </c>
    </row>
    <row r="8848" spans="1:17" x14ac:dyDescent="0.25">
      <c r="A8848" s="11">
        <f t="shared" si="89"/>
        <v>0</v>
      </c>
      <c r="Q8848">
        <f>IF(ISNUMBER(MATCH(E8848,'ASE Mapping'!A:A, 0)), INDEX('ASE Mapping'!B:B, MATCH(E8848,'ASE Mapping'!A:A, 0)), E8848)</f>
        <v>0</v>
      </c>
    </row>
    <row r="8849" spans="1:17" x14ac:dyDescent="0.25">
      <c r="A8849" s="11">
        <f t="shared" si="89"/>
        <v>0</v>
      </c>
      <c r="Q8849">
        <f>IF(ISNUMBER(MATCH(E8849,'ASE Mapping'!A:A, 0)), INDEX('ASE Mapping'!B:B, MATCH(E8849,'ASE Mapping'!A:A, 0)), E8849)</f>
        <v>0</v>
      </c>
    </row>
    <row r="8850" spans="1:17" x14ac:dyDescent="0.25">
      <c r="A8850" s="11">
        <f t="shared" si="89"/>
        <v>0</v>
      </c>
      <c r="Q8850">
        <f>IF(ISNUMBER(MATCH(E8850,'ASE Mapping'!A:A, 0)), INDEX('ASE Mapping'!B:B, MATCH(E8850,'ASE Mapping'!A:A, 0)), E8850)</f>
        <v>0</v>
      </c>
    </row>
    <row r="8851" spans="1:17" x14ac:dyDescent="0.25">
      <c r="A8851" s="11">
        <f t="shared" si="89"/>
        <v>0</v>
      </c>
      <c r="Q8851">
        <f>IF(ISNUMBER(MATCH(E8851,'ASE Mapping'!A:A, 0)), INDEX('ASE Mapping'!B:B, MATCH(E8851,'ASE Mapping'!A:A, 0)), E8851)</f>
        <v>0</v>
      </c>
    </row>
    <row r="8852" spans="1:17" x14ac:dyDescent="0.25">
      <c r="A8852" s="11">
        <f t="shared" si="89"/>
        <v>0</v>
      </c>
      <c r="Q8852">
        <f>IF(ISNUMBER(MATCH(E8852,'ASE Mapping'!A:A, 0)), INDEX('ASE Mapping'!B:B, MATCH(E8852,'ASE Mapping'!A:A, 0)), E8852)</f>
        <v>0</v>
      </c>
    </row>
    <row r="8853" spans="1:17" x14ac:dyDescent="0.25">
      <c r="A8853" s="11">
        <f t="shared" si="89"/>
        <v>0</v>
      </c>
      <c r="Q8853">
        <f>IF(ISNUMBER(MATCH(E8853,'ASE Mapping'!A:A, 0)), INDEX('ASE Mapping'!B:B, MATCH(E8853,'ASE Mapping'!A:A, 0)), E8853)</f>
        <v>0</v>
      </c>
    </row>
    <row r="8854" spans="1:17" x14ac:dyDescent="0.25">
      <c r="A8854" s="11">
        <f t="shared" si="89"/>
        <v>0</v>
      </c>
      <c r="Q8854">
        <f>IF(ISNUMBER(MATCH(E8854,'ASE Mapping'!A:A, 0)), INDEX('ASE Mapping'!B:B, MATCH(E8854,'ASE Mapping'!A:A, 0)), E8854)</f>
        <v>0</v>
      </c>
    </row>
    <row r="8855" spans="1:17" x14ac:dyDescent="0.25">
      <c r="A8855" s="11">
        <f t="shared" si="89"/>
        <v>0</v>
      </c>
      <c r="Q8855">
        <f>IF(ISNUMBER(MATCH(E8855,'ASE Mapping'!A:A, 0)), INDEX('ASE Mapping'!B:B, MATCH(E8855,'ASE Mapping'!A:A, 0)), E8855)</f>
        <v>0</v>
      </c>
    </row>
    <row r="8856" spans="1:17" x14ac:dyDescent="0.25">
      <c r="A8856" s="11">
        <f t="shared" si="89"/>
        <v>0</v>
      </c>
      <c r="Q8856">
        <f>IF(ISNUMBER(MATCH(E8856,'ASE Mapping'!A:A, 0)), INDEX('ASE Mapping'!B:B, MATCH(E8856,'ASE Mapping'!A:A, 0)), E8856)</f>
        <v>0</v>
      </c>
    </row>
    <row r="8857" spans="1:17" x14ac:dyDescent="0.25">
      <c r="A8857" s="11">
        <f t="shared" si="89"/>
        <v>0</v>
      </c>
      <c r="Q8857">
        <f>IF(ISNUMBER(MATCH(E8857,'ASE Mapping'!A:A, 0)), INDEX('ASE Mapping'!B:B, MATCH(E8857,'ASE Mapping'!A:A, 0)), E8857)</f>
        <v>0</v>
      </c>
    </row>
    <row r="8858" spans="1:17" x14ac:dyDescent="0.25">
      <c r="A8858" s="11">
        <f t="shared" si="89"/>
        <v>0</v>
      </c>
      <c r="Q8858">
        <f>IF(ISNUMBER(MATCH(E8858,'ASE Mapping'!A:A, 0)), INDEX('ASE Mapping'!B:B, MATCH(E8858,'ASE Mapping'!A:A, 0)), E8858)</f>
        <v>0</v>
      </c>
    </row>
    <row r="8859" spans="1:17" x14ac:dyDescent="0.25">
      <c r="A8859" s="11">
        <f t="shared" si="89"/>
        <v>0</v>
      </c>
      <c r="Q8859">
        <f>IF(ISNUMBER(MATCH(E8859,'ASE Mapping'!A:A, 0)), INDEX('ASE Mapping'!B:B, MATCH(E8859,'ASE Mapping'!A:A, 0)), E8859)</f>
        <v>0</v>
      </c>
    </row>
    <row r="8860" spans="1:17" x14ac:dyDescent="0.25">
      <c r="A8860" s="11">
        <f t="shared" si="89"/>
        <v>0</v>
      </c>
      <c r="Q8860">
        <f>IF(ISNUMBER(MATCH(E8860,'ASE Mapping'!A:A, 0)), INDEX('ASE Mapping'!B:B, MATCH(E8860,'ASE Mapping'!A:A, 0)), E8860)</f>
        <v>0</v>
      </c>
    </row>
    <row r="8861" spans="1:17" x14ac:dyDescent="0.25">
      <c r="A8861" s="11">
        <f t="shared" si="89"/>
        <v>0</v>
      </c>
      <c r="Q8861">
        <f>IF(ISNUMBER(MATCH(E8861,'ASE Mapping'!A:A, 0)), INDEX('ASE Mapping'!B:B, MATCH(E8861,'ASE Mapping'!A:A, 0)), E8861)</f>
        <v>0</v>
      </c>
    </row>
    <row r="8862" spans="1:17" x14ac:dyDescent="0.25">
      <c r="A8862" s="11">
        <f t="shared" si="89"/>
        <v>0</v>
      </c>
      <c r="Q8862">
        <f>IF(ISNUMBER(MATCH(E8862,'ASE Mapping'!A:A, 0)), INDEX('ASE Mapping'!B:B, MATCH(E8862,'ASE Mapping'!A:A, 0)), E8862)</f>
        <v>0</v>
      </c>
    </row>
    <row r="8863" spans="1:17" x14ac:dyDescent="0.25">
      <c r="A8863" s="11">
        <f t="shared" si="89"/>
        <v>0</v>
      </c>
      <c r="Q8863">
        <f>IF(ISNUMBER(MATCH(E8863,'ASE Mapping'!A:A, 0)), INDEX('ASE Mapping'!B:B, MATCH(E8863,'ASE Mapping'!A:A, 0)), E8863)</f>
        <v>0</v>
      </c>
    </row>
    <row r="8864" spans="1:17" x14ac:dyDescent="0.25">
      <c r="A8864" s="11">
        <f t="shared" si="89"/>
        <v>0</v>
      </c>
      <c r="Q8864">
        <f>IF(ISNUMBER(MATCH(E8864,'ASE Mapping'!A:A, 0)), INDEX('ASE Mapping'!B:B, MATCH(E8864,'ASE Mapping'!A:A, 0)), E8864)</f>
        <v>0</v>
      </c>
    </row>
    <row r="8865" spans="1:17" x14ac:dyDescent="0.25">
      <c r="A8865" s="11">
        <f t="shared" si="89"/>
        <v>0</v>
      </c>
      <c r="Q8865">
        <f>IF(ISNUMBER(MATCH(E8865,'ASE Mapping'!A:A, 0)), INDEX('ASE Mapping'!B:B, MATCH(E8865,'ASE Mapping'!A:A, 0)), E8865)</f>
        <v>0</v>
      </c>
    </row>
    <row r="8866" spans="1:17" x14ac:dyDescent="0.25">
      <c r="A8866" s="11">
        <f t="shared" si="89"/>
        <v>0</v>
      </c>
      <c r="Q8866">
        <f>IF(ISNUMBER(MATCH(E8866,'ASE Mapping'!A:A, 0)), INDEX('ASE Mapping'!B:B, MATCH(E8866,'ASE Mapping'!A:A, 0)), E8866)</f>
        <v>0</v>
      </c>
    </row>
    <row r="8867" spans="1:17" x14ac:dyDescent="0.25">
      <c r="A8867" s="11">
        <f t="shared" si="89"/>
        <v>0</v>
      </c>
      <c r="Q8867">
        <f>IF(ISNUMBER(MATCH(E8867,'ASE Mapping'!A:A, 0)), INDEX('ASE Mapping'!B:B, MATCH(E8867,'ASE Mapping'!A:A, 0)), E8867)</f>
        <v>0</v>
      </c>
    </row>
    <row r="8868" spans="1:17" x14ac:dyDescent="0.25">
      <c r="A8868" s="11">
        <f t="shared" si="89"/>
        <v>0</v>
      </c>
      <c r="Q8868">
        <f>IF(ISNUMBER(MATCH(E8868,'ASE Mapping'!A:A, 0)), INDEX('ASE Mapping'!B:B, MATCH(E8868,'ASE Mapping'!A:A, 0)), E8868)</f>
        <v>0</v>
      </c>
    </row>
    <row r="8869" spans="1:17" x14ac:dyDescent="0.25">
      <c r="A8869" s="11">
        <f t="shared" si="89"/>
        <v>0</v>
      </c>
      <c r="Q8869">
        <f>IF(ISNUMBER(MATCH(E8869,'ASE Mapping'!A:A, 0)), INDEX('ASE Mapping'!B:B, MATCH(E8869,'ASE Mapping'!A:A, 0)), E8869)</f>
        <v>0</v>
      </c>
    </row>
    <row r="8870" spans="1:17" x14ac:dyDescent="0.25">
      <c r="A8870" s="11">
        <f t="shared" si="89"/>
        <v>0</v>
      </c>
      <c r="Q8870">
        <f>IF(ISNUMBER(MATCH(E8870,'ASE Mapping'!A:A, 0)), INDEX('ASE Mapping'!B:B, MATCH(E8870,'ASE Mapping'!A:A, 0)), E8870)</f>
        <v>0</v>
      </c>
    </row>
    <row r="8871" spans="1:17" x14ac:dyDescent="0.25">
      <c r="A8871" s="11">
        <f t="shared" si="89"/>
        <v>0</v>
      </c>
      <c r="Q8871">
        <f>IF(ISNUMBER(MATCH(E8871,'ASE Mapping'!A:A, 0)), INDEX('ASE Mapping'!B:B, MATCH(E8871,'ASE Mapping'!A:A, 0)), E8871)</f>
        <v>0</v>
      </c>
    </row>
    <row r="8872" spans="1:17" x14ac:dyDescent="0.25">
      <c r="A8872" s="11">
        <f t="shared" si="89"/>
        <v>0</v>
      </c>
      <c r="Q8872">
        <f>IF(ISNUMBER(MATCH(E8872,'ASE Mapping'!A:A, 0)), INDEX('ASE Mapping'!B:B, MATCH(E8872,'ASE Mapping'!A:A, 0)), E8872)</f>
        <v>0</v>
      </c>
    </row>
    <row r="8873" spans="1:17" x14ac:dyDescent="0.25">
      <c r="A8873" s="11">
        <f t="shared" si="89"/>
        <v>0</v>
      </c>
      <c r="Q8873">
        <f>IF(ISNUMBER(MATCH(E8873,'ASE Mapping'!A:A, 0)), INDEX('ASE Mapping'!B:B, MATCH(E8873,'ASE Mapping'!A:A, 0)), E8873)</f>
        <v>0</v>
      </c>
    </row>
    <row r="8874" spans="1:17" x14ac:dyDescent="0.25">
      <c r="A8874" s="11">
        <f t="shared" si="89"/>
        <v>0</v>
      </c>
      <c r="Q8874">
        <f>IF(ISNUMBER(MATCH(E8874,'ASE Mapping'!A:A, 0)), INDEX('ASE Mapping'!B:B, MATCH(E8874,'ASE Mapping'!A:A, 0)), E8874)</f>
        <v>0</v>
      </c>
    </row>
    <row r="8875" spans="1:17" x14ac:dyDescent="0.25">
      <c r="A8875" s="11">
        <f t="shared" si="89"/>
        <v>0</v>
      </c>
      <c r="Q8875">
        <f>IF(ISNUMBER(MATCH(E8875,'ASE Mapping'!A:A, 0)), INDEX('ASE Mapping'!B:B, MATCH(E8875,'ASE Mapping'!A:A, 0)), E8875)</f>
        <v>0</v>
      </c>
    </row>
    <row r="8876" spans="1:17" x14ac:dyDescent="0.25">
      <c r="A8876" s="11">
        <f t="shared" si="89"/>
        <v>0</v>
      </c>
      <c r="Q8876">
        <f>IF(ISNUMBER(MATCH(E8876,'ASE Mapping'!A:A, 0)), INDEX('ASE Mapping'!B:B, MATCH(E8876,'ASE Mapping'!A:A, 0)), E8876)</f>
        <v>0</v>
      </c>
    </row>
    <row r="8877" spans="1:17" x14ac:dyDescent="0.25">
      <c r="A8877" s="11">
        <f t="shared" si="89"/>
        <v>0</v>
      </c>
      <c r="Q8877">
        <f>IF(ISNUMBER(MATCH(E8877,'ASE Mapping'!A:A, 0)), INDEX('ASE Mapping'!B:B, MATCH(E8877,'ASE Mapping'!A:A, 0)), E8877)</f>
        <v>0</v>
      </c>
    </row>
    <row r="8878" spans="1:17" x14ac:dyDescent="0.25">
      <c r="A8878" s="11">
        <f t="shared" si="89"/>
        <v>0</v>
      </c>
      <c r="Q8878">
        <f>IF(ISNUMBER(MATCH(E8878,'ASE Mapping'!A:A, 0)), INDEX('ASE Mapping'!B:B, MATCH(E8878,'ASE Mapping'!A:A, 0)), E8878)</f>
        <v>0</v>
      </c>
    </row>
    <row r="8879" spans="1:17" x14ac:dyDescent="0.25">
      <c r="A8879" s="11">
        <f t="shared" si="89"/>
        <v>0</v>
      </c>
      <c r="Q8879">
        <f>IF(ISNUMBER(MATCH(E8879,'ASE Mapping'!A:A, 0)), INDEX('ASE Mapping'!B:B, MATCH(E8879,'ASE Mapping'!A:A, 0)), E8879)</f>
        <v>0</v>
      </c>
    </row>
    <row r="8880" spans="1:17" x14ac:dyDescent="0.25">
      <c r="A8880" s="11">
        <f t="shared" si="89"/>
        <v>0</v>
      </c>
      <c r="Q8880">
        <f>IF(ISNUMBER(MATCH(E8880,'ASE Mapping'!A:A, 0)), INDEX('ASE Mapping'!B:B, MATCH(E8880,'ASE Mapping'!A:A, 0)), E8880)</f>
        <v>0</v>
      </c>
    </row>
    <row r="8881" spans="1:17" x14ac:dyDescent="0.25">
      <c r="A8881" s="11">
        <f t="shared" si="89"/>
        <v>0</v>
      </c>
      <c r="Q8881">
        <f>IF(ISNUMBER(MATCH(E8881,'ASE Mapping'!A:A, 0)), INDEX('ASE Mapping'!B:B, MATCH(E8881,'ASE Mapping'!A:A, 0)), E8881)</f>
        <v>0</v>
      </c>
    </row>
    <row r="8882" spans="1:17" x14ac:dyDescent="0.25">
      <c r="A8882" s="11">
        <f t="shared" si="89"/>
        <v>0</v>
      </c>
      <c r="Q8882">
        <f>IF(ISNUMBER(MATCH(E8882,'ASE Mapping'!A:A, 0)), INDEX('ASE Mapping'!B:B, MATCH(E8882,'ASE Mapping'!A:A, 0)), E8882)</f>
        <v>0</v>
      </c>
    </row>
    <row r="8883" spans="1:17" x14ac:dyDescent="0.25">
      <c r="A8883" s="11">
        <f t="shared" si="89"/>
        <v>0</v>
      </c>
      <c r="Q8883">
        <f>IF(ISNUMBER(MATCH(E8883,'ASE Mapping'!A:A, 0)), INDEX('ASE Mapping'!B:B, MATCH(E8883,'ASE Mapping'!A:A, 0)), E8883)</f>
        <v>0</v>
      </c>
    </row>
    <row r="8884" spans="1:17" x14ac:dyDescent="0.25">
      <c r="A8884" s="11">
        <f t="shared" si="89"/>
        <v>0</v>
      </c>
      <c r="Q8884">
        <f>IF(ISNUMBER(MATCH(E8884,'ASE Mapping'!A:A, 0)), INDEX('ASE Mapping'!B:B, MATCH(E8884,'ASE Mapping'!A:A, 0)), E8884)</f>
        <v>0</v>
      </c>
    </row>
    <row r="8885" spans="1:17" x14ac:dyDescent="0.25">
      <c r="A8885" s="11">
        <f t="shared" si="89"/>
        <v>0</v>
      </c>
      <c r="Q8885">
        <f>IF(ISNUMBER(MATCH(E8885,'ASE Mapping'!A:A, 0)), INDEX('ASE Mapping'!B:B, MATCH(E8885,'ASE Mapping'!A:A, 0)), E8885)</f>
        <v>0</v>
      </c>
    </row>
    <row r="8886" spans="1:17" x14ac:dyDescent="0.25">
      <c r="A8886" s="11">
        <f t="shared" si="89"/>
        <v>0</v>
      </c>
      <c r="Q8886">
        <f>IF(ISNUMBER(MATCH(E8886,'ASE Mapping'!A:A, 0)), INDEX('ASE Mapping'!B:B, MATCH(E8886,'ASE Mapping'!A:A, 0)), E8886)</f>
        <v>0</v>
      </c>
    </row>
    <row r="8887" spans="1:17" x14ac:dyDescent="0.25">
      <c r="A8887" s="11">
        <f t="shared" si="89"/>
        <v>0</v>
      </c>
      <c r="Q8887">
        <f>IF(ISNUMBER(MATCH(E8887,'ASE Mapping'!A:A, 0)), INDEX('ASE Mapping'!B:B, MATCH(E8887,'ASE Mapping'!A:A, 0)), E8887)</f>
        <v>0</v>
      </c>
    </row>
    <row r="8888" spans="1:17" x14ac:dyDescent="0.25">
      <c r="A8888" s="11">
        <f t="shared" si="89"/>
        <v>0</v>
      </c>
      <c r="Q8888">
        <f>IF(ISNUMBER(MATCH(E8888,'ASE Mapping'!A:A, 0)), INDEX('ASE Mapping'!B:B, MATCH(E8888,'ASE Mapping'!A:A, 0)), E8888)</f>
        <v>0</v>
      </c>
    </row>
    <row r="8889" spans="1:17" x14ac:dyDescent="0.25">
      <c r="A8889" s="11">
        <f t="shared" si="89"/>
        <v>0</v>
      </c>
      <c r="Q8889">
        <f>IF(ISNUMBER(MATCH(E8889,'ASE Mapping'!A:A, 0)), INDEX('ASE Mapping'!B:B, MATCH(E8889,'ASE Mapping'!A:A, 0)), E8889)</f>
        <v>0</v>
      </c>
    </row>
    <row r="8890" spans="1:17" x14ac:dyDescent="0.25">
      <c r="A8890" s="11">
        <f t="shared" si="89"/>
        <v>0</v>
      </c>
      <c r="Q8890">
        <f>IF(ISNUMBER(MATCH(E8890,'ASE Mapping'!A:A, 0)), INDEX('ASE Mapping'!B:B, MATCH(E8890,'ASE Mapping'!A:A, 0)), E8890)</f>
        <v>0</v>
      </c>
    </row>
    <row r="8891" spans="1:17" x14ac:dyDescent="0.25">
      <c r="A8891" s="11">
        <f t="shared" si="89"/>
        <v>0</v>
      </c>
      <c r="Q8891">
        <f>IF(ISNUMBER(MATCH(E8891,'ASE Mapping'!A:A, 0)), INDEX('ASE Mapping'!B:B, MATCH(E8891,'ASE Mapping'!A:A, 0)), E8891)</f>
        <v>0</v>
      </c>
    </row>
    <row r="8892" spans="1:17" x14ac:dyDescent="0.25">
      <c r="A8892" s="11">
        <f t="shared" si="89"/>
        <v>0</v>
      </c>
      <c r="Q8892">
        <f>IF(ISNUMBER(MATCH(E8892,'ASE Mapping'!A:A, 0)), INDEX('ASE Mapping'!B:B, MATCH(E8892,'ASE Mapping'!A:A, 0)), E8892)</f>
        <v>0</v>
      </c>
    </row>
    <row r="8893" spans="1:17" x14ac:dyDescent="0.25">
      <c r="A8893" s="11">
        <f t="shared" si="89"/>
        <v>0</v>
      </c>
      <c r="Q8893">
        <f>IF(ISNUMBER(MATCH(E8893,'ASE Mapping'!A:A, 0)), INDEX('ASE Mapping'!B:B, MATCH(E8893,'ASE Mapping'!A:A, 0)), E8893)</f>
        <v>0</v>
      </c>
    </row>
    <row r="8894" spans="1:17" x14ac:dyDescent="0.25">
      <c r="A8894" s="11">
        <f t="shared" si="89"/>
        <v>0</v>
      </c>
      <c r="Q8894">
        <f>IF(ISNUMBER(MATCH(E8894,'ASE Mapping'!A:A, 0)), INDEX('ASE Mapping'!B:B, MATCH(E8894,'ASE Mapping'!A:A, 0)), E8894)</f>
        <v>0</v>
      </c>
    </row>
    <row r="8895" spans="1:17" x14ac:dyDescent="0.25">
      <c r="A8895" s="11">
        <f t="shared" si="89"/>
        <v>0</v>
      </c>
      <c r="Q8895">
        <f>IF(ISNUMBER(MATCH(E8895,'ASE Mapping'!A:A, 0)), INDEX('ASE Mapping'!B:B, MATCH(E8895,'ASE Mapping'!A:A, 0)), E8895)</f>
        <v>0</v>
      </c>
    </row>
    <row r="8896" spans="1:17" x14ac:dyDescent="0.25">
      <c r="A8896" s="11">
        <f t="shared" si="89"/>
        <v>0</v>
      </c>
      <c r="Q8896">
        <f>IF(ISNUMBER(MATCH(E8896,'ASE Mapping'!A:A, 0)), INDEX('ASE Mapping'!B:B, MATCH(E8896,'ASE Mapping'!A:A, 0)), E8896)</f>
        <v>0</v>
      </c>
    </row>
    <row r="8897" spans="1:17" x14ac:dyDescent="0.25">
      <c r="A8897" s="11">
        <f t="shared" si="89"/>
        <v>0</v>
      </c>
      <c r="Q8897">
        <f>IF(ISNUMBER(MATCH(E8897,'ASE Mapping'!A:A, 0)), INDEX('ASE Mapping'!B:B, MATCH(E8897,'ASE Mapping'!A:A, 0)), E8897)</f>
        <v>0</v>
      </c>
    </row>
    <row r="8898" spans="1:17" x14ac:dyDescent="0.25">
      <c r="A8898" s="11">
        <f t="shared" si="89"/>
        <v>0</v>
      </c>
      <c r="Q8898">
        <f>IF(ISNUMBER(MATCH(E8898,'ASE Mapping'!A:A, 0)), INDEX('ASE Mapping'!B:B, MATCH(E8898,'ASE Mapping'!A:A, 0)), E8898)</f>
        <v>0</v>
      </c>
    </row>
    <row r="8899" spans="1:17" x14ac:dyDescent="0.25">
      <c r="A8899" s="11">
        <f t="shared" si="89"/>
        <v>0</v>
      </c>
      <c r="Q8899">
        <f>IF(ISNUMBER(MATCH(E8899,'ASE Mapping'!A:A, 0)), INDEX('ASE Mapping'!B:B, MATCH(E8899,'ASE Mapping'!A:A, 0)), E8899)</f>
        <v>0</v>
      </c>
    </row>
    <row r="8900" spans="1:17" x14ac:dyDescent="0.25">
      <c r="A8900" s="11">
        <f t="shared" si="89"/>
        <v>0</v>
      </c>
      <c r="Q8900">
        <f>IF(ISNUMBER(MATCH(E8900,'ASE Mapping'!A:A, 0)), INDEX('ASE Mapping'!B:B, MATCH(E8900,'ASE Mapping'!A:A, 0)), E8900)</f>
        <v>0</v>
      </c>
    </row>
    <row r="8901" spans="1:17" x14ac:dyDescent="0.25">
      <c r="A8901" s="11">
        <f t="shared" si="89"/>
        <v>0</v>
      </c>
      <c r="Q8901">
        <f>IF(ISNUMBER(MATCH(E8901,'ASE Mapping'!A:A, 0)), INDEX('ASE Mapping'!B:B, MATCH(E8901,'ASE Mapping'!A:A, 0)), E8901)</f>
        <v>0</v>
      </c>
    </row>
    <row r="8902" spans="1:17" x14ac:dyDescent="0.25">
      <c r="A8902" s="11">
        <f t="shared" si="89"/>
        <v>0</v>
      </c>
      <c r="Q8902">
        <f>IF(ISNUMBER(MATCH(E8902,'ASE Mapping'!A:A, 0)), INDEX('ASE Mapping'!B:B, MATCH(E8902,'ASE Mapping'!A:A, 0)), E8902)</f>
        <v>0</v>
      </c>
    </row>
    <row r="8903" spans="1:17" x14ac:dyDescent="0.25">
      <c r="A8903" s="11">
        <f t="shared" ref="A8903:A8966" si="90">B8903+C8903</f>
        <v>0</v>
      </c>
      <c r="Q8903">
        <f>IF(ISNUMBER(MATCH(E8903,'ASE Mapping'!A:A, 0)), INDEX('ASE Mapping'!B:B, MATCH(E8903,'ASE Mapping'!A:A, 0)), E8903)</f>
        <v>0</v>
      </c>
    </row>
    <row r="8904" spans="1:17" x14ac:dyDescent="0.25">
      <c r="A8904" s="11">
        <f t="shared" si="90"/>
        <v>0</v>
      </c>
      <c r="Q8904">
        <f>IF(ISNUMBER(MATCH(E8904,'ASE Mapping'!A:A, 0)), INDEX('ASE Mapping'!B:B, MATCH(E8904,'ASE Mapping'!A:A, 0)), E8904)</f>
        <v>0</v>
      </c>
    </row>
    <row r="8905" spans="1:17" x14ac:dyDescent="0.25">
      <c r="A8905" s="11">
        <f t="shared" si="90"/>
        <v>0</v>
      </c>
      <c r="Q8905">
        <f>IF(ISNUMBER(MATCH(E8905,'ASE Mapping'!A:A, 0)), INDEX('ASE Mapping'!B:B, MATCH(E8905,'ASE Mapping'!A:A, 0)), E8905)</f>
        <v>0</v>
      </c>
    </row>
    <row r="8906" spans="1:17" x14ac:dyDescent="0.25">
      <c r="A8906" s="11">
        <f t="shared" si="90"/>
        <v>0</v>
      </c>
      <c r="Q8906">
        <f>IF(ISNUMBER(MATCH(E8906,'ASE Mapping'!A:A, 0)), INDEX('ASE Mapping'!B:B, MATCH(E8906,'ASE Mapping'!A:A, 0)), E8906)</f>
        <v>0</v>
      </c>
    </row>
    <row r="8907" spans="1:17" x14ac:dyDescent="0.25">
      <c r="A8907" s="11">
        <f t="shared" si="90"/>
        <v>0</v>
      </c>
      <c r="Q8907">
        <f>IF(ISNUMBER(MATCH(E8907,'ASE Mapping'!A:A, 0)), INDEX('ASE Mapping'!B:B, MATCH(E8907,'ASE Mapping'!A:A, 0)), E8907)</f>
        <v>0</v>
      </c>
    </row>
    <row r="8908" spans="1:17" x14ac:dyDescent="0.25">
      <c r="A8908" s="11">
        <f t="shared" si="90"/>
        <v>0</v>
      </c>
      <c r="Q8908">
        <f>IF(ISNUMBER(MATCH(E8908,'ASE Mapping'!A:A, 0)), INDEX('ASE Mapping'!B:B, MATCH(E8908,'ASE Mapping'!A:A, 0)), E8908)</f>
        <v>0</v>
      </c>
    </row>
    <row r="8909" spans="1:17" x14ac:dyDescent="0.25">
      <c r="A8909" s="11">
        <f t="shared" si="90"/>
        <v>0</v>
      </c>
      <c r="Q8909">
        <f>IF(ISNUMBER(MATCH(E8909,'ASE Mapping'!A:A, 0)), INDEX('ASE Mapping'!B:B, MATCH(E8909,'ASE Mapping'!A:A, 0)), E8909)</f>
        <v>0</v>
      </c>
    </row>
    <row r="8910" spans="1:17" x14ac:dyDescent="0.25">
      <c r="A8910" s="11">
        <f t="shared" si="90"/>
        <v>0</v>
      </c>
      <c r="Q8910">
        <f>IF(ISNUMBER(MATCH(E8910,'ASE Mapping'!A:A, 0)), INDEX('ASE Mapping'!B:B, MATCH(E8910,'ASE Mapping'!A:A, 0)), E8910)</f>
        <v>0</v>
      </c>
    </row>
    <row r="8911" spans="1:17" x14ac:dyDescent="0.25">
      <c r="A8911" s="11">
        <f t="shared" si="90"/>
        <v>0</v>
      </c>
      <c r="Q8911">
        <f>IF(ISNUMBER(MATCH(E8911,'ASE Mapping'!A:A, 0)), INDEX('ASE Mapping'!B:B, MATCH(E8911,'ASE Mapping'!A:A, 0)), E8911)</f>
        <v>0</v>
      </c>
    </row>
    <row r="8912" spans="1:17" x14ac:dyDescent="0.25">
      <c r="A8912" s="11">
        <f t="shared" si="90"/>
        <v>0</v>
      </c>
      <c r="Q8912">
        <f>IF(ISNUMBER(MATCH(E8912,'ASE Mapping'!A:A, 0)), INDEX('ASE Mapping'!B:B, MATCH(E8912,'ASE Mapping'!A:A, 0)), E8912)</f>
        <v>0</v>
      </c>
    </row>
    <row r="8913" spans="1:17" x14ac:dyDescent="0.25">
      <c r="A8913" s="11">
        <f t="shared" si="90"/>
        <v>0</v>
      </c>
      <c r="Q8913">
        <f>IF(ISNUMBER(MATCH(E8913,'ASE Mapping'!A:A, 0)), INDEX('ASE Mapping'!B:B, MATCH(E8913,'ASE Mapping'!A:A, 0)), E8913)</f>
        <v>0</v>
      </c>
    </row>
    <row r="8914" spans="1:17" x14ac:dyDescent="0.25">
      <c r="A8914" s="11">
        <f t="shared" si="90"/>
        <v>0</v>
      </c>
      <c r="Q8914">
        <f>IF(ISNUMBER(MATCH(E8914,'ASE Mapping'!A:A, 0)), INDEX('ASE Mapping'!B:B, MATCH(E8914,'ASE Mapping'!A:A, 0)), E8914)</f>
        <v>0</v>
      </c>
    </row>
    <row r="8915" spans="1:17" x14ac:dyDescent="0.25">
      <c r="A8915" s="11">
        <f t="shared" si="90"/>
        <v>0</v>
      </c>
      <c r="Q8915">
        <f>IF(ISNUMBER(MATCH(E8915,'ASE Mapping'!A:A, 0)), INDEX('ASE Mapping'!B:B, MATCH(E8915,'ASE Mapping'!A:A, 0)), E8915)</f>
        <v>0</v>
      </c>
    </row>
    <row r="8916" spans="1:17" x14ac:dyDescent="0.25">
      <c r="A8916" s="11">
        <f t="shared" si="90"/>
        <v>0</v>
      </c>
      <c r="Q8916">
        <f>IF(ISNUMBER(MATCH(E8916,'ASE Mapping'!A:A, 0)), INDEX('ASE Mapping'!B:B, MATCH(E8916,'ASE Mapping'!A:A, 0)), E8916)</f>
        <v>0</v>
      </c>
    </row>
    <row r="8917" spans="1:17" x14ac:dyDescent="0.25">
      <c r="A8917" s="11">
        <f t="shared" si="90"/>
        <v>0</v>
      </c>
      <c r="Q8917">
        <f>IF(ISNUMBER(MATCH(E8917,'ASE Mapping'!A:A, 0)), INDEX('ASE Mapping'!B:B, MATCH(E8917,'ASE Mapping'!A:A, 0)), E8917)</f>
        <v>0</v>
      </c>
    </row>
    <row r="8918" spans="1:17" x14ac:dyDescent="0.25">
      <c r="A8918" s="11">
        <f t="shared" si="90"/>
        <v>0</v>
      </c>
      <c r="Q8918">
        <f>IF(ISNUMBER(MATCH(E8918,'ASE Mapping'!A:A, 0)), INDEX('ASE Mapping'!B:B, MATCH(E8918,'ASE Mapping'!A:A, 0)), E8918)</f>
        <v>0</v>
      </c>
    </row>
    <row r="8919" spans="1:17" x14ac:dyDescent="0.25">
      <c r="A8919" s="11">
        <f t="shared" si="90"/>
        <v>0</v>
      </c>
      <c r="Q8919">
        <f>IF(ISNUMBER(MATCH(E8919,'ASE Mapping'!A:A, 0)), INDEX('ASE Mapping'!B:B, MATCH(E8919,'ASE Mapping'!A:A, 0)), E8919)</f>
        <v>0</v>
      </c>
    </row>
    <row r="8920" spans="1:17" x14ac:dyDescent="0.25">
      <c r="A8920" s="11">
        <f t="shared" si="90"/>
        <v>0</v>
      </c>
      <c r="Q8920">
        <f>IF(ISNUMBER(MATCH(E8920,'ASE Mapping'!A:A, 0)), INDEX('ASE Mapping'!B:B, MATCH(E8920,'ASE Mapping'!A:A, 0)), E8920)</f>
        <v>0</v>
      </c>
    </row>
    <row r="8921" spans="1:17" x14ac:dyDescent="0.25">
      <c r="A8921" s="11">
        <f t="shared" si="90"/>
        <v>0</v>
      </c>
      <c r="Q8921">
        <f>IF(ISNUMBER(MATCH(E8921,'ASE Mapping'!A:A, 0)), INDEX('ASE Mapping'!B:B, MATCH(E8921,'ASE Mapping'!A:A, 0)), E8921)</f>
        <v>0</v>
      </c>
    </row>
    <row r="8922" spans="1:17" x14ac:dyDescent="0.25">
      <c r="A8922" s="11">
        <f t="shared" si="90"/>
        <v>0</v>
      </c>
      <c r="Q8922">
        <f>IF(ISNUMBER(MATCH(E8922,'ASE Mapping'!A:A, 0)), INDEX('ASE Mapping'!B:B, MATCH(E8922,'ASE Mapping'!A:A, 0)), E8922)</f>
        <v>0</v>
      </c>
    </row>
    <row r="8923" spans="1:17" x14ac:dyDescent="0.25">
      <c r="A8923" s="11">
        <f t="shared" si="90"/>
        <v>0</v>
      </c>
      <c r="Q8923">
        <f>IF(ISNUMBER(MATCH(E8923,'ASE Mapping'!A:A, 0)), INDEX('ASE Mapping'!B:B, MATCH(E8923,'ASE Mapping'!A:A, 0)), E8923)</f>
        <v>0</v>
      </c>
    </row>
    <row r="8924" spans="1:17" x14ac:dyDescent="0.25">
      <c r="A8924" s="11">
        <f t="shared" si="90"/>
        <v>0</v>
      </c>
      <c r="Q8924">
        <f>IF(ISNUMBER(MATCH(E8924,'ASE Mapping'!A:A, 0)), INDEX('ASE Mapping'!B:B, MATCH(E8924,'ASE Mapping'!A:A, 0)), E8924)</f>
        <v>0</v>
      </c>
    </row>
    <row r="8925" spans="1:17" x14ac:dyDescent="0.25">
      <c r="A8925" s="11">
        <f t="shared" si="90"/>
        <v>0</v>
      </c>
      <c r="Q8925">
        <f>IF(ISNUMBER(MATCH(E8925,'ASE Mapping'!A:A, 0)), INDEX('ASE Mapping'!B:B, MATCH(E8925,'ASE Mapping'!A:A, 0)), E8925)</f>
        <v>0</v>
      </c>
    </row>
    <row r="8926" spans="1:17" x14ac:dyDescent="0.25">
      <c r="A8926" s="11">
        <f t="shared" si="90"/>
        <v>0</v>
      </c>
      <c r="Q8926">
        <f>IF(ISNUMBER(MATCH(E8926,'ASE Mapping'!A:A, 0)), INDEX('ASE Mapping'!B:B, MATCH(E8926,'ASE Mapping'!A:A, 0)), E8926)</f>
        <v>0</v>
      </c>
    </row>
    <row r="8927" spans="1:17" x14ac:dyDescent="0.25">
      <c r="A8927" s="11">
        <f t="shared" si="90"/>
        <v>0</v>
      </c>
      <c r="Q8927">
        <f>IF(ISNUMBER(MATCH(E8927,'ASE Mapping'!A:A, 0)), INDEX('ASE Mapping'!B:B, MATCH(E8927,'ASE Mapping'!A:A, 0)), E8927)</f>
        <v>0</v>
      </c>
    </row>
    <row r="8928" spans="1:17" x14ac:dyDescent="0.25">
      <c r="A8928" s="11">
        <f t="shared" si="90"/>
        <v>0</v>
      </c>
      <c r="Q8928">
        <f>IF(ISNUMBER(MATCH(E8928,'ASE Mapping'!A:A, 0)), INDEX('ASE Mapping'!B:B, MATCH(E8928,'ASE Mapping'!A:A, 0)), E8928)</f>
        <v>0</v>
      </c>
    </row>
    <row r="8929" spans="1:17" x14ac:dyDescent="0.25">
      <c r="A8929" s="11">
        <f t="shared" si="90"/>
        <v>0</v>
      </c>
      <c r="Q8929">
        <f>IF(ISNUMBER(MATCH(E8929,'ASE Mapping'!A:A, 0)), INDEX('ASE Mapping'!B:B, MATCH(E8929,'ASE Mapping'!A:A, 0)), E8929)</f>
        <v>0</v>
      </c>
    </row>
    <row r="8930" spans="1:17" x14ac:dyDescent="0.25">
      <c r="A8930" s="11">
        <f t="shared" si="90"/>
        <v>0</v>
      </c>
      <c r="Q8930">
        <f>IF(ISNUMBER(MATCH(E8930,'ASE Mapping'!A:A, 0)), INDEX('ASE Mapping'!B:B, MATCH(E8930,'ASE Mapping'!A:A, 0)), E8930)</f>
        <v>0</v>
      </c>
    </row>
    <row r="8931" spans="1:17" x14ac:dyDescent="0.25">
      <c r="A8931" s="11">
        <f t="shared" si="90"/>
        <v>0</v>
      </c>
      <c r="Q8931">
        <f>IF(ISNUMBER(MATCH(E8931,'ASE Mapping'!A:A, 0)), INDEX('ASE Mapping'!B:B, MATCH(E8931,'ASE Mapping'!A:A, 0)), E8931)</f>
        <v>0</v>
      </c>
    </row>
    <row r="8932" spans="1:17" x14ac:dyDescent="0.25">
      <c r="A8932" s="11">
        <f t="shared" si="90"/>
        <v>0</v>
      </c>
      <c r="Q8932">
        <f>IF(ISNUMBER(MATCH(E8932,'ASE Mapping'!A:A, 0)), INDEX('ASE Mapping'!B:B, MATCH(E8932,'ASE Mapping'!A:A, 0)), E8932)</f>
        <v>0</v>
      </c>
    </row>
    <row r="8933" spans="1:17" x14ac:dyDescent="0.25">
      <c r="A8933" s="11">
        <f t="shared" si="90"/>
        <v>0</v>
      </c>
      <c r="Q8933">
        <f>IF(ISNUMBER(MATCH(E8933,'ASE Mapping'!A:A, 0)), INDEX('ASE Mapping'!B:B, MATCH(E8933,'ASE Mapping'!A:A, 0)), E8933)</f>
        <v>0</v>
      </c>
    </row>
    <row r="8934" spans="1:17" x14ac:dyDescent="0.25">
      <c r="A8934" s="11">
        <f t="shared" si="90"/>
        <v>0</v>
      </c>
      <c r="Q8934">
        <f>IF(ISNUMBER(MATCH(E8934,'ASE Mapping'!A:A, 0)), INDEX('ASE Mapping'!B:B, MATCH(E8934,'ASE Mapping'!A:A, 0)), E8934)</f>
        <v>0</v>
      </c>
    </row>
    <row r="8935" spans="1:17" x14ac:dyDescent="0.25">
      <c r="A8935" s="11">
        <f t="shared" si="90"/>
        <v>0</v>
      </c>
      <c r="Q8935">
        <f>IF(ISNUMBER(MATCH(E8935,'ASE Mapping'!A:A, 0)), INDEX('ASE Mapping'!B:B, MATCH(E8935,'ASE Mapping'!A:A, 0)), E8935)</f>
        <v>0</v>
      </c>
    </row>
    <row r="8936" spans="1:17" x14ac:dyDescent="0.25">
      <c r="A8936" s="11">
        <f t="shared" si="90"/>
        <v>0</v>
      </c>
      <c r="Q8936">
        <f>IF(ISNUMBER(MATCH(E8936,'ASE Mapping'!A:A, 0)), INDEX('ASE Mapping'!B:B, MATCH(E8936,'ASE Mapping'!A:A, 0)), E8936)</f>
        <v>0</v>
      </c>
    </row>
    <row r="8937" spans="1:17" x14ac:dyDescent="0.25">
      <c r="A8937" s="11">
        <f t="shared" si="90"/>
        <v>0</v>
      </c>
      <c r="Q8937">
        <f>IF(ISNUMBER(MATCH(E8937,'ASE Mapping'!A:A, 0)), INDEX('ASE Mapping'!B:B, MATCH(E8937,'ASE Mapping'!A:A, 0)), E8937)</f>
        <v>0</v>
      </c>
    </row>
    <row r="8938" spans="1:17" x14ac:dyDescent="0.25">
      <c r="A8938" s="11">
        <f t="shared" si="90"/>
        <v>0</v>
      </c>
      <c r="Q8938">
        <f>IF(ISNUMBER(MATCH(E8938,'ASE Mapping'!A:A, 0)), INDEX('ASE Mapping'!B:B, MATCH(E8938,'ASE Mapping'!A:A, 0)), E8938)</f>
        <v>0</v>
      </c>
    </row>
    <row r="8939" spans="1:17" x14ac:dyDescent="0.25">
      <c r="A8939" s="11">
        <f t="shared" si="90"/>
        <v>0</v>
      </c>
      <c r="Q8939">
        <f>IF(ISNUMBER(MATCH(E8939,'ASE Mapping'!A:A, 0)), INDEX('ASE Mapping'!B:B, MATCH(E8939,'ASE Mapping'!A:A, 0)), E8939)</f>
        <v>0</v>
      </c>
    </row>
    <row r="8940" spans="1:17" x14ac:dyDescent="0.25">
      <c r="A8940" s="11">
        <f t="shared" si="90"/>
        <v>0</v>
      </c>
      <c r="Q8940">
        <f>IF(ISNUMBER(MATCH(E8940,'ASE Mapping'!A:A, 0)), INDEX('ASE Mapping'!B:B, MATCH(E8940,'ASE Mapping'!A:A, 0)), E8940)</f>
        <v>0</v>
      </c>
    </row>
    <row r="8941" spans="1:17" x14ac:dyDescent="0.25">
      <c r="A8941" s="11">
        <f t="shared" si="90"/>
        <v>0</v>
      </c>
      <c r="Q8941">
        <f>IF(ISNUMBER(MATCH(E8941,'ASE Mapping'!A:A, 0)), INDEX('ASE Mapping'!B:B, MATCH(E8941,'ASE Mapping'!A:A, 0)), E8941)</f>
        <v>0</v>
      </c>
    </row>
    <row r="8942" spans="1:17" x14ac:dyDescent="0.25">
      <c r="A8942" s="11">
        <f t="shared" si="90"/>
        <v>0</v>
      </c>
      <c r="Q8942">
        <f>IF(ISNUMBER(MATCH(E8942,'ASE Mapping'!A:A, 0)), INDEX('ASE Mapping'!B:B, MATCH(E8942,'ASE Mapping'!A:A, 0)), E8942)</f>
        <v>0</v>
      </c>
    </row>
    <row r="8943" spans="1:17" x14ac:dyDescent="0.25">
      <c r="A8943" s="11">
        <f t="shared" si="90"/>
        <v>0</v>
      </c>
      <c r="Q8943">
        <f>IF(ISNUMBER(MATCH(E8943,'ASE Mapping'!A:A, 0)), INDEX('ASE Mapping'!B:B, MATCH(E8943,'ASE Mapping'!A:A, 0)), E8943)</f>
        <v>0</v>
      </c>
    </row>
    <row r="8944" spans="1:17" x14ac:dyDescent="0.25">
      <c r="A8944" s="11">
        <f t="shared" si="90"/>
        <v>0</v>
      </c>
      <c r="Q8944">
        <f>IF(ISNUMBER(MATCH(E8944,'ASE Mapping'!A:A, 0)), INDEX('ASE Mapping'!B:B, MATCH(E8944,'ASE Mapping'!A:A, 0)), E8944)</f>
        <v>0</v>
      </c>
    </row>
    <row r="8945" spans="1:17" x14ac:dyDescent="0.25">
      <c r="A8945" s="11">
        <f t="shared" si="90"/>
        <v>0</v>
      </c>
      <c r="Q8945">
        <f>IF(ISNUMBER(MATCH(E8945,'ASE Mapping'!A:A, 0)), INDEX('ASE Mapping'!B:B, MATCH(E8945,'ASE Mapping'!A:A, 0)), E8945)</f>
        <v>0</v>
      </c>
    </row>
    <row r="8946" spans="1:17" x14ac:dyDescent="0.25">
      <c r="A8946" s="11">
        <f t="shared" si="90"/>
        <v>0</v>
      </c>
      <c r="Q8946">
        <f>IF(ISNUMBER(MATCH(E8946,'ASE Mapping'!A:A, 0)), INDEX('ASE Mapping'!B:B, MATCH(E8946,'ASE Mapping'!A:A, 0)), E8946)</f>
        <v>0</v>
      </c>
    </row>
    <row r="8947" spans="1:17" x14ac:dyDescent="0.25">
      <c r="A8947" s="11">
        <f t="shared" si="90"/>
        <v>0</v>
      </c>
      <c r="Q8947">
        <f>IF(ISNUMBER(MATCH(E8947,'ASE Mapping'!A:A, 0)), INDEX('ASE Mapping'!B:B, MATCH(E8947,'ASE Mapping'!A:A, 0)), E8947)</f>
        <v>0</v>
      </c>
    </row>
    <row r="8948" spans="1:17" x14ac:dyDescent="0.25">
      <c r="A8948" s="11">
        <f t="shared" si="90"/>
        <v>0</v>
      </c>
      <c r="Q8948">
        <f>IF(ISNUMBER(MATCH(E8948,'ASE Mapping'!A:A, 0)), INDEX('ASE Mapping'!B:B, MATCH(E8948,'ASE Mapping'!A:A, 0)), E8948)</f>
        <v>0</v>
      </c>
    </row>
    <row r="8949" spans="1:17" x14ac:dyDescent="0.25">
      <c r="A8949" s="11">
        <f t="shared" si="90"/>
        <v>0</v>
      </c>
      <c r="Q8949">
        <f>IF(ISNUMBER(MATCH(E8949,'ASE Mapping'!A:A, 0)), INDEX('ASE Mapping'!B:B, MATCH(E8949,'ASE Mapping'!A:A, 0)), E8949)</f>
        <v>0</v>
      </c>
    </row>
    <row r="8950" spans="1:17" x14ac:dyDescent="0.25">
      <c r="A8950" s="11">
        <f t="shared" si="90"/>
        <v>0</v>
      </c>
      <c r="Q8950">
        <f>IF(ISNUMBER(MATCH(E8950,'ASE Mapping'!A:A, 0)), INDEX('ASE Mapping'!B:B, MATCH(E8950,'ASE Mapping'!A:A, 0)), E8950)</f>
        <v>0</v>
      </c>
    </row>
    <row r="8951" spans="1:17" x14ac:dyDescent="0.25">
      <c r="A8951" s="11">
        <f t="shared" si="90"/>
        <v>0</v>
      </c>
      <c r="Q8951">
        <f>IF(ISNUMBER(MATCH(E8951,'ASE Mapping'!A:A, 0)), INDEX('ASE Mapping'!B:B, MATCH(E8951,'ASE Mapping'!A:A, 0)), E8951)</f>
        <v>0</v>
      </c>
    </row>
    <row r="8952" spans="1:17" x14ac:dyDescent="0.25">
      <c r="A8952" s="11">
        <f t="shared" si="90"/>
        <v>0</v>
      </c>
      <c r="Q8952">
        <f>IF(ISNUMBER(MATCH(E8952,'ASE Mapping'!A:A, 0)), INDEX('ASE Mapping'!B:B, MATCH(E8952,'ASE Mapping'!A:A, 0)), E8952)</f>
        <v>0</v>
      </c>
    </row>
    <row r="8953" spans="1:17" x14ac:dyDescent="0.25">
      <c r="A8953" s="11">
        <f t="shared" si="90"/>
        <v>0</v>
      </c>
      <c r="Q8953">
        <f>IF(ISNUMBER(MATCH(E8953,'ASE Mapping'!A:A, 0)), INDEX('ASE Mapping'!B:B, MATCH(E8953,'ASE Mapping'!A:A, 0)), E8953)</f>
        <v>0</v>
      </c>
    </row>
    <row r="8954" spans="1:17" x14ac:dyDescent="0.25">
      <c r="A8954" s="11">
        <f t="shared" si="90"/>
        <v>0</v>
      </c>
      <c r="Q8954">
        <f>IF(ISNUMBER(MATCH(E8954,'ASE Mapping'!A:A, 0)), INDEX('ASE Mapping'!B:B, MATCH(E8954,'ASE Mapping'!A:A, 0)), E8954)</f>
        <v>0</v>
      </c>
    </row>
    <row r="8955" spans="1:17" x14ac:dyDescent="0.25">
      <c r="A8955" s="11">
        <f t="shared" si="90"/>
        <v>0</v>
      </c>
      <c r="Q8955">
        <f>IF(ISNUMBER(MATCH(E8955,'ASE Mapping'!A:A, 0)), INDEX('ASE Mapping'!B:B, MATCH(E8955,'ASE Mapping'!A:A, 0)), E8955)</f>
        <v>0</v>
      </c>
    </row>
    <row r="8956" spans="1:17" x14ac:dyDescent="0.25">
      <c r="A8956" s="11">
        <f t="shared" si="90"/>
        <v>0</v>
      </c>
      <c r="Q8956">
        <f>IF(ISNUMBER(MATCH(E8956,'ASE Mapping'!A:A, 0)), INDEX('ASE Mapping'!B:B, MATCH(E8956,'ASE Mapping'!A:A, 0)), E8956)</f>
        <v>0</v>
      </c>
    </row>
    <row r="8957" spans="1:17" x14ac:dyDescent="0.25">
      <c r="A8957" s="11">
        <f t="shared" si="90"/>
        <v>0</v>
      </c>
      <c r="Q8957">
        <f>IF(ISNUMBER(MATCH(E8957,'ASE Mapping'!A:A, 0)), INDEX('ASE Mapping'!B:B, MATCH(E8957,'ASE Mapping'!A:A, 0)), E8957)</f>
        <v>0</v>
      </c>
    </row>
    <row r="8958" spans="1:17" x14ac:dyDescent="0.25">
      <c r="A8958" s="11">
        <f t="shared" si="90"/>
        <v>0</v>
      </c>
      <c r="Q8958">
        <f>IF(ISNUMBER(MATCH(E8958,'ASE Mapping'!A:A, 0)), INDEX('ASE Mapping'!B:B, MATCH(E8958,'ASE Mapping'!A:A, 0)), E8958)</f>
        <v>0</v>
      </c>
    </row>
    <row r="8959" spans="1:17" x14ac:dyDescent="0.25">
      <c r="A8959" s="11">
        <f t="shared" si="90"/>
        <v>0</v>
      </c>
      <c r="Q8959">
        <f>IF(ISNUMBER(MATCH(E8959,'ASE Mapping'!A:A, 0)), INDEX('ASE Mapping'!B:B, MATCH(E8959,'ASE Mapping'!A:A, 0)), E8959)</f>
        <v>0</v>
      </c>
    </row>
    <row r="8960" spans="1:17" x14ac:dyDescent="0.25">
      <c r="A8960" s="11">
        <f t="shared" si="90"/>
        <v>0</v>
      </c>
      <c r="Q8960">
        <f>IF(ISNUMBER(MATCH(E8960,'ASE Mapping'!A:A, 0)), INDEX('ASE Mapping'!B:B, MATCH(E8960,'ASE Mapping'!A:A, 0)), E8960)</f>
        <v>0</v>
      </c>
    </row>
    <row r="8961" spans="1:17" x14ac:dyDescent="0.25">
      <c r="A8961" s="11">
        <f t="shared" si="90"/>
        <v>0</v>
      </c>
      <c r="Q8961">
        <f>IF(ISNUMBER(MATCH(E8961,'ASE Mapping'!A:A, 0)), INDEX('ASE Mapping'!B:B, MATCH(E8961,'ASE Mapping'!A:A, 0)), E8961)</f>
        <v>0</v>
      </c>
    </row>
    <row r="8962" spans="1:17" x14ac:dyDescent="0.25">
      <c r="A8962" s="11">
        <f t="shared" si="90"/>
        <v>0</v>
      </c>
      <c r="Q8962">
        <f>IF(ISNUMBER(MATCH(E8962,'ASE Mapping'!A:A, 0)), INDEX('ASE Mapping'!B:B, MATCH(E8962,'ASE Mapping'!A:A, 0)), E8962)</f>
        <v>0</v>
      </c>
    </row>
    <row r="8963" spans="1:17" x14ac:dyDescent="0.25">
      <c r="A8963" s="11">
        <f t="shared" si="90"/>
        <v>0</v>
      </c>
      <c r="Q8963">
        <f>IF(ISNUMBER(MATCH(E8963,'ASE Mapping'!A:A, 0)), INDEX('ASE Mapping'!B:B, MATCH(E8963,'ASE Mapping'!A:A, 0)), E8963)</f>
        <v>0</v>
      </c>
    </row>
    <row r="8964" spans="1:17" x14ac:dyDescent="0.25">
      <c r="A8964" s="11">
        <f t="shared" si="90"/>
        <v>0</v>
      </c>
      <c r="Q8964">
        <f>IF(ISNUMBER(MATCH(E8964,'ASE Mapping'!A:A, 0)), INDEX('ASE Mapping'!B:B, MATCH(E8964,'ASE Mapping'!A:A, 0)), E8964)</f>
        <v>0</v>
      </c>
    </row>
    <row r="8965" spans="1:17" x14ac:dyDescent="0.25">
      <c r="A8965" s="11">
        <f t="shared" si="90"/>
        <v>0</v>
      </c>
      <c r="Q8965">
        <f>IF(ISNUMBER(MATCH(E8965,'ASE Mapping'!A:A, 0)), INDEX('ASE Mapping'!B:B, MATCH(E8965,'ASE Mapping'!A:A, 0)), E8965)</f>
        <v>0</v>
      </c>
    </row>
    <row r="8966" spans="1:17" x14ac:dyDescent="0.25">
      <c r="A8966" s="11">
        <f t="shared" si="90"/>
        <v>0</v>
      </c>
      <c r="Q8966">
        <f>IF(ISNUMBER(MATCH(E8966,'ASE Mapping'!A:A, 0)), INDEX('ASE Mapping'!B:B, MATCH(E8966,'ASE Mapping'!A:A, 0)), E8966)</f>
        <v>0</v>
      </c>
    </row>
    <row r="8967" spans="1:17" x14ac:dyDescent="0.25">
      <c r="A8967" s="11">
        <f t="shared" ref="A8967:A9030" si="91">B8967+C8967</f>
        <v>0</v>
      </c>
      <c r="Q8967">
        <f>IF(ISNUMBER(MATCH(E8967,'ASE Mapping'!A:A, 0)), INDEX('ASE Mapping'!B:B, MATCH(E8967,'ASE Mapping'!A:A, 0)), E8967)</f>
        <v>0</v>
      </c>
    </row>
    <row r="8968" spans="1:17" x14ac:dyDescent="0.25">
      <c r="A8968" s="11">
        <f t="shared" si="91"/>
        <v>0</v>
      </c>
      <c r="Q8968">
        <f>IF(ISNUMBER(MATCH(E8968,'ASE Mapping'!A:A, 0)), INDEX('ASE Mapping'!B:B, MATCH(E8968,'ASE Mapping'!A:A, 0)), E8968)</f>
        <v>0</v>
      </c>
    </row>
    <row r="8969" spans="1:17" x14ac:dyDescent="0.25">
      <c r="A8969" s="11">
        <f t="shared" si="91"/>
        <v>0</v>
      </c>
      <c r="Q8969">
        <f>IF(ISNUMBER(MATCH(E8969,'ASE Mapping'!A:A, 0)), INDEX('ASE Mapping'!B:B, MATCH(E8969,'ASE Mapping'!A:A, 0)), E8969)</f>
        <v>0</v>
      </c>
    </row>
    <row r="8970" spans="1:17" x14ac:dyDescent="0.25">
      <c r="A8970" s="11">
        <f t="shared" si="91"/>
        <v>0</v>
      </c>
      <c r="Q8970">
        <f>IF(ISNUMBER(MATCH(E8970,'ASE Mapping'!A:A, 0)), INDEX('ASE Mapping'!B:B, MATCH(E8970,'ASE Mapping'!A:A, 0)), E8970)</f>
        <v>0</v>
      </c>
    </row>
    <row r="8971" spans="1:17" x14ac:dyDescent="0.25">
      <c r="A8971" s="11">
        <f t="shared" si="91"/>
        <v>0</v>
      </c>
      <c r="Q8971">
        <f>IF(ISNUMBER(MATCH(E8971,'ASE Mapping'!A:A, 0)), INDEX('ASE Mapping'!B:B, MATCH(E8971,'ASE Mapping'!A:A, 0)), E8971)</f>
        <v>0</v>
      </c>
    </row>
    <row r="8972" spans="1:17" x14ac:dyDescent="0.25">
      <c r="A8972" s="11">
        <f t="shared" si="91"/>
        <v>0</v>
      </c>
      <c r="Q8972">
        <f>IF(ISNUMBER(MATCH(E8972,'ASE Mapping'!A:A, 0)), INDEX('ASE Mapping'!B:B, MATCH(E8972,'ASE Mapping'!A:A, 0)), E8972)</f>
        <v>0</v>
      </c>
    </row>
    <row r="8973" spans="1:17" x14ac:dyDescent="0.25">
      <c r="A8973" s="11">
        <f t="shared" si="91"/>
        <v>0</v>
      </c>
      <c r="Q8973">
        <f>IF(ISNUMBER(MATCH(E8973,'ASE Mapping'!A:A, 0)), INDEX('ASE Mapping'!B:B, MATCH(E8973,'ASE Mapping'!A:A, 0)), E8973)</f>
        <v>0</v>
      </c>
    </row>
    <row r="8974" spans="1:17" x14ac:dyDescent="0.25">
      <c r="A8974" s="11">
        <f t="shared" si="91"/>
        <v>0</v>
      </c>
      <c r="Q8974">
        <f>IF(ISNUMBER(MATCH(E8974,'ASE Mapping'!A:A, 0)), INDEX('ASE Mapping'!B:B, MATCH(E8974,'ASE Mapping'!A:A, 0)), E8974)</f>
        <v>0</v>
      </c>
    </row>
    <row r="8975" spans="1:17" x14ac:dyDescent="0.25">
      <c r="A8975" s="11">
        <f t="shared" si="91"/>
        <v>0</v>
      </c>
      <c r="Q8975">
        <f>IF(ISNUMBER(MATCH(E8975,'ASE Mapping'!A:A, 0)), INDEX('ASE Mapping'!B:B, MATCH(E8975,'ASE Mapping'!A:A, 0)), E8975)</f>
        <v>0</v>
      </c>
    </row>
    <row r="8976" spans="1:17" x14ac:dyDescent="0.25">
      <c r="A8976" s="11">
        <f t="shared" si="91"/>
        <v>0</v>
      </c>
      <c r="Q8976">
        <f>IF(ISNUMBER(MATCH(E8976,'ASE Mapping'!A:A, 0)), INDEX('ASE Mapping'!B:B, MATCH(E8976,'ASE Mapping'!A:A, 0)), E8976)</f>
        <v>0</v>
      </c>
    </row>
    <row r="8977" spans="1:17" x14ac:dyDescent="0.25">
      <c r="A8977" s="11">
        <f t="shared" si="91"/>
        <v>0</v>
      </c>
      <c r="Q8977">
        <f>IF(ISNUMBER(MATCH(E8977,'ASE Mapping'!A:A, 0)), INDEX('ASE Mapping'!B:B, MATCH(E8977,'ASE Mapping'!A:A, 0)), E8977)</f>
        <v>0</v>
      </c>
    </row>
    <row r="8978" spans="1:17" x14ac:dyDescent="0.25">
      <c r="A8978" s="11">
        <f t="shared" si="91"/>
        <v>0</v>
      </c>
      <c r="Q8978">
        <f>IF(ISNUMBER(MATCH(E8978,'ASE Mapping'!A:A, 0)), INDEX('ASE Mapping'!B:B, MATCH(E8978,'ASE Mapping'!A:A, 0)), E8978)</f>
        <v>0</v>
      </c>
    </row>
    <row r="8979" spans="1:17" x14ac:dyDescent="0.25">
      <c r="A8979" s="11">
        <f t="shared" si="91"/>
        <v>0</v>
      </c>
      <c r="Q8979">
        <f>IF(ISNUMBER(MATCH(E8979,'ASE Mapping'!A:A, 0)), INDEX('ASE Mapping'!B:B, MATCH(E8979,'ASE Mapping'!A:A, 0)), E8979)</f>
        <v>0</v>
      </c>
    </row>
    <row r="8980" spans="1:17" x14ac:dyDescent="0.25">
      <c r="A8980" s="11">
        <f t="shared" si="91"/>
        <v>0</v>
      </c>
      <c r="Q8980">
        <f>IF(ISNUMBER(MATCH(E8980,'ASE Mapping'!A:A, 0)), INDEX('ASE Mapping'!B:B, MATCH(E8980,'ASE Mapping'!A:A, 0)), E8980)</f>
        <v>0</v>
      </c>
    </row>
    <row r="8981" spans="1:17" x14ac:dyDescent="0.25">
      <c r="A8981" s="11">
        <f t="shared" si="91"/>
        <v>0</v>
      </c>
      <c r="Q8981">
        <f>IF(ISNUMBER(MATCH(E8981,'ASE Mapping'!A:A, 0)), INDEX('ASE Mapping'!B:B, MATCH(E8981,'ASE Mapping'!A:A, 0)), E8981)</f>
        <v>0</v>
      </c>
    </row>
    <row r="8982" spans="1:17" x14ac:dyDescent="0.25">
      <c r="A8982" s="11">
        <f t="shared" si="91"/>
        <v>0</v>
      </c>
      <c r="Q8982">
        <f>IF(ISNUMBER(MATCH(E8982,'ASE Mapping'!A:A, 0)), INDEX('ASE Mapping'!B:B, MATCH(E8982,'ASE Mapping'!A:A, 0)), E8982)</f>
        <v>0</v>
      </c>
    </row>
    <row r="8983" spans="1:17" x14ac:dyDescent="0.25">
      <c r="A8983" s="11">
        <f t="shared" si="91"/>
        <v>0</v>
      </c>
      <c r="Q8983">
        <f>IF(ISNUMBER(MATCH(E8983,'ASE Mapping'!A:A, 0)), INDEX('ASE Mapping'!B:B, MATCH(E8983,'ASE Mapping'!A:A, 0)), E8983)</f>
        <v>0</v>
      </c>
    </row>
    <row r="8984" spans="1:17" x14ac:dyDescent="0.25">
      <c r="A8984" s="11">
        <f t="shared" si="91"/>
        <v>0</v>
      </c>
      <c r="Q8984">
        <f>IF(ISNUMBER(MATCH(E8984,'ASE Mapping'!A:A, 0)), INDEX('ASE Mapping'!B:B, MATCH(E8984,'ASE Mapping'!A:A, 0)), E8984)</f>
        <v>0</v>
      </c>
    </row>
    <row r="8985" spans="1:17" x14ac:dyDescent="0.25">
      <c r="A8985" s="11">
        <f t="shared" si="91"/>
        <v>0</v>
      </c>
      <c r="Q8985">
        <f>IF(ISNUMBER(MATCH(E8985,'ASE Mapping'!A:A, 0)), INDEX('ASE Mapping'!B:B, MATCH(E8985,'ASE Mapping'!A:A, 0)), E8985)</f>
        <v>0</v>
      </c>
    </row>
    <row r="8986" spans="1:17" x14ac:dyDescent="0.25">
      <c r="A8986" s="11">
        <f t="shared" si="91"/>
        <v>0</v>
      </c>
      <c r="Q8986">
        <f>IF(ISNUMBER(MATCH(E8986,'ASE Mapping'!A:A, 0)), INDEX('ASE Mapping'!B:B, MATCH(E8986,'ASE Mapping'!A:A, 0)), E8986)</f>
        <v>0</v>
      </c>
    </row>
    <row r="8987" spans="1:17" x14ac:dyDescent="0.25">
      <c r="A8987" s="11">
        <f t="shared" si="91"/>
        <v>0</v>
      </c>
      <c r="Q8987">
        <f>IF(ISNUMBER(MATCH(E8987,'ASE Mapping'!A:A, 0)), INDEX('ASE Mapping'!B:B, MATCH(E8987,'ASE Mapping'!A:A, 0)), E8987)</f>
        <v>0</v>
      </c>
    </row>
    <row r="8988" spans="1:17" x14ac:dyDescent="0.25">
      <c r="A8988" s="11">
        <f t="shared" si="91"/>
        <v>0</v>
      </c>
      <c r="Q8988">
        <f>IF(ISNUMBER(MATCH(E8988,'ASE Mapping'!A:A, 0)), INDEX('ASE Mapping'!B:B, MATCH(E8988,'ASE Mapping'!A:A, 0)), E8988)</f>
        <v>0</v>
      </c>
    </row>
    <row r="8989" spans="1:17" x14ac:dyDescent="0.25">
      <c r="A8989" s="11">
        <f t="shared" si="91"/>
        <v>0</v>
      </c>
      <c r="Q8989">
        <f>IF(ISNUMBER(MATCH(E8989,'ASE Mapping'!A:A, 0)), INDEX('ASE Mapping'!B:B, MATCH(E8989,'ASE Mapping'!A:A, 0)), E8989)</f>
        <v>0</v>
      </c>
    </row>
    <row r="8990" spans="1:17" x14ac:dyDescent="0.25">
      <c r="A8990" s="11">
        <f t="shared" si="91"/>
        <v>0</v>
      </c>
      <c r="Q8990">
        <f>IF(ISNUMBER(MATCH(E8990,'ASE Mapping'!A:A, 0)), INDEX('ASE Mapping'!B:B, MATCH(E8990,'ASE Mapping'!A:A, 0)), E8990)</f>
        <v>0</v>
      </c>
    </row>
    <row r="8991" spans="1:17" x14ac:dyDescent="0.25">
      <c r="A8991" s="11">
        <f t="shared" si="91"/>
        <v>0</v>
      </c>
      <c r="Q8991">
        <f>IF(ISNUMBER(MATCH(E8991,'ASE Mapping'!A:A, 0)), INDEX('ASE Mapping'!B:B, MATCH(E8991,'ASE Mapping'!A:A, 0)), E8991)</f>
        <v>0</v>
      </c>
    </row>
    <row r="8992" spans="1:17" x14ac:dyDescent="0.25">
      <c r="A8992" s="11">
        <f t="shared" si="91"/>
        <v>0</v>
      </c>
      <c r="Q8992">
        <f>IF(ISNUMBER(MATCH(E8992,'ASE Mapping'!A:A, 0)), INDEX('ASE Mapping'!B:B, MATCH(E8992,'ASE Mapping'!A:A, 0)), E8992)</f>
        <v>0</v>
      </c>
    </row>
    <row r="8993" spans="1:17" x14ac:dyDescent="0.25">
      <c r="A8993" s="11">
        <f t="shared" si="91"/>
        <v>0</v>
      </c>
      <c r="Q8993">
        <f>IF(ISNUMBER(MATCH(E8993,'ASE Mapping'!A:A, 0)), INDEX('ASE Mapping'!B:B, MATCH(E8993,'ASE Mapping'!A:A, 0)), E8993)</f>
        <v>0</v>
      </c>
    </row>
    <row r="8994" spans="1:17" x14ac:dyDescent="0.25">
      <c r="A8994" s="11">
        <f t="shared" si="91"/>
        <v>0</v>
      </c>
      <c r="Q8994">
        <f>IF(ISNUMBER(MATCH(E8994,'ASE Mapping'!A:A, 0)), INDEX('ASE Mapping'!B:B, MATCH(E8994,'ASE Mapping'!A:A, 0)), E8994)</f>
        <v>0</v>
      </c>
    </row>
    <row r="8995" spans="1:17" x14ac:dyDescent="0.25">
      <c r="A8995" s="11">
        <f t="shared" si="91"/>
        <v>0</v>
      </c>
      <c r="Q8995">
        <f>IF(ISNUMBER(MATCH(E8995,'ASE Mapping'!A:A, 0)), INDEX('ASE Mapping'!B:B, MATCH(E8995,'ASE Mapping'!A:A, 0)), E8995)</f>
        <v>0</v>
      </c>
    </row>
    <row r="8996" spans="1:17" x14ac:dyDescent="0.25">
      <c r="A8996" s="11">
        <f t="shared" si="91"/>
        <v>0</v>
      </c>
      <c r="Q8996">
        <f>IF(ISNUMBER(MATCH(E8996,'ASE Mapping'!A:A, 0)), INDEX('ASE Mapping'!B:B, MATCH(E8996,'ASE Mapping'!A:A, 0)), E8996)</f>
        <v>0</v>
      </c>
    </row>
    <row r="8997" spans="1:17" x14ac:dyDescent="0.25">
      <c r="A8997" s="11">
        <f t="shared" si="91"/>
        <v>0</v>
      </c>
      <c r="Q8997">
        <f>IF(ISNUMBER(MATCH(E8997,'ASE Mapping'!A:A, 0)), INDEX('ASE Mapping'!B:B, MATCH(E8997,'ASE Mapping'!A:A, 0)), E8997)</f>
        <v>0</v>
      </c>
    </row>
    <row r="8998" spans="1:17" x14ac:dyDescent="0.25">
      <c r="A8998" s="11">
        <f t="shared" si="91"/>
        <v>0</v>
      </c>
      <c r="Q8998">
        <f>IF(ISNUMBER(MATCH(E8998,'ASE Mapping'!A:A, 0)), INDEX('ASE Mapping'!B:B, MATCH(E8998,'ASE Mapping'!A:A, 0)), E8998)</f>
        <v>0</v>
      </c>
    </row>
    <row r="8999" spans="1:17" x14ac:dyDescent="0.25">
      <c r="A8999" s="11">
        <f t="shared" si="91"/>
        <v>0</v>
      </c>
      <c r="Q8999">
        <f>IF(ISNUMBER(MATCH(E8999,'ASE Mapping'!A:A, 0)), INDEX('ASE Mapping'!B:B, MATCH(E8999,'ASE Mapping'!A:A, 0)), E8999)</f>
        <v>0</v>
      </c>
    </row>
    <row r="9000" spans="1:17" x14ac:dyDescent="0.25">
      <c r="A9000" s="11">
        <f t="shared" si="91"/>
        <v>0</v>
      </c>
      <c r="Q9000">
        <f>IF(ISNUMBER(MATCH(E9000,'ASE Mapping'!A:A, 0)), INDEX('ASE Mapping'!B:B, MATCH(E9000,'ASE Mapping'!A:A, 0)), E9000)</f>
        <v>0</v>
      </c>
    </row>
    <row r="9001" spans="1:17" x14ac:dyDescent="0.25">
      <c r="A9001" s="11">
        <f t="shared" si="91"/>
        <v>0</v>
      </c>
      <c r="Q9001">
        <f>IF(ISNUMBER(MATCH(E9001,'ASE Mapping'!A:A, 0)), INDEX('ASE Mapping'!B:B, MATCH(E9001,'ASE Mapping'!A:A, 0)), E9001)</f>
        <v>0</v>
      </c>
    </row>
    <row r="9002" spans="1:17" x14ac:dyDescent="0.25">
      <c r="A9002" s="11">
        <f t="shared" si="91"/>
        <v>0</v>
      </c>
      <c r="Q9002">
        <f>IF(ISNUMBER(MATCH(E9002,'ASE Mapping'!A:A, 0)), INDEX('ASE Mapping'!B:B, MATCH(E9002,'ASE Mapping'!A:A, 0)), E9002)</f>
        <v>0</v>
      </c>
    </row>
    <row r="9003" spans="1:17" x14ac:dyDescent="0.25">
      <c r="A9003" s="11">
        <f t="shared" si="91"/>
        <v>0</v>
      </c>
      <c r="Q9003">
        <f>IF(ISNUMBER(MATCH(E9003,'ASE Mapping'!A:A, 0)), INDEX('ASE Mapping'!B:B, MATCH(E9003,'ASE Mapping'!A:A, 0)), E9003)</f>
        <v>0</v>
      </c>
    </row>
    <row r="9004" spans="1:17" x14ac:dyDescent="0.25">
      <c r="A9004" s="11">
        <f t="shared" si="91"/>
        <v>0</v>
      </c>
      <c r="Q9004">
        <f>IF(ISNUMBER(MATCH(E9004,'ASE Mapping'!A:A, 0)), INDEX('ASE Mapping'!B:B, MATCH(E9004,'ASE Mapping'!A:A, 0)), E9004)</f>
        <v>0</v>
      </c>
    </row>
    <row r="9005" spans="1:17" x14ac:dyDescent="0.25">
      <c r="A9005" s="11">
        <f t="shared" si="91"/>
        <v>0</v>
      </c>
      <c r="Q9005">
        <f>IF(ISNUMBER(MATCH(E9005,'ASE Mapping'!A:A, 0)), INDEX('ASE Mapping'!B:B, MATCH(E9005,'ASE Mapping'!A:A, 0)), E9005)</f>
        <v>0</v>
      </c>
    </row>
    <row r="9006" spans="1:17" x14ac:dyDescent="0.25">
      <c r="A9006" s="11">
        <f t="shared" si="91"/>
        <v>0</v>
      </c>
      <c r="Q9006">
        <f>IF(ISNUMBER(MATCH(E9006,'ASE Mapping'!A:A, 0)), INDEX('ASE Mapping'!B:B, MATCH(E9006,'ASE Mapping'!A:A, 0)), E9006)</f>
        <v>0</v>
      </c>
    </row>
    <row r="9007" spans="1:17" x14ac:dyDescent="0.25">
      <c r="A9007" s="11">
        <f t="shared" si="91"/>
        <v>0</v>
      </c>
      <c r="Q9007">
        <f>IF(ISNUMBER(MATCH(E9007,'ASE Mapping'!A:A, 0)), INDEX('ASE Mapping'!B:B, MATCH(E9007,'ASE Mapping'!A:A, 0)), E9007)</f>
        <v>0</v>
      </c>
    </row>
    <row r="9008" spans="1:17" x14ac:dyDescent="0.25">
      <c r="A9008" s="11">
        <f t="shared" si="91"/>
        <v>0</v>
      </c>
      <c r="Q9008">
        <f>IF(ISNUMBER(MATCH(E9008,'ASE Mapping'!A:A, 0)), INDEX('ASE Mapping'!B:B, MATCH(E9008,'ASE Mapping'!A:A, 0)), E9008)</f>
        <v>0</v>
      </c>
    </row>
    <row r="9009" spans="1:17" x14ac:dyDescent="0.25">
      <c r="A9009" s="11">
        <f t="shared" si="91"/>
        <v>0</v>
      </c>
      <c r="Q9009">
        <f>IF(ISNUMBER(MATCH(E9009,'ASE Mapping'!A:A, 0)), INDEX('ASE Mapping'!B:B, MATCH(E9009,'ASE Mapping'!A:A, 0)), E9009)</f>
        <v>0</v>
      </c>
    </row>
    <row r="9010" spans="1:17" x14ac:dyDescent="0.25">
      <c r="A9010" s="11">
        <f t="shared" si="91"/>
        <v>0</v>
      </c>
      <c r="Q9010">
        <f>IF(ISNUMBER(MATCH(E9010,'ASE Mapping'!A:A, 0)), INDEX('ASE Mapping'!B:B, MATCH(E9010,'ASE Mapping'!A:A, 0)), E9010)</f>
        <v>0</v>
      </c>
    </row>
    <row r="9011" spans="1:17" x14ac:dyDescent="0.25">
      <c r="A9011" s="11">
        <f t="shared" si="91"/>
        <v>0</v>
      </c>
      <c r="Q9011">
        <f>IF(ISNUMBER(MATCH(E9011,'ASE Mapping'!A:A, 0)), INDEX('ASE Mapping'!B:B, MATCH(E9011,'ASE Mapping'!A:A, 0)), E9011)</f>
        <v>0</v>
      </c>
    </row>
    <row r="9012" spans="1:17" x14ac:dyDescent="0.25">
      <c r="A9012" s="11">
        <f t="shared" si="91"/>
        <v>0</v>
      </c>
      <c r="Q9012">
        <f>IF(ISNUMBER(MATCH(E9012,'ASE Mapping'!A:A, 0)), INDEX('ASE Mapping'!B:B, MATCH(E9012,'ASE Mapping'!A:A, 0)), E9012)</f>
        <v>0</v>
      </c>
    </row>
    <row r="9013" spans="1:17" x14ac:dyDescent="0.25">
      <c r="A9013" s="11">
        <f t="shared" si="91"/>
        <v>0</v>
      </c>
      <c r="Q9013">
        <f>IF(ISNUMBER(MATCH(E9013,'ASE Mapping'!A:A, 0)), INDEX('ASE Mapping'!B:B, MATCH(E9013,'ASE Mapping'!A:A, 0)), E9013)</f>
        <v>0</v>
      </c>
    </row>
    <row r="9014" spans="1:17" x14ac:dyDescent="0.25">
      <c r="A9014" s="11">
        <f t="shared" si="91"/>
        <v>0</v>
      </c>
      <c r="Q9014">
        <f>IF(ISNUMBER(MATCH(E9014,'ASE Mapping'!A:A, 0)), INDEX('ASE Mapping'!B:B, MATCH(E9014,'ASE Mapping'!A:A, 0)), E9014)</f>
        <v>0</v>
      </c>
    </row>
    <row r="9015" spans="1:17" x14ac:dyDescent="0.25">
      <c r="A9015" s="11">
        <f t="shared" si="91"/>
        <v>0</v>
      </c>
      <c r="Q9015">
        <f>IF(ISNUMBER(MATCH(E9015,'ASE Mapping'!A:A, 0)), INDEX('ASE Mapping'!B:B, MATCH(E9015,'ASE Mapping'!A:A, 0)), E9015)</f>
        <v>0</v>
      </c>
    </row>
    <row r="9016" spans="1:17" x14ac:dyDescent="0.25">
      <c r="A9016" s="11">
        <f t="shared" si="91"/>
        <v>0</v>
      </c>
      <c r="Q9016">
        <f>IF(ISNUMBER(MATCH(E9016,'ASE Mapping'!A:A, 0)), INDEX('ASE Mapping'!B:B, MATCH(E9016,'ASE Mapping'!A:A, 0)), E9016)</f>
        <v>0</v>
      </c>
    </row>
    <row r="9017" spans="1:17" x14ac:dyDescent="0.25">
      <c r="A9017" s="11">
        <f t="shared" si="91"/>
        <v>0</v>
      </c>
      <c r="Q9017">
        <f>IF(ISNUMBER(MATCH(E9017,'ASE Mapping'!A:A, 0)), INDEX('ASE Mapping'!B:B, MATCH(E9017,'ASE Mapping'!A:A, 0)), E9017)</f>
        <v>0</v>
      </c>
    </row>
    <row r="9018" spans="1:17" x14ac:dyDescent="0.25">
      <c r="A9018" s="11">
        <f t="shared" si="91"/>
        <v>0</v>
      </c>
      <c r="Q9018">
        <f>IF(ISNUMBER(MATCH(E9018,'ASE Mapping'!A:A, 0)), INDEX('ASE Mapping'!B:B, MATCH(E9018,'ASE Mapping'!A:A, 0)), E9018)</f>
        <v>0</v>
      </c>
    </row>
    <row r="9019" spans="1:17" x14ac:dyDescent="0.25">
      <c r="A9019" s="11">
        <f t="shared" si="91"/>
        <v>0</v>
      </c>
      <c r="Q9019">
        <f>IF(ISNUMBER(MATCH(E9019,'ASE Mapping'!A:A, 0)), INDEX('ASE Mapping'!B:B, MATCH(E9019,'ASE Mapping'!A:A, 0)), E9019)</f>
        <v>0</v>
      </c>
    </row>
    <row r="9020" spans="1:17" x14ac:dyDescent="0.25">
      <c r="A9020" s="11">
        <f t="shared" si="91"/>
        <v>0</v>
      </c>
      <c r="Q9020">
        <f>IF(ISNUMBER(MATCH(E9020,'ASE Mapping'!A:A, 0)), INDEX('ASE Mapping'!B:B, MATCH(E9020,'ASE Mapping'!A:A, 0)), E9020)</f>
        <v>0</v>
      </c>
    </row>
    <row r="9021" spans="1:17" x14ac:dyDescent="0.25">
      <c r="A9021" s="11">
        <f t="shared" si="91"/>
        <v>0</v>
      </c>
      <c r="Q9021">
        <f>IF(ISNUMBER(MATCH(E9021,'ASE Mapping'!A:A, 0)), INDEX('ASE Mapping'!B:B, MATCH(E9021,'ASE Mapping'!A:A, 0)), E9021)</f>
        <v>0</v>
      </c>
    </row>
    <row r="9022" spans="1:17" x14ac:dyDescent="0.25">
      <c r="A9022" s="11">
        <f t="shared" si="91"/>
        <v>0</v>
      </c>
      <c r="Q9022">
        <f>IF(ISNUMBER(MATCH(E9022,'ASE Mapping'!A:A, 0)), INDEX('ASE Mapping'!B:B, MATCH(E9022,'ASE Mapping'!A:A, 0)), E9022)</f>
        <v>0</v>
      </c>
    </row>
    <row r="9023" spans="1:17" x14ac:dyDescent="0.25">
      <c r="A9023" s="11">
        <f t="shared" si="91"/>
        <v>0</v>
      </c>
      <c r="Q9023">
        <f>IF(ISNUMBER(MATCH(E9023,'ASE Mapping'!A:A, 0)), INDEX('ASE Mapping'!B:B, MATCH(E9023,'ASE Mapping'!A:A, 0)), E9023)</f>
        <v>0</v>
      </c>
    </row>
    <row r="9024" spans="1:17" x14ac:dyDescent="0.25">
      <c r="A9024" s="11">
        <f t="shared" si="91"/>
        <v>0</v>
      </c>
      <c r="Q9024">
        <f>IF(ISNUMBER(MATCH(E9024,'ASE Mapping'!A:A, 0)), INDEX('ASE Mapping'!B:B, MATCH(E9024,'ASE Mapping'!A:A, 0)), E9024)</f>
        <v>0</v>
      </c>
    </row>
    <row r="9025" spans="1:17" x14ac:dyDescent="0.25">
      <c r="A9025" s="11">
        <f t="shared" si="91"/>
        <v>0</v>
      </c>
      <c r="Q9025">
        <f>IF(ISNUMBER(MATCH(E9025,'ASE Mapping'!A:A, 0)), INDEX('ASE Mapping'!B:B, MATCH(E9025,'ASE Mapping'!A:A, 0)), E9025)</f>
        <v>0</v>
      </c>
    </row>
    <row r="9026" spans="1:17" x14ac:dyDescent="0.25">
      <c r="A9026" s="11">
        <f t="shared" si="91"/>
        <v>0</v>
      </c>
      <c r="Q9026">
        <f>IF(ISNUMBER(MATCH(E9026,'ASE Mapping'!A:A, 0)), INDEX('ASE Mapping'!B:B, MATCH(E9026,'ASE Mapping'!A:A, 0)), E9026)</f>
        <v>0</v>
      </c>
    </row>
    <row r="9027" spans="1:17" x14ac:dyDescent="0.25">
      <c r="A9027" s="11">
        <f t="shared" si="91"/>
        <v>0</v>
      </c>
      <c r="Q9027">
        <f>IF(ISNUMBER(MATCH(E9027,'ASE Mapping'!A:A, 0)), INDEX('ASE Mapping'!B:B, MATCH(E9027,'ASE Mapping'!A:A, 0)), E9027)</f>
        <v>0</v>
      </c>
    </row>
    <row r="9028" spans="1:17" x14ac:dyDescent="0.25">
      <c r="A9028" s="11">
        <f t="shared" si="91"/>
        <v>0</v>
      </c>
      <c r="Q9028">
        <f>IF(ISNUMBER(MATCH(E9028,'ASE Mapping'!A:A, 0)), INDEX('ASE Mapping'!B:B, MATCH(E9028,'ASE Mapping'!A:A, 0)), E9028)</f>
        <v>0</v>
      </c>
    </row>
    <row r="9029" spans="1:17" x14ac:dyDescent="0.25">
      <c r="A9029" s="11">
        <f t="shared" si="91"/>
        <v>0</v>
      </c>
      <c r="Q9029">
        <f>IF(ISNUMBER(MATCH(E9029,'ASE Mapping'!A:A, 0)), INDEX('ASE Mapping'!B:B, MATCH(E9029,'ASE Mapping'!A:A, 0)), E9029)</f>
        <v>0</v>
      </c>
    </row>
    <row r="9030" spans="1:17" x14ac:dyDescent="0.25">
      <c r="A9030" s="11">
        <f t="shared" si="91"/>
        <v>0</v>
      </c>
      <c r="Q9030">
        <f>IF(ISNUMBER(MATCH(E9030,'ASE Mapping'!A:A, 0)), INDEX('ASE Mapping'!B:B, MATCH(E9030,'ASE Mapping'!A:A, 0)), E9030)</f>
        <v>0</v>
      </c>
    </row>
    <row r="9031" spans="1:17" x14ac:dyDescent="0.25">
      <c r="A9031" s="11">
        <f t="shared" ref="A9031:A9094" si="92">B9031+C9031</f>
        <v>0</v>
      </c>
      <c r="Q9031">
        <f>IF(ISNUMBER(MATCH(E9031,'ASE Mapping'!A:A, 0)), INDEX('ASE Mapping'!B:B, MATCH(E9031,'ASE Mapping'!A:A, 0)), E9031)</f>
        <v>0</v>
      </c>
    </row>
    <row r="9032" spans="1:17" x14ac:dyDescent="0.25">
      <c r="A9032" s="11">
        <f t="shared" si="92"/>
        <v>0</v>
      </c>
      <c r="Q9032">
        <f>IF(ISNUMBER(MATCH(E9032,'ASE Mapping'!A:A, 0)), INDEX('ASE Mapping'!B:B, MATCH(E9032,'ASE Mapping'!A:A, 0)), E9032)</f>
        <v>0</v>
      </c>
    </row>
    <row r="9033" spans="1:17" x14ac:dyDescent="0.25">
      <c r="A9033" s="11">
        <f t="shared" si="92"/>
        <v>0</v>
      </c>
      <c r="Q9033">
        <f>IF(ISNUMBER(MATCH(E9033,'ASE Mapping'!A:A, 0)), INDEX('ASE Mapping'!B:B, MATCH(E9033,'ASE Mapping'!A:A, 0)), E9033)</f>
        <v>0</v>
      </c>
    </row>
    <row r="9034" spans="1:17" x14ac:dyDescent="0.25">
      <c r="A9034" s="11">
        <f t="shared" si="92"/>
        <v>0</v>
      </c>
      <c r="Q9034">
        <f>IF(ISNUMBER(MATCH(E9034,'ASE Mapping'!A:A, 0)), INDEX('ASE Mapping'!B:B, MATCH(E9034,'ASE Mapping'!A:A, 0)), E9034)</f>
        <v>0</v>
      </c>
    </row>
    <row r="9035" spans="1:17" x14ac:dyDescent="0.25">
      <c r="A9035" s="11">
        <f t="shared" si="92"/>
        <v>0</v>
      </c>
      <c r="Q9035">
        <f>IF(ISNUMBER(MATCH(E9035,'ASE Mapping'!A:A, 0)), INDEX('ASE Mapping'!B:B, MATCH(E9035,'ASE Mapping'!A:A, 0)), E9035)</f>
        <v>0</v>
      </c>
    </row>
    <row r="9036" spans="1:17" x14ac:dyDescent="0.25">
      <c r="A9036" s="11">
        <f t="shared" si="92"/>
        <v>0</v>
      </c>
      <c r="Q9036">
        <f>IF(ISNUMBER(MATCH(E9036,'ASE Mapping'!A:A, 0)), INDEX('ASE Mapping'!B:B, MATCH(E9036,'ASE Mapping'!A:A, 0)), E9036)</f>
        <v>0</v>
      </c>
    </row>
    <row r="9037" spans="1:17" x14ac:dyDescent="0.25">
      <c r="A9037" s="11">
        <f t="shared" si="92"/>
        <v>0</v>
      </c>
      <c r="Q9037">
        <f>IF(ISNUMBER(MATCH(E9037,'ASE Mapping'!A:A, 0)), INDEX('ASE Mapping'!B:B, MATCH(E9037,'ASE Mapping'!A:A, 0)), E9037)</f>
        <v>0</v>
      </c>
    </row>
    <row r="9038" spans="1:17" x14ac:dyDescent="0.25">
      <c r="A9038" s="11">
        <f t="shared" si="92"/>
        <v>0</v>
      </c>
      <c r="Q9038">
        <f>IF(ISNUMBER(MATCH(E9038,'ASE Mapping'!A:A, 0)), INDEX('ASE Mapping'!B:B, MATCH(E9038,'ASE Mapping'!A:A, 0)), E9038)</f>
        <v>0</v>
      </c>
    </row>
    <row r="9039" spans="1:17" x14ac:dyDescent="0.25">
      <c r="A9039" s="11">
        <f t="shared" si="92"/>
        <v>0</v>
      </c>
      <c r="Q9039">
        <f>IF(ISNUMBER(MATCH(E9039,'ASE Mapping'!A:A, 0)), INDEX('ASE Mapping'!B:B, MATCH(E9039,'ASE Mapping'!A:A, 0)), E9039)</f>
        <v>0</v>
      </c>
    </row>
    <row r="9040" spans="1:17" x14ac:dyDescent="0.25">
      <c r="A9040" s="11">
        <f t="shared" si="92"/>
        <v>0</v>
      </c>
      <c r="Q9040">
        <f>IF(ISNUMBER(MATCH(E9040,'ASE Mapping'!A:A, 0)), INDEX('ASE Mapping'!B:B, MATCH(E9040,'ASE Mapping'!A:A, 0)), E9040)</f>
        <v>0</v>
      </c>
    </row>
    <row r="9041" spans="1:17" x14ac:dyDescent="0.25">
      <c r="A9041" s="11">
        <f t="shared" si="92"/>
        <v>0</v>
      </c>
      <c r="Q9041">
        <f>IF(ISNUMBER(MATCH(E9041,'ASE Mapping'!A:A, 0)), INDEX('ASE Mapping'!B:B, MATCH(E9041,'ASE Mapping'!A:A, 0)), E9041)</f>
        <v>0</v>
      </c>
    </row>
    <row r="9042" spans="1:17" x14ac:dyDescent="0.25">
      <c r="A9042" s="11">
        <f t="shared" si="92"/>
        <v>0</v>
      </c>
      <c r="Q9042">
        <f>IF(ISNUMBER(MATCH(E9042,'ASE Mapping'!A:A, 0)), INDEX('ASE Mapping'!B:B, MATCH(E9042,'ASE Mapping'!A:A, 0)), E9042)</f>
        <v>0</v>
      </c>
    </row>
    <row r="9043" spans="1:17" x14ac:dyDescent="0.25">
      <c r="A9043" s="11">
        <f t="shared" si="92"/>
        <v>0</v>
      </c>
      <c r="Q9043">
        <f>IF(ISNUMBER(MATCH(E9043,'ASE Mapping'!A:A, 0)), INDEX('ASE Mapping'!B:B, MATCH(E9043,'ASE Mapping'!A:A, 0)), E9043)</f>
        <v>0</v>
      </c>
    </row>
    <row r="9044" spans="1:17" x14ac:dyDescent="0.25">
      <c r="A9044" s="11">
        <f t="shared" si="92"/>
        <v>0</v>
      </c>
      <c r="Q9044">
        <f>IF(ISNUMBER(MATCH(E9044,'ASE Mapping'!A:A, 0)), INDEX('ASE Mapping'!B:B, MATCH(E9044,'ASE Mapping'!A:A, 0)), E9044)</f>
        <v>0</v>
      </c>
    </row>
    <row r="9045" spans="1:17" x14ac:dyDescent="0.25">
      <c r="A9045" s="11">
        <f t="shared" si="92"/>
        <v>0</v>
      </c>
      <c r="Q9045">
        <f>IF(ISNUMBER(MATCH(E9045,'ASE Mapping'!A:A, 0)), INDEX('ASE Mapping'!B:B, MATCH(E9045,'ASE Mapping'!A:A, 0)), E9045)</f>
        <v>0</v>
      </c>
    </row>
    <row r="9046" spans="1:17" x14ac:dyDescent="0.25">
      <c r="A9046" s="11">
        <f t="shared" si="92"/>
        <v>0</v>
      </c>
      <c r="Q9046">
        <f>IF(ISNUMBER(MATCH(E9046,'ASE Mapping'!A:A, 0)), INDEX('ASE Mapping'!B:B, MATCH(E9046,'ASE Mapping'!A:A, 0)), E9046)</f>
        <v>0</v>
      </c>
    </row>
    <row r="9047" spans="1:17" x14ac:dyDescent="0.25">
      <c r="A9047" s="11">
        <f t="shared" si="92"/>
        <v>0</v>
      </c>
      <c r="Q9047">
        <f>IF(ISNUMBER(MATCH(E9047,'ASE Mapping'!A:A, 0)), INDEX('ASE Mapping'!B:B, MATCH(E9047,'ASE Mapping'!A:A, 0)), E9047)</f>
        <v>0</v>
      </c>
    </row>
    <row r="9048" spans="1:17" x14ac:dyDescent="0.25">
      <c r="A9048" s="11">
        <f t="shared" si="92"/>
        <v>0</v>
      </c>
      <c r="Q9048">
        <f>IF(ISNUMBER(MATCH(E9048,'ASE Mapping'!A:A, 0)), INDEX('ASE Mapping'!B:B, MATCH(E9048,'ASE Mapping'!A:A, 0)), E9048)</f>
        <v>0</v>
      </c>
    </row>
    <row r="9049" spans="1:17" x14ac:dyDescent="0.25">
      <c r="A9049" s="11">
        <f t="shared" si="92"/>
        <v>0</v>
      </c>
      <c r="Q9049">
        <f>IF(ISNUMBER(MATCH(E9049,'ASE Mapping'!A:A, 0)), INDEX('ASE Mapping'!B:B, MATCH(E9049,'ASE Mapping'!A:A, 0)), E9049)</f>
        <v>0</v>
      </c>
    </row>
    <row r="9050" spans="1:17" x14ac:dyDescent="0.25">
      <c r="A9050" s="11">
        <f t="shared" si="92"/>
        <v>0</v>
      </c>
      <c r="Q9050">
        <f>IF(ISNUMBER(MATCH(E9050,'ASE Mapping'!A:A, 0)), INDEX('ASE Mapping'!B:B, MATCH(E9050,'ASE Mapping'!A:A, 0)), E9050)</f>
        <v>0</v>
      </c>
    </row>
    <row r="9051" spans="1:17" x14ac:dyDescent="0.25">
      <c r="A9051" s="11">
        <f t="shared" si="92"/>
        <v>0</v>
      </c>
      <c r="Q9051">
        <f>IF(ISNUMBER(MATCH(E9051,'ASE Mapping'!A:A, 0)), INDEX('ASE Mapping'!B:B, MATCH(E9051,'ASE Mapping'!A:A, 0)), E9051)</f>
        <v>0</v>
      </c>
    </row>
    <row r="9052" spans="1:17" x14ac:dyDescent="0.25">
      <c r="A9052" s="11">
        <f t="shared" si="92"/>
        <v>0</v>
      </c>
      <c r="Q9052">
        <f>IF(ISNUMBER(MATCH(E9052,'ASE Mapping'!A:A, 0)), INDEX('ASE Mapping'!B:B, MATCH(E9052,'ASE Mapping'!A:A, 0)), E9052)</f>
        <v>0</v>
      </c>
    </row>
    <row r="9053" spans="1:17" x14ac:dyDescent="0.25">
      <c r="A9053" s="11">
        <f t="shared" si="92"/>
        <v>0</v>
      </c>
      <c r="Q9053">
        <f>IF(ISNUMBER(MATCH(E9053,'ASE Mapping'!A:A, 0)), INDEX('ASE Mapping'!B:B, MATCH(E9053,'ASE Mapping'!A:A, 0)), E9053)</f>
        <v>0</v>
      </c>
    </row>
    <row r="9054" spans="1:17" x14ac:dyDescent="0.25">
      <c r="A9054" s="11">
        <f t="shared" si="92"/>
        <v>0</v>
      </c>
      <c r="Q9054">
        <f>IF(ISNUMBER(MATCH(E9054,'ASE Mapping'!A:A, 0)), INDEX('ASE Mapping'!B:B, MATCH(E9054,'ASE Mapping'!A:A, 0)), E9054)</f>
        <v>0</v>
      </c>
    </row>
    <row r="9055" spans="1:17" x14ac:dyDescent="0.25">
      <c r="A9055" s="11">
        <f t="shared" si="92"/>
        <v>0</v>
      </c>
      <c r="Q9055">
        <f>IF(ISNUMBER(MATCH(E9055,'ASE Mapping'!A:A, 0)), INDEX('ASE Mapping'!B:B, MATCH(E9055,'ASE Mapping'!A:A, 0)), E9055)</f>
        <v>0</v>
      </c>
    </row>
    <row r="9056" spans="1:17" x14ac:dyDescent="0.25">
      <c r="A9056" s="11">
        <f t="shared" si="92"/>
        <v>0</v>
      </c>
      <c r="Q9056">
        <f>IF(ISNUMBER(MATCH(E9056,'ASE Mapping'!A:A, 0)), INDEX('ASE Mapping'!B:B, MATCH(E9056,'ASE Mapping'!A:A, 0)), E9056)</f>
        <v>0</v>
      </c>
    </row>
    <row r="9057" spans="1:17" x14ac:dyDescent="0.25">
      <c r="A9057" s="11">
        <f t="shared" si="92"/>
        <v>0</v>
      </c>
      <c r="Q9057">
        <f>IF(ISNUMBER(MATCH(E9057,'ASE Mapping'!A:A, 0)), INDEX('ASE Mapping'!B:B, MATCH(E9057,'ASE Mapping'!A:A, 0)), E9057)</f>
        <v>0</v>
      </c>
    </row>
    <row r="9058" spans="1:17" x14ac:dyDescent="0.25">
      <c r="A9058" s="11">
        <f t="shared" si="92"/>
        <v>0</v>
      </c>
      <c r="Q9058">
        <f>IF(ISNUMBER(MATCH(E9058,'ASE Mapping'!A:A, 0)), INDEX('ASE Mapping'!B:B, MATCH(E9058,'ASE Mapping'!A:A, 0)), E9058)</f>
        <v>0</v>
      </c>
    </row>
    <row r="9059" spans="1:17" x14ac:dyDescent="0.25">
      <c r="A9059" s="11">
        <f t="shared" si="92"/>
        <v>0</v>
      </c>
      <c r="Q9059">
        <f>IF(ISNUMBER(MATCH(E9059,'ASE Mapping'!A:A, 0)), INDEX('ASE Mapping'!B:B, MATCH(E9059,'ASE Mapping'!A:A, 0)), E9059)</f>
        <v>0</v>
      </c>
    </row>
    <row r="9060" spans="1:17" x14ac:dyDescent="0.25">
      <c r="A9060" s="11">
        <f t="shared" si="92"/>
        <v>0</v>
      </c>
      <c r="Q9060">
        <f>IF(ISNUMBER(MATCH(E9060,'ASE Mapping'!A:A, 0)), INDEX('ASE Mapping'!B:B, MATCH(E9060,'ASE Mapping'!A:A, 0)), E9060)</f>
        <v>0</v>
      </c>
    </row>
    <row r="9061" spans="1:17" x14ac:dyDescent="0.25">
      <c r="A9061" s="11">
        <f t="shared" si="92"/>
        <v>0</v>
      </c>
      <c r="Q9061">
        <f>IF(ISNUMBER(MATCH(E9061,'ASE Mapping'!A:A, 0)), INDEX('ASE Mapping'!B:B, MATCH(E9061,'ASE Mapping'!A:A, 0)), E9061)</f>
        <v>0</v>
      </c>
    </row>
    <row r="9062" spans="1:17" x14ac:dyDescent="0.25">
      <c r="A9062" s="11">
        <f t="shared" si="92"/>
        <v>0</v>
      </c>
      <c r="Q9062">
        <f>IF(ISNUMBER(MATCH(E9062,'ASE Mapping'!A:A, 0)), INDEX('ASE Mapping'!B:B, MATCH(E9062,'ASE Mapping'!A:A, 0)), E9062)</f>
        <v>0</v>
      </c>
    </row>
    <row r="9063" spans="1:17" x14ac:dyDescent="0.25">
      <c r="A9063" s="11">
        <f t="shared" si="92"/>
        <v>0</v>
      </c>
      <c r="Q9063">
        <f>IF(ISNUMBER(MATCH(E9063,'ASE Mapping'!A:A, 0)), INDEX('ASE Mapping'!B:B, MATCH(E9063,'ASE Mapping'!A:A, 0)), E9063)</f>
        <v>0</v>
      </c>
    </row>
    <row r="9064" spans="1:17" x14ac:dyDescent="0.25">
      <c r="A9064" s="11">
        <f t="shared" si="92"/>
        <v>0</v>
      </c>
      <c r="Q9064">
        <f>IF(ISNUMBER(MATCH(E9064,'ASE Mapping'!A:A, 0)), INDEX('ASE Mapping'!B:B, MATCH(E9064,'ASE Mapping'!A:A, 0)), E9064)</f>
        <v>0</v>
      </c>
    </row>
    <row r="9065" spans="1:17" x14ac:dyDescent="0.25">
      <c r="A9065" s="11">
        <f t="shared" si="92"/>
        <v>0</v>
      </c>
      <c r="Q9065">
        <f>IF(ISNUMBER(MATCH(E9065,'ASE Mapping'!A:A, 0)), INDEX('ASE Mapping'!B:B, MATCH(E9065,'ASE Mapping'!A:A, 0)), E9065)</f>
        <v>0</v>
      </c>
    </row>
    <row r="9066" spans="1:17" x14ac:dyDescent="0.25">
      <c r="A9066" s="11">
        <f t="shared" si="92"/>
        <v>0</v>
      </c>
      <c r="Q9066">
        <f>IF(ISNUMBER(MATCH(E9066,'ASE Mapping'!A:A, 0)), INDEX('ASE Mapping'!B:B, MATCH(E9066,'ASE Mapping'!A:A, 0)), E9066)</f>
        <v>0</v>
      </c>
    </row>
    <row r="9067" spans="1:17" x14ac:dyDescent="0.25">
      <c r="A9067" s="11">
        <f t="shared" si="92"/>
        <v>0</v>
      </c>
      <c r="Q9067">
        <f>IF(ISNUMBER(MATCH(E9067,'ASE Mapping'!A:A, 0)), INDEX('ASE Mapping'!B:B, MATCH(E9067,'ASE Mapping'!A:A, 0)), E9067)</f>
        <v>0</v>
      </c>
    </row>
    <row r="9068" spans="1:17" x14ac:dyDescent="0.25">
      <c r="A9068" s="11">
        <f t="shared" si="92"/>
        <v>0</v>
      </c>
      <c r="Q9068">
        <f>IF(ISNUMBER(MATCH(E9068,'ASE Mapping'!A:A, 0)), INDEX('ASE Mapping'!B:B, MATCH(E9068,'ASE Mapping'!A:A, 0)), E9068)</f>
        <v>0</v>
      </c>
    </row>
    <row r="9069" spans="1:17" x14ac:dyDescent="0.25">
      <c r="A9069" s="11">
        <f t="shared" si="92"/>
        <v>0</v>
      </c>
      <c r="Q9069">
        <f>IF(ISNUMBER(MATCH(E9069,'ASE Mapping'!A:A, 0)), INDEX('ASE Mapping'!B:B, MATCH(E9069,'ASE Mapping'!A:A, 0)), E9069)</f>
        <v>0</v>
      </c>
    </row>
    <row r="9070" spans="1:17" x14ac:dyDescent="0.25">
      <c r="A9070" s="11">
        <f t="shared" si="92"/>
        <v>0</v>
      </c>
      <c r="Q9070">
        <f>IF(ISNUMBER(MATCH(E9070,'ASE Mapping'!A:A, 0)), INDEX('ASE Mapping'!B:B, MATCH(E9070,'ASE Mapping'!A:A, 0)), E9070)</f>
        <v>0</v>
      </c>
    </row>
    <row r="9071" spans="1:17" x14ac:dyDescent="0.25">
      <c r="A9071" s="11">
        <f t="shared" si="92"/>
        <v>0</v>
      </c>
      <c r="Q9071">
        <f>IF(ISNUMBER(MATCH(E9071,'ASE Mapping'!A:A, 0)), INDEX('ASE Mapping'!B:B, MATCH(E9071,'ASE Mapping'!A:A, 0)), E9071)</f>
        <v>0</v>
      </c>
    </row>
    <row r="9072" spans="1:17" x14ac:dyDescent="0.25">
      <c r="A9072" s="11">
        <f t="shared" si="92"/>
        <v>0</v>
      </c>
      <c r="Q9072">
        <f>IF(ISNUMBER(MATCH(E9072,'ASE Mapping'!A:A, 0)), INDEX('ASE Mapping'!B:B, MATCH(E9072,'ASE Mapping'!A:A, 0)), E9072)</f>
        <v>0</v>
      </c>
    </row>
    <row r="9073" spans="1:17" x14ac:dyDescent="0.25">
      <c r="A9073" s="11">
        <f t="shared" si="92"/>
        <v>0</v>
      </c>
      <c r="Q9073">
        <f>IF(ISNUMBER(MATCH(E9073,'ASE Mapping'!A:A, 0)), INDEX('ASE Mapping'!B:B, MATCH(E9073,'ASE Mapping'!A:A, 0)), E9073)</f>
        <v>0</v>
      </c>
    </row>
    <row r="9074" spans="1:17" x14ac:dyDescent="0.25">
      <c r="A9074" s="11">
        <f t="shared" si="92"/>
        <v>0</v>
      </c>
      <c r="Q9074">
        <f>IF(ISNUMBER(MATCH(E9074,'ASE Mapping'!A:A, 0)), INDEX('ASE Mapping'!B:B, MATCH(E9074,'ASE Mapping'!A:A, 0)), E9074)</f>
        <v>0</v>
      </c>
    </row>
    <row r="9075" spans="1:17" x14ac:dyDescent="0.25">
      <c r="A9075" s="11">
        <f t="shared" si="92"/>
        <v>0</v>
      </c>
      <c r="Q9075">
        <f>IF(ISNUMBER(MATCH(E9075,'ASE Mapping'!A:A, 0)), INDEX('ASE Mapping'!B:B, MATCH(E9075,'ASE Mapping'!A:A, 0)), E9075)</f>
        <v>0</v>
      </c>
    </row>
    <row r="9076" spans="1:17" x14ac:dyDescent="0.25">
      <c r="A9076" s="11">
        <f t="shared" si="92"/>
        <v>0</v>
      </c>
      <c r="Q9076">
        <f>IF(ISNUMBER(MATCH(E9076,'ASE Mapping'!A:A, 0)), INDEX('ASE Mapping'!B:B, MATCH(E9076,'ASE Mapping'!A:A, 0)), E9076)</f>
        <v>0</v>
      </c>
    </row>
    <row r="9077" spans="1:17" x14ac:dyDescent="0.25">
      <c r="A9077" s="11">
        <f t="shared" si="92"/>
        <v>0</v>
      </c>
      <c r="Q9077">
        <f>IF(ISNUMBER(MATCH(E9077,'ASE Mapping'!A:A, 0)), INDEX('ASE Mapping'!B:B, MATCH(E9077,'ASE Mapping'!A:A, 0)), E9077)</f>
        <v>0</v>
      </c>
    </row>
    <row r="9078" spans="1:17" x14ac:dyDescent="0.25">
      <c r="A9078" s="11">
        <f t="shared" si="92"/>
        <v>0</v>
      </c>
      <c r="Q9078">
        <f>IF(ISNUMBER(MATCH(E9078,'ASE Mapping'!A:A, 0)), INDEX('ASE Mapping'!B:B, MATCH(E9078,'ASE Mapping'!A:A, 0)), E9078)</f>
        <v>0</v>
      </c>
    </row>
    <row r="9079" spans="1:17" x14ac:dyDescent="0.25">
      <c r="A9079" s="11">
        <f t="shared" si="92"/>
        <v>0</v>
      </c>
      <c r="Q9079">
        <f>IF(ISNUMBER(MATCH(E9079,'ASE Mapping'!A:A, 0)), INDEX('ASE Mapping'!B:B, MATCH(E9079,'ASE Mapping'!A:A, 0)), E9079)</f>
        <v>0</v>
      </c>
    </row>
    <row r="9080" spans="1:17" x14ac:dyDescent="0.25">
      <c r="A9080" s="11">
        <f t="shared" si="92"/>
        <v>0</v>
      </c>
      <c r="Q9080">
        <f>IF(ISNUMBER(MATCH(E9080,'ASE Mapping'!A:A, 0)), INDEX('ASE Mapping'!B:B, MATCH(E9080,'ASE Mapping'!A:A, 0)), E9080)</f>
        <v>0</v>
      </c>
    </row>
    <row r="9081" spans="1:17" x14ac:dyDescent="0.25">
      <c r="A9081" s="11">
        <f t="shared" si="92"/>
        <v>0</v>
      </c>
      <c r="Q9081">
        <f>IF(ISNUMBER(MATCH(E9081,'ASE Mapping'!A:A, 0)), INDEX('ASE Mapping'!B:B, MATCH(E9081,'ASE Mapping'!A:A, 0)), E9081)</f>
        <v>0</v>
      </c>
    </row>
    <row r="9082" spans="1:17" x14ac:dyDescent="0.25">
      <c r="A9082" s="11">
        <f t="shared" si="92"/>
        <v>0</v>
      </c>
      <c r="Q9082">
        <f>IF(ISNUMBER(MATCH(E9082,'ASE Mapping'!A:A, 0)), INDEX('ASE Mapping'!B:B, MATCH(E9082,'ASE Mapping'!A:A, 0)), E9082)</f>
        <v>0</v>
      </c>
    </row>
    <row r="9083" spans="1:17" x14ac:dyDescent="0.25">
      <c r="A9083" s="11">
        <f t="shared" si="92"/>
        <v>0</v>
      </c>
      <c r="Q9083">
        <f>IF(ISNUMBER(MATCH(E9083,'ASE Mapping'!A:A, 0)), INDEX('ASE Mapping'!B:B, MATCH(E9083,'ASE Mapping'!A:A, 0)), E9083)</f>
        <v>0</v>
      </c>
    </row>
    <row r="9084" spans="1:17" x14ac:dyDescent="0.25">
      <c r="A9084" s="11">
        <f t="shared" si="92"/>
        <v>0</v>
      </c>
      <c r="Q9084">
        <f>IF(ISNUMBER(MATCH(E9084,'ASE Mapping'!A:A, 0)), INDEX('ASE Mapping'!B:B, MATCH(E9084,'ASE Mapping'!A:A, 0)), E9084)</f>
        <v>0</v>
      </c>
    </row>
    <row r="9085" spans="1:17" x14ac:dyDescent="0.25">
      <c r="A9085" s="11">
        <f t="shared" si="92"/>
        <v>0</v>
      </c>
      <c r="Q9085">
        <f>IF(ISNUMBER(MATCH(E9085,'ASE Mapping'!A:A, 0)), INDEX('ASE Mapping'!B:B, MATCH(E9085,'ASE Mapping'!A:A, 0)), E9085)</f>
        <v>0</v>
      </c>
    </row>
    <row r="9086" spans="1:17" x14ac:dyDescent="0.25">
      <c r="A9086" s="11">
        <f t="shared" si="92"/>
        <v>0</v>
      </c>
      <c r="Q9086">
        <f>IF(ISNUMBER(MATCH(E9086,'ASE Mapping'!A:A, 0)), INDEX('ASE Mapping'!B:B, MATCH(E9086,'ASE Mapping'!A:A, 0)), E9086)</f>
        <v>0</v>
      </c>
    </row>
    <row r="9087" spans="1:17" x14ac:dyDescent="0.25">
      <c r="A9087" s="11">
        <f t="shared" si="92"/>
        <v>0</v>
      </c>
      <c r="Q9087">
        <f>IF(ISNUMBER(MATCH(E9087,'ASE Mapping'!A:A, 0)), INDEX('ASE Mapping'!B:B, MATCH(E9087,'ASE Mapping'!A:A, 0)), E9087)</f>
        <v>0</v>
      </c>
    </row>
    <row r="9088" spans="1:17" x14ac:dyDescent="0.25">
      <c r="A9088" s="11">
        <f t="shared" si="92"/>
        <v>0</v>
      </c>
      <c r="Q9088">
        <f>IF(ISNUMBER(MATCH(E9088,'ASE Mapping'!A:A, 0)), INDEX('ASE Mapping'!B:B, MATCH(E9088,'ASE Mapping'!A:A, 0)), E9088)</f>
        <v>0</v>
      </c>
    </row>
    <row r="9089" spans="1:17" x14ac:dyDescent="0.25">
      <c r="A9089" s="11">
        <f t="shared" si="92"/>
        <v>0</v>
      </c>
      <c r="Q9089">
        <f>IF(ISNUMBER(MATCH(E9089,'ASE Mapping'!A:A, 0)), INDEX('ASE Mapping'!B:B, MATCH(E9089,'ASE Mapping'!A:A, 0)), E9089)</f>
        <v>0</v>
      </c>
    </row>
    <row r="9090" spans="1:17" x14ac:dyDescent="0.25">
      <c r="A9090" s="11">
        <f t="shared" si="92"/>
        <v>0</v>
      </c>
      <c r="Q9090">
        <f>IF(ISNUMBER(MATCH(E9090,'ASE Mapping'!A:A, 0)), INDEX('ASE Mapping'!B:B, MATCH(E9090,'ASE Mapping'!A:A, 0)), E9090)</f>
        <v>0</v>
      </c>
    </row>
    <row r="9091" spans="1:17" x14ac:dyDescent="0.25">
      <c r="A9091" s="11">
        <f t="shared" si="92"/>
        <v>0</v>
      </c>
      <c r="Q9091">
        <f>IF(ISNUMBER(MATCH(E9091,'ASE Mapping'!A:A, 0)), INDEX('ASE Mapping'!B:B, MATCH(E9091,'ASE Mapping'!A:A, 0)), E9091)</f>
        <v>0</v>
      </c>
    </row>
    <row r="9092" spans="1:17" x14ac:dyDescent="0.25">
      <c r="A9092" s="11">
        <f t="shared" si="92"/>
        <v>0</v>
      </c>
      <c r="Q9092">
        <f>IF(ISNUMBER(MATCH(E9092,'ASE Mapping'!A:A, 0)), INDEX('ASE Mapping'!B:B, MATCH(E9092,'ASE Mapping'!A:A, 0)), E9092)</f>
        <v>0</v>
      </c>
    </row>
    <row r="9093" spans="1:17" x14ac:dyDescent="0.25">
      <c r="A9093" s="11">
        <f t="shared" si="92"/>
        <v>0</v>
      </c>
      <c r="Q9093">
        <f>IF(ISNUMBER(MATCH(E9093,'ASE Mapping'!A:A, 0)), INDEX('ASE Mapping'!B:B, MATCH(E9093,'ASE Mapping'!A:A, 0)), E9093)</f>
        <v>0</v>
      </c>
    </row>
    <row r="9094" spans="1:17" x14ac:dyDescent="0.25">
      <c r="A9094" s="11">
        <f t="shared" si="92"/>
        <v>0</v>
      </c>
      <c r="Q9094">
        <f>IF(ISNUMBER(MATCH(E9094,'ASE Mapping'!A:A, 0)), INDEX('ASE Mapping'!B:B, MATCH(E9094,'ASE Mapping'!A:A, 0)), E9094)</f>
        <v>0</v>
      </c>
    </row>
    <row r="9095" spans="1:17" x14ac:dyDescent="0.25">
      <c r="A9095" s="11">
        <f t="shared" ref="A9095:A9158" si="93">B9095+C9095</f>
        <v>0</v>
      </c>
      <c r="Q9095">
        <f>IF(ISNUMBER(MATCH(E9095,'ASE Mapping'!A:A, 0)), INDEX('ASE Mapping'!B:B, MATCH(E9095,'ASE Mapping'!A:A, 0)), E9095)</f>
        <v>0</v>
      </c>
    </row>
    <row r="9096" spans="1:17" x14ac:dyDescent="0.25">
      <c r="A9096" s="11">
        <f t="shared" si="93"/>
        <v>0</v>
      </c>
      <c r="Q9096">
        <f>IF(ISNUMBER(MATCH(E9096,'ASE Mapping'!A:A, 0)), INDEX('ASE Mapping'!B:B, MATCH(E9096,'ASE Mapping'!A:A, 0)), E9096)</f>
        <v>0</v>
      </c>
    </row>
    <row r="9097" spans="1:17" x14ac:dyDescent="0.25">
      <c r="A9097" s="11">
        <f t="shared" si="93"/>
        <v>0</v>
      </c>
      <c r="Q9097">
        <f>IF(ISNUMBER(MATCH(E9097,'ASE Mapping'!A:A, 0)), INDEX('ASE Mapping'!B:B, MATCH(E9097,'ASE Mapping'!A:A, 0)), E9097)</f>
        <v>0</v>
      </c>
    </row>
    <row r="9098" spans="1:17" x14ac:dyDescent="0.25">
      <c r="A9098" s="11">
        <f t="shared" si="93"/>
        <v>0</v>
      </c>
      <c r="Q9098">
        <f>IF(ISNUMBER(MATCH(E9098,'ASE Mapping'!A:A, 0)), INDEX('ASE Mapping'!B:B, MATCH(E9098,'ASE Mapping'!A:A, 0)), E9098)</f>
        <v>0</v>
      </c>
    </row>
    <row r="9099" spans="1:17" x14ac:dyDescent="0.25">
      <c r="A9099" s="11">
        <f t="shared" si="93"/>
        <v>0</v>
      </c>
      <c r="Q9099">
        <f>IF(ISNUMBER(MATCH(E9099,'ASE Mapping'!A:A, 0)), INDEX('ASE Mapping'!B:B, MATCH(E9099,'ASE Mapping'!A:A, 0)), E9099)</f>
        <v>0</v>
      </c>
    </row>
    <row r="9100" spans="1:17" x14ac:dyDescent="0.25">
      <c r="A9100" s="11">
        <f t="shared" si="93"/>
        <v>0</v>
      </c>
      <c r="Q9100">
        <f>IF(ISNUMBER(MATCH(E9100,'ASE Mapping'!A:A, 0)), INDEX('ASE Mapping'!B:B, MATCH(E9100,'ASE Mapping'!A:A, 0)), E9100)</f>
        <v>0</v>
      </c>
    </row>
    <row r="9101" spans="1:17" x14ac:dyDescent="0.25">
      <c r="A9101" s="11">
        <f t="shared" si="93"/>
        <v>0</v>
      </c>
      <c r="Q9101">
        <f>IF(ISNUMBER(MATCH(E9101,'ASE Mapping'!A:A, 0)), INDEX('ASE Mapping'!B:B, MATCH(E9101,'ASE Mapping'!A:A, 0)), E9101)</f>
        <v>0</v>
      </c>
    </row>
    <row r="9102" spans="1:17" x14ac:dyDescent="0.25">
      <c r="A9102" s="11">
        <f t="shared" si="93"/>
        <v>0</v>
      </c>
      <c r="Q9102">
        <f>IF(ISNUMBER(MATCH(E9102,'ASE Mapping'!A:A, 0)), INDEX('ASE Mapping'!B:B, MATCH(E9102,'ASE Mapping'!A:A, 0)), E9102)</f>
        <v>0</v>
      </c>
    </row>
    <row r="9103" spans="1:17" x14ac:dyDescent="0.25">
      <c r="A9103" s="11">
        <f t="shared" si="93"/>
        <v>0</v>
      </c>
      <c r="Q9103">
        <f>IF(ISNUMBER(MATCH(E9103,'ASE Mapping'!A:A, 0)), INDEX('ASE Mapping'!B:B, MATCH(E9103,'ASE Mapping'!A:A, 0)), E9103)</f>
        <v>0</v>
      </c>
    </row>
    <row r="9104" spans="1:17" x14ac:dyDescent="0.25">
      <c r="A9104" s="11">
        <f t="shared" si="93"/>
        <v>0</v>
      </c>
      <c r="Q9104">
        <f>IF(ISNUMBER(MATCH(E9104,'ASE Mapping'!A:A, 0)), INDEX('ASE Mapping'!B:B, MATCH(E9104,'ASE Mapping'!A:A, 0)), E9104)</f>
        <v>0</v>
      </c>
    </row>
    <row r="9105" spans="1:17" x14ac:dyDescent="0.25">
      <c r="A9105" s="11">
        <f t="shared" si="93"/>
        <v>0</v>
      </c>
      <c r="Q9105">
        <f>IF(ISNUMBER(MATCH(E9105,'ASE Mapping'!A:A, 0)), INDEX('ASE Mapping'!B:B, MATCH(E9105,'ASE Mapping'!A:A, 0)), E9105)</f>
        <v>0</v>
      </c>
    </row>
    <row r="9106" spans="1:17" x14ac:dyDescent="0.25">
      <c r="A9106" s="11">
        <f t="shared" si="93"/>
        <v>0</v>
      </c>
      <c r="Q9106">
        <f>IF(ISNUMBER(MATCH(E9106,'ASE Mapping'!A:A, 0)), INDEX('ASE Mapping'!B:B, MATCH(E9106,'ASE Mapping'!A:A, 0)), E9106)</f>
        <v>0</v>
      </c>
    </row>
    <row r="9107" spans="1:17" x14ac:dyDescent="0.25">
      <c r="A9107" s="11">
        <f t="shared" si="93"/>
        <v>0</v>
      </c>
      <c r="Q9107">
        <f>IF(ISNUMBER(MATCH(E9107,'ASE Mapping'!A:A, 0)), INDEX('ASE Mapping'!B:B, MATCH(E9107,'ASE Mapping'!A:A, 0)), E9107)</f>
        <v>0</v>
      </c>
    </row>
    <row r="9108" spans="1:17" x14ac:dyDescent="0.25">
      <c r="A9108" s="11">
        <f t="shared" si="93"/>
        <v>0</v>
      </c>
      <c r="Q9108">
        <f>IF(ISNUMBER(MATCH(E9108,'ASE Mapping'!A:A, 0)), INDEX('ASE Mapping'!B:B, MATCH(E9108,'ASE Mapping'!A:A, 0)), E9108)</f>
        <v>0</v>
      </c>
    </row>
    <row r="9109" spans="1:17" x14ac:dyDescent="0.25">
      <c r="A9109" s="11">
        <f t="shared" si="93"/>
        <v>0</v>
      </c>
      <c r="Q9109">
        <f>IF(ISNUMBER(MATCH(E9109,'ASE Mapping'!A:A, 0)), INDEX('ASE Mapping'!B:B, MATCH(E9109,'ASE Mapping'!A:A, 0)), E9109)</f>
        <v>0</v>
      </c>
    </row>
    <row r="9110" spans="1:17" x14ac:dyDescent="0.25">
      <c r="A9110" s="11">
        <f t="shared" si="93"/>
        <v>0</v>
      </c>
      <c r="Q9110">
        <f>IF(ISNUMBER(MATCH(E9110,'ASE Mapping'!A:A, 0)), INDEX('ASE Mapping'!B:B, MATCH(E9110,'ASE Mapping'!A:A, 0)), E9110)</f>
        <v>0</v>
      </c>
    </row>
    <row r="9111" spans="1:17" x14ac:dyDescent="0.25">
      <c r="A9111" s="11">
        <f t="shared" si="93"/>
        <v>0</v>
      </c>
      <c r="Q9111">
        <f>IF(ISNUMBER(MATCH(E9111,'ASE Mapping'!A:A, 0)), INDEX('ASE Mapping'!B:B, MATCH(E9111,'ASE Mapping'!A:A, 0)), E9111)</f>
        <v>0</v>
      </c>
    </row>
    <row r="9112" spans="1:17" x14ac:dyDescent="0.25">
      <c r="A9112" s="11">
        <f t="shared" si="93"/>
        <v>0</v>
      </c>
      <c r="Q9112">
        <f>IF(ISNUMBER(MATCH(E9112,'ASE Mapping'!A:A, 0)), INDEX('ASE Mapping'!B:B, MATCH(E9112,'ASE Mapping'!A:A, 0)), E9112)</f>
        <v>0</v>
      </c>
    </row>
    <row r="9113" spans="1:17" x14ac:dyDescent="0.25">
      <c r="A9113" s="11">
        <f t="shared" si="93"/>
        <v>0</v>
      </c>
      <c r="Q9113">
        <f>IF(ISNUMBER(MATCH(E9113,'ASE Mapping'!A:A, 0)), INDEX('ASE Mapping'!B:B, MATCH(E9113,'ASE Mapping'!A:A, 0)), E9113)</f>
        <v>0</v>
      </c>
    </row>
    <row r="9114" spans="1:17" x14ac:dyDescent="0.25">
      <c r="A9114" s="11">
        <f t="shared" si="93"/>
        <v>0</v>
      </c>
      <c r="Q9114">
        <f>IF(ISNUMBER(MATCH(E9114,'ASE Mapping'!A:A, 0)), INDEX('ASE Mapping'!B:B, MATCH(E9114,'ASE Mapping'!A:A, 0)), E9114)</f>
        <v>0</v>
      </c>
    </row>
    <row r="9115" spans="1:17" x14ac:dyDescent="0.25">
      <c r="A9115" s="11">
        <f t="shared" si="93"/>
        <v>0</v>
      </c>
      <c r="Q9115">
        <f>IF(ISNUMBER(MATCH(E9115,'ASE Mapping'!A:A, 0)), INDEX('ASE Mapping'!B:B, MATCH(E9115,'ASE Mapping'!A:A, 0)), E9115)</f>
        <v>0</v>
      </c>
    </row>
    <row r="9116" spans="1:17" x14ac:dyDescent="0.25">
      <c r="A9116" s="11">
        <f t="shared" si="93"/>
        <v>0</v>
      </c>
      <c r="Q9116">
        <f>IF(ISNUMBER(MATCH(E9116,'ASE Mapping'!A:A, 0)), INDEX('ASE Mapping'!B:B, MATCH(E9116,'ASE Mapping'!A:A, 0)), E9116)</f>
        <v>0</v>
      </c>
    </row>
    <row r="9117" spans="1:17" x14ac:dyDescent="0.25">
      <c r="A9117" s="11">
        <f t="shared" si="93"/>
        <v>0</v>
      </c>
      <c r="Q9117">
        <f>IF(ISNUMBER(MATCH(E9117,'ASE Mapping'!A:A, 0)), INDEX('ASE Mapping'!B:B, MATCH(E9117,'ASE Mapping'!A:A, 0)), E9117)</f>
        <v>0</v>
      </c>
    </row>
    <row r="9118" spans="1:17" x14ac:dyDescent="0.25">
      <c r="A9118" s="11">
        <f t="shared" si="93"/>
        <v>0</v>
      </c>
      <c r="Q9118">
        <f>IF(ISNUMBER(MATCH(E9118,'ASE Mapping'!A:A, 0)), INDEX('ASE Mapping'!B:B, MATCH(E9118,'ASE Mapping'!A:A, 0)), E9118)</f>
        <v>0</v>
      </c>
    </row>
    <row r="9119" spans="1:17" x14ac:dyDescent="0.25">
      <c r="A9119" s="11">
        <f t="shared" si="93"/>
        <v>0</v>
      </c>
      <c r="Q9119">
        <f>IF(ISNUMBER(MATCH(E9119,'ASE Mapping'!A:A, 0)), INDEX('ASE Mapping'!B:B, MATCH(E9119,'ASE Mapping'!A:A, 0)), E9119)</f>
        <v>0</v>
      </c>
    </row>
    <row r="9120" spans="1:17" x14ac:dyDescent="0.25">
      <c r="A9120" s="11">
        <f t="shared" si="93"/>
        <v>0</v>
      </c>
      <c r="Q9120">
        <f>IF(ISNUMBER(MATCH(E9120,'ASE Mapping'!A:A, 0)), INDEX('ASE Mapping'!B:B, MATCH(E9120,'ASE Mapping'!A:A, 0)), E9120)</f>
        <v>0</v>
      </c>
    </row>
    <row r="9121" spans="1:17" x14ac:dyDescent="0.25">
      <c r="A9121" s="11">
        <f t="shared" si="93"/>
        <v>0</v>
      </c>
      <c r="Q9121">
        <f>IF(ISNUMBER(MATCH(E9121,'ASE Mapping'!A:A, 0)), INDEX('ASE Mapping'!B:B, MATCH(E9121,'ASE Mapping'!A:A, 0)), E9121)</f>
        <v>0</v>
      </c>
    </row>
    <row r="9122" spans="1:17" x14ac:dyDescent="0.25">
      <c r="A9122" s="11">
        <f t="shared" si="93"/>
        <v>0</v>
      </c>
      <c r="Q9122">
        <f>IF(ISNUMBER(MATCH(E9122,'ASE Mapping'!A:A, 0)), INDEX('ASE Mapping'!B:B, MATCH(E9122,'ASE Mapping'!A:A, 0)), E9122)</f>
        <v>0</v>
      </c>
    </row>
    <row r="9123" spans="1:17" x14ac:dyDescent="0.25">
      <c r="A9123" s="11">
        <f t="shared" si="93"/>
        <v>0</v>
      </c>
      <c r="Q9123">
        <f>IF(ISNUMBER(MATCH(E9123,'ASE Mapping'!A:A, 0)), INDEX('ASE Mapping'!B:B, MATCH(E9123,'ASE Mapping'!A:A, 0)), E9123)</f>
        <v>0</v>
      </c>
    </row>
    <row r="9124" spans="1:17" x14ac:dyDescent="0.25">
      <c r="A9124" s="11">
        <f t="shared" si="93"/>
        <v>0</v>
      </c>
      <c r="Q9124">
        <f>IF(ISNUMBER(MATCH(E9124,'ASE Mapping'!A:A, 0)), INDEX('ASE Mapping'!B:B, MATCH(E9124,'ASE Mapping'!A:A, 0)), E9124)</f>
        <v>0</v>
      </c>
    </row>
    <row r="9125" spans="1:17" x14ac:dyDescent="0.25">
      <c r="A9125" s="11">
        <f t="shared" si="93"/>
        <v>0</v>
      </c>
      <c r="Q9125">
        <f>IF(ISNUMBER(MATCH(E9125,'ASE Mapping'!A:A, 0)), INDEX('ASE Mapping'!B:B, MATCH(E9125,'ASE Mapping'!A:A, 0)), E9125)</f>
        <v>0</v>
      </c>
    </row>
    <row r="9126" spans="1:17" x14ac:dyDescent="0.25">
      <c r="A9126" s="11">
        <f t="shared" si="93"/>
        <v>0</v>
      </c>
      <c r="Q9126">
        <f>IF(ISNUMBER(MATCH(E9126,'ASE Mapping'!A:A, 0)), INDEX('ASE Mapping'!B:B, MATCH(E9126,'ASE Mapping'!A:A, 0)), E9126)</f>
        <v>0</v>
      </c>
    </row>
    <row r="9127" spans="1:17" x14ac:dyDescent="0.25">
      <c r="A9127" s="11">
        <f t="shared" si="93"/>
        <v>0</v>
      </c>
      <c r="Q9127">
        <f>IF(ISNUMBER(MATCH(E9127,'ASE Mapping'!A:A, 0)), INDEX('ASE Mapping'!B:B, MATCH(E9127,'ASE Mapping'!A:A, 0)), E9127)</f>
        <v>0</v>
      </c>
    </row>
    <row r="9128" spans="1:17" x14ac:dyDescent="0.25">
      <c r="A9128" s="11">
        <f t="shared" si="93"/>
        <v>0</v>
      </c>
      <c r="Q9128">
        <f>IF(ISNUMBER(MATCH(E9128,'ASE Mapping'!A:A, 0)), INDEX('ASE Mapping'!B:B, MATCH(E9128,'ASE Mapping'!A:A, 0)), E9128)</f>
        <v>0</v>
      </c>
    </row>
    <row r="9129" spans="1:17" x14ac:dyDescent="0.25">
      <c r="A9129" s="11">
        <f t="shared" si="93"/>
        <v>0</v>
      </c>
      <c r="Q9129">
        <f>IF(ISNUMBER(MATCH(E9129,'ASE Mapping'!A:A, 0)), INDEX('ASE Mapping'!B:B, MATCH(E9129,'ASE Mapping'!A:A, 0)), E9129)</f>
        <v>0</v>
      </c>
    </row>
    <row r="9130" spans="1:17" x14ac:dyDescent="0.25">
      <c r="A9130" s="11">
        <f t="shared" si="93"/>
        <v>0</v>
      </c>
      <c r="Q9130">
        <f>IF(ISNUMBER(MATCH(E9130,'ASE Mapping'!A:A, 0)), INDEX('ASE Mapping'!B:B, MATCH(E9130,'ASE Mapping'!A:A, 0)), E9130)</f>
        <v>0</v>
      </c>
    </row>
    <row r="9131" spans="1:17" x14ac:dyDescent="0.25">
      <c r="A9131" s="11">
        <f t="shared" si="93"/>
        <v>0</v>
      </c>
      <c r="Q9131">
        <f>IF(ISNUMBER(MATCH(E9131,'ASE Mapping'!A:A, 0)), INDEX('ASE Mapping'!B:B, MATCH(E9131,'ASE Mapping'!A:A, 0)), E9131)</f>
        <v>0</v>
      </c>
    </row>
    <row r="9132" spans="1:17" x14ac:dyDescent="0.25">
      <c r="A9132" s="11">
        <f t="shared" si="93"/>
        <v>0</v>
      </c>
      <c r="Q9132">
        <f>IF(ISNUMBER(MATCH(E9132,'ASE Mapping'!A:A, 0)), INDEX('ASE Mapping'!B:B, MATCH(E9132,'ASE Mapping'!A:A, 0)), E9132)</f>
        <v>0</v>
      </c>
    </row>
    <row r="9133" spans="1:17" x14ac:dyDescent="0.25">
      <c r="A9133" s="11">
        <f t="shared" si="93"/>
        <v>0</v>
      </c>
      <c r="Q9133">
        <f>IF(ISNUMBER(MATCH(E9133,'ASE Mapping'!A:A, 0)), INDEX('ASE Mapping'!B:B, MATCH(E9133,'ASE Mapping'!A:A, 0)), E9133)</f>
        <v>0</v>
      </c>
    </row>
    <row r="9134" spans="1:17" x14ac:dyDescent="0.25">
      <c r="A9134" s="11">
        <f t="shared" si="93"/>
        <v>0</v>
      </c>
      <c r="Q9134">
        <f>IF(ISNUMBER(MATCH(E9134,'ASE Mapping'!A:A, 0)), INDEX('ASE Mapping'!B:B, MATCH(E9134,'ASE Mapping'!A:A, 0)), E9134)</f>
        <v>0</v>
      </c>
    </row>
    <row r="9135" spans="1:17" x14ac:dyDescent="0.25">
      <c r="A9135" s="11">
        <f t="shared" si="93"/>
        <v>0</v>
      </c>
      <c r="Q9135">
        <f>IF(ISNUMBER(MATCH(E9135,'ASE Mapping'!A:A, 0)), INDEX('ASE Mapping'!B:B, MATCH(E9135,'ASE Mapping'!A:A, 0)), E9135)</f>
        <v>0</v>
      </c>
    </row>
    <row r="9136" spans="1:17" x14ac:dyDescent="0.25">
      <c r="A9136" s="11">
        <f t="shared" si="93"/>
        <v>0</v>
      </c>
      <c r="Q9136">
        <f>IF(ISNUMBER(MATCH(E9136,'ASE Mapping'!A:A, 0)), INDEX('ASE Mapping'!B:B, MATCH(E9136,'ASE Mapping'!A:A, 0)), E9136)</f>
        <v>0</v>
      </c>
    </row>
    <row r="9137" spans="1:17" x14ac:dyDescent="0.25">
      <c r="A9137" s="11">
        <f t="shared" si="93"/>
        <v>0</v>
      </c>
      <c r="Q9137">
        <f>IF(ISNUMBER(MATCH(E9137,'ASE Mapping'!A:A, 0)), INDEX('ASE Mapping'!B:B, MATCH(E9137,'ASE Mapping'!A:A, 0)), E9137)</f>
        <v>0</v>
      </c>
    </row>
    <row r="9138" spans="1:17" x14ac:dyDescent="0.25">
      <c r="A9138" s="11">
        <f t="shared" si="93"/>
        <v>0</v>
      </c>
      <c r="Q9138">
        <f>IF(ISNUMBER(MATCH(E9138,'ASE Mapping'!A:A, 0)), INDEX('ASE Mapping'!B:B, MATCH(E9138,'ASE Mapping'!A:A, 0)), E9138)</f>
        <v>0</v>
      </c>
    </row>
    <row r="9139" spans="1:17" x14ac:dyDescent="0.25">
      <c r="A9139" s="11">
        <f t="shared" si="93"/>
        <v>0</v>
      </c>
      <c r="Q9139">
        <f>IF(ISNUMBER(MATCH(E9139,'ASE Mapping'!A:A, 0)), INDEX('ASE Mapping'!B:B, MATCH(E9139,'ASE Mapping'!A:A, 0)), E9139)</f>
        <v>0</v>
      </c>
    </row>
    <row r="9140" spans="1:17" x14ac:dyDescent="0.25">
      <c r="A9140" s="11">
        <f t="shared" si="93"/>
        <v>0</v>
      </c>
      <c r="Q9140">
        <f>IF(ISNUMBER(MATCH(E9140,'ASE Mapping'!A:A, 0)), INDEX('ASE Mapping'!B:B, MATCH(E9140,'ASE Mapping'!A:A, 0)), E9140)</f>
        <v>0</v>
      </c>
    </row>
    <row r="9141" spans="1:17" x14ac:dyDescent="0.25">
      <c r="A9141" s="11">
        <f t="shared" si="93"/>
        <v>0</v>
      </c>
      <c r="Q9141">
        <f>IF(ISNUMBER(MATCH(E9141,'ASE Mapping'!A:A, 0)), INDEX('ASE Mapping'!B:B, MATCH(E9141,'ASE Mapping'!A:A, 0)), E9141)</f>
        <v>0</v>
      </c>
    </row>
    <row r="9142" spans="1:17" x14ac:dyDescent="0.25">
      <c r="A9142" s="11">
        <f t="shared" si="93"/>
        <v>0</v>
      </c>
      <c r="Q9142">
        <f>IF(ISNUMBER(MATCH(E9142,'ASE Mapping'!A:A, 0)), INDEX('ASE Mapping'!B:B, MATCH(E9142,'ASE Mapping'!A:A, 0)), E9142)</f>
        <v>0</v>
      </c>
    </row>
    <row r="9143" spans="1:17" x14ac:dyDescent="0.25">
      <c r="A9143" s="11">
        <f t="shared" si="93"/>
        <v>0</v>
      </c>
      <c r="Q9143">
        <f>IF(ISNUMBER(MATCH(E9143,'ASE Mapping'!A:A, 0)), INDEX('ASE Mapping'!B:B, MATCH(E9143,'ASE Mapping'!A:A, 0)), E9143)</f>
        <v>0</v>
      </c>
    </row>
    <row r="9144" spans="1:17" x14ac:dyDescent="0.25">
      <c r="A9144" s="11">
        <f t="shared" si="93"/>
        <v>0</v>
      </c>
      <c r="Q9144">
        <f>IF(ISNUMBER(MATCH(E9144,'ASE Mapping'!A:A, 0)), INDEX('ASE Mapping'!B:B, MATCH(E9144,'ASE Mapping'!A:A, 0)), E9144)</f>
        <v>0</v>
      </c>
    </row>
    <row r="9145" spans="1:17" x14ac:dyDescent="0.25">
      <c r="A9145" s="11">
        <f t="shared" si="93"/>
        <v>0</v>
      </c>
      <c r="Q9145">
        <f>IF(ISNUMBER(MATCH(E9145,'ASE Mapping'!A:A, 0)), INDEX('ASE Mapping'!B:B, MATCH(E9145,'ASE Mapping'!A:A, 0)), E9145)</f>
        <v>0</v>
      </c>
    </row>
    <row r="9146" spans="1:17" x14ac:dyDescent="0.25">
      <c r="A9146" s="11">
        <f t="shared" si="93"/>
        <v>0</v>
      </c>
      <c r="Q9146">
        <f>IF(ISNUMBER(MATCH(E9146,'ASE Mapping'!A:A, 0)), INDEX('ASE Mapping'!B:B, MATCH(E9146,'ASE Mapping'!A:A, 0)), E9146)</f>
        <v>0</v>
      </c>
    </row>
    <row r="9147" spans="1:17" x14ac:dyDescent="0.25">
      <c r="A9147" s="11">
        <f t="shared" si="93"/>
        <v>0</v>
      </c>
      <c r="Q9147">
        <f>IF(ISNUMBER(MATCH(E9147,'ASE Mapping'!A:A, 0)), INDEX('ASE Mapping'!B:B, MATCH(E9147,'ASE Mapping'!A:A, 0)), E9147)</f>
        <v>0</v>
      </c>
    </row>
    <row r="9148" spans="1:17" x14ac:dyDescent="0.25">
      <c r="A9148" s="11">
        <f t="shared" si="93"/>
        <v>0</v>
      </c>
      <c r="Q9148">
        <f>IF(ISNUMBER(MATCH(E9148,'ASE Mapping'!A:A, 0)), INDEX('ASE Mapping'!B:B, MATCH(E9148,'ASE Mapping'!A:A, 0)), E9148)</f>
        <v>0</v>
      </c>
    </row>
    <row r="9149" spans="1:17" x14ac:dyDescent="0.25">
      <c r="A9149" s="11">
        <f t="shared" si="93"/>
        <v>0</v>
      </c>
      <c r="Q9149">
        <f>IF(ISNUMBER(MATCH(E9149,'ASE Mapping'!A:A, 0)), INDEX('ASE Mapping'!B:B, MATCH(E9149,'ASE Mapping'!A:A, 0)), E9149)</f>
        <v>0</v>
      </c>
    </row>
    <row r="9150" spans="1:17" x14ac:dyDescent="0.25">
      <c r="A9150" s="11">
        <f t="shared" si="93"/>
        <v>0</v>
      </c>
      <c r="Q9150">
        <f>IF(ISNUMBER(MATCH(E9150,'ASE Mapping'!A:A, 0)), INDEX('ASE Mapping'!B:B, MATCH(E9150,'ASE Mapping'!A:A, 0)), E9150)</f>
        <v>0</v>
      </c>
    </row>
    <row r="9151" spans="1:17" x14ac:dyDescent="0.25">
      <c r="A9151" s="11">
        <f t="shared" si="93"/>
        <v>0</v>
      </c>
      <c r="Q9151">
        <f>IF(ISNUMBER(MATCH(E9151,'ASE Mapping'!A:A, 0)), INDEX('ASE Mapping'!B:B, MATCH(E9151,'ASE Mapping'!A:A, 0)), E9151)</f>
        <v>0</v>
      </c>
    </row>
    <row r="9152" spans="1:17" x14ac:dyDescent="0.25">
      <c r="A9152" s="11">
        <f t="shared" si="93"/>
        <v>0</v>
      </c>
      <c r="Q9152">
        <f>IF(ISNUMBER(MATCH(E9152,'ASE Mapping'!A:A, 0)), INDEX('ASE Mapping'!B:B, MATCH(E9152,'ASE Mapping'!A:A, 0)), E9152)</f>
        <v>0</v>
      </c>
    </row>
    <row r="9153" spans="1:17" x14ac:dyDescent="0.25">
      <c r="A9153" s="11">
        <f t="shared" si="93"/>
        <v>0</v>
      </c>
      <c r="Q9153">
        <f>IF(ISNUMBER(MATCH(E9153,'ASE Mapping'!A:A, 0)), INDEX('ASE Mapping'!B:B, MATCH(E9153,'ASE Mapping'!A:A, 0)), E9153)</f>
        <v>0</v>
      </c>
    </row>
    <row r="9154" spans="1:17" x14ac:dyDescent="0.25">
      <c r="A9154" s="11">
        <f t="shared" si="93"/>
        <v>0</v>
      </c>
      <c r="Q9154">
        <f>IF(ISNUMBER(MATCH(E9154,'ASE Mapping'!A:A, 0)), INDEX('ASE Mapping'!B:B, MATCH(E9154,'ASE Mapping'!A:A, 0)), E9154)</f>
        <v>0</v>
      </c>
    </row>
    <row r="9155" spans="1:17" x14ac:dyDescent="0.25">
      <c r="A9155" s="11">
        <f t="shared" si="93"/>
        <v>0</v>
      </c>
      <c r="Q9155">
        <f>IF(ISNUMBER(MATCH(E9155,'ASE Mapping'!A:A, 0)), INDEX('ASE Mapping'!B:B, MATCH(E9155,'ASE Mapping'!A:A, 0)), E9155)</f>
        <v>0</v>
      </c>
    </row>
    <row r="9156" spans="1:17" x14ac:dyDescent="0.25">
      <c r="A9156" s="11">
        <f t="shared" si="93"/>
        <v>0</v>
      </c>
      <c r="Q9156">
        <f>IF(ISNUMBER(MATCH(E9156,'ASE Mapping'!A:A, 0)), INDEX('ASE Mapping'!B:B, MATCH(E9156,'ASE Mapping'!A:A, 0)), E9156)</f>
        <v>0</v>
      </c>
    </row>
    <row r="9157" spans="1:17" x14ac:dyDescent="0.25">
      <c r="A9157" s="11">
        <f t="shared" si="93"/>
        <v>0</v>
      </c>
      <c r="Q9157">
        <f>IF(ISNUMBER(MATCH(E9157,'ASE Mapping'!A:A, 0)), INDEX('ASE Mapping'!B:B, MATCH(E9157,'ASE Mapping'!A:A, 0)), E9157)</f>
        <v>0</v>
      </c>
    </row>
    <row r="9158" spans="1:17" x14ac:dyDescent="0.25">
      <c r="A9158" s="11">
        <f t="shared" si="93"/>
        <v>0</v>
      </c>
      <c r="Q9158">
        <f>IF(ISNUMBER(MATCH(E9158,'ASE Mapping'!A:A, 0)), INDEX('ASE Mapping'!B:B, MATCH(E9158,'ASE Mapping'!A:A, 0)), E9158)</f>
        <v>0</v>
      </c>
    </row>
    <row r="9159" spans="1:17" x14ac:dyDescent="0.25">
      <c r="A9159" s="11">
        <f t="shared" ref="A9159:A9222" si="94">B9159+C9159</f>
        <v>0</v>
      </c>
      <c r="Q9159">
        <f>IF(ISNUMBER(MATCH(E9159,'ASE Mapping'!A:A, 0)), INDEX('ASE Mapping'!B:B, MATCH(E9159,'ASE Mapping'!A:A, 0)), E9159)</f>
        <v>0</v>
      </c>
    </row>
    <row r="9160" spans="1:17" x14ac:dyDescent="0.25">
      <c r="A9160" s="11">
        <f t="shared" si="94"/>
        <v>0</v>
      </c>
      <c r="Q9160">
        <f>IF(ISNUMBER(MATCH(E9160,'ASE Mapping'!A:A, 0)), INDEX('ASE Mapping'!B:B, MATCH(E9160,'ASE Mapping'!A:A, 0)), E9160)</f>
        <v>0</v>
      </c>
    </row>
    <row r="9161" spans="1:17" x14ac:dyDescent="0.25">
      <c r="A9161" s="11">
        <f t="shared" si="94"/>
        <v>0</v>
      </c>
      <c r="Q9161">
        <f>IF(ISNUMBER(MATCH(E9161,'ASE Mapping'!A:A, 0)), INDEX('ASE Mapping'!B:B, MATCH(E9161,'ASE Mapping'!A:A, 0)), E9161)</f>
        <v>0</v>
      </c>
    </row>
    <row r="9162" spans="1:17" x14ac:dyDescent="0.25">
      <c r="A9162" s="11">
        <f t="shared" si="94"/>
        <v>0</v>
      </c>
      <c r="Q9162">
        <f>IF(ISNUMBER(MATCH(E9162,'ASE Mapping'!A:A, 0)), INDEX('ASE Mapping'!B:B, MATCH(E9162,'ASE Mapping'!A:A, 0)), E9162)</f>
        <v>0</v>
      </c>
    </row>
    <row r="9163" spans="1:17" x14ac:dyDescent="0.25">
      <c r="A9163" s="11">
        <f t="shared" si="94"/>
        <v>0</v>
      </c>
      <c r="Q9163">
        <f>IF(ISNUMBER(MATCH(E9163,'ASE Mapping'!A:A, 0)), INDEX('ASE Mapping'!B:B, MATCH(E9163,'ASE Mapping'!A:A, 0)), E9163)</f>
        <v>0</v>
      </c>
    </row>
    <row r="9164" spans="1:17" x14ac:dyDescent="0.25">
      <c r="A9164" s="11">
        <f t="shared" si="94"/>
        <v>0</v>
      </c>
      <c r="Q9164">
        <f>IF(ISNUMBER(MATCH(E9164,'ASE Mapping'!A:A, 0)), INDEX('ASE Mapping'!B:B, MATCH(E9164,'ASE Mapping'!A:A, 0)), E9164)</f>
        <v>0</v>
      </c>
    </row>
    <row r="9165" spans="1:17" x14ac:dyDescent="0.25">
      <c r="A9165" s="11">
        <f t="shared" si="94"/>
        <v>0</v>
      </c>
      <c r="Q9165">
        <f>IF(ISNUMBER(MATCH(E9165,'ASE Mapping'!A:A, 0)), INDEX('ASE Mapping'!B:B, MATCH(E9165,'ASE Mapping'!A:A, 0)), E9165)</f>
        <v>0</v>
      </c>
    </row>
    <row r="9166" spans="1:17" x14ac:dyDescent="0.25">
      <c r="A9166" s="11">
        <f t="shared" si="94"/>
        <v>0</v>
      </c>
      <c r="Q9166">
        <f>IF(ISNUMBER(MATCH(E9166,'ASE Mapping'!A:A, 0)), INDEX('ASE Mapping'!B:B, MATCH(E9166,'ASE Mapping'!A:A, 0)), E9166)</f>
        <v>0</v>
      </c>
    </row>
    <row r="9167" spans="1:17" x14ac:dyDescent="0.25">
      <c r="A9167" s="11">
        <f t="shared" si="94"/>
        <v>0</v>
      </c>
      <c r="Q9167">
        <f>IF(ISNUMBER(MATCH(E9167,'ASE Mapping'!A:A, 0)), INDEX('ASE Mapping'!B:B, MATCH(E9167,'ASE Mapping'!A:A, 0)), E9167)</f>
        <v>0</v>
      </c>
    </row>
    <row r="9168" spans="1:17" x14ac:dyDescent="0.25">
      <c r="A9168" s="11">
        <f t="shared" si="94"/>
        <v>0</v>
      </c>
      <c r="Q9168">
        <f>IF(ISNUMBER(MATCH(E9168,'ASE Mapping'!A:A, 0)), INDEX('ASE Mapping'!B:B, MATCH(E9168,'ASE Mapping'!A:A, 0)), E9168)</f>
        <v>0</v>
      </c>
    </row>
    <row r="9169" spans="1:17" x14ac:dyDescent="0.25">
      <c r="A9169" s="11">
        <f t="shared" si="94"/>
        <v>0</v>
      </c>
      <c r="Q9169">
        <f>IF(ISNUMBER(MATCH(E9169,'ASE Mapping'!A:A, 0)), INDEX('ASE Mapping'!B:B, MATCH(E9169,'ASE Mapping'!A:A, 0)), E9169)</f>
        <v>0</v>
      </c>
    </row>
    <row r="9170" spans="1:17" x14ac:dyDescent="0.25">
      <c r="A9170" s="11">
        <f t="shared" si="94"/>
        <v>0</v>
      </c>
      <c r="Q9170">
        <f>IF(ISNUMBER(MATCH(E9170,'ASE Mapping'!A:A, 0)), INDEX('ASE Mapping'!B:B, MATCH(E9170,'ASE Mapping'!A:A, 0)), E9170)</f>
        <v>0</v>
      </c>
    </row>
    <row r="9171" spans="1:17" x14ac:dyDescent="0.25">
      <c r="A9171" s="11">
        <f t="shared" si="94"/>
        <v>0</v>
      </c>
      <c r="Q9171">
        <f>IF(ISNUMBER(MATCH(E9171,'ASE Mapping'!A:A, 0)), INDEX('ASE Mapping'!B:B, MATCH(E9171,'ASE Mapping'!A:A, 0)), E9171)</f>
        <v>0</v>
      </c>
    </row>
    <row r="9172" spans="1:17" x14ac:dyDescent="0.25">
      <c r="A9172" s="11">
        <f t="shared" si="94"/>
        <v>0</v>
      </c>
      <c r="Q9172">
        <f>IF(ISNUMBER(MATCH(E9172,'ASE Mapping'!A:A, 0)), INDEX('ASE Mapping'!B:B, MATCH(E9172,'ASE Mapping'!A:A, 0)), E9172)</f>
        <v>0</v>
      </c>
    </row>
    <row r="9173" spans="1:17" x14ac:dyDescent="0.25">
      <c r="A9173" s="11">
        <f t="shared" si="94"/>
        <v>0</v>
      </c>
      <c r="Q9173">
        <f>IF(ISNUMBER(MATCH(E9173,'ASE Mapping'!A:A, 0)), INDEX('ASE Mapping'!B:B, MATCH(E9173,'ASE Mapping'!A:A, 0)), E9173)</f>
        <v>0</v>
      </c>
    </row>
    <row r="9174" spans="1:17" x14ac:dyDescent="0.25">
      <c r="A9174" s="11">
        <f t="shared" si="94"/>
        <v>0</v>
      </c>
      <c r="Q9174">
        <f>IF(ISNUMBER(MATCH(E9174,'ASE Mapping'!A:A, 0)), INDEX('ASE Mapping'!B:B, MATCH(E9174,'ASE Mapping'!A:A, 0)), E9174)</f>
        <v>0</v>
      </c>
    </row>
    <row r="9175" spans="1:17" x14ac:dyDescent="0.25">
      <c r="A9175" s="11">
        <f t="shared" si="94"/>
        <v>0</v>
      </c>
      <c r="Q9175">
        <f>IF(ISNUMBER(MATCH(E9175,'ASE Mapping'!A:A, 0)), INDEX('ASE Mapping'!B:B, MATCH(E9175,'ASE Mapping'!A:A, 0)), E9175)</f>
        <v>0</v>
      </c>
    </row>
    <row r="9176" spans="1:17" x14ac:dyDescent="0.25">
      <c r="A9176" s="11">
        <f t="shared" si="94"/>
        <v>0</v>
      </c>
      <c r="Q9176">
        <f>IF(ISNUMBER(MATCH(E9176,'ASE Mapping'!A:A, 0)), INDEX('ASE Mapping'!B:B, MATCH(E9176,'ASE Mapping'!A:A, 0)), E9176)</f>
        <v>0</v>
      </c>
    </row>
    <row r="9177" spans="1:17" x14ac:dyDescent="0.25">
      <c r="A9177" s="11">
        <f t="shared" si="94"/>
        <v>0</v>
      </c>
      <c r="Q9177">
        <f>IF(ISNUMBER(MATCH(E9177,'ASE Mapping'!A:A, 0)), INDEX('ASE Mapping'!B:B, MATCH(E9177,'ASE Mapping'!A:A, 0)), E9177)</f>
        <v>0</v>
      </c>
    </row>
    <row r="9178" spans="1:17" x14ac:dyDescent="0.25">
      <c r="A9178" s="11">
        <f t="shared" si="94"/>
        <v>0</v>
      </c>
      <c r="Q9178">
        <f>IF(ISNUMBER(MATCH(E9178,'ASE Mapping'!A:A, 0)), INDEX('ASE Mapping'!B:B, MATCH(E9178,'ASE Mapping'!A:A, 0)), E9178)</f>
        <v>0</v>
      </c>
    </row>
    <row r="9179" spans="1:17" x14ac:dyDescent="0.25">
      <c r="A9179" s="11">
        <f t="shared" si="94"/>
        <v>0</v>
      </c>
      <c r="Q9179">
        <f>IF(ISNUMBER(MATCH(E9179,'ASE Mapping'!A:A, 0)), INDEX('ASE Mapping'!B:B, MATCH(E9179,'ASE Mapping'!A:A, 0)), E9179)</f>
        <v>0</v>
      </c>
    </row>
    <row r="9180" spans="1:17" x14ac:dyDescent="0.25">
      <c r="A9180" s="11">
        <f t="shared" si="94"/>
        <v>0</v>
      </c>
      <c r="Q9180">
        <f>IF(ISNUMBER(MATCH(E9180,'ASE Mapping'!A:A, 0)), INDEX('ASE Mapping'!B:B, MATCH(E9180,'ASE Mapping'!A:A, 0)), E9180)</f>
        <v>0</v>
      </c>
    </row>
    <row r="9181" spans="1:17" x14ac:dyDescent="0.25">
      <c r="A9181" s="11">
        <f t="shared" si="94"/>
        <v>0</v>
      </c>
      <c r="Q9181">
        <f>IF(ISNUMBER(MATCH(E9181,'ASE Mapping'!A:A, 0)), INDEX('ASE Mapping'!B:B, MATCH(E9181,'ASE Mapping'!A:A, 0)), E9181)</f>
        <v>0</v>
      </c>
    </row>
    <row r="9182" spans="1:17" x14ac:dyDescent="0.25">
      <c r="A9182" s="11">
        <f t="shared" si="94"/>
        <v>0</v>
      </c>
      <c r="Q9182">
        <f>IF(ISNUMBER(MATCH(E9182,'ASE Mapping'!A:A, 0)), INDEX('ASE Mapping'!B:B, MATCH(E9182,'ASE Mapping'!A:A, 0)), E9182)</f>
        <v>0</v>
      </c>
    </row>
    <row r="9183" spans="1:17" x14ac:dyDescent="0.25">
      <c r="A9183" s="11">
        <f t="shared" si="94"/>
        <v>0</v>
      </c>
      <c r="Q9183">
        <f>IF(ISNUMBER(MATCH(E9183,'ASE Mapping'!A:A, 0)), INDEX('ASE Mapping'!B:B, MATCH(E9183,'ASE Mapping'!A:A, 0)), E9183)</f>
        <v>0</v>
      </c>
    </row>
    <row r="9184" spans="1:17" x14ac:dyDescent="0.25">
      <c r="A9184" s="11">
        <f t="shared" si="94"/>
        <v>0</v>
      </c>
      <c r="Q9184">
        <f>IF(ISNUMBER(MATCH(E9184,'ASE Mapping'!A:A, 0)), INDEX('ASE Mapping'!B:B, MATCH(E9184,'ASE Mapping'!A:A, 0)), E9184)</f>
        <v>0</v>
      </c>
    </row>
    <row r="9185" spans="1:17" x14ac:dyDescent="0.25">
      <c r="A9185" s="11">
        <f t="shared" si="94"/>
        <v>0</v>
      </c>
      <c r="Q9185">
        <f>IF(ISNUMBER(MATCH(E9185,'ASE Mapping'!A:A, 0)), INDEX('ASE Mapping'!B:B, MATCH(E9185,'ASE Mapping'!A:A, 0)), E9185)</f>
        <v>0</v>
      </c>
    </row>
    <row r="9186" spans="1:17" x14ac:dyDescent="0.25">
      <c r="A9186" s="11">
        <f t="shared" si="94"/>
        <v>0</v>
      </c>
      <c r="Q9186">
        <f>IF(ISNUMBER(MATCH(E9186,'ASE Mapping'!A:A, 0)), INDEX('ASE Mapping'!B:B, MATCH(E9186,'ASE Mapping'!A:A, 0)), E9186)</f>
        <v>0</v>
      </c>
    </row>
    <row r="9187" spans="1:17" x14ac:dyDescent="0.25">
      <c r="A9187" s="11">
        <f t="shared" si="94"/>
        <v>0</v>
      </c>
      <c r="Q9187">
        <f>IF(ISNUMBER(MATCH(E9187,'ASE Mapping'!A:A, 0)), INDEX('ASE Mapping'!B:B, MATCH(E9187,'ASE Mapping'!A:A, 0)), E9187)</f>
        <v>0</v>
      </c>
    </row>
    <row r="9188" spans="1:17" x14ac:dyDescent="0.25">
      <c r="A9188" s="11">
        <f t="shared" si="94"/>
        <v>0</v>
      </c>
      <c r="Q9188">
        <f>IF(ISNUMBER(MATCH(E9188,'ASE Mapping'!A:A, 0)), INDEX('ASE Mapping'!B:B, MATCH(E9188,'ASE Mapping'!A:A, 0)), E9188)</f>
        <v>0</v>
      </c>
    </row>
    <row r="9189" spans="1:17" x14ac:dyDescent="0.25">
      <c r="A9189" s="11">
        <f t="shared" si="94"/>
        <v>0</v>
      </c>
      <c r="Q9189">
        <f>IF(ISNUMBER(MATCH(E9189,'ASE Mapping'!A:A, 0)), INDEX('ASE Mapping'!B:B, MATCH(E9189,'ASE Mapping'!A:A, 0)), E9189)</f>
        <v>0</v>
      </c>
    </row>
    <row r="9190" spans="1:17" x14ac:dyDescent="0.25">
      <c r="A9190" s="11">
        <f t="shared" si="94"/>
        <v>0</v>
      </c>
      <c r="Q9190">
        <f>IF(ISNUMBER(MATCH(E9190,'ASE Mapping'!A:A, 0)), INDEX('ASE Mapping'!B:B, MATCH(E9190,'ASE Mapping'!A:A, 0)), E9190)</f>
        <v>0</v>
      </c>
    </row>
    <row r="9191" spans="1:17" x14ac:dyDescent="0.25">
      <c r="A9191" s="11">
        <f t="shared" si="94"/>
        <v>0</v>
      </c>
      <c r="Q9191">
        <f>IF(ISNUMBER(MATCH(E9191,'ASE Mapping'!A:A, 0)), INDEX('ASE Mapping'!B:B, MATCH(E9191,'ASE Mapping'!A:A, 0)), E9191)</f>
        <v>0</v>
      </c>
    </row>
    <row r="9192" spans="1:17" x14ac:dyDescent="0.25">
      <c r="A9192" s="11">
        <f t="shared" si="94"/>
        <v>0</v>
      </c>
      <c r="Q9192">
        <f>IF(ISNUMBER(MATCH(E9192,'ASE Mapping'!A:A, 0)), INDEX('ASE Mapping'!B:B, MATCH(E9192,'ASE Mapping'!A:A, 0)), E9192)</f>
        <v>0</v>
      </c>
    </row>
    <row r="9193" spans="1:17" x14ac:dyDescent="0.25">
      <c r="A9193" s="11">
        <f t="shared" si="94"/>
        <v>0</v>
      </c>
      <c r="Q9193">
        <f>IF(ISNUMBER(MATCH(E9193,'ASE Mapping'!A:A, 0)), INDEX('ASE Mapping'!B:B, MATCH(E9193,'ASE Mapping'!A:A, 0)), E9193)</f>
        <v>0</v>
      </c>
    </row>
    <row r="9194" spans="1:17" x14ac:dyDescent="0.25">
      <c r="A9194" s="11">
        <f t="shared" si="94"/>
        <v>0</v>
      </c>
      <c r="Q9194">
        <f>IF(ISNUMBER(MATCH(E9194,'ASE Mapping'!A:A, 0)), INDEX('ASE Mapping'!B:B, MATCH(E9194,'ASE Mapping'!A:A, 0)), E9194)</f>
        <v>0</v>
      </c>
    </row>
    <row r="9195" spans="1:17" x14ac:dyDescent="0.25">
      <c r="A9195" s="11">
        <f t="shared" si="94"/>
        <v>0</v>
      </c>
      <c r="Q9195">
        <f>IF(ISNUMBER(MATCH(E9195,'ASE Mapping'!A:A, 0)), INDEX('ASE Mapping'!B:B, MATCH(E9195,'ASE Mapping'!A:A, 0)), E9195)</f>
        <v>0</v>
      </c>
    </row>
    <row r="9196" spans="1:17" x14ac:dyDescent="0.25">
      <c r="A9196" s="11">
        <f t="shared" si="94"/>
        <v>0</v>
      </c>
      <c r="Q9196">
        <f>IF(ISNUMBER(MATCH(E9196,'ASE Mapping'!A:A, 0)), INDEX('ASE Mapping'!B:B, MATCH(E9196,'ASE Mapping'!A:A, 0)), E9196)</f>
        <v>0</v>
      </c>
    </row>
    <row r="9197" spans="1:17" x14ac:dyDescent="0.25">
      <c r="A9197" s="11">
        <f t="shared" si="94"/>
        <v>0</v>
      </c>
      <c r="Q9197">
        <f>IF(ISNUMBER(MATCH(E9197,'ASE Mapping'!A:A, 0)), INDEX('ASE Mapping'!B:B, MATCH(E9197,'ASE Mapping'!A:A, 0)), E9197)</f>
        <v>0</v>
      </c>
    </row>
    <row r="9198" spans="1:17" x14ac:dyDescent="0.25">
      <c r="A9198" s="11">
        <f t="shared" si="94"/>
        <v>0</v>
      </c>
      <c r="Q9198">
        <f>IF(ISNUMBER(MATCH(E9198,'ASE Mapping'!A:A, 0)), INDEX('ASE Mapping'!B:B, MATCH(E9198,'ASE Mapping'!A:A, 0)), E9198)</f>
        <v>0</v>
      </c>
    </row>
    <row r="9199" spans="1:17" x14ac:dyDescent="0.25">
      <c r="A9199" s="11">
        <f t="shared" si="94"/>
        <v>0</v>
      </c>
      <c r="Q9199">
        <f>IF(ISNUMBER(MATCH(E9199,'ASE Mapping'!A:A, 0)), INDEX('ASE Mapping'!B:B, MATCH(E9199,'ASE Mapping'!A:A, 0)), E9199)</f>
        <v>0</v>
      </c>
    </row>
    <row r="9200" spans="1:17" x14ac:dyDescent="0.25">
      <c r="A9200" s="11">
        <f t="shared" si="94"/>
        <v>0</v>
      </c>
      <c r="Q9200">
        <f>IF(ISNUMBER(MATCH(E9200,'ASE Mapping'!A:A, 0)), INDEX('ASE Mapping'!B:B, MATCH(E9200,'ASE Mapping'!A:A, 0)), E9200)</f>
        <v>0</v>
      </c>
    </row>
    <row r="9201" spans="1:17" x14ac:dyDescent="0.25">
      <c r="A9201" s="11">
        <f t="shared" si="94"/>
        <v>0</v>
      </c>
      <c r="Q9201">
        <f>IF(ISNUMBER(MATCH(E9201,'ASE Mapping'!A:A, 0)), INDEX('ASE Mapping'!B:B, MATCH(E9201,'ASE Mapping'!A:A, 0)), E9201)</f>
        <v>0</v>
      </c>
    </row>
    <row r="9202" spans="1:17" x14ac:dyDescent="0.25">
      <c r="A9202" s="11">
        <f t="shared" si="94"/>
        <v>0</v>
      </c>
      <c r="Q9202">
        <f>IF(ISNUMBER(MATCH(E9202,'ASE Mapping'!A:A, 0)), INDEX('ASE Mapping'!B:B, MATCH(E9202,'ASE Mapping'!A:A, 0)), E9202)</f>
        <v>0</v>
      </c>
    </row>
    <row r="9203" spans="1:17" x14ac:dyDescent="0.25">
      <c r="A9203" s="11">
        <f t="shared" si="94"/>
        <v>0</v>
      </c>
      <c r="Q9203">
        <f>IF(ISNUMBER(MATCH(E9203,'ASE Mapping'!A:A, 0)), INDEX('ASE Mapping'!B:B, MATCH(E9203,'ASE Mapping'!A:A, 0)), E9203)</f>
        <v>0</v>
      </c>
    </row>
    <row r="9204" spans="1:17" x14ac:dyDescent="0.25">
      <c r="A9204" s="11">
        <f t="shared" si="94"/>
        <v>0</v>
      </c>
      <c r="Q9204">
        <f>IF(ISNUMBER(MATCH(E9204,'ASE Mapping'!A:A, 0)), INDEX('ASE Mapping'!B:B, MATCH(E9204,'ASE Mapping'!A:A, 0)), E9204)</f>
        <v>0</v>
      </c>
    </row>
    <row r="9205" spans="1:17" x14ac:dyDescent="0.25">
      <c r="A9205" s="11">
        <f t="shared" si="94"/>
        <v>0</v>
      </c>
      <c r="Q9205">
        <f>IF(ISNUMBER(MATCH(E9205,'ASE Mapping'!A:A, 0)), INDEX('ASE Mapping'!B:B, MATCH(E9205,'ASE Mapping'!A:A, 0)), E9205)</f>
        <v>0</v>
      </c>
    </row>
    <row r="9206" spans="1:17" x14ac:dyDescent="0.25">
      <c r="A9206" s="11">
        <f t="shared" si="94"/>
        <v>0</v>
      </c>
      <c r="Q9206">
        <f>IF(ISNUMBER(MATCH(E9206,'ASE Mapping'!A:A, 0)), INDEX('ASE Mapping'!B:B, MATCH(E9206,'ASE Mapping'!A:A, 0)), E9206)</f>
        <v>0</v>
      </c>
    </row>
    <row r="9207" spans="1:17" x14ac:dyDescent="0.25">
      <c r="A9207" s="11">
        <f t="shared" si="94"/>
        <v>0</v>
      </c>
      <c r="Q9207">
        <f>IF(ISNUMBER(MATCH(E9207,'ASE Mapping'!A:A, 0)), INDEX('ASE Mapping'!B:B, MATCH(E9207,'ASE Mapping'!A:A, 0)), E9207)</f>
        <v>0</v>
      </c>
    </row>
    <row r="9208" spans="1:17" x14ac:dyDescent="0.25">
      <c r="A9208" s="11">
        <f t="shared" si="94"/>
        <v>0</v>
      </c>
      <c r="Q9208">
        <f>IF(ISNUMBER(MATCH(E9208,'ASE Mapping'!A:A, 0)), INDEX('ASE Mapping'!B:B, MATCH(E9208,'ASE Mapping'!A:A, 0)), E9208)</f>
        <v>0</v>
      </c>
    </row>
    <row r="9209" spans="1:17" x14ac:dyDescent="0.25">
      <c r="A9209" s="11">
        <f t="shared" si="94"/>
        <v>0</v>
      </c>
      <c r="Q9209">
        <f>IF(ISNUMBER(MATCH(E9209,'ASE Mapping'!A:A, 0)), INDEX('ASE Mapping'!B:B, MATCH(E9209,'ASE Mapping'!A:A, 0)), E9209)</f>
        <v>0</v>
      </c>
    </row>
    <row r="9210" spans="1:17" x14ac:dyDescent="0.25">
      <c r="A9210" s="11">
        <f t="shared" si="94"/>
        <v>0</v>
      </c>
      <c r="Q9210">
        <f>IF(ISNUMBER(MATCH(E9210,'ASE Mapping'!A:A, 0)), INDEX('ASE Mapping'!B:B, MATCH(E9210,'ASE Mapping'!A:A, 0)), E9210)</f>
        <v>0</v>
      </c>
    </row>
    <row r="9211" spans="1:17" x14ac:dyDescent="0.25">
      <c r="A9211" s="11">
        <f t="shared" si="94"/>
        <v>0</v>
      </c>
      <c r="Q9211">
        <f>IF(ISNUMBER(MATCH(E9211,'ASE Mapping'!A:A, 0)), INDEX('ASE Mapping'!B:B, MATCH(E9211,'ASE Mapping'!A:A, 0)), E9211)</f>
        <v>0</v>
      </c>
    </row>
    <row r="9212" spans="1:17" x14ac:dyDescent="0.25">
      <c r="A9212" s="11">
        <f t="shared" si="94"/>
        <v>0</v>
      </c>
      <c r="Q9212">
        <f>IF(ISNUMBER(MATCH(E9212,'ASE Mapping'!A:A, 0)), INDEX('ASE Mapping'!B:B, MATCH(E9212,'ASE Mapping'!A:A, 0)), E9212)</f>
        <v>0</v>
      </c>
    </row>
    <row r="9213" spans="1:17" x14ac:dyDescent="0.25">
      <c r="A9213" s="11">
        <f t="shared" si="94"/>
        <v>0</v>
      </c>
      <c r="Q9213">
        <f>IF(ISNUMBER(MATCH(E9213,'ASE Mapping'!A:A, 0)), INDEX('ASE Mapping'!B:B, MATCH(E9213,'ASE Mapping'!A:A, 0)), E9213)</f>
        <v>0</v>
      </c>
    </row>
    <row r="9214" spans="1:17" x14ac:dyDescent="0.25">
      <c r="A9214" s="11">
        <f t="shared" si="94"/>
        <v>0</v>
      </c>
      <c r="Q9214">
        <f>IF(ISNUMBER(MATCH(E9214,'ASE Mapping'!A:A, 0)), INDEX('ASE Mapping'!B:B, MATCH(E9214,'ASE Mapping'!A:A, 0)), E9214)</f>
        <v>0</v>
      </c>
    </row>
    <row r="9215" spans="1:17" x14ac:dyDescent="0.25">
      <c r="A9215" s="11">
        <f t="shared" si="94"/>
        <v>0</v>
      </c>
      <c r="Q9215">
        <f>IF(ISNUMBER(MATCH(E9215,'ASE Mapping'!A:A, 0)), INDEX('ASE Mapping'!B:B, MATCH(E9215,'ASE Mapping'!A:A, 0)), E9215)</f>
        <v>0</v>
      </c>
    </row>
    <row r="9216" spans="1:17" x14ac:dyDescent="0.25">
      <c r="A9216" s="11">
        <f t="shared" si="94"/>
        <v>0</v>
      </c>
      <c r="Q9216">
        <f>IF(ISNUMBER(MATCH(E9216,'ASE Mapping'!A:A, 0)), INDEX('ASE Mapping'!B:B, MATCH(E9216,'ASE Mapping'!A:A, 0)), E9216)</f>
        <v>0</v>
      </c>
    </row>
    <row r="9217" spans="1:17" x14ac:dyDescent="0.25">
      <c r="A9217" s="11">
        <f t="shared" si="94"/>
        <v>0</v>
      </c>
      <c r="Q9217">
        <f>IF(ISNUMBER(MATCH(E9217,'ASE Mapping'!A:A, 0)), INDEX('ASE Mapping'!B:B, MATCH(E9217,'ASE Mapping'!A:A, 0)), E9217)</f>
        <v>0</v>
      </c>
    </row>
    <row r="9218" spans="1:17" x14ac:dyDescent="0.25">
      <c r="A9218" s="11">
        <f t="shared" si="94"/>
        <v>0</v>
      </c>
      <c r="Q9218">
        <f>IF(ISNUMBER(MATCH(E9218,'ASE Mapping'!A:A, 0)), INDEX('ASE Mapping'!B:B, MATCH(E9218,'ASE Mapping'!A:A, 0)), E9218)</f>
        <v>0</v>
      </c>
    </row>
    <row r="9219" spans="1:17" x14ac:dyDescent="0.25">
      <c r="A9219" s="11">
        <f t="shared" si="94"/>
        <v>0</v>
      </c>
      <c r="Q9219">
        <f>IF(ISNUMBER(MATCH(E9219,'ASE Mapping'!A:A, 0)), INDEX('ASE Mapping'!B:B, MATCH(E9219,'ASE Mapping'!A:A, 0)), E9219)</f>
        <v>0</v>
      </c>
    </row>
    <row r="9220" spans="1:17" x14ac:dyDescent="0.25">
      <c r="A9220" s="11">
        <f t="shared" si="94"/>
        <v>0</v>
      </c>
      <c r="Q9220">
        <f>IF(ISNUMBER(MATCH(E9220,'ASE Mapping'!A:A, 0)), INDEX('ASE Mapping'!B:B, MATCH(E9220,'ASE Mapping'!A:A, 0)), E9220)</f>
        <v>0</v>
      </c>
    </row>
    <row r="9221" spans="1:17" x14ac:dyDescent="0.25">
      <c r="A9221" s="11">
        <f t="shared" si="94"/>
        <v>0</v>
      </c>
      <c r="Q9221">
        <f>IF(ISNUMBER(MATCH(E9221,'ASE Mapping'!A:A, 0)), INDEX('ASE Mapping'!B:B, MATCH(E9221,'ASE Mapping'!A:A, 0)), E9221)</f>
        <v>0</v>
      </c>
    </row>
    <row r="9222" spans="1:17" x14ac:dyDescent="0.25">
      <c r="A9222" s="11">
        <f t="shared" si="94"/>
        <v>0</v>
      </c>
      <c r="Q9222">
        <f>IF(ISNUMBER(MATCH(E9222,'ASE Mapping'!A:A, 0)), INDEX('ASE Mapping'!B:B, MATCH(E9222,'ASE Mapping'!A:A, 0)), E9222)</f>
        <v>0</v>
      </c>
    </row>
    <row r="9223" spans="1:17" x14ac:dyDescent="0.25">
      <c r="A9223" s="11">
        <f t="shared" ref="A9223:A9286" si="95">B9223+C9223</f>
        <v>0</v>
      </c>
      <c r="Q9223">
        <f>IF(ISNUMBER(MATCH(E9223,'ASE Mapping'!A:A, 0)), INDEX('ASE Mapping'!B:B, MATCH(E9223,'ASE Mapping'!A:A, 0)), E9223)</f>
        <v>0</v>
      </c>
    </row>
    <row r="9224" spans="1:17" x14ac:dyDescent="0.25">
      <c r="A9224" s="11">
        <f t="shared" si="95"/>
        <v>0</v>
      </c>
      <c r="Q9224">
        <f>IF(ISNUMBER(MATCH(E9224,'ASE Mapping'!A:A, 0)), INDEX('ASE Mapping'!B:B, MATCH(E9224,'ASE Mapping'!A:A, 0)), E9224)</f>
        <v>0</v>
      </c>
    </row>
    <row r="9225" spans="1:17" x14ac:dyDescent="0.25">
      <c r="A9225" s="11">
        <f t="shared" si="95"/>
        <v>0</v>
      </c>
      <c r="Q9225">
        <f>IF(ISNUMBER(MATCH(E9225,'ASE Mapping'!A:A, 0)), INDEX('ASE Mapping'!B:B, MATCH(E9225,'ASE Mapping'!A:A, 0)), E9225)</f>
        <v>0</v>
      </c>
    </row>
    <row r="9226" spans="1:17" x14ac:dyDescent="0.25">
      <c r="A9226" s="11">
        <f t="shared" si="95"/>
        <v>0</v>
      </c>
      <c r="Q9226">
        <f>IF(ISNUMBER(MATCH(E9226,'ASE Mapping'!A:A, 0)), INDEX('ASE Mapping'!B:B, MATCH(E9226,'ASE Mapping'!A:A, 0)), E9226)</f>
        <v>0</v>
      </c>
    </row>
    <row r="9227" spans="1:17" x14ac:dyDescent="0.25">
      <c r="A9227" s="11">
        <f t="shared" si="95"/>
        <v>0</v>
      </c>
      <c r="Q9227">
        <f>IF(ISNUMBER(MATCH(E9227,'ASE Mapping'!A:A, 0)), INDEX('ASE Mapping'!B:B, MATCH(E9227,'ASE Mapping'!A:A, 0)), E9227)</f>
        <v>0</v>
      </c>
    </row>
    <row r="9228" spans="1:17" x14ac:dyDescent="0.25">
      <c r="A9228" s="11">
        <f t="shared" si="95"/>
        <v>0</v>
      </c>
      <c r="Q9228">
        <f>IF(ISNUMBER(MATCH(E9228,'ASE Mapping'!A:A, 0)), INDEX('ASE Mapping'!B:B, MATCH(E9228,'ASE Mapping'!A:A, 0)), E9228)</f>
        <v>0</v>
      </c>
    </row>
    <row r="9229" spans="1:17" x14ac:dyDescent="0.25">
      <c r="A9229" s="11">
        <f t="shared" si="95"/>
        <v>0</v>
      </c>
      <c r="Q9229">
        <f>IF(ISNUMBER(MATCH(E9229,'ASE Mapping'!A:A, 0)), INDEX('ASE Mapping'!B:B, MATCH(E9229,'ASE Mapping'!A:A, 0)), E9229)</f>
        <v>0</v>
      </c>
    </row>
    <row r="9230" spans="1:17" x14ac:dyDescent="0.25">
      <c r="A9230" s="11">
        <f t="shared" si="95"/>
        <v>0</v>
      </c>
      <c r="Q9230">
        <f>IF(ISNUMBER(MATCH(E9230,'ASE Mapping'!A:A, 0)), INDEX('ASE Mapping'!B:B, MATCH(E9230,'ASE Mapping'!A:A, 0)), E9230)</f>
        <v>0</v>
      </c>
    </row>
    <row r="9231" spans="1:17" x14ac:dyDescent="0.25">
      <c r="A9231" s="11">
        <f t="shared" si="95"/>
        <v>0</v>
      </c>
      <c r="Q9231">
        <f>IF(ISNUMBER(MATCH(E9231,'ASE Mapping'!A:A, 0)), INDEX('ASE Mapping'!B:B, MATCH(E9231,'ASE Mapping'!A:A, 0)), E9231)</f>
        <v>0</v>
      </c>
    </row>
    <row r="9232" spans="1:17" x14ac:dyDescent="0.25">
      <c r="A9232" s="11">
        <f t="shared" si="95"/>
        <v>0</v>
      </c>
      <c r="Q9232">
        <f>IF(ISNUMBER(MATCH(E9232,'ASE Mapping'!A:A, 0)), INDEX('ASE Mapping'!B:B, MATCH(E9232,'ASE Mapping'!A:A, 0)), E9232)</f>
        <v>0</v>
      </c>
    </row>
    <row r="9233" spans="1:17" x14ac:dyDescent="0.25">
      <c r="A9233" s="11">
        <f t="shared" si="95"/>
        <v>0</v>
      </c>
      <c r="Q9233">
        <f>IF(ISNUMBER(MATCH(E9233,'ASE Mapping'!A:A, 0)), INDEX('ASE Mapping'!B:B, MATCH(E9233,'ASE Mapping'!A:A, 0)), E9233)</f>
        <v>0</v>
      </c>
    </row>
    <row r="9234" spans="1:17" x14ac:dyDescent="0.25">
      <c r="A9234" s="11">
        <f t="shared" si="95"/>
        <v>0</v>
      </c>
      <c r="Q9234">
        <f>IF(ISNUMBER(MATCH(E9234,'ASE Mapping'!A:A, 0)), INDEX('ASE Mapping'!B:B, MATCH(E9234,'ASE Mapping'!A:A, 0)), E9234)</f>
        <v>0</v>
      </c>
    </row>
    <row r="9235" spans="1:17" x14ac:dyDescent="0.25">
      <c r="A9235" s="11">
        <f t="shared" si="95"/>
        <v>0</v>
      </c>
      <c r="Q9235">
        <f>IF(ISNUMBER(MATCH(E9235,'ASE Mapping'!A:A, 0)), INDEX('ASE Mapping'!B:B, MATCH(E9235,'ASE Mapping'!A:A, 0)), E9235)</f>
        <v>0</v>
      </c>
    </row>
    <row r="9236" spans="1:17" x14ac:dyDescent="0.25">
      <c r="A9236" s="11">
        <f t="shared" si="95"/>
        <v>0</v>
      </c>
      <c r="Q9236">
        <f>IF(ISNUMBER(MATCH(E9236,'ASE Mapping'!A:A, 0)), INDEX('ASE Mapping'!B:B, MATCH(E9236,'ASE Mapping'!A:A, 0)), E9236)</f>
        <v>0</v>
      </c>
    </row>
    <row r="9237" spans="1:17" x14ac:dyDescent="0.25">
      <c r="A9237" s="11">
        <f t="shared" si="95"/>
        <v>0</v>
      </c>
      <c r="Q9237">
        <f>IF(ISNUMBER(MATCH(E9237,'ASE Mapping'!A:A, 0)), INDEX('ASE Mapping'!B:B, MATCH(E9237,'ASE Mapping'!A:A, 0)), E9237)</f>
        <v>0</v>
      </c>
    </row>
    <row r="9238" spans="1:17" x14ac:dyDescent="0.25">
      <c r="A9238" s="11">
        <f t="shared" si="95"/>
        <v>0</v>
      </c>
      <c r="Q9238">
        <f>IF(ISNUMBER(MATCH(E9238,'ASE Mapping'!A:A, 0)), INDEX('ASE Mapping'!B:B, MATCH(E9238,'ASE Mapping'!A:A, 0)), E9238)</f>
        <v>0</v>
      </c>
    </row>
    <row r="9239" spans="1:17" x14ac:dyDescent="0.25">
      <c r="A9239" s="11">
        <f t="shared" si="95"/>
        <v>0</v>
      </c>
      <c r="Q9239">
        <f>IF(ISNUMBER(MATCH(E9239,'ASE Mapping'!A:A, 0)), INDEX('ASE Mapping'!B:B, MATCH(E9239,'ASE Mapping'!A:A, 0)), E9239)</f>
        <v>0</v>
      </c>
    </row>
    <row r="9240" spans="1:17" x14ac:dyDescent="0.25">
      <c r="A9240" s="11">
        <f t="shared" si="95"/>
        <v>0</v>
      </c>
      <c r="Q9240">
        <f>IF(ISNUMBER(MATCH(E9240,'ASE Mapping'!A:A, 0)), INDEX('ASE Mapping'!B:B, MATCH(E9240,'ASE Mapping'!A:A, 0)), E9240)</f>
        <v>0</v>
      </c>
    </row>
    <row r="9241" spans="1:17" x14ac:dyDescent="0.25">
      <c r="A9241" s="11">
        <f t="shared" si="95"/>
        <v>0</v>
      </c>
      <c r="Q9241">
        <f>IF(ISNUMBER(MATCH(E9241,'ASE Mapping'!A:A, 0)), INDEX('ASE Mapping'!B:B, MATCH(E9241,'ASE Mapping'!A:A, 0)), E9241)</f>
        <v>0</v>
      </c>
    </row>
    <row r="9242" spans="1:17" x14ac:dyDescent="0.25">
      <c r="A9242" s="11">
        <f t="shared" si="95"/>
        <v>0</v>
      </c>
      <c r="Q9242">
        <f>IF(ISNUMBER(MATCH(E9242,'ASE Mapping'!A:A, 0)), INDEX('ASE Mapping'!B:B, MATCH(E9242,'ASE Mapping'!A:A, 0)), E9242)</f>
        <v>0</v>
      </c>
    </row>
    <row r="9243" spans="1:17" x14ac:dyDescent="0.25">
      <c r="A9243" s="11">
        <f t="shared" si="95"/>
        <v>0</v>
      </c>
      <c r="Q9243">
        <f>IF(ISNUMBER(MATCH(E9243,'ASE Mapping'!A:A, 0)), INDEX('ASE Mapping'!B:B, MATCH(E9243,'ASE Mapping'!A:A, 0)), E9243)</f>
        <v>0</v>
      </c>
    </row>
    <row r="9244" spans="1:17" x14ac:dyDescent="0.25">
      <c r="A9244" s="11">
        <f t="shared" si="95"/>
        <v>0</v>
      </c>
      <c r="Q9244">
        <f>IF(ISNUMBER(MATCH(E9244,'ASE Mapping'!A:A, 0)), INDEX('ASE Mapping'!B:B, MATCH(E9244,'ASE Mapping'!A:A, 0)), E9244)</f>
        <v>0</v>
      </c>
    </row>
    <row r="9245" spans="1:17" x14ac:dyDescent="0.25">
      <c r="A9245" s="11">
        <f t="shared" si="95"/>
        <v>0</v>
      </c>
      <c r="Q9245">
        <f>IF(ISNUMBER(MATCH(E9245,'ASE Mapping'!A:A, 0)), INDEX('ASE Mapping'!B:B, MATCH(E9245,'ASE Mapping'!A:A, 0)), E9245)</f>
        <v>0</v>
      </c>
    </row>
    <row r="9246" spans="1:17" x14ac:dyDescent="0.25">
      <c r="A9246" s="11">
        <f t="shared" si="95"/>
        <v>0</v>
      </c>
      <c r="Q9246">
        <f>IF(ISNUMBER(MATCH(E9246,'ASE Mapping'!A:A, 0)), INDEX('ASE Mapping'!B:B, MATCH(E9246,'ASE Mapping'!A:A, 0)), E9246)</f>
        <v>0</v>
      </c>
    </row>
    <row r="9247" spans="1:17" x14ac:dyDescent="0.25">
      <c r="A9247" s="11">
        <f t="shared" si="95"/>
        <v>0</v>
      </c>
      <c r="Q9247">
        <f>IF(ISNUMBER(MATCH(E9247,'ASE Mapping'!A:A, 0)), INDEX('ASE Mapping'!B:B, MATCH(E9247,'ASE Mapping'!A:A, 0)), E9247)</f>
        <v>0</v>
      </c>
    </row>
    <row r="9248" spans="1:17" x14ac:dyDescent="0.25">
      <c r="A9248" s="11">
        <f t="shared" si="95"/>
        <v>0</v>
      </c>
      <c r="Q9248">
        <f>IF(ISNUMBER(MATCH(E9248,'ASE Mapping'!A:A, 0)), INDEX('ASE Mapping'!B:B, MATCH(E9248,'ASE Mapping'!A:A, 0)), E9248)</f>
        <v>0</v>
      </c>
    </row>
    <row r="9249" spans="1:17" x14ac:dyDescent="0.25">
      <c r="A9249" s="11">
        <f t="shared" si="95"/>
        <v>0</v>
      </c>
      <c r="Q9249">
        <f>IF(ISNUMBER(MATCH(E9249,'ASE Mapping'!A:A, 0)), INDEX('ASE Mapping'!B:B, MATCH(E9249,'ASE Mapping'!A:A, 0)), E9249)</f>
        <v>0</v>
      </c>
    </row>
    <row r="9250" spans="1:17" x14ac:dyDescent="0.25">
      <c r="A9250" s="11">
        <f t="shared" si="95"/>
        <v>0</v>
      </c>
      <c r="Q9250">
        <f>IF(ISNUMBER(MATCH(E9250,'ASE Mapping'!A:A, 0)), INDEX('ASE Mapping'!B:B, MATCH(E9250,'ASE Mapping'!A:A, 0)), E9250)</f>
        <v>0</v>
      </c>
    </row>
    <row r="9251" spans="1:17" x14ac:dyDescent="0.25">
      <c r="A9251" s="11">
        <f t="shared" si="95"/>
        <v>0</v>
      </c>
      <c r="Q9251">
        <f>IF(ISNUMBER(MATCH(E9251,'ASE Mapping'!A:A, 0)), INDEX('ASE Mapping'!B:B, MATCH(E9251,'ASE Mapping'!A:A, 0)), E9251)</f>
        <v>0</v>
      </c>
    </row>
    <row r="9252" spans="1:17" x14ac:dyDescent="0.25">
      <c r="A9252" s="11">
        <f t="shared" si="95"/>
        <v>0</v>
      </c>
      <c r="Q9252">
        <f>IF(ISNUMBER(MATCH(E9252,'ASE Mapping'!A:A, 0)), INDEX('ASE Mapping'!B:B, MATCH(E9252,'ASE Mapping'!A:A, 0)), E9252)</f>
        <v>0</v>
      </c>
    </row>
    <row r="9253" spans="1:17" x14ac:dyDescent="0.25">
      <c r="A9253" s="11">
        <f t="shared" si="95"/>
        <v>0</v>
      </c>
      <c r="Q9253">
        <f>IF(ISNUMBER(MATCH(E9253,'ASE Mapping'!A:A, 0)), INDEX('ASE Mapping'!B:B, MATCH(E9253,'ASE Mapping'!A:A, 0)), E9253)</f>
        <v>0</v>
      </c>
    </row>
    <row r="9254" spans="1:17" x14ac:dyDescent="0.25">
      <c r="A9254" s="11">
        <f t="shared" si="95"/>
        <v>0</v>
      </c>
      <c r="Q9254">
        <f>IF(ISNUMBER(MATCH(E9254,'ASE Mapping'!A:A, 0)), INDEX('ASE Mapping'!B:B, MATCH(E9254,'ASE Mapping'!A:A, 0)), E9254)</f>
        <v>0</v>
      </c>
    </row>
    <row r="9255" spans="1:17" x14ac:dyDescent="0.25">
      <c r="A9255" s="11">
        <f t="shared" si="95"/>
        <v>0</v>
      </c>
      <c r="Q9255">
        <f>IF(ISNUMBER(MATCH(E9255,'ASE Mapping'!A:A, 0)), INDEX('ASE Mapping'!B:B, MATCH(E9255,'ASE Mapping'!A:A, 0)), E9255)</f>
        <v>0</v>
      </c>
    </row>
    <row r="9256" spans="1:17" x14ac:dyDescent="0.25">
      <c r="A9256" s="11">
        <f t="shared" si="95"/>
        <v>0</v>
      </c>
      <c r="Q9256">
        <f>IF(ISNUMBER(MATCH(E9256,'ASE Mapping'!A:A, 0)), INDEX('ASE Mapping'!B:B, MATCH(E9256,'ASE Mapping'!A:A, 0)), E9256)</f>
        <v>0</v>
      </c>
    </row>
    <row r="9257" spans="1:17" x14ac:dyDescent="0.25">
      <c r="A9257" s="11">
        <f t="shared" si="95"/>
        <v>0</v>
      </c>
      <c r="Q9257">
        <f>IF(ISNUMBER(MATCH(E9257,'ASE Mapping'!A:A, 0)), INDEX('ASE Mapping'!B:B, MATCH(E9257,'ASE Mapping'!A:A, 0)), E9257)</f>
        <v>0</v>
      </c>
    </row>
    <row r="9258" spans="1:17" x14ac:dyDescent="0.25">
      <c r="A9258" s="11">
        <f t="shared" si="95"/>
        <v>0</v>
      </c>
      <c r="Q9258">
        <f>IF(ISNUMBER(MATCH(E9258,'ASE Mapping'!A:A, 0)), INDEX('ASE Mapping'!B:B, MATCH(E9258,'ASE Mapping'!A:A, 0)), E9258)</f>
        <v>0</v>
      </c>
    </row>
    <row r="9259" spans="1:17" x14ac:dyDescent="0.25">
      <c r="A9259" s="11">
        <f t="shared" si="95"/>
        <v>0</v>
      </c>
      <c r="Q9259">
        <f>IF(ISNUMBER(MATCH(E9259,'ASE Mapping'!A:A, 0)), INDEX('ASE Mapping'!B:B, MATCH(E9259,'ASE Mapping'!A:A, 0)), E9259)</f>
        <v>0</v>
      </c>
    </row>
    <row r="9260" spans="1:17" x14ac:dyDescent="0.25">
      <c r="A9260" s="11">
        <f t="shared" si="95"/>
        <v>0</v>
      </c>
      <c r="Q9260">
        <f>IF(ISNUMBER(MATCH(E9260,'ASE Mapping'!A:A, 0)), INDEX('ASE Mapping'!B:B, MATCH(E9260,'ASE Mapping'!A:A, 0)), E9260)</f>
        <v>0</v>
      </c>
    </row>
    <row r="9261" spans="1:17" x14ac:dyDescent="0.25">
      <c r="A9261" s="11">
        <f t="shared" si="95"/>
        <v>0</v>
      </c>
      <c r="Q9261">
        <f>IF(ISNUMBER(MATCH(E9261,'ASE Mapping'!A:A, 0)), INDEX('ASE Mapping'!B:B, MATCH(E9261,'ASE Mapping'!A:A, 0)), E9261)</f>
        <v>0</v>
      </c>
    </row>
    <row r="9262" spans="1:17" x14ac:dyDescent="0.25">
      <c r="A9262" s="11">
        <f t="shared" si="95"/>
        <v>0</v>
      </c>
      <c r="Q9262">
        <f>IF(ISNUMBER(MATCH(E9262,'ASE Mapping'!A:A, 0)), INDEX('ASE Mapping'!B:B, MATCH(E9262,'ASE Mapping'!A:A, 0)), E9262)</f>
        <v>0</v>
      </c>
    </row>
    <row r="9263" spans="1:17" x14ac:dyDescent="0.25">
      <c r="A9263" s="11">
        <f t="shared" si="95"/>
        <v>0</v>
      </c>
      <c r="Q9263">
        <f>IF(ISNUMBER(MATCH(E9263,'ASE Mapping'!A:A, 0)), INDEX('ASE Mapping'!B:B, MATCH(E9263,'ASE Mapping'!A:A, 0)), E9263)</f>
        <v>0</v>
      </c>
    </row>
    <row r="9264" spans="1:17" x14ac:dyDescent="0.25">
      <c r="A9264" s="11">
        <f t="shared" si="95"/>
        <v>0</v>
      </c>
      <c r="Q9264">
        <f>IF(ISNUMBER(MATCH(E9264,'ASE Mapping'!A:A, 0)), INDEX('ASE Mapping'!B:B, MATCH(E9264,'ASE Mapping'!A:A, 0)), E9264)</f>
        <v>0</v>
      </c>
    </row>
    <row r="9265" spans="1:17" x14ac:dyDescent="0.25">
      <c r="A9265" s="11">
        <f t="shared" si="95"/>
        <v>0</v>
      </c>
      <c r="Q9265">
        <f>IF(ISNUMBER(MATCH(E9265,'ASE Mapping'!A:A, 0)), INDEX('ASE Mapping'!B:B, MATCH(E9265,'ASE Mapping'!A:A, 0)), E9265)</f>
        <v>0</v>
      </c>
    </row>
    <row r="9266" spans="1:17" x14ac:dyDescent="0.25">
      <c r="A9266" s="11">
        <f t="shared" si="95"/>
        <v>0</v>
      </c>
      <c r="Q9266">
        <f>IF(ISNUMBER(MATCH(E9266,'ASE Mapping'!A:A, 0)), INDEX('ASE Mapping'!B:B, MATCH(E9266,'ASE Mapping'!A:A, 0)), E9266)</f>
        <v>0</v>
      </c>
    </row>
    <row r="9267" spans="1:17" x14ac:dyDescent="0.25">
      <c r="A9267" s="11">
        <f t="shared" si="95"/>
        <v>0</v>
      </c>
      <c r="Q9267">
        <f>IF(ISNUMBER(MATCH(E9267,'ASE Mapping'!A:A, 0)), INDEX('ASE Mapping'!B:B, MATCH(E9267,'ASE Mapping'!A:A, 0)), E9267)</f>
        <v>0</v>
      </c>
    </row>
    <row r="9268" spans="1:17" x14ac:dyDescent="0.25">
      <c r="A9268" s="11">
        <f t="shared" si="95"/>
        <v>0</v>
      </c>
      <c r="Q9268">
        <f>IF(ISNUMBER(MATCH(E9268,'ASE Mapping'!A:A, 0)), INDEX('ASE Mapping'!B:B, MATCH(E9268,'ASE Mapping'!A:A, 0)), E9268)</f>
        <v>0</v>
      </c>
    </row>
    <row r="9269" spans="1:17" x14ac:dyDescent="0.25">
      <c r="A9269" s="11">
        <f t="shared" si="95"/>
        <v>0</v>
      </c>
      <c r="Q9269">
        <f>IF(ISNUMBER(MATCH(E9269,'ASE Mapping'!A:A, 0)), INDEX('ASE Mapping'!B:B, MATCH(E9269,'ASE Mapping'!A:A, 0)), E9269)</f>
        <v>0</v>
      </c>
    </row>
    <row r="9270" spans="1:17" x14ac:dyDescent="0.25">
      <c r="A9270" s="11">
        <f t="shared" si="95"/>
        <v>0</v>
      </c>
      <c r="Q9270">
        <f>IF(ISNUMBER(MATCH(E9270,'ASE Mapping'!A:A, 0)), INDEX('ASE Mapping'!B:B, MATCH(E9270,'ASE Mapping'!A:A, 0)), E9270)</f>
        <v>0</v>
      </c>
    </row>
    <row r="9271" spans="1:17" x14ac:dyDescent="0.25">
      <c r="A9271" s="11">
        <f t="shared" si="95"/>
        <v>0</v>
      </c>
      <c r="Q9271">
        <f>IF(ISNUMBER(MATCH(E9271,'ASE Mapping'!A:A, 0)), INDEX('ASE Mapping'!B:B, MATCH(E9271,'ASE Mapping'!A:A, 0)), E9271)</f>
        <v>0</v>
      </c>
    </row>
    <row r="9272" spans="1:17" x14ac:dyDescent="0.25">
      <c r="A9272" s="11">
        <f t="shared" si="95"/>
        <v>0</v>
      </c>
      <c r="Q9272">
        <f>IF(ISNUMBER(MATCH(E9272,'ASE Mapping'!A:A, 0)), INDEX('ASE Mapping'!B:B, MATCH(E9272,'ASE Mapping'!A:A, 0)), E9272)</f>
        <v>0</v>
      </c>
    </row>
    <row r="9273" spans="1:17" x14ac:dyDescent="0.25">
      <c r="A9273" s="11">
        <f t="shared" si="95"/>
        <v>0</v>
      </c>
      <c r="Q9273">
        <f>IF(ISNUMBER(MATCH(E9273,'ASE Mapping'!A:A, 0)), INDEX('ASE Mapping'!B:B, MATCH(E9273,'ASE Mapping'!A:A, 0)), E9273)</f>
        <v>0</v>
      </c>
    </row>
    <row r="9274" spans="1:17" x14ac:dyDescent="0.25">
      <c r="A9274" s="11">
        <f t="shared" si="95"/>
        <v>0</v>
      </c>
      <c r="Q9274">
        <f>IF(ISNUMBER(MATCH(E9274,'ASE Mapping'!A:A, 0)), INDEX('ASE Mapping'!B:B, MATCH(E9274,'ASE Mapping'!A:A, 0)), E9274)</f>
        <v>0</v>
      </c>
    </row>
    <row r="9275" spans="1:17" x14ac:dyDescent="0.25">
      <c r="A9275" s="11">
        <f t="shared" si="95"/>
        <v>0</v>
      </c>
      <c r="Q9275">
        <f>IF(ISNUMBER(MATCH(E9275,'ASE Mapping'!A:A, 0)), INDEX('ASE Mapping'!B:B, MATCH(E9275,'ASE Mapping'!A:A, 0)), E9275)</f>
        <v>0</v>
      </c>
    </row>
    <row r="9276" spans="1:17" x14ac:dyDescent="0.25">
      <c r="A9276" s="11">
        <f t="shared" si="95"/>
        <v>0</v>
      </c>
      <c r="Q9276">
        <f>IF(ISNUMBER(MATCH(E9276,'ASE Mapping'!A:A, 0)), INDEX('ASE Mapping'!B:B, MATCH(E9276,'ASE Mapping'!A:A, 0)), E9276)</f>
        <v>0</v>
      </c>
    </row>
    <row r="9277" spans="1:17" x14ac:dyDescent="0.25">
      <c r="A9277" s="11">
        <f t="shared" si="95"/>
        <v>0</v>
      </c>
      <c r="Q9277">
        <f>IF(ISNUMBER(MATCH(E9277,'ASE Mapping'!A:A, 0)), INDEX('ASE Mapping'!B:B, MATCH(E9277,'ASE Mapping'!A:A, 0)), E9277)</f>
        <v>0</v>
      </c>
    </row>
    <row r="9278" spans="1:17" x14ac:dyDescent="0.25">
      <c r="A9278" s="11">
        <f t="shared" si="95"/>
        <v>0</v>
      </c>
      <c r="Q9278">
        <f>IF(ISNUMBER(MATCH(E9278,'ASE Mapping'!A:A, 0)), INDEX('ASE Mapping'!B:B, MATCH(E9278,'ASE Mapping'!A:A, 0)), E9278)</f>
        <v>0</v>
      </c>
    </row>
    <row r="9279" spans="1:17" x14ac:dyDescent="0.25">
      <c r="A9279" s="11">
        <f t="shared" si="95"/>
        <v>0</v>
      </c>
      <c r="Q9279">
        <f>IF(ISNUMBER(MATCH(E9279,'ASE Mapping'!A:A, 0)), INDEX('ASE Mapping'!B:B, MATCH(E9279,'ASE Mapping'!A:A, 0)), E9279)</f>
        <v>0</v>
      </c>
    </row>
    <row r="9280" spans="1:17" x14ac:dyDescent="0.25">
      <c r="A9280" s="11">
        <f t="shared" si="95"/>
        <v>0</v>
      </c>
      <c r="Q9280">
        <f>IF(ISNUMBER(MATCH(E9280,'ASE Mapping'!A:A, 0)), INDEX('ASE Mapping'!B:B, MATCH(E9280,'ASE Mapping'!A:A, 0)), E9280)</f>
        <v>0</v>
      </c>
    </row>
    <row r="9281" spans="1:17" x14ac:dyDescent="0.25">
      <c r="A9281" s="11">
        <f t="shared" si="95"/>
        <v>0</v>
      </c>
      <c r="Q9281">
        <f>IF(ISNUMBER(MATCH(E9281,'ASE Mapping'!A:A, 0)), INDEX('ASE Mapping'!B:B, MATCH(E9281,'ASE Mapping'!A:A, 0)), E9281)</f>
        <v>0</v>
      </c>
    </row>
    <row r="9282" spans="1:17" x14ac:dyDescent="0.25">
      <c r="A9282" s="11">
        <f t="shared" si="95"/>
        <v>0</v>
      </c>
      <c r="Q9282">
        <f>IF(ISNUMBER(MATCH(E9282,'ASE Mapping'!A:A, 0)), INDEX('ASE Mapping'!B:B, MATCH(E9282,'ASE Mapping'!A:A, 0)), E9282)</f>
        <v>0</v>
      </c>
    </row>
    <row r="9283" spans="1:17" x14ac:dyDescent="0.25">
      <c r="A9283" s="11">
        <f t="shared" si="95"/>
        <v>0</v>
      </c>
      <c r="Q9283">
        <f>IF(ISNUMBER(MATCH(E9283,'ASE Mapping'!A:A, 0)), INDEX('ASE Mapping'!B:B, MATCH(E9283,'ASE Mapping'!A:A, 0)), E9283)</f>
        <v>0</v>
      </c>
    </row>
    <row r="9284" spans="1:17" x14ac:dyDescent="0.25">
      <c r="A9284" s="11">
        <f t="shared" si="95"/>
        <v>0</v>
      </c>
      <c r="Q9284">
        <f>IF(ISNUMBER(MATCH(E9284,'ASE Mapping'!A:A, 0)), INDEX('ASE Mapping'!B:B, MATCH(E9284,'ASE Mapping'!A:A, 0)), E9284)</f>
        <v>0</v>
      </c>
    </row>
    <row r="9285" spans="1:17" x14ac:dyDescent="0.25">
      <c r="A9285" s="11">
        <f t="shared" si="95"/>
        <v>0</v>
      </c>
      <c r="Q9285">
        <f>IF(ISNUMBER(MATCH(E9285,'ASE Mapping'!A:A, 0)), INDEX('ASE Mapping'!B:B, MATCH(E9285,'ASE Mapping'!A:A, 0)), E9285)</f>
        <v>0</v>
      </c>
    </row>
    <row r="9286" spans="1:17" x14ac:dyDescent="0.25">
      <c r="A9286" s="11">
        <f t="shared" si="95"/>
        <v>0</v>
      </c>
      <c r="Q9286">
        <f>IF(ISNUMBER(MATCH(E9286,'ASE Mapping'!A:A, 0)), INDEX('ASE Mapping'!B:B, MATCH(E9286,'ASE Mapping'!A:A, 0)), E9286)</f>
        <v>0</v>
      </c>
    </row>
    <row r="9287" spans="1:17" x14ac:dyDescent="0.25">
      <c r="A9287" s="11">
        <f t="shared" ref="A9287:A9350" si="96">B9287+C9287</f>
        <v>0</v>
      </c>
      <c r="Q9287">
        <f>IF(ISNUMBER(MATCH(E9287,'ASE Mapping'!A:A, 0)), INDEX('ASE Mapping'!B:B, MATCH(E9287,'ASE Mapping'!A:A, 0)), E9287)</f>
        <v>0</v>
      </c>
    </row>
    <row r="9288" spans="1:17" x14ac:dyDescent="0.25">
      <c r="A9288" s="11">
        <f t="shared" si="96"/>
        <v>0</v>
      </c>
      <c r="Q9288">
        <f>IF(ISNUMBER(MATCH(E9288,'ASE Mapping'!A:A, 0)), INDEX('ASE Mapping'!B:B, MATCH(E9288,'ASE Mapping'!A:A, 0)), E9288)</f>
        <v>0</v>
      </c>
    </row>
    <row r="9289" spans="1:17" x14ac:dyDescent="0.25">
      <c r="A9289" s="11">
        <f t="shared" si="96"/>
        <v>0</v>
      </c>
      <c r="Q9289">
        <f>IF(ISNUMBER(MATCH(E9289,'ASE Mapping'!A:A, 0)), INDEX('ASE Mapping'!B:B, MATCH(E9289,'ASE Mapping'!A:A, 0)), E9289)</f>
        <v>0</v>
      </c>
    </row>
    <row r="9290" spans="1:17" x14ac:dyDescent="0.25">
      <c r="A9290" s="11">
        <f t="shared" si="96"/>
        <v>0</v>
      </c>
      <c r="Q9290">
        <f>IF(ISNUMBER(MATCH(E9290,'ASE Mapping'!A:A, 0)), INDEX('ASE Mapping'!B:B, MATCH(E9290,'ASE Mapping'!A:A, 0)), E9290)</f>
        <v>0</v>
      </c>
    </row>
    <row r="9291" spans="1:17" x14ac:dyDescent="0.25">
      <c r="A9291" s="11">
        <f t="shared" si="96"/>
        <v>0</v>
      </c>
      <c r="Q9291">
        <f>IF(ISNUMBER(MATCH(E9291,'ASE Mapping'!A:A, 0)), INDEX('ASE Mapping'!B:B, MATCH(E9291,'ASE Mapping'!A:A, 0)), E9291)</f>
        <v>0</v>
      </c>
    </row>
    <row r="9292" spans="1:17" x14ac:dyDescent="0.25">
      <c r="A9292" s="11">
        <f t="shared" si="96"/>
        <v>0</v>
      </c>
      <c r="Q9292">
        <f>IF(ISNUMBER(MATCH(E9292,'ASE Mapping'!A:A, 0)), INDEX('ASE Mapping'!B:B, MATCH(E9292,'ASE Mapping'!A:A, 0)), E9292)</f>
        <v>0</v>
      </c>
    </row>
    <row r="9293" spans="1:17" x14ac:dyDescent="0.25">
      <c r="A9293" s="11">
        <f t="shared" si="96"/>
        <v>0</v>
      </c>
      <c r="Q9293">
        <f>IF(ISNUMBER(MATCH(E9293,'ASE Mapping'!A:A, 0)), INDEX('ASE Mapping'!B:B, MATCH(E9293,'ASE Mapping'!A:A, 0)), E9293)</f>
        <v>0</v>
      </c>
    </row>
    <row r="9294" spans="1:17" x14ac:dyDescent="0.25">
      <c r="A9294" s="11">
        <f t="shared" si="96"/>
        <v>0</v>
      </c>
      <c r="Q9294">
        <f>IF(ISNUMBER(MATCH(E9294,'ASE Mapping'!A:A, 0)), INDEX('ASE Mapping'!B:B, MATCH(E9294,'ASE Mapping'!A:A, 0)), E9294)</f>
        <v>0</v>
      </c>
    </row>
    <row r="9295" spans="1:17" x14ac:dyDescent="0.25">
      <c r="A9295" s="11">
        <f t="shared" si="96"/>
        <v>0</v>
      </c>
      <c r="Q9295">
        <f>IF(ISNUMBER(MATCH(E9295,'ASE Mapping'!A:A, 0)), INDEX('ASE Mapping'!B:B, MATCH(E9295,'ASE Mapping'!A:A, 0)), E9295)</f>
        <v>0</v>
      </c>
    </row>
    <row r="9296" spans="1:17" x14ac:dyDescent="0.25">
      <c r="A9296" s="11">
        <f t="shared" si="96"/>
        <v>0</v>
      </c>
      <c r="Q9296">
        <f>IF(ISNUMBER(MATCH(E9296,'ASE Mapping'!A:A, 0)), INDEX('ASE Mapping'!B:B, MATCH(E9296,'ASE Mapping'!A:A, 0)), E9296)</f>
        <v>0</v>
      </c>
    </row>
    <row r="9297" spans="1:17" x14ac:dyDescent="0.25">
      <c r="A9297" s="11">
        <f t="shared" si="96"/>
        <v>0</v>
      </c>
      <c r="Q9297">
        <f>IF(ISNUMBER(MATCH(E9297,'ASE Mapping'!A:A, 0)), INDEX('ASE Mapping'!B:B, MATCH(E9297,'ASE Mapping'!A:A, 0)), E9297)</f>
        <v>0</v>
      </c>
    </row>
    <row r="9298" spans="1:17" x14ac:dyDescent="0.25">
      <c r="A9298" s="11">
        <f t="shared" si="96"/>
        <v>0</v>
      </c>
      <c r="Q9298">
        <f>IF(ISNUMBER(MATCH(E9298,'ASE Mapping'!A:A, 0)), INDEX('ASE Mapping'!B:B, MATCH(E9298,'ASE Mapping'!A:A, 0)), E9298)</f>
        <v>0</v>
      </c>
    </row>
    <row r="9299" spans="1:17" x14ac:dyDescent="0.25">
      <c r="A9299" s="11">
        <f t="shared" si="96"/>
        <v>0</v>
      </c>
      <c r="Q9299">
        <f>IF(ISNUMBER(MATCH(E9299,'ASE Mapping'!A:A, 0)), INDEX('ASE Mapping'!B:B, MATCH(E9299,'ASE Mapping'!A:A, 0)), E9299)</f>
        <v>0</v>
      </c>
    </row>
    <row r="9300" spans="1:17" x14ac:dyDescent="0.25">
      <c r="A9300" s="11">
        <f t="shared" si="96"/>
        <v>0</v>
      </c>
      <c r="Q9300">
        <f>IF(ISNUMBER(MATCH(E9300,'ASE Mapping'!A:A, 0)), INDEX('ASE Mapping'!B:B, MATCH(E9300,'ASE Mapping'!A:A, 0)), E9300)</f>
        <v>0</v>
      </c>
    </row>
    <row r="9301" spans="1:17" x14ac:dyDescent="0.25">
      <c r="A9301" s="11">
        <f t="shared" si="96"/>
        <v>0</v>
      </c>
      <c r="Q9301">
        <f>IF(ISNUMBER(MATCH(E9301,'ASE Mapping'!A:A, 0)), INDEX('ASE Mapping'!B:B, MATCH(E9301,'ASE Mapping'!A:A, 0)), E9301)</f>
        <v>0</v>
      </c>
    </row>
    <row r="9302" spans="1:17" x14ac:dyDescent="0.25">
      <c r="A9302" s="11">
        <f t="shared" si="96"/>
        <v>0</v>
      </c>
      <c r="Q9302">
        <f>IF(ISNUMBER(MATCH(E9302,'ASE Mapping'!A:A, 0)), INDEX('ASE Mapping'!B:B, MATCH(E9302,'ASE Mapping'!A:A, 0)), E9302)</f>
        <v>0</v>
      </c>
    </row>
    <row r="9303" spans="1:17" x14ac:dyDescent="0.25">
      <c r="A9303" s="11">
        <f t="shared" si="96"/>
        <v>0</v>
      </c>
      <c r="Q9303">
        <f>IF(ISNUMBER(MATCH(E9303,'ASE Mapping'!A:A, 0)), INDEX('ASE Mapping'!B:B, MATCH(E9303,'ASE Mapping'!A:A, 0)), E9303)</f>
        <v>0</v>
      </c>
    </row>
    <row r="9304" spans="1:17" x14ac:dyDescent="0.25">
      <c r="A9304" s="11">
        <f t="shared" si="96"/>
        <v>0</v>
      </c>
      <c r="Q9304">
        <f>IF(ISNUMBER(MATCH(E9304,'ASE Mapping'!A:A, 0)), INDEX('ASE Mapping'!B:B, MATCH(E9304,'ASE Mapping'!A:A, 0)), E9304)</f>
        <v>0</v>
      </c>
    </row>
    <row r="9305" spans="1:17" x14ac:dyDescent="0.25">
      <c r="A9305" s="11">
        <f t="shared" si="96"/>
        <v>0</v>
      </c>
      <c r="Q9305">
        <f>IF(ISNUMBER(MATCH(E9305,'ASE Mapping'!A:A, 0)), INDEX('ASE Mapping'!B:B, MATCH(E9305,'ASE Mapping'!A:A, 0)), E9305)</f>
        <v>0</v>
      </c>
    </row>
    <row r="9306" spans="1:17" x14ac:dyDescent="0.25">
      <c r="A9306" s="11">
        <f t="shared" si="96"/>
        <v>0</v>
      </c>
      <c r="Q9306">
        <f>IF(ISNUMBER(MATCH(E9306,'ASE Mapping'!A:A, 0)), INDEX('ASE Mapping'!B:B, MATCH(E9306,'ASE Mapping'!A:A, 0)), E9306)</f>
        <v>0</v>
      </c>
    </row>
    <row r="9307" spans="1:17" x14ac:dyDescent="0.25">
      <c r="A9307" s="11">
        <f t="shared" si="96"/>
        <v>0</v>
      </c>
      <c r="Q9307">
        <f>IF(ISNUMBER(MATCH(E9307,'ASE Mapping'!A:A, 0)), INDEX('ASE Mapping'!B:B, MATCH(E9307,'ASE Mapping'!A:A, 0)), E9307)</f>
        <v>0</v>
      </c>
    </row>
    <row r="9308" spans="1:17" x14ac:dyDescent="0.25">
      <c r="A9308" s="11">
        <f t="shared" si="96"/>
        <v>0</v>
      </c>
      <c r="Q9308">
        <f>IF(ISNUMBER(MATCH(E9308,'ASE Mapping'!A:A, 0)), INDEX('ASE Mapping'!B:B, MATCH(E9308,'ASE Mapping'!A:A, 0)), E9308)</f>
        <v>0</v>
      </c>
    </row>
    <row r="9309" spans="1:17" x14ac:dyDescent="0.25">
      <c r="A9309" s="11">
        <f t="shared" si="96"/>
        <v>0</v>
      </c>
      <c r="Q9309">
        <f>IF(ISNUMBER(MATCH(E9309,'ASE Mapping'!A:A, 0)), INDEX('ASE Mapping'!B:B, MATCH(E9309,'ASE Mapping'!A:A, 0)), E9309)</f>
        <v>0</v>
      </c>
    </row>
    <row r="9310" spans="1:17" x14ac:dyDescent="0.25">
      <c r="A9310" s="11">
        <f t="shared" si="96"/>
        <v>0</v>
      </c>
      <c r="Q9310">
        <f>IF(ISNUMBER(MATCH(E9310,'ASE Mapping'!A:A, 0)), INDEX('ASE Mapping'!B:B, MATCH(E9310,'ASE Mapping'!A:A, 0)), E9310)</f>
        <v>0</v>
      </c>
    </row>
    <row r="9311" spans="1:17" x14ac:dyDescent="0.25">
      <c r="A9311" s="11">
        <f t="shared" si="96"/>
        <v>0</v>
      </c>
      <c r="Q9311">
        <f>IF(ISNUMBER(MATCH(E9311,'ASE Mapping'!A:A, 0)), INDEX('ASE Mapping'!B:B, MATCH(E9311,'ASE Mapping'!A:A, 0)), E9311)</f>
        <v>0</v>
      </c>
    </row>
    <row r="9312" spans="1:17" x14ac:dyDescent="0.25">
      <c r="A9312" s="11">
        <f t="shared" si="96"/>
        <v>0</v>
      </c>
      <c r="Q9312">
        <f>IF(ISNUMBER(MATCH(E9312,'ASE Mapping'!A:A, 0)), INDEX('ASE Mapping'!B:B, MATCH(E9312,'ASE Mapping'!A:A, 0)), E9312)</f>
        <v>0</v>
      </c>
    </row>
    <row r="9313" spans="1:17" x14ac:dyDescent="0.25">
      <c r="A9313" s="11">
        <f t="shared" si="96"/>
        <v>0</v>
      </c>
      <c r="Q9313">
        <f>IF(ISNUMBER(MATCH(E9313,'ASE Mapping'!A:A, 0)), INDEX('ASE Mapping'!B:B, MATCH(E9313,'ASE Mapping'!A:A, 0)), E9313)</f>
        <v>0</v>
      </c>
    </row>
    <row r="9314" spans="1:17" x14ac:dyDescent="0.25">
      <c r="A9314" s="11">
        <f t="shared" si="96"/>
        <v>0</v>
      </c>
      <c r="Q9314">
        <f>IF(ISNUMBER(MATCH(E9314,'ASE Mapping'!A:A, 0)), INDEX('ASE Mapping'!B:B, MATCH(E9314,'ASE Mapping'!A:A, 0)), E9314)</f>
        <v>0</v>
      </c>
    </row>
    <row r="9315" spans="1:17" x14ac:dyDescent="0.25">
      <c r="A9315" s="11">
        <f t="shared" si="96"/>
        <v>0</v>
      </c>
      <c r="Q9315">
        <f>IF(ISNUMBER(MATCH(E9315,'ASE Mapping'!A:A, 0)), INDEX('ASE Mapping'!B:B, MATCH(E9315,'ASE Mapping'!A:A, 0)), E9315)</f>
        <v>0</v>
      </c>
    </row>
    <row r="9316" spans="1:17" x14ac:dyDescent="0.25">
      <c r="A9316" s="11">
        <f t="shared" si="96"/>
        <v>0</v>
      </c>
      <c r="Q9316">
        <f>IF(ISNUMBER(MATCH(E9316,'ASE Mapping'!A:A, 0)), INDEX('ASE Mapping'!B:B, MATCH(E9316,'ASE Mapping'!A:A, 0)), E9316)</f>
        <v>0</v>
      </c>
    </row>
    <row r="9317" spans="1:17" x14ac:dyDescent="0.25">
      <c r="A9317" s="11">
        <f t="shared" si="96"/>
        <v>0</v>
      </c>
      <c r="Q9317">
        <f>IF(ISNUMBER(MATCH(E9317,'ASE Mapping'!A:A, 0)), INDEX('ASE Mapping'!B:B, MATCH(E9317,'ASE Mapping'!A:A, 0)), E9317)</f>
        <v>0</v>
      </c>
    </row>
    <row r="9318" spans="1:17" x14ac:dyDescent="0.25">
      <c r="A9318" s="11">
        <f t="shared" si="96"/>
        <v>0</v>
      </c>
      <c r="Q9318">
        <f>IF(ISNUMBER(MATCH(E9318,'ASE Mapping'!A:A, 0)), INDEX('ASE Mapping'!B:B, MATCH(E9318,'ASE Mapping'!A:A, 0)), E9318)</f>
        <v>0</v>
      </c>
    </row>
    <row r="9319" spans="1:17" x14ac:dyDescent="0.25">
      <c r="A9319" s="11">
        <f t="shared" si="96"/>
        <v>0</v>
      </c>
      <c r="Q9319">
        <f>IF(ISNUMBER(MATCH(E9319,'ASE Mapping'!A:A, 0)), INDEX('ASE Mapping'!B:B, MATCH(E9319,'ASE Mapping'!A:A, 0)), E9319)</f>
        <v>0</v>
      </c>
    </row>
    <row r="9320" spans="1:17" x14ac:dyDescent="0.25">
      <c r="A9320" s="11">
        <f t="shared" si="96"/>
        <v>0</v>
      </c>
      <c r="Q9320">
        <f>IF(ISNUMBER(MATCH(E9320,'ASE Mapping'!A:A, 0)), INDEX('ASE Mapping'!B:B, MATCH(E9320,'ASE Mapping'!A:A, 0)), E9320)</f>
        <v>0</v>
      </c>
    </row>
    <row r="9321" spans="1:17" x14ac:dyDescent="0.25">
      <c r="A9321" s="11">
        <f t="shared" si="96"/>
        <v>0</v>
      </c>
      <c r="Q9321">
        <f>IF(ISNUMBER(MATCH(E9321,'ASE Mapping'!A:A, 0)), INDEX('ASE Mapping'!B:B, MATCH(E9321,'ASE Mapping'!A:A, 0)), E9321)</f>
        <v>0</v>
      </c>
    </row>
    <row r="9322" spans="1:17" x14ac:dyDescent="0.25">
      <c r="A9322" s="11">
        <f t="shared" si="96"/>
        <v>0</v>
      </c>
      <c r="Q9322">
        <f>IF(ISNUMBER(MATCH(E9322,'ASE Mapping'!A:A, 0)), INDEX('ASE Mapping'!B:B, MATCH(E9322,'ASE Mapping'!A:A, 0)), E9322)</f>
        <v>0</v>
      </c>
    </row>
    <row r="9323" spans="1:17" x14ac:dyDescent="0.25">
      <c r="A9323" s="11">
        <f t="shared" si="96"/>
        <v>0</v>
      </c>
      <c r="Q9323">
        <f>IF(ISNUMBER(MATCH(E9323,'ASE Mapping'!A:A, 0)), INDEX('ASE Mapping'!B:B, MATCH(E9323,'ASE Mapping'!A:A, 0)), E9323)</f>
        <v>0</v>
      </c>
    </row>
    <row r="9324" spans="1:17" x14ac:dyDescent="0.25">
      <c r="A9324" s="11">
        <f t="shared" si="96"/>
        <v>0</v>
      </c>
      <c r="Q9324">
        <f>IF(ISNUMBER(MATCH(E9324,'ASE Mapping'!A:A, 0)), INDEX('ASE Mapping'!B:B, MATCH(E9324,'ASE Mapping'!A:A, 0)), E9324)</f>
        <v>0</v>
      </c>
    </row>
    <row r="9325" spans="1:17" x14ac:dyDescent="0.25">
      <c r="A9325" s="11">
        <f t="shared" si="96"/>
        <v>0</v>
      </c>
      <c r="Q9325">
        <f>IF(ISNUMBER(MATCH(E9325,'ASE Mapping'!A:A, 0)), INDEX('ASE Mapping'!B:B, MATCH(E9325,'ASE Mapping'!A:A, 0)), E9325)</f>
        <v>0</v>
      </c>
    </row>
    <row r="9326" spans="1:17" x14ac:dyDescent="0.25">
      <c r="A9326" s="11">
        <f t="shared" si="96"/>
        <v>0</v>
      </c>
      <c r="Q9326">
        <f>IF(ISNUMBER(MATCH(E9326,'ASE Mapping'!A:A, 0)), INDEX('ASE Mapping'!B:B, MATCH(E9326,'ASE Mapping'!A:A, 0)), E9326)</f>
        <v>0</v>
      </c>
    </row>
    <row r="9327" spans="1:17" x14ac:dyDescent="0.25">
      <c r="A9327" s="11">
        <f t="shared" si="96"/>
        <v>0</v>
      </c>
      <c r="Q9327">
        <f>IF(ISNUMBER(MATCH(E9327,'ASE Mapping'!A:A, 0)), INDEX('ASE Mapping'!B:B, MATCH(E9327,'ASE Mapping'!A:A, 0)), E9327)</f>
        <v>0</v>
      </c>
    </row>
    <row r="9328" spans="1:17" x14ac:dyDescent="0.25">
      <c r="A9328" s="11">
        <f t="shared" si="96"/>
        <v>0</v>
      </c>
      <c r="Q9328">
        <f>IF(ISNUMBER(MATCH(E9328,'ASE Mapping'!A:A, 0)), INDEX('ASE Mapping'!B:B, MATCH(E9328,'ASE Mapping'!A:A, 0)), E9328)</f>
        <v>0</v>
      </c>
    </row>
    <row r="9329" spans="1:17" x14ac:dyDescent="0.25">
      <c r="A9329" s="11">
        <f t="shared" si="96"/>
        <v>0</v>
      </c>
      <c r="Q9329">
        <f>IF(ISNUMBER(MATCH(E9329,'ASE Mapping'!A:A, 0)), INDEX('ASE Mapping'!B:B, MATCH(E9329,'ASE Mapping'!A:A, 0)), E9329)</f>
        <v>0</v>
      </c>
    </row>
    <row r="9330" spans="1:17" x14ac:dyDescent="0.25">
      <c r="A9330" s="11">
        <f t="shared" si="96"/>
        <v>0</v>
      </c>
      <c r="Q9330">
        <f>IF(ISNUMBER(MATCH(E9330,'ASE Mapping'!A:A, 0)), INDEX('ASE Mapping'!B:B, MATCH(E9330,'ASE Mapping'!A:A, 0)), E9330)</f>
        <v>0</v>
      </c>
    </row>
    <row r="9331" spans="1:17" x14ac:dyDescent="0.25">
      <c r="A9331" s="11">
        <f t="shared" si="96"/>
        <v>0</v>
      </c>
      <c r="Q9331">
        <f>IF(ISNUMBER(MATCH(E9331,'ASE Mapping'!A:A, 0)), INDEX('ASE Mapping'!B:B, MATCH(E9331,'ASE Mapping'!A:A, 0)), E9331)</f>
        <v>0</v>
      </c>
    </row>
    <row r="9332" spans="1:17" x14ac:dyDescent="0.25">
      <c r="A9332" s="11">
        <f t="shared" si="96"/>
        <v>0</v>
      </c>
      <c r="Q9332">
        <f>IF(ISNUMBER(MATCH(E9332,'ASE Mapping'!A:A, 0)), INDEX('ASE Mapping'!B:B, MATCH(E9332,'ASE Mapping'!A:A, 0)), E9332)</f>
        <v>0</v>
      </c>
    </row>
    <row r="9333" spans="1:17" x14ac:dyDescent="0.25">
      <c r="A9333" s="11">
        <f t="shared" si="96"/>
        <v>0</v>
      </c>
      <c r="Q9333">
        <f>IF(ISNUMBER(MATCH(E9333,'ASE Mapping'!A:A, 0)), INDEX('ASE Mapping'!B:B, MATCH(E9333,'ASE Mapping'!A:A, 0)), E9333)</f>
        <v>0</v>
      </c>
    </row>
    <row r="9334" spans="1:17" x14ac:dyDescent="0.25">
      <c r="A9334" s="11">
        <f t="shared" si="96"/>
        <v>0</v>
      </c>
      <c r="Q9334">
        <f>IF(ISNUMBER(MATCH(E9334,'ASE Mapping'!A:A, 0)), INDEX('ASE Mapping'!B:B, MATCH(E9334,'ASE Mapping'!A:A, 0)), E9334)</f>
        <v>0</v>
      </c>
    </row>
    <row r="9335" spans="1:17" x14ac:dyDescent="0.25">
      <c r="A9335" s="11">
        <f t="shared" si="96"/>
        <v>0</v>
      </c>
      <c r="Q9335">
        <f>IF(ISNUMBER(MATCH(E9335,'ASE Mapping'!A:A, 0)), INDEX('ASE Mapping'!B:B, MATCH(E9335,'ASE Mapping'!A:A, 0)), E9335)</f>
        <v>0</v>
      </c>
    </row>
    <row r="9336" spans="1:17" x14ac:dyDescent="0.25">
      <c r="A9336" s="11">
        <f t="shared" si="96"/>
        <v>0</v>
      </c>
      <c r="Q9336">
        <f>IF(ISNUMBER(MATCH(E9336,'ASE Mapping'!A:A, 0)), INDEX('ASE Mapping'!B:B, MATCH(E9336,'ASE Mapping'!A:A, 0)), E9336)</f>
        <v>0</v>
      </c>
    </row>
    <row r="9337" spans="1:17" x14ac:dyDescent="0.25">
      <c r="A9337" s="11">
        <f t="shared" si="96"/>
        <v>0</v>
      </c>
      <c r="Q9337">
        <f>IF(ISNUMBER(MATCH(E9337,'ASE Mapping'!A:A, 0)), INDEX('ASE Mapping'!B:B, MATCH(E9337,'ASE Mapping'!A:A, 0)), E9337)</f>
        <v>0</v>
      </c>
    </row>
    <row r="9338" spans="1:17" x14ac:dyDescent="0.25">
      <c r="A9338" s="11">
        <f t="shared" si="96"/>
        <v>0</v>
      </c>
      <c r="Q9338">
        <f>IF(ISNUMBER(MATCH(E9338,'ASE Mapping'!A:A, 0)), INDEX('ASE Mapping'!B:B, MATCH(E9338,'ASE Mapping'!A:A, 0)), E9338)</f>
        <v>0</v>
      </c>
    </row>
    <row r="9339" spans="1:17" x14ac:dyDescent="0.25">
      <c r="A9339" s="11">
        <f t="shared" si="96"/>
        <v>0</v>
      </c>
      <c r="Q9339">
        <f>IF(ISNUMBER(MATCH(E9339,'ASE Mapping'!A:A, 0)), INDEX('ASE Mapping'!B:B, MATCH(E9339,'ASE Mapping'!A:A, 0)), E9339)</f>
        <v>0</v>
      </c>
    </row>
    <row r="9340" spans="1:17" x14ac:dyDescent="0.25">
      <c r="A9340" s="11">
        <f t="shared" si="96"/>
        <v>0</v>
      </c>
      <c r="Q9340">
        <f>IF(ISNUMBER(MATCH(E9340,'ASE Mapping'!A:A, 0)), INDEX('ASE Mapping'!B:B, MATCH(E9340,'ASE Mapping'!A:A, 0)), E9340)</f>
        <v>0</v>
      </c>
    </row>
    <row r="9341" spans="1:17" x14ac:dyDescent="0.25">
      <c r="A9341" s="11">
        <f t="shared" si="96"/>
        <v>0</v>
      </c>
      <c r="Q9341">
        <f>IF(ISNUMBER(MATCH(E9341,'ASE Mapping'!A:A, 0)), INDEX('ASE Mapping'!B:B, MATCH(E9341,'ASE Mapping'!A:A, 0)), E9341)</f>
        <v>0</v>
      </c>
    </row>
    <row r="9342" spans="1:17" x14ac:dyDescent="0.25">
      <c r="A9342" s="11">
        <f t="shared" si="96"/>
        <v>0</v>
      </c>
      <c r="Q9342">
        <f>IF(ISNUMBER(MATCH(E9342,'ASE Mapping'!A:A, 0)), INDEX('ASE Mapping'!B:B, MATCH(E9342,'ASE Mapping'!A:A, 0)), E9342)</f>
        <v>0</v>
      </c>
    </row>
    <row r="9343" spans="1:17" x14ac:dyDescent="0.25">
      <c r="A9343" s="11">
        <f t="shared" si="96"/>
        <v>0</v>
      </c>
      <c r="Q9343">
        <f>IF(ISNUMBER(MATCH(E9343,'ASE Mapping'!A:A, 0)), INDEX('ASE Mapping'!B:B, MATCH(E9343,'ASE Mapping'!A:A, 0)), E9343)</f>
        <v>0</v>
      </c>
    </row>
    <row r="9344" spans="1:17" x14ac:dyDescent="0.25">
      <c r="A9344" s="11">
        <f t="shared" si="96"/>
        <v>0</v>
      </c>
      <c r="Q9344">
        <f>IF(ISNUMBER(MATCH(E9344,'ASE Mapping'!A:A, 0)), INDEX('ASE Mapping'!B:B, MATCH(E9344,'ASE Mapping'!A:A, 0)), E9344)</f>
        <v>0</v>
      </c>
    </row>
    <row r="9345" spans="1:17" x14ac:dyDescent="0.25">
      <c r="A9345" s="11">
        <f t="shared" si="96"/>
        <v>0</v>
      </c>
      <c r="Q9345">
        <f>IF(ISNUMBER(MATCH(E9345,'ASE Mapping'!A:A, 0)), INDEX('ASE Mapping'!B:B, MATCH(E9345,'ASE Mapping'!A:A, 0)), E9345)</f>
        <v>0</v>
      </c>
    </row>
    <row r="9346" spans="1:17" x14ac:dyDescent="0.25">
      <c r="A9346" s="11">
        <f t="shared" si="96"/>
        <v>0</v>
      </c>
      <c r="Q9346">
        <f>IF(ISNUMBER(MATCH(E9346,'ASE Mapping'!A:A, 0)), INDEX('ASE Mapping'!B:B, MATCH(E9346,'ASE Mapping'!A:A, 0)), E9346)</f>
        <v>0</v>
      </c>
    </row>
    <row r="9347" spans="1:17" x14ac:dyDescent="0.25">
      <c r="A9347" s="11">
        <f t="shared" si="96"/>
        <v>0</v>
      </c>
      <c r="Q9347">
        <f>IF(ISNUMBER(MATCH(E9347,'ASE Mapping'!A:A, 0)), INDEX('ASE Mapping'!B:B, MATCH(E9347,'ASE Mapping'!A:A, 0)), E9347)</f>
        <v>0</v>
      </c>
    </row>
    <row r="9348" spans="1:17" x14ac:dyDescent="0.25">
      <c r="A9348" s="11">
        <f t="shared" si="96"/>
        <v>0</v>
      </c>
      <c r="Q9348">
        <f>IF(ISNUMBER(MATCH(E9348,'ASE Mapping'!A:A, 0)), INDEX('ASE Mapping'!B:B, MATCH(E9348,'ASE Mapping'!A:A, 0)), E9348)</f>
        <v>0</v>
      </c>
    </row>
    <row r="9349" spans="1:17" x14ac:dyDescent="0.25">
      <c r="A9349" s="11">
        <f t="shared" si="96"/>
        <v>0</v>
      </c>
      <c r="Q9349">
        <f>IF(ISNUMBER(MATCH(E9349,'ASE Mapping'!A:A, 0)), INDEX('ASE Mapping'!B:B, MATCH(E9349,'ASE Mapping'!A:A, 0)), E9349)</f>
        <v>0</v>
      </c>
    </row>
    <row r="9350" spans="1:17" x14ac:dyDescent="0.25">
      <c r="A9350" s="11">
        <f t="shared" si="96"/>
        <v>0</v>
      </c>
      <c r="Q9350">
        <f>IF(ISNUMBER(MATCH(E9350,'ASE Mapping'!A:A, 0)), INDEX('ASE Mapping'!B:B, MATCH(E9350,'ASE Mapping'!A:A, 0)), E9350)</f>
        <v>0</v>
      </c>
    </row>
    <row r="9351" spans="1:17" x14ac:dyDescent="0.25">
      <c r="A9351" s="11">
        <f t="shared" ref="A9351:A9414" si="97">B9351+C9351</f>
        <v>0</v>
      </c>
      <c r="Q9351">
        <f>IF(ISNUMBER(MATCH(E9351,'ASE Mapping'!A:A, 0)), INDEX('ASE Mapping'!B:B, MATCH(E9351,'ASE Mapping'!A:A, 0)), E9351)</f>
        <v>0</v>
      </c>
    </row>
    <row r="9352" spans="1:17" x14ac:dyDescent="0.25">
      <c r="A9352" s="11">
        <f t="shared" si="97"/>
        <v>0</v>
      </c>
      <c r="Q9352">
        <f>IF(ISNUMBER(MATCH(E9352,'ASE Mapping'!A:A, 0)), INDEX('ASE Mapping'!B:B, MATCH(E9352,'ASE Mapping'!A:A, 0)), E9352)</f>
        <v>0</v>
      </c>
    </row>
    <row r="9353" spans="1:17" x14ac:dyDescent="0.25">
      <c r="A9353" s="11">
        <f t="shared" si="97"/>
        <v>0</v>
      </c>
      <c r="Q9353">
        <f>IF(ISNUMBER(MATCH(E9353,'ASE Mapping'!A:A, 0)), INDEX('ASE Mapping'!B:B, MATCH(E9353,'ASE Mapping'!A:A, 0)), E9353)</f>
        <v>0</v>
      </c>
    </row>
    <row r="9354" spans="1:17" x14ac:dyDescent="0.25">
      <c r="A9354" s="11">
        <f t="shared" si="97"/>
        <v>0</v>
      </c>
      <c r="Q9354">
        <f>IF(ISNUMBER(MATCH(E9354,'ASE Mapping'!A:A, 0)), INDEX('ASE Mapping'!B:B, MATCH(E9354,'ASE Mapping'!A:A, 0)), E9354)</f>
        <v>0</v>
      </c>
    </row>
    <row r="9355" spans="1:17" x14ac:dyDescent="0.25">
      <c r="A9355" s="11">
        <f t="shared" si="97"/>
        <v>0</v>
      </c>
      <c r="Q9355">
        <f>IF(ISNUMBER(MATCH(E9355,'ASE Mapping'!A:A, 0)), INDEX('ASE Mapping'!B:B, MATCH(E9355,'ASE Mapping'!A:A, 0)), E9355)</f>
        <v>0</v>
      </c>
    </row>
    <row r="9356" spans="1:17" x14ac:dyDescent="0.25">
      <c r="A9356" s="11">
        <f t="shared" si="97"/>
        <v>0</v>
      </c>
      <c r="Q9356">
        <f>IF(ISNUMBER(MATCH(E9356,'ASE Mapping'!A:A, 0)), INDEX('ASE Mapping'!B:B, MATCH(E9356,'ASE Mapping'!A:A, 0)), E9356)</f>
        <v>0</v>
      </c>
    </row>
    <row r="9357" spans="1:17" x14ac:dyDescent="0.25">
      <c r="A9357" s="11">
        <f t="shared" si="97"/>
        <v>0</v>
      </c>
      <c r="Q9357">
        <f>IF(ISNUMBER(MATCH(E9357,'ASE Mapping'!A:A, 0)), INDEX('ASE Mapping'!B:B, MATCH(E9357,'ASE Mapping'!A:A, 0)), E9357)</f>
        <v>0</v>
      </c>
    </row>
    <row r="9358" spans="1:17" x14ac:dyDescent="0.25">
      <c r="A9358" s="11">
        <f t="shared" si="97"/>
        <v>0</v>
      </c>
      <c r="Q9358">
        <f>IF(ISNUMBER(MATCH(E9358,'ASE Mapping'!A:A, 0)), INDEX('ASE Mapping'!B:B, MATCH(E9358,'ASE Mapping'!A:A, 0)), E9358)</f>
        <v>0</v>
      </c>
    </row>
    <row r="9359" spans="1:17" x14ac:dyDescent="0.25">
      <c r="A9359" s="11">
        <f t="shared" si="97"/>
        <v>0</v>
      </c>
      <c r="Q9359">
        <f>IF(ISNUMBER(MATCH(E9359,'ASE Mapping'!A:A, 0)), INDEX('ASE Mapping'!B:B, MATCH(E9359,'ASE Mapping'!A:A, 0)), E9359)</f>
        <v>0</v>
      </c>
    </row>
    <row r="9360" spans="1:17" x14ac:dyDescent="0.25">
      <c r="A9360" s="11">
        <f t="shared" si="97"/>
        <v>0</v>
      </c>
      <c r="Q9360">
        <f>IF(ISNUMBER(MATCH(E9360,'ASE Mapping'!A:A, 0)), INDEX('ASE Mapping'!B:B, MATCH(E9360,'ASE Mapping'!A:A, 0)), E9360)</f>
        <v>0</v>
      </c>
    </row>
    <row r="9361" spans="1:17" x14ac:dyDescent="0.25">
      <c r="A9361" s="11">
        <f t="shared" si="97"/>
        <v>0</v>
      </c>
      <c r="Q9361">
        <f>IF(ISNUMBER(MATCH(E9361,'ASE Mapping'!A:A, 0)), INDEX('ASE Mapping'!B:B, MATCH(E9361,'ASE Mapping'!A:A, 0)), E9361)</f>
        <v>0</v>
      </c>
    </row>
    <row r="9362" spans="1:17" x14ac:dyDescent="0.25">
      <c r="A9362" s="11">
        <f t="shared" si="97"/>
        <v>0</v>
      </c>
      <c r="Q9362">
        <f>IF(ISNUMBER(MATCH(E9362,'ASE Mapping'!A:A, 0)), INDEX('ASE Mapping'!B:B, MATCH(E9362,'ASE Mapping'!A:A, 0)), E9362)</f>
        <v>0</v>
      </c>
    </row>
    <row r="9363" spans="1:17" x14ac:dyDescent="0.25">
      <c r="A9363" s="11">
        <f t="shared" si="97"/>
        <v>0</v>
      </c>
      <c r="Q9363">
        <f>IF(ISNUMBER(MATCH(E9363,'ASE Mapping'!A:A, 0)), INDEX('ASE Mapping'!B:B, MATCH(E9363,'ASE Mapping'!A:A, 0)), E9363)</f>
        <v>0</v>
      </c>
    </row>
    <row r="9364" spans="1:17" x14ac:dyDescent="0.25">
      <c r="A9364" s="11">
        <f t="shared" si="97"/>
        <v>0</v>
      </c>
      <c r="Q9364">
        <f>IF(ISNUMBER(MATCH(E9364,'ASE Mapping'!A:A, 0)), INDEX('ASE Mapping'!B:B, MATCH(E9364,'ASE Mapping'!A:A, 0)), E9364)</f>
        <v>0</v>
      </c>
    </row>
    <row r="9365" spans="1:17" x14ac:dyDescent="0.25">
      <c r="A9365" s="11">
        <f t="shared" si="97"/>
        <v>0</v>
      </c>
      <c r="Q9365">
        <f>IF(ISNUMBER(MATCH(E9365,'ASE Mapping'!A:A, 0)), INDEX('ASE Mapping'!B:B, MATCH(E9365,'ASE Mapping'!A:A, 0)), E9365)</f>
        <v>0</v>
      </c>
    </row>
    <row r="9366" spans="1:17" x14ac:dyDescent="0.25">
      <c r="A9366" s="11">
        <f t="shared" si="97"/>
        <v>0</v>
      </c>
      <c r="Q9366">
        <f>IF(ISNUMBER(MATCH(E9366,'ASE Mapping'!A:A, 0)), INDEX('ASE Mapping'!B:B, MATCH(E9366,'ASE Mapping'!A:A, 0)), E9366)</f>
        <v>0</v>
      </c>
    </row>
    <row r="9367" spans="1:17" x14ac:dyDescent="0.25">
      <c r="A9367" s="11">
        <f t="shared" si="97"/>
        <v>0</v>
      </c>
      <c r="Q9367">
        <f>IF(ISNUMBER(MATCH(E9367,'ASE Mapping'!A:A, 0)), INDEX('ASE Mapping'!B:B, MATCH(E9367,'ASE Mapping'!A:A, 0)), E9367)</f>
        <v>0</v>
      </c>
    </row>
    <row r="9368" spans="1:17" x14ac:dyDescent="0.25">
      <c r="A9368" s="11">
        <f t="shared" si="97"/>
        <v>0</v>
      </c>
      <c r="Q9368">
        <f>IF(ISNUMBER(MATCH(E9368,'ASE Mapping'!A:A, 0)), INDEX('ASE Mapping'!B:B, MATCH(E9368,'ASE Mapping'!A:A, 0)), E9368)</f>
        <v>0</v>
      </c>
    </row>
    <row r="9369" spans="1:17" x14ac:dyDescent="0.25">
      <c r="A9369" s="11">
        <f t="shared" si="97"/>
        <v>0</v>
      </c>
      <c r="Q9369">
        <f>IF(ISNUMBER(MATCH(E9369,'ASE Mapping'!A:A, 0)), INDEX('ASE Mapping'!B:B, MATCH(E9369,'ASE Mapping'!A:A, 0)), E9369)</f>
        <v>0</v>
      </c>
    </row>
    <row r="9370" spans="1:17" x14ac:dyDescent="0.25">
      <c r="A9370" s="11">
        <f t="shared" si="97"/>
        <v>0</v>
      </c>
      <c r="Q9370">
        <f>IF(ISNUMBER(MATCH(E9370,'ASE Mapping'!A:A, 0)), INDEX('ASE Mapping'!B:B, MATCH(E9370,'ASE Mapping'!A:A, 0)), E9370)</f>
        <v>0</v>
      </c>
    </row>
    <row r="9371" spans="1:17" x14ac:dyDescent="0.25">
      <c r="A9371" s="11">
        <f t="shared" si="97"/>
        <v>0</v>
      </c>
      <c r="Q9371">
        <f>IF(ISNUMBER(MATCH(E9371,'ASE Mapping'!A:A, 0)), INDEX('ASE Mapping'!B:B, MATCH(E9371,'ASE Mapping'!A:A, 0)), E9371)</f>
        <v>0</v>
      </c>
    </row>
    <row r="9372" spans="1:17" x14ac:dyDescent="0.25">
      <c r="A9372" s="11">
        <f t="shared" si="97"/>
        <v>0</v>
      </c>
      <c r="Q9372">
        <f>IF(ISNUMBER(MATCH(E9372,'ASE Mapping'!A:A, 0)), INDEX('ASE Mapping'!B:B, MATCH(E9372,'ASE Mapping'!A:A, 0)), E9372)</f>
        <v>0</v>
      </c>
    </row>
    <row r="9373" spans="1:17" x14ac:dyDescent="0.25">
      <c r="A9373" s="11">
        <f t="shared" si="97"/>
        <v>0</v>
      </c>
      <c r="Q9373">
        <f>IF(ISNUMBER(MATCH(E9373,'ASE Mapping'!A:A, 0)), INDEX('ASE Mapping'!B:B, MATCH(E9373,'ASE Mapping'!A:A, 0)), E9373)</f>
        <v>0</v>
      </c>
    </row>
    <row r="9374" spans="1:17" x14ac:dyDescent="0.25">
      <c r="A9374" s="11">
        <f t="shared" si="97"/>
        <v>0</v>
      </c>
      <c r="Q9374">
        <f>IF(ISNUMBER(MATCH(E9374,'ASE Mapping'!A:A, 0)), INDEX('ASE Mapping'!B:B, MATCH(E9374,'ASE Mapping'!A:A, 0)), E9374)</f>
        <v>0</v>
      </c>
    </row>
    <row r="9375" spans="1:17" x14ac:dyDescent="0.25">
      <c r="A9375" s="11">
        <f t="shared" si="97"/>
        <v>0</v>
      </c>
      <c r="Q9375">
        <f>IF(ISNUMBER(MATCH(E9375,'ASE Mapping'!A:A, 0)), INDEX('ASE Mapping'!B:B, MATCH(E9375,'ASE Mapping'!A:A, 0)), E9375)</f>
        <v>0</v>
      </c>
    </row>
    <row r="9376" spans="1:17" x14ac:dyDescent="0.25">
      <c r="A9376" s="11">
        <f t="shared" si="97"/>
        <v>0</v>
      </c>
      <c r="Q9376">
        <f>IF(ISNUMBER(MATCH(E9376,'ASE Mapping'!A:A, 0)), INDEX('ASE Mapping'!B:B, MATCH(E9376,'ASE Mapping'!A:A, 0)), E9376)</f>
        <v>0</v>
      </c>
    </row>
    <row r="9377" spans="1:17" x14ac:dyDescent="0.25">
      <c r="A9377" s="11">
        <f t="shared" si="97"/>
        <v>0</v>
      </c>
      <c r="Q9377">
        <f>IF(ISNUMBER(MATCH(E9377,'ASE Mapping'!A:A, 0)), INDEX('ASE Mapping'!B:B, MATCH(E9377,'ASE Mapping'!A:A, 0)), E9377)</f>
        <v>0</v>
      </c>
    </row>
    <row r="9378" spans="1:17" x14ac:dyDescent="0.25">
      <c r="A9378" s="11">
        <f t="shared" si="97"/>
        <v>0</v>
      </c>
      <c r="Q9378">
        <f>IF(ISNUMBER(MATCH(E9378,'ASE Mapping'!A:A, 0)), INDEX('ASE Mapping'!B:B, MATCH(E9378,'ASE Mapping'!A:A, 0)), E9378)</f>
        <v>0</v>
      </c>
    </row>
    <row r="9379" spans="1:17" x14ac:dyDescent="0.25">
      <c r="A9379" s="11">
        <f t="shared" si="97"/>
        <v>0</v>
      </c>
      <c r="Q9379">
        <f>IF(ISNUMBER(MATCH(E9379,'ASE Mapping'!A:A, 0)), INDEX('ASE Mapping'!B:B, MATCH(E9379,'ASE Mapping'!A:A, 0)), E9379)</f>
        <v>0</v>
      </c>
    </row>
    <row r="9380" spans="1:17" x14ac:dyDescent="0.25">
      <c r="A9380" s="11">
        <f t="shared" si="97"/>
        <v>0</v>
      </c>
      <c r="Q9380">
        <f>IF(ISNUMBER(MATCH(E9380,'ASE Mapping'!A:A, 0)), INDEX('ASE Mapping'!B:B, MATCH(E9380,'ASE Mapping'!A:A, 0)), E9380)</f>
        <v>0</v>
      </c>
    </row>
    <row r="9381" spans="1:17" x14ac:dyDescent="0.25">
      <c r="A9381" s="11">
        <f t="shared" si="97"/>
        <v>0</v>
      </c>
      <c r="Q9381">
        <f>IF(ISNUMBER(MATCH(E9381,'ASE Mapping'!A:A, 0)), INDEX('ASE Mapping'!B:B, MATCH(E9381,'ASE Mapping'!A:A, 0)), E9381)</f>
        <v>0</v>
      </c>
    </row>
    <row r="9382" spans="1:17" x14ac:dyDescent="0.25">
      <c r="A9382" s="11">
        <f t="shared" si="97"/>
        <v>0</v>
      </c>
      <c r="Q9382">
        <f>IF(ISNUMBER(MATCH(E9382,'ASE Mapping'!A:A, 0)), INDEX('ASE Mapping'!B:B, MATCH(E9382,'ASE Mapping'!A:A, 0)), E9382)</f>
        <v>0</v>
      </c>
    </row>
    <row r="9383" spans="1:17" x14ac:dyDescent="0.25">
      <c r="A9383" s="11">
        <f t="shared" si="97"/>
        <v>0</v>
      </c>
      <c r="Q9383">
        <f>IF(ISNUMBER(MATCH(E9383,'ASE Mapping'!A:A, 0)), INDEX('ASE Mapping'!B:B, MATCH(E9383,'ASE Mapping'!A:A, 0)), E9383)</f>
        <v>0</v>
      </c>
    </row>
    <row r="9384" spans="1:17" x14ac:dyDescent="0.25">
      <c r="A9384" s="11">
        <f t="shared" si="97"/>
        <v>0</v>
      </c>
      <c r="Q9384">
        <f>IF(ISNUMBER(MATCH(E9384,'ASE Mapping'!A:A, 0)), INDEX('ASE Mapping'!B:B, MATCH(E9384,'ASE Mapping'!A:A, 0)), E9384)</f>
        <v>0</v>
      </c>
    </row>
    <row r="9385" spans="1:17" x14ac:dyDescent="0.25">
      <c r="A9385" s="11">
        <f t="shared" si="97"/>
        <v>0</v>
      </c>
      <c r="Q9385">
        <f>IF(ISNUMBER(MATCH(E9385,'ASE Mapping'!A:A, 0)), INDEX('ASE Mapping'!B:B, MATCH(E9385,'ASE Mapping'!A:A, 0)), E9385)</f>
        <v>0</v>
      </c>
    </row>
    <row r="9386" spans="1:17" x14ac:dyDescent="0.25">
      <c r="A9386" s="11">
        <f t="shared" si="97"/>
        <v>0</v>
      </c>
      <c r="Q9386">
        <f>IF(ISNUMBER(MATCH(E9386,'ASE Mapping'!A:A, 0)), INDEX('ASE Mapping'!B:B, MATCH(E9386,'ASE Mapping'!A:A, 0)), E9386)</f>
        <v>0</v>
      </c>
    </row>
    <row r="9387" spans="1:17" x14ac:dyDescent="0.25">
      <c r="A9387" s="11">
        <f t="shared" si="97"/>
        <v>0</v>
      </c>
      <c r="Q9387">
        <f>IF(ISNUMBER(MATCH(E9387,'ASE Mapping'!A:A, 0)), INDEX('ASE Mapping'!B:B, MATCH(E9387,'ASE Mapping'!A:A, 0)), E9387)</f>
        <v>0</v>
      </c>
    </row>
    <row r="9388" spans="1:17" x14ac:dyDescent="0.25">
      <c r="A9388" s="11">
        <f t="shared" si="97"/>
        <v>0</v>
      </c>
      <c r="Q9388">
        <f>IF(ISNUMBER(MATCH(E9388,'ASE Mapping'!A:A, 0)), INDEX('ASE Mapping'!B:B, MATCH(E9388,'ASE Mapping'!A:A, 0)), E9388)</f>
        <v>0</v>
      </c>
    </row>
    <row r="9389" spans="1:17" x14ac:dyDescent="0.25">
      <c r="A9389" s="11">
        <f t="shared" si="97"/>
        <v>0</v>
      </c>
      <c r="Q9389">
        <f>IF(ISNUMBER(MATCH(E9389,'ASE Mapping'!A:A, 0)), INDEX('ASE Mapping'!B:B, MATCH(E9389,'ASE Mapping'!A:A, 0)), E9389)</f>
        <v>0</v>
      </c>
    </row>
    <row r="9390" spans="1:17" x14ac:dyDescent="0.25">
      <c r="A9390" s="11">
        <f t="shared" si="97"/>
        <v>0</v>
      </c>
      <c r="Q9390">
        <f>IF(ISNUMBER(MATCH(E9390,'ASE Mapping'!A:A, 0)), INDEX('ASE Mapping'!B:B, MATCH(E9390,'ASE Mapping'!A:A, 0)), E9390)</f>
        <v>0</v>
      </c>
    </row>
    <row r="9391" spans="1:17" x14ac:dyDescent="0.25">
      <c r="A9391" s="11">
        <f t="shared" si="97"/>
        <v>0</v>
      </c>
      <c r="Q9391">
        <f>IF(ISNUMBER(MATCH(E9391,'ASE Mapping'!A:A, 0)), INDEX('ASE Mapping'!B:B, MATCH(E9391,'ASE Mapping'!A:A, 0)), E9391)</f>
        <v>0</v>
      </c>
    </row>
    <row r="9392" spans="1:17" x14ac:dyDescent="0.25">
      <c r="A9392" s="11">
        <f t="shared" si="97"/>
        <v>0</v>
      </c>
      <c r="Q9392">
        <f>IF(ISNUMBER(MATCH(E9392,'ASE Mapping'!A:A, 0)), INDEX('ASE Mapping'!B:B, MATCH(E9392,'ASE Mapping'!A:A, 0)), E9392)</f>
        <v>0</v>
      </c>
    </row>
    <row r="9393" spans="1:17" x14ac:dyDescent="0.25">
      <c r="A9393" s="11">
        <f t="shared" si="97"/>
        <v>0</v>
      </c>
      <c r="Q9393">
        <f>IF(ISNUMBER(MATCH(E9393,'ASE Mapping'!A:A, 0)), INDEX('ASE Mapping'!B:B, MATCH(E9393,'ASE Mapping'!A:A, 0)), E9393)</f>
        <v>0</v>
      </c>
    </row>
    <row r="9394" spans="1:17" x14ac:dyDescent="0.25">
      <c r="A9394" s="11">
        <f t="shared" si="97"/>
        <v>0</v>
      </c>
      <c r="Q9394">
        <f>IF(ISNUMBER(MATCH(E9394,'ASE Mapping'!A:A, 0)), INDEX('ASE Mapping'!B:B, MATCH(E9394,'ASE Mapping'!A:A, 0)), E9394)</f>
        <v>0</v>
      </c>
    </row>
    <row r="9395" spans="1:17" x14ac:dyDescent="0.25">
      <c r="A9395" s="11">
        <f t="shared" si="97"/>
        <v>0</v>
      </c>
      <c r="Q9395">
        <f>IF(ISNUMBER(MATCH(E9395,'ASE Mapping'!A:A, 0)), INDEX('ASE Mapping'!B:B, MATCH(E9395,'ASE Mapping'!A:A, 0)), E9395)</f>
        <v>0</v>
      </c>
    </row>
    <row r="9396" spans="1:17" x14ac:dyDescent="0.25">
      <c r="A9396" s="11">
        <f t="shared" si="97"/>
        <v>0</v>
      </c>
      <c r="Q9396">
        <f>IF(ISNUMBER(MATCH(E9396,'ASE Mapping'!A:A, 0)), INDEX('ASE Mapping'!B:B, MATCH(E9396,'ASE Mapping'!A:A, 0)), E9396)</f>
        <v>0</v>
      </c>
    </row>
    <row r="9397" spans="1:17" x14ac:dyDescent="0.25">
      <c r="A9397" s="11">
        <f t="shared" si="97"/>
        <v>0</v>
      </c>
      <c r="Q9397">
        <f>IF(ISNUMBER(MATCH(E9397,'ASE Mapping'!A:A, 0)), INDEX('ASE Mapping'!B:B, MATCH(E9397,'ASE Mapping'!A:A, 0)), E9397)</f>
        <v>0</v>
      </c>
    </row>
    <row r="9398" spans="1:17" x14ac:dyDescent="0.25">
      <c r="A9398" s="11">
        <f t="shared" si="97"/>
        <v>0</v>
      </c>
      <c r="Q9398">
        <f>IF(ISNUMBER(MATCH(E9398,'ASE Mapping'!A:A, 0)), INDEX('ASE Mapping'!B:B, MATCH(E9398,'ASE Mapping'!A:A, 0)), E9398)</f>
        <v>0</v>
      </c>
    </row>
    <row r="9399" spans="1:17" x14ac:dyDescent="0.25">
      <c r="A9399" s="11">
        <f t="shared" si="97"/>
        <v>0</v>
      </c>
      <c r="Q9399">
        <f>IF(ISNUMBER(MATCH(E9399,'ASE Mapping'!A:A, 0)), INDEX('ASE Mapping'!B:B, MATCH(E9399,'ASE Mapping'!A:A, 0)), E9399)</f>
        <v>0</v>
      </c>
    </row>
    <row r="9400" spans="1:17" x14ac:dyDescent="0.25">
      <c r="A9400" s="11">
        <f t="shared" si="97"/>
        <v>0</v>
      </c>
      <c r="Q9400">
        <f>IF(ISNUMBER(MATCH(E9400,'ASE Mapping'!A:A, 0)), INDEX('ASE Mapping'!B:B, MATCH(E9400,'ASE Mapping'!A:A, 0)), E9400)</f>
        <v>0</v>
      </c>
    </row>
    <row r="9401" spans="1:17" x14ac:dyDescent="0.25">
      <c r="A9401" s="11">
        <f t="shared" si="97"/>
        <v>0</v>
      </c>
      <c r="Q9401">
        <f>IF(ISNUMBER(MATCH(E9401,'ASE Mapping'!A:A, 0)), INDEX('ASE Mapping'!B:B, MATCH(E9401,'ASE Mapping'!A:A, 0)), E9401)</f>
        <v>0</v>
      </c>
    </row>
    <row r="9402" spans="1:17" x14ac:dyDescent="0.25">
      <c r="A9402" s="11">
        <f t="shared" si="97"/>
        <v>0</v>
      </c>
      <c r="Q9402">
        <f>IF(ISNUMBER(MATCH(E9402,'ASE Mapping'!A:A, 0)), INDEX('ASE Mapping'!B:B, MATCH(E9402,'ASE Mapping'!A:A, 0)), E9402)</f>
        <v>0</v>
      </c>
    </row>
    <row r="9403" spans="1:17" x14ac:dyDescent="0.25">
      <c r="A9403" s="11">
        <f t="shared" si="97"/>
        <v>0</v>
      </c>
      <c r="Q9403">
        <f>IF(ISNUMBER(MATCH(E9403,'ASE Mapping'!A:A, 0)), INDEX('ASE Mapping'!B:B, MATCH(E9403,'ASE Mapping'!A:A, 0)), E9403)</f>
        <v>0</v>
      </c>
    </row>
    <row r="9404" spans="1:17" x14ac:dyDescent="0.25">
      <c r="A9404" s="11">
        <f t="shared" si="97"/>
        <v>0</v>
      </c>
      <c r="Q9404">
        <f>IF(ISNUMBER(MATCH(E9404,'ASE Mapping'!A:A, 0)), INDEX('ASE Mapping'!B:B, MATCH(E9404,'ASE Mapping'!A:A, 0)), E9404)</f>
        <v>0</v>
      </c>
    </row>
    <row r="9405" spans="1:17" x14ac:dyDescent="0.25">
      <c r="A9405" s="11">
        <f t="shared" si="97"/>
        <v>0</v>
      </c>
      <c r="Q9405">
        <f>IF(ISNUMBER(MATCH(E9405,'ASE Mapping'!A:A, 0)), INDEX('ASE Mapping'!B:B, MATCH(E9405,'ASE Mapping'!A:A, 0)), E9405)</f>
        <v>0</v>
      </c>
    </row>
    <row r="9406" spans="1:17" x14ac:dyDescent="0.25">
      <c r="A9406" s="11">
        <f t="shared" si="97"/>
        <v>0</v>
      </c>
      <c r="Q9406">
        <f>IF(ISNUMBER(MATCH(E9406,'ASE Mapping'!A:A, 0)), INDEX('ASE Mapping'!B:B, MATCH(E9406,'ASE Mapping'!A:A, 0)), E9406)</f>
        <v>0</v>
      </c>
    </row>
    <row r="9407" spans="1:17" x14ac:dyDescent="0.25">
      <c r="A9407" s="11">
        <f t="shared" si="97"/>
        <v>0</v>
      </c>
      <c r="Q9407">
        <f>IF(ISNUMBER(MATCH(E9407,'ASE Mapping'!A:A, 0)), INDEX('ASE Mapping'!B:B, MATCH(E9407,'ASE Mapping'!A:A, 0)), E9407)</f>
        <v>0</v>
      </c>
    </row>
    <row r="9408" spans="1:17" x14ac:dyDescent="0.25">
      <c r="A9408" s="11">
        <f t="shared" si="97"/>
        <v>0</v>
      </c>
      <c r="Q9408">
        <f>IF(ISNUMBER(MATCH(E9408,'ASE Mapping'!A:A, 0)), INDEX('ASE Mapping'!B:B, MATCH(E9408,'ASE Mapping'!A:A, 0)), E9408)</f>
        <v>0</v>
      </c>
    </row>
    <row r="9409" spans="1:17" x14ac:dyDescent="0.25">
      <c r="A9409" s="11">
        <f t="shared" si="97"/>
        <v>0</v>
      </c>
      <c r="Q9409">
        <f>IF(ISNUMBER(MATCH(E9409,'ASE Mapping'!A:A, 0)), INDEX('ASE Mapping'!B:B, MATCH(E9409,'ASE Mapping'!A:A, 0)), E9409)</f>
        <v>0</v>
      </c>
    </row>
    <row r="9410" spans="1:17" x14ac:dyDescent="0.25">
      <c r="A9410" s="11">
        <f t="shared" si="97"/>
        <v>0</v>
      </c>
      <c r="Q9410">
        <f>IF(ISNUMBER(MATCH(E9410,'ASE Mapping'!A:A, 0)), INDEX('ASE Mapping'!B:B, MATCH(E9410,'ASE Mapping'!A:A, 0)), E9410)</f>
        <v>0</v>
      </c>
    </row>
    <row r="9411" spans="1:17" x14ac:dyDescent="0.25">
      <c r="A9411" s="11">
        <f t="shared" si="97"/>
        <v>0</v>
      </c>
      <c r="Q9411">
        <f>IF(ISNUMBER(MATCH(E9411,'ASE Mapping'!A:A, 0)), INDEX('ASE Mapping'!B:B, MATCH(E9411,'ASE Mapping'!A:A, 0)), E9411)</f>
        <v>0</v>
      </c>
    </row>
    <row r="9412" spans="1:17" x14ac:dyDescent="0.25">
      <c r="A9412" s="11">
        <f t="shared" si="97"/>
        <v>0</v>
      </c>
      <c r="Q9412">
        <f>IF(ISNUMBER(MATCH(E9412,'ASE Mapping'!A:A, 0)), INDEX('ASE Mapping'!B:B, MATCH(E9412,'ASE Mapping'!A:A, 0)), E9412)</f>
        <v>0</v>
      </c>
    </row>
    <row r="9413" spans="1:17" x14ac:dyDescent="0.25">
      <c r="A9413" s="11">
        <f t="shared" si="97"/>
        <v>0</v>
      </c>
      <c r="Q9413">
        <f>IF(ISNUMBER(MATCH(E9413,'ASE Mapping'!A:A, 0)), INDEX('ASE Mapping'!B:B, MATCH(E9413,'ASE Mapping'!A:A, 0)), E9413)</f>
        <v>0</v>
      </c>
    </row>
    <row r="9414" spans="1:17" x14ac:dyDescent="0.25">
      <c r="A9414" s="11">
        <f t="shared" si="97"/>
        <v>0</v>
      </c>
      <c r="Q9414">
        <f>IF(ISNUMBER(MATCH(E9414,'ASE Mapping'!A:A, 0)), INDEX('ASE Mapping'!B:B, MATCH(E9414,'ASE Mapping'!A:A, 0)), E9414)</f>
        <v>0</v>
      </c>
    </row>
    <row r="9415" spans="1:17" x14ac:dyDescent="0.25">
      <c r="A9415" s="11">
        <f t="shared" ref="A9415:A9478" si="98">B9415+C9415</f>
        <v>0</v>
      </c>
      <c r="Q9415">
        <f>IF(ISNUMBER(MATCH(E9415,'ASE Mapping'!A:A, 0)), INDEX('ASE Mapping'!B:B, MATCH(E9415,'ASE Mapping'!A:A, 0)), E9415)</f>
        <v>0</v>
      </c>
    </row>
    <row r="9416" spans="1:17" x14ac:dyDescent="0.25">
      <c r="A9416" s="11">
        <f t="shared" si="98"/>
        <v>0</v>
      </c>
      <c r="Q9416">
        <f>IF(ISNUMBER(MATCH(E9416,'ASE Mapping'!A:A, 0)), INDEX('ASE Mapping'!B:B, MATCH(E9416,'ASE Mapping'!A:A, 0)), E9416)</f>
        <v>0</v>
      </c>
    </row>
    <row r="9417" spans="1:17" x14ac:dyDescent="0.25">
      <c r="A9417" s="11">
        <f t="shared" si="98"/>
        <v>0</v>
      </c>
      <c r="Q9417">
        <f>IF(ISNUMBER(MATCH(E9417,'ASE Mapping'!A:A, 0)), INDEX('ASE Mapping'!B:B, MATCH(E9417,'ASE Mapping'!A:A, 0)), E9417)</f>
        <v>0</v>
      </c>
    </row>
    <row r="9418" spans="1:17" x14ac:dyDescent="0.25">
      <c r="A9418" s="11">
        <f t="shared" si="98"/>
        <v>0</v>
      </c>
      <c r="Q9418">
        <f>IF(ISNUMBER(MATCH(E9418,'ASE Mapping'!A:A, 0)), INDEX('ASE Mapping'!B:B, MATCH(E9418,'ASE Mapping'!A:A, 0)), E9418)</f>
        <v>0</v>
      </c>
    </row>
    <row r="9419" spans="1:17" x14ac:dyDescent="0.25">
      <c r="A9419" s="11">
        <f t="shared" si="98"/>
        <v>0</v>
      </c>
      <c r="Q9419">
        <f>IF(ISNUMBER(MATCH(E9419,'ASE Mapping'!A:A, 0)), INDEX('ASE Mapping'!B:B, MATCH(E9419,'ASE Mapping'!A:A, 0)), E9419)</f>
        <v>0</v>
      </c>
    </row>
    <row r="9420" spans="1:17" x14ac:dyDescent="0.25">
      <c r="A9420" s="11">
        <f t="shared" si="98"/>
        <v>0</v>
      </c>
      <c r="Q9420">
        <f>IF(ISNUMBER(MATCH(E9420,'ASE Mapping'!A:A, 0)), INDEX('ASE Mapping'!B:B, MATCH(E9420,'ASE Mapping'!A:A, 0)), E9420)</f>
        <v>0</v>
      </c>
    </row>
    <row r="9421" spans="1:17" x14ac:dyDescent="0.25">
      <c r="A9421" s="11">
        <f t="shared" si="98"/>
        <v>0</v>
      </c>
      <c r="Q9421">
        <f>IF(ISNUMBER(MATCH(E9421,'ASE Mapping'!A:A, 0)), INDEX('ASE Mapping'!B:B, MATCH(E9421,'ASE Mapping'!A:A, 0)), E9421)</f>
        <v>0</v>
      </c>
    </row>
    <row r="9422" spans="1:17" x14ac:dyDescent="0.25">
      <c r="A9422" s="11">
        <f t="shared" si="98"/>
        <v>0</v>
      </c>
      <c r="Q9422">
        <f>IF(ISNUMBER(MATCH(E9422,'ASE Mapping'!A:A, 0)), INDEX('ASE Mapping'!B:B, MATCH(E9422,'ASE Mapping'!A:A, 0)), E9422)</f>
        <v>0</v>
      </c>
    </row>
    <row r="9423" spans="1:17" x14ac:dyDescent="0.25">
      <c r="A9423" s="11">
        <f t="shared" si="98"/>
        <v>0</v>
      </c>
      <c r="Q9423">
        <f>IF(ISNUMBER(MATCH(E9423,'ASE Mapping'!A:A, 0)), INDEX('ASE Mapping'!B:B, MATCH(E9423,'ASE Mapping'!A:A, 0)), E9423)</f>
        <v>0</v>
      </c>
    </row>
    <row r="9424" spans="1:17" x14ac:dyDescent="0.25">
      <c r="A9424" s="11">
        <f t="shared" si="98"/>
        <v>0</v>
      </c>
      <c r="Q9424">
        <f>IF(ISNUMBER(MATCH(E9424,'ASE Mapping'!A:A, 0)), INDEX('ASE Mapping'!B:B, MATCH(E9424,'ASE Mapping'!A:A, 0)), E9424)</f>
        <v>0</v>
      </c>
    </row>
    <row r="9425" spans="1:17" x14ac:dyDescent="0.25">
      <c r="A9425" s="11">
        <f t="shared" si="98"/>
        <v>0</v>
      </c>
      <c r="Q9425">
        <f>IF(ISNUMBER(MATCH(E9425,'ASE Mapping'!A:A, 0)), INDEX('ASE Mapping'!B:B, MATCH(E9425,'ASE Mapping'!A:A, 0)), E9425)</f>
        <v>0</v>
      </c>
    </row>
    <row r="9426" spans="1:17" x14ac:dyDescent="0.25">
      <c r="A9426" s="11">
        <f t="shared" si="98"/>
        <v>0</v>
      </c>
      <c r="Q9426">
        <f>IF(ISNUMBER(MATCH(E9426,'ASE Mapping'!A:A, 0)), INDEX('ASE Mapping'!B:B, MATCH(E9426,'ASE Mapping'!A:A, 0)), E9426)</f>
        <v>0</v>
      </c>
    </row>
    <row r="9427" spans="1:17" x14ac:dyDescent="0.25">
      <c r="A9427" s="11">
        <f t="shared" si="98"/>
        <v>0</v>
      </c>
      <c r="Q9427">
        <f>IF(ISNUMBER(MATCH(E9427,'ASE Mapping'!A:A, 0)), INDEX('ASE Mapping'!B:B, MATCH(E9427,'ASE Mapping'!A:A, 0)), E9427)</f>
        <v>0</v>
      </c>
    </row>
    <row r="9428" spans="1:17" x14ac:dyDescent="0.25">
      <c r="A9428" s="11">
        <f t="shared" si="98"/>
        <v>0</v>
      </c>
      <c r="Q9428">
        <f>IF(ISNUMBER(MATCH(E9428,'ASE Mapping'!A:A, 0)), INDEX('ASE Mapping'!B:B, MATCH(E9428,'ASE Mapping'!A:A, 0)), E9428)</f>
        <v>0</v>
      </c>
    </row>
    <row r="9429" spans="1:17" x14ac:dyDescent="0.25">
      <c r="A9429" s="11">
        <f t="shared" si="98"/>
        <v>0</v>
      </c>
      <c r="Q9429">
        <f>IF(ISNUMBER(MATCH(E9429,'ASE Mapping'!A:A, 0)), INDEX('ASE Mapping'!B:B, MATCH(E9429,'ASE Mapping'!A:A, 0)), E9429)</f>
        <v>0</v>
      </c>
    </row>
    <row r="9430" spans="1:17" x14ac:dyDescent="0.25">
      <c r="A9430" s="11">
        <f t="shared" si="98"/>
        <v>0</v>
      </c>
      <c r="Q9430">
        <f>IF(ISNUMBER(MATCH(E9430,'ASE Mapping'!A:A, 0)), INDEX('ASE Mapping'!B:B, MATCH(E9430,'ASE Mapping'!A:A, 0)), E9430)</f>
        <v>0</v>
      </c>
    </row>
    <row r="9431" spans="1:17" x14ac:dyDescent="0.25">
      <c r="A9431" s="11">
        <f t="shared" si="98"/>
        <v>0</v>
      </c>
      <c r="Q9431">
        <f>IF(ISNUMBER(MATCH(E9431,'ASE Mapping'!A:A, 0)), INDEX('ASE Mapping'!B:B, MATCH(E9431,'ASE Mapping'!A:A, 0)), E9431)</f>
        <v>0</v>
      </c>
    </row>
    <row r="9432" spans="1:17" x14ac:dyDescent="0.25">
      <c r="A9432" s="11">
        <f t="shared" si="98"/>
        <v>0</v>
      </c>
      <c r="Q9432">
        <f>IF(ISNUMBER(MATCH(E9432,'ASE Mapping'!A:A, 0)), INDEX('ASE Mapping'!B:B, MATCH(E9432,'ASE Mapping'!A:A, 0)), E9432)</f>
        <v>0</v>
      </c>
    </row>
    <row r="9433" spans="1:17" x14ac:dyDescent="0.25">
      <c r="A9433" s="11">
        <f t="shared" si="98"/>
        <v>0</v>
      </c>
      <c r="Q9433">
        <f>IF(ISNUMBER(MATCH(E9433,'ASE Mapping'!A:A, 0)), INDEX('ASE Mapping'!B:B, MATCH(E9433,'ASE Mapping'!A:A, 0)), E9433)</f>
        <v>0</v>
      </c>
    </row>
    <row r="9434" spans="1:17" x14ac:dyDescent="0.25">
      <c r="A9434" s="11">
        <f t="shared" si="98"/>
        <v>0</v>
      </c>
      <c r="Q9434">
        <f>IF(ISNUMBER(MATCH(E9434,'ASE Mapping'!A:A, 0)), INDEX('ASE Mapping'!B:B, MATCH(E9434,'ASE Mapping'!A:A, 0)), E9434)</f>
        <v>0</v>
      </c>
    </row>
    <row r="9435" spans="1:17" x14ac:dyDescent="0.25">
      <c r="A9435" s="11">
        <f t="shared" si="98"/>
        <v>0</v>
      </c>
      <c r="Q9435">
        <f>IF(ISNUMBER(MATCH(E9435,'ASE Mapping'!A:A, 0)), INDEX('ASE Mapping'!B:B, MATCH(E9435,'ASE Mapping'!A:A, 0)), E9435)</f>
        <v>0</v>
      </c>
    </row>
    <row r="9436" spans="1:17" x14ac:dyDescent="0.25">
      <c r="A9436" s="11">
        <f t="shared" si="98"/>
        <v>0</v>
      </c>
      <c r="Q9436">
        <f>IF(ISNUMBER(MATCH(E9436,'ASE Mapping'!A:A, 0)), INDEX('ASE Mapping'!B:B, MATCH(E9436,'ASE Mapping'!A:A, 0)), E9436)</f>
        <v>0</v>
      </c>
    </row>
    <row r="9437" spans="1:17" x14ac:dyDescent="0.25">
      <c r="A9437" s="11">
        <f t="shared" si="98"/>
        <v>0</v>
      </c>
      <c r="Q9437">
        <f>IF(ISNUMBER(MATCH(E9437,'ASE Mapping'!A:A, 0)), INDEX('ASE Mapping'!B:B, MATCH(E9437,'ASE Mapping'!A:A, 0)), E9437)</f>
        <v>0</v>
      </c>
    </row>
    <row r="9438" spans="1:17" x14ac:dyDescent="0.25">
      <c r="A9438" s="11">
        <f t="shared" si="98"/>
        <v>0</v>
      </c>
      <c r="Q9438">
        <f>IF(ISNUMBER(MATCH(E9438,'ASE Mapping'!A:A, 0)), INDEX('ASE Mapping'!B:B, MATCH(E9438,'ASE Mapping'!A:A, 0)), E9438)</f>
        <v>0</v>
      </c>
    </row>
    <row r="9439" spans="1:17" x14ac:dyDescent="0.25">
      <c r="A9439" s="11">
        <f t="shared" si="98"/>
        <v>0</v>
      </c>
      <c r="Q9439">
        <f>IF(ISNUMBER(MATCH(E9439,'ASE Mapping'!A:A, 0)), INDEX('ASE Mapping'!B:B, MATCH(E9439,'ASE Mapping'!A:A, 0)), E9439)</f>
        <v>0</v>
      </c>
    </row>
    <row r="9440" spans="1:17" x14ac:dyDescent="0.25">
      <c r="A9440" s="11">
        <f t="shared" si="98"/>
        <v>0</v>
      </c>
      <c r="Q9440">
        <f>IF(ISNUMBER(MATCH(E9440,'ASE Mapping'!A:A, 0)), INDEX('ASE Mapping'!B:B, MATCH(E9440,'ASE Mapping'!A:A, 0)), E9440)</f>
        <v>0</v>
      </c>
    </row>
    <row r="9441" spans="1:17" x14ac:dyDescent="0.25">
      <c r="A9441" s="11">
        <f t="shared" si="98"/>
        <v>0</v>
      </c>
      <c r="Q9441">
        <f>IF(ISNUMBER(MATCH(E9441,'ASE Mapping'!A:A, 0)), INDEX('ASE Mapping'!B:B, MATCH(E9441,'ASE Mapping'!A:A, 0)), E9441)</f>
        <v>0</v>
      </c>
    </row>
    <row r="9442" spans="1:17" x14ac:dyDescent="0.25">
      <c r="A9442" s="11">
        <f t="shared" si="98"/>
        <v>0</v>
      </c>
      <c r="Q9442">
        <f>IF(ISNUMBER(MATCH(E9442,'ASE Mapping'!A:A, 0)), INDEX('ASE Mapping'!B:B, MATCH(E9442,'ASE Mapping'!A:A, 0)), E9442)</f>
        <v>0</v>
      </c>
    </row>
    <row r="9443" spans="1:17" x14ac:dyDescent="0.25">
      <c r="A9443" s="11">
        <f t="shared" si="98"/>
        <v>0</v>
      </c>
      <c r="Q9443">
        <f>IF(ISNUMBER(MATCH(E9443,'ASE Mapping'!A:A, 0)), INDEX('ASE Mapping'!B:B, MATCH(E9443,'ASE Mapping'!A:A, 0)), E9443)</f>
        <v>0</v>
      </c>
    </row>
    <row r="9444" spans="1:17" x14ac:dyDescent="0.25">
      <c r="A9444" s="11">
        <f t="shared" si="98"/>
        <v>0</v>
      </c>
      <c r="Q9444">
        <f>IF(ISNUMBER(MATCH(E9444,'ASE Mapping'!A:A, 0)), INDEX('ASE Mapping'!B:B, MATCH(E9444,'ASE Mapping'!A:A, 0)), E9444)</f>
        <v>0</v>
      </c>
    </row>
    <row r="9445" spans="1:17" x14ac:dyDescent="0.25">
      <c r="A9445" s="11">
        <f t="shared" si="98"/>
        <v>0</v>
      </c>
      <c r="Q9445">
        <f>IF(ISNUMBER(MATCH(E9445,'ASE Mapping'!A:A, 0)), INDEX('ASE Mapping'!B:B, MATCH(E9445,'ASE Mapping'!A:A, 0)), E9445)</f>
        <v>0</v>
      </c>
    </row>
    <row r="9446" spans="1:17" x14ac:dyDescent="0.25">
      <c r="A9446" s="11">
        <f t="shared" si="98"/>
        <v>0</v>
      </c>
      <c r="Q9446">
        <f>IF(ISNUMBER(MATCH(E9446,'ASE Mapping'!A:A, 0)), INDEX('ASE Mapping'!B:B, MATCH(E9446,'ASE Mapping'!A:A, 0)), E9446)</f>
        <v>0</v>
      </c>
    </row>
    <row r="9447" spans="1:17" x14ac:dyDescent="0.25">
      <c r="A9447" s="11">
        <f t="shared" si="98"/>
        <v>0</v>
      </c>
      <c r="Q9447">
        <f>IF(ISNUMBER(MATCH(E9447,'ASE Mapping'!A:A, 0)), INDEX('ASE Mapping'!B:B, MATCH(E9447,'ASE Mapping'!A:A, 0)), E9447)</f>
        <v>0</v>
      </c>
    </row>
    <row r="9448" spans="1:17" x14ac:dyDescent="0.25">
      <c r="A9448" s="11">
        <f t="shared" si="98"/>
        <v>0</v>
      </c>
      <c r="Q9448">
        <f>IF(ISNUMBER(MATCH(E9448,'ASE Mapping'!A:A, 0)), INDEX('ASE Mapping'!B:B, MATCH(E9448,'ASE Mapping'!A:A, 0)), E9448)</f>
        <v>0</v>
      </c>
    </row>
    <row r="9449" spans="1:17" x14ac:dyDescent="0.25">
      <c r="A9449" s="11">
        <f t="shared" si="98"/>
        <v>0</v>
      </c>
      <c r="Q9449">
        <f>IF(ISNUMBER(MATCH(E9449,'ASE Mapping'!A:A, 0)), INDEX('ASE Mapping'!B:B, MATCH(E9449,'ASE Mapping'!A:A, 0)), E9449)</f>
        <v>0</v>
      </c>
    </row>
    <row r="9450" spans="1:17" x14ac:dyDescent="0.25">
      <c r="A9450" s="11">
        <f t="shared" si="98"/>
        <v>0</v>
      </c>
      <c r="Q9450">
        <f>IF(ISNUMBER(MATCH(E9450,'ASE Mapping'!A:A, 0)), INDEX('ASE Mapping'!B:B, MATCH(E9450,'ASE Mapping'!A:A, 0)), E9450)</f>
        <v>0</v>
      </c>
    </row>
    <row r="9451" spans="1:17" x14ac:dyDescent="0.25">
      <c r="A9451" s="11">
        <f t="shared" si="98"/>
        <v>0</v>
      </c>
      <c r="Q9451">
        <f>IF(ISNUMBER(MATCH(E9451,'ASE Mapping'!A:A, 0)), INDEX('ASE Mapping'!B:B, MATCH(E9451,'ASE Mapping'!A:A, 0)), E9451)</f>
        <v>0</v>
      </c>
    </row>
    <row r="9452" spans="1:17" x14ac:dyDescent="0.25">
      <c r="A9452" s="11">
        <f t="shared" si="98"/>
        <v>0</v>
      </c>
      <c r="Q9452">
        <f>IF(ISNUMBER(MATCH(E9452,'ASE Mapping'!A:A, 0)), INDEX('ASE Mapping'!B:B, MATCH(E9452,'ASE Mapping'!A:A, 0)), E9452)</f>
        <v>0</v>
      </c>
    </row>
    <row r="9453" spans="1:17" x14ac:dyDescent="0.25">
      <c r="A9453" s="11">
        <f t="shared" si="98"/>
        <v>0</v>
      </c>
      <c r="Q9453">
        <f>IF(ISNUMBER(MATCH(E9453,'ASE Mapping'!A:A, 0)), INDEX('ASE Mapping'!B:B, MATCH(E9453,'ASE Mapping'!A:A, 0)), E9453)</f>
        <v>0</v>
      </c>
    </row>
    <row r="9454" spans="1:17" x14ac:dyDescent="0.25">
      <c r="A9454" s="11">
        <f t="shared" si="98"/>
        <v>0</v>
      </c>
      <c r="Q9454">
        <f>IF(ISNUMBER(MATCH(E9454,'ASE Mapping'!A:A, 0)), INDEX('ASE Mapping'!B:B, MATCH(E9454,'ASE Mapping'!A:A, 0)), E9454)</f>
        <v>0</v>
      </c>
    </row>
    <row r="9455" spans="1:17" x14ac:dyDescent="0.25">
      <c r="A9455" s="11">
        <f t="shared" si="98"/>
        <v>0</v>
      </c>
      <c r="Q9455">
        <f>IF(ISNUMBER(MATCH(E9455,'ASE Mapping'!A:A, 0)), INDEX('ASE Mapping'!B:B, MATCH(E9455,'ASE Mapping'!A:A, 0)), E9455)</f>
        <v>0</v>
      </c>
    </row>
    <row r="9456" spans="1:17" x14ac:dyDescent="0.25">
      <c r="A9456" s="11">
        <f t="shared" si="98"/>
        <v>0</v>
      </c>
      <c r="Q9456">
        <f>IF(ISNUMBER(MATCH(E9456,'ASE Mapping'!A:A, 0)), INDEX('ASE Mapping'!B:B, MATCH(E9456,'ASE Mapping'!A:A, 0)), E9456)</f>
        <v>0</v>
      </c>
    </row>
    <row r="9457" spans="1:17" x14ac:dyDescent="0.25">
      <c r="A9457" s="11">
        <f t="shared" si="98"/>
        <v>0</v>
      </c>
      <c r="Q9457">
        <f>IF(ISNUMBER(MATCH(E9457,'ASE Mapping'!A:A, 0)), INDEX('ASE Mapping'!B:B, MATCH(E9457,'ASE Mapping'!A:A, 0)), E9457)</f>
        <v>0</v>
      </c>
    </row>
    <row r="9458" spans="1:17" x14ac:dyDescent="0.25">
      <c r="A9458" s="11">
        <f t="shared" si="98"/>
        <v>0</v>
      </c>
      <c r="Q9458">
        <f>IF(ISNUMBER(MATCH(E9458,'ASE Mapping'!A:A, 0)), INDEX('ASE Mapping'!B:B, MATCH(E9458,'ASE Mapping'!A:A, 0)), E9458)</f>
        <v>0</v>
      </c>
    </row>
    <row r="9459" spans="1:17" x14ac:dyDescent="0.25">
      <c r="A9459" s="11">
        <f t="shared" si="98"/>
        <v>0</v>
      </c>
      <c r="Q9459">
        <f>IF(ISNUMBER(MATCH(E9459,'ASE Mapping'!A:A, 0)), INDEX('ASE Mapping'!B:B, MATCH(E9459,'ASE Mapping'!A:A, 0)), E9459)</f>
        <v>0</v>
      </c>
    </row>
    <row r="9460" spans="1:17" x14ac:dyDescent="0.25">
      <c r="A9460" s="11">
        <f t="shared" si="98"/>
        <v>0</v>
      </c>
      <c r="Q9460">
        <f>IF(ISNUMBER(MATCH(E9460,'ASE Mapping'!A:A, 0)), INDEX('ASE Mapping'!B:B, MATCH(E9460,'ASE Mapping'!A:A, 0)), E9460)</f>
        <v>0</v>
      </c>
    </row>
    <row r="9461" spans="1:17" x14ac:dyDescent="0.25">
      <c r="A9461" s="11">
        <f t="shared" si="98"/>
        <v>0</v>
      </c>
      <c r="Q9461">
        <f>IF(ISNUMBER(MATCH(E9461,'ASE Mapping'!A:A, 0)), INDEX('ASE Mapping'!B:B, MATCH(E9461,'ASE Mapping'!A:A, 0)), E9461)</f>
        <v>0</v>
      </c>
    </row>
    <row r="9462" spans="1:17" x14ac:dyDescent="0.25">
      <c r="A9462" s="11">
        <f t="shared" si="98"/>
        <v>0</v>
      </c>
      <c r="Q9462">
        <f>IF(ISNUMBER(MATCH(E9462,'ASE Mapping'!A:A, 0)), INDEX('ASE Mapping'!B:B, MATCH(E9462,'ASE Mapping'!A:A, 0)), E9462)</f>
        <v>0</v>
      </c>
    </row>
    <row r="9463" spans="1:17" x14ac:dyDescent="0.25">
      <c r="A9463" s="11">
        <f t="shared" si="98"/>
        <v>0</v>
      </c>
      <c r="Q9463">
        <f>IF(ISNUMBER(MATCH(E9463,'ASE Mapping'!A:A, 0)), INDEX('ASE Mapping'!B:B, MATCH(E9463,'ASE Mapping'!A:A, 0)), E9463)</f>
        <v>0</v>
      </c>
    </row>
    <row r="9464" spans="1:17" x14ac:dyDescent="0.25">
      <c r="A9464" s="11">
        <f t="shared" si="98"/>
        <v>0</v>
      </c>
      <c r="Q9464">
        <f>IF(ISNUMBER(MATCH(E9464,'ASE Mapping'!A:A, 0)), INDEX('ASE Mapping'!B:B, MATCH(E9464,'ASE Mapping'!A:A, 0)), E9464)</f>
        <v>0</v>
      </c>
    </row>
    <row r="9465" spans="1:17" x14ac:dyDescent="0.25">
      <c r="A9465" s="11">
        <f t="shared" si="98"/>
        <v>0</v>
      </c>
      <c r="Q9465">
        <f>IF(ISNUMBER(MATCH(E9465,'ASE Mapping'!A:A, 0)), INDEX('ASE Mapping'!B:B, MATCH(E9465,'ASE Mapping'!A:A, 0)), E9465)</f>
        <v>0</v>
      </c>
    </row>
    <row r="9466" spans="1:17" x14ac:dyDescent="0.25">
      <c r="A9466" s="11">
        <f t="shared" si="98"/>
        <v>0</v>
      </c>
      <c r="Q9466">
        <f>IF(ISNUMBER(MATCH(E9466,'ASE Mapping'!A:A, 0)), INDEX('ASE Mapping'!B:B, MATCH(E9466,'ASE Mapping'!A:A, 0)), E9466)</f>
        <v>0</v>
      </c>
    </row>
    <row r="9467" spans="1:17" x14ac:dyDescent="0.25">
      <c r="A9467" s="11">
        <f t="shared" si="98"/>
        <v>0</v>
      </c>
      <c r="Q9467">
        <f>IF(ISNUMBER(MATCH(E9467,'ASE Mapping'!A:A, 0)), INDEX('ASE Mapping'!B:B, MATCH(E9467,'ASE Mapping'!A:A, 0)), E9467)</f>
        <v>0</v>
      </c>
    </row>
    <row r="9468" spans="1:17" x14ac:dyDescent="0.25">
      <c r="A9468" s="11">
        <f t="shared" si="98"/>
        <v>0</v>
      </c>
      <c r="Q9468">
        <f>IF(ISNUMBER(MATCH(E9468,'ASE Mapping'!A:A, 0)), INDEX('ASE Mapping'!B:B, MATCH(E9468,'ASE Mapping'!A:A, 0)), E9468)</f>
        <v>0</v>
      </c>
    </row>
    <row r="9469" spans="1:17" x14ac:dyDescent="0.25">
      <c r="A9469" s="11">
        <f t="shared" si="98"/>
        <v>0</v>
      </c>
      <c r="Q9469">
        <f>IF(ISNUMBER(MATCH(E9469,'ASE Mapping'!A:A, 0)), INDEX('ASE Mapping'!B:B, MATCH(E9469,'ASE Mapping'!A:A, 0)), E9469)</f>
        <v>0</v>
      </c>
    </row>
    <row r="9470" spans="1:17" x14ac:dyDescent="0.25">
      <c r="A9470" s="11">
        <f t="shared" si="98"/>
        <v>0</v>
      </c>
      <c r="Q9470">
        <f>IF(ISNUMBER(MATCH(E9470,'ASE Mapping'!A:A, 0)), INDEX('ASE Mapping'!B:B, MATCH(E9470,'ASE Mapping'!A:A, 0)), E9470)</f>
        <v>0</v>
      </c>
    </row>
    <row r="9471" spans="1:17" x14ac:dyDescent="0.25">
      <c r="A9471" s="11">
        <f t="shared" si="98"/>
        <v>0</v>
      </c>
      <c r="Q9471">
        <f>IF(ISNUMBER(MATCH(E9471,'ASE Mapping'!A:A, 0)), INDEX('ASE Mapping'!B:B, MATCH(E9471,'ASE Mapping'!A:A, 0)), E9471)</f>
        <v>0</v>
      </c>
    </row>
    <row r="9472" spans="1:17" x14ac:dyDescent="0.25">
      <c r="A9472" s="11">
        <f t="shared" si="98"/>
        <v>0</v>
      </c>
      <c r="Q9472">
        <f>IF(ISNUMBER(MATCH(E9472,'ASE Mapping'!A:A, 0)), INDEX('ASE Mapping'!B:B, MATCH(E9472,'ASE Mapping'!A:A, 0)), E9472)</f>
        <v>0</v>
      </c>
    </row>
    <row r="9473" spans="1:17" x14ac:dyDescent="0.25">
      <c r="A9473" s="11">
        <f t="shared" si="98"/>
        <v>0</v>
      </c>
      <c r="Q9473">
        <f>IF(ISNUMBER(MATCH(E9473,'ASE Mapping'!A:A, 0)), INDEX('ASE Mapping'!B:B, MATCH(E9473,'ASE Mapping'!A:A, 0)), E9473)</f>
        <v>0</v>
      </c>
    </row>
    <row r="9474" spans="1:17" x14ac:dyDescent="0.25">
      <c r="A9474" s="11">
        <f t="shared" si="98"/>
        <v>0</v>
      </c>
      <c r="Q9474">
        <f>IF(ISNUMBER(MATCH(E9474,'ASE Mapping'!A:A, 0)), INDEX('ASE Mapping'!B:B, MATCH(E9474,'ASE Mapping'!A:A, 0)), E9474)</f>
        <v>0</v>
      </c>
    </row>
    <row r="9475" spans="1:17" x14ac:dyDescent="0.25">
      <c r="A9475" s="11">
        <f t="shared" si="98"/>
        <v>0</v>
      </c>
      <c r="Q9475">
        <f>IF(ISNUMBER(MATCH(E9475,'ASE Mapping'!A:A, 0)), INDEX('ASE Mapping'!B:B, MATCH(E9475,'ASE Mapping'!A:A, 0)), E9475)</f>
        <v>0</v>
      </c>
    </row>
    <row r="9476" spans="1:17" x14ac:dyDescent="0.25">
      <c r="A9476" s="11">
        <f t="shared" si="98"/>
        <v>0</v>
      </c>
      <c r="Q9476">
        <f>IF(ISNUMBER(MATCH(E9476,'ASE Mapping'!A:A, 0)), INDEX('ASE Mapping'!B:B, MATCH(E9476,'ASE Mapping'!A:A, 0)), E9476)</f>
        <v>0</v>
      </c>
    </row>
    <row r="9477" spans="1:17" x14ac:dyDescent="0.25">
      <c r="A9477" s="11">
        <f t="shared" si="98"/>
        <v>0</v>
      </c>
      <c r="Q9477">
        <f>IF(ISNUMBER(MATCH(E9477,'ASE Mapping'!A:A, 0)), INDEX('ASE Mapping'!B:B, MATCH(E9477,'ASE Mapping'!A:A, 0)), E9477)</f>
        <v>0</v>
      </c>
    </row>
    <row r="9478" spans="1:17" x14ac:dyDescent="0.25">
      <c r="A9478" s="11">
        <f t="shared" si="98"/>
        <v>0</v>
      </c>
      <c r="Q9478">
        <f>IF(ISNUMBER(MATCH(E9478,'ASE Mapping'!A:A, 0)), INDEX('ASE Mapping'!B:B, MATCH(E9478,'ASE Mapping'!A:A, 0)), E9478)</f>
        <v>0</v>
      </c>
    </row>
    <row r="9479" spans="1:17" x14ac:dyDescent="0.25">
      <c r="A9479" s="11">
        <f t="shared" ref="A9479:A9542" si="99">B9479+C9479</f>
        <v>0</v>
      </c>
      <c r="Q9479">
        <f>IF(ISNUMBER(MATCH(E9479,'ASE Mapping'!A:A, 0)), INDEX('ASE Mapping'!B:B, MATCH(E9479,'ASE Mapping'!A:A, 0)), E9479)</f>
        <v>0</v>
      </c>
    </row>
    <row r="9480" spans="1:17" x14ac:dyDescent="0.25">
      <c r="A9480" s="11">
        <f t="shared" si="99"/>
        <v>0</v>
      </c>
      <c r="Q9480">
        <f>IF(ISNUMBER(MATCH(E9480,'ASE Mapping'!A:A, 0)), INDEX('ASE Mapping'!B:B, MATCH(E9480,'ASE Mapping'!A:A, 0)), E9480)</f>
        <v>0</v>
      </c>
    </row>
    <row r="9481" spans="1:17" x14ac:dyDescent="0.25">
      <c r="A9481" s="11">
        <f t="shared" si="99"/>
        <v>0</v>
      </c>
      <c r="Q9481">
        <f>IF(ISNUMBER(MATCH(E9481,'ASE Mapping'!A:A, 0)), INDEX('ASE Mapping'!B:B, MATCH(E9481,'ASE Mapping'!A:A, 0)), E9481)</f>
        <v>0</v>
      </c>
    </row>
    <row r="9482" spans="1:17" x14ac:dyDescent="0.25">
      <c r="A9482" s="11">
        <f t="shared" si="99"/>
        <v>0</v>
      </c>
      <c r="Q9482">
        <f>IF(ISNUMBER(MATCH(E9482,'ASE Mapping'!A:A, 0)), INDEX('ASE Mapping'!B:B, MATCH(E9482,'ASE Mapping'!A:A, 0)), E9482)</f>
        <v>0</v>
      </c>
    </row>
    <row r="9483" spans="1:17" x14ac:dyDescent="0.25">
      <c r="A9483" s="11">
        <f t="shared" si="99"/>
        <v>0</v>
      </c>
      <c r="Q9483">
        <f>IF(ISNUMBER(MATCH(E9483,'ASE Mapping'!A:A, 0)), INDEX('ASE Mapping'!B:B, MATCH(E9483,'ASE Mapping'!A:A, 0)), E9483)</f>
        <v>0</v>
      </c>
    </row>
    <row r="9484" spans="1:17" x14ac:dyDescent="0.25">
      <c r="A9484" s="11">
        <f t="shared" si="99"/>
        <v>0</v>
      </c>
      <c r="Q9484">
        <f>IF(ISNUMBER(MATCH(E9484,'ASE Mapping'!A:A, 0)), INDEX('ASE Mapping'!B:B, MATCH(E9484,'ASE Mapping'!A:A, 0)), E9484)</f>
        <v>0</v>
      </c>
    </row>
    <row r="9485" spans="1:17" x14ac:dyDescent="0.25">
      <c r="A9485" s="11">
        <f t="shared" si="99"/>
        <v>0</v>
      </c>
      <c r="Q9485">
        <f>IF(ISNUMBER(MATCH(E9485,'ASE Mapping'!A:A, 0)), INDEX('ASE Mapping'!B:B, MATCH(E9485,'ASE Mapping'!A:A, 0)), E9485)</f>
        <v>0</v>
      </c>
    </row>
    <row r="9486" spans="1:17" x14ac:dyDescent="0.25">
      <c r="A9486" s="11">
        <f t="shared" si="99"/>
        <v>0</v>
      </c>
      <c r="Q9486">
        <f>IF(ISNUMBER(MATCH(E9486,'ASE Mapping'!A:A, 0)), INDEX('ASE Mapping'!B:B, MATCH(E9486,'ASE Mapping'!A:A, 0)), E9486)</f>
        <v>0</v>
      </c>
    </row>
    <row r="9487" spans="1:17" x14ac:dyDescent="0.25">
      <c r="A9487" s="11">
        <f t="shared" si="99"/>
        <v>0</v>
      </c>
      <c r="Q9487">
        <f>IF(ISNUMBER(MATCH(E9487,'ASE Mapping'!A:A, 0)), INDEX('ASE Mapping'!B:B, MATCH(E9487,'ASE Mapping'!A:A, 0)), E9487)</f>
        <v>0</v>
      </c>
    </row>
    <row r="9488" spans="1:17" x14ac:dyDescent="0.25">
      <c r="A9488" s="11">
        <f t="shared" si="99"/>
        <v>0</v>
      </c>
      <c r="Q9488">
        <f>IF(ISNUMBER(MATCH(E9488,'ASE Mapping'!A:A, 0)), INDEX('ASE Mapping'!B:B, MATCH(E9488,'ASE Mapping'!A:A, 0)), E9488)</f>
        <v>0</v>
      </c>
    </row>
    <row r="9489" spans="1:17" x14ac:dyDescent="0.25">
      <c r="A9489" s="11">
        <f t="shared" si="99"/>
        <v>0</v>
      </c>
      <c r="Q9489">
        <f>IF(ISNUMBER(MATCH(E9489,'ASE Mapping'!A:A, 0)), INDEX('ASE Mapping'!B:B, MATCH(E9489,'ASE Mapping'!A:A, 0)), E9489)</f>
        <v>0</v>
      </c>
    </row>
    <row r="9490" spans="1:17" x14ac:dyDescent="0.25">
      <c r="A9490" s="11">
        <f t="shared" si="99"/>
        <v>0</v>
      </c>
      <c r="Q9490">
        <f>IF(ISNUMBER(MATCH(E9490,'ASE Mapping'!A:A, 0)), INDEX('ASE Mapping'!B:B, MATCH(E9490,'ASE Mapping'!A:A, 0)), E9490)</f>
        <v>0</v>
      </c>
    </row>
    <row r="9491" spans="1:17" x14ac:dyDescent="0.25">
      <c r="A9491" s="11">
        <f t="shared" si="99"/>
        <v>0</v>
      </c>
      <c r="Q9491">
        <f>IF(ISNUMBER(MATCH(E9491,'ASE Mapping'!A:A, 0)), INDEX('ASE Mapping'!B:B, MATCH(E9491,'ASE Mapping'!A:A, 0)), E9491)</f>
        <v>0</v>
      </c>
    </row>
    <row r="9492" spans="1:17" x14ac:dyDescent="0.25">
      <c r="A9492" s="11">
        <f t="shared" si="99"/>
        <v>0</v>
      </c>
      <c r="Q9492">
        <f>IF(ISNUMBER(MATCH(E9492,'ASE Mapping'!A:A, 0)), INDEX('ASE Mapping'!B:B, MATCH(E9492,'ASE Mapping'!A:A, 0)), E9492)</f>
        <v>0</v>
      </c>
    </row>
    <row r="9493" spans="1:17" x14ac:dyDescent="0.25">
      <c r="A9493" s="11">
        <f t="shared" si="99"/>
        <v>0</v>
      </c>
      <c r="Q9493">
        <f>IF(ISNUMBER(MATCH(E9493,'ASE Mapping'!A:A, 0)), INDEX('ASE Mapping'!B:B, MATCH(E9493,'ASE Mapping'!A:A, 0)), E9493)</f>
        <v>0</v>
      </c>
    </row>
    <row r="9494" spans="1:17" x14ac:dyDescent="0.25">
      <c r="A9494" s="11">
        <f t="shared" si="99"/>
        <v>0</v>
      </c>
      <c r="Q9494">
        <f>IF(ISNUMBER(MATCH(E9494,'ASE Mapping'!A:A, 0)), INDEX('ASE Mapping'!B:B, MATCH(E9494,'ASE Mapping'!A:A, 0)), E9494)</f>
        <v>0</v>
      </c>
    </row>
    <row r="9495" spans="1:17" x14ac:dyDescent="0.25">
      <c r="A9495" s="11">
        <f t="shared" si="99"/>
        <v>0</v>
      </c>
      <c r="Q9495">
        <f>IF(ISNUMBER(MATCH(E9495,'ASE Mapping'!A:A, 0)), INDEX('ASE Mapping'!B:B, MATCH(E9495,'ASE Mapping'!A:A, 0)), E9495)</f>
        <v>0</v>
      </c>
    </row>
    <row r="9496" spans="1:17" x14ac:dyDescent="0.25">
      <c r="A9496" s="11">
        <f t="shared" si="99"/>
        <v>0</v>
      </c>
      <c r="Q9496">
        <f>IF(ISNUMBER(MATCH(E9496,'ASE Mapping'!A:A, 0)), INDEX('ASE Mapping'!B:B, MATCH(E9496,'ASE Mapping'!A:A, 0)), E9496)</f>
        <v>0</v>
      </c>
    </row>
    <row r="9497" spans="1:17" x14ac:dyDescent="0.25">
      <c r="A9497" s="11">
        <f t="shared" si="99"/>
        <v>0</v>
      </c>
      <c r="Q9497">
        <f>IF(ISNUMBER(MATCH(E9497,'ASE Mapping'!A:A, 0)), INDEX('ASE Mapping'!B:B, MATCH(E9497,'ASE Mapping'!A:A, 0)), E9497)</f>
        <v>0</v>
      </c>
    </row>
    <row r="9498" spans="1:17" x14ac:dyDescent="0.25">
      <c r="A9498" s="11">
        <f t="shared" si="99"/>
        <v>0</v>
      </c>
      <c r="Q9498">
        <f>IF(ISNUMBER(MATCH(E9498,'ASE Mapping'!A:A, 0)), INDEX('ASE Mapping'!B:B, MATCH(E9498,'ASE Mapping'!A:A, 0)), E9498)</f>
        <v>0</v>
      </c>
    </row>
    <row r="9499" spans="1:17" x14ac:dyDescent="0.25">
      <c r="A9499" s="11">
        <f t="shared" si="99"/>
        <v>0</v>
      </c>
      <c r="Q9499">
        <f>IF(ISNUMBER(MATCH(E9499,'ASE Mapping'!A:A, 0)), INDEX('ASE Mapping'!B:B, MATCH(E9499,'ASE Mapping'!A:A, 0)), E9499)</f>
        <v>0</v>
      </c>
    </row>
    <row r="9500" spans="1:17" x14ac:dyDescent="0.25">
      <c r="A9500" s="11">
        <f t="shared" si="99"/>
        <v>0</v>
      </c>
      <c r="Q9500">
        <f>IF(ISNUMBER(MATCH(E9500,'ASE Mapping'!A:A, 0)), INDEX('ASE Mapping'!B:B, MATCH(E9500,'ASE Mapping'!A:A, 0)), E9500)</f>
        <v>0</v>
      </c>
    </row>
    <row r="9501" spans="1:17" x14ac:dyDescent="0.25">
      <c r="A9501" s="11">
        <f t="shared" si="99"/>
        <v>0</v>
      </c>
      <c r="Q9501">
        <f>IF(ISNUMBER(MATCH(E9501,'ASE Mapping'!A:A, 0)), INDEX('ASE Mapping'!B:B, MATCH(E9501,'ASE Mapping'!A:A, 0)), E9501)</f>
        <v>0</v>
      </c>
    </row>
    <row r="9502" spans="1:17" x14ac:dyDescent="0.25">
      <c r="A9502" s="11">
        <f t="shared" si="99"/>
        <v>0</v>
      </c>
      <c r="Q9502">
        <f>IF(ISNUMBER(MATCH(E9502,'ASE Mapping'!A:A, 0)), INDEX('ASE Mapping'!B:B, MATCH(E9502,'ASE Mapping'!A:A, 0)), E9502)</f>
        <v>0</v>
      </c>
    </row>
    <row r="9503" spans="1:17" x14ac:dyDescent="0.25">
      <c r="A9503" s="11">
        <f t="shared" si="99"/>
        <v>0</v>
      </c>
      <c r="Q9503">
        <f>IF(ISNUMBER(MATCH(E9503,'ASE Mapping'!A:A, 0)), INDEX('ASE Mapping'!B:B, MATCH(E9503,'ASE Mapping'!A:A, 0)), E9503)</f>
        <v>0</v>
      </c>
    </row>
    <row r="9504" spans="1:17" x14ac:dyDescent="0.25">
      <c r="A9504" s="11">
        <f t="shared" si="99"/>
        <v>0</v>
      </c>
      <c r="Q9504">
        <f>IF(ISNUMBER(MATCH(E9504,'ASE Mapping'!A:A, 0)), INDEX('ASE Mapping'!B:B, MATCH(E9504,'ASE Mapping'!A:A, 0)), E9504)</f>
        <v>0</v>
      </c>
    </row>
    <row r="9505" spans="1:17" x14ac:dyDescent="0.25">
      <c r="A9505" s="11">
        <f t="shared" si="99"/>
        <v>0</v>
      </c>
      <c r="Q9505">
        <f>IF(ISNUMBER(MATCH(E9505,'ASE Mapping'!A:A, 0)), INDEX('ASE Mapping'!B:B, MATCH(E9505,'ASE Mapping'!A:A, 0)), E9505)</f>
        <v>0</v>
      </c>
    </row>
    <row r="9506" spans="1:17" x14ac:dyDescent="0.25">
      <c r="A9506" s="11">
        <f t="shared" si="99"/>
        <v>0</v>
      </c>
      <c r="Q9506">
        <f>IF(ISNUMBER(MATCH(E9506,'ASE Mapping'!A:A, 0)), INDEX('ASE Mapping'!B:B, MATCH(E9506,'ASE Mapping'!A:A, 0)), E9506)</f>
        <v>0</v>
      </c>
    </row>
    <row r="9507" spans="1:17" x14ac:dyDescent="0.25">
      <c r="A9507" s="11">
        <f t="shared" si="99"/>
        <v>0</v>
      </c>
      <c r="Q9507">
        <f>IF(ISNUMBER(MATCH(E9507,'ASE Mapping'!A:A, 0)), INDEX('ASE Mapping'!B:B, MATCH(E9507,'ASE Mapping'!A:A, 0)), E9507)</f>
        <v>0</v>
      </c>
    </row>
    <row r="9508" spans="1:17" x14ac:dyDescent="0.25">
      <c r="A9508" s="11">
        <f t="shared" si="99"/>
        <v>0</v>
      </c>
      <c r="Q9508">
        <f>IF(ISNUMBER(MATCH(E9508,'ASE Mapping'!A:A, 0)), INDEX('ASE Mapping'!B:B, MATCH(E9508,'ASE Mapping'!A:A, 0)), E9508)</f>
        <v>0</v>
      </c>
    </row>
    <row r="9509" spans="1:17" x14ac:dyDescent="0.25">
      <c r="A9509" s="11">
        <f t="shared" si="99"/>
        <v>0</v>
      </c>
      <c r="Q9509">
        <f>IF(ISNUMBER(MATCH(E9509,'ASE Mapping'!A:A, 0)), INDEX('ASE Mapping'!B:B, MATCH(E9509,'ASE Mapping'!A:A, 0)), E9509)</f>
        <v>0</v>
      </c>
    </row>
    <row r="9510" spans="1:17" x14ac:dyDescent="0.25">
      <c r="A9510" s="11">
        <f t="shared" si="99"/>
        <v>0</v>
      </c>
      <c r="Q9510">
        <f>IF(ISNUMBER(MATCH(E9510,'ASE Mapping'!A:A, 0)), INDEX('ASE Mapping'!B:B, MATCH(E9510,'ASE Mapping'!A:A, 0)), E9510)</f>
        <v>0</v>
      </c>
    </row>
    <row r="9511" spans="1:17" x14ac:dyDescent="0.25">
      <c r="A9511" s="11">
        <f t="shared" si="99"/>
        <v>0</v>
      </c>
      <c r="Q9511">
        <f>IF(ISNUMBER(MATCH(E9511,'ASE Mapping'!A:A, 0)), INDEX('ASE Mapping'!B:B, MATCH(E9511,'ASE Mapping'!A:A, 0)), E9511)</f>
        <v>0</v>
      </c>
    </row>
    <row r="9512" spans="1:17" x14ac:dyDescent="0.25">
      <c r="A9512" s="11">
        <f t="shared" si="99"/>
        <v>0</v>
      </c>
      <c r="Q9512">
        <f>IF(ISNUMBER(MATCH(E9512,'ASE Mapping'!A:A, 0)), INDEX('ASE Mapping'!B:B, MATCH(E9512,'ASE Mapping'!A:A, 0)), E9512)</f>
        <v>0</v>
      </c>
    </row>
    <row r="9513" spans="1:17" x14ac:dyDescent="0.25">
      <c r="A9513" s="11">
        <f t="shared" si="99"/>
        <v>0</v>
      </c>
      <c r="Q9513">
        <f>IF(ISNUMBER(MATCH(E9513,'ASE Mapping'!A:A, 0)), INDEX('ASE Mapping'!B:B, MATCH(E9513,'ASE Mapping'!A:A, 0)), E9513)</f>
        <v>0</v>
      </c>
    </row>
    <row r="9514" spans="1:17" x14ac:dyDescent="0.25">
      <c r="A9514" s="11">
        <f t="shared" si="99"/>
        <v>0</v>
      </c>
      <c r="Q9514">
        <f>IF(ISNUMBER(MATCH(E9514,'ASE Mapping'!A:A, 0)), INDEX('ASE Mapping'!B:B, MATCH(E9514,'ASE Mapping'!A:A, 0)), E9514)</f>
        <v>0</v>
      </c>
    </row>
    <row r="9515" spans="1:17" x14ac:dyDescent="0.25">
      <c r="A9515" s="11">
        <f t="shared" si="99"/>
        <v>0</v>
      </c>
      <c r="Q9515">
        <f>IF(ISNUMBER(MATCH(E9515,'ASE Mapping'!A:A, 0)), INDEX('ASE Mapping'!B:B, MATCH(E9515,'ASE Mapping'!A:A, 0)), E9515)</f>
        <v>0</v>
      </c>
    </row>
    <row r="9516" spans="1:17" x14ac:dyDescent="0.25">
      <c r="A9516" s="11">
        <f t="shared" si="99"/>
        <v>0</v>
      </c>
      <c r="Q9516">
        <f>IF(ISNUMBER(MATCH(E9516,'ASE Mapping'!A:A, 0)), INDEX('ASE Mapping'!B:B, MATCH(E9516,'ASE Mapping'!A:A, 0)), E9516)</f>
        <v>0</v>
      </c>
    </row>
    <row r="9517" spans="1:17" x14ac:dyDescent="0.25">
      <c r="A9517" s="11">
        <f t="shared" si="99"/>
        <v>0</v>
      </c>
      <c r="Q9517">
        <f>IF(ISNUMBER(MATCH(E9517,'ASE Mapping'!A:A, 0)), INDEX('ASE Mapping'!B:B, MATCH(E9517,'ASE Mapping'!A:A, 0)), E9517)</f>
        <v>0</v>
      </c>
    </row>
    <row r="9518" spans="1:17" x14ac:dyDescent="0.25">
      <c r="A9518" s="11">
        <f t="shared" si="99"/>
        <v>0</v>
      </c>
      <c r="Q9518">
        <f>IF(ISNUMBER(MATCH(E9518,'ASE Mapping'!A:A, 0)), INDEX('ASE Mapping'!B:B, MATCH(E9518,'ASE Mapping'!A:A, 0)), E9518)</f>
        <v>0</v>
      </c>
    </row>
    <row r="9519" spans="1:17" x14ac:dyDescent="0.25">
      <c r="A9519" s="11">
        <f t="shared" si="99"/>
        <v>0</v>
      </c>
      <c r="Q9519">
        <f>IF(ISNUMBER(MATCH(E9519,'ASE Mapping'!A:A, 0)), INDEX('ASE Mapping'!B:B, MATCH(E9519,'ASE Mapping'!A:A, 0)), E9519)</f>
        <v>0</v>
      </c>
    </row>
    <row r="9520" spans="1:17" x14ac:dyDescent="0.25">
      <c r="A9520" s="11">
        <f t="shared" si="99"/>
        <v>0</v>
      </c>
      <c r="Q9520">
        <f>IF(ISNUMBER(MATCH(E9520,'ASE Mapping'!A:A, 0)), INDEX('ASE Mapping'!B:B, MATCH(E9520,'ASE Mapping'!A:A, 0)), E9520)</f>
        <v>0</v>
      </c>
    </row>
    <row r="9521" spans="1:17" x14ac:dyDescent="0.25">
      <c r="A9521" s="11">
        <f t="shared" si="99"/>
        <v>0</v>
      </c>
      <c r="Q9521">
        <f>IF(ISNUMBER(MATCH(E9521,'ASE Mapping'!A:A, 0)), INDEX('ASE Mapping'!B:B, MATCH(E9521,'ASE Mapping'!A:A, 0)), E9521)</f>
        <v>0</v>
      </c>
    </row>
    <row r="9522" spans="1:17" x14ac:dyDescent="0.25">
      <c r="A9522" s="11">
        <f t="shared" si="99"/>
        <v>0</v>
      </c>
      <c r="Q9522">
        <f>IF(ISNUMBER(MATCH(E9522,'ASE Mapping'!A:A, 0)), INDEX('ASE Mapping'!B:B, MATCH(E9522,'ASE Mapping'!A:A, 0)), E9522)</f>
        <v>0</v>
      </c>
    </row>
    <row r="9523" spans="1:17" x14ac:dyDescent="0.25">
      <c r="A9523" s="11">
        <f t="shared" si="99"/>
        <v>0</v>
      </c>
      <c r="Q9523">
        <f>IF(ISNUMBER(MATCH(E9523,'ASE Mapping'!A:A, 0)), INDEX('ASE Mapping'!B:B, MATCH(E9523,'ASE Mapping'!A:A, 0)), E9523)</f>
        <v>0</v>
      </c>
    </row>
    <row r="9524" spans="1:17" x14ac:dyDescent="0.25">
      <c r="A9524" s="11">
        <f t="shared" si="99"/>
        <v>0</v>
      </c>
      <c r="Q9524">
        <f>IF(ISNUMBER(MATCH(E9524,'ASE Mapping'!A:A, 0)), INDEX('ASE Mapping'!B:B, MATCH(E9524,'ASE Mapping'!A:A, 0)), E9524)</f>
        <v>0</v>
      </c>
    </row>
    <row r="9525" spans="1:17" x14ac:dyDescent="0.25">
      <c r="A9525" s="11">
        <f t="shared" si="99"/>
        <v>0</v>
      </c>
      <c r="Q9525">
        <f>IF(ISNUMBER(MATCH(E9525,'ASE Mapping'!A:A, 0)), INDEX('ASE Mapping'!B:B, MATCH(E9525,'ASE Mapping'!A:A, 0)), E9525)</f>
        <v>0</v>
      </c>
    </row>
    <row r="9526" spans="1:17" x14ac:dyDescent="0.25">
      <c r="A9526" s="11">
        <f t="shared" si="99"/>
        <v>0</v>
      </c>
      <c r="Q9526">
        <f>IF(ISNUMBER(MATCH(E9526,'ASE Mapping'!A:A, 0)), INDEX('ASE Mapping'!B:B, MATCH(E9526,'ASE Mapping'!A:A, 0)), E9526)</f>
        <v>0</v>
      </c>
    </row>
    <row r="9527" spans="1:17" x14ac:dyDescent="0.25">
      <c r="A9527" s="11">
        <f t="shared" si="99"/>
        <v>0</v>
      </c>
      <c r="Q9527">
        <f>IF(ISNUMBER(MATCH(E9527,'ASE Mapping'!A:A, 0)), INDEX('ASE Mapping'!B:B, MATCH(E9527,'ASE Mapping'!A:A, 0)), E9527)</f>
        <v>0</v>
      </c>
    </row>
    <row r="9528" spans="1:17" x14ac:dyDescent="0.25">
      <c r="A9528" s="11">
        <f t="shared" si="99"/>
        <v>0</v>
      </c>
      <c r="Q9528">
        <f>IF(ISNUMBER(MATCH(E9528,'ASE Mapping'!A:A, 0)), INDEX('ASE Mapping'!B:B, MATCH(E9528,'ASE Mapping'!A:A, 0)), E9528)</f>
        <v>0</v>
      </c>
    </row>
    <row r="9529" spans="1:17" x14ac:dyDescent="0.25">
      <c r="A9529" s="11">
        <f t="shared" si="99"/>
        <v>0</v>
      </c>
      <c r="Q9529">
        <f>IF(ISNUMBER(MATCH(E9529,'ASE Mapping'!A:A, 0)), INDEX('ASE Mapping'!B:B, MATCH(E9529,'ASE Mapping'!A:A, 0)), E9529)</f>
        <v>0</v>
      </c>
    </row>
    <row r="9530" spans="1:17" x14ac:dyDescent="0.25">
      <c r="A9530" s="11">
        <f t="shared" si="99"/>
        <v>0</v>
      </c>
      <c r="Q9530">
        <f>IF(ISNUMBER(MATCH(E9530,'ASE Mapping'!A:A, 0)), INDEX('ASE Mapping'!B:B, MATCH(E9530,'ASE Mapping'!A:A, 0)), E9530)</f>
        <v>0</v>
      </c>
    </row>
    <row r="9531" spans="1:17" x14ac:dyDescent="0.25">
      <c r="A9531" s="11">
        <f t="shared" si="99"/>
        <v>0</v>
      </c>
      <c r="Q9531">
        <f>IF(ISNUMBER(MATCH(E9531,'ASE Mapping'!A:A, 0)), INDEX('ASE Mapping'!B:B, MATCH(E9531,'ASE Mapping'!A:A, 0)), E9531)</f>
        <v>0</v>
      </c>
    </row>
    <row r="9532" spans="1:17" x14ac:dyDescent="0.25">
      <c r="A9532" s="11">
        <f t="shared" si="99"/>
        <v>0</v>
      </c>
      <c r="Q9532">
        <f>IF(ISNUMBER(MATCH(E9532,'ASE Mapping'!A:A, 0)), INDEX('ASE Mapping'!B:B, MATCH(E9532,'ASE Mapping'!A:A, 0)), E9532)</f>
        <v>0</v>
      </c>
    </row>
    <row r="9533" spans="1:17" x14ac:dyDescent="0.25">
      <c r="A9533" s="11">
        <f t="shared" si="99"/>
        <v>0</v>
      </c>
      <c r="Q9533">
        <f>IF(ISNUMBER(MATCH(E9533,'ASE Mapping'!A:A, 0)), INDEX('ASE Mapping'!B:B, MATCH(E9533,'ASE Mapping'!A:A, 0)), E9533)</f>
        <v>0</v>
      </c>
    </row>
    <row r="9534" spans="1:17" x14ac:dyDescent="0.25">
      <c r="A9534" s="11">
        <f t="shared" si="99"/>
        <v>0</v>
      </c>
      <c r="Q9534">
        <f>IF(ISNUMBER(MATCH(E9534,'ASE Mapping'!A:A, 0)), INDEX('ASE Mapping'!B:B, MATCH(E9534,'ASE Mapping'!A:A, 0)), E9534)</f>
        <v>0</v>
      </c>
    </row>
    <row r="9535" spans="1:17" x14ac:dyDescent="0.25">
      <c r="A9535" s="11">
        <f t="shared" si="99"/>
        <v>0</v>
      </c>
      <c r="Q9535">
        <f>IF(ISNUMBER(MATCH(E9535,'ASE Mapping'!A:A, 0)), INDEX('ASE Mapping'!B:B, MATCH(E9535,'ASE Mapping'!A:A, 0)), E9535)</f>
        <v>0</v>
      </c>
    </row>
    <row r="9536" spans="1:17" x14ac:dyDescent="0.25">
      <c r="A9536" s="11">
        <f t="shared" si="99"/>
        <v>0</v>
      </c>
      <c r="Q9536">
        <f>IF(ISNUMBER(MATCH(E9536,'ASE Mapping'!A:A, 0)), INDEX('ASE Mapping'!B:B, MATCH(E9536,'ASE Mapping'!A:A, 0)), E9536)</f>
        <v>0</v>
      </c>
    </row>
    <row r="9537" spans="1:17" x14ac:dyDescent="0.25">
      <c r="A9537" s="11">
        <f t="shared" si="99"/>
        <v>0</v>
      </c>
      <c r="Q9537">
        <f>IF(ISNUMBER(MATCH(E9537,'ASE Mapping'!A:A, 0)), INDEX('ASE Mapping'!B:B, MATCH(E9537,'ASE Mapping'!A:A, 0)), E9537)</f>
        <v>0</v>
      </c>
    </row>
    <row r="9538" spans="1:17" x14ac:dyDescent="0.25">
      <c r="A9538" s="11">
        <f t="shared" si="99"/>
        <v>0</v>
      </c>
      <c r="Q9538">
        <f>IF(ISNUMBER(MATCH(E9538,'ASE Mapping'!A:A, 0)), INDEX('ASE Mapping'!B:B, MATCH(E9538,'ASE Mapping'!A:A, 0)), E9538)</f>
        <v>0</v>
      </c>
    </row>
    <row r="9539" spans="1:17" x14ac:dyDescent="0.25">
      <c r="A9539" s="11">
        <f t="shared" si="99"/>
        <v>0</v>
      </c>
      <c r="Q9539">
        <f>IF(ISNUMBER(MATCH(E9539,'ASE Mapping'!A:A, 0)), INDEX('ASE Mapping'!B:B, MATCH(E9539,'ASE Mapping'!A:A, 0)), E9539)</f>
        <v>0</v>
      </c>
    </row>
    <row r="9540" spans="1:17" x14ac:dyDescent="0.25">
      <c r="A9540" s="11">
        <f t="shared" si="99"/>
        <v>0</v>
      </c>
      <c r="Q9540">
        <f>IF(ISNUMBER(MATCH(E9540,'ASE Mapping'!A:A, 0)), INDEX('ASE Mapping'!B:B, MATCH(E9540,'ASE Mapping'!A:A, 0)), E9540)</f>
        <v>0</v>
      </c>
    </row>
    <row r="9541" spans="1:17" x14ac:dyDescent="0.25">
      <c r="A9541" s="11">
        <f t="shared" si="99"/>
        <v>0</v>
      </c>
      <c r="Q9541">
        <f>IF(ISNUMBER(MATCH(E9541,'ASE Mapping'!A:A, 0)), INDEX('ASE Mapping'!B:B, MATCH(E9541,'ASE Mapping'!A:A, 0)), E9541)</f>
        <v>0</v>
      </c>
    </row>
    <row r="9542" spans="1:17" x14ac:dyDescent="0.25">
      <c r="A9542" s="11">
        <f t="shared" si="99"/>
        <v>0</v>
      </c>
      <c r="Q9542">
        <f>IF(ISNUMBER(MATCH(E9542,'ASE Mapping'!A:A, 0)), INDEX('ASE Mapping'!B:B, MATCH(E9542,'ASE Mapping'!A:A, 0)), E9542)</f>
        <v>0</v>
      </c>
    </row>
    <row r="9543" spans="1:17" x14ac:dyDescent="0.25">
      <c r="A9543" s="11">
        <f t="shared" ref="A9543:A9606" si="100">B9543+C9543</f>
        <v>0</v>
      </c>
      <c r="Q9543">
        <f>IF(ISNUMBER(MATCH(E9543,'ASE Mapping'!A:A, 0)), INDEX('ASE Mapping'!B:B, MATCH(E9543,'ASE Mapping'!A:A, 0)), E9543)</f>
        <v>0</v>
      </c>
    </row>
    <row r="9544" spans="1:17" x14ac:dyDescent="0.25">
      <c r="A9544" s="11">
        <f t="shared" si="100"/>
        <v>0</v>
      </c>
      <c r="Q9544">
        <f>IF(ISNUMBER(MATCH(E9544,'ASE Mapping'!A:A, 0)), INDEX('ASE Mapping'!B:B, MATCH(E9544,'ASE Mapping'!A:A, 0)), E9544)</f>
        <v>0</v>
      </c>
    </row>
    <row r="9545" spans="1:17" x14ac:dyDescent="0.25">
      <c r="A9545" s="11">
        <f t="shared" si="100"/>
        <v>0</v>
      </c>
      <c r="Q9545">
        <f>IF(ISNUMBER(MATCH(E9545,'ASE Mapping'!A:A, 0)), INDEX('ASE Mapping'!B:B, MATCH(E9545,'ASE Mapping'!A:A, 0)), E9545)</f>
        <v>0</v>
      </c>
    </row>
    <row r="9546" spans="1:17" x14ac:dyDescent="0.25">
      <c r="A9546" s="11">
        <f t="shared" si="100"/>
        <v>0</v>
      </c>
      <c r="Q9546">
        <f>IF(ISNUMBER(MATCH(E9546,'ASE Mapping'!A:A, 0)), INDEX('ASE Mapping'!B:B, MATCH(E9546,'ASE Mapping'!A:A, 0)), E9546)</f>
        <v>0</v>
      </c>
    </row>
    <row r="9547" spans="1:17" x14ac:dyDescent="0.25">
      <c r="A9547" s="11">
        <f t="shared" si="100"/>
        <v>0</v>
      </c>
      <c r="Q9547">
        <f>IF(ISNUMBER(MATCH(E9547,'ASE Mapping'!A:A, 0)), INDEX('ASE Mapping'!B:B, MATCH(E9547,'ASE Mapping'!A:A, 0)), E9547)</f>
        <v>0</v>
      </c>
    </row>
    <row r="9548" spans="1:17" x14ac:dyDescent="0.25">
      <c r="A9548" s="11">
        <f t="shared" si="100"/>
        <v>0</v>
      </c>
      <c r="Q9548">
        <f>IF(ISNUMBER(MATCH(E9548,'ASE Mapping'!A:A, 0)), INDEX('ASE Mapping'!B:B, MATCH(E9548,'ASE Mapping'!A:A, 0)), E9548)</f>
        <v>0</v>
      </c>
    </row>
    <row r="9549" spans="1:17" x14ac:dyDescent="0.25">
      <c r="A9549" s="11">
        <f t="shared" si="100"/>
        <v>0</v>
      </c>
      <c r="Q9549">
        <f>IF(ISNUMBER(MATCH(E9549,'ASE Mapping'!A:A, 0)), INDEX('ASE Mapping'!B:B, MATCH(E9549,'ASE Mapping'!A:A, 0)), E9549)</f>
        <v>0</v>
      </c>
    </row>
    <row r="9550" spans="1:17" x14ac:dyDescent="0.25">
      <c r="A9550" s="11">
        <f t="shared" si="100"/>
        <v>0</v>
      </c>
      <c r="Q9550">
        <f>IF(ISNUMBER(MATCH(E9550,'ASE Mapping'!A:A, 0)), INDEX('ASE Mapping'!B:B, MATCH(E9550,'ASE Mapping'!A:A, 0)), E9550)</f>
        <v>0</v>
      </c>
    </row>
    <row r="9551" spans="1:17" x14ac:dyDescent="0.25">
      <c r="A9551" s="11">
        <f t="shared" si="100"/>
        <v>0</v>
      </c>
      <c r="Q9551">
        <f>IF(ISNUMBER(MATCH(E9551,'ASE Mapping'!A:A, 0)), INDEX('ASE Mapping'!B:B, MATCH(E9551,'ASE Mapping'!A:A, 0)), E9551)</f>
        <v>0</v>
      </c>
    </row>
    <row r="9552" spans="1:17" x14ac:dyDescent="0.25">
      <c r="A9552" s="11">
        <f t="shared" si="100"/>
        <v>0</v>
      </c>
      <c r="Q9552">
        <f>IF(ISNUMBER(MATCH(E9552,'ASE Mapping'!A:A, 0)), INDEX('ASE Mapping'!B:B, MATCH(E9552,'ASE Mapping'!A:A, 0)), E9552)</f>
        <v>0</v>
      </c>
    </row>
    <row r="9553" spans="1:17" x14ac:dyDescent="0.25">
      <c r="A9553" s="11">
        <f t="shared" si="100"/>
        <v>0</v>
      </c>
      <c r="Q9553">
        <f>IF(ISNUMBER(MATCH(E9553,'ASE Mapping'!A:A, 0)), INDEX('ASE Mapping'!B:B, MATCH(E9553,'ASE Mapping'!A:A, 0)), E9553)</f>
        <v>0</v>
      </c>
    </row>
    <row r="9554" spans="1:17" x14ac:dyDescent="0.25">
      <c r="A9554" s="11">
        <f t="shared" si="100"/>
        <v>0</v>
      </c>
      <c r="Q9554">
        <f>IF(ISNUMBER(MATCH(E9554,'ASE Mapping'!A:A, 0)), INDEX('ASE Mapping'!B:B, MATCH(E9554,'ASE Mapping'!A:A, 0)), E9554)</f>
        <v>0</v>
      </c>
    </row>
    <row r="9555" spans="1:17" x14ac:dyDescent="0.25">
      <c r="A9555" s="11">
        <f t="shared" si="100"/>
        <v>0</v>
      </c>
      <c r="Q9555">
        <f>IF(ISNUMBER(MATCH(E9555,'ASE Mapping'!A:A, 0)), INDEX('ASE Mapping'!B:B, MATCH(E9555,'ASE Mapping'!A:A, 0)), E9555)</f>
        <v>0</v>
      </c>
    </row>
    <row r="9556" spans="1:17" x14ac:dyDescent="0.25">
      <c r="A9556" s="11">
        <f t="shared" si="100"/>
        <v>0</v>
      </c>
      <c r="Q9556">
        <f>IF(ISNUMBER(MATCH(E9556,'ASE Mapping'!A:A, 0)), INDEX('ASE Mapping'!B:B, MATCH(E9556,'ASE Mapping'!A:A, 0)), E9556)</f>
        <v>0</v>
      </c>
    </row>
    <row r="9557" spans="1:17" x14ac:dyDescent="0.25">
      <c r="A9557" s="11">
        <f t="shared" si="100"/>
        <v>0</v>
      </c>
      <c r="Q9557">
        <f>IF(ISNUMBER(MATCH(E9557,'ASE Mapping'!A:A, 0)), INDEX('ASE Mapping'!B:B, MATCH(E9557,'ASE Mapping'!A:A, 0)), E9557)</f>
        <v>0</v>
      </c>
    </row>
    <row r="9558" spans="1:17" x14ac:dyDescent="0.25">
      <c r="A9558" s="11">
        <f t="shared" si="100"/>
        <v>0</v>
      </c>
      <c r="Q9558">
        <f>IF(ISNUMBER(MATCH(E9558,'ASE Mapping'!A:A, 0)), INDEX('ASE Mapping'!B:B, MATCH(E9558,'ASE Mapping'!A:A, 0)), E9558)</f>
        <v>0</v>
      </c>
    </row>
    <row r="9559" spans="1:17" x14ac:dyDescent="0.25">
      <c r="A9559" s="11">
        <f t="shared" si="100"/>
        <v>0</v>
      </c>
      <c r="Q9559">
        <f>IF(ISNUMBER(MATCH(E9559,'ASE Mapping'!A:A, 0)), INDEX('ASE Mapping'!B:B, MATCH(E9559,'ASE Mapping'!A:A, 0)), E9559)</f>
        <v>0</v>
      </c>
    </row>
    <row r="9560" spans="1:17" x14ac:dyDescent="0.25">
      <c r="A9560" s="11">
        <f t="shared" si="100"/>
        <v>0</v>
      </c>
      <c r="Q9560">
        <f>IF(ISNUMBER(MATCH(E9560,'ASE Mapping'!A:A, 0)), INDEX('ASE Mapping'!B:B, MATCH(E9560,'ASE Mapping'!A:A, 0)), E9560)</f>
        <v>0</v>
      </c>
    </row>
    <row r="9561" spans="1:17" x14ac:dyDescent="0.25">
      <c r="A9561" s="11">
        <f t="shared" si="100"/>
        <v>0</v>
      </c>
      <c r="Q9561">
        <f>IF(ISNUMBER(MATCH(E9561,'ASE Mapping'!A:A, 0)), INDEX('ASE Mapping'!B:B, MATCH(E9561,'ASE Mapping'!A:A, 0)), E9561)</f>
        <v>0</v>
      </c>
    </row>
    <row r="9562" spans="1:17" x14ac:dyDescent="0.25">
      <c r="A9562" s="11">
        <f t="shared" si="100"/>
        <v>0</v>
      </c>
      <c r="Q9562">
        <f>IF(ISNUMBER(MATCH(E9562,'ASE Mapping'!A:A, 0)), INDEX('ASE Mapping'!B:B, MATCH(E9562,'ASE Mapping'!A:A, 0)), E9562)</f>
        <v>0</v>
      </c>
    </row>
    <row r="9563" spans="1:17" x14ac:dyDescent="0.25">
      <c r="A9563" s="11">
        <f t="shared" si="100"/>
        <v>0</v>
      </c>
      <c r="Q9563">
        <f>IF(ISNUMBER(MATCH(E9563,'ASE Mapping'!A:A, 0)), INDEX('ASE Mapping'!B:B, MATCH(E9563,'ASE Mapping'!A:A, 0)), E9563)</f>
        <v>0</v>
      </c>
    </row>
    <row r="9564" spans="1:17" x14ac:dyDescent="0.25">
      <c r="A9564" s="11">
        <f t="shared" si="100"/>
        <v>0</v>
      </c>
      <c r="Q9564">
        <f>IF(ISNUMBER(MATCH(E9564,'ASE Mapping'!A:A, 0)), INDEX('ASE Mapping'!B:B, MATCH(E9564,'ASE Mapping'!A:A, 0)), E9564)</f>
        <v>0</v>
      </c>
    </row>
    <row r="9565" spans="1:17" x14ac:dyDescent="0.25">
      <c r="A9565" s="11">
        <f t="shared" si="100"/>
        <v>0</v>
      </c>
      <c r="Q9565">
        <f>IF(ISNUMBER(MATCH(E9565,'ASE Mapping'!A:A, 0)), INDEX('ASE Mapping'!B:B, MATCH(E9565,'ASE Mapping'!A:A, 0)), E9565)</f>
        <v>0</v>
      </c>
    </row>
    <row r="9566" spans="1:17" x14ac:dyDescent="0.25">
      <c r="A9566" s="11">
        <f t="shared" si="100"/>
        <v>0</v>
      </c>
      <c r="Q9566">
        <f>IF(ISNUMBER(MATCH(E9566,'ASE Mapping'!A:A, 0)), INDEX('ASE Mapping'!B:B, MATCH(E9566,'ASE Mapping'!A:A, 0)), E9566)</f>
        <v>0</v>
      </c>
    </row>
    <row r="9567" spans="1:17" x14ac:dyDescent="0.25">
      <c r="A9567" s="11">
        <f t="shared" si="100"/>
        <v>0</v>
      </c>
      <c r="Q9567">
        <f>IF(ISNUMBER(MATCH(E9567,'ASE Mapping'!A:A, 0)), INDEX('ASE Mapping'!B:B, MATCH(E9567,'ASE Mapping'!A:A, 0)), E9567)</f>
        <v>0</v>
      </c>
    </row>
    <row r="9568" spans="1:17" x14ac:dyDescent="0.25">
      <c r="A9568" s="11">
        <f t="shared" si="100"/>
        <v>0</v>
      </c>
      <c r="Q9568">
        <f>IF(ISNUMBER(MATCH(E9568,'ASE Mapping'!A:A, 0)), INDEX('ASE Mapping'!B:B, MATCH(E9568,'ASE Mapping'!A:A, 0)), E9568)</f>
        <v>0</v>
      </c>
    </row>
    <row r="9569" spans="1:17" x14ac:dyDescent="0.25">
      <c r="A9569" s="11">
        <f t="shared" si="100"/>
        <v>0</v>
      </c>
      <c r="Q9569">
        <f>IF(ISNUMBER(MATCH(E9569,'ASE Mapping'!A:A, 0)), INDEX('ASE Mapping'!B:B, MATCH(E9569,'ASE Mapping'!A:A, 0)), E9569)</f>
        <v>0</v>
      </c>
    </row>
    <row r="9570" spans="1:17" x14ac:dyDescent="0.25">
      <c r="A9570" s="11">
        <f t="shared" si="100"/>
        <v>0</v>
      </c>
      <c r="Q9570">
        <f>IF(ISNUMBER(MATCH(E9570,'ASE Mapping'!A:A, 0)), INDEX('ASE Mapping'!B:B, MATCH(E9570,'ASE Mapping'!A:A, 0)), E9570)</f>
        <v>0</v>
      </c>
    </row>
    <row r="9571" spans="1:17" x14ac:dyDescent="0.25">
      <c r="A9571" s="11">
        <f t="shared" si="100"/>
        <v>0</v>
      </c>
      <c r="Q9571">
        <f>IF(ISNUMBER(MATCH(E9571,'ASE Mapping'!A:A, 0)), INDEX('ASE Mapping'!B:B, MATCH(E9571,'ASE Mapping'!A:A, 0)), E9571)</f>
        <v>0</v>
      </c>
    </row>
    <row r="9572" spans="1:17" x14ac:dyDescent="0.25">
      <c r="A9572" s="11">
        <f t="shared" si="100"/>
        <v>0</v>
      </c>
      <c r="Q9572">
        <f>IF(ISNUMBER(MATCH(E9572,'ASE Mapping'!A:A, 0)), INDEX('ASE Mapping'!B:B, MATCH(E9572,'ASE Mapping'!A:A, 0)), E9572)</f>
        <v>0</v>
      </c>
    </row>
    <row r="9573" spans="1:17" x14ac:dyDescent="0.25">
      <c r="A9573" s="11">
        <f t="shared" si="100"/>
        <v>0</v>
      </c>
      <c r="Q9573">
        <f>IF(ISNUMBER(MATCH(E9573,'ASE Mapping'!A:A, 0)), INDEX('ASE Mapping'!B:B, MATCH(E9573,'ASE Mapping'!A:A, 0)), E9573)</f>
        <v>0</v>
      </c>
    </row>
    <row r="9574" spans="1:17" x14ac:dyDescent="0.25">
      <c r="A9574" s="11">
        <f t="shared" si="100"/>
        <v>0</v>
      </c>
      <c r="Q9574">
        <f>IF(ISNUMBER(MATCH(E9574,'ASE Mapping'!A:A, 0)), INDEX('ASE Mapping'!B:B, MATCH(E9574,'ASE Mapping'!A:A, 0)), E9574)</f>
        <v>0</v>
      </c>
    </row>
    <row r="9575" spans="1:17" x14ac:dyDescent="0.25">
      <c r="A9575" s="11">
        <f t="shared" si="100"/>
        <v>0</v>
      </c>
      <c r="Q9575">
        <f>IF(ISNUMBER(MATCH(E9575,'ASE Mapping'!A:A, 0)), INDEX('ASE Mapping'!B:B, MATCH(E9575,'ASE Mapping'!A:A, 0)), E9575)</f>
        <v>0</v>
      </c>
    </row>
    <row r="9576" spans="1:17" x14ac:dyDescent="0.25">
      <c r="A9576" s="11">
        <f t="shared" si="100"/>
        <v>0</v>
      </c>
      <c r="Q9576">
        <f>IF(ISNUMBER(MATCH(E9576,'ASE Mapping'!A:A, 0)), INDEX('ASE Mapping'!B:B, MATCH(E9576,'ASE Mapping'!A:A, 0)), E9576)</f>
        <v>0</v>
      </c>
    </row>
    <row r="9577" spans="1:17" x14ac:dyDescent="0.25">
      <c r="A9577" s="11">
        <f t="shared" si="100"/>
        <v>0</v>
      </c>
      <c r="Q9577">
        <f>IF(ISNUMBER(MATCH(E9577,'ASE Mapping'!A:A, 0)), INDEX('ASE Mapping'!B:B, MATCH(E9577,'ASE Mapping'!A:A, 0)), E9577)</f>
        <v>0</v>
      </c>
    </row>
    <row r="9578" spans="1:17" x14ac:dyDescent="0.25">
      <c r="A9578" s="11">
        <f t="shared" si="100"/>
        <v>0</v>
      </c>
      <c r="Q9578">
        <f>IF(ISNUMBER(MATCH(E9578,'ASE Mapping'!A:A, 0)), INDEX('ASE Mapping'!B:B, MATCH(E9578,'ASE Mapping'!A:A, 0)), E9578)</f>
        <v>0</v>
      </c>
    </row>
    <row r="9579" spans="1:17" x14ac:dyDescent="0.25">
      <c r="A9579" s="11">
        <f t="shared" si="100"/>
        <v>0</v>
      </c>
      <c r="Q9579">
        <f>IF(ISNUMBER(MATCH(E9579,'ASE Mapping'!A:A, 0)), INDEX('ASE Mapping'!B:B, MATCH(E9579,'ASE Mapping'!A:A, 0)), E9579)</f>
        <v>0</v>
      </c>
    </row>
    <row r="9580" spans="1:17" x14ac:dyDescent="0.25">
      <c r="A9580" s="11">
        <f t="shared" si="100"/>
        <v>0</v>
      </c>
      <c r="Q9580">
        <f>IF(ISNUMBER(MATCH(E9580,'ASE Mapping'!A:A, 0)), INDEX('ASE Mapping'!B:B, MATCH(E9580,'ASE Mapping'!A:A, 0)), E9580)</f>
        <v>0</v>
      </c>
    </row>
    <row r="9581" spans="1:17" x14ac:dyDescent="0.25">
      <c r="A9581" s="11">
        <f t="shared" si="100"/>
        <v>0</v>
      </c>
      <c r="Q9581">
        <f>IF(ISNUMBER(MATCH(E9581,'ASE Mapping'!A:A, 0)), INDEX('ASE Mapping'!B:B, MATCH(E9581,'ASE Mapping'!A:A, 0)), E9581)</f>
        <v>0</v>
      </c>
    </row>
    <row r="9582" spans="1:17" x14ac:dyDescent="0.25">
      <c r="A9582" s="11">
        <f t="shared" si="100"/>
        <v>0</v>
      </c>
      <c r="Q9582">
        <f>IF(ISNUMBER(MATCH(E9582,'ASE Mapping'!A:A, 0)), INDEX('ASE Mapping'!B:B, MATCH(E9582,'ASE Mapping'!A:A, 0)), E9582)</f>
        <v>0</v>
      </c>
    </row>
    <row r="9583" spans="1:17" x14ac:dyDescent="0.25">
      <c r="A9583" s="11">
        <f t="shared" si="100"/>
        <v>0</v>
      </c>
      <c r="Q9583">
        <f>IF(ISNUMBER(MATCH(E9583,'ASE Mapping'!A:A, 0)), INDEX('ASE Mapping'!B:B, MATCH(E9583,'ASE Mapping'!A:A, 0)), E9583)</f>
        <v>0</v>
      </c>
    </row>
    <row r="9584" spans="1:17" x14ac:dyDescent="0.25">
      <c r="A9584" s="11">
        <f t="shared" si="100"/>
        <v>0</v>
      </c>
      <c r="Q9584">
        <f>IF(ISNUMBER(MATCH(E9584,'ASE Mapping'!A:A, 0)), INDEX('ASE Mapping'!B:B, MATCH(E9584,'ASE Mapping'!A:A, 0)), E9584)</f>
        <v>0</v>
      </c>
    </row>
    <row r="9585" spans="1:17" x14ac:dyDescent="0.25">
      <c r="A9585" s="11">
        <f t="shared" si="100"/>
        <v>0</v>
      </c>
      <c r="Q9585">
        <f>IF(ISNUMBER(MATCH(E9585,'ASE Mapping'!A:A, 0)), INDEX('ASE Mapping'!B:B, MATCH(E9585,'ASE Mapping'!A:A, 0)), E9585)</f>
        <v>0</v>
      </c>
    </row>
    <row r="9586" spans="1:17" x14ac:dyDescent="0.25">
      <c r="A9586" s="11">
        <f t="shared" si="100"/>
        <v>0</v>
      </c>
      <c r="Q9586">
        <f>IF(ISNUMBER(MATCH(E9586,'ASE Mapping'!A:A, 0)), INDEX('ASE Mapping'!B:B, MATCH(E9586,'ASE Mapping'!A:A, 0)), E9586)</f>
        <v>0</v>
      </c>
    </row>
    <row r="9587" spans="1:17" x14ac:dyDescent="0.25">
      <c r="A9587" s="11">
        <f t="shared" si="100"/>
        <v>0</v>
      </c>
      <c r="Q9587">
        <f>IF(ISNUMBER(MATCH(E9587,'ASE Mapping'!A:A, 0)), INDEX('ASE Mapping'!B:B, MATCH(E9587,'ASE Mapping'!A:A, 0)), E9587)</f>
        <v>0</v>
      </c>
    </row>
    <row r="9588" spans="1:17" x14ac:dyDescent="0.25">
      <c r="A9588" s="11">
        <f t="shared" si="100"/>
        <v>0</v>
      </c>
      <c r="Q9588">
        <f>IF(ISNUMBER(MATCH(E9588,'ASE Mapping'!A:A, 0)), INDEX('ASE Mapping'!B:B, MATCH(E9588,'ASE Mapping'!A:A, 0)), E9588)</f>
        <v>0</v>
      </c>
    </row>
    <row r="9589" spans="1:17" x14ac:dyDescent="0.25">
      <c r="A9589" s="11">
        <f t="shared" si="100"/>
        <v>0</v>
      </c>
      <c r="Q9589">
        <f>IF(ISNUMBER(MATCH(E9589,'ASE Mapping'!A:A, 0)), INDEX('ASE Mapping'!B:B, MATCH(E9589,'ASE Mapping'!A:A, 0)), E9589)</f>
        <v>0</v>
      </c>
    </row>
    <row r="9590" spans="1:17" x14ac:dyDescent="0.25">
      <c r="A9590" s="11">
        <f t="shared" si="100"/>
        <v>0</v>
      </c>
      <c r="Q9590">
        <f>IF(ISNUMBER(MATCH(E9590,'ASE Mapping'!A:A, 0)), INDEX('ASE Mapping'!B:B, MATCH(E9590,'ASE Mapping'!A:A, 0)), E9590)</f>
        <v>0</v>
      </c>
    </row>
    <row r="9591" spans="1:17" x14ac:dyDescent="0.25">
      <c r="A9591" s="11">
        <f t="shared" si="100"/>
        <v>0</v>
      </c>
      <c r="Q9591">
        <f>IF(ISNUMBER(MATCH(E9591,'ASE Mapping'!A:A, 0)), INDEX('ASE Mapping'!B:B, MATCH(E9591,'ASE Mapping'!A:A, 0)), E9591)</f>
        <v>0</v>
      </c>
    </row>
    <row r="9592" spans="1:17" x14ac:dyDescent="0.25">
      <c r="A9592" s="11">
        <f t="shared" si="100"/>
        <v>0</v>
      </c>
      <c r="Q9592">
        <f>IF(ISNUMBER(MATCH(E9592,'ASE Mapping'!A:A, 0)), INDEX('ASE Mapping'!B:B, MATCH(E9592,'ASE Mapping'!A:A, 0)), E9592)</f>
        <v>0</v>
      </c>
    </row>
    <row r="9593" spans="1:17" x14ac:dyDescent="0.25">
      <c r="A9593" s="11">
        <f t="shared" si="100"/>
        <v>0</v>
      </c>
      <c r="Q9593">
        <f>IF(ISNUMBER(MATCH(E9593,'ASE Mapping'!A:A, 0)), INDEX('ASE Mapping'!B:B, MATCH(E9593,'ASE Mapping'!A:A, 0)), E9593)</f>
        <v>0</v>
      </c>
    </row>
    <row r="9594" spans="1:17" x14ac:dyDescent="0.25">
      <c r="A9594" s="11">
        <f t="shared" si="100"/>
        <v>0</v>
      </c>
      <c r="Q9594">
        <f>IF(ISNUMBER(MATCH(E9594,'ASE Mapping'!A:A, 0)), INDEX('ASE Mapping'!B:B, MATCH(E9594,'ASE Mapping'!A:A, 0)), E9594)</f>
        <v>0</v>
      </c>
    </row>
    <row r="9595" spans="1:17" x14ac:dyDescent="0.25">
      <c r="A9595" s="11">
        <f t="shared" si="100"/>
        <v>0</v>
      </c>
      <c r="Q9595">
        <f>IF(ISNUMBER(MATCH(E9595,'ASE Mapping'!A:A, 0)), INDEX('ASE Mapping'!B:B, MATCH(E9595,'ASE Mapping'!A:A, 0)), E9595)</f>
        <v>0</v>
      </c>
    </row>
    <row r="9596" spans="1:17" x14ac:dyDescent="0.25">
      <c r="A9596" s="11">
        <f t="shared" si="100"/>
        <v>0</v>
      </c>
      <c r="Q9596">
        <f>IF(ISNUMBER(MATCH(E9596,'ASE Mapping'!A:A, 0)), INDEX('ASE Mapping'!B:B, MATCH(E9596,'ASE Mapping'!A:A, 0)), E9596)</f>
        <v>0</v>
      </c>
    </row>
    <row r="9597" spans="1:17" x14ac:dyDescent="0.25">
      <c r="A9597" s="11">
        <f t="shared" si="100"/>
        <v>0</v>
      </c>
      <c r="Q9597">
        <f>IF(ISNUMBER(MATCH(E9597,'ASE Mapping'!A:A, 0)), INDEX('ASE Mapping'!B:B, MATCH(E9597,'ASE Mapping'!A:A, 0)), E9597)</f>
        <v>0</v>
      </c>
    </row>
    <row r="9598" spans="1:17" x14ac:dyDescent="0.25">
      <c r="A9598" s="11">
        <f t="shared" si="100"/>
        <v>0</v>
      </c>
      <c r="Q9598">
        <f>IF(ISNUMBER(MATCH(E9598,'ASE Mapping'!A:A, 0)), INDEX('ASE Mapping'!B:B, MATCH(E9598,'ASE Mapping'!A:A, 0)), E9598)</f>
        <v>0</v>
      </c>
    </row>
    <row r="9599" spans="1:17" x14ac:dyDescent="0.25">
      <c r="A9599" s="11">
        <f t="shared" si="100"/>
        <v>0</v>
      </c>
      <c r="Q9599">
        <f>IF(ISNUMBER(MATCH(E9599,'ASE Mapping'!A:A, 0)), INDEX('ASE Mapping'!B:B, MATCH(E9599,'ASE Mapping'!A:A, 0)), E9599)</f>
        <v>0</v>
      </c>
    </row>
    <row r="9600" spans="1:17" x14ac:dyDescent="0.25">
      <c r="A9600" s="11">
        <f t="shared" si="100"/>
        <v>0</v>
      </c>
      <c r="Q9600">
        <f>IF(ISNUMBER(MATCH(E9600,'ASE Mapping'!A:A, 0)), INDEX('ASE Mapping'!B:B, MATCH(E9600,'ASE Mapping'!A:A, 0)), E9600)</f>
        <v>0</v>
      </c>
    </row>
    <row r="9601" spans="1:17" x14ac:dyDescent="0.25">
      <c r="A9601" s="11">
        <f t="shared" si="100"/>
        <v>0</v>
      </c>
      <c r="Q9601">
        <f>IF(ISNUMBER(MATCH(E9601,'ASE Mapping'!A:A, 0)), INDEX('ASE Mapping'!B:B, MATCH(E9601,'ASE Mapping'!A:A, 0)), E9601)</f>
        <v>0</v>
      </c>
    </row>
    <row r="9602" spans="1:17" x14ac:dyDescent="0.25">
      <c r="A9602" s="11">
        <f t="shared" si="100"/>
        <v>0</v>
      </c>
      <c r="Q9602">
        <f>IF(ISNUMBER(MATCH(E9602,'ASE Mapping'!A:A, 0)), INDEX('ASE Mapping'!B:B, MATCH(E9602,'ASE Mapping'!A:A, 0)), E9602)</f>
        <v>0</v>
      </c>
    </row>
    <row r="9603" spans="1:17" x14ac:dyDescent="0.25">
      <c r="A9603" s="11">
        <f t="shared" si="100"/>
        <v>0</v>
      </c>
      <c r="Q9603">
        <f>IF(ISNUMBER(MATCH(E9603,'ASE Mapping'!A:A, 0)), INDEX('ASE Mapping'!B:B, MATCH(E9603,'ASE Mapping'!A:A, 0)), E9603)</f>
        <v>0</v>
      </c>
    </row>
    <row r="9604" spans="1:17" x14ac:dyDescent="0.25">
      <c r="A9604" s="11">
        <f t="shared" si="100"/>
        <v>0</v>
      </c>
      <c r="Q9604">
        <f>IF(ISNUMBER(MATCH(E9604,'ASE Mapping'!A:A, 0)), INDEX('ASE Mapping'!B:B, MATCH(E9604,'ASE Mapping'!A:A, 0)), E9604)</f>
        <v>0</v>
      </c>
    </row>
    <row r="9605" spans="1:17" x14ac:dyDescent="0.25">
      <c r="A9605" s="11">
        <f t="shared" si="100"/>
        <v>0</v>
      </c>
      <c r="Q9605">
        <f>IF(ISNUMBER(MATCH(E9605,'ASE Mapping'!A:A, 0)), INDEX('ASE Mapping'!B:B, MATCH(E9605,'ASE Mapping'!A:A, 0)), E9605)</f>
        <v>0</v>
      </c>
    </row>
    <row r="9606" spans="1:17" x14ac:dyDescent="0.25">
      <c r="A9606" s="11">
        <f t="shared" si="100"/>
        <v>0</v>
      </c>
      <c r="Q9606">
        <f>IF(ISNUMBER(MATCH(E9606,'ASE Mapping'!A:A, 0)), INDEX('ASE Mapping'!B:B, MATCH(E9606,'ASE Mapping'!A:A, 0)), E9606)</f>
        <v>0</v>
      </c>
    </row>
    <row r="9607" spans="1:17" x14ac:dyDescent="0.25">
      <c r="A9607" s="11">
        <f t="shared" ref="A9607:A9670" si="101">B9607+C9607</f>
        <v>0</v>
      </c>
      <c r="Q9607">
        <f>IF(ISNUMBER(MATCH(E9607,'ASE Mapping'!A:A, 0)), INDEX('ASE Mapping'!B:B, MATCH(E9607,'ASE Mapping'!A:A, 0)), E9607)</f>
        <v>0</v>
      </c>
    </row>
    <row r="9608" spans="1:17" x14ac:dyDescent="0.25">
      <c r="A9608" s="11">
        <f t="shared" si="101"/>
        <v>0</v>
      </c>
      <c r="Q9608">
        <f>IF(ISNUMBER(MATCH(E9608,'ASE Mapping'!A:A, 0)), INDEX('ASE Mapping'!B:B, MATCH(E9608,'ASE Mapping'!A:A, 0)), E9608)</f>
        <v>0</v>
      </c>
    </row>
    <row r="9609" spans="1:17" x14ac:dyDescent="0.25">
      <c r="A9609" s="11">
        <f t="shared" si="101"/>
        <v>0</v>
      </c>
      <c r="Q9609">
        <f>IF(ISNUMBER(MATCH(E9609,'ASE Mapping'!A:A, 0)), INDEX('ASE Mapping'!B:B, MATCH(E9609,'ASE Mapping'!A:A, 0)), E9609)</f>
        <v>0</v>
      </c>
    </row>
    <row r="9610" spans="1:17" x14ac:dyDescent="0.25">
      <c r="A9610" s="11">
        <f t="shared" si="101"/>
        <v>0</v>
      </c>
      <c r="Q9610">
        <f>IF(ISNUMBER(MATCH(E9610,'ASE Mapping'!A:A, 0)), INDEX('ASE Mapping'!B:B, MATCH(E9610,'ASE Mapping'!A:A, 0)), E9610)</f>
        <v>0</v>
      </c>
    </row>
    <row r="9611" spans="1:17" x14ac:dyDescent="0.25">
      <c r="A9611" s="11">
        <f t="shared" si="101"/>
        <v>0</v>
      </c>
      <c r="Q9611">
        <f>IF(ISNUMBER(MATCH(E9611,'ASE Mapping'!A:A, 0)), INDEX('ASE Mapping'!B:B, MATCH(E9611,'ASE Mapping'!A:A, 0)), E9611)</f>
        <v>0</v>
      </c>
    </row>
    <row r="9612" spans="1:17" x14ac:dyDescent="0.25">
      <c r="A9612" s="11">
        <f t="shared" si="101"/>
        <v>0</v>
      </c>
      <c r="Q9612">
        <f>IF(ISNUMBER(MATCH(E9612,'ASE Mapping'!A:A, 0)), INDEX('ASE Mapping'!B:B, MATCH(E9612,'ASE Mapping'!A:A, 0)), E9612)</f>
        <v>0</v>
      </c>
    </row>
    <row r="9613" spans="1:17" x14ac:dyDescent="0.25">
      <c r="A9613" s="11">
        <f t="shared" si="101"/>
        <v>0</v>
      </c>
      <c r="Q9613">
        <f>IF(ISNUMBER(MATCH(E9613,'ASE Mapping'!A:A, 0)), INDEX('ASE Mapping'!B:B, MATCH(E9613,'ASE Mapping'!A:A, 0)), E9613)</f>
        <v>0</v>
      </c>
    </row>
    <row r="9614" spans="1:17" x14ac:dyDescent="0.25">
      <c r="A9614" s="11">
        <f t="shared" si="101"/>
        <v>0</v>
      </c>
      <c r="Q9614">
        <f>IF(ISNUMBER(MATCH(E9614,'ASE Mapping'!A:A, 0)), INDEX('ASE Mapping'!B:B, MATCH(E9614,'ASE Mapping'!A:A, 0)), E9614)</f>
        <v>0</v>
      </c>
    </row>
    <row r="9615" spans="1:17" x14ac:dyDescent="0.25">
      <c r="A9615" s="11">
        <f t="shared" si="101"/>
        <v>0</v>
      </c>
      <c r="Q9615">
        <f>IF(ISNUMBER(MATCH(E9615,'ASE Mapping'!A:A, 0)), INDEX('ASE Mapping'!B:B, MATCH(E9615,'ASE Mapping'!A:A, 0)), E9615)</f>
        <v>0</v>
      </c>
    </row>
    <row r="9616" spans="1:17" x14ac:dyDescent="0.25">
      <c r="A9616" s="11">
        <f t="shared" si="101"/>
        <v>0</v>
      </c>
      <c r="Q9616">
        <f>IF(ISNUMBER(MATCH(E9616,'ASE Mapping'!A:A, 0)), INDEX('ASE Mapping'!B:B, MATCH(E9616,'ASE Mapping'!A:A, 0)), E9616)</f>
        <v>0</v>
      </c>
    </row>
    <row r="9617" spans="1:17" x14ac:dyDescent="0.25">
      <c r="A9617" s="11">
        <f t="shared" si="101"/>
        <v>0</v>
      </c>
      <c r="Q9617">
        <f>IF(ISNUMBER(MATCH(E9617,'ASE Mapping'!A:A, 0)), INDEX('ASE Mapping'!B:B, MATCH(E9617,'ASE Mapping'!A:A, 0)), E9617)</f>
        <v>0</v>
      </c>
    </row>
    <row r="9618" spans="1:17" x14ac:dyDescent="0.25">
      <c r="A9618" s="11">
        <f t="shared" si="101"/>
        <v>0</v>
      </c>
      <c r="Q9618">
        <f>IF(ISNUMBER(MATCH(E9618,'ASE Mapping'!A:A, 0)), INDEX('ASE Mapping'!B:B, MATCH(E9618,'ASE Mapping'!A:A, 0)), E9618)</f>
        <v>0</v>
      </c>
    </row>
    <row r="9619" spans="1:17" x14ac:dyDescent="0.25">
      <c r="A9619" s="11">
        <f t="shared" si="101"/>
        <v>0</v>
      </c>
      <c r="Q9619">
        <f>IF(ISNUMBER(MATCH(E9619,'ASE Mapping'!A:A, 0)), INDEX('ASE Mapping'!B:B, MATCH(E9619,'ASE Mapping'!A:A, 0)), E9619)</f>
        <v>0</v>
      </c>
    </row>
    <row r="9620" spans="1:17" x14ac:dyDescent="0.25">
      <c r="A9620" s="11">
        <f t="shared" si="101"/>
        <v>0</v>
      </c>
      <c r="Q9620">
        <f>IF(ISNUMBER(MATCH(E9620,'ASE Mapping'!A:A, 0)), INDEX('ASE Mapping'!B:B, MATCH(E9620,'ASE Mapping'!A:A, 0)), E9620)</f>
        <v>0</v>
      </c>
    </row>
    <row r="9621" spans="1:17" x14ac:dyDescent="0.25">
      <c r="A9621" s="11">
        <f t="shared" si="101"/>
        <v>0</v>
      </c>
      <c r="Q9621">
        <f>IF(ISNUMBER(MATCH(E9621,'ASE Mapping'!A:A, 0)), INDEX('ASE Mapping'!B:B, MATCH(E9621,'ASE Mapping'!A:A, 0)), E9621)</f>
        <v>0</v>
      </c>
    </row>
    <row r="9622" spans="1:17" x14ac:dyDescent="0.25">
      <c r="A9622" s="11">
        <f t="shared" si="101"/>
        <v>0</v>
      </c>
      <c r="Q9622">
        <f>IF(ISNUMBER(MATCH(E9622,'ASE Mapping'!A:A, 0)), INDEX('ASE Mapping'!B:B, MATCH(E9622,'ASE Mapping'!A:A, 0)), E9622)</f>
        <v>0</v>
      </c>
    </row>
    <row r="9623" spans="1:17" x14ac:dyDescent="0.25">
      <c r="A9623" s="11">
        <f t="shared" si="101"/>
        <v>0</v>
      </c>
      <c r="Q9623">
        <f>IF(ISNUMBER(MATCH(E9623,'ASE Mapping'!A:A, 0)), INDEX('ASE Mapping'!B:B, MATCH(E9623,'ASE Mapping'!A:A, 0)), E9623)</f>
        <v>0</v>
      </c>
    </row>
    <row r="9624" spans="1:17" x14ac:dyDescent="0.25">
      <c r="A9624" s="11">
        <f t="shared" si="101"/>
        <v>0</v>
      </c>
      <c r="Q9624">
        <f>IF(ISNUMBER(MATCH(E9624,'ASE Mapping'!A:A, 0)), INDEX('ASE Mapping'!B:B, MATCH(E9624,'ASE Mapping'!A:A, 0)), E9624)</f>
        <v>0</v>
      </c>
    </row>
    <row r="9625" spans="1:17" x14ac:dyDescent="0.25">
      <c r="A9625" s="11">
        <f t="shared" si="101"/>
        <v>0</v>
      </c>
      <c r="Q9625">
        <f>IF(ISNUMBER(MATCH(E9625,'ASE Mapping'!A:A, 0)), INDEX('ASE Mapping'!B:B, MATCH(E9625,'ASE Mapping'!A:A, 0)), E9625)</f>
        <v>0</v>
      </c>
    </row>
    <row r="9626" spans="1:17" x14ac:dyDescent="0.25">
      <c r="A9626" s="11">
        <f t="shared" si="101"/>
        <v>0</v>
      </c>
      <c r="Q9626">
        <f>IF(ISNUMBER(MATCH(E9626,'ASE Mapping'!A:A, 0)), INDEX('ASE Mapping'!B:B, MATCH(E9626,'ASE Mapping'!A:A, 0)), E9626)</f>
        <v>0</v>
      </c>
    </row>
    <row r="9627" spans="1:17" x14ac:dyDescent="0.25">
      <c r="A9627" s="11">
        <f t="shared" si="101"/>
        <v>0</v>
      </c>
      <c r="Q9627">
        <f>IF(ISNUMBER(MATCH(E9627,'ASE Mapping'!A:A, 0)), INDEX('ASE Mapping'!B:B, MATCH(E9627,'ASE Mapping'!A:A, 0)), E9627)</f>
        <v>0</v>
      </c>
    </row>
    <row r="9628" spans="1:17" x14ac:dyDescent="0.25">
      <c r="A9628" s="11">
        <f t="shared" si="101"/>
        <v>0</v>
      </c>
      <c r="Q9628">
        <f>IF(ISNUMBER(MATCH(E9628,'ASE Mapping'!A:A, 0)), INDEX('ASE Mapping'!B:B, MATCH(E9628,'ASE Mapping'!A:A, 0)), E9628)</f>
        <v>0</v>
      </c>
    </row>
    <row r="9629" spans="1:17" x14ac:dyDescent="0.25">
      <c r="A9629" s="11">
        <f t="shared" si="101"/>
        <v>0</v>
      </c>
      <c r="Q9629">
        <f>IF(ISNUMBER(MATCH(E9629,'ASE Mapping'!A:A, 0)), INDEX('ASE Mapping'!B:B, MATCH(E9629,'ASE Mapping'!A:A, 0)), E9629)</f>
        <v>0</v>
      </c>
    </row>
    <row r="9630" spans="1:17" x14ac:dyDescent="0.25">
      <c r="A9630" s="11">
        <f t="shared" si="101"/>
        <v>0</v>
      </c>
      <c r="Q9630">
        <f>IF(ISNUMBER(MATCH(E9630,'ASE Mapping'!A:A, 0)), INDEX('ASE Mapping'!B:B, MATCH(E9630,'ASE Mapping'!A:A, 0)), E9630)</f>
        <v>0</v>
      </c>
    </row>
    <row r="9631" spans="1:17" x14ac:dyDescent="0.25">
      <c r="A9631" s="11">
        <f t="shared" si="101"/>
        <v>0</v>
      </c>
      <c r="Q9631">
        <f>IF(ISNUMBER(MATCH(E9631,'ASE Mapping'!A:A, 0)), INDEX('ASE Mapping'!B:B, MATCH(E9631,'ASE Mapping'!A:A, 0)), E9631)</f>
        <v>0</v>
      </c>
    </row>
    <row r="9632" spans="1:17" x14ac:dyDescent="0.25">
      <c r="A9632" s="11">
        <f t="shared" si="101"/>
        <v>0</v>
      </c>
      <c r="Q9632">
        <f>IF(ISNUMBER(MATCH(E9632,'ASE Mapping'!A:A, 0)), INDEX('ASE Mapping'!B:B, MATCH(E9632,'ASE Mapping'!A:A, 0)), E9632)</f>
        <v>0</v>
      </c>
    </row>
    <row r="9633" spans="1:17" x14ac:dyDescent="0.25">
      <c r="A9633" s="11">
        <f t="shared" si="101"/>
        <v>0</v>
      </c>
      <c r="Q9633">
        <f>IF(ISNUMBER(MATCH(E9633,'ASE Mapping'!A:A, 0)), INDEX('ASE Mapping'!B:B, MATCH(E9633,'ASE Mapping'!A:A, 0)), E9633)</f>
        <v>0</v>
      </c>
    </row>
    <row r="9634" spans="1:17" x14ac:dyDescent="0.25">
      <c r="A9634" s="11">
        <f t="shared" si="101"/>
        <v>0</v>
      </c>
      <c r="Q9634">
        <f>IF(ISNUMBER(MATCH(E9634,'ASE Mapping'!A:A, 0)), INDEX('ASE Mapping'!B:B, MATCH(E9634,'ASE Mapping'!A:A, 0)), E9634)</f>
        <v>0</v>
      </c>
    </row>
    <row r="9635" spans="1:17" x14ac:dyDescent="0.25">
      <c r="A9635" s="11">
        <f t="shared" si="101"/>
        <v>0</v>
      </c>
      <c r="Q9635">
        <f>IF(ISNUMBER(MATCH(E9635,'ASE Mapping'!A:A, 0)), INDEX('ASE Mapping'!B:B, MATCH(E9635,'ASE Mapping'!A:A, 0)), E9635)</f>
        <v>0</v>
      </c>
    </row>
    <row r="9636" spans="1:17" x14ac:dyDescent="0.25">
      <c r="A9636" s="11">
        <f t="shared" si="101"/>
        <v>0</v>
      </c>
      <c r="Q9636">
        <f>IF(ISNUMBER(MATCH(E9636,'ASE Mapping'!A:A, 0)), INDEX('ASE Mapping'!B:B, MATCH(E9636,'ASE Mapping'!A:A, 0)), E9636)</f>
        <v>0</v>
      </c>
    </row>
    <row r="9637" spans="1:17" x14ac:dyDescent="0.25">
      <c r="A9637" s="11">
        <f t="shared" si="101"/>
        <v>0</v>
      </c>
      <c r="Q9637">
        <f>IF(ISNUMBER(MATCH(E9637,'ASE Mapping'!A:A, 0)), INDEX('ASE Mapping'!B:B, MATCH(E9637,'ASE Mapping'!A:A, 0)), E9637)</f>
        <v>0</v>
      </c>
    </row>
    <row r="9638" spans="1:17" x14ac:dyDescent="0.25">
      <c r="A9638" s="11">
        <f t="shared" si="101"/>
        <v>0</v>
      </c>
      <c r="Q9638">
        <f>IF(ISNUMBER(MATCH(E9638,'ASE Mapping'!A:A, 0)), INDEX('ASE Mapping'!B:B, MATCH(E9638,'ASE Mapping'!A:A, 0)), E9638)</f>
        <v>0</v>
      </c>
    </row>
    <row r="9639" spans="1:17" x14ac:dyDescent="0.25">
      <c r="A9639" s="11">
        <f t="shared" si="101"/>
        <v>0</v>
      </c>
      <c r="Q9639">
        <f>IF(ISNUMBER(MATCH(E9639,'ASE Mapping'!A:A, 0)), INDEX('ASE Mapping'!B:B, MATCH(E9639,'ASE Mapping'!A:A, 0)), E9639)</f>
        <v>0</v>
      </c>
    </row>
    <row r="9640" spans="1:17" x14ac:dyDescent="0.25">
      <c r="A9640" s="11">
        <f t="shared" si="101"/>
        <v>0</v>
      </c>
      <c r="Q9640">
        <f>IF(ISNUMBER(MATCH(E9640,'ASE Mapping'!A:A, 0)), INDEX('ASE Mapping'!B:B, MATCH(E9640,'ASE Mapping'!A:A, 0)), E9640)</f>
        <v>0</v>
      </c>
    </row>
    <row r="9641" spans="1:17" x14ac:dyDescent="0.25">
      <c r="A9641" s="11">
        <f t="shared" si="101"/>
        <v>0</v>
      </c>
      <c r="Q9641">
        <f>IF(ISNUMBER(MATCH(E9641,'ASE Mapping'!A:A, 0)), INDEX('ASE Mapping'!B:B, MATCH(E9641,'ASE Mapping'!A:A, 0)), E9641)</f>
        <v>0</v>
      </c>
    </row>
    <row r="9642" spans="1:17" x14ac:dyDescent="0.25">
      <c r="A9642" s="11">
        <f t="shared" si="101"/>
        <v>0</v>
      </c>
      <c r="Q9642">
        <f>IF(ISNUMBER(MATCH(E9642,'ASE Mapping'!A:A, 0)), INDEX('ASE Mapping'!B:B, MATCH(E9642,'ASE Mapping'!A:A, 0)), E9642)</f>
        <v>0</v>
      </c>
    </row>
    <row r="9643" spans="1:17" x14ac:dyDescent="0.25">
      <c r="A9643" s="11">
        <f t="shared" si="101"/>
        <v>0</v>
      </c>
      <c r="Q9643">
        <f>IF(ISNUMBER(MATCH(E9643,'ASE Mapping'!A:A, 0)), INDEX('ASE Mapping'!B:B, MATCH(E9643,'ASE Mapping'!A:A, 0)), E9643)</f>
        <v>0</v>
      </c>
    </row>
    <row r="9644" spans="1:17" x14ac:dyDescent="0.25">
      <c r="A9644" s="11">
        <f t="shared" si="101"/>
        <v>0</v>
      </c>
      <c r="Q9644">
        <f>IF(ISNUMBER(MATCH(E9644,'ASE Mapping'!A:A, 0)), INDEX('ASE Mapping'!B:B, MATCH(E9644,'ASE Mapping'!A:A, 0)), E9644)</f>
        <v>0</v>
      </c>
    </row>
    <row r="9645" spans="1:17" x14ac:dyDescent="0.25">
      <c r="A9645" s="11">
        <f t="shared" si="101"/>
        <v>0</v>
      </c>
      <c r="Q9645">
        <f>IF(ISNUMBER(MATCH(E9645,'ASE Mapping'!A:A, 0)), INDEX('ASE Mapping'!B:B, MATCH(E9645,'ASE Mapping'!A:A, 0)), E9645)</f>
        <v>0</v>
      </c>
    </row>
    <row r="9646" spans="1:17" x14ac:dyDescent="0.25">
      <c r="A9646" s="11">
        <f t="shared" si="101"/>
        <v>0</v>
      </c>
      <c r="Q9646">
        <f>IF(ISNUMBER(MATCH(E9646,'ASE Mapping'!A:A, 0)), INDEX('ASE Mapping'!B:B, MATCH(E9646,'ASE Mapping'!A:A, 0)), E9646)</f>
        <v>0</v>
      </c>
    </row>
    <row r="9647" spans="1:17" x14ac:dyDescent="0.25">
      <c r="A9647" s="11">
        <f t="shared" si="101"/>
        <v>0</v>
      </c>
      <c r="Q9647">
        <f>IF(ISNUMBER(MATCH(E9647,'ASE Mapping'!A:A, 0)), INDEX('ASE Mapping'!B:B, MATCH(E9647,'ASE Mapping'!A:A, 0)), E9647)</f>
        <v>0</v>
      </c>
    </row>
    <row r="9648" spans="1:17" x14ac:dyDescent="0.25">
      <c r="A9648" s="11">
        <f t="shared" si="101"/>
        <v>0</v>
      </c>
      <c r="Q9648">
        <f>IF(ISNUMBER(MATCH(E9648,'ASE Mapping'!A:A, 0)), INDEX('ASE Mapping'!B:B, MATCH(E9648,'ASE Mapping'!A:A, 0)), E9648)</f>
        <v>0</v>
      </c>
    </row>
    <row r="9649" spans="1:17" x14ac:dyDescent="0.25">
      <c r="A9649" s="11">
        <f t="shared" si="101"/>
        <v>0</v>
      </c>
      <c r="Q9649">
        <f>IF(ISNUMBER(MATCH(E9649,'ASE Mapping'!A:A, 0)), INDEX('ASE Mapping'!B:B, MATCH(E9649,'ASE Mapping'!A:A, 0)), E9649)</f>
        <v>0</v>
      </c>
    </row>
    <row r="9650" spans="1:17" x14ac:dyDescent="0.25">
      <c r="A9650" s="11">
        <f t="shared" si="101"/>
        <v>0</v>
      </c>
      <c r="Q9650">
        <f>IF(ISNUMBER(MATCH(E9650,'ASE Mapping'!A:A, 0)), INDEX('ASE Mapping'!B:B, MATCH(E9650,'ASE Mapping'!A:A, 0)), E9650)</f>
        <v>0</v>
      </c>
    </row>
    <row r="9651" spans="1:17" x14ac:dyDescent="0.25">
      <c r="A9651" s="11">
        <f t="shared" si="101"/>
        <v>0</v>
      </c>
      <c r="Q9651">
        <f>IF(ISNUMBER(MATCH(E9651,'ASE Mapping'!A:A, 0)), INDEX('ASE Mapping'!B:B, MATCH(E9651,'ASE Mapping'!A:A, 0)), E9651)</f>
        <v>0</v>
      </c>
    </row>
    <row r="9652" spans="1:17" x14ac:dyDescent="0.25">
      <c r="A9652" s="11">
        <f t="shared" si="101"/>
        <v>0</v>
      </c>
      <c r="Q9652">
        <f>IF(ISNUMBER(MATCH(E9652,'ASE Mapping'!A:A, 0)), INDEX('ASE Mapping'!B:B, MATCH(E9652,'ASE Mapping'!A:A, 0)), E9652)</f>
        <v>0</v>
      </c>
    </row>
    <row r="9653" spans="1:17" x14ac:dyDescent="0.25">
      <c r="A9653" s="11">
        <f t="shared" si="101"/>
        <v>0</v>
      </c>
      <c r="Q9653">
        <f>IF(ISNUMBER(MATCH(E9653,'ASE Mapping'!A:A, 0)), INDEX('ASE Mapping'!B:B, MATCH(E9653,'ASE Mapping'!A:A, 0)), E9653)</f>
        <v>0</v>
      </c>
    </row>
    <row r="9654" spans="1:17" x14ac:dyDescent="0.25">
      <c r="A9654" s="11">
        <f t="shared" si="101"/>
        <v>0</v>
      </c>
      <c r="Q9654">
        <f>IF(ISNUMBER(MATCH(E9654,'ASE Mapping'!A:A, 0)), INDEX('ASE Mapping'!B:B, MATCH(E9654,'ASE Mapping'!A:A, 0)), E9654)</f>
        <v>0</v>
      </c>
    </row>
    <row r="9655" spans="1:17" x14ac:dyDescent="0.25">
      <c r="A9655" s="11">
        <f t="shared" si="101"/>
        <v>0</v>
      </c>
      <c r="Q9655">
        <f>IF(ISNUMBER(MATCH(E9655,'ASE Mapping'!A:A, 0)), INDEX('ASE Mapping'!B:B, MATCH(E9655,'ASE Mapping'!A:A, 0)), E9655)</f>
        <v>0</v>
      </c>
    </row>
    <row r="9656" spans="1:17" x14ac:dyDescent="0.25">
      <c r="A9656" s="11">
        <f t="shared" si="101"/>
        <v>0</v>
      </c>
      <c r="Q9656">
        <f>IF(ISNUMBER(MATCH(E9656,'ASE Mapping'!A:A, 0)), INDEX('ASE Mapping'!B:B, MATCH(E9656,'ASE Mapping'!A:A, 0)), E9656)</f>
        <v>0</v>
      </c>
    </row>
    <row r="9657" spans="1:17" x14ac:dyDescent="0.25">
      <c r="A9657" s="11">
        <f t="shared" si="101"/>
        <v>0</v>
      </c>
      <c r="Q9657">
        <f>IF(ISNUMBER(MATCH(E9657,'ASE Mapping'!A:A, 0)), INDEX('ASE Mapping'!B:B, MATCH(E9657,'ASE Mapping'!A:A, 0)), E9657)</f>
        <v>0</v>
      </c>
    </row>
    <row r="9658" spans="1:17" x14ac:dyDescent="0.25">
      <c r="A9658" s="11">
        <f t="shared" si="101"/>
        <v>0</v>
      </c>
      <c r="Q9658">
        <f>IF(ISNUMBER(MATCH(E9658,'ASE Mapping'!A:A, 0)), INDEX('ASE Mapping'!B:B, MATCH(E9658,'ASE Mapping'!A:A, 0)), E9658)</f>
        <v>0</v>
      </c>
    </row>
    <row r="9659" spans="1:17" x14ac:dyDescent="0.25">
      <c r="A9659" s="11">
        <f t="shared" si="101"/>
        <v>0</v>
      </c>
      <c r="Q9659">
        <f>IF(ISNUMBER(MATCH(E9659,'ASE Mapping'!A:A, 0)), INDEX('ASE Mapping'!B:B, MATCH(E9659,'ASE Mapping'!A:A, 0)), E9659)</f>
        <v>0</v>
      </c>
    </row>
    <row r="9660" spans="1:17" x14ac:dyDescent="0.25">
      <c r="A9660" s="11">
        <f t="shared" si="101"/>
        <v>0</v>
      </c>
      <c r="Q9660">
        <f>IF(ISNUMBER(MATCH(E9660,'ASE Mapping'!A:A, 0)), INDEX('ASE Mapping'!B:B, MATCH(E9660,'ASE Mapping'!A:A, 0)), E9660)</f>
        <v>0</v>
      </c>
    </row>
    <row r="9661" spans="1:17" x14ac:dyDescent="0.25">
      <c r="A9661" s="11">
        <f t="shared" si="101"/>
        <v>0</v>
      </c>
      <c r="Q9661">
        <f>IF(ISNUMBER(MATCH(E9661,'ASE Mapping'!A:A, 0)), INDEX('ASE Mapping'!B:B, MATCH(E9661,'ASE Mapping'!A:A, 0)), E9661)</f>
        <v>0</v>
      </c>
    </row>
    <row r="9662" spans="1:17" x14ac:dyDescent="0.25">
      <c r="A9662" s="11">
        <f t="shared" si="101"/>
        <v>0</v>
      </c>
      <c r="Q9662">
        <f>IF(ISNUMBER(MATCH(E9662,'ASE Mapping'!A:A, 0)), INDEX('ASE Mapping'!B:B, MATCH(E9662,'ASE Mapping'!A:A, 0)), E9662)</f>
        <v>0</v>
      </c>
    </row>
    <row r="9663" spans="1:17" x14ac:dyDescent="0.25">
      <c r="A9663" s="11">
        <f t="shared" si="101"/>
        <v>0</v>
      </c>
      <c r="Q9663">
        <f>IF(ISNUMBER(MATCH(E9663,'ASE Mapping'!A:A, 0)), INDEX('ASE Mapping'!B:B, MATCH(E9663,'ASE Mapping'!A:A, 0)), E9663)</f>
        <v>0</v>
      </c>
    </row>
    <row r="9664" spans="1:17" x14ac:dyDescent="0.25">
      <c r="A9664" s="11">
        <f t="shared" si="101"/>
        <v>0</v>
      </c>
      <c r="Q9664">
        <f>IF(ISNUMBER(MATCH(E9664,'ASE Mapping'!A:A, 0)), INDEX('ASE Mapping'!B:B, MATCH(E9664,'ASE Mapping'!A:A, 0)), E9664)</f>
        <v>0</v>
      </c>
    </row>
    <row r="9665" spans="1:17" x14ac:dyDescent="0.25">
      <c r="A9665" s="11">
        <f t="shared" si="101"/>
        <v>0</v>
      </c>
      <c r="Q9665">
        <f>IF(ISNUMBER(MATCH(E9665,'ASE Mapping'!A:A, 0)), INDEX('ASE Mapping'!B:B, MATCH(E9665,'ASE Mapping'!A:A, 0)), E9665)</f>
        <v>0</v>
      </c>
    </row>
    <row r="9666" spans="1:17" x14ac:dyDescent="0.25">
      <c r="A9666" s="11">
        <f t="shared" si="101"/>
        <v>0</v>
      </c>
      <c r="Q9666">
        <f>IF(ISNUMBER(MATCH(E9666,'ASE Mapping'!A:A, 0)), INDEX('ASE Mapping'!B:B, MATCH(E9666,'ASE Mapping'!A:A, 0)), E9666)</f>
        <v>0</v>
      </c>
    </row>
    <row r="9667" spans="1:17" x14ac:dyDescent="0.25">
      <c r="A9667" s="11">
        <f t="shared" si="101"/>
        <v>0</v>
      </c>
      <c r="Q9667">
        <f>IF(ISNUMBER(MATCH(E9667,'ASE Mapping'!A:A, 0)), INDEX('ASE Mapping'!B:B, MATCH(E9667,'ASE Mapping'!A:A, 0)), E9667)</f>
        <v>0</v>
      </c>
    </row>
    <row r="9668" spans="1:17" x14ac:dyDescent="0.25">
      <c r="A9668" s="11">
        <f t="shared" si="101"/>
        <v>0</v>
      </c>
      <c r="Q9668">
        <f>IF(ISNUMBER(MATCH(E9668,'ASE Mapping'!A:A, 0)), INDEX('ASE Mapping'!B:B, MATCH(E9668,'ASE Mapping'!A:A, 0)), E9668)</f>
        <v>0</v>
      </c>
    </row>
    <row r="9669" spans="1:17" x14ac:dyDescent="0.25">
      <c r="A9669" s="11">
        <f t="shared" si="101"/>
        <v>0</v>
      </c>
      <c r="Q9669">
        <f>IF(ISNUMBER(MATCH(E9669,'ASE Mapping'!A:A, 0)), INDEX('ASE Mapping'!B:B, MATCH(E9669,'ASE Mapping'!A:A, 0)), E9669)</f>
        <v>0</v>
      </c>
    </row>
    <row r="9670" spans="1:17" x14ac:dyDescent="0.25">
      <c r="A9670" s="11">
        <f t="shared" si="101"/>
        <v>0</v>
      </c>
      <c r="Q9670">
        <f>IF(ISNUMBER(MATCH(E9670,'ASE Mapping'!A:A, 0)), INDEX('ASE Mapping'!B:B, MATCH(E9670,'ASE Mapping'!A:A, 0)), E9670)</f>
        <v>0</v>
      </c>
    </row>
    <row r="9671" spans="1:17" x14ac:dyDescent="0.25">
      <c r="A9671" s="11">
        <f t="shared" ref="A9671:A9734" si="102">B9671+C9671</f>
        <v>0</v>
      </c>
      <c r="Q9671">
        <f>IF(ISNUMBER(MATCH(E9671,'ASE Mapping'!A:A, 0)), INDEX('ASE Mapping'!B:B, MATCH(E9671,'ASE Mapping'!A:A, 0)), E9671)</f>
        <v>0</v>
      </c>
    </row>
    <row r="9672" spans="1:17" x14ac:dyDescent="0.25">
      <c r="A9672" s="11">
        <f t="shared" si="102"/>
        <v>0</v>
      </c>
      <c r="Q9672">
        <f>IF(ISNUMBER(MATCH(E9672,'ASE Mapping'!A:A, 0)), INDEX('ASE Mapping'!B:B, MATCH(E9672,'ASE Mapping'!A:A, 0)), E9672)</f>
        <v>0</v>
      </c>
    </row>
    <row r="9673" spans="1:17" x14ac:dyDescent="0.25">
      <c r="A9673" s="11">
        <f t="shared" si="102"/>
        <v>0</v>
      </c>
      <c r="Q9673">
        <f>IF(ISNUMBER(MATCH(E9673,'ASE Mapping'!A:A, 0)), INDEX('ASE Mapping'!B:B, MATCH(E9673,'ASE Mapping'!A:A, 0)), E9673)</f>
        <v>0</v>
      </c>
    </row>
    <row r="9674" spans="1:17" x14ac:dyDescent="0.25">
      <c r="A9674" s="11">
        <f t="shared" si="102"/>
        <v>0</v>
      </c>
      <c r="Q9674">
        <f>IF(ISNUMBER(MATCH(E9674,'ASE Mapping'!A:A, 0)), INDEX('ASE Mapping'!B:B, MATCH(E9674,'ASE Mapping'!A:A, 0)), E9674)</f>
        <v>0</v>
      </c>
    </row>
    <row r="9675" spans="1:17" x14ac:dyDescent="0.25">
      <c r="A9675" s="11">
        <f t="shared" si="102"/>
        <v>0</v>
      </c>
      <c r="Q9675">
        <f>IF(ISNUMBER(MATCH(E9675,'ASE Mapping'!A:A, 0)), INDEX('ASE Mapping'!B:B, MATCH(E9675,'ASE Mapping'!A:A, 0)), E9675)</f>
        <v>0</v>
      </c>
    </row>
    <row r="9676" spans="1:17" x14ac:dyDescent="0.25">
      <c r="A9676" s="11">
        <f t="shared" si="102"/>
        <v>0</v>
      </c>
      <c r="Q9676">
        <f>IF(ISNUMBER(MATCH(E9676,'ASE Mapping'!A:A, 0)), INDEX('ASE Mapping'!B:B, MATCH(E9676,'ASE Mapping'!A:A, 0)), E9676)</f>
        <v>0</v>
      </c>
    </row>
    <row r="9677" spans="1:17" x14ac:dyDescent="0.25">
      <c r="A9677" s="11">
        <f t="shared" si="102"/>
        <v>0</v>
      </c>
      <c r="Q9677">
        <f>IF(ISNUMBER(MATCH(E9677,'ASE Mapping'!A:A, 0)), INDEX('ASE Mapping'!B:B, MATCH(E9677,'ASE Mapping'!A:A, 0)), E9677)</f>
        <v>0</v>
      </c>
    </row>
    <row r="9678" spans="1:17" x14ac:dyDescent="0.25">
      <c r="A9678" s="11">
        <f t="shared" si="102"/>
        <v>0</v>
      </c>
      <c r="Q9678">
        <f>IF(ISNUMBER(MATCH(E9678,'ASE Mapping'!A:A, 0)), INDEX('ASE Mapping'!B:B, MATCH(E9678,'ASE Mapping'!A:A, 0)), E9678)</f>
        <v>0</v>
      </c>
    </row>
    <row r="9679" spans="1:17" x14ac:dyDescent="0.25">
      <c r="A9679" s="11">
        <f t="shared" si="102"/>
        <v>0</v>
      </c>
      <c r="Q9679">
        <f>IF(ISNUMBER(MATCH(E9679,'ASE Mapping'!A:A, 0)), INDEX('ASE Mapping'!B:B, MATCH(E9679,'ASE Mapping'!A:A, 0)), E9679)</f>
        <v>0</v>
      </c>
    </row>
    <row r="9680" spans="1:17" x14ac:dyDescent="0.25">
      <c r="A9680" s="11">
        <f t="shared" si="102"/>
        <v>0</v>
      </c>
      <c r="Q9680">
        <f>IF(ISNUMBER(MATCH(E9680,'ASE Mapping'!A:A, 0)), INDEX('ASE Mapping'!B:B, MATCH(E9680,'ASE Mapping'!A:A, 0)), E9680)</f>
        <v>0</v>
      </c>
    </row>
    <row r="9681" spans="1:17" x14ac:dyDescent="0.25">
      <c r="A9681" s="11">
        <f t="shared" si="102"/>
        <v>0</v>
      </c>
      <c r="Q9681">
        <f>IF(ISNUMBER(MATCH(E9681,'ASE Mapping'!A:A, 0)), INDEX('ASE Mapping'!B:B, MATCH(E9681,'ASE Mapping'!A:A, 0)), E9681)</f>
        <v>0</v>
      </c>
    </row>
    <row r="9682" spans="1:17" x14ac:dyDescent="0.25">
      <c r="A9682" s="11">
        <f t="shared" si="102"/>
        <v>0</v>
      </c>
      <c r="Q9682">
        <f>IF(ISNUMBER(MATCH(E9682,'ASE Mapping'!A:A, 0)), INDEX('ASE Mapping'!B:B, MATCH(E9682,'ASE Mapping'!A:A, 0)), E9682)</f>
        <v>0</v>
      </c>
    </row>
    <row r="9683" spans="1:17" x14ac:dyDescent="0.25">
      <c r="A9683" s="11">
        <f t="shared" si="102"/>
        <v>0</v>
      </c>
      <c r="Q9683">
        <f>IF(ISNUMBER(MATCH(E9683,'ASE Mapping'!A:A, 0)), INDEX('ASE Mapping'!B:B, MATCH(E9683,'ASE Mapping'!A:A, 0)), E9683)</f>
        <v>0</v>
      </c>
    </row>
    <row r="9684" spans="1:17" x14ac:dyDescent="0.25">
      <c r="A9684" s="11">
        <f t="shared" si="102"/>
        <v>0</v>
      </c>
      <c r="Q9684">
        <f>IF(ISNUMBER(MATCH(E9684,'ASE Mapping'!A:A, 0)), INDEX('ASE Mapping'!B:B, MATCH(E9684,'ASE Mapping'!A:A, 0)), E9684)</f>
        <v>0</v>
      </c>
    </row>
    <row r="9685" spans="1:17" x14ac:dyDescent="0.25">
      <c r="A9685" s="11">
        <f t="shared" si="102"/>
        <v>0</v>
      </c>
      <c r="Q9685">
        <f>IF(ISNUMBER(MATCH(E9685,'ASE Mapping'!A:A, 0)), INDEX('ASE Mapping'!B:B, MATCH(E9685,'ASE Mapping'!A:A, 0)), E9685)</f>
        <v>0</v>
      </c>
    </row>
    <row r="9686" spans="1:17" x14ac:dyDescent="0.25">
      <c r="A9686" s="11">
        <f t="shared" si="102"/>
        <v>0</v>
      </c>
      <c r="Q9686">
        <f>IF(ISNUMBER(MATCH(E9686,'ASE Mapping'!A:A, 0)), INDEX('ASE Mapping'!B:B, MATCH(E9686,'ASE Mapping'!A:A, 0)), E9686)</f>
        <v>0</v>
      </c>
    </row>
    <row r="9687" spans="1:17" x14ac:dyDescent="0.25">
      <c r="A9687" s="11">
        <f t="shared" si="102"/>
        <v>0</v>
      </c>
      <c r="Q9687">
        <f>IF(ISNUMBER(MATCH(E9687,'ASE Mapping'!A:A, 0)), INDEX('ASE Mapping'!B:B, MATCH(E9687,'ASE Mapping'!A:A, 0)), E9687)</f>
        <v>0</v>
      </c>
    </row>
    <row r="9688" spans="1:17" x14ac:dyDescent="0.25">
      <c r="A9688" s="11">
        <f t="shared" si="102"/>
        <v>0</v>
      </c>
      <c r="Q9688">
        <f>IF(ISNUMBER(MATCH(E9688,'ASE Mapping'!A:A, 0)), INDEX('ASE Mapping'!B:B, MATCH(E9688,'ASE Mapping'!A:A, 0)), E9688)</f>
        <v>0</v>
      </c>
    </row>
    <row r="9689" spans="1:17" x14ac:dyDescent="0.25">
      <c r="A9689" s="11">
        <f t="shared" si="102"/>
        <v>0</v>
      </c>
      <c r="Q9689">
        <f>IF(ISNUMBER(MATCH(E9689,'ASE Mapping'!A:A, 0)), INDEX('ASE Mapping'!B:B, MATCH(E9689,'ASE Mapping'!A:A, 0)), E9689)</f>
        <v>0</v>
      </c>
    </row>
    <row r="9690" spans="1:17" x14ac:dyDescent="0.25">
      <c r="A9690" s="11">
        <f t="shared" si="102"/>
        <v>0</v>
      </c>
      <c r="Q9690">
        <f>IF(ISNUMBER(MATCH(E9690,'ASE Mapping'!A:A, 0)), INDEX('ASE Mapping'!B:B, MATCH(E9690,'ASE Mapping'!A:A, 0)), E9690)</f>
        <v>0</v>
      </c>
    </row>
    <row r="9691" spans="1:17" x14ac:dyDescent="0.25">
      <c r="A9691" s="11">
        <f t="shared" si="102"/>
        <v>0</v>
      </c>
      <c r="Q9691">
        <f>IF(ISNUMBER(MATCH(E9691,'ASE Mapping'!A:A, 0)), INDEX('ASE Mapping'!B:B, MATCH(E9691,'ASE Mapping'!A:A, 0)), E9691)</f>
        <v>0</v>
      </c>
    </row>
    <row r="9692" spans="1:17" x14ac:dyDescent="0.25">
      <c r="A9692" s="11">
        <f t="shared" si="102"/>
        <v>0</v>
      </c>
      <c r="Q9692">
        <f>IF(ISNUMBER(MATCH(E9692,'ASE Mapping'!A:A, 0)), INDEX('ASE Mapping'!B:B, MATCH(E9692,'ASE Mapping'!A:A, 0)), E9692)</f>
        <v>0</v>
      </c>
    </row>
    <row r="9693" spans="1:17" x14ac:dyDescent="0.25">
      <c r="A9693" s="11">
        <f t="shared" si="102"/>
        <v>0</v>
      </c>
      <c r="Q9693">
        <f>IF(ISNUMBER(MATCH(E9693,'ASE Mapping'!A:A, 0)), INDEX('ASE Mapping'!B:B, MATCH(E9693,'ASE Mapping'!A:A, 0)), E9693)</f>
        <v>0</v>
      </c>
    </row>
    <row r="9694" spans="1:17" x14ac:dyDescent="0.25">
      <c r="A9694" s="11">
        <f t="shared" si="102"/>
        <v>0</v>
      </c>
      <c r="Q9694">
        <f>IF(ISNUMBER(MATCH(E9694,'ASE Mapping'!A:A, 0)), INDEX('ASE Mapping'!B:B, MATCH(E9694,'ASE Mapping'!A:A, 0)), E9694)</f>
        <v>0</v>
      </c>
    </row>
    <row r="9695" spans="1:17" x14ac:dyDescent="0.25">
      <c r="A9695" s="11">
        <f t="shared" si="102"/>
        <v>0</v>
      </c>
      <c r="Q9695">
        <f>IF(ISNUMBER(MATCH(E9695,'ASE Mapping'!A:A, 0)), INDEX('ASE Mapping'!B:B, MATCH(E9695,'ASE Mapping'!A:A, 0)), E9695)</f>
        <v>0</v>
      </c>
    </row>
    <row r="9696" spans="1:17" x14ac:dyDescent="0.25">
      <c r="A9696" s="11">
        <f t="shared" si="102"/>
        <v>0</v>
      </c>
      <c r="Q9696">
        <f>IF(ISNUMBER(MATCH(E9696,'ASE Mapping'!A:A, 0)), INDEX('ASE Mapping'!B:B, MATCH(E9696,'ASE Mapping'!A:A, 0)), E9696)</f>
        <v>0</v>
      </c>
    </row>
    <row r="9697" spans="1:17" x14ac:dyDescent="0.25">
      <c r="A9697" s="11">
        <f t="shared" si="102"/>
        <v>0</v>
      </c>
      <c r="Q9697">
        <f>IF(ISNUMBER(MATCH(E9697,'ASE Mapping'!A:A, 0)), INDEX('ASE Mapping'!B:B, MATCH(E9697,'ASE Mapping'!A:A, 0)), E9697)</f>
        <v>0</v>
      </c>
    </row>
    <row r="9698" spans="1:17" x14ac:dyDescent="0.25">
      <c r="A9698" s="11">
        <f t="shared" si="102"/>
        <v>0</v>
      </c>
      <c r="Q9698">
        <f>IF(ISNUMBER(MATCH(E9698,'ASE Mapping'!A:A, 0)), INDEX('ASE Mapping'!B:B, MATCH(E9698,'ASE Mapping'!A:A, 0)), E9698)</f>
        <v>0</v>
      </c>
    </row>
    <row r="9699" spans="1:17" x14ac:dyDescent="0.25">
      <c r="A9699" s="11">
        <f t="shared" si="102"/>
        <v>0</v>
      </c>
      <c r="Q9699">
        <f>IF(ISNUMBER(MATCH(E9699,'ASE Mapping'!A:A, 0)), INDEX('ASE Mapping'!B:B, MATCH(E9699,'ASE Mapping'!A:A, 0)), E9699)</f>
        <v>0</v>
      </c>
    </row>
    <row r="9700" spans="1:17" x14ac:dyDescent="0.25">
      <c r="A9700" s="11">
        <f t="shared" si="102"/>
        <v>0</v>
      </c>
      <c r="Q9700">
        <f>IF(ISNUMBER(MATCH(E9700,'ASE Mapping'!A:A, 0)), INDEX('ASE Mapping'!B:B, MATCH(E9700,'ASE Mapping'!A:A, 0)), E9700)</f>
        <v>0</v>
      </c>
    </row>
    <row r="9701" spans="1:17" x14ac:dyDescent="0.25">
      <c r="A9701" s="11">
        <f t="shared" si="102"/>
        <v>0</v>
      </c>
      <c r="Q9701">
        <f>IF(ISNUMBER(MATCH(E9701,'ASE Mapping'!A:A, 0)), INDEX('ASE Mapping'!B:B, MATCH(E9701,'ASE Mapping'!A:A, 0)), E9701)</f>
        <v>0</v>
      </c>
    </row>
    <row r="9702" spans="1:17" x14ac:dyDescent="0.25">
      <c r="A9702" s="11">
        <f t="shared" si="102"/>
        <v>0</v>
      </c>
      <c r="Q9702">
        <f>IF(ISNUMBER(MATCH(E9702,'ASE Mapping'!A:A, 0)), INDEX('ASE Mapping'!B:B, MATCH(E9702,'ASE Mapping'!A:A, 0)), E9702)</f>
        <v>0</v>
      </c>
    </row>
    <row r="9703" spans="1:17" x14ac:dyDescent="0.25">
      <c r="A9703" s="11">
        <f t="shared" si="102"/>
        <v>0</v>
      </c>
      <c r="Q9703">
        <f>IF(ISNUMBER(MATCH(E9703,'ASE Mapping'!A:A, 0)), INDEX('ASE Mapping'!B:B, MATCH(E9703,'ASE Mapping'!A:A, 0)), E9703)</f>
        <v>0</v>
      </c>
    </row>
    <row r="9704" spans="1:17" x14ac:dyDescent="0.25">
      <c r="A9704" s="11">
        <f t="shared" si="102"/>
        <v>0</v>
      </c>
      <c r="Q9704">
        <f>IF(ISNUMBER(MATCH(E9704,'ASE Mapping'!A:A, 0)), INDEX('ASE Mapping'!B:B, MATCH(E9704,'ASE Mapping'!A:A, 0)), E9704)</f>
        <v>0</v>
      </c>
    </row>
    <row r="9705" spans="1:17" x14ac:dyDescent="0.25">
      <c r="A9705" s="11">
        <f t="shared" si="102"/>
        <v>0</v>
      </c>
      <c r="Q9705">
        <f>IF(ISNUMBER(MATCH(E9705,'ASE Mapping'!A:A, 0)), INDEX('ASE Mapping'!B:B, MATCH(E9705,'ASE Mapping'!A:A, 0)), E9705)</f>
        <v>0</v>
      </c>
    </row>
    <row r="9706" spans="1:17" x14ac:dyDescent="0.25">
      <c r="A9706" s="11">
        <f t="shared" si="102"/>
        <v>0</v>
      </c>
      <c r="Q9706">
        <f>IF(ISNUMBER(MATCH(E9706,'ASE Mapping'!A:A, 0)), INDEX('ASE Mapping'!B:B, MATCH(E9706,'ASE Mapping'!A:A, 0)), E9706)</f>
        <v>0</v>
      </c>
    </row>
    <row r="9707" spans="1:17" x14ac:dyDescent="0.25">
      <c r="A9707" s="11">
        <f t="shared" si="102"/>
        <v>0</v>
      </c>
      <c r="Q9707">
        <f>IF(ISNUMBER(MATCH(E9707,'ASE Mapping'!A:A, 0)), INDEX('ASE Mapping'!B:B, MATCH(E9707,'ASE Mapping'!A:A, 0)), E9707)</f>
        <v>0</v>
      </c>
    </row>
    <row r="9708" spans="1:17" x14ac:dyDescent="0.25">
      <c r="A9708" s="11">
        <f t="shared" si="102"/>
        <v>0</v>
      </c>
      <c r="Q9708">
        <f>IF(ISNUMBER(MATCH(E9708,'ASE Mapping'!A:A, 0)), INDEX('ASE Mapping'!B:B, MATCH(E9708,'ASE Mapping'!A:A, 0)), E9708)</f>
        <v>0</v>
      </c>
    </row>
    <row r="9709" spans="1:17" x14ac:dyDescent="0.25">
      <c r="A9709" s="11">
        <f t="shared" si="102"/>
        <v>0</v>
      </c>
      <c r="Q9709">
        <f>IF(ISNUMBER(MATCH(E9709,'ASE Mapping'!A:A, 0)), INDEX('ASE Mapping'!B:B, MATCH(E9709,'ASE Mapping'!A:A, 0)), E9709)</f>
        <v>0</v>
      </c>
    </row>
    <row r="9710" spans="1:17" x14ac:dyDescent="0.25">
      <c r="A9710" s="11">
        <f t="shared" si="102"/>
        <v>0</v>
      </c>
      <c r="Q9710">
        <f>IF(ISNUMBER(MATCH(E9710,'ASE Mapping'!A:A, 0)), INDEX('ASE Mapping'!B:B, MATCH(E9710,'ASE Mapping'!A:A, 0)), E9710)</f>
        <v>0</v>
      </c>
    </row>
    <row r="9711" spans="1:17" x14ac:dyDescent="0.25">
      <c r="A9711" s="11">
        <f t="shared" si="102"/>
        <v>0</v>
      </c>
      <c r="Q9711">
        <f>IF(ISNUMBER(MATCH(E9711,'ASE Mapping'!A:A, 0)), INDEX('ASE Mapping'!B:B, MATCH(E9711,'ASE Mapping'!A:A, 0)), E9711)</f>
        <v>0</v>
      </c>
    </row>
    <row r="9712" spans="1:17" x14ac:dyDescent="0.25">
      <c r="A9712" s="11">
        <f t="shared" si="102"/>
        <v>0</v>
      </c>
      <c r="Q9712">
        <f>IF(ISNUMBER(MATCH(E9712,'ASE Mapping'!A:A, 0)), INDEX('ASE Mapping'!B:B, MATCH(E9712,'ASE Mapping'!A:A, 0)), E9712)</f>
        <v>0</v>
      </c>
    </row>
    <row r="9713" spans="1:17" x14ac:dyDescent="0.25">
      <c r="A9713" s="11">
        <f t="shared" si="102"/>
        <v>0</v>
      </c>
      <c r="Q9713">
        <f>IF(ISNUMBER(MATCH(E9713,'ASE Mapping'!A:A, 0)), INDEX('ASE Mapping'!B:B, MATCH(E9713,'ASE Mapping'!A:A, 0)), E9713)</f>
        <v>0</v>
      </c>
    </row>
    <row r="9714" spans="1:17" x14ac:dyDescent="0.25">
      <c r="A9714" s="11">
        <f t="shared" si="102"/>
        <v>0</v>
      </c>
      <c r="Q9714">
        <f>IF(ISNUMBER(MATCH(E9714,'ASE Mapping'!A:A, 0)), INDEX('ASE Mapping'!B:B, MATCH(E9714,'ASE Mapping'!A:A, 0)), E9714)</f>
        <v>0</v>
      </c>
    </row>
    <row r="9715" spans="1:17" x14ac:dyDescent="0.25">
      <c r="A9715" s="11">
        <f t="shared" si="102"/>
        <v>0</v>
      </c>
      <c r="Q9715">
        <f>IF(ISNUMBER(MATCH(E9715,'ASE Mapping'!A:A, 0)), INDEX('ASE Mapping'!B:B, MATCH(E9715,'ASE Mapping'!A:A, 0)), E9715)</f>
        <v>0</v>
      </c>
    </row>
    <row r="9716" spans="1:17" x14ac:dyDescent="0.25">
      <c r="A9716" s="11">
        <f t="shared" si="102"/>
        <v>0</v>
      </c>
      <c r="Q9716">
        <f>IF(ISNUMBER(MATCH(E9716,'ASE Mapping'!A:A, 0)), INDEX('ASE Mapping'!B:B, MATCH(E9716,'ASE Mapping'!A:A, 0)), E9716)</f>
        <v>0</v>
      </c>
    </row>
    <row r="9717" spans="1:17" x14ac:dyDescent="0.25">
      <c r="A9717" s="11">
        <f t="shared" si="102"/>
        <v>0</v>
      </c>
      <c r="Q9717">
        <f>IF(ISNUMBER(MATCH(E9717,'ASE Mapping'!A:A, 0)), INDEX('ASE Mapping'!B:B, MATCH(E9717,'ASE Mapping'!A:A, 0)), E9717)</f>
        <v>0</v>
      </c>
    </row>
    <row r="9718" spans="1:17" x14ac:dyDescent="0.25">
      <c r="A9718" s="11">
        <f t="shared" si="102"/>
        <v>0</v>
      </c>
      <c r="Q9718">
        <f>IF(ISNUMBER(MATCH(E9718,'ASE Mapping'!A:A, 0)), INDEX('ASE Mapping'!B:B, MATCH(E9718,'ASE Mapping'!A:A, 0)), E9718)</f>
        <v>0</v>
      </c>
    </row>
    <row r="9719" spans="1:17" x14ac:dyDescent="0.25">
      <c r="A9719" s="11">
        <f t="shared" si="102"/>
        <v>0</v>
      </c>
      <c r="Q9719">
        <f>IF(ISNUMBER(MATCH(E9719,'ASE Mapping'!A:A, 0)), INDEX('ASE Mapping'!B:B, MATCH(E9719,'ASE Mapping'!A:A, 0)), E9719)</f>
        <v>0</v>
      </c>
    </row>
    <row r="9720" spans="1:17" x14ac:dyDescent="0.25">
      <c r="A9720" s="11">
        <f t="shared" si="102"/>
        <v>0</v>
      </c>
      <c r="Q9720">
        <f>IF(ISNUMBER(MATCH(E9720,'ASE Mapping'!A:A, 0)), INDEX('ASE Mapping'!B:B, MATCH(E9720,'ASE Mapping'!A:A, 0)), E9720)</f>
        <v>0</v>
      </c>
    </row>
    <row r="9721" spans="1:17" x14ac:dyDescent="0.25">
      <c r="A9721" s="11">
        <f t="shared" si="102"/>
        <v>0</v>
      </c>
      <c r="Q9721">
        <f>IF(ISNUMBER(MATCH(E9721,'ASE Mapping'!A:A, 0)), INDEX('ASE Mapping'!B:B, MATCH(E9721,'ASE Mapping'!A:A, 0)), E9721)</f>
        <v>0</v>
      </c>
    </row>
    <row r="9722" spans="1:17" x14ac:dyDescent="0.25">
      <c r="A9722" s="11">
        <f t="shared" si="102"/>
        <v>0</v>
      </c>
      <c r="Q9722">
        <f>IF(ISNUMBER(MATCH(E9722,'ASE Mapping'!A:A, 0)), INDEX('ASE Mapping'!B:B, MATCH(E9722,'ASE Mapping'!A:A, 0)), E9722)</f>
        <v>0</v>
      </c>
    </row>
    <row r="9723" spans="1:17" x14ac:dyDescent="0.25">
      <c r="A9723" s="11">
        <f t="shared" si="102"/>
        <v>0</v>
      </c>
      <c r="Q9723">
        <f>IF(ISNUMBER(MATCH(E9723,'ASE Mapping'!A:A, 0)), INDEX('ASE Mapping'!B:B, MATCH(E9723,'ASE Mapping'!A:A, 0)), E9723)</f>
        <v>0</v>
      </c>
    </row>
    <row r="9724" spans="1:17" x14ac:dyDescent="0.25">
      <c r="A9724" s="11">
        <f t="shared" si="102"/>
        <v>0</v>
      </c>
      <c r="Q9724">
        <f>IF(ISNUMBER(MATCH(E9724,'ASE Mapping'!A:A, 0)), INDEX('ASE Mapping'!B:B, MATCH(E9724,'ASE Mapping'!A:A, 0)), E9724)</f>
        <v>0</v>
      </c>
    </row>
    <row r="9725" spans="1:17" x14ac:dyDescent="0.25">
      <c r="A9725" s="11">
        <f t="shared" si="102"/>
        <v>0</v>
      </c>
      <c r="Q9725">
        <f>IF(ISNUMBER(MATCH(E9725,'ASE Mapping'!A:A, 0)), INDEX('ASE Mapping'!B:B, MATCH(E9725,'ASE Mapping'!A:A, 0)), E9725)</f>
        <v>0</v>
      </c>
    </row>
    <row r="9726" spans="1:17" x14ac:dyDescent="0.25">
      <c r="A9726" s="11">
        <f t="shared" si="102"/>
        <v>0</v>
      </c>
      <c r="Q9726">
        <f>IF(ISNUMBER(MATCH(E9726,'ASE Mapping'!A:A, 0)), INDEX('ASE Mapping'!B:B, MATCH(E9726,'ASE Mapping'!A:A, 0)), E9726)</f>
        <v>0</v>
      </c>
    </row>
    <row r="9727" spans="1:17" x14ac:dyDescent="0.25">
      <c r="A9727" s="11">
        <f t="shared" si="102"/>
        <v>0</v>
      </c>
      <c r="Q9727">
        <f>IF(ISNUMBER(MATCH(E9727,'ASE Mapping'!A:A, 0)), INDEX('ASE Mapping'!B:B, MATCH(E9727,'ASE Mapping'!A:A, 0)), E9727)</f>
        <v>0</v>
      </c>
    </row>
    <row r="9728" spans="1:17" x14ac:dyDescent="0.25">
      <c r="A9728" s="11">
        <f t="shared" si="102"/>
        <v>0</v>
      </c>
      <c r="Q9728">
        <f>IF(ISNUMBER(MATCH(E9728,'ASE Mapping'!A:A, 0)), INDEX('ASE Mapping'!B:B, MATCH(E9728,'ASE Mapping'!A:A, 0)), E9728)</f>
        <v>0</v>
      </c>
    </row>
    <row r="9729" spans="1:17" x14ac:dyDescent="0.25">
      <c r="A9729" s="11">
        <f t="shared" si="102"/>
        <v>0</v>
      </c>
      <c r="Q9729">
        <f>IF(ISNUMBER(MATCH(E9729,'ASE Mapping'!A:A, 0)), INDEX('ASE Mapping'!B:B, MATCH(E9729,'ASE Mapping'!A:A, 0)), E9729)</f>
        <v>0</v>
      </c>
    </row>
    <row r="9730" spans="1:17" x14ac:dyDescent="0.25">
      <c r="A9730" s="11">
        <f t="shared" si="102"/>
        <v>0</v>
      </c>
      <c r="Q9730">
        <f>IF(ISNUMBER(MATCH(E9730,'ASE Mapping'!A:A, 0)), INDEX('ASE Mapping'!B:B, MATCH(E9730,'ASE Mapping'!A:A, 0)), E9730)</f>
        <v>0</v>
      </c>
    </row>
    <row r="9731" spans="1:17" x14ac:dyDescent="0.25">
      <c r="A9731" s="11">
        <f t="shared" si="102"/>
        <v>0</v>
      </c>
      <c r="Q9731">
        <f>IF(ISNUMBER(MATCH(E9731,'ASE Mapping'!A:A, 0)), INDEX('ASE Mapping'!B:B, MATCH(E9731,'ASE Mapping'!A:A, 0)), E9731)</f>
        <v>0</v>
      </c>
    </row>
    <row r="9732" spans="1:17" x14ac:dyDescent="0.25">
      <c r="A9732" s="11">
        <f t="shared" si="102"/>
        <v>0</v>
      </c>
      <c r="Q9732">
        <f>IF(ISNUMBER(MATCH(E9732,'ASE Mapping'!A:A, 0)), INDEX('ASE Mapping'!B:B, MATCH(E9732,'ASE Mapping'!A:A, 0)), E9732)</f>
        <v>0</v>
      </c>
    </row>
    <row r="9733" spans="1:17" x14ac:dyDescent="0.25">
      <c r="A9733" s="11">
        <f t="shared" si="102"/>
        <v>0</v>
      </c>
      <c r="Q9733">
        <f>IF(ISNUMBER(MATCH(E9733,'ASE Mapping'!A:A, 0)), INDEX('ASE Mapping'!B:B, MATCH(E9733,'ASE Mapping'!A:A, 0)), E9733)</f>
        <v>0</v>
      </c>
    </row>
    <row r="9734" spans="1:17" x14ac:dyDescent="0.25">
      <c r="A9734" s="11">
        <f t="shared" si="102"/>
        <v>0</v>
      </c>
      <c r="Q9734">
        <f>IF(ISNUMBER(MATCH(E9734,'ASE Mapping'!A:A, 0)), INDEX('ASE Mapping'!B:B, MATCH(E9734,'ASE Mapping'!A:A, 0)), E9734)</f>
        <v>0</v>
      </c>
    </row>
    <row r="9735" spans="1:17" x14ac:dyDescent="0.25">
      <c r="A9735" s="11">
        <f t="shared" ref="A9735:A9798" si="103">B9735+C9735</f>
        <v>0</v>
      </c>
      <c r="Q9735">
        <f>IF(ISNUMBER(MATCH(E9735,'ASE Mapping'!A:A, 0)), INDEX('ASE Mapping'!B:B, MATCH(E9735,'ASE Mapping'!A:A, 0)), E9735)</f>
        <v>0</v>
      </c>
    </row>
    <row r="9736" spans="1:17" x14ac:dyDescent="0.25">
      <c r="A9736" s="11">
        <f t="shared" si="103"/>
        <v>0</v>
      </c>
      <c r="Q9736">
        <f>IF(ISNUMBER(MATCH(E9736,'ASE Mapping'!A:A, 0)), INDEX('ASE Mapping'!B:B, MATCH(E9736,'ASE Mapping'!A:A, 0)), E9736)</f>
        <v>0</v>
      </c>
    </row>
    <row r="9737" spans="1:17" x14ac:dyDescent="0.25">
      <c r="A9737" s="11">
        <f t="shared" si="103"/>
        <v>0</v>
      </c>
      <c r="Q9737">
        <f>IF(ISNUMBER(MATCH(E9737,'ASE Mapping'!A:A, 0)), INDEX('ASE Mapping'!B:B, MATCH(E9737,'ASE Mapping'!A:A, 0)), E9737)</f>
        <v>0</v>
      </c>
    </row>
    <row r="9738" spans="1:17" x14ac:dyDescent="0.25">
      <c r="A9738" s="11">
        <f t="shared" si="103"/>
        <v>0</v>
      </c>
      <c r="Q9738">
        <f>IF(ISNUMBER(MATCH(E9738,'ASE Mapping'!A:A, 0)), INDEX('ASE Mapping'!B:B, MATCH(E9738,'ASE Mapping'!A:A, 0)), E9738)</f>
        <v>0</v>
      </c>
    </row>
    <row r="9739" spans="1:17" x14ac:dyDescent="0.25">
      <c r="A9739" s="11">
        <f t="shared" si="103"/>
        <v>0</v>
      </c>
      <c r="Q9739">
        <f>IF(ISNUMBER(MATCH(E9739,'ASE Mapping'!A:A, 0)), INDEX('ASE Mapping'!B:B, MATCH(E9739,'ASE Mapping'!A:A, 0)), E9739)</f>
        <v>0</v>
      </c>
    </row>
    <row r="9740" spans="1:17" x14ac:dyDescent="0.25">
      <c r="A9740" s="11">
        <f t="shared" si="103"/>
        <v>0</v>
      </c>
      <c r="Q9740">
        <f>IF(ISNUMBER(MATCH(E9740,'ASE Mapping'!A:A, 0)), INDEX('ASE Mapping'!B:B, MATCH(E9740,'ASE Mapping'!A:A, 0)), E9740)</f>
        <v>0</v>
      </c>
    </row>
    <row r="9741" spans="1:17" x14ac:dyDescent="0.25">
      <c r="A9741" s="11">
        <f t="shared" si="103"/>
        <v>0</v>
      </c>
      <c r="Q9741">
        <f>IF(ISNUMBER(MATCH(E9741,'ASE Mapping'!A:A, 0)), INDEX('ASE Mapping'!B:B, MATCH(E9741,'ASE Mapping'!A:A, 0)), E9741)</f>
        <v>0</v>
      </c>
    </row>
    <row r="9742" spans="1:17" x14ac:dyDescent="0.25">
      <c r="A9742" s="11">
        <f t="shared" si="103"/>
        <v>0</v>
      </c>
      <c r="Q9742">
        <f>IF(ISNUMBER(MATCH(E9742,'ASE Mapping'!A:A, 0)), INDEX('ASE Mapping'!B:B, MATCH(E9742,'ASE Mapping'!A:A, 0)), E9742)</f>
        <v>0</v>
      </c>
    </row>
    <row r="9743" spans="1:17" x14ac:dyDescent="0.25">
      <c r="A9743" s="11">
        <f t="shared" si="103"/>
        <v>0</v>
      </c>
      <c r="Q9743">
        <f>IF(ISNUMBER(MATCH(E9743,'ASE Mapping'!A:A, 0)), INDEX('ASE Mapping'!B:B, MATCH(E9743,'ASE Mapping'!A:A, 0)), E9743)</f>
        <v>0</v>
      </c>
    </row>
    <row r="9744" spans="1:17" x14ac:dyDescent="0.25">
      <c r="A9744" s="11">
        <f t="shared" si="103"/>
        <v>0</v>
      </c>
      <c r="Q9744">
        <f>IF(ISNUMBER(MATCH(E9744,'ASE Mapping'!A:A, 0)), INDEX('ASE Mapping'!B:B, MATCH(E9744,'ASE Mapping'!A:A, 0)), E9744)</f>
        <v>0</v>
      </c>
    </row>
    <row r="9745" spans="1:17" x14ac:dyDescent="0.25">
      <c r="A9745" s="11">
        <f t="shared" si="103"/>
        <v>0</v>
      </c>
      <c r="Q9745">
        <f>IF(ISNUMBER(MATCH(E9745,'ASE Mapping'!A:A, 0)), INDEX('ASE Mapping'!B:B, MATCH(E9745,'ASE Mapping'!A:A, 0)), E9745)</f>
        <v>0</v>
      </c>
    </row>
    <row r="9746" spans="1:17" x14ac:dyDescent="0.25">
      <c r="A9746" s="11">
        <f t="shared" si="103"/>
        <v>0</v>
      </c>
      <c r="Q9746">
        <f>IF(ISNUMBER(MATCH(E9746,'ASE Mapping'!A:A, 0)), INDEX('ASE Mapping'!B:B, MATCH(E9746,'ASE Mapping'!A:A, 0)), E9746)</f>
        <v>0</v>
      </c>
    </row>
    <row r="9747" spans="1:17" x14ac:dyDescent="0.25">
      <c r="A9747" s="11">
        <f t="shared" si="103"/>
        <v>0</v>
      </c>
      <c r="Q9747">
        <f>IF(ISNUMBER(MATCH(E9747,'ASE Mapping'!A:A, 0)), INDEX('ASE Mapping'!B:B, MATCH(E9747,'ASE Mapping'!A:A, 0)), E9747)</f>
        <v>0</v>
      </c>
    </row>
    <row r="9748" spans="1:17" x14ac:dyDescent="0.25">
      <c r="A9748" s="11">
        <f t="shared" si="103"/>
        <v>0</v>
      </c>
      <c r="Q9748">
        <f>IF(ISNUMBER(MATCH(E9748,'ASE Mapping'!A:A, 0)), INDEX('ASE Mapping'!B:B, MATCH(E9748,'ASE Mapping'!A:A, 0)), E9748)</f>
        <v>0</v>
      </c>
    </row>
    <row r="9749" spans="1:17" x14ac:dyDescent="0.25">
      <c r="A9749" s="11">
        <f t="shared" si="103"/>
        <v>0</v>
      </c>
      <c r="Q9749">
        <f>IF(ISNUMBER(MATCH(E9749,'ASE Mapping'!A:A, 0)), INDEX('ASE Mapping'!B:B, MATCH(E9749,'ASE Mapping'!A:A, 0)), E9749)</f>
        <v>0</v>
      </c>
    </row>
    <row r="9750" spans="1:17" x14ac:dyDescent="0.25">
      <c r="A9750" s="11">
        <f t="shared" si="103"/>
        <v>0</v>
      </c>
      <c r="Q9750">
        <f>IF(ISNUMBER(MATCH(E9750,'ASE Mapping'!A:A, 0)), INDEX('ASE Mapping'!B:B, MATCH(E9750,'ASE Mapping'!A:A, 0)), E9750)</f>
        <v>0</v>
      </c>
    </row>
    <row r="9751" spans="1:17" x14ac:dyDescent="0.25">
      <c r="A9751" s="11">
        <f t="shared" si="103"/>
        <v>0</v>
      </c>
      <c r="Q9751">
        <f>IF(ISNUMBER(MATCH(E9751,'ASE Mapping'!A:A, 0)), INDEX('ASE Mapping'!B:B, MATCH(E9751,'ASE Mapping'!A:A, 0)), E9751)</f>
        <v>0</v>
      </c>
    </row>
    <row r="9752" spans="1:17" x14ac:dyDescent="0.25">
      <c r="A9752" s="11">
        <f t="shared" si="103"/>
        <v>0</v>
      </c>
      <c r="Q9752">
        <f>IF(ISNUMBER(MATCH(E9752,'ASE Mapping'!A:A, 0)), INDEX('ASE Mapping'!B:B, MATCH(E9752,'ASE Mapping'!A:A, 0)), E9752)</f>
        <v>0</v>
      </c>
    </row>
    <row r="9753" spans="1:17" x14ac:dyDescent="0.25">
      <c r="A9753" s="11">
        <f t="shared" si="103"/>
        <v>0</v>
      </c>
      <c r="Q9753">
        <f>IF(ISNUMBER(MATCH(E9753,'ASE Mapping'!A:A, 0)), INDEX('ASE Mapping'!B:B, MATCH(E9753,'ASE Mapping'!A:A, 0)), E9753)</f>
        <v>0</v>
      </c>
    </row>
    <row r="9754" spans="1:17" x14ac:dyDescent="0.25">
      <c r="A9754" s="11">
        <f t="shared" si="103"/>
        <v>0</v>
      </c>
      <c r="Q9754">
        <f>IF(ISNUMBER(MATCH(E9754,'ASE Mapping'!A:A, 0)), INDEX('ASE Mapping'!B:B, MATCH(E9754,'ASE Mapping'!A:A, 0)), E9754)</f>
        <v>0</v>
      </c>
    </row>
    <row r="9755" spans="1:17" x14ac:dyDescent="0.25">
      <c r="A9755" s="11">
        <f t="shared" si="103"/>
        <v>0</v>
      </c>
      <c r="Q9755">
        <f>IF(ISNUMBER(MATCH(E9755,'ASE Mapping'!A:A, 0)), INDEX('ASE Mapping'!B:B, MATCH(E9755,'ASE Mapping'!A:A, 0)), E9755)</f>
        <v>0</v>
      </c>
    </row>
    <row r="9756" spans="1:17" x14ac:dyDescent="0.25">
      <c r="A9756" s="11">
        <f t="shared" si="103"/>
        <v>0</v>
      </c>
      <c r="Q9756">
        <f>IF(ISNUMBER(MATCH(E9756,'ASE Mapping'!A:A, 0)), INDEX('ASE Mapping'!B:B, MATCH(E9756,'ASE Mapping'!A:A, 0)), E9756)</f>
        <v>0</v>
      </c>
    </row>
    <row r="9757" spans="1:17" x14ac:dyDescent="0.25">
      <c r="A9757" s="11">
        <f t="shared" si="103"/>
        <v>0</v>
      </c>
      <c r="Q9757">
        <f>IF(ISNUMBER(MATCH(E9757,'ASE Mapping'!A:A, 0)), INDEX('ASE Mapping'!B:B, MATCH(E9757,'ASE Mapping'!A:A, 0)), E9757)</f>
        <v>0</v>
      </c>
    </row>
    <row r="9758" spans="1:17" x14ac:dyDescent="0.25">
      <c r="A9758" s="11">
        <f t="shared" si="103"/>
        <v>0</v>
      </c>
      <c r="Q9758">
        <f>IF(ISNUMBER(MATCH(E9758,'ASE Mapping'!A:A, 0)), INDEX('ASE Mapping'!B:B, MATCH(E9758,'ASE Mapping'!A:A, 0)), E9758)</f>
        <v>0</v>
      </c>
    </row>
    <row r="9759" spans="1:17" x14ac:dyDescent="0.25">
      <c r="A9759" s="11">
        <f t="shared" si="103"/>
        <v>0</v>
      </c>
      <c r="Q9759">
        <f>IF(ISNUMBER(MATCH(E9759,'ASE Mapping'!A:A, 0)), INDEX('ASE Mapping'!B:B, MATCH(E9759,'ASE Mapping'!A:A, 0)), E9759)</f>
        <v>0</v>
      </c>
    </row>
    <row r="9760" spans="1:17" x14ac:dyDescent="0.25">
      <c r="A9760" s="11">
        <f t="shared" si="103"/>
        <v>0</v>
      </c>
      <c r="Q9760">
        <f>IF(ISNUMBER(MATCH(E9760,'ASE Mapping'!A:A, 0)), INDEX('ASE Mapping'!B:B, MATCH(E9760,'ASE Mapping'!A:A, 0)), E9760)</f>
        <v>0</v>
      </c>
    </row>
    <row r="9761" spans="1:17" x14ac:dyDescent="0.25">
      <c r="A9761" s="11">
        <f t="shared" si="103"/>
        <v>0</v>
      </c>
      <c r="Q9761">
        <f>IF(ISNUMBER(MATCH(E9761,'ASE Mapping'!A:A, 0)), INDEX('ASE Mapping'!B:B, MATCH(E9761,'ASE Mapping'!A:A, 0)), E9761)</f>
        <v>0</v>
      </c>
    </row>
    <row r="9762" spans="1:17" x14ac:dyDescent="0.25">
      <c r="A9762" s="11">
        <f t="shared" si="103"/>
        <v>0</v>
      </c>
      <c r="Q9762">
        <f>IF(ISNUMBER(MATCH(E9762,'ASE Mapping'!A:A, 0)), INDEX('ASE Mapping'!B:B, MATCH(E9762,'ASE Mapping'!A:A, 0)), E9762)</f>
        <v>0</v>
      </c>
    </row>
    <row r="9763" spans="1:17" x14ac:dyDescent="0.25">
      <c r="A9763" s="11">
        <f t="shared" si="103"/>
        <v>0</v>
      </c>
      <c r="Q9763">
        <f>IF(ISNUMBER(MATCH(E9763,'ASE Mapping'!A:A, 0)), INDEX('ASE Mapping'!B:B, MATCH(E9763,'ASE Mapping'!A:A, 0)), E9763)</f>
        <v>0</v>
      </c>
    </row>
    <row r="9764" spans="1:17" x14ac:dyDescent="0.25">
      <c r="A9764" s="11">
        <f t="shared" si="103"/>
        <v>0</v>
      </c>
      <c r="Q9764">
        <f>IF(ISNUMBER(MATCH(E9764,'ASE Mapping'!A:A, 0)), INDEX('ASE Mapping'!B:B, MATCH(E9764,'ASE Mapping'!A:A, 0)), E9764)</f>
        <v>0</v>
      </c>
    </row>
    <row r="9765" spans="1:17" x14ac:dyDescent="0.25">
      <c r="A9765" s="11">
        <f t="shared" si="103"/>
        <v>0</v>
      </c>
      <c r="Q9765">
        <f>IF(ISNUMBER(MATCH(E9765,'ASE Mapping'!A:A, 0)), INDEX('ASE Mapping'!B:B, MATCH(E9765,'ASE Mapping'!A:A, 0)), E9765)</f>
        <v>0</v>
      </c>
    </row>
    <row r="9766" spans="1:17" x14ac:dyDescent="0.25">
      <c r="A9766" s="11">
        <f t="shared" si="103"/>
        <v>0</v>
      </c>
      <c r="Q9766">
        <f>IF(ISNUMBER(MATCH(E9766,'ASE Mapping'!A:A, 0)), INDEX('ASE Mapping'!B:B, MATCH(E9766,'ASE Mapping'!A:A, 0)), E9766)</f>
        <v>0</v>
      </c>
    </row>
    <row r="9767" spans="1:17" x14ac:dyDescent="0.25">
      <c r="A9767" s="11">
        <f t="shared" si="103"/>
        <v>0</v>
      </c>
      <c r="Q9767">
        <f>IF(ISNUMBER(MATCH(E9767,'ASE Mapping'!A:A, 0)), INDEX('ASE Mapping'!B:B, MATCH(E9767,'ASE Mapping'!A:A, 0)), E9767)</f>
        <v>0</v>
      </c>
    </row>
    <row r="9768" spans="1:17" x14ac:dyDescent="0.25">
      <c r="A9768" s="11">
        <f t="shared" si="103"/>
        <v>0</v>
      </c>
      <c r="Q9768">
        <f>IF(ISNUMBER(MATCH(E9768,'ASE Mapping'!A:A, 0)), INDEX('ASE Mapping'!B:B, MATCH(E9768,'ASE Mapping'!A:A, 0)), E9768)</f>
        <v>0</v>
      </c>
    </row>
    <row r="9769" spans="1:17" x14ac:dyDescent="0.25">
      <c r="A9769" s="11">
        <f t="shared" si="103"/>
        <v>0</v>
      </c>
      <c r="Q9769">
        <f>IF(ISNUMBER(MATCH(E9769,'ASE Mapping'!A:A, 0)), INDEX('ASE Mapping'!B:B, MATCH(E9769,'ASE Mapping'!A:A, 0)), E9769)</f>
        <v>0</v>
      </c>
    </row>
    <row r="9770" spans="1:17" x14ac:dyDescent="0.25">
      <c r="A9770" s="11">
        <f t="shared" si="103"/>
        <v>0</v>
      </c>
      <c r="Q9770">
        <f>IF(ISNUMBER(MATCH(E9770,'ASE Mapping'!A:A, 0)), INDEX('ASE Mapping'!B:B, MATCH(E9770,'ASE Mapping'!A:A, 0)), E9770)</f>
        <v>0</v>
      </c>
    </row>
    <row r="9771" spans="1:17" x14ac:dyDescent="0.25">
      <c r="A9771" s="11">
        <f t="shared" si="103"/>
        <v>0</v>
      </c>
      <c r="Q9771">
        <f>IF(ISNUMBER(MATCH(E9771,'ASE Mapping'!A:A, 0)), INDEX('ASE Mapping'!B:B, MATCH(E9771,'ASE Mapping'!A:A, 0)), E9771)</f>
        <v>0</v>
      </c>
    </row>
    <row r="9772" spans="1:17" x14ac:dyDescent="0.25">
      <c r="A9772" s="11">
        <f t="shared" si="103"/>
        <v>0</v>
      </c>
      <c r="Q9772">
        <f>IF(ISNUMBER(MATCH(E9772,'ASE Mapping'!A:A, 0)), INDEX('ASE Mapping'!B:B, MATCH(E9772,'ASE Mapping'!A:A, 0)), E9772)</f>
        <v>0</v>
      </c>
    </row>
    <row r="9773" spans="1:17" x14ac:dyDescent="0.25">
      <c r="A9773" s="11">
        <f t="shared" si="103"/>
        <v>0</v>
      </c>
      <c r="Q9773">
        <f>IF(ISNUMBER(MATCH(E9773,'ASE Mapping'!A:A, 0)), INDEX('ASE Mapping'!B:B, MATCH(E9773,'ASE Mapping'!A:A, 0)), E9773)</f>
        <v>0</v>
      </c>
    </row>
    <row r="9774" spans="1:17" x14ac:dyDescent="0.25">
      <c r="A9774" s="11">
        <f t="shared" si="103"/>
        <v>0</v>
      </c>
      <c r="Q9774">
        <f>IF(ISNUMBER(MATCH(E9774,'ASE Mapping'!A:A, 0)), INDEX('ASE Mapping'!B:B, MATCH(E9774,'ASE Mapping'!A:A, 0)), E9774)</f>
        <v>0</v>
      </c>
    </row>
    <row r="9775" spans="1:17" x14ac:dyDescent="0.25">
      <c r="A9775" s="11">
        <f t="shared" si="103"/>
        <v>0</v>
      </c>
      <c r="Q9775">
        <f>IF(ISNUMBER(MATCH(E9775,'ASE Mapping'!A:A, 0)), INDEX('ASE Mapping'!B:B, MATCH(E9775,'ASE Mapping'!A:A, 0)), E9775)</f>
        <v>0</v>
      </c>
    </row>
    <row r="9776" spans="1:17" x14ac:dyDescent="0.25">
      <c r="A9776" s="11">
        <f t="shared" si="103"/>
        <v>0</v>
      </c>
      <c r="Q9776">
        <f>IF(ISNUMBER(MATCH(E9776,'ASE Mapping'!A:A, 0)), INDEX('ASE Mapping'!B:B, MATCH(E9776,'ASE Mapping'!A:A, 0)), E9776)</f>
        <v>0</v>
      </c>
    </row>
    <row r="9777" spans="1:17" x14ac:dyDescent="0.25">
      <c r="A9777" s="11">
        <f t="shared" si="103"/>
        <v>0</v>
      </c>
      <c r="Q9777">
        <f>IF(ISNUMBER(MATCH(E9777,'ASE Mapping'!A:A, 0)), INDEX('ASE Mapping'!B:B, MATCH(E9777,'ASE Mapping'!A:A, 0)), E9777)</f>
        <v>0</v>
      </c>
    </row>
    <row r="9778" spans="1:17" x14ac:dyDescent="0.25">
      <c r="A9778" s="11">
        <f t="shared" si="103"/>
        <v>0</v>
      </c>
      <c r="Q9778">
        <f>IF(ISNUMBER(MATCH(E9778,'ASE Mapping'!A:A, 0)), INDEX('ASE Mapping'!B:B, MATCH(E9778,'ASE Mapping'!A:A, 0)), E9778)</f>
        <v>0</v>
      </c>
    </row>
    <row r="9779" spans="1:17" x14ac:dyDescent="0.25">
      <c r="A9779" s="11">
        <f t="shared" si="103"/>
        <v>0</v>
      </c>
      <c r="Q9779">
        <f>IF(ISNUMBER(MATCH(E9779,'ASE Mapping'!A:A, 0)), INDEX('ASE Mapping'!B:B, MATCH(E9779,'ASE Mapping'!A:A, 0)), E9779)</f>
        <v>0</v>
      </c>
    </row>
    <row r="9780" spans="1:17" x14ac:dyDescent="0.25">
      <c r="A9780" s="11">
        <f t="shared" si="103"/>
        <v>0</v>
      </c>
      <c r="Q9780">
        <f>IF(ISNUMBER(MATCH(E9780,'ASE Mapping'!A:A, 0)), INDEX('ASE Mapping'!B:B, MATCH(E9780,'ASE Mapping'!A:A, 0)), E9780)</f>
        <v>0</v>
      </c>
    </row>
    <row r="9781" spans="1:17" x14ac:dyDescent="0.25">
      <c r="A9781" s="11">
        <f t="shared" si="103"/>
        <v>0</v>
      </c>
      <c r="Q9781">
        <f>IF(ISNUMBER(MATCH(E9781,'ASE Mapping'!A:A, 0)), INDEX('ASE Mapping'!B:B, MATCH(E9781,'ASE Mapping'!A:A, 0)), E9781)</f>
        <v>0</v>
      </c>
    </row>
    <row r="9782" spans="1:17" x14ac:dyDescent="0.25">
      <c r="A9782" s="11">
        <f t="shared" si="103"/>
        <v>0</v>
      </c>
      <c r="Q9782">
        <f>IF(ISNUMBER(MATCH(E9782,'ASE Mapping'!A:A, 0)), INDEX('ASE Mapping'!B:B, MATCH(E9782,'ASE Mapping'!A:A, 0)), E9782)</f>
        <v>0</v>
      </c>
    </row>
    <row r="9783" spans="1:17" x14ac:dyDescent="0.25">
      <c r="A9783" s="11">
        <f t="shared" si="103"/>
        <v>0</v>
      </c>
      <c r="Q9783">
        <f>IF(ISNUMBER(MATCH(E9783,'ASE Mapping'!A:A, 0)), INDEX('ASE Mapping'!B:B, MATCH(E9783,'ASE Mapping'!A:A, 0)), E9783)</f>
        <v>0</v>
      </c>
    </row>
    <row r="9784" spans="1:17" x14ac:dyDescent="0.25">
      <c r="A9784" s="11">
        <f t="shared" si="103"/>
        <v>0</v>
      </c>
      <c r="Q9784">
        <f>IF(ISNUMBER(MATCH(E9784,'ASE Mapping'!A:A, 0)), INDEX('ASE Mapping'!B:B, MATCH(E9784,'ASE Mapping'!A:A, 0)), E9784)</f>
        <v>0</v>
      </c>
    </row>
    <row r="9785" spans="1:17" x14ac:dyDescent="0.25">
      <c r="A9785" s="11">
        <f t="shared" si="103"/>
        <v>0</v>
      </c>
      <c r="Q9785">
        <f>IF(ISNUMBER(MATCH(E9785,'ASE Mapping'!A:A, 0)), INDEX('ASE Mapping'!B:B, MATCH(E9785,'ASE Mapping'!A:A, 0)), E9785)</f>
        <v>0</v>
      </c>
    </row>
    <row r="9786" spans="1:17" x14ac:dyDescent="0.25">
      <c r="A9786" s="11">
        <f t="shared" si="103"/>
        <v>0</v>
      </c>
      <c r="Q9786">
        <f>IF(ISNUMBER(MATCH(E9786,'ASE Mapping'!A:A, 0)), INDEX('ASE Mapping'!B:B, MATCH(E9786,'ASE Mapping'!A:A, 0)), E9786)</f>
        <v>0</v>
      </c>
    </row>
    <row r="9787" spans="1:17" x14ac:dyDescent="0.25">
      <c r="A9787" s="11">
        <f t="shared" si="103"/>
        <v>0</v>
      </c>
      <c r="Q9787">
        <f>IF(ISNUMBER(MATCH(E9787,'ASE Mapping'!A:A, 0)), INDEX('ASE Mapping'!B:B, MATCH(E9787,'ASE Mapping'!A:A, 0)), E9787)</f>
        <v>0</v>
      </c>
    </row>
    <row r="9788" spans="1:17" x14ac:dyDescent="0.25">
      <c r="A9788" s="11">
        <f t="shared" si="103"/>
        <v>0</v>
      </c>
      <c r="Q9788">
        <f>IF(ISNUMBER(MATCH(E9788,'ASE Mapping'!A:A, 0)), INDEX('ASE Mapping'!B:B, MATCH(E9788,'ASE Mapping'!A:A, 0)), E9788)</f>
        <v>0</v>
      </c>
    </row>
    <row r="9789" spans="1:17" x14ac:dyDescent="0.25">
      <c r="A9789" s="11">
        <f t="shared" si="103"/>
        <v>0</v>
      </c>
      <c r="Q9789">
        <f>IF(ISNUMBER(MATCH(E9789,'ASE Mapping'!A:A, 0)), INDEX('ASE Mapping'!B:B, MATCH(E9789,'ASE Mapping'!A:A, 0)), E9789)</f>
        <v>0</v>
      </c>
    </row>
    <row r="9790" spans="1:17" x14ac:dyDescent="0.25">
      <c r="A9790" s="11">
        <f t="shared" si="103"/>
        <v>0</v>
      </c>
      <c r="Q9790">
        <f>IF(ISNUMBER(MATCH(E9790,'ASE Mapping'!A:A, 0)), INDEX('ASE Mapping'!B:B, MATCH(E9790,'ASE Mapping'!A:A, 0)), E9790)</f>
        <v>0</v>
      </c>
    </row>
    <row r="9791" spans="1:17" x14ac:dyDescent="0.25">
      <c r="A9791" s="11">
        <f t="shared" si="103"/>
        <v>0</v>
      </c>
      <c r="Q9791">
        <f>IF(ISNUMBER(MATCH(E9791,'ASE Mapping'!A:A, 0)), INDEX('ASE Mapping'!B:B, MATCH(E9791,'ASE Mapping'!A:A, 0)), E9791)</f>
        <v>0</v>
      </c>
    </row>
    <row r="9792" spans="1:17" x14ac:dyDescent="0.25">
      <c r="A9792" s="11">
        <f t="shared" si="103"/>
        <v>0</v>
      </c>
      <c r="Q9792">
        <f>IF(ISNUMBER(MATCH(E9792,'ASE Mapping'!A:A, 0)), INDEX('ASE Mapping'!B:B, MATCH(E9792,'ASE Mapping'!A:A, 0)), E9792)</f>
        <v>0</v>
      </c>
    </row>
    <row r="9793" spans="1:17" x14ac:dyDescent="0.25">
      <c r="A9793" s="11">
        <f t="shared" si="103"/>
        <v>0</v>
      </c>
      <c r="Q9793">
        <f>IF(ISNUMBER(MATCH(E9793,'ASE Mapping'!A:A, 0)), INDEX('ASE Mapping'!B:B, MATCH(E9793,'ASE Mapping'!A:A, 0)), E9793)</f>
        <v>0</v>
      </c>
    </row>
    <row r="9794" spans="1:17" x14ac:dyDescent="0.25">
      <c r="A9794" s="11">
        <f t="shared" si="103"/>
        <v>0</v>
      </c>
      <c r="Q9794">
        <f>IF(ISNUMBER(MATCH(E9794,'ASE Mapping'!A:A, 0)), INDEX('ASE Mapping'!B:B, MATCH(E9794,'ASE Mapping'!A:A, 0)), E9794)</f>
        <v>0</v>
      </c>
    </row>
    <row r="9795" spans="1:17" x14ac:dyDescent="0.25">
      <c r="A9795" s="11">
        <f t="shared" si="103"/>
        <v>0</v>
      </c>
      <c r="Q9795">
        <f>IF(ISNUMBER(MATCH(E9795,'ASE Mapping'!A:A, 0)), INDEX('ASE Mapping'!B:B, MATCH(E9795,'ASE Mapping'!A:A, 0)), E9795)</f>
        <v>0</v>
      </c>
    </row>
    <row r="9796" spans="1:17" x14ac:dyDescent="0.25">
      <c r="A9796" s="11">
        <f t="shared" si="103"/>
        <v>0</v>
      </c>
      <c r="Q9796">
        <f>IF(ISNUMBER(MATCH(E9796,'ASE Mapping'!A:A, 0)), INDEX('ASE Mapping'!B:B, MATCH(E9796,'ASE Mapping'!A:A, 0)), E9796)</f>
        <v>0</v>
      </c>
    </row>
    <row r="9797" spans="1:17" x14ac:dyDescent="0.25">
      <c r="A9797" s="11">
        <f t="shared" si="103"/>
        <v>0</v>
      </c>
      <c r="Q9797">
        <f>IF(ISNUMBER(MATCH(E9797,'ASE Mapping'!A:A, 0)), INDEX('ASE Mapping'!B:B, MATCH(E9797,'ASE Mapping'!A:A, 0)), E9797)</f>
        <v>0</v>
      </c>
    </row>
    <row r="9798" spans="1:17" x14ac:dyDescent="0.25">
      <c r="A9798" s="11">
        <f t="shared" si="103"/>
        <v>0</v>
      </c>
      <c r="Q9798">
        <f>IF(ISNUMBER(MATCH(E9798,'ASE Mapping'!A:A, 0)), INDEX('ASE Mapping'!B:B, MATCH(E9798,'ASE Mapping'!A:A, 0)), E9798)</f>
        <v>0</v>
      </c>
    </row>
    <row r="9799" spans="1:17" x14ac:dyDescent="0.25">
      <c r="A9799" s="11">
        <f t="shared" ref="A9799:A9862" si="104">B9799+C9799</f>
        <v>0</v>
      </c>
      <c r="Q9799">
        <f>IF(ISNUMBER(MATCH(E9799,'ASE Mapping'!A:A, 0)), INDEX('ASE Mapping'!B:B, MATCH(E9799,'ASE Mapping'!A:A, 0)), E9799)</f>
        <v>0</v>
      </c>
    </row>
    <row r="9800" spans="1:17" x14ac:dyDescent="0.25">
      <c r="A9800" s="11">
        <f t="shared" si="104"/>
        <v>0</v>
      </c>
      <c r="Q9800">
        <f>IF(ISNUMBER(MATCH(E9800,'ASE Mapping'!A:A, 0)), INDEX('ASE Mapping'!B:B, MATCH(E9800,'ASE Mapping'!A:A, 0)), E9800)</f>
        <v>0</v>
      </c>
    </row>
    <row r="9801" spans="1:17" x14ac:dyDescent="0.25">
      <c r="A9801" s="11">
        <f t="shared" si="104"/>
        <v>0</v>
      </c>
      <c r="Q9801">
        <f>IF(ISNUMBER(MATCH(E9801,'ASE Mapping'!A:A, 0)), INDEX('ASE Mapping'!B:B, MATCH(E9801,'ASE Mapping'!A:A, 0)), E9801)</f>
        <v>0</v>
      </c>
    </row>
    <row r="9802" spans="1:17" x14ac:dyDescent="0.25">
      <c r="A9802" s="11">
        <f t="shared" si="104"/>
        <v>0</v>
      </c>
      <c r="Q9802">
        <f>IF(ISNUMBER(MATCH(E9802,'ASE Mapping'!A:A, 0)), INDEX('ASE Mapping'!B:B, MATCH(E9802,'ASE Mapping'!A:A, 0)), E9802)</f>
        <v>0</v>
      </c>
    </row>
    <row r="9803" spans="1:17" x14ac:dyDescent="0.25">
      <c r="A9803" s="11">
        <f t="shared" si="104"/>
        <v>0</v>
      </c>
      <c r="Q9803">
        <f>IF(ISNUMBER(MATCH(E9803,'ASE Mapping'!A:A, 0)), INDEX('ASE Mapping'!B:B, MATCH(E9803,'ASE Mapping'!A:A, 0)), E9803)</f>
        <v>0</v>
      </c>
    </row>
    <row r="9804" spans="1:17" x14ac:dyDescent="0.25">
      <c r="A9804" s="11">
        <f t="shared" si="104"/>
        <v>0</v>
      </c>
      <c r="Q9804">
        <f>IF(ISNUMBER(MATCH(E9804,'ASE Mapping'!A:A, 0)), INDEX('ASE Mapping'!B:B, MATCH(E9804,'ASE Mapping'!A:A, 0)), E9804)</f>
        <v>0</v>
      </c>
    </row>
    <row r="9805" spans="1:17" x14ac:dyDescent="0.25">
      <c r="A9805" s="11">
        <f t="shared" si="104"/>
        <v>0</v>
      </c>
      <c r="Q9805">
        <f>IF(ISNUMBER(MATCH(E9805,'ASE Mapping'!A:A, 0)), INDEX('ASE Mapping'!B:B, MATCH(E9805,'ASE Mapping'!A:A, 0)), E9805)</f>
        <v>0</v>
      </c>
    </row>
    <row r="9806" spans="1:17" x14ac:dyDescent="0.25">
      <c r="A9806" s="11">
        <f t="shared" si="104"/>
        <v>0</v>
      </c>
      <c r="Q9806">
        <f>IF(ISNUMBER(MATCH(E9806,'ASE Mapping'!A:A, 0)), INDEX('ASE Mapping'!B:B, MATCH(E9806,'ASE Mapping'!A:A, 0)), E9806)</f>
        <v>0</v>
      </c>
    </row>
    <row r="9807" spans="1:17" x14ac:dyDescent="0.25">
      <c r="A9807" s="11">
        <f t="shared" si="104"/>
        <v>0</v>
      </c>
      <c r="Q9807">
        <f>IF(ISNUMBER(MATCH(E9807,'ASE Mapping'!A:A, 0)), INDEX('ASE Mapping'!B:B, MATCH(E9807,'ASE Mapping'!A:A, 0)), E9807)</f>
        <v>0</v>
      </c>
    </row>
    <row r="9808" spans="1:17" x14ac:dyDescent="0.25">
      <c r="A9808" s="11">
        <f t="shared" si="104"/>
        <v>0</v>
      </c>
      <c r="Q9808">
        <f>IF(ISNUMBER(MATCH(E9808,'ASE Mapping'!A:A, 0)), INDEX('ASE Mapping'!B:B, MATCH(E9808,'ASE Mapping'!A:A, 0)), E9808)</f>
        <v>0</v>
      </c>
    </row>
    <row r="9809" spans="1:17" x14ac:dyDescent="0.25">
      <c r="A9809" s="11">
        <f t="shared" si="104"/>
        <v>0</v>
      </c>
      <c r="Q9809">
        <f>IF(ISNUMBER(MATCH(E9809,'ASE Mapping'!A:A, 0)), INDEX('ASE Mapping'!B:B, MATCH(E9809,'ASE Mapping'!A:A, 0)), E9809)</f>
        <v>0</v>
      </c>
    </row>
    <row r="9810" spans="1:17" x14ac:dyDescent="0.25">
      <c r="A9810" s="11">
        <f t="shared" si="104"/>
        <v>0</v>
      </c>
      <c r="Q9810">
        <f>IF(ISNUMBER(MATCH(E9810,'ASE Mapping'!A:A, 0)), INDEX('ASE Mapping'!B:B, MATCH(E9810,'ASE Mapping'!A:A, 0)), E9810)</f>
        <v>0</v>
      </c>
    </row>
    <row r="9811" spans="1:17" x14ac:dyDescent="0.25">
      <c r="A9811" s="11">
        <f t="shared" si="104"/>
        <v>0</v>
      </c>
      <c r="Q9811">
        <f>IF(ISNUMBER(MATCH(E9811,'ASE Mapping'!A:A, 0)), INDEX('ASE Mapping'!B:B, MATCH(E9811,'ASE Mapping'!A:A, 0)), E9811)</f>
        <v>0</v>
      </c>
    </row>
    <row r="9812" spans="1:17" x14ac:dyDescent="0.25">
      <c r="A9812" s="11">
        <f t="shared" si="104"/>
        <v>0</v>
      </c>
      <c r="Q9812">
        <f>IF(ISNUMBER(MATCH(E9812,'ASE Mapping'!A:A, 0)), INDEX('ASE Mapping'!B:B, MATCH(E9812,'ASE Mapping'!A:A, 0)), E9812)</f>
        <v>0</v>
      </c>
    </row>
    <row r="9813" spans="1:17" x14ac:dyDescent="0.25">
      <c r="A9813" s="11">
        <f t="shared" si="104"/>
        <v>0</v>
      </c>
      <c r="Q9813">
        <f>IF(ISNUMBER(MATCH(E9813,'ASE Mapping'!A:A, 0)), INDEX('ASE Mapping'!B:B, MATCH(E9813,'ASE Mapping'!A:A, 0)), E9813)</f>
        <v>0</v>
      </c>
    </row>
    <row r="9814" spans="1:17" x14ac:dyDescent="0.25">
      <c r="A9814" s="11">
        <f t="shared" si="104"/>
        <v>0</v>
      </c>
      <c r="Q9814">
        <f>IF(ISNUMBER(MATCH(E9814,'ASE Mapping'!A:A, 0)), INDEX('ASE Mapping'!B:B, MATCH(E9814,'ASE Mapping'!A:A, 0)), E9814)</f>
        <v>0</v>
      </c>
    </row>
    <row r="9815" spans="1:17" x14ac:dyDescent="0.25">
      <c r="A9815" s="11">
        <f t="shared" si="104"/>
        <v>0</v>
      </c>
      <c r="Q9815">
        <f>IF(ISNUMBER(MATCH(E9815,'ASE Mapping'!A:A, 0)), INDEX('ASE Mapping'!B:B, MATCH(E9815,'ASE Mapping'!A:A, 0)), E9815)</f>
        <v>0</v>
      </c>
    </row>
    <row r="9816" spans="1:17" x14ac:dyDescent="0.25">
      <c r="A9816" s="11">
        <f t="shared" si="104"/>
        <v>0</v>
      </c>
      <c r="Q9816">
        <f>IF(ISNUMBER(MATCH(E9816,'ASE Mapping'!A:A, 0)), INDEX('ASE Mapping'!B:B, MATCH(E9816,'ASE Mapping'!A:A, 0)), E9816)</f>
        <v>0</v>
      </c>
    </row>
    <row r="9817" spans="1:17" x14ac:dyDescent="0.25">
      <c r="A9817" s="11">
        <f t="shared" si="104"/>
        <v>0</v>
      </c>
      <c r="Q9817">
        <f>IF(ISNUMBER(MATCH(E9817,'ASE Mapping'!A:A, 0)), INDEX('ASE Mapping'!B:B, MATCH(E9817,'ASE Mapping'!A:A, 0)), E9817)</f>
        <v>0</v>
      </c>
    </row>
    <row r="9818" spans="1:17" x14ac:dyDescent="0.25">
      <c r="A9818" s="11">
        <f t="shared" si="104"/>
        <v>0</v>
      </c>
      <c r="Q9818">
        <f>IF(ISNUMBER(MATCH(E9818,'ASE Mapping'!A:A, 0)), INDEX('ASE Mapping'!B:B, MATCH(E9818,'ASE Mapping'!A:A, 0)), E9818)</f>
        <v>0</v>
      </c>
    </row>
    <row r="9819" spans="1:17" x14ac:dyDescent="0.25">
      <c r="A9819" s="11">
        <f t="shared" si="104"/>
        <v>0</v>
      </c>
      <c r="Q9819">
        <f>IF(ISNUMBER(MATCH(E9819,'ASE Mapping'!A:A, 0)), INDEX('ASE Mapping'!B:B, MATCH(E9819,'ASE Mapping'!A:A, 0)), E9819)</f>
        <v>0</v>
      </c>
    </row>
    <row r="9820" spans="1:17" x14ac:dyDescent="0.25">
      <c r="A9820" s="11">
        <f t="shared" si="104"/>
        <v>0</v>
      </c>
      <c r="Q9820">
        <f>IF(ISNUMBER(MATCH(E9820,'ASE Mapping'!A:A, 0)), INDEX('ASE Mapping'!B:B, MATCH(E9820,'ASE Mapping'!A:A, 0)), E9820)</f>
        <v>0</v>
      </c>
    </row>
    <row r="9821" spans="1:17" x14ac:dyDescent="0.25">
      <c r="A9821" s="11">
        <f t="shared" si="104"/>
        <v>0</v>
      </c>
      <c r="Q9821">
        <f>IF(ISNUMBER(MATCH(E9821,'ASE Mapping'!A:A, 0)), INDEX('ASE Mapping'!B:B, MATCH(E9821,'ASE Mapping'!A:A, 0)), E9821)</f>
        <v>0</v>
      </c>
    </row>
    <row r="9822" spans="1:17" x14ac:dyDescent="0.25">
      <c r="A9822" s="11">
        <f t="shared" si="104"/>
        <v>0</v>
      </c>
      <c r="Q9822">
        <f>IF(ISNUMBER(MATCH(E9822,'ASE Mapping'!A:A, 0)), INDEX('ASE Mapping'!B:B, MATCH(E9822,'ASE Mapping'!A:A, 0)), E9822)</f>
        <v>0</v>
      </c>
    </row>
    <row r="9823" spans="1:17" x14ac:dyDescent="0.25">
      <c r="A9823" s="11">
        <f t="shared" si="104"/>
        <v>0</v>
      </c>
      <c r="Q9823">
        <f>IF(ISNUMBER(MATCH(E9823,'ASE Mapping'!A:A, 0)), INDEX('ASE Mapping'!B:B, MATCH(E9823,'ASE Mapping'!A:A, 0)), E9823)</f>
        <v>0</v>
      </c>
    </row>
    <row r="9824" spans="1:17" x14ac:dyDescent="0.25">
      <c r="A9824" s="11">
        <f t="shared" si="104"/>
        <v>0</v>
      </c>
      <c r="Q9824">
        <f>IF(ISNUMBER(MATCH(E9824,'ASE Mapping'!A:A, 0)), INDEX('ASE Mapping'!B:B, MATCH(E9824,'ASE Mapping'!A:A, 0)), E9824)</f>
        <v>0</v>
      </c>
    </row>
    <row r="9825" spans="1:17" x14ac:dyDescent="0.25">
      <c r="A9825" s="11">
        <f t="shared" si="104"/>
        <v>0</v>
      </c>
      <c r="Q9825">
        <f>IF(ISNUMBER(MATCH(E9825,'ASE Mapping'!A:A, 0)), INDEX('ASE Mapping'!B:B, MATCH(E9825,'ASE Mapping'!A:A, 0)), E9825)</f>
        <v>0</v>
      </c>
    </row>
    <row r="9826" spans="1:17" x14ac:dyDescent="0.25">
      <c r="A9826" s="11">
        <f t="shared" si="104"/>
        <v>0</v>
      </c>
      <c r="Q9826">
        <f>IF(ISNUMBER(MATCH(E9826,'ASE Mapping'!A:A, 0)), INDEX('ASE Mapping'!B:B, MATCH(E9826,'ASE Mapping'!A:A, 0)), E9826)</f>
        <v>0</v>
      </c>
    </row>
    <row r="9827" spans="1:17" x14ac:dyDescent="0.25">
      <c r="A9827" s="11">
        <f t="shared" si="104"/>
        <v>0</v>
      </c>
      <c r="Q9827">
        <f>IF(ISNUMBER(MATCH(E9827,'ASE Mapping'!A:A, 0)), INDEX('ASE Mapping'!B:B, MATCH(E9827,'ASE Mapping'!A:A, 0)), E9827)</f>
        <v>0</v>
      </c>
    </row>
    <row r="9828" spans="1:17" x14ac:dyDescent="0.25">
      <c r="A9828" s="11">
        <f t="shared" si="104"/>
        <v>0</v>
      </c>
      <c r="Q9828">
        <f>IF(ISNUMBER(MATCH(E9828,'ASE Mapping'!A:A, 0)), INDEX('ASE Mapping'!B:B, MATCH(E9828,'ASE Mapping'!A:A, 0)), E9828)</f>
        <v>0</v>
      </c>
    </row>
    <row r="9829" spans="1:17" x14ac:dyDescent="0.25">
      <c r="A9829" s="11">
        <f t="shared" si="104"/>
        <v>0</v>
      </c>
      <c r="Q9829">
        <f>IF(ISNUMBER(MATCH(E9829,'ASE Mapping'!A:A, 0)), INDEX('ASE Mapping'!B:B, MATCH(E9829,'ASE Mapping'!A:A, 0)), E9829)</f>
        <v>0</v>
      </c>
    </row>
    <row r="9830" spans="1:17" x14ac:dyDescent="0.25">
      <c r="A9830" s="11">
        <f t="shared" si="104"/>
        <v>0</v>
      </c>
      <c r="Q9830">
        <f>IF(ISNUMBER(MATCH(E9830,'ASE Mapping'!A:A, 0)), INDEX('ASE Mapping'!B:B, MATCH(E9830,'ASE Mapping'!A:A, 0)), E9830)</f>
        <v>0</v>
      </c>
    </row>
    <row r="9831" spans="1:17" x14ac:dyDescent="0.25">
      <c r="A9831" s="11">
        <f t="shared" si="104"/>
        <v>0</v>
      </c>
      <c r="Q9831">
        <f>IF(ISNUMBER(MATCH(E9831,'ASE Mapping'!A:A, 0)), INDEX('ASE Mapping'!B:B, MATCH(E9831,'ASE Mapping'!A:A, 0)), E9831)</f>
        <v>0</v>
      </c>
    </row>
    <row r="9832" spans="1:17" x14ac:dyDescent="0.25">
      <c r="A9832" s="11">
        <f t="shared" si="104"/>
        <v>0</v>
      </c>
      <c r="Q9832">
        <f>IF(ISNUMBER(MATCH(E9832,'ASE Mapping'!A:A, 0)), INDEX('ASE Mapping'!B:B, MATCH(E9832,'ASE Mapping'!A:A, 0)), E9832)</f>
        <v>0</v>
      </c>
    </row>
    <row r="9833" spans="1:17" x14ac:dyDescent="0.25">
      <c r="A9833" s="11">
        <f t="shared" si="104"/>
        <v>0</v>
      </c>
      <c r="Q9833">
        <f>IF(ISNUMBER(MATCH(E9833,'ASE Mapping'!A:A, 0)), INDEX('ASE Mapping'!B:B, MATCH(E9833,'ASE Mapping'!A:A, 0)), E9833)</f>
        <v>0</v>
      </c>
    </row>
    <row r="9834" spans="1:17" x14ac:dyDescent="0.25">
      <c r="A9834" s="11">
        <f t="shared" si="104"/>
        <v>0</v>
      </c>
      <c r="Q9834">
        <f>IF(ISNUMBER(MATCH(E9834,'ASE Mapping'!A:A, 0)), INDEX('ASE Mapping'!B:B, MATCH(E9834,'ASE Mapping'!A:A, 0)), E9834)</f>
        <v>0</v>
      </c>
    </row>
    <row r="9835" spans="1:17" x14ac:dyDescent="0.25">
      <c r="A9835" s="11">
        <f t="shared" si="104"/>
        <v>0</v>
      </c>
      <c r="Q9835">
        <f>IF(ISNUMBER(MATCH(E9835,'ASE Mapping'!A:A, 0)), INDEX('ASE Mapping'!B:B, MATCH(E9835,'ASE Mapping'!A:A, 0)), E9835)</f>
        <v>0</v>
      </c>
    </row>
    <row r="9836" spans="1:17" x14ac:dyDescent="0.25">
      <c r="A9836" s="11">
        <f t="shared" si="104"/>
        <v>0</v>
      </c>
      <c r="Q9836">
        <f>IF(ISNUMBER(MATCH(E9836,'ASE Mapping'!A:A, 0)), INDEX('ASE Mapping'!B:B, MATCH(E9836,'ASE Mapping'!A:A, 0)), E9836)</f>
        <v>0</v>
      </c>
    </row>
    <row r="9837" spans="1:17" x14ac:dyDescent="0.25">
      <c r="A9837" s="11">
        <f t="shared" si="104"/>
        <v>0</v>
      </c>
      <c r="Q9837">
        <f>IF(ISNUMBER(MATCH(E9837,'ASE Mapping'!A:A, 0)), INDEX('ASE Mapping'!B:B, MATCH(E9837,'ASE Mapping'!A:A, 0)), E9837)</f>
        <v>0</v>
      </c>
    </row>
    <row r="9838" spans="1:17" x14ac:dyDescent="0.25">
      <c r="A9838" s="11">
        <f t="shared" si="104"/>
        <v>0</v>
      </c>
      <c r="Q9838">
        <f>IF(ISNUMBER(MATCH(E9838,'ASE Mapping'!A:A, 0)), INDEX('ASE Mapping'!B:B, MATCH(E9838,'ASE Mapping'!A:A, 0)), E9838)</f>
        <v>0</v>
      </c>
    </row>
    <row r="9839" spans="1:17" x14ac:dyDescent="0.25">
      <c r="A9839" s="11">
        <f t="shared" si="104"/>
        <v>0</v>
      </c>
      <c r="Q9839">
        <f>IF(ISNUMBER(MATCH(E9839,'ASE Mapping'!A:A, 0)), INDEX('ASE Mapping'!B:B, MATCH(E9839,'ASE Mapping'!A:A, 0)), E9839)</f>
        <v>0</v>
      </c>
    </row>
    <row r="9840" spans="1:17" x14ac:dyDescent="0.25">
      <c r="A9840" s="11">
        <f t="shared" si="104"/>
        <v>0</v>
      </c>
      <c r="Q9840">
        <f>IF(ISNUMBER(MATCH(E9840,'ASE Mapping'!A:A, 0)), INDEX('ASE Mapping'!B:B, MATCH(E9840,'ASE Mapping'!A:A, 0)), E9840)</f>
        <v>0</v>
      </c>
    </row>
    <row r="9841" spans="1:17" x14ac:dyDescent="0.25">
      <c r="A9841" s="11">
        <f t="shared" si="104"/>
        <v>0</v>
      </c>
      <c r="Q9841">
        <f>IF(ISNUMBER(MATCH(E9841,'ASE Mapping'!A:A, 0)), INDEX('ASE Mapping'!B:B, MATCH(E9841,'ASE Mapping'!A:A, 0)), E9841)</f>
        <v>0</v>
      </c>
    </row>
    <row r="9842" spans="1:17" x14ac:dyDescent="0.25">
      <c r="A9842" s="11">
        <f t="shared" si="104"/>
        <v>0</v>
      </c>
      <c r="Q9842">
        <f>IF(ISNUMBER(MATCH(E9842,'ASE Mapping'!A:A, 0)), INDEX('ASE Mapping'!B:B, MATCH(E9842,'ASE Mapping'!A:A, 0)), E9842)</f>
        <v>0</v>
      </c>
    </row>
    <row r="9843" spans="1:17" x14ac:dyDescent="0.25">
      <c r="A9843" s="11">
        <f t="shared" si="104"/>
        <v>0</v>
      </c>
      <c r="Q9843">
        <f>IF(ISNUMBER(MATCH(E9843,'ASE Mapping'!A:A, 0)), INDEX('ASE Mapping'!B:B, MATCH(E9843,'ASE Mapping'!A:A, 0)), E9843)</f>
        <v>0</v>
      </c>
    </row>
    <row r="9844" spans="1:17" x14ac:dyDescent="0.25">
      <c r="A9844" s="11">
        <f t="shared" si="104"/>
        <v>0</v>
      </c>
      <c r="Q9844">
        <f>IF(ISNUMBER(MATCH(E9844,'ASE Mapping'!A:A, 0)), INDEX('ASE Mapping'!B:B, MATCH(E9844,'ASE Mapping'!A:A, 0)), E9844)</f>
        <v>0</v>
      </c>
    </row>
    <row r="9845" spans="1:17" x14ac:dyDescent="0.25">
      <c r="A9845" s="11">
        <f t="shared" si="104"/>
        <v>0</v>
      </c>
      <c r="Q9845">
        <f>IF(ISNUMBER(MATCH(E9845,'ASE Mapping'!A:A, 0)), INDEX('ASE Mapping'!B:B, MATCH(E9845,'ASE Mapping'!A:A, 0)), E9845)</f>
        <v>0</v>
      </c>
    </row>
    <row r="9846" spans="1:17" x14ac:dyDescent="0.25">
      <c r="A9846" s="11">
        <f t="shared" si="104"/>
        <v>0</v>
      </c>
      <c r="Q9846">
        <f>IF(ISNUMBER(MATCH(E9846,'ASE Mapping'!A:A, 0)), INDEX('ASE Mapping'!B:B, MATCH(E9846,'ASE Mapping'!A:A, 0)), E9846)</f>
        <v>0</v>
      </c>
    </row>
    <row r="9847" spans="1:17" x14ac:dyDescent="0.25">
      <c r="A9847" s="11">
        <f t="shared" si="104"/>
        <v>0</v>
      </c>
      <c r="Q9847">
        <f>IF(ISNUMBER(MATCH(E9847,'ASE Mapping'!A:A, 0)), INDEX('ASE Mapping'!B:B, MATCH(E9847,'ASE Mapping'!A:A, 0)), E9847)</f>
        <v>0</v>
      </c>
    </row>
    <row r="9848" spans="1:17" x14ac:dyDescent="0.25">
      <c r="A9848" s="11">
        <f t="shared" si="104"/>
        <v>0</v>
      </c>
      <c r="Q9848">
        <f>IF(ISNUMBER(MATCH(E9848,'ASE Mapping'!A:A, 0)), INDEX('ASE Mapping'!B:B, MATCH(E9848,'ASE Mapping'!A:A, 0)), E9848)</f>
        <v>0</v>
      </c>
    </row>
    <row r="9849" spans="1:17" x14ac:dyDescent="0.25">
      <c r="A9849" s="11">
        <f t="shared" si="104"/>
        <v>0</v>
      </c>
      <c r="Q9849">
        <f>IF(ISNUMBER(MATCH(E9849,'ASE Mapping'!A:A, 0)), INDEX('ASE Mapping'!B:B, MATCH(E9849,'ASE Mapping'!A:A, 0)), E9849)</f>
        <v>0</v>
      </c>
    </row>
    <row r="9850" spans="1:17" x14ac:dyDescent="0.25">
      <c r="A9850" s="11">
        <f t="shared" si="104"/>
        <v>0</v>
      </c>
      <c r="Q9850">
        <f>IF(ISNUMBER(MATCH(E9850,'ASE Mapping'!A:A, 0)), INDEX('ASE Mapping'!B:B, MATCH(E9850,'ASE Mapping'!A:A, 0)), E9850)</f>
        <v>0</v>
      </c>
    </row>
    <row r="9851" spans="1:17" x14ac:dyDescent="0.25">
      <c r="A9851" s="11">
        <f t="shared" si="104"/>
        <v>0</v>
      </c>
      <c r="Q9851">
        <f>IF(ISNUMBER(MATCH(E9851,'ASE Mapping'!A:A, 0)), INDEX('ASE Mapping'!B:B, MATCH(E9851,'ASE Mapping'!A:A, 0)), E9851)</f>
        <v>0</v>
      </c>
    </row>
    <row r="9852" spans="1:17" x14ac:dyDescent="0.25">
      <c r="A9852" s="11">
        <f t="shared" si="104"/>
        <v>0</v>
      </c>
      <c r="Q9852">
        <f>IF(ISNUMBER(MATCH(E9852,'ASE Mapping'!A:A, 0)), INDEX('ASE Mapping'!B:B, MATCH(E9852,'ASE Mapping'!A:A, 0)), E9852)</f>
        <v>0</v>
      </c>
    </row>
    <row r="9853" spans="1:17" x14ac:dyDescent="0.25">
      <c r="A9853" s="11">
        <f t="shared" si="104"/>
        <v>0</v>
      </c>
      <c r="Q9853">
        <f>IF(ISNUMBER(MATCH(E9853,'ASE Mapping'!A:A, 0)), INDEX('ASE Mapping'!B:B, MATCH(E9853,'ASE Mapping'!A:A, 0)), E9853)</f>
        <v>0</v>
      </c>
    </row>
    <row r="9854" spans="1:17" x14ac:dyDescent="0.25">
      <c r="A9854" s="11">
        <f t="shared" si="104"/>
        <v>0</v>
      </c>
      <c r="Q9854">
        <f>IF(ISNUMBER(MATCH(E9854,'ASE Mapping'!A:A, 0)), INDEX('ASE Mapping'!B:B, MATCH(E9854,'ASE Mapping'!A:A, 0)), E9854)</f>
        <v>0</v>
      </c>
    </row>
    <row r="9855" spans="1:17" x14ac:dyDescent="0.25">
      <c r="A9855" s="11">
        <f t="shared" si="104"/>
        <v>0</v>
      </c>
      <c r="Q9855">
        <f>IF(ISNUMBER(MATCH(E9855,'ASE Mapping'!A:A, 0)), INDEX('ASE Mapping'!B:B, MATCH(E9855,'ASE Mapping'!A:A, 0)), E9855)</f>
        <v>0</v>
      </c>
    </row>
    <row r="9856" spans="1:17" x14ac:dyDescent="0.25">
      <c r="A9856" s="11">
        <f t="shared" si="104"/>
        <v>0</v>
      </c>
      <c r="Q9856">
        <f>IF(ISNUMBER(MATCH(E9856,'ASE Mapping'!A:A, 0)), INDEX('ASE Mapping'!B:B, MATCH(E9856,'ASE Mapping'!A:A, 0)), E9856)</f>
        <v>0</v>
      </c>
    </row>
    <row r="9857" spans="1:17" x14ac:dyDescent="0.25">
      <c r="A9857" s="11">
        <f t="shared" si="104"/>
        <v>0</v>
      </c>
      <c r="Q9857">
        <f>IF(ISNUMBER(MATCH(E9857,'ASE Mapping'!A:A, 0)), INDEX('ASE Mapping'!B:B, MATCH(E9857,'ASE Mapping'!A:A, 0)), E9857)</f>
        <v>0</v>
      </c>
    </row>
    <row r="9858" spans="1:17" x14ac:dyDescent="0.25">
      <c r="A9858" s="11">
        <f t="shared" si="104"/>
        <v>0</v>
      </c>
      <c r="Q9858">
        <f>IF(ISNUMBER(MATCH(E9858,'ASE Mapping'!A:A, 0)), INDEX('ASE Mapping'!B:B, MATCH(E9858,'ASE Mapping'!A:A, 0)), E9858)</f>
        <v>0</v>
      </c>
    </row>
    <row r="9859" spans="1:17" x14ac:dyDescent="0.25">
      <c r="A9859" s="11">
        <f t="shared" si="104"/>
        <v>0</v>
      </c>
      <c r="Q9859">
        <f>IF(ISNUMBER(MATCH(E9859,'ASE Mapping'!A:A, 0)), INDEX('ASE Mapping'!B:B, MATCH(E9859,'ASE Mapping'!A:A, 0)), E9859)</f>
        <v>0</v>
      </c>
    </row>
    <row r="9860" spans="1:17" x14ac:dyDescent="0.25">
      <c r="A9860" s="11">
        <f t="shared" si="104"/>
        <v>0</v>
      </c>
      <c r="Q9860">
        <f>IF(ISNUMBER(MATCH(E9860,'ASE Mapping'!A:A, 0)), INDEX('ASE Mapping'!B:B, MATCH(E9860,'ASE Mapping'!A:A, 0)), E9860)</f>
        <v>0</v>
      </c>
    </row>
    <row r="9861" spans="1:17" x14ac:dyDescent="0.25">
      <c r="A9861" s="11">
        <f t="shared" si="104"/>
        <v>0</v>
      </c>
      <c r="Q9861">
        <f>IF(ISNUMBER(MATCH(E9861,'ASE Mapping'!A:A, 0)), INDEX('ASE Mapping'!B:B, MATCH(E9861,'ASE Mapping'!A:A, 0)), E9861)</f>
        <v>0</v>
      </c>
    </row>
    <row r="9862" spans="1:17" x14ac:dyDescent="0.25">
      <c r="A9862" s="11">
        <f t="shared" si="104"/>
        <v>0</v>
      </c>
      <c r="Q9862">
        <f>IF(ISNUMBER(MATCH(E9862,'ASE Mapping'!A:A, 0)), INDEX('ASE Mapping'!B:B, MATCH(E9862,'ASE Mapping'!A:A, 0)), E9862)</f>
        <v>0</v>
      </c>
    </row>
    <row r="9863" spans="1:17" x14ac:dyDescent="0.25">
      <c r="A9863" s="11">
        <f t="shared" ref="A9863:A9926" si="105">B9863+C9863</f>
        <v>0</v>
      </c>
      <c r="Q9863">
        <f>IF(ISNUMBER(MATCH(E9863,'ASE Mapping'!A:A, 0)), INDEX('ASE Mapping'!B:B, MATCH(E9863,'ASE Mapping'!A:A, 0)), E9863)</f>
        <v>0</v>
      </c>
    </row>
    <row r="9864" spans="1:17" x14ac:dyDescent="0.25">
      <c r="A9864" s="11">
        <f t="shared" si="105"/>
        <v>0</v>
      </c>
      <c r="Q9864">
        <f>IF(ISNUMBER(MATCH(E9864,'ASE Mapping'!A:A, 0)), INDEX('ASE Mapping'!B:B, MATCH(E9864,'ASE Mapping'!A:A, 0)), E9864)</f>
        <v>0</v>
      </c>
    </row>
    <row r="9865" spans="1:17" x14ac:dyDescent="0.25">
      <c r="A9865" s="11">
        <f t="shared" si="105"/>
        <v>0</v>
      </c>
      <c r="Q9865">
        <f>IF(ISNUMBER(MATCH(E9865,'ASE Mapping'!A:A, 0)), INDEX('ASE Mapping'!B:B, MATCH(E9865,'ASE Mapping'!A:A, 0)), E9865)</f>
        <v>0</v>
      </c>
    </row>
    <row r="9866" spans="1:17" x14ac:dyDescent="0.25">
      <c r="A9866" s="11">
        <f t="shared" si="105"/>
        <v>0</v>
      </c>
      <c r="Q9866">
        <f>IF(ISNUMBER(MATCH(E9866,'ASE Mapping'!A:A, 0)), INDEX('ASE Mapping'!B:B, MATCH(E9866,'ASE Mapping'!A:A, 0)), E9866)</f>
        <v>0</v>
      </c>
    </row>
    <row r="9867" spans="1:17" x14ac:dyDescent="0.25">
      <c r="A9867" s="11">
        <f t="shared" si="105"/>
        <v>0</v>
      </c>
      <c r="Q9867">
        <f>IF(ISNUMBER(MATCH(E9867,'ASE Mapping'!A:A, 0)), INDEX('ASE Mapping'!B:B, MATCH(E9867,'ASE Mapping'!A:A, 0)), E9867)</f>
        <v>0</v>
      </c>
    </row>
    <row r="9868" spans="1:17" x14ac:dyDescent="0.25">
      <c r="A9868" s="11">
        <f t="shared" si="105"/>
        <v>0</v>
      </c>
      <c r="Q9868">
        <f>IF(ISNUMBER(MATCH(E9868,'ASE Mapping'!A:A, 0)), INDEX('ASE Mapping'!B:B, MATCH(E9868,'ASE Mapping'!A:A, 0)), E9868)</f>
        <v>0</v>
      </c>
    </row>
    <row r="9869" spans="1:17" x14ac:dyDescent="0.25">
      <c r="A9869" s="11">
        <f t="shared" si="105"/>
        <v>0</v>
      </c>
      <c r="Q9869">
        <f>IF(ISNUMBER(MATCH(E9869,'ASE Mapping'!A:A, 0)), INDEX('ASE Mapping'!B:B, MATCH(E9869,'ASE Mapping'!A:A, 0)), E9869)</f>
        <v>0</v>
      </c>
    </row>
    <row r="9870" spans="1:17" x14ac:dyDescent="0.25">
      <c r="A9870" s="11">
        <f t="shared" si="105"/>
        <v>0</v>
      </c>
      <c r="Q9870">
        <f>IF(ISNUMBER(MATCH(E9870,'ASE Mapping'!A:A, 0)), INDEX('ASE Mapping'!B:B, MATCH(E9870,'ASE Mapping'!A:A, 0)), E9870)</f>
        <v>0</v>
      </c>
    </row>
    <row r="9871" spans="1:17" x14ac:dyDescent="0.25">
      <c r="A9871" s="11">
        <f t="shared" si="105"/>
        <v>0</v>
      </c>
      <c r="Q9871">
        <f>IF(ISNUMBER(MATCH(E9871,'ASE Mapping'!A:A, 0)), INDEX('ASE Mapping'!B:B, MATCH(E9871,'ASE Mapping'!A:A, 0)), E9871)</f>
        <v>0</v>
      </c>
    </row>
    <row r="9872" spans="1:17" x14ac:dyDescent="0.25">
      <c r="A9872" s="11">
        <f t="shared" si="105"/>
        <v>0</v>
      </c>
      <c r="Q9872">
        <f>IF(ISNUMBER(MATCH(E9872,'ASE Mapping'!A:A, 0)), INDEX('ASE Mapping'!B:B, MATCH(E9872,'ASE Mapping'!A:A, 0)), E9872)</f>
        <v>0</v>
      </c>
    </row>
    <row r="9873" spans="1:17" x14ac:dyDescent="0.25">
      <c r="A9873" s="11">
        <f t="shared" si="105"/>
        <v>0</v>
      </c>
      <c r="Q9873">
        <f>IF(ISNUMBER(MATCH(E9873,'ASE Mapping'!A:A, 0)), INDEX('ASE Mapping'!B:B, MATCH(E9873,'ASE Mapping'!A:A, 0)), E9873)</f>
        <v>0</v>
      </c>
    </row>
    <row r="9874" spans="1:17" x14ac:dyDescent="0.25">
      <c r="A9874" s="11">
        <f t="shared" si="105"/>
        <v>0</v>
      </c>
      <c r="Q9874">
        <f>IF(ISNUMBER(MATCH(E9874,'ASE Mapping'!A:A, 0)), INDEX('ASE Mapping'!B:B, MATCH(E9874,'ASE Mapping'!A:A, 0)), E9874)</f>
        <v>0</v>
      </c>
    </row>
    <row r="9875" spans="1:17" x14ac:dyDescent="0.25">
      <c r="A9875" s="11">
        <f t="shared" si="105"/>
        <v>0</v>
      </c>
      <c r="Q9875">
        <f>IF(ISNUMBER(MATCH(E9875,'ASE Mapping'!A:A, 0)), INDEX('ASE Mapping'!B:B, MATCH(E9875,'ASE Mapping'!A:A, 0)), E9875)</f>
        <v>0</v>
      </c>
    </row>
    <row r="9876" spans="1:17" x14ac:dyDescent="0.25">
      <c r="A9876" s="11">
        <f t="shared" si="105"/>
        <v>0</v>
      </c>
      <c r="Q9876">
        <f>IF(ISNUMBER(MATCH(E9876,'ASE Mapping'!A:A, 0)), INDEX('ASE Mapping'!B:B, MATCH(E9876,'ASE Mapping'!A:A, 0)), E9876)</f>
        <v>0</v>
      </c>
    </row>
    <row r="9877" spans="1:17" x14ac:dyDescent="0.25">
      <c r="A9877" s="11">
        <f t="shared" si="105"/>
        <v>0</v>
      </c>
      <c r="Q9877">
        <f>IF(ISNUMBER(MATCH(E9877,'ASE Mapping'!A:A, 0)), INDEX('ASE Mapping'!B:B, MATCH(E9877,'ASE Mapping'!A:A, 0)), E9877)</f>
        <v>0</v>
      </c>
    </row>
    <row r="9878" spans="1:17" x14ac:dyDescent="0.25">
      <c r="A9878" s="11">
        <f t="shared" si="105"/>
        <v>0</v>
      </c>
      <c r="Q9878">
        <f>IF(ISNUMBER(MATCH(E9878,'ASE Mapping'!A:A, 0)), INDEX('ASE Mapping'!B:B, MATCH(E9878,'ASE Mapping'!A:A, 0)), E9878)</f>
        <v>0</v>
      </c>
    </row>
    <row r="9879" spans="1:17" x14ac:dyDescent="0.25">
      <c r="A9879" s="11">
        <f t="shared" si="105"/>
        <v>0</v>
      </c>
      <c r="Q9879">
        <f>IF(ISNUMBER(MATCH(E9879,'ASE Mapping'!A:A, 0)), INDEX('ASE Mapping'!B:B, MATCH(E9879,'ASE Mapping'!A:A, 0)), E9879)</f>
        <v>0</v>
      </c>
    </row>
    <row r="9880" spans="1:17" x14ac:dyDescent="0.25">
      <c r="A9880" s="11">
        <f t="shared" si="105"/>
        <v>0</v>
      </c>
      <c r="Q9880">
        <f>IF(ISNUMBER(MATCH(E9880,'ASE Mapping'!A:A, 0)), INDEX('ASE Mapping'!B:B, MATCH(E9880,'ASE Mapping'!A:A, 0)), E9880)</f>
        <v>0</v>
      </c>
    </row>
    <row r="9881" spans="1:17" x14ac:dyDescent="0.25">
      <c r="A9881" s="11">
        <f t="shared" si="105"/>
        <v>0</v>
      </c>
      <c r="Q9881">
        <f>IF(ISNUMBER(MATCH(E9881,'ASE Mapping'!A:A, 0)), INDEX('ASE Mapping'!B:B, MATCH(E9881,'ASE Mapping'!A:A, 0)), E9881)</f>
        <v>0</v>
      </c>
    </row>
    <row r="9882" spans="1:17" x14ac:dyDescent="0.25">
      <c r="A9882" s="11">
        <f t="shared" si="105"/>
        <v>0</v>
      </c>
      <c r="Q9882">
        <f>IF(ISNUMBER(MATCH(E9882,'ASE Mapping'!A:A, 0)), INDEX('ASE Mapping'!B:B, MATCH(E9882,'ASE Mapping'!A:A, 0)), E9882)</f>
        <v>0</v>
      </c>
    </row>
    <row r="9883" spans="1:17" x14ac:dyDescent="0.25">
      <c r="A9883" s="11">
        <f t="shared" si="105"/>
        <v>0</v>
      </c>
      <c r="Q9883">
        <f>IF(ISNUMBER(MATCH(E9883,'ASE Mapping'!A:A, 0)), INDEX('ASE Mapping'!B:B, MATCH(E9883,'ASE Mapping'!A:A, 0)), E9883)</f>
        <v>0</v>
      </c>
    </row>
    <row r="9884" spans="1:17" x14ac:dyDescent="0.25">
      <c r="A9884" s="11">
        <f t="shared" si="105"/>
        <v>0</v>
      </c>
      <c r="Q9884">
        <f>IF(ISNUMBER(MATCH(E9884,'ASE Mapping'!A:A, 0)), INDEX('ASE Mapping'!B:B, MATCH(E9884,'ASE Mapping'!A:A, 0)), E9884)</f>
        <v>0</v>
      </c>
    </row>
    <row r="9885" spans="1:17" x14ac:dyDescent="0.25">
      <c r="A9885" s="11">
        <f t="shared" si="105"/>
        <v>0</v>
      </c>
      <c r="Q9885">
        <f>IF(ISNUMBER(MATCH(E9885,'ASE Mapping'!A:A, 0)), INDEX('ASE Mapping'!B:B, MATCH(E9885,'ASE Mapping'!A:A, 0)), E9885)</f>
        <v>0</v>
      </c>
    </row>
    <row r="9886" spans="1:17" x14ac:dyDescent="0.25">
      <c r="A9886" s="11">
        <f t="shared" si="105"/>
        <v>0</v>
      </c>
      <c r="Q9886">
        <f>IF(ISNUMBER(MATCH(E9886,'ASE Mapping'!A:A, 0)), INDEX('ASE Mapping'!B:B, MATCH(E9886,'ASE Mapping'!A:A, 0)), E9886)</f>
        <v>0</v>
      </c>
    </row>
    <row r="9887" spans="1:17" x14ac:dyDescent="0.25">
      <c r="A9887" s="11">
        <f t="shared" si="105"/>
        <v>0</v>
      </c>
      <c r="Q9887">
        <f>IF(ISNUMBER(MATCH(E9887,'ASE Mapping'!A:A, 0)), INDEX('ASE Mapping'!B:B, MATCH(E9887,'ASE Mapping'!A:A, 0)), E9887)</f>
        <v>0</v>
      </c>
    </row>
    <row r="9888" spans="1:17" x14ac:dyDescent="0.25">
      <c r="A9888" s="11">
        <f t="shared" si="105"/>
        <v>0</v>
      </c>
      <c r="Q9888">
        <f>IF(ISNUMBER(MATCH(E9888,'ASE Mapping'!A:A, 0)), INDEX('ASE Mapping'!B:B, MATCH(E9888,'ASE Mapping'!A:A, 0)), E9888)</f>
        <v>0</v>
      </c>
    </row>
    <row r="9889" spans="1:17" x14ac:dyDescent="0.25">
      <c r="A9889" s="11">
        <f t="shared" si="105"/>
        <v>0</v>
      </c>
      <c r="Q9889">
        <f>IF(ISNUMBER(MATCH(E9889,'ASE Mapping'!A:A, 0)), INDEX('ASE Mapping'!B:B, MATCH(E9889,'ASE Mapping'!A:A, 0)), E9889)</f>
        <v>0</v>
      </c>
    </row>
    <row r="9890" spans="1:17" x14ac:dyDescent="0.25">
      <c r="A9890" s="11">
        <f t="shared" si="105"/>
        <v>0</v>
      </c>
      <c r="Q9890">
        <f>IF(ISNUMBER(MATCH(E9890,'ASE Mapping'!A:A, 0)), INDEX('ASE Mapping'!B:B, MATCH(E9890,'ASE Mapping'!A:A, 0)), E9890)</f>
        <v>0</v>
      </c>
    </row>
    <row r="9891" spans="1:17" x14ac:dyDescent="0.25">
      <c r="A9891" s="11">
        <f t="shared" si="105"/>
        <v>0</v>
      </c>
      <c r="Q9891">
        <f>IF(ISNUMBER(MATCH(E9891,'ASE Mapping'!A:A, 0)), INDEX('ASE Mapping'!B:B, MATCH(E9891,'ASE Mapping'!A:A, 0)), E9891)</f>
        <v>0</v>
      </c>
    </row>
    <row r="9892" spans="1:17" x14ac:dyDescent="0.25">
      <c r="A9892" s="11">
        <f t="shared" si="105"/>
        <v>0</v>
      </c>
      <c r="Q9892">
        <f>IF(ISNUMBER(MATCH(E9892,'ASE Mapping'!A:A, 0)), INDEX('ASE Mapping'!B:B, MATCH(E9892,'ASE Mapping'!A:A, 0)), E9892)</f>
        <v>0</v>
      </c>
    </row>
    <row r="9893" spans="1:17" x14ac:dyDescent="0.25">
      <c r="A9893" s="11">
        <f t="shared" si="105"/>
        <v>0</v>
      </c>
      <c r="Q9893">
        <f>IF(ISNUMBER(MATCH(E9893,'ASE Mapping'!A:A, 0)), INDEX('ASE Mapping'!B:B, MATCH(E9893,'ASE Mapping'!A:A, 0)), E9893)</f>
        <v>0</v>
      </c>
    </row>
    <row r="9894" spans="1:17" x14ac:dyDescent="0.25">
      <c r="A9894" s="11">
        <f t="shared" si="105"/>
        <v>0</v>
      </c>
      <c r="Q9894">
        <f>IF(ISNUMBER(MATCH(E9894,'ASE Mapping'!A:A, 0)), INDEX('ASE Mapping'!B:B, MATCH(E9894,'ASE Mapping'!A:A, 0)), E9894)</f>
        <v>0</v>
      </c>
    </row>
    <row r="9895" spans="1:17" x14ac:dyDescent="0.25">
      <c r="A9895" s="11">
        <f t="shared" si="105"/>
        <v>0</v>
      </c>
      <c r="Q9895">
        <f>IF(ISNUMBER(MATCH(E9895,'ASE Mapping'!A:A, 0)), INDEX('ASE Mapping'!B:B, MATCH(E9895,'ASE Mapping'!A:A, 0)), E9895)</f>
        <v>0</v>
      </c>
    </row>
    <row r="9896" spans="1:17" x14ac:dyDescent="0.25">
      <c r="A9896" s="11">
        <f t="shared" si="105"/>
        <v>0</v>
      </c>
      <c r="Q9896">
        <f>IF(ISNUMBER(MATCH(E9896,'ASE Mapping'!A:A, 0)), INDEX('ASE Mapping'!B:B, MATCH(E9896,'ASE Mapping'!A:A, 0)), E9896)</f>
        <v>0</v>
      </c>
    </row>
    <row r="9897" spans="1:17" x14ac:dyDescent="0.25">
      <c r="A9897" s="11">
        <f t="shared" si="105"/>
        <v>0</v>
      </c>
      <c r="Q9897">
        <f>IF(ISNUMBER(MATCH(E9897,'ASE Mapping'!A:A, 0)), INDEX('ASE Mapping'!B:B, MATCH(E9897,'ASE Mapping'!A:A, 0)), E9897)</f>
        <v>0</v>
      </c>
    </row>
    <row r="9898" spans="1:17" x14ac:dyDescent="0.25">
      <c r="A9898" s="11">
        <f t="shared" si="105"/>
        <v>0</v>
      </c>
      <c r="Q9898">
        <f>IF(ISNUMBER(MATCH(E9898,'ASE Mapping'!A:A, 0)), INDEX('ASE Mapping'!B:B, MATCH(E9898,'ASE Mapping'!A:A, 0)), E9898)</f>
        <v>0</v>
      </c>
    </row>
    <row r="9899" spans="1:17" x14ac:dyDescent="0.25">
      <c r="A9899" s="11">
        <f t="shared" si="105"/>
        <v>0</v>
      </c>
      <c r="Q9899">
        <f>IF(ISNUMBER(MATCH(E9899,'ASE Mapping'!A:A, 0)), INDEX('ASE Mapping'!B:B, MATCH(E9899,'ASE Mapping'!A:A, 0)), E9899)</f>
        <v>0</v>
      </c>
    </row>
    <row r="9900" spans="1:17" x14ac:dyDescent="0.25">
      <c r="A9900" s="11">
        <f t="shared" si="105"/>
        <v>0</v>
      </c>
      <c r="Q9900">
        <f>IF(ISNUMBER(MATCH(E9900,'ASE Mapping'!A:A, 0)), INDEX('ASE Mapping'!B:B, MATCH(E9900,'ASE Mapping'!A:A, 0)), E9900)</f>
        <v>0</v>
      </c>
    </row>
    <row r="9901" spans="1:17" x14ac:dyDescent="0.25">
      <c r="A9901" s="11">
        <f t="shared" si="105"/>
        <v>0</v>
      </c>
      <c r="Q9901">
        <f>IF(ISNUMBER(MATCH(E9901,'ASE Mapping'!A:A, 0)), INDEX('ASE Mapping'!B:B, MATCH(E9901,'ASE Mapping'!A:A, 0)), E9901)</f>
        <v>0</v>
      </c>
    </row>
    <row r="9902" spans="1:17" x14ac:dyDescent="0.25">
      <c r="A9902" s="11">
        <f t="shared" si="105"/>
        <v>0</v>
      </c>
      <c r="Q9902">
        <f>IF(ISNUMBER(MATCH(E9902,'ASE Mapping'!A:A, 0)), INDEX('ASE Mapping'!B:B, MATCH(E9902,'ASE Mapping'!A:A, 0)), E9902)</f>
        <v>0</v>
      </c>
    </row>
    <row r="9903" spans="1:17" x14ac:dyDescent="0.25">
      <c r="A9903" s="11">
        <f t="shared" si="105"/>
        <v>0</v>
      </c>
      <c r="Q9903">
        <f>IF(ISNUMBER(MATCH(E9903,'ASE Mapping'!A:A, 0)), INDEX('ASE Mapping'!B:B, MATCH(E9903,'ASE Mapping'!A:A, 0)), E9903)</f>
        <v>0</v>
      </c>
    </row>
    <row r="9904" spans="1:17" x14ac:dyDescent="0.25">
      <c r="A9904" s="11">
        <f t="shared" si="105"/>
        <v>0</v>
      </c>
      <c r="Q9904">
        <f>IF(ISNUMBER(MATCH(E9904,'ASE Mapping'!A:A, 0)), INDEX('ASE Mapping'!B:B, MATCH(E9904,'ASE Mapping'!A:A, 0)), E9904)</f>
        <v>0</v>
      </c>
    </row>
    <row r="9905" spans="1:17" x14ac:dyDescent="0.25">
      <c r="A9905" s="11">
        <f t="shared" si="105"/>
        <v>0</v>
      </c>
      <c r="Q9905">
        <f>IF(ISNUMBER(MATCH(E9905,'ASE Mapping'!A:A, 0)), INDEX('ASE Mapping'!B:B, MATCH(E9905,'ASE Mapping'!A:A, 0)), E9905)</f>
        <v>0</v>
      </c>
    </row>
    <row r="9906" spans="1:17" x14ac:dyDescent="0.25">
      <c r="A9906" s="11">
        <f t="shared" si="105"/>
        <v>0</v>
      </c>
      <c r="Q9906">
        <f>IF(ISNUMBER(MATCH(E9906,'ASE Mapping'!A:A, 0)), INDEX('ASE Mapping'!B:B, MATCH(E9906,'ASE Mapping'!A:A, 0)), E9906)</f>
        <v>0</v>
      </c>
    </row>
    <row r="9907" spans="1:17" x14ac:dyDescent="0.25">
      <c r="A9907" s="11">
        <f t="shared" si="105"/>
        <v>0</v>
      </c>
      <c r="Q9907">
        <f>IF(ISNUMBER(MATCH(E9907,'ASE Mapping'!A:A, 0)), INDEX('ASE Mapping'!B:B, MATCH(E9907,'ASE Mapping'!A:A, 0)), E9907)</f>
        <v>0</v>
      </c>
    </row>
    <row r="9908" spans="1:17" x14ac:dyDescent="0.25">
      <c r="A9908" s="11">
        <f t="shared" si="105"/>
        <v>0</v>
      </c>
      <c r="Q9908">
        <f>IF(ISNUMBER(MATCH(E9908,'ASE Mapping'!A:A, 0)), INDEX('ASE Mapping'!B:B, MATCH(E9908,'ASE Mapping'!A:A, 0)), E9908)</f>
        <v>0</v>
      </c>
    </row>
    <row r="9909" spans="1:17" x14ac:dyDescent="0.25">
      <c r="A9909" s="11">
        <f t="shared" si="105"/>
        <v>0</v>
      </c>
      <c r="Q9909">
        <f>IF(ISNUMBER(MATCH(E9909,'ASE Mapping'!A:A, 0)), INDEX('ASE Mapping'!B:B, MATCH(E9909,'ASE Mapping'!A:A, 0)), E9909)</f>
        <v>0</v>
      </c>
    </row>
    <row r="9910" spans="1:17" x14ac:dyDescent="0.25">
      <c r="A9910" s="11">
        <f t="shared" si="105"/>
        <v>0</v>
      </c>
      <c r="Q9910">
        <f>IF(ISNUMBER(MATCH(E9910,'ASE Mapping'!A:A, 0)), INDEX('ASE Mapping'!B:B, MATCH(E9910,'ASE Mapping'!A:A, 0)), E9910)</f>
        <v>0</v>
      </c>
    </row>
    <row r="9911" spans="1:17" x14ac:dyDescent="0.25">
      <c r="A9911" s="11">
        <f t="shared" si="105"/>
        <v>0</v>
      </c>
      <c r="Q9911">
        <f>IF(ISNUMBER(MATCH(E9911,'ASE Mapping'!A:A, 0)), INDEX('ASE Mapping'!B:B, MATCH(E9911,'ASE Mapping'!A:A, 0)), E9911)</f>
        <v>0</v>
      </c>
    </row>
    <row r="9912" spans="1:17" x14ac:dyDescent="0.25">
      <c r="A9912" s="11">
        <f t="shared" si="105"/>
        <v>0</v>
      </c>
      <c r="Q9912">
        <f>IF(ISNUMBER(MATCH(E9912,'ASE Mapping'!A:A, 0)), INDEX('ASE Mapping'!B:B, MATCH(E9912,'ASE Mapping'!A:A, 0)), E9912)</f>
        <v>0</v>
      </c>
    </row>
    <row r="9913" spans="1:17" x14ac:dyDescent="0.25">
      <c r="A9913" s="11">
        <f t="shared" si="105"/>
        <v>0</v>
      </c>
      <c r="Q9913">
        <f>IF(ISNUMBER(MATCH(E9913,'ASE Mapping'!A:A, 0)), INDEX('ASE Mapping'!B:B, MATCH(E9913,'ASE Mapping'!A:A, 0)), E9913)</f>
        <v>0</v>
      </c>
    </row>
    <row r="9914" spans="1:17" x14ac:dyDescent="0.25">
      <c r="A9914" s="11">
        <f t="shared" si="105"/>
        <v>0</v>
      </c>
      <c r="Q9914">
        <f>IF(ISNUMBER(MATCH(E9914,'ASE Mapping'!A:A, 0)), INDEX('ASE Mapping'!B:B, MATCH(E9914,'ASE Mapping'!A:A, 0)), E9914)</f>
        <v>0</v>
      </c>
    </row>
    <row r="9915" spans="1:17" x14ac:dyDescent="0.25">
      <c r="A9915" s="11">
        <f t="shared" si="105"/>
        <v>0</v>
      </c>
      <c r="Q9915">
        <f>IF(ISNUMBER(MATCH(E9915,'ASE Mapping'!A:A, 0)), INDEX('ASE Mapping'!B:B, MATCH(E9915,'ASE Mapping'!A:A, 0)), E9915)</f>
        <v>0</v>
      </c>
    </row>
    <row r="9916" spans="1:17" x14ac:dyDescent="0.25">
      <c r="A9916" s="11">
        <f t="shared" si="105"/>
        <v>0</v>
      </c>
      <c r="Q9916">
        <f>IF(ISNUMBER(MATCH(E9916,'ASE Mapping'!A:A, 0)), INDEX('ASE Mapping'!B:B, MATCH(E9916,'ASE Mapping'!A:A, 0)), E9916)</f>
        <v>0</v>
      </c>
    </row>
    <row r="9917" spans="1:17" x14ac:dyDescent="0.25">
      <c r="A9917" s="11">
        <f t="shared" si="105"/>
        <v>0</v>
      </c>
      <c r="Q9917">
        <f>IF(ISNUMBER(MATCH(E9917,'ASE Mapping'!A:A, 0)), INDEX('ASE Mapping'!B:B, MATCH(E9917,'ASE Mapping'!A:A, 0)), E9917)</f>
        <v>0</v>
      </c>
    </row>
    <row r="9918" spans="1:17" x14ac:dyDescent="0.25">
      <c r="A9918" s="11">
        <f t="shared" si="105"/>
        <v>0</v>
      </c>
      <c r="Q9918">
        <f>IF(ISNUMBER(MATCH(E9918,'ASE Mapping'!A:A, 0)), INDEX('ASE Mapping'!B:B, MATCH(E9918,'ASE Mapping'!A:A, 0)), E9918)</f>
        <v>0</v>
      </c>
    </row>
    <row r="9919" spans="1:17" x14ac:dyDescent="0.25">
      <c r="A9919" s="11">
        <f t="shared" si="105"/>
        <v>0</v>
      </c>
      <c r="Q9919">
        <f>IF(ISNUMBER(MATCH(E9919,'ASE Mapping'!A:A, 0)), INDEX('ASE Mapping'!B:B, MATCH(E9919,'ASE Mapping'!A:A, 0)), E9919)</f>
        <v>0</v>
      </c>
    </row>
    <row r="9920" spans="1:17" x14ac:dyDescent="0.25">
      <c r="A9920" s="11">
        <f t="shared" si="105"/>
        <v>0</v>
      </c>
      <c r="Q9920">
        <f>IF(ISNUMBER(MATCH(E9920,'ASE Mapping'!A:A, 0)), INDEX('ASE Mapping'!B:B, MATCH(E9920,'ASE Mapping'!A:A, 0)), E9920)</f>
        <v>0</v>
      </c>
    </row>
    <row r="9921" spans="1:17" x14ac:dyDescent="0.25">
      <c r="A9921" s="11">
        <f t="shared" si="105"/>
        <v>0</v>
      </c>
      <c r="Q9921">
        <f>IF(ISNUMBER(MATCH(E9921,'ASE Mapping'!A:A, 0)), INDEX('ASE Mapping'!B:B, MATCH(E9921,'ASE Mapping'!A:A, 0)), E9921)</f>
        <v>0</v>
      </c>
    </row>
    <row r="9922" spans="1:17" x14ac:dyDescent="0.25">
      <c r="A9922" s="11">
        <f t="shared" si="105"/>
        <v>0</v>
      </c>
      <c r="Q9922">
        <f>IF(ISNUMBER(MATCH(E9922,'ASE Mapping'!A:A, 0)), INDEX('ASE Mapping'!B:B, MATCH(E9922,'ASE Mapping'!A:A, 0)), E9922)</f>
        <v>0</v>
      </c>
    </row>
    <row r="9923" spans="1:17" x14ac:dyDescent="0.25">
      <c r="A9923" s="11">
        <f t="shared" si="105"/>
        <v>0</v>
      </c>
      <c r="Q9923">
        <f>IF(ISNUMBER(MATCH(E9923,'ASE Mapping'!A:A, 0)), INDEX('ASE Mapping'!B:B, MATCH(E9923,'ASE Mapping'!A:A, 0)), E9923)</f>
        <v>0</v>
      </c>
    </row>
    <row r="9924" spans="1:17" x14ac:dyDescent="0.25">
      <c r="A9924" s="11">
        <f t="shared" si="105"/>
        <v>0</v>
      </c>
      <c r="Q9924">
        <f>IF(ISNUMBER(MATCH(E9924,'ASE Mapping'!A:A, 0)), INDEX('ASE Mapping'!B:B, MATCH(E9924,'ASE Mapping'!A:A, 0)), E9924)</f>
        <v>0</v>
      </c>
    </row>
    <row r="9925" spans="1:17" x14ac:dyDescent="0.25">
      <c r="A9925" s="11">
        <f t="shared" si="105"/>
        <v>0</v>
      </c>
      <c r="Q9925">
        <f>IF(ISNUMBER(MATCH(E9925,'ASE Mapping'!A:A, 0)), INDEX('ASE Mapping'!B:B, MATCH(E9925,'ASE Mapping'!A:A, 0)), E9925)</f>
        <v>0</v>
      </c>
    </row>
    <row r="9926" spans="1:17" x14ac:dyDescent="0.25">
      <c r="A9926" s="11">
        <f t="shared" si="105"/>
        <v>0</v>
      </c>
      <c r="Q9926">
        <f>IF(ISNUMBER(MATCH(E9926,'ASE Mapping'!A:A, 0)), INDEX('ASE Mapping'!B:B, MATCH(E9926,'ASE Mapping'!A:A, 0)), E9926)</f>
        <v>0</v>
      </c>
    </row>
    <row r="9927" spans="1:17" x14ac:dyDescent="0.25">
      <c r="A9927" s="11">
        <f t="shared" ref="A9927:A9990" si="106">B9927+C9927</f>
        <v>0</v>
      </c>
      <c r="Q9927">
        <f>IF(ISNUMBER(MATCH(E9927,'ASE Mapping'!A:A, 0)), INDEX('ASE Mapping'!B:B, MATCH(E9927,'ASE Mapping'!A:A, 0)), E9927)</f>
        <v>0</v>
      </c>
    </row>
    <row r="9928" spans="1:17" x14ac:dyDescent="0.25">
      <c r="A9928" s="11">
        <f t="shared" si="106"/>
        <v>0</v>
      </c>
      <c r="Q9928">
        <f>IF(ISNUMBER(MATCH(E9928,'ASE Mapping'!A:A, 0)), INDEX('ASE Mapping'!B:B, MATCH(E9928,'ASE Mapping'!A:A, 0)), E9928)</f>
        <v>0</v>
      </c>
    </row>
    <row r="9929" spans="1:17" x14ac:dyDescent="0.25">
      <c r="A9929" s="11">
        <f t="shared" si="106"/>
        <v>0</v>
      </c>
      <c r="Q9929">
        <f>IF(ISNUMBER(MATCH(E9929,'ASE Mapping'!A:A, 0)), INDEX('ASE Mapping'!B:B, MATCH(E9929,'ASE Mapping'!A:A, 0)), E9929)</f>
        <v>0</v>
      </c>
    </row>
    <row r="9930" spans="1:17" x14ac:dyDescent="0.25">
      <c r="A9930" s="11">
        <f t="shared" si="106"/>
        <v>0</v>
      </c>
      <c r="Q9930">
        <f>IF(ISNUMBER(MATCH(E9930,'ASE Mapping'!A:A, 0)), INDEX('ASE Mapping'!B:B, MATCH(E9930,'ASE Mapping'!A:A, 0)), E9930)</f>
        <v>0</v>
      </c>
    </row>
    <row r="9931" spans="1:17" x14ac:dyDescent="0.25">
      <c r="A9931" s="11">
        <f t="shared" si="106"/>
        <v>0</v>
      </c>
      <c r="Q9931">
        <f>IF(ISNUMBER(MATCH(E9931,'ASE Mapping'!A:A, 0)), INDEX('ASE Mapping'!B:B, MATCH(E9931,'ASE Mapping'!A:A, 0)), E9931)</f>
        <v>0</v>
      </c>
    </row>
    <row r="9932" spans="1:17" x14ac:dyDescent="0.25">
      <c r="A9932" s="11">
        <f t="shared" si="106"/>
        <v>0</v>
      </c>
      <c r="Q9932">
        <f>IF(ISNUMBER(MATCH(E9932,'ASE Mapping'!A:A, 0)), INDEX('ASE Mapping'!B:B, MATCH(E9932,'ASE Mapping'!A:A, 0)), E9932)</f>
        <v>0</v>
      </c>
    </row>
    <row r="9933" spans="1:17" x14ac:dyDescent="0.25">
      <c r="A9933" s="11">
        <f t="shared" si="106"/>
        <v>0</v>
      </c>
      <c r="Q9933">
        <f>IF(ISNUMBER(MATCH(E9933,'ASE Mapping'!A:A, 0)), INDEX('ASE Mapping'!B:B, MATCH(E9933,'ASE Mapping'!A:A, 0)), E9933)</f>
        <v>0</v>
      </c>
    </row>
    <row r="9934" spans="1:17" x14ac:dyDescent="0.25">
      <c r="A9934" s="11">
        <f t="shared" si="106"/>
        <v>0</v>
      </c>
      <c r="Q9934">
        <f>IF(ISNUMBER(MATCH(E9934,'ASE Mapping'!A:A, 0)), INDEX('ASE Mapping'!B:B, MATCH(E9934,'ASE Mapping'!A:A, 0)), E9934)</f>
        <v>0</v>
      </c>
    </row>
    <row r="9935" spans="1:17" x14ac:dyDescent="0.25">
      <c r="A9935" s="11">
        <f t="shared" si="106"/>
        <v>0</v>
      </c>
      <c r="Q9935">
        <f>IF(ISNUMBER(MATCH(E9935,'ASE Mapping'!A:A, 0)), INDEX('ASE Mapping'!B:B, MATCH(E9935,'ASE Mapping'!A:A, 0)), E9935)</f>
        <v>0</v>
      </c>
    </row>
    <row r="9936" spans="1:17" x14ac:dyDescent="0.25">
      <c r="A9936" s="11">
        <f t="shared" si="106"/>
        <v>0</v>
      </c>
      <c r="Q9936">
        <f>IF(ISNUMBER(MATCH(E9936,'ASE Mapping'!A:A, 0)), INDEX('ASE Mapping'!B:B, MATCH(E9936,'ASE Mapping'!A:A, 0)), E9936)</f>
        <v>0</v>
      </c>
    </row>
    <row r="9937" spans="1:17" x14ac:dyDescent="0.25">
      <c r="A9937" s="11">
        <f t="shared" si="106"/>
        <v>0</v>
      </c>
      <c r="Q9937">
        <f>IF(ISNUMBER(MATCH(E9937,'ASE Mapping'!A:A, 0)), INDEX('ASE Mapping'!B:B, MATCH(E9937,'ASE Mapping'!A:A, 0)), E9937)</f>
        <v>0</v>
      </c>
    </row>
    <row r="9938" spans="1:17" x14ac:dyDescent="0.25">
      <c r="A9938" s="11">
        <f t="shared" si="106"/>
        <v>0</v>
      </c>
      <c r="Q9938">
        <f>IF(ISNUMBER(MATCH(E9938,'ASE Mapping'!A:A, 0)), INDEX('ASE Mapping'!B:B, MATCH(E9938,'ASE Mapping'!A:A, 0)), E9938)</f>
        <v>0</v>
      </c>
    </row>
    <row r="9939" spans="1:17" x14ac:dyDescent="0.25">
      <c r="A9939" s="11">
        <f t="shared" si="106"/>
        <v>0</v>
      </c>
      <c r="Q9939">
        <f>IF(ISNUMBER(MATCH(E9939,'ASE Mapping'!A:A, 0)), INDEX('ASE Mapping'!B:B, MATCH(E9939,'ASE Mapping'!A:A, 0)), E9939)</f>
        <v>0</v>
      </c>
    </row>
    <row r="9940" spans="1:17" x14ac:dyDescent="0.25">
      <c r="A9940" s="11">
        <f t="shared" si="106"/>
        <v>0</v>
      </c>
      <c r="Q9940">
        <f>IF(ISNUMBER(MATCH(E9940,'ASE Mapping'!A:A, 0)), INDEX('ASE Mapping'!B:B, MATCH(E9940,'ASE Mapping'!A:A, 0)), E9940)</f>
        <v>0</v>
      </c>
    </row>
    <row r="9941" spans="1:17" x14ac:dyDescent="0.25">
      <c r="A9941" s="11">
        <f t="shared" si="106"/>
        <v>0</v>
      </c>
      <c r="Q9941">
        <f>IF(ISNUMBER(MATCH(E9941,'ASE Mapping'!A:A, 0)), INDEX('ASE Mapping'!B:B, MATCH(E9941,'ASE Mapping'!A:A, 0)), E9941)</f>
        <v>0</v>
      </c>
    </row>
    <row r="9942" spans="1:17" x14ac:dyDescent="0.25">
      <c r="A9942" s="11">
        <f t="shared" si="106"/>
        <v>0</v>
      </c>
      <c r="Q9942">
        <f>IF(ISNUMBER(MATCH(E9942,'ASE Mapping'!A:A, 0)), INDEX('ASE Mapping'!B:B, MATCH(E9942,'ASE Mapping'!A:A, 0)), E9942)</f>
        <v>0</v>
      </c>
    </row>
    <row r="9943" spans="1:17" x14ac:dyDescent="0.25">
      <c r="A9943" s="11">
        <f t="shared" si="106"/>
        <v>0</v>
      </c>
      <c r="Q9943">
        <f>IF(ISNUMBER(MATCH(E9943,'ASE Mapping'!A:A, 0)), INDEX('ASE Mapping'!B:B, MATCH(E9943,'ASE Mapping'!A:A, 0)), E9943)</f>
        <v>0</v>
      </c>
    </row>
    <row r="9944" spans="1:17" x14ac:dyDescent="0.25">
      <c r="A9944" s="11">
        <f t="shared" si="106"/>
        <v>0</v>
      </c>
      <c r="Q9944">
        <f>IF(ISNUMBER(MATCH(E9944,'ASE Mapping'!A:A, 0)), INDEX('ASE Mapping'!B:B, MATCH(E9944,'ASE Mapping'!A:A, 0)), E9944)</f>
        <v>0</v>
      </c>
    </row>
    <row r="9945" spans="1:17" x14ac:dyDescent="0.25">
      <c r="A9945" s="11">
        <f t="shared" si="106"/>
        <v>0</v>
      </c>
      <c r="Q9945">
        <f>IF(ISNUMBER(MATCH(E9945,'ASE Mapping'!A:A, 0)), INDEX('ASE Mapping'!B:B, MATCH(E9945,'ASE Mapping'!A:A, 0)), E9945)</f>
        <v>0</v>
      </c>
    </row>
    <row r="9946" spans="1:17" x14ac:dyDescent="0.25">
      <c r="A9946" s="11">
        <f t="shared" si="106"/>
        <v>0</v>
      </c>
      <c r="Q9946">
        <f>IF(ISNUMBER(MATCH(E9946,'ASE Mapping'!A:A, 0)), INDEX('ASE Mapping'!B:B, MATCH(E9946,'ASE Mapping'!A:A, 0)), E9946)</f>
        <v>0</v>
      </c>
    </row>
    <row r="9947" spans="1:17" x14ac:dyDescent="0.25">
      <c r="A9947" s="11">
        <f t="shared" si="106"/>
        <v>0</v>
      </c>
      <c r="Q9947">
        <f>IF(ISNUMBER(MATCH(E9947,'ASE Mapping'!A:A, 0)), INDEX('ASE Mapping'!B:B, MATCH(E9947,'ASE Mapping'!A:A, 0)), E9947)</f>
        <v>0</v>
      </c>
    </row>
    <row r="9948" spans="1:17" x14ac:dyDescent="0.25">
      <c r="A9948" s="11">
        <f t="shared" si="106"/>
        <v>0</v>
      </c>
      <c r="Q9948">
        <f>IF(ISNUMBER(MATCH(E9948,'ASE Mapping'!A:A, 0)), INDEX('ASE Mapping'!B:B, MATCH(E9948,'ASE Mapping'!A:A, 0)), E9948)</f>
        <v>0</v>
      </c>
    </row>
    <row r="9949" spans="1:17" x14ac:dyDescent="0.25">
      <c r="A9949" s="11">
        <f t="shared" si="106"/>
        <v>0</v>
      </c>
      <c r="Q9949">
        <f>IF(ISNUMBER(MATCH(E9949,'ASE Mapping'!A:A, 0)), INDEX('ASE Mapping'!B:B, MATCH(E9949,'ASE Mapping'!A:A, 0)), E9949)</f>
        <v>0</v>
      </c>
    </row>
    <row r="9950" spans="1:17" x14ac:dyDescent="0.25">
      <c r="A9950" s="11">
        <f t="shared" si="106"/>
        <v>0</v>
      </c>
      <c r="Q9950">
        <f>IF(ISNUMBER(MATCH(E9950,'ASE Mapping'!A:A, 0)), INDEX('ASE Mapping'!B:B, MATCH(E9950,'ASE Mapping'!A:A, 0)), E9950)</f>
        <v>0</v>
      </c>
    </row>
    <row r="9951" spans="1:17" x14ac:dyDescent="0.25">
      <c r="A9951" s="11">
        <f t="shared" si="106"/>
        <v>0</v>
      </c>
      <c r="Q9951">
        <f>IF(ISNUMBER(MATCH(E9951,'ASE Mapping'!A:A, 0)), INDEX('ASE Mapping'!B:B, MATCH(E9951,'ASE Mapping'!A:A, 0)), E9951)</f>
        <v>0</v>
      </c>
    </row>
    <row r="9952" spans="1:17" x14ac:dyDescent="0.25">
      <c r="A9952" s="11">
        <f t="shared" si="106"/>
        <v>0</v>
      </c>
      <c r="Q9952">
        <f>IF(ISNUMBER(MATCH(E9952,'ASE Mapping'!A:A, 0)), INDEX('ASE Mapping'!B:B, MATCH(E9952,'ASE Mapping'!A:A, 0)), E9952)</f>
        <v>0</v>
      </c>
    </row>
    <row r="9953" spans="1:17" x14ac:dyDescent="0.25">
      <c r="A9953" s="11">
        <f t="shared" si="106"/>
        <v>0</v>
      </c>
      <c r="Q9953">
        <f>IF(ISNUMBER(MATCH(E9953,'ASE Mapping'!A:A, 0)), INDEX('ASE Mapping'!B:B, MATCH(E9953,'ASE Mapping'!A:A, 0)), E9953)</f>
        <v>0</v>
      </c>
    </row>
    <row r="9954" spans="1:17" x14ac:dyDescent="0.25">
      <c r="A9954" s="11">
        <f t="shared" si="106"/>
        <v>0</v>
      </c>
      <c r="Q9954">
        <f>IF(ISNUMBER(MATCH(E9954,'ASE Mapping'!A:A, 0)), INDEX('ASE Mapping'!B:B, MATCH(E9954,'ASE Mapping'!A:A, 0)), E9954)</f>
        <v>0</v>
      </c>
    </row>
    <row r="9955" spans="1:17" x14ac:dyDescent="0.25">
      <c r="A9955" s="11">
        <f t="shared" si="106"/>
        <v>0</v>
      </c>
      <c r="Q9955">
        <f>IF(ISNUMBER(MATCH(E9955,'ASE Mapping'!A:A, 0)), INDEX('ASE Mapping'!B:B, MATCH(E9955,'ASE Mapping'!A:A, 0)), E9955)</f>
        <v>0</v>
      </c>
    </row>
    <row r="9956" spans="1:17" x14ac:dyDescent="0.25">
      <c r="A9956" s="11">
        <f t="shared" si="106"/>
        <v>0</v>
      </c>
      <c r="Q9956">
        <f>IF(ISNUMBER(MATCH(E9956,'ASE Mapping'!A:A, 0)), INDEX('ASE Mapping'!B:B, MATCH(E9956,'ASE Mapping'!A:A, 0)), E9956)</f>
        <v>0</v>
      </c>
    </row>
    <row r="9957" spans="1:17" x14ac:dyDescent="0.25">
      <c r="A9957" s="11">
        <f t="shared" si="106"/>
        <v>0</v>
      </c>
      <c r="Q9957">
        <f>IF(ISNUMBER(MATCH(E9957,'ASE Mapping'!A:A, 0)), INDEX('ASE Mapping'!B:B, MATCH(E9957,'ASE Mapping'!A:A, 0)), E9957)</f>
        <v>0</v>
      </c>
    </row>
    <row r="9958" spans="1:17" x14ac:dyDescent="0.25">
      <c r="A9958" s="11">
        <f t="shared" si="106"/>
        <v>0</v>
      </c>
      <c r="Q9958">
        <f>IF(ISNUMBER(MATCH(E9958,'ASE Mapping'!A:A, 0)), INDEX('ASE Mapping'!B:B, MATCH(E9958,'ASE Mapping'!A:A, 0)), E9958)</f>
        <v>0</v>
      </c>
    </row>
    <row r="9959" spans="1:17" x14ac:dyDescent="0.25">
      <c r="A9959" s="11">
        <f t="shared" si="106"/>
        <v>0</v>
      </c>
      <c r="Q9959">
        <f>IF(ISNUMBER(MATCH(E9959,'ASE Mapping'!A:A, 0)), INDEX('ASE Mapping'!B:B, MATCH(E9959,'ASE Mapping'!A:A, 0)), E9959)</f>
        <v>0</v>
      </c>
    </row>
    <row r="9960" spans="1:17" x14ac:dyDescent="0.25">
      <c r="A9960" s="11">
        <f t="shared" si="106"/>
        <v>0</v>
      </c>
      <c r="Q9960">
        <f>IF(ISNUMBER(MATCH(E9960,'ASE Mapping'!A:A, 0)), INDEX('ASE Mapping'!B:B, MATCH(E9960,'ASE Mapping'!A:A, 0)), E9960)</f>
        <v>0</v>
      </c>
    </row>
    <row r="9961" spans="1:17" x14ac:dyDescent="0.25">
      <c r="A9961" s="11">
        <f t="shared" si="106"/>
        <v>0</v>
      </c>
      <c r="Q9961">
        <f>IF(ISNUMBER(MATCH(E9961,'ASE Mapping'!A:A, 0)), INDEX('ASE Mapping'!B:B, MATCH(E9961,'ASE Mapping'!A:A, 0)), E9961)</f>
        <v>0</v>
      </c>
    </row>
    <row r="9962" spans="1:17" x14ac:dyDescent="0.25">
      <c r="A9962" s="11">
        <f t="shared" si="106"/>
        <v>0</v>
      </c>
      <c r="Q9962">
        <f>IF(ISNUMBER(MATCH(E9962,'ASE Mapping'!A:A, 0)), INDEX('ASE Mapping'!B:B, MATCH(E9962,'ASE Mapping'!A:A, 0)), E9962)</f>
        <v>0</v>
      </c>
    </row>
    <row r="9963" spans="1:17" x14ac:dyDescent="0.25">
      <c r="A9963" s="11">
        <f t="shared" si="106"/>
        <v>0</v>
      </c>
      <c r="Q9963">
        <f>IF(ISNUMBER(MATCH(E9963,'ASE Mapping'!A:A, 0)), INDEX('ASE Mapping'!B:B, MATCH(E9963,'ASE Mapping'!A:A, 0)), E9963)</f>
        <v>0</v>
      </c>
    </row>
    <row r="9964" spans="1:17" x14ac:dyDescent="0.25">
      <c r="A9964" s="11">
        <f t="shared" si="106"/>
        <v>0</v>
      </c>
      <c r="Q9964">
        <f>IF(ISNUMBER(MATCH(E9964,'ASE Mapping'!A:A, 0)), INDEX('ASE Mapping'!B:B, MATCH(E9964,'ASE Mapping'!A:A, 0)), E9964)</f>
        <v>0</v>
      </c>
    </row>
    <row r="9965" spans="1:17" x14ac:dyDescent="0.25">
      <c r="A9965" s="11">
        <f t="shared" si="106"/>
        <v>0</v>
      </c>
      <c r="Q9965">
        <f>IF(ISNUMBER(MATCH(E9965,'ASE Mapping'!A:A, 0)), INDEX('ASE Mapping'!B:B, MATCH(E9965,'ASE Mapping'!A:A, 0)), E9965)</f>
        <v>0</v>
      </c>
    </row>
    <row r="9966" spans="1:17" x14ac:dyDescent="0.25">
      <c r="A9966" s="11">
        <f t="shared" si="106"/>
        <v>0</v>
      </c>
      <c r="Q9966">
        <f>IF(ISNUMBER(MATCH(E9966,'ASE Mapping'!A:A, 0)), INDEX('ASE Mapping'!B:B, MATCH(E9966,'ASE Mapping'!A:A, 0)), E9966)</f>
        <v>0</v>
      </c>
    </row>
    <row r="9967" spans="1:17" x14ac:dyDescent="0.25">
      <c r="A9967" s="11">
        <f t="shared" si="106"/>
        <v>0</v>
      </c>
      <c r="Q9967">
        <f>IF(ISNUMBER(MATCH(E9967,'ASE Mapping'!A:A, 0)), INDEX('ASE Mapping'!B:B, MATCH(E9967,'ASE Mapping'!A:A, 0)), E9967)</f>
        <v>0</v>
      </c>
    </row>
    <row r="9968" spans="1:17" x14ac:dyDescent="0.25">
      <c r="A9968" s="11">
        <f t="shared" si="106"/>
        <v>0</v>
      </c>
      <c r="Q9968">
        <f>IF(ISNUMBER(MATCH(E9968,'ASE Mapping'!A:A, 0)), INDEX('ASE Mapping'!B:B, MATCH(E9968,'ASE Mapping'!A:A, 0)), E9968)</f>
        <v>0</v>
      </c>
    </row>
    <row r="9969" spans="1:17" x14ac:dyDescent="0.25">
      <c r="A9969" s="11">
        <f t="shared" si="106"/>
        <v>0</v>
      </c>
      <c r="Q9969">
        <f>IF(ISNUMBER(MATCH(E9969,'ASE Mapping'!A:A, 0)), INDEX('ASE Mapping'!B:B, MATCH(E9969,'ASE Mapping'!A:A, 0)), E9969)</f>
        <v>0</v>
      </c>
    </row>
    <row r="9970" spans="1:17" x14ac:dyDescent="0.25">
      <c r="A9970" s="11">
        <f t="shared" si="106"/>
        <v>0</v>
      </c>
      <c r="Q9970">
        <f>IF(ISNUMBER(MATCH(E9970,'ASE Mapping'!A:A, 0)), INDEX('ASE Mapping'!B:B, MATCH(E9970,'ASE Mapping'!A:A, 0)), E9970)</f>
        <v>0</v>
      </c>
    </row>
    <row r="9971" spans="1:17" x14ac:dyDescent="0.25">
      <c r="A9971" s="11">
        <f t="shared" si="106"/>
        <v>0</v>
      </c>
      <c r="Q9971">
        <f>IF(ISNUMBER(MATCH(E9971,'ASE Mapping'!A:A, 0)), INDEX('ASE Mapping'!B:B, MATCH(E9971,'ASE Mapping'!A:A, 0)), E9971)</f>
        <v>0</v>
      </c>
    </row>
    <row r="9972" spans="1:17" x14ac:dyDescent="0.25">
      <c r="A9972" s="11">
        <f t="shared" si="106"/>
        <v>0</v>
      </c>
      <c r="Q9972">
        <f>IF(ISNUMBER(MATCH(E9972,'ASE Mapping'!A:A, 0)), INDEX('ASE Mapping'!B:B, MATCH(E9972,'ASE Mapping'!A:A, 0)), E9972)</f>
        <v>0</v>
      </c>
    </row>
    <row r="9973" spans="1:17" x14ac:dyDescent="0.25">
      <c r="A9973" s="11">
        <f t="shared" si="106"/>
        <v>0</v>
      </c>
      <c r="Q9973">
        <f>IF(ISNUMBER(MATCH(E9973,'ASE Mapping'!A:A, 0)), INDEX('ASE Mapping'!B:B, MATCH(E9973,'ASE Mapping'!A:A, 0)), E9973)</f>
        <v>0</v>
      </c>
    </row>
    <row r="9974" spans="1:17" x14ac:dyDescent="0.25">
      <c r="A9974" s="11">
        <f t="shared" si="106"/>
        <v>0</v>
      </c>
      <c r="Q9974">
        <f>IF(ISNUMBER(MATCH(E9974,'ASE Mapping'!A:A, 0)), INDEX('ASE Mapping'!B:B, MATCH(E9974,'ASE Mapping'!A:A, 0)), E9974)</f>
        <v>0</v>
      </c>
    </row>
    <row r="9975" spans="1:17" x14ac:dyDescent="0.25">
      <c r="A9975" s="11">
        <f t="shared" si="106"/>
        <v>0</v>
      </c>
      <c r="Q9975">
        <f>IF(ISNUMBER(MATCH(E9975,'ASE Mapping'!A:A, 0)), INDEX('ASE Mapping'!B:B, MATCH(E9975,'ASE Mapping'!A:A, 0)), E9975)</f>
        <v>0</v>
      </c>
    </row>
    <row r="9976" spans="1:17" x14ac:dyDescent="0.25">
      <c r="A9976" s="11">
        <f t="shared" si="106"/>
        <v>0</v>
      </c>
      <c r="Q9976">
        <f>IF(ISNUMBER(MATCH(E9976,'ASE Mapping'!A:A, 0)), INDEX('ASE Mapping'!B:B, MATCH(E9976,'ASE Mapping'!A:A, 0)), E9976)</f>
        <v>0</v>
      </c>
    </row>
    <row r="9977" spans="1:17" x14ac:dyDescent="0.25">
      <c r="A9977" s="11">
        <f t="shared" si="106"/>
        <v>0</v>
      </c>
      <c r="Q9977">
        <f>IF(ISNUMBER(MATCH(E9977,'ASE Mapping'!A:A, 0)), INDEX('ASE Mapping'!B:B, MATCH(E9977,'ASE Mapping'!A:A, 0)), E9977)</f>
        <v>0</v>
      </c>
    </row>
    <row r="9978" spans="1:17" x14ac:dyDescent="0.25">
      <c r="A9978" s="11">
        <f t="shared" si="106"/>
        <v>0</v>
      </c>
      <c r="Q9978">
        <f>IF(ISNUMBER(MATCH(E9978,'ASE Mapping'!A:A, 0)), INDEX('ASE Mapping'!B:B, MATCH(E9978,'ASE Mapping'!A:A, 0)), E9978)</f>
        <v>0</v>
      </c>
    </row>
    <row r="9979" spans="1:17" x14ac:dyDescent="0.25">
      <c r="A9979" s="11">
        <f t="shared" si="106"/>
        <v>0</v>
      </c>
      <c r="Q9979">
        <f>IF(ISNUMBER(MATCH(E9979,'ASE Mapping'!A:A, 0)), INDEX('ASE Mapping'!B:B, MATCH(E9979,'ASE Mapping'!A:A, 0)), E9979)</f>
        <v>0</v>
      </c>
    </row>
    <row r="9980" spans="1:17" x14ac:dyDescent="0.25">
      <c r="A9980" s="11">
        <f t="shared" si="106"/>
        <v>0</v>
      </c>
      <c r="Q9980">
        <f>IF(ISNUMBER(MATCH(E9980,'ASE Mapping'!A:A, 0)), INDEX('ASE Mapping'!B:B, MATCH(E9980,'ASE Mapping'!A:A, 0)), E9980)</f>
        <v>0</v>
      </c>
    </row>
    <row r="9981" spans="1:17" x14ac:dyDescent="0.25">
      <c r="A9981" s="11">
        <f t="shared" si="106"/>
        <v>0</v>
      </c>
      <c r="Q9981">
        <f>IF(ISNUMBER(MATCH(E9981,'ASE Mapping'!A:A, 0)), INDEX('ASE Mapping'!B:B, MATCH(E9981,'ASE Mapping'!A:A, 0)), E9981)</f>
        <v>0</v>
      </c>
    </row>
    <row r="9982" spans="1:17" x14ac:dyDescent="0.25">
      <c r="A9982" s="11">
        <f t="shared" si="106"/>
        <v>0</v>
      </c>
      <c r="Q9982">
        <f>IF(ISNUMBER(MATCH(E9982,'ASE Mapping'!A:A, 0)), INDEX('ASE Mapping'!B:B, MATCH(E9982,'ASE Mapping'!A:A, 0)), E9982)</f>
        <v>0</v>
      </c>
    </row>
    <row r="9983" spans="1:17" x14ac:dyDescent="0.25">
      <c r="A9983" s="11">
        <f t="shared" si="106"/>
        <v>0</v>
      </c>
      <c r="Q9983">
        <f>IF(ISNUMBER(MATCH(E9983,'ASE Mapping'!A:A, 0)), INDEX('ASE Mapping'!B:B, MATCH(E9983,'ASE Mapping'!A:A, 0)), E9983)</f>
        <v>0</v>
      </c>
    </row>
    <row r="9984" spans="1:17" x14ac:dyDescent="0.25">
      <c r="A9984" s="11">
        <f t="shared" si="106"/>
        <v>0</v>
      </c>
      <c r="Q9984">
        <f>IF(ISNUMBER(MATCH(E9984,'ASE Mapping'!A:A, 0)), INDEX('ASE Mapping'!B:B, MATCH(E9984,'ASE Mapping'!A:A, 0)), E9984)</f>
        <v>0</v>
      </c>
    </row>
    <row r="9985" spans="1:17" x14ac:dyDescent="0.25">
      <c r="A9985" s="11">
        <f t="shared" si="106"/>
        <v>0</v>
      </c>
      <c r="Q9985">
        <f>IF(ISNUMBER(MATCH(E9985,'ASE Mapping'!A:A, 0)), INDEX('ASE Mapping'!B:B, MATCH(E9985,'ASE Mapping'!A:A, 0)), E9985)</f>
        <v>0</v>
      </c>
    </row>
    <row r="9986" spans="1:17" x14ac:dyDescent="0.25">
      <c r="A9986" s="11">
        <f t="shared" si="106"/>
        <v>0</v>
      </c>
      <c r="Q9986">
        <f>IF(ISNUMBER(MATCH(E9986,'ASE Mapping'!A:A, 0)), INDEX('ASE Mapping'!B:B, MATCH(E9986,'ASE Mapping'!A:A, 0)), E9986)</f>
        <v>0</v>
      </c>
    </row>
    <row r="9987" spans="1:17" x14ac:dyDescent="0.25">
      <c r="A9987" s="11">
        <f t="shared" si="106"/>
        <v>0</v>
      </c>
      <c r="Q9987">
        <f>IF(ISNUMBER(MATCH(E9987,'ASE Mapping'!A:A, 0)), INDEX('ASE Mapping'!B:B, MATCH(E9987,'ASE Mapping'!A:A, 0)), E9987)</f>
        <v>0</v>
      </c>
    </row>
    <row r="9988" spans="1:17" x14ac:dyDescent="0.25">
      <c r="A9988" s="11">
        <f t="shared" si="106"/>
        <v>0</v>
      </c>
      <c r="Q9988">
        <f>IF(ISNUMBER(MATCH(E9988,'ASE Mapping'!A:A, 0)), INDEX('ASE Mapping'!B:B, MATCH(E9988,'ASE Mapping'!A:A, 0)), E9988)</f>
        <v>0</v>
      </c>
    </row>
    <row r="9989" spans="1:17" x14ac:dyDescent="0.25">
      <c r="A9989" s="11">
        <f t="shared" si="106"/>
        <v>0</v>
      </c>
      <c r="Q9989">
        <f>IF(ISNUMBER(MATCH(E9989,'ASE Mapping'!A:A, 0)), INDEX('ASE Mapping'!B:B, MATCH(E9989,'ASE Mapping'!A:A, 0)), E9989)</f>
        <v>0</v>
      </c>
    </row>
    <row r="9990" spans="1:17" x14ac:dyDescent="0.25">
      <c r="A9990" s="11">
        <f t="shared" si="106"/>
        <v>0</v>
      </c>
      <c r="Q9990">
        <f>IF(ISNUMBER(MATCH(E9990,'ASE Mapping'!A:A, 0)), INDEX('ASE Mapping'!B:B, MATCH(E9990,'ASE Mapping'!A:A, 0)), E9990)</f>
        <v>0</v>
      </c>
    </row>
    <row r="9991" spans="1:17" x14ac:dyDescent="0.25">
      <c r="A9991" s="11">
        <f t="shared" ref="A9991:A10054" si="107">B9991+C9991</f>
        <v>0</v>
      </c>
      <c r="Q9991">
        <f>IF(ISNUMBER(MATCH(E9991,'ASE Mapping'!A:A, 0)), INDEX('ASE Mapping'!B:B, MATCH(E9991,'ASE Mapping'!A:A, 0)), E9991)</f>
        <v>0</v>
      </c>
    </row>
    <row r="9992" spans="1:17" x14ac:dyDescent="0.25">
      <c r="A9992" s="11">
        <f t="shared" si="107"/>
        <v>0</v>
      </c>
      <c r="Q9992">
        <f>IF(ISNUMBER(MATCH(E9992,'ASE Mapping'!A:A, 0)), INDEX('ASE Mapping'!B:B, MATCH(E9992,'ASE Mapping'!A:A, 0)), E9992)</f>
        <v>0</v>
      </c>
    </row>
    <row r="9993" spans="1:17" x14ac:dyDescent="0.25">
      <c r="A9993" s="11">
        <f t="shared" si="107"/>
        <v>0</v>
      </c>
      <c r="Q9993">
        <f>IF(ISNUMBER(MATCH(E9993,'ASE Mapping'!A:A, 0)), INDEX('ASE Mapping'!B:B, MATCH(E9993,'ASE Mapping'!A:A, 0)), E9993)</f>
        <v>0</v>
      </c>
    </row>
    <row r="9994" spans="1:17" x14ac:dyDescent="0.25">
      <c r="A9994" s="11">
        <f t="shared" si="107"/>
        <v>0</v>
      </c>
      <c r="Q9994">
        <f>IF(ISNUMBER(MATCH(E9994,'ASE Mapping'!A:A, 0)), INDEX('ASE Mapping'!B:B, MATCH(E9994,'ASE Mapping'!A:A, 0)), E9994)</f>
        <v>0</v>
      </c>
    </row>
    <row r="9995" spans="1:17" x14ac:dyDescent="0.25">
      <c r="A9995" s="11">
        <f t="shared" si="107"/>
        <v>0</v>
      </c>
      <c r="Q9995">
        <f>IF(ISNUMBER(MATCH(E9995,'ASE Mapping'!A:A, 0)), INDEX('ASE Mapping'!B:B, MATCH(E9995,'ASE Mapping'!A:A, 0)), E9995)</f>
        <v>0</v>
      </c>
    </row>
    <row r="9996" spans="1:17" x14ac:dyDescent="0.25">
      <c r="A9996" s="11">
        <f t="shared" si="107"/>
        <v>0</v>
      </c>
      <c r="Q9996">
        <f>IF(ISNUMBER(MATCH(E9996,'ASE Mapping'!A:A, 0)), INDEX('ASE Mapping'!B:B, MATCH(E9996,'ASE Mapping'!A:A, 0)), E9996)</f>
        <v>0</v>
      </c>
    </row>
    <row r="9997" spans="1:17" x14ac:dyDescent="0.25">
      <c r="A9997" s="11">
        <f t="shared" si="107"/>
        <v>0</v>
      </c>
      <c r="Q9997">
        <f>IF(ISNUMBER(MATCH(E9997,'ASE Mapping'!A:A, 0)), INDEX('ASE Mapping'!B:B, MATCH(E9997,'ASE Mapping'!A:A, 0)), E9997)</f>
        <v>0</v>
      </c>
    </row>
    <row r="9998" spans="1:17" x14ac:dyDescent="0.25">
      <c r="A9998" s="11">
        <f t="shared" si="107"/>
        <v>0</v>
      </c>
      <c r="Q9998">
        <f>IF(ISNUMBER(MATCH(E9998,'ASE Mapping'!A:A, 0)), INDEX('ASE Mapping'!B:B, MATCH(E9998,'ASE Mapping'!A:A, 0)), E9998)</f>
        <v>0</v>
      </c>
    </row>
    <row r="9999" spans="1:17" x14ac:dyDescent="0.25">
      <c r="A9999" s="11">
        <f t="shared" si="107"/>
        <v>0</v>
      </c>
      <c r="Q9999">
        <f>IF(ISNUMBER(MATCH(E9999,'ASE Mapping'!A:A, 0)), INDEX('ASE Mapping'!B:B, MATCH(E9999,'ASE Mapping'!A:A, 0)), E9999)</f>
        <v>0</v>
      </c>
    </row>
    <row r="10000" spans="1:17" x14ac:dyDescent="0.25">
      <c r="A10000" s="11">
        <f t="shared" si="107"/>
        <v>0</v>
      </c>
      <c r="Q10000">
        <f>IF(ISNUMBER(MATCH(E10000,'ASE Mapping'!A:A, 0)), INDEX('ASE Mapping'!B:B, MATCH(E10000,'ASE Mapping'!A:A, 0)), E10000)</f>
        <v>0</v>
      </c>
    </row>
    <row r="10001" spans="1:17" x14ac:dyDescent="0.25">
      <c r="A10001" s="11">
        <f t="shared" si="107"/>
        <v>0</v>
      </c>
      <c r="Q10001">
        <f>IF(ISNUMBER(MATCH(E10001,'ASE Mapping'!A:A, 0)), INDEX('ASE Mapping'!B:B, MATCH(E10001,'ASE Mapping'!A:A, 0)), E10001)</f>
        <v>0</v>
      </c>
    </row>
    <row r="10002" spans="1:17" x14ac:dyDescent="0.25">
      <c r="A10002" s="11">
        <f t="shared" si="107"/>
        <v>0</v>
      </c>
      <c r="Q10002">
        <f>IF(ISNUMBER(MATCH(E10002,'ASE Mapping'!A:A, 0)), INDEX('ASE Mapping'!B:B, MATCH(E10002,'ASE Mapping'!A:A, 0)), E10002)</f>
        <v>0</v>
      </c>
    </row>
    <row r="10003" spans="1:17" x14ac:dyDescent="0.25">
      <c r="A10003" s="11">
        <f t="shared" si="107"/>
        <v>0</v>
      </c>
      <c r="Q10003">
        <f>IF(ISNUMBER(MATCH(E10003,'ASE Mapping'!A:A, 0)), INDEX('ASE Mapping'!B:B, MATCH(E10003,'ASE Mapping'!A:A, 0)), E10003)</f>
        <v>0</v>
      </c>
    </row>
    <row r="10004" spans="1:17" x14ac:dyDescent="0.25">
      <c r="A10004" s="11">
        <f t="shared" si="107"/>
        <v>0</v>
      </c>
      <c r="Q10004">
        <f>IF(ISNUMBER(MATCH(E10004,'ASE Mapping'!A:A, 0)), INDEX('ASE Mapping'!B:B, MATCH(E10004,'ASE Mapping'!A:A, 0)), E10004)</f>
        <v>0</v>
      </c>
    </row>
    <row r="10005" spans="1:17" x14ac:dyDescent="0.25">
      <c r="A10005" s="11">
        <f t="shared" si="107"/>
        <v>0</v>
      </c>
      <c r="Q10005">
        <f>IF(ISNUMBER(MATCH(E10005,'ASE Mapping'!A:A, 0)), INDEX('ASE Mapping'!B:B, MATCH(E10005,'ASE Mapping'!A:A, 0)), E10005)</f>
        <v>0</v>
      </c>
    </row>
    <row r="10006" spans="1:17" x14ac:dyDescent="0.25">
      <c r="A10006" s="11">
        <f t="shared" si="107"/>
        <v>0</v>
      </c>
      <c r="Q10006">
        <f>IF(ISNUMBER(MATCH(E10006,'ASE Mapping'!A:A, 0)), INDEX('ASE Mapping'!B:B, MATCH(E10006,'ASE Mapping'!A:A, 0)), E10006)</f>
        <v>0</v>
      </c>
    </row>
    <row r="10007" spans="1:17" x14ac:dyDescent="0.25">
      <c r="A10007" s="11">
        <f t="shared" si="107"/>
        <v>0</v>
      </c>
      <c r="Q10007">
        <f>IF(ISNUMBER(MATCH(E10007,'ASE Mapping'!A:A, 0)), INDEX('ASE Mapping'!B:B, MATCH(E10007,'ASE Mapping'!A:A, 0)), E10007)</f>
        <v>0</v>
      </c>
    </row>
    <row r="10008" spans="1:17" x14ac:dyDescent="0.25">
      <c r="A10008" s="11">
        <f t="shared" si="107"/>
        <v>0</v>
      </c>
      <c r="Q10008">
        <f>IF(ISNUMBER(MATCH(E10008,'ASE Mapping'!A:A, 0)), INDEX('ASE Mapping'!B:B, MATCH(E10008,'ASE Mapping'!A:A, 0)), E10008)</f>
        <v>0</v>
      </c>
    </row>
    <row r="10009" spans="1:17" x14ac:dyDescent="0.25">
      <c r="A10009" s="11">
        <f t="shared" si="107"/>
        <v>0</v>
      </c>
      <c r="Q10009">
        <f>IF(ISNUMBER(MATCH(E10009,'ASE Mapping'!A:A, 0)), INDEX('ASE Mapping'!B:B, MATCH(E10009,'ASE Mapping'!A:A, 0)), E10009)</f>
        <v>0</v>
      </c>
    </row>
    <row r="10010" spans="1:17" x14ac:dyDescent="0.25">
      <c r="A10010" s="11">
        <f t="shared" si="107"/>
        <v>0</v>
      </c>
      <c r="Q10010">
        <f>IF(ISNUMBER(MATCH(E10010,'ASE Mapping'!A:A, 0)), INDEX('ASE Mapping'!B:B, MATCH(E10010,'ASE Mapping'!A:A, 0)), E10010)</f>
        <v>0</v>
      </c>
    </row>
    <row r="10011" spans="1:17" x14ac:dyDescent="0.25">
      <c r="A10011" s="11">
        <f t="shared" si="107"/>
        <v>0</v>
      </c>
      <c r="Q10011">
        <f>IF(ISNUMBER(MATCH(E10011,'ASE Mapping'!A:A, 0)), INDEX('ASE Mapping'!B:B, MATCH(E10011,'ASE Mapping'!A:A, 0)), E10011)</f>
        <v>0</v>
      </c>
    </row>
    <row r="10012" spans="1:17" x14ac:dyDescent="0.25">
      <c r="A10012" s="11">
        <f t="shared" si="107"/>
        <v>0</v>
      </c>
      <c r="Q10012">
        <f>IF(ISNUMBER(MATCH(E10012,'ASE Mapping'!A:A, 0)), INDEX('ASE Mapping'!B:B, MATCH(E10012,'ASE Mapping'!A:A, 0)), E10012)</f>
        <v>0</v>
      </c>
    </row>
    <row r="10013" spans="1:17" x14ac:dyDescent="0.25">
      <c r="A10013" s="11">
        <f t="shared" si="107"/>
        <v>0</v>
      </c>
      <c r="Q10013">
        <f>IF(ISNUMBER(MATCH(E10013,'ASE Mapping'!A:A, 0)), INDEX('ASE Mapping'!B:B, MATCH(E10013,'ASE Mapping'!A:A, 0)), E10013)</f>
        <v>0</v>
      </c>
    </row>
    <row r="10014" spans="1:17" x14ac:dyDescent="0.25">
      <c r="A10014" s="11">
        <f t="shared" si="107"/>
        <v>0</v>
      </c>
      <c r="Q10014">
        <f>IF(ISNUMBER(MATCH(E10014,'ASE Mapping'!A:A, 0)), INDEX('ASE Mapping'!B:B, MATCH(E10014,'ASE Mapping'!A:A, 0)), E10014)</f>
        <v>0</v>
      </c>
    </row>
    <row r="10015" spans="1:17" x14ac:dyDescent="0.25">
      <c r="A10015" s="11">
        <f t="shared" si="107"/>
        <v>0</v>
      </c>
      <c r="Q10015">
        <f>IF(ISNUMBER(MATCH(E10015,'ASE Mapping'!A:A, 0)), INDEX('ASE Mapping'!B:B, MATCH(E10015,'ASE Mapping'!A:A, 0)), E10015)</f>
        <v>0</v>
      </c>
    </row>
    <row r="10016" spans="1:17" x14ac:dyDescent="0.25">
      <c r="A10016" s="11">
        <f t="shared" si="107"/>
        <v>0</v>
      </c>
      <c r="Q10016">
        <f>IF(ISNUMBER(MATCH(E10016,'ASE Mapping'!A:A, 0)), INDEX('ASE Mapping'!B:B, MATCH(E10016,'ASE Mapping'!A:A, 0)), E10016)</f>
        <v>0</v>
      </c>
    </row>
    <row r="10017" spans="1:17" x14ac:dyDescent="0.25">
      <c r="A10017" s="11">
        <f t="shared" si="107"/>
        <v>0</v>
      </c>
      <c r="Q10017">
        <f>IF(ISNUMBER(MATCH(E10017,'ASE Mapping'!A:A, 0)), INDEX('ASE Mapping'!B:B, MATCH(E10017,'ASE Mapping'!A:A, 0)), E10017)</f>
        <v>0</v>
      </c>
    </row>
    <row r="10018" spans="1:17" x14ac:dyDescent="0.25">
      <c r="A10018" s="11">
        <f t="shared" si="107"/>
        <v>0</v>
      </c>
      <c r="Q10018">
        <f>IF(ISNUMBER(MATCH(E10018,'ASE Mapping'!A:A, 0)), INDEX('ASE Mapping'!B:B, MATCH(E10018,'ASE Mapping'!A:A, 0)), E10018)</f>
        <v>0</v>
      </c>
    </row>
    <row r="10019" spans="1:17" x14ac:dyDescent="0.25">
      <c r="A10019" s="11">
        <f t="shared" si="107"/>
        <v>0</v>
      </c>
      <c r="Q10019">
        <f>IF(ISNUMBER(MATCH(E10019,'ASE Mapping'!A:A, 0)), INDEX('ASE Mapping'!B:B, MATCH(E10019,'ASE Mapping'!A:A, 0)), E10019)</f>
        <v>0</v>
      </c>
    </row>
    <row r="10020" spans="1:17" x14ac:dyDescent="0.25">
      <c r="A10020" s="11">
        <f t="shared" si="107"/>
        <v>0</v>
      </c>
      <c r="Q10020">
        <f>IF(ISNUMBER(MATCH(E10020,'ASE Mapping'!A:A, 0)), INDEX('ASE Mapping'!B:B, MATCH(E10020,'ASE Mapping'!A:A, 0)), E10020)</f>
        <v>0</v>
      </c>
    </row>
    <row r="10021" spans="1:17" x14ac:dyDescent="0.25">
      <c r="A10021" s="11">
        <f t="shared" si="107"/>
        <v>0</v>
      </c>
      <c r="Q10021">
        <f>IF(ISNUMBER(MATCH(E10021,'ASE Mapping'!A:A, 0)), INDEX('ASE Mapping'!B:B, MATCH(E10021,'ASE Mapping'!A:A, 0)), E10021)</f>
        <v>0</v>
      </c>
    </row>
    <row r="10022" spans="1:17" x14ac:dyDescent="0.25">
      <c r="A10022" s="11">
        <f t="shared" si="107"/>
        <v>0</v>
      </c>
      <c r="Q10022">
        <f>IF(ISNUMBER(MATCH(E10022,'ASE Mapping'!A:A, 0)), INDEX('ASE Mapping'!B:B, MATCH(E10022,'ASE Mapping'!A:A, 0)), E10022)</f>
        <v>0</v>
      </c>
    </row>
    <row r="10023" spans="1:17" x14ac:dyDescent="0.25">
      <c r="A10023" s="11">
        <f t="shared" si="107"/>
        <v>0</v>
      </c>
      <c r="Q10023">
        <f>IF(ISNUMBER(MATCH(E10023,'ASE Mapping'!A:A, 0)), INDEX('ASE Mapping'!B:B, MATCH(E10023,'ASE Mapping'!A:A, 0)), E10023)</f>
        <v>0</v>
      </c>
    </row>
    <row r="10024" spans="1:17" x14ac:dyDescent="0.25">
      <c r="A10024" s="11">
        <f t="shared" si="107"/>
        <v>0</v>
      </c>
      <c r="Q10024">
        <f>IF(ISNUMBER(MATCH(E10024,'ASE Mapping'!A:A, 0)), INDEX('ASE Mapping'!B:B, MATCH(E10024,'ASE Mapping'!A:A, 0)), E10024)</f>
        <v>0</v>
      </c>
    </row>
    <row r="10025" spans="1:17" x14ac:dyDescent="0.25">
      <c r="A10025" s="11">
        <f t="shared" si="107"/>
        <v>0</v>
      </c>
      <c r="Q10025">
        <f>IF(ISNUMBER(MATCH(E10025,'ASE Mapping'!A:A, 0)), INDEX('ASE Mapping'!B:B, MATCH(E10025,'ASE Mapping'!A:A, 0)), E10025)</f>
        <v>0</v>
      </c>
    </row>
    <row r="10026" spans="1:17" x14ac:dyDescent="0.25">
      <c r="A10026" s="11">
        <f t="shared" si="107"/>
        <v>0</v>
      </c>
      <c r="Q10026">
        <f>IF(ISNUMBER(MATCH(E10026,'ASE Mapping'!A:A, 0)), INDEX('ASE Mapping'!B:B, MATCH(E10026,'ASE Mapping'!A:A, 0)), E10026)</f>
        <v>0</v>
      </c>
    </row>
    <row r="10027" spans="1:17" x14ac:dyDescent="0.25">
      <c r="A10027" s="11">
        <f t="shared" si="107"/>
        <v>0</v>
      </c>
      <c r="Q10027">
        <f>IF(ISNUMBER(MATCH(E10027,'ASE Mapping'!A:A, 0)), INDEX('ASE Mapping'!B:B, MATCH(E10027,'ASE Mapping'!A:A, 0)), E10027)</f>
        <v>0</v>
      </c>
    </row>
    <row r="10028" spans="1:17" x14ac:dyDescent="0.25">
      <c r="A10028" s="11">
        <f t="shared" si="107"/>
        <v>0</v>
      </c>
      <c r="Q10028">
        <f>IF(ISNUMBER(MATCH(E10028,'ASE Mapping'!A:A, 0)), INDEX('ASE Mapping'!B:B, MATCH(E10028,'ASE Mapping'!A:A, 0)), E10028)</f>
        <v>0</v>
      </c>
    </row>
    <row r="10029" spans="1:17" x14ac:dyDescent="0.25">
      <c r="A10029" s="11">
        <f t="shared" si="107"/>
        <v>0</v>
      </c>
      <c r="Q10029">
        <f>IF(ISNUMBER(MATCH(E10029,'ASE Mapping'!A:A, 0)), INDEX('ASE Mapping'!B:B, MATCH(E10029,'ASE Mapping'!A:A, 0)), E10029)</f>
        <v>0</v>
      </c>
    </row>
    <row r="10030" spans="1:17" x14ac:dyDescent="0.25">
      <c r="A10030" s="11">
        <f t="shared" si="107"/>
        <v>0</v>
      </c>
      <c r="Q10030">
        <f>IF(ISNUMBER(MATCH(E10030,'ASE Mapping'!A:A, 0)), INDEX('ASE Mapping'!B:B, MATCH(E10030,'ASE Mapping'!A:A, 0)), E10030)</f>
        <v>0</v>
      </c>
    </row>
    <row r="10031" spans="1:17" x14ac:dyDescent="0.25">
      <c r="A10031" s="11">
        <f t="shared" si="107"/>
        <v>0</v>
      </c>
      <c r="Q10031">
        <f>IF(ISNUMBER(MATCH(E10031,'ASE Mapping'!A:A, 0)), INDEX('ASE Mapping'!B:B, MATCH(E10031,'ASE Mapping'!A:A, 0)), E10031)</f>
        <v>0</v>
      </c>
    </row>
    <row r="10032" spans="1:17" x14ac:dyDescent="0.25">
      <c r="A10032" s="11">
        <f t="shared" si="107"/>
        <v>0</v>
      </c>
      <c r="Q10032">
        <f>IF(ISNUMBER(MATCH(E10032,'ASE Mapping'!A:A, 0)), INDEX('ASE Mapping'!B:B, MATCH(E10032,'ASE Mapping'!A:A, 0)), E10032)</f>
        <v>0</v>
      </c>
    </row>
    <row r="10033" spans="1:17" x14ac:dyDescent="0.25">
      <c r="A10033" s="11">
        <f t="shared" si="107"/>
        <v>0</v>
      </c>
      <c r="Q10033">
        <f>IF(ISNUMBER(MATCH(E10033,'ASE Mapping'!A:A, 0)), INDEX('ASE Mapping'!B:B, MATCH(E10033,'ASE Mapping'!A:A, 0)), E10033)</f>
        <v>0</v>
      </c>
    </row>
    <row r="10034" spans="1:17" x14ac:dyDescent="0.25">
      <c r="A10034" s="11">
        <f t="shared" si="107"/>
        <v>0</v>
      </c>
      <c r="Q10034">
        <f>IF(ISNUMBER(MATCH(E10034,'ASE Mapping'!A:A, 0)), INDEX('ASE Mapping'!B:B, MATCH(E10034,'ASE Mapping'!A:A, 0)), E10034)</f>
        <v>0</v>
      </c>
    </row>
    <row r="10035" spans="1:17" x14ac:dyDescent="0.25">
      <c r="A10035" s="11">
        <f t="shared" si="107"/>
        <v>0</v>
      </c>
      <c r="Q10035">
        <f>IF(ISNUMBER(MATCH(E10035,'ASE Mapping'!A:A, 0)), INDEX('ASE Mapping'!B:B, MATCH(E10035,'ASE Mapping'!A:A, 0)), E10035)</f>
        <v>0</v>
      </c>
    </row>
    <row r="10036" spans="1:17" x14ac:dyDescent="0.25">
      <c r="A10036" s="11">
        <f t="shared" si="107"/>
        <v>0</v>
      </c>
      <c r="Q10036">
        <f>IF(ISNUMBER(MATCH(E10036,'ASE Mapping'!A:A, 0)), INDEX('ASE Mapping'!B:B, MATCH(E10036,'ASE Mapping'!A:A, 0)), E10036)</f>
        <v>0</v>
      </c>
    </row>
    <row r="10037" spans="1:17" x14ac:dyDescent="0.25">
      <c r="A10037" s="11">
        <f t="shared" si="107"/>
        <v>0</v>
      </c>
      <c r="Q10037">
        <f>IF(ISNUMBER(MATCH(E10037,'ASE Mapping'!A:A, 0)), INDEX('ASE Mapping'!B:B, MATCH(E10037,'ASE Mapping'!A:A, 0)), E10037)</f>
        <v>0</v>
      </c>
    </row>
    <row r="10038" spans="1:17" x14ac:dyDescent="0.25">
      <c r="A10038" s="11">
        <f t="shared" si="107"/>
        <v>0</v>
      </c>
      <c r="Q10038">
        <f>IF(ISNUMBER(MATCH(E10038,'ASE Mapping'!A:A, 0)), INDEX('ASE Mapping'!B:B, MATCH(E10038,'ASE Mapping'!A:A, 0)), E10038)</f>
        <v>0</v>
      </c>
    </row>
    <row r="10039" spans="1:17" x14ac:dyDescent="0.25">
      <c r="A10039" s="11">
        <f t="shared" si="107"/>
        <v>0</v>
      </c>
      <c r="Q10039">
        <f>IF(ISNUMBER(MATCH(E10039,'ASE Mapping'!A:A, 0)), INDEX('ASE Mapping'!B:B, MATCH(E10039,'ASE Mapping'!A:A, 0)), E10039)</f>
        <v>0</v>
      </c>
    </row>
    <row r="10040" spans="1:17" x14ac:dyDescent="0.25">
      <c r="A10040" s="11">
        <f t="shared" si="107"/>
        <v>0</v>
      </c>
      <c r="Q10040">
        <f>IF(ISNUMBER(MATCH(E10040,'ASE Mapping'!A:A, 0)), INDEX('ASE Mapping'!B:B, MATCH(E10040,'ASE Mapping'!A:A, 0)), E10040)</f>
        <v>0</v>
      </c>
    </row>
    <row r="10041" spans="1:17" x14ac:dyDescent="0.25">
      <c r="A10041" s="11">
        <f t="shared" si="107"/>
        <v>0</v>
      </c>
      <c r="Q10041">
        <f>IF(ISNUMBER(MATCH(E10041,'ASE Mapping'!A:A, 0)), INDEX('ASE Mapping'!B:B, MATCH(E10041,'ASE Mapping'!A:A, 0)), E10041)</f>
        <v>0</v>
      </c>
    </row>
    <row r="10042" spans="1:17" x14ac:dyDescent="0.25">
      <c r="A10042" s="11">
        <f t="shared" si="107"/>
        <v>0</v>
      </c>
      <c r="Q10042">
        <f>IF(ISNUMBER(MATCH(E10042,'ASE Mapping'!A:A, 0)), INDEX('ASE Mapping'!B:B, MATCH(E10042,'ASE Mapping'!A:A, 0)), E10042)</f>
        <v>0</v>
      </c>
    </row>
    <row r="10043" spans="1:17" x14ac:dyDescent="0.25">
      <c r="A10043" s="11">
        <f t="shared" si="107"/>
        <v>0</v>
      </c>
      <c r="Q10043">
        <f>IF(ISNUMBER(MATCH(E10043,'ASE Mapping'!A:A, 0)), INDEX('ASE Mapping'!B:B, MATCH(E10043,'ASE Mapping'!A:A, 0)), E10043)</f>
        <v>0</v>
      </c>
    </row>
    <row r="10044" spans="1:17" x14ac:dyDescent="0.25">
      <c r="A10044" s="11">
        <f t="shared" si="107"/>
        <v>0</v>
      </c>
      <c r="Q10044">
        <f>IF(ISNUMBER(MATCH(E10044,'ASE Mapping'!A:A, 0)), INDEX('ASE Mapping'!B:B, MATCH(E10044,'ASE Mapping'!A:A, 0)), E10044)</f>
        <v>0</v>
      </c>
    </row>
    <row r="10045" spans="1:17" x14ac:dyDescent="0.25">
      <c r="A10045" s="11">
        <f t="shared" si="107"/>
        <v>0</v>
      </c>
      <c r="Q10045">
        <f>IF(ISNUMBER(MATCH(E10045,'ASE Mapping'!A:A, 0)), INDEX('ASE Mapping'!B:B, MATCH(E10045,'ASE Mapping'!A:A, 0)), E10045)</f>
        <v>0</v>
      </c>
    </row>
    <row r="10046" spans="1:17" x14ac:dyDescent="0.25">
      <c r="A10046" s="11">
        <f t="shared" si="107"/>
        <v>0</v>
      </c>
      <c r="Q10046">
        <f>IF(ISNUMBER(MATCH(E10046,'ASE Mapping'!A:A, 0)), INDEX('ASE Mapping'!B:B, MATCH(E10046,'ASE Mapping'!A:A, 0)), E10046)</f>
        <v>0</v>
      </c>
    </row>
    <row r="10047" spans="1:17" x14ac:dyDescent="0.25">
      <c r="A10047" s="11">
        <f t="shared" si="107"/>
        <v>0</v>
      </c>
      <c r="Q10047">
        <f>IF(ISNUMBER(MATCH(E10047,'ASE Mapping'!A:A, 0)), INDEX('ASE Mapping'!B:B, MATCH(E10047,'ASE Mapping'!A:A, 0)), E10047)</f>
        <v>0</v>
      </c>
    </row>
    <row r="10048" spans="1:17" x14ac:dyDescent="0.25">
      <c r="A10048" s="11">
        <f t="shared" si="107"/>
        <v>0</v>
      </c>
      <c r="Q10048">
        <f>IF(ISNUMBER(MATCH(E10048,'ASE Mapping'!A:A, 0)), INDEX('ASE Mapping'!B:B, MATCH(E10048,'ASE Mapping'!A:A, 0)), E10048)</f>
        <v>0</v>
      </c>
    </row>
    <row r="10049" spans="1:17" x14ac:dyDescent="0.25">
      <c r="A10049" s="11">
        <f t="shared" si="107"/>
        <v>0</v>
      </c>
      <c r="Q10049">
        <f>IF(ISNUMBER(MATCH(E10049,'ASE Mapping'!A:A, 0)), INDEX('ASE Mapping'!B:B, MATCH(E10049,'ASE Mapping'!A:A, 0)), E10049)</f>
        <v>0</v>
      </c>
    </row>
    <row r="10050" spans="1:17" x14ac:dyDescent="0.25">
      <c r="A10050" s="11">
        <f t="shared" si="107"/>
        <v>0</v>
      </c>
      <c r="Q10050">
        <f>IF(ISNUMBER(MATCH(E10050,'ASE Mapping'!A:A, 0)), INDEX('ASE Mapping'!B:B, MATCH(E10050,'ASE Mapping'!A:A, 0)), E10050)</f>
        <v>0</v>
      </c>
    </row>
    <row r="10051" spans="1:17" x14ac:dyDescent="0.25">
      <c r="A10051" s="11">
        <f t="shared" si="107"/>
        <v>0</v>
      </c>
      <c r="Q10051">
        <f>IF(ISNUMBER(MATCH(E10051,'ASE Mapping'!A:A, 0)), INDEX('ASE Mapping'!B:B, MATCH(E10051,'ASE Mapping'!A:A, 0)), E10051)</f>
        <v>0</v>
      </c>
    </row>
    <row r="10052" spans="1:17" x14ac:dyDescent="0.25">
      <c r="A10052" s="11">
        <f t="shared" si="107"/>
        <v>0</v>
      </c>
      <c r="B10052" s="10"/>
      <c r="Q10052">
        <f>IF(ISNUMBER(MATCH(E10052,'ASE Mapping'!A:A, 0)), INDEX('ASE Mapping'!B:B, MATCH(E10052,'ASE Mapping'!A:A, 0)), E10052)</f>
        <v>0</v>
      </c>
    </row>
    <row r="10053" spans="1:17" x14ac:dyDescent="0.25">
      <c r="A10053" s="11">
        <f t="shared" si="107"/>
        <v>0</v>
      </c>
      <c r="B10053" s="10"/>
      <c r="N10053" s="14"/>
      <c r="Q10053">
        <f>IF(ISNUMBER(MATCH(E10053,'ASE Mapping'!A:A, 0)), INDEX('ASE Mapping'!B:B, MATCH(E10053,'ASE Mapping'!A:A, 0)), E10053)</f>
        <v>0</v>
      </c>
    </row>
    <row r="10054" spans="1:17" x14ac:dyDescent="0.25">
      <c r="A10054" s="11">
        <f t="shared" si="107"/>
        <v>0</v>
      </c>
      <c r="B10054" s="10"/>
      <c r="Q10054">
        <f>IF(ISNUMBER(MATCH(E10054,'ASE Mapping'!A:A, 0)), INDEX('ASE Mapping'!B:B, MATCH(E10054,'ASE Mapping'!A:A, 0)), E10054)</f>
        <v>0</v>
      </c>
    </row>
    <row r="10055" spans="1:17" s="52" customFormat="1" x14ac:dyDescent="0.25">
      <c r="A10055" s="51" t="s">
        <v>41</v>
      </c>
      <c r="B10055" s="51"/>
      <c r="C10055" s="51"/>
      <c r="D10055" s="51"/>
      <c r="E10055" s="51"/>
      <c r="F10055" s="51"/>
      <c r="G10055" s="51"/>
      <c r="H10055" s="51"/>
      <c r="I10055" s="51"/>
      <c r="J10055" s="51"/>
      <c r="K10055" s="51"/>
      <c r="L10055" s="51"/>
      <c r="M10055" s="51"/>
      <c r="N10055" s="51"/>
      <c r="O10055" s="51"/>
      <c r="P10055" s="51"/>
      <c r="Q10055" s="51" t="s">
        <v>41</v>
      </c>
    </row>
    <row r="10056" spans="1:17" x14ac:dyDescent="0.25">
      <c r="A10056" s="95"/>
    </row>
  </sheetData>
  <autoFilter ref="E1:E10055" xr:uid="{D8C1CBE9-6C2B-42D3-A490-E18605EC5B56}"/>
  <conditionalFormatting sqref="A3:Q10 A11:D12 F11:Q12 A13:Q24 B25:Q25 B26:P26 B27:D27 F27:P27 B28:P29 B30:D30 F30:P30 B31:P33 B34:D34 F34:P34 B35:P37 B38:D38 F38:P38 B39:P53 Q26:Q1495 A25:A1726">
    <cfRule type="expression" dxfId="7" priority="3">
      <formula>$F3="B"</formula>
    </cfRule>
    <cfRule type="expression" dxfId="6" priority="4">
      <formula>$F3="S"</formula>
    </cfRule>
  </conditionalFormatting>
  <conditionalFormatting sqref="I506:I507">
    <cfRule type="expression" dxfId="1" priority="1">
      <formula>$F506="B"</formula>
    </cfRule>
    <cfRule type="expression" dxfId="0" priority="2">
      <formula>$F506="S"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2:T176"/>
  <sheetViews>
    <sheetView showGridLines="0" tabSelected="1" topLeftCell="B2" workbookViewId="0">
      <pane xSplit="1" ySplit="1" topLeftCell="E27" activePane="bottomRight" state="frozen"/>
      <selection pane="topRight" activeCell="C2" sqref="C2"/>
      <selection pane="bottomLeft" activeCell="B3" sqref="B3"/>
      <selection pane="bottomRight" activeCell="E6" sqref="E6"/>
    </sheetView>
  </sheetViews>
  <sheetFormatPr defaultRowHeight="15" x14ac:dyDescent="0.25"/>
  <cols>
    <col min="1" max="1" width="1.7109375" customWidth="1"/>
    <col min="2" max="2" width="12.140625" bestFit="1" customWidth="1"/>
    <col min="3" max="3" width="12.85546875" bestFit="1" customWidth="1"/>
    <col min="4" max="4" width="50.7109375" customWidth="1"/>
    <col min="5" max="5" width="50.7109375" bestFit="1" customWidth="1"/>
    <col min="6" max="10" width="10.7109375" customWidth="1"/>
    <col min="11" max="11" width="47.42578125" customWidth="1"/>
    <col min="12" max="12" width="10.7109375" customWidth="1"/>
    <col min="13" max="13" width="18.7109375" customWidth="1"/>
    <col min="14" max="14" width="10.7109375" customWidth="1"/>
    <col min="15" max="15" width="18.7109375" customWidth="1"/>
    <col min="16" max="18" width="15.7109375" customWidth="1"/>
    <col min="19" max="19" width="5.7109375" customWidth="1"/>
    <col min="20" max="20" width="20.7109375" customWidth="1"/>
  </cols>
  <sheetData>
    <row r="2" spans="2:20" x14ac:dyDescent="0.25">
      <c r="B2" s="6" t="s">
        <v>42</v>
      </c>
      <c r="C2" s="6" t="s">
        <v>43</v>
      </c>
      <c r="D2" s="6" t="s">
        <v>44</v>
      </c>
      <c r="E2" s="6" t="s">
        <v>45</v>
      </c>
      <c r="F2" s="6" t="s">
        <v>4</v>
      </c>
      <c r="G2" s="6" t="s">
        <v>46</v>
      </c>
      <c r="H2" s="6" t="s">
        <v>47</v>
      </c>
      <c r="I2" s="6" t="s">
        <v>48</v>
      </c>
      <c r="J2" s="6" t="s">
        <v>30</v>
      </c>
      <c r="K2" s="6" t="s">
        <v>49</v>
      </c>
      <c r="L2" s="6" t="s">
        <v>16</v>
      </c>
      <c r="M2" s="6" t="s">
        <v>50</v>
      </c>
      <c r="N2" s="6" t="s">
        <v>18</v>
      </c>
      <c r="O2" s="6" t="s">
        <v>51</v>
      </c>
      <c r="P2" s="6" t="s">
        <v>52</v>
      </c>
      <c r="Q2" s="6" t="s">
        <v>5</v>
      </c>
      <c r="R2" s="6" t="s">
        <v>6</v>
      </c>
      <c r="S2" s="6" t="s">
        <v>8</v>
      </c>
      <c r="T2" s="6" t="s">
        <v>53</v>
      </c>
    </row>
    <row r="3" spans="2:20" x14ac:dyDescent="0.25">
      <c r="B3" s="105" t="s">
        <v>242</v>
      </c>
      <c r="C3" s="2"/>
      <c r="D3" s="2"/>
      <c r="E3" s="35"/>
      <c r="F3" s="2"/>
      <c r="G3" s="2"/>
      <c r="H3" s="2"/>
      <c r="I3" s="2"/>
      <c r="J3" s="2"/>
      <c r="K3" s="7"/>
      <c r="L3" s="8"/>
      <c r="M3" s="8" t="str" cm="1">
        <f t="array" ref="M3">IFERROR(
    SUMPRODUCT(
        IF(
            ('Fill Book'!$F$1:$F$10055="B") * ('Fill Book'!$Q$1:$Q$10055=Mapping!D3),
            'Fill Book'!$G$1:$G$10055
        ),
        IF(
            ('Fill Book'!$F$1:$F$10055="B") * ('Fill Book'!$Q$1:$Q$10055=Mapping!D3),
            'Fill Book'!$H$1:$H$10055
        )
    ) / SUM(
        IF(
            ('Fill Book'!$F$1:$F$10055="B") * ('Fill Book'!$Q$1:$Q$10055=Mapping!D3),
            'Fill Book'!$G$1:$G$10055
        )
    ),
    ""
)</f>
        <v/>
      </c>
      <c r="N3" s="8"/>
      <c r="O3" s="8" t="str" cm="1">
        <f t="array" ref="O3">IFERROR(
    SUMPRODUCT(
        IF(
            ('Fill Book'!$F$1:$F$10055="S") * ('Fill Book'!$Q$1:$Q$10055=Mapping!D3),
            'Fill Book'!$G$1:$G$10055
        ),
        IF(
            ('Fill Book'!$F$1:$F$10055="S") * ('Fill Book'!$Q$1:$Q$10055=Mapping!D3),
            'Fill Book'!$H$1:$H$10055
        )
    ) / SUM(
        IF(
            ('Fill Book'!$F$1:$F$10055="S") * ('Fill Book'!$Q$1:$Q$10055=Mapping!D3),
            'Fill Book'!$G$1:$G$10055
        )
    ),
    ""
)</f>
        <v/>
      </c>
      <c r="P3" s="8"/>
      <c r="Q3" s="2"/>
      <c r="R3" s="2"/>
      <c r="S3" s="2"/>
      <c r="T3" s="2"/>
    </row>
    <row r="4" spans="2:20" x14ac:dyDescent="0.25">
      <c r="B4" s="106"/>
      <c r="C4" s="2" t="s">
        <v>242</v>
      </c>
      <c r="D4" s="2" t="s">
        <v>245</v>
      </c>
      <c r="E4" s="2" t="s">
        <v>245</v>
      </c>
      <c r="F4" s="2" t="s">
        <v>242</v>
      </c>
      <c r="G4" s="2">
        <v>0.25</v>
      </c>
      <c r="H4" s="2">
        <v>12.5</v>
      </c>
      <c r="I4" s="2">
        <v>2</v>
      </c>
      <c r="J4" s="2" t="s">
        <v>40</v>
      </c>
      <c r="K4" s="7" t="str">
        <f>RTD("tt.rtd",,RTD("tt.rtd",,"Inst",J4,$E4),K$2)</f>
        <v>Not_Connected</v>
      </c>
      <c r="L4" s="8" cm="1">
        <f t="array" ref="L4">SUM(IF(('Fill Book'!$F$3:$F$10055="B")*('Fill Book'!$Q$3:$Q$10055=Mapping!D4),'Fill Book'!$G$3:$G$10055))</f>
        <v>32</v>
      </c>
      <c r="M4" s="8" cm="1">
        <f t="array" ref="M4">IFERROR(
    SUMPRODUCT(
        IF(
            ('Fill Book'!$F$1:$F$10055="B") * ('Fill Book'!$Q$1:$Q$10055=Mapping!D4),
            'Fill Book'!$G$1:$G$10055
        ),
        IF(
            ('Fill Book'!$F$1:$F$10055="B") * ('Fill Book'!$Q$1:$Q$10055=Mapping!D4),
            'Fill Book'!$H$1:$H$10055
        )
    ) / SUM(
        IF(
            ('Fill Book'!$F$1:$F$10055="B") * ('Fill Book'!$Q$1:$Q$10055=Mapping!D4),
            'Fill Book'!$G$1:$G$10055
        )
    ),
    ""
)</f>
        <v>-3.3046875</v>
      </c>
      <c r="N4" s="8" cm="1">
        <f t="array" ref="N4">SUM(IF(('Fill Book'!$F$3:$F$10055="S")*('Fill Book'!$Q$3:$Q$10055=Mapping!D4),'Fill Book'!$G$3:$G$10055))</f>
        <v>32</v>
      </c>
      <c r="O4" s="8" cm="1">
        <f t="array" ref="O4">IFERROR(
    SUMPRODUCT(
        IF(
            ('Fill Book'!$F$1:$F$10055="S") * ('Fill Book'!$Q$1:$Q$10055=Mapping!D4),
            'Fill Book'!$G$1:$G$10055
        ),
        IF(
            ('Fill Book'!$F$1:$F$10055="S") * ('Fill Book'!$Q$1:$Q$10055=Mapping!D4),
            'Fill Book'!$H$1:$H$10055
        )
    ) / SUM(
        IF(
            ('Fill Book'!$F$1:$F$10055="S") * ('Fill Book'!$Q$1:$Q$10055=Mapping!D4),
            'Fill Book'!$G$1:$G$10055
        )
    ),
    ""
)</f>
        <v>-3.171875</v>
      </c>
      <c r="P4" s="8">
        <f t="shared" ref="P4:P43" si="0">$L4-$N4</f>
        <v>0</v>
      </c>
      <c r="Q4" s="2">
        <f t="shared" ref="Q4:Q43" si="1">IFERROR(IF((L4-N4)&lt;0,((O4-K4)/G4)*H4*(N4-L4), IF((L4-N4)&gt;0,((K4-M4)/G4)*H4*(L4-N4), 0)),0)</f>
        <v>0</v>
      </c>
      <c r="R4" s="2">
        <f t="shared" ref="R4:R43" si="2">IFERROR(MIN(L4,N4)*((O4-M4)/G4)*H4,0)</f>
        <v>212.5</v>
      </c>
      <c r="S4" s="2">
        <f t="shared" ref="S4:S43" si="3">SUM($L4+$N4)*$I4</f>
        <v>128</v>
      </c>
      <c r="T4" s="2">
        <f>((Mapping!$O4-Mapping!$M4)/Mapping!$G4*Mapping!$H4)*(MIN(Mapping!$L4,Mapping!$N4))</f>
        <v>212.5</v>
      </c>
    </row>
    <row r="5" spans="2:20" x14ac:dyDescent="0.25">
      <c r="B5" s="106"/>
      <c r="C5" s="2" t="s">
        <v>242</v>
      </c>
      <c r="D5" s="2" t="s">
        <v>259</v>
      </c>
      <c r="E5" s="2" t="s">
        <v>609</v>
      </c>
      <c r="F5" s="2" t="s">
        <v>242</v>
      </c>
      <c r="G5" s="2">
        <v>0.25</v>
      </c>
      <c r="H5" s="2">
        <v>12.5</v>
      </c>
      <c r="I5" s="2">
        <v>2</v>
      </c>
      <c r="J5" s="2" t="s">
        <v>35</v>
      </c>
      <c r="K5" s="7" t="str">
        <f>RTD("tt.rtd",,RTD("tt.rtd",,"Inst",J5,$E5),K$2)</f>
        <v>Not_Connected</v>
      </c>
      <c r="L5" s="8" cm="1">
        <f t="array" ref="L5">SUM(IF(('Fill Book'!$F$3:$F$10055="B")*('Fill Book'!$Q$3:$Q$10055=Mapping!D5),'Fill Book'!$G$3:$G$10055))</f>
        <v>2</v>
      </c>
      <c r="M5" s="8" cm="1">
        <f t="array" ref="M5">IFERROR(
    SUMPRODUCT(
        IF(
            ('Fill Book'!$F$1:$F$10055="B") * ('Fill Book'!$Q$1:$Q$10055=Mapping!D5),
            'Fill Book'!$G$1:$G$10055
        ),
        IF(
            ('Fill Book'!$F$1:$F$10055="B") * ('Fill Book'!$Q$1:$Q$10055=Mapping!D5),
            'Fill Book'!$H$1:$H$10055
        )
    ) / SUM(
        IF(
            ('Fill Book'!$F$1:$F$10055="B") * ('Fill Book'!$Q$1:$Q$10055=Mapping!D5),
            'Fill Book'!$G$1:$G$10055
        )
    ),
    ""
)</f>
        <v>-5.75</v>
      </c>
      <c r="N5" s="8" cm="1">
        <f t="array" ref="N5">SUM(IF(('Fill Book'!$F$3:$F$10055="S")*('Fill Book'!$Q$3:$Q$10055=Mapping!D5),'Fill Book'!$G$3:$G$10055))</f>
        <v>3</v>
      </c>
      <c r="O5" s="8" cm="1">
        <f t="array" ref="O5">IFERROR(
    SUMPRODUCT(
        IF(
            ('Fill Book'!$F$1:$F$10055="S") * ('Fill Book'!$Q$1:$Q$10055=Mapping!D5),
            'Fill Book'!$G$1:$G$10055
        ),
        IF(
            ('Fill Book'!$F$1:$F$10055="S") * ('Fill Book'!$Q$1:$Q$10055=Mapping!D5),
            'Fill Book'!$H$1:$H$10055
        )
    ) / SUM(
        IF(
            ('Fill Book'!$F$1:$F$10055="S") * ('Fill Book'!$Q$1:$Q$10055=Mapping!D5),
            'Fill Book'!$G$1:$G$10055
        )
    ),
    ""
)</f>
        <v>-6.083333333333333</v>
      </c>
      <c r="P5" s="8">
        <f t="shared" si="0"/>
        <v>-1</v>
      </c>
      <c r="Q5" s="2">
        <f t="shared" si="1"/>
        <v>0</v>
      </c>
      <c r="R5" s="2">
        <f t="shared" si="2"/>
        <v>-33.3333333333333</v>
      </c>
      <c r="S5" s="2">
        <f t="shared" si="3"/>
        <v>10</v>
      </c>
      <c r="T5" s="2">
        <f>((Mapping!$O5-Mapping!$M5)/Mapping!$G5*Mapping!$H5)*(MIN(Mapping!$L5,Mapping!$N5))</f>
        <v>-33.3333333333333</v>
      </c>
    </row>
    <row r="6" spans="2:20" x14ac:dyDescent="0.25">
      <c r="B6" s="106"/>
      <c r="C6" s="2" t="s">
        <v>242</v>
      </c>
      <c r="D6" s="2" t="s">
        <v>314</v>
      </c>
      <c r="E6" s="2" t="s">
        <v>314</v>
      </c>
      <c r="F6" s="2" t="s">
        <v>242</v>
      </c>
      <c r="G6" s="2">
        <v>0.25</v>
      </c>
      <c r="H6" s="2">
        <v>12.5</v>
      </c>
      <c r="I6" s="2">
        <v>2</v>
      </c>
      <c r="J6" s="2" t="s">
        <v>40</v>
      </c>
      <c r="K6" s="7" t="str">
        <f>RTD("tt.rtd",,RTD("tt.rtd",,"Inst",J6,$E6),K$2)</f>
        <v>Not_Connected</v>
      </c>
      <c r="L6" s="8" cm="1">
        <f t="array" ref="L6">SUM(IF(('Fill Book'!$F$3:$F$10055="B")*('Fill Book'!$Q$3:$Q$10055=Mapping!D6),'Fill Book'!$G$3:$G$10055))</f>
        <v>11</v>
      </c>
      <c r="M6" s="8" cm="1">
        <f t="array" ref="M6">IFERROR(
    SUMPRODUCT(
        IF(
            ('Fill Book'!$F$1:$F$10055="B") * ('Fill Book'!$Q$1:$Q$10055=Mapping!D6),
            'Fill Book'!$G$1:$G$10055
        ),
        IF(
            ('Fill Book'!$F$1:$F$10055="B") * ('Fill Book'!$Q$1:$Q$10055=Mapping!D6),
            'Fill Book'!$H$1:$H$10055
        )
    ) / SUM(
        IF(
            ('Fill Book'!$F$1:$F$10055="B") * ('Fill Book'!$Q$1:$Q$10055=Mapping!D6),
            'Fill Book'!$G$1:$G$10055
        )
    ),
    ""
)</f>
        <v>-6.0681818181818183</v>
      </c>
      <c r="N6" s="8" cm="1">
        <f t="array" ref="N6">SUM(IF(('Fill Book'!$F$3:$F$10055="S")*('Fill Book'!$Q$3:$Q$10055=Mapping!D6),'Fill Book'!$G$3:$G$10055))</f>
        <v>10</v>
      </c>
      <c r="O6" s="8" cm="1">
        <f t="array" ref="O6">IFERROR(
    SUMPRODUCT(
        IF(
            ('Fill Book'!$F$1:$F$10055="S") * ('Fill Book'!$Q$1:$Q$10055=Mapping!D6),
            'Fill Book'!$G$1:$G$10055
        ),
        IF(
            ('Fill Book'!$F$1:$F$10055="S") * ('Fill Book'!$Q$1:$Q$10055=Mapping!D6),
            'Fill Book'!$H$1:$H$10055
        )
    ) / SUM(
        IF(
            ('Fill Book'!$F$1:$F$10055="S") * ('Fill Book'!$Q$1:$Q$10055=Mapping!D6),
            'Fill Book'!$G$1:$G$10055
        )
    ),
    ""
)</f>
        <v>-6.1</v>
      </c>
      <c r="P6" s="8">
        <f t="shared" si="0"/>
        <v>1</v>
      </c>
      <c r="Q6" s="2">
        <f t="shared" si="1"/>
        <v>0</v>
      </c>
      <c r="R6" s="2">
        <f t="shared" si="2"/>
        <v>-15.909090909090651</v>
      </c>
      <c r="S6" s="2">
        <f t="shared" si="3"/>
        <v>42</v>
      </c>
      <c r="T6" s="2">
        <f>((Mapping!$O6-Mapping!$M6)/Mapping!$G6*Mapping!$H6)*(MIN(Mapping!$L6,Mapping!$N6))</f>
        <v>-15.909090909090651</v>
      </c>
    </row>
    <row r="7" spans="2:20" x14ac:dyDescent="0.25">
      <c r="B7" s="106"/>
      <c r="C7" s="2" t="s">
        <v>242</v>
      </c>
      <c r="D7" s="2" t="s">
        <v>994</v>
      </c>
      <c r="E7" s="2" t="s">
        <v>994</v>
      </c>
      <c r="F7" s="2" t="s">
        <v>242</v>
      </c>
      <c r="G7" s="2">
        <v>0.25</v>
      </c>
      <c r="H7" s="2">
        <v>12.5</v>
      </c>
      <c r="I7" s="2">
        <v>2</v>
      </c>
      <c r="J7" s="2" t="s">
        <v>40</v>
      </c>
      <c r="K7" s="7" t="str">
        <f>RTD("tt.rtd",,RTD("tt.rtd",,"Inst",J7,$E7),K$2)</f>
        <v>Not_Connected</v>
      </c>
      <c r="L7" s="8" cm="1">
        <f t="array" ref="L7">SUM(IF(('Fill Book'!$F$3:$F$10055="B")*('Fill Book'!$Q$3:$Q$10055=Mapping!D7),'Fill Book'!$G$3:$G$10055))</f>
        <v>1</v>
      </c>
      <c r="M7" s="8" cm="1">
        <f t="array" ref="M7">IFERROR(
    SUMPRODUCT(
        IF(
            ('Fill Book'!$F$1:$F$10055="B") * ('Fill Book'!$Q$1:$Q$10055=Mapping!D7),
            'Fill Book'!$G$1:$G$10055
        ),
        IF(
            ('Fill Book'!$F$1:$F$10055="B") * ('Fill Book'!$Q$1:$Q$10055=Mapping!D7),
            'Fill Book'!$H$1:$H$10055
        )
    ) / SUM(
        IF(
            ('Fill Book'!$F$1:$F$10055="B") * ('Fill Book'!$Q$1:$Q$10055=Mapping!D7),
            'Fill Book'!$G$1:$G$10055
        )
    ),
    ""
)</f>
        <v>-1.25</v>
      </c>
      <c r="N7" s="8" cm="1">
        <f t="array" ref="N7">SUM(IF(('Fill Book'!$F$3:$F$10055="S")*('Fill Book'!$Q$3:$Q$10055=Mapping!D7),'Fill Book'!$G$3:$G$10055))</f>
        <v>1</v>
      </c>
      <c r="O7" s="8" cm="1">
        <f t="array" ref="O7">IFERROR(
    SUMPRODUCT(
        IF(
            ('Fill Book'!$F$1:$F$10055="S") * ('Fill Book'!$Q$1:$Q$10055=Mapping!D7),
            'Fill Book'!$G$1:$G$10055
        ),
        IF(
            ('Fill Book'!$F$1:$F$10055="S") * ('Fill Book'!$Q$1:$Q$10055=Mapping!D7),
            'Fill Book'!$H$1:$H$10055
        )
    ) / SUM(
        IF(
            ('Fill Book'!$F$1:$F$10055="S") * ('Fill Book'!$Q$1:$Q$10055=Mapping!D7),
            'Fill Book'!$G$1:$G$10055
        )
    ),
    ""
)</f>
        <v>-1.25</v>
      </c>
      <c r="P7" s="8">
        <f t="shared" si="0"/>
        <v>0</v>
      </c>
      <c r="Q7" s="2">
        <f t="shared" si="1"/>
        <v>0</v>
      </c>
      <c r="R7" s="2">
        <f t="shared" si="2"/>
        <v>0</v>
      </c>
      <c r="S7" s="2">
        <f t="shared" si="3"/>
        <v>4</v>
      </c>
      <c r="T7" s="2">
        <f>((Mapping!$O7-Mapping!$M7)/Mapping!$G7*Mapping!$H7)*(MIN(Mapping!$L7,Mapping!$N7))</f>
        <v>0</v>
      </c>
    </row>
    <row r="8" spans="2:20" x14ac:dyDescent="0.25">
      <c r="B8" s="106"/>
      <c r="C8" s="2" t="s">
        <v>242</v>
      </c>
      <c r="D8" s="2" t="s">
        <v>369</v>
      </c>
      <c r="E8" s="2" t="s">
        <v>1066</v>
      </c>
      <c r="F8" s="2" t="s">
        <v>242</v>
      </c>
      <c r="G8" s="2">
        <v>0.25</v>
      </c>
      <c r="H8" s="2">
        <v>12.5</v>
      </c>
      <c r="I8" s="2">
        <v>1</v>
      </c>
      <c r="J8" s="2" t="s">
        <v>35</v>
      </c>
      <c r="K8" s="7" t="str">
        <f>RTD("tt.rtd",,RTD("tt.rtd",,"Inst",J8,$E8),K$2)</f>
        <v>Not_Connected</v>
      </c>
      <c r="L8" s="8" cm="1">
        <f t="array" ref="L8">SUM(IF(('Fill Book'!$F$3:$F$10055="B")*('Fill Book'!$Q$3:$Q$10055=Mapping!D8),'Fill Book'!$G$3:$G$10055))</f>
        <v>0</v>
      </c>
      <c r="M8" s="8" t="str" cm="1">
        <f t="array" ref="M8">IFERROR(
    SUMPRODUCT(
        IF(
            ('Fill Book'!$F$1:$F$10055="B") * ('Fill Book'!$Q$1:$Q$10055=Mapping!D8),
            'Fill Book'!$G$1:$G$10055
        ),
        IF(
            ('Fill Book'!$F$1:$F$10055="B") * ('Fill Book'!$Q$1:$Q$10055=Mapping!D8),
            'Fill Book'!$H$1:$H$10055
        )
    ) / SUM(
        IF(
            ('Fill Book'!$F$1:$F$10055="B") * ('Fill Book'!$Q$1:$Q$10055=Mapping!D8),
            'Fill Book'!$G$1:$G$10055
        )
    ),
    ""
)</f>
        <v/>
      </c>
      <c r="N8" s="8" cm="1">
        <f t="array" ref="N8">SUM(IF(('Fill Book'!$F$3:$F$10055="S")*('Fill Book'!$Q$3:$Q$10055=Mapping!D8),'Fill Book'!$G$3:$G$10055))</f>
        <v>0</v>
      </c>
      <c r="O8" s="8" t="str" cm="1">
        <f t="array" ref="O8">IFERROR(
    SUMPRODUCT(
        IF(
            ('Fill Book'!$F$1:$F$10055="S") * ('Fill Book'!$Q$1:$Q$10055=Mapping!D8),
            'Fill Book'!$G$1:$G$10055
        ),
        IF(
            ('Fill Book'!$F$1:$F$10055="S") * ('Fill Book'!$Q$1:$Q$10055=Mapping!D8),
            'Fill Book'!$H$1:$H$10055
        )
    ) / SUM(
        IF(
            ('Fill Book'!$F$1:$F$10055="S") * ('Fill Book'!$Q$1:$Q$10055=Mapping!D8),
            'Fill Book'!$G$1:$G$10055
        )
    ),
    ""
)</f>
        <v/>
      </c>
      <c r="P8" s="8">
        <f t="shared" si="0"/>
        <v>0</v>
      </c>
      <c r="Q8" s="2">
        <f t="shared" si="1"/>
        <v>0</v>
      </c>
      <c r="R8" s="2">
        <f t="shared" si="2"/>
        <v>0</v>
      </c>
      <c r="S8" s="2">
        <f t="shared" si="3"/>
        <v>0</v>
      </c>
      <c r="T8" s="2" t="e">
        <f>((Mapping!$O8-Mapping!$M8)/Mapping!$G8*Mapping!$H8)*(MIN(Mapping!$L8,Mapping!$N8))</f>
        <v>#VALUE!</v>
      </c>
    </row>
    <row r="9" spans="2:20" x14ac:dyDescent="0.25">
      <c r="B9" s="106"/>
      <c r="C9" s="2" t="s">
        <v>242</v>
      </c>
      <c r="D9" s="55" t="s">
        <v>320</v>
      </c>
      <c r="E9" s="2" t="s">
        <v>1069</v>
      </c>
      <c r="F9" s="2" t="s">
        <v>242</v>
      </c>
      <c r="G9" s="2">
        <v>0.25</v>
      </c>
      <c r="H9" s="2">
        <v>12.5</v>
      </c>
      <c r="I9" s="2">
        <v>1</v>
      </c>
      <c r="J9" s="2" t="s">
        <v>35</v>
      </c>
      <c r="K9" s="7" t="str">
        <f>RTD("tt.rtd",,RTD("tt.rtd",,"Inst",J9,$E9),K$2)</f>
        <v>Not_Connected</v>
      </c>
      <c r="L9" s="8" cm="1">
        <f t="array" ref="L9">SUM(IF(('Fill Book'!$F$3:$F$10055="B")*('Fill Book'!$Q$3:$Q$10055=Mapping!D9),'Fill Book'!$G$3:$G$10055))</f>
        <v>1</v>
      </c>
      <c r="M9" s="8" cm="1">
        <f t="array" ref="M9">IFERROR(
    SUMPRODUCT(
        IF(
            ('Fill Book'!$F$1:$F$10055="B") * ('Fill Book'!$Q$1:$Q$10055=Mapping!D9),
            'Fill Book'!$G$1:$G$10055
        ),
        IF(
            ('Fill Book'!$F$1:$F$10055="B") * ('Fill Book'!$Q$1:$Q$10055=Mapping!D9),
            'Fill Book'!$H$1:$H$10055
        )
    ) / SUM(
        IF(
            ('Fill Book'!$F$1:$F$10055="B") * ('Fill Book'!$Q$1:$Q$10055=Mapping!D9),
            'Fill Book'!$G$1:$G$10055
        )
    ),
    ""
)</f>
        <v>-10.25</v>
      </c>
      <c r="N9" s="8" cm="1">
        <f t="array" ref="N9">SUM(IF(('Fill Book'!$F$3:$F$10055="S")*('Fill Book'!$Q$3:$Q$10055=Mapping!D9),'Fill Book'!$G$3:$G$10055))</f>
        <v>0</v>
      </c>
      <c r="O9" s="8" t="str" cm="1">
        <f t="array" ref="O9">IFERROR(
    SUMPRODUCT(
        IF(
            ('Fill Book'!$F$1:$F$10055="S") * ('Fill Book'!$Q$1:$Q$10055=Mapping!D9),
            'Fill Book'!$G$1:$G$10055
        ),
        IF(
            ('Fill Book'!$F$1:$F$10055="S") * ('Fill Book'!$Q$1:$Q$10055=Mapping!D9),
            'Fill Book'!$H$1:$H$10055
        )
    ) / SUM(
        IF(
            ('Fill Book'!$F$1:$F$10055="S") * ('Fill Book'!$Q$1:$Q$10055=Mapping!D9),
            'Fill Book'!$G$1:$G$10055
        )
    ),
    ""
)</f>
        <v/>
      </c>
      <c r="P9" s="8">
        <f t="shared" si="0"/>
        <v>1</v>
      </c>
      <c r="Q9" s="2">
        <f t="shared" si="1"/>
        <v>0</v>
      </c>
      <c r="R9" s="2">
        <f t="shared" si="2"/>
        <v>0</v>
      </c>
      <c r="S9" s="2">
        <f t="shared" si="3"/>
        <v>1</v>
      </c>
      <c r="T9" s="2" t="e">
        <f>((Mapping!$O9-Mapping!$M9)/Mapping!$G9*Mapping!$H9)*(MIN(Mapping!$L9,Mapping!$N9))</f>
        <v>#VALUE!</v>
      </c>
    </row>
    <row r="10" spans="2:20" x14ac:dyDescent="0.25">
      <c r="B10" s="106"/>
      <c r="C10" s="2" t="s">
        <v>242</v>
      </c>
      <c r="D10" s="55" t="s">
        <v>369</v>
      </c>
      <c r="E10" s="2" t="s">
        <v>1066</v>
      </c>
      <c r="F10" s="2" t="s">
        <v>242</v>
      </c>
      <c r="G10" s="2">
        <v>0.25</v>
      </c>
      <c r="H10" s="2">
        <v>12.5</v>
      </c>
      <c r="I10" s="2">
        <v>1</v>
      </c>
      <c r="J10" s="2" t="s">
        <v>35</v>
      </c>
      <c r="K10" s="7" t="str">
        <f>RTD("tt.rtd",,RTD("tt.rtd",,"Inst",J10,$E10),K$2)</f>
        <v>Not_Connected</v>
      </c>
      <c r="L10" s="8" cm="1">
        <f t="array" ref="L10">SUM(IF(('Fill Book'!$F$3:$F$10055="B")*('Fill Book'!$Q$3:$Q$10055=Mapping!D10),'Fill Book'!$G$3:$G$10055))</f>
        <v>0</v>
      </c>
      <c r="M10" s="8" t="str" cm="1">
        <f t="array" ref="M10">IFERROR(
    SUMPRODUCT(
        IF(
            ('Fill Book'!$F$1:$F$10055="B") * ('Fill Book'!$Q$1:$Q$10055=Mapping!D10),
            'Fill Book'!$G$1:$G$10055
        ),
        IF(
            ('Fill Book'!$F$1:$F$10055="B") * ('Fill Book'!$Q$1:$Q$10055=Mapping!D10),
            'Fill Book'!$H$1:$H$10055
        )
    ) / SUM(
        IF(
            ('Fill Book'!$F$1:$F$10055="B") * ('Fill Book'!$Q$1:$Q$10055=Mapping!D10),
            'Fill Book'!$G$1:$G$10055
        )
    ),
    ""
)</f>
        <v/>
      </c>
      <c r="N10" s="8" cm="1">
        <f t="array" ref="N10">SUM(IF(('Fill Book'!$F$3:$F$10055="S")*('Fill Book'!$Q$3:$Q$10055=Mapping!D10),'Fill Book'!$G$3:$G$10055))</f>
        <v>0</v>
      </c>
      <c r="O10" s="8" t="str" cm="1">
        <f t="array" ref="O10">IFERROR(
    SUMPRODUCT(
        IF(
            ('Fill Book'!$F$1:$F$10055="S") * ('Fill Book'!$Q$1:$Q$10055=Mapping!D10),
            'Fill Book'!$G$1:$G$10055
        ),
        IF(
            ('Fill Book'!$F$1:$F$10055="S") * ('Fill Book'!$Q$1:$Q$10055=Mapping!D10),
            'Fill Book'!$H$1:$H$10055
        )
    ) / SUM(
        IF(
            ('Fill Book'!$F$1:$F$10055="S") * ('Fill Book'!$Q$1:$Q$10055=Mapping!D10),
            'Fill Book'!$G$1:$G$10055
        )
    ),
    ""
)</f>
        <v/>
      </c>
      <c r="P10" s="8">
        <f t="shared" si="0"/>
        <v>0</v>
      </c>
      <c r="Q10" s="2">
        <f t="shared" si="1"/>
        <v>0</v>
      </c>
      <c r="R10" s="2">
        <f t="shared" si="2"/>
        <v>0</v>
      </c>
      <c r="S10" s="2">
        <f t="shared" si="3"/>
        <v>0</v>
      </c>
      <c r="T10" s="2" t="e">
        <f>((Mapping!$O10-Mapping!$M10)/Mapping!$G10*Mapping!$H10)*(MIN(Mapping!$L10,Mapping!$N10))</f>
        <v>#VALUE!</v>
      </c>
    </row>
    <row r="11" spans="2:20" x14ac:dyDescent="0.25">
      <c r="B11" s="106"/>
      <c r="C11" s="2" t="s">
        <v>242</v>
      </c>
      <c r="D11" s="55" t="s">
        <v>424</v>
      </c>
      <c r="E11" s="2" t="s">
        <v>1070</v>
      </c>
      <c r="F11" s="2" t="s">
        <v>242</v>
      </c>
      <c r="G11" s="2">
        <v>0.25</v>
      </c>
      <c r="H11" s="2">
        <v>12.5</v>
      </c>
      <c r="I11" s="2">
        <v>1</v>
      </c>
      <c r="J11" s="2" t="s">
        <v>35</v>
      </c>
      <c r="K11" s="7" t="str">
        <f>RTD("tt.rtd",,RTD("tt.rtd",,"Inst",J11,$E11),K$2)</f>
        <v>Not_Connected</v>
      </c>
      <c r="L11" s="8" cm="1">
        <f t="array" ref="L11">SUM(IF(('Fill Book'!$F$3:$F$10055="B")*('Fill Book'!$Q$3:$Q$10055=Mapping!D11),'Fill Book'!$G$3:$G$10055))</f>
        <v>0</v>
      </c>
      <c r="M11" s="8" t="str" cm="1">
        <f t="array" ref="M11">IFERROR(
    SUMPRODUCT(
        IF(
            ('Fill Book'!$F$1:$F$10055="B") * ('Fill Book'!$Q$1:$Q$10055=Mapping!D11),
            'Fill Book'!$G$1:$G$10055
        ),
        IF(
            ('Fill Book'!$F$1:$F$10055="B") * ('Fill Book'!$Q$1:$Q$10055=Mapping!D11),
            'Fill Book'!$H$1:$H$10055
        )
    ) / SUM(
        IF(
            ('Fill Book'!$F$1:$F$10055="B") * ('Fill Book'!$Q$1:$Q$10055=Mapping!D11),
            'Fill Book'!$G$1:$G$10055
        )
    ),
    ""
)</f>
        <v/>
      </c>
      <c r="N11" s="8" cm="1">
        <f t="array" ref="N11">SUM(IF(('Fill Book'!$F$3:$F$10055="S")*('Fill Book'!$Q$3:$Q$10055=Mapping!D11),'Fill Book'!$G$3:$G$10055))</f>
        <v>0</v>
      </c>
      <c r="O11" s="8" t="str" cm="1">
        <f t="array" ref="O11">IFERROR(
    SUMPRODUCT(
        IF(
            ('Fill Book'!$F$1:$F$10055="S") * ('Fill Book'!$Q$1:$Q$10055=Mapping!D11),
            'Fill Book'!$G$1:$G$10055
        ),
        IF(
            ('Fill Book'!$F$1:$F$10055="S") * ('Fill Book'!$Q$1:$Q$10055=Mapping!D11),
            'Fill Book'!$H$1:$H$10055
        )
    ) / SUM(
        IF(
            ('Fill Book'!$F$1:$F$10055="S") * ('Fill Book'!$Q$1:$Q$10055=Mapping!D11),
            'Fill Book'!$G$1:$G$10055
        )
    ),
    ""
)</f>
        <v/>
      </c>
      <c r="P11" s="8">
        <f t="shared" si="0"/>
        <v>0</v>
      </c>
      <c r="Q11" s="2">
        <f t="shared" si="1"/>
        <v>0</v>
      </c>
      <c r="R11" s="2">
        <f t="shared" si="2"/>
        <v>0</v>
      </c>
      <c r="S11" s="2">
        <f t="shared" si="3"/>
        <v>0</v>
      </c>
      <c r="T11" s="2" t="e">
        <f>((Mapping!$O11-Mapping!$M11)/Mapping!$G11*Mapping!$H11)*(MIN(Mapping!$L11,Mapping!$N11))</f>
        <v>#VALUE!</v>
      </c>
    </row>
    <row r="12" spans="2:20" x14ac:dyDescent="0.25">
      <c r="B12" s="106"/>
      <c r="C12" s="2"/>
      <c r="D12" s="2"/>
      <c r="E12" s="2"/>
      <c r="F12" s="2"/>
      <c r="G12" s="2"/>
      <c r="H12" s="2"/>
      <c r="I12" s="2"/>
      <c r="J12" s="2" t="s">
        <v>35</v>
      </c>
      <c r="K12" s="7" t="str">
        <f>RTD("tt.rtd",,RTD("tt.rtd",,"Inst",J12,$E12),K$2)</f>
        <v>Not_Connected</v>
      </c>
      <c r="L12" s="8" cm="1">
        <f t="array" ref="L12">SUM(IF(('Fill Book'!$F$3:$F$10055="B")*('Fill Book'!$Q$3:$Q$10055=Mapping!D12),'Fill Book'!$G$3:$G$10055))</f>
        <v>0</v>
      </c>
      <c r="M12" s="8" t="str" cm="1">
        <f t="array" ref="M12">IFERROR(
    SUMPRODUCT(
        IF(
            ('Fill Book'!$F$1:$F$10055="B") * ('Fill Book'!$Q$1:$Q$10055=Mapping!D12),
            'Fill Book'!$G$1:$G$10055
        ),
        IF(
            ('Fill Book'!$F$1:$F$10055="B") * ('Fill Book'!$Q$1:$Q$10055=Mapping!D12),
            'Fill Book'!$H$1:$H$10055
        )
    ) / SUM(
        IF(
            ('Fill Book'!$F$1:$F$10055="B") * ('Fill Book'!$Q$1:$Q$10055=Mapping!D12),
            'Fill Book'!$G$1:$G$10055
        )
    ),
    ""
)</f>
        <v/>
      </c>
      <c r="N12" s="8" cm="1">
        <f t="array" ref="N12">SUM(IF(('Fill Book'!$F$3:$F$10055="S")*('Fill Book'!$Q$3:$Q$10055=Mapping!D12),'Fill Book'!$G$3:$G$10055))</f>
        <v>0</v>
      </c>
      <c r="O12" s="8" t="str" cm="1">
        <f t="array" ref="O12">IFERROR(
    SUMPRODUCT(
        IF(
            ('Fill Book'!$F$1:$F$10055="S") * ('Fill Book'!$Q$1:$Q$10055=Mapping!D12),
            'Fill Book'!$G$1:$G$10055
        ),
        IF(
            ('Fill Book'!$F$1:$F$10055="S") * ('Fill Book'!$Q$1:$Q$10055=Mapping!D12),
            'Fill Book'!$H$1:$H$10055
        )
    ) / SUM(
        IF(
            ('Fill Book'!$F$1:$F$10055="S") * ('Fill Book'!$Q$1:$Q$10055=Mapping!D12),
            'Fill Book'!$G$1:$G$10055
        )
    ),
    ""
)</f>
        <v/>
      </c>
      <c r="P12" s="8">
        <f t="shared" si="0"/>
        <v>0</v>
      </c>
      <c r="Q12" s="2">
        <f t="shared" si="1"/>
        <v>0</v>
      </c>
      <c r="R12" s="2">
        <f t="shared" si="2"/>
        <v>0</v>
      </c>
      <c r="S12" s="2">
        <f t="shared" si="3"/>
        <v>0</v>
      </c>
      <c r="T12" s="2" t="e">
        <f>((Mapping!$O12-Mapping!$M12)/Mapping!$G12*Mapping!$H12)*(MIN(Mapping!$L12,Mapping!$N12))</f>
        <v>#VALUE!</v>
      </c>
    </row>
    <row r="13" spans="2:20" x14ac:dyDescent="0.25">
      <c r="B13" s="107"/>
      <c r="C13" s="2"/>
      <c r="D13" s="2"/>
      <c r="E13" s="2"/>
      <c r="F13" s="2"/>
      <c r="G13" s="2"/>
      <c r="H13" s="2"/>
      <c r="I13" s="2"/>
      <c r="J13" s="2" t="s">
        <v>35</v>
      </c>
      <c r="K13" s="7" t="str">
        <f>RTD("tt.rtd",,RTD("tt.rtd",,"Inst",J13,$E13),K$2)</f>
        <v>Not_Connected</v>
      </c>
      <c r="L13" s="8" cm="1">
        <f t="array" ref="L13">SUM(IF(('Fill Book'!$F$3:$F$10055="B")*('Fill Book'!$Q$3:$Q$10055=Mapping!D13),'Fill Book'!$G$3:$G$10055))</f>
        <v>0</v>
      </c>
      <c r="M13" s="8" t="str" cm="1">
        <f t="array" ref="M13">IFERROR(
    SUMPRODUCT(
        IF(
            ('Fill Book'!$F$1:$F$10055="B") * ('Fill Book'!$Q$1:$Q$10055=Mapping!D13),
            'Fill Book'!$G$1:$G$10055
        ),
        IF(
            ('Fill Book'!$F$1:$F$10055="B") * ('Fill Book'!$Q$1:$Q$10055=Mapping!D13),
            'Fill Book'!$H$1:$H$10055
        )
    ) / SUM(
        IF(
            ('Fill Book'!$F$1:$F$10055="B") * ('Fill Book'!$Q$1:$Q$10055=Mapping!D13),
            'Fill Book'!$G$1:$G$10055
        )
    ),
    ""
)</f>
        <v/>
      </c>
      <c r="N13" s="8" cm="1">
        <f t="array" ref="N13">SUM(IF(('Fill Book'!$F$3:$F$10055="S")*('Fill Book'!$Q$3:$Q$10055=Mapping!D13),'Fill Book'!$G$3:$G$10055))</f>
        <v>0</v>
      </c>
      <c r="O13" s="8" t="str" cm="1">
        <f t="array" ref="O13">IFERROR(
    SUMPRODUCT(
        IF(
            ('Fill Book'!$F$1:$F$10055="S") * ('Fill Book'!$Q$1:$Q$10055=Mapping!D13),
            'Fill Book'!$G$1:$G$10055
        ),
        IF(
            ('Fill Book'!$F$1:$F$10055="S") * ('Fill Book'!$Q$1:$Q$10055=Mapping!D13),
            'Fill Book'!$H$1:$H$10055
        )
    ) / SUM(
        IF(
            ('Fill Book'!$F$1:$F$10055="S") * ('Fill Book'!$Q$1:$Q$10055=Mapping!D13),
            'Fill Book'!$G$1:$G$10055
        )
    ),
    ""
)</f>
        <v/>
      </c>
      <c r="P13" s="8">
        <f t="shared" si="0"/>
        <v>0</v>
      </c>
      <c r="Q13" s="2">
        <f t="shared" si="1"/>
        <v>0</v>
      </c>
      <c r="R13" s="2">
        <f t="shared" si="2"/>
        <v>0</v>
      </c>
      <c r="S13" s="2">
        <f t="shared" si="3"/>
        <v>0</v>
      </c>
      <c r="T13" s="2" t="e">
        <f>((Mapping!$O13-Mapping!$M13)/Mapping!$G13*Mapping!$H13)*(MIN(Mapping!$L13,Mapping!$N13))</f>
        <v>#VALUE!</v>
      </c>
    </row>
    <row r="14" spans="2:20" x14ac:dyDescent="0.25">
      <c r="B14" s="105" t="s">
        <v>241</v>
      </c>
      <c r="C14" s="2"/>
      <c r="D14" s="5"/>
      <c r="E14" s="2"/>
      <c r="F14" s="2"/>
      <c r="G14" s="2"/>
      <c r="H14" s="2"/>
      <c r="I14" s="2"/>
      <c r="J14" s="2" t="s">
        <v>40</v>
      </c>
      <c r="K14" s="7" t="str">
        <f>RTD("tt.rtd",,RTD("tt.rtd",,"Inst",J14,$E14),K$2)</f>
        <v>Not_Connected</v>
      </c>
      <c r="L14" s="8" cm="1">
        <f t="array" ref="L14">SUM(IF(('Fill Book'!$F$3:$F$10055="B")*('Fill Book'!$Q$3:$Q$10055=Mapping!D14),'Fill Book'!$G$3:$G$10055))</f>
        <v>0</v>
      </c>
      <c r="M14" s="8" t="str" cm="1">
        <f t="array" ref="M14">IFERROR(
    SUMPRODUCT(
        IF(
            ('Fill Book'!$F$1:$F$10055="B") * ('Fill Book'!$Q$1:$Q$10055=Mapping!D14),
            'Fill Book'!$G$1:$G$10055
        ),
        IF(
            ('Fill Book'!$F$1:$F$10055="B") * ('Fill Book'!$Q$1:$Q$10055=Mapping!D14),
            'Fill Book'!$H$1:$H$10055
        )
    ) / SUM(
        IF(
            ('Fill Book'!$F$1:$F$10055="B") * ('Fill Book'!$Q$1:$Q$10055=Mapping!D14),
            'Fill Book'!$G$1:$G$10055
        )
    ),
    ""
)</f>
        <v/>
      </c>
      <c r="N14" s="8" cm="1">
        <f t="array" ref="N14">SUM(IF(('Fill Book'!$F$3:$F$10055="S")*('Fill Book'!$Q$3:$Q$10055=Mapping!D14),'Fill Book'!$G$3:$G$10055))</f>
        <v>0</v>
      </c>
      <c r="O14" s="8" t="str" cm="1">
        <f t="array" ref="O14">IFERROR(
    SUMPRODUCT(
        IF(
            ('Fill Book'!$F$1:$F$10055="S") * ('Fill Book'!$Q$1:$Q$10055=Mapping!D14),
            'Fill Book'!$G$1:$G$10055
        ),
        IF(
            ('Fill Book'!$F$1:$F$10055="S") * ('Fill Book'!$Q$1:$Q$10055=Mapping!D14),
            'Fill Book'!$H$1:$H$10055
        )
    ) / SUM(
        IF(
            ('Fill Book'!$F$1:$F$10055="S") * ('Fill Book'!$Q$1:$Q$10055=Mapping!D14),
            'Fill Book'!$G$1:$G$10055
        )
    ),
    ""
)</f>
        <v/>
      </c>
      <c r="P14" s="8">
        <f t="shared" si="0"/>
        <v>0</v>
      </c>
      <c r="Q14" s="2">
        <f t="shared" si="1"/>
        <v>0</v>
      </c>
      <c r="R14" s="2">
        <f t="shared" si="2"/>
        <v>0</v>
      </c>
      <c r="S14" s="2">
        <f t="shared" si="3"/>
        <v>0</v>
      </c>
      <c r="T14" s="2" t="e">
        <f>((Mapping!$O14-Mapping!$M14)/Mapping!$G14*Mapping!$H14)*(MIN(Mapping!$L14,Mapping!$N14))</f>
        <v>#VALUE!</v>
      </c>
    </row>
    <row r="15" spans="2:20" x14ac:dyDescent="0.25">
      <c r="B15" s="106"/>
      <c r="C15" s="2" t="s">
        <v>241</v>
      </c>
      <c r="D15" s="2" t="s">
        <v>257</v>
      </c>
      <c r="E15" s="2" t="s">
        <v>611</v>
      </c>
      <c r="F15" s="2" t="s">
        <v>241</v>
      </c>
      <c r="G15" s="2">
        <v>0.25</v>
      </c>
      <c r="H15" s="2">
        <v>12.5</v>
      </c>
      <c r="I15" s="2">
        <v>2</v>
      </c>
      <c r="J15" s="2" t="s">
        <v>35</v>
      </c>
      <c r="K15" s="7" t="str">
        <f>RTD("tt.rtd",,RTD("tt.rtd",,"Inst",J15,$E15),K$2)</f>
        <v>Not_Connected</v>
      </c>
      <c r="L15" s="8" cm="1">
        <f t="array" ref="L15">SUM(IF(('Fill Book'!$F$3:$F$10055="B")*('Fill Book'!$Q$3:$Q$10055=Mapping!D15),'Fill Book'!$G$3:$G$10055))</f>
        <v>3</v>
      </c>
      <c r="M15" s="8" cm="1">
        <f t="array" ref="M15">IFERROR(
    SUMPRODUCT(
        IF(
            ('Fill Book'!$F$1:$F$10055="B") * ('Fill Book'!$Q$1:$Q$10055=Mapping!D15),
            'Fill Book'!$G$1:$G$10055
        ),
        IF(
            ('Fill Book'!$F$1:$F$10055="B") * ('Fill Book'!$Q$1:$Q$10055=Mapping!D15),
            'Fill Book'!$H$1:$H$10055
        )
    ) / SUM(
        IF(
            ('Fill Book'!$F$1:$F$10055="B") * ('Fill Book'!$Q$1:$Q$10055=Mapping!D15),
            'Fill Book'!$G$1:$G$10055
        )
    ),
    ""
)</f>
        <v>8.5833333333333339</v>
      </c>
      <c r="N15" s="8" cm="1">
        <f t="array" ref="N15">SUM(IF(('Fill Book'!$F$3:$F$10055="S")*('Fill Book'!$Q$3:$Q$10055=Mapping!D15),'Fill Book'!$G$3:$G$10055))</f>
        <v>2</v>
      </c>
      <c r="O15" s="8" cm="1">
        <f t="array" ref="O15">IFERROR(
    SUMPRODUCT(
        IF(
            ('Fill Book'!$F$1:$F$10055="S") * ('Fill Book'!$Q$1:$Q$10055=Mapping!D15),
            'Fill Book'!$G$1:$G$10055
        ),
        IF(
            ('Fill Book'!$F$1:$F$10055="S") * ('Fill Book'!$Q$1:$Q$10055=Mapping!D15),
            'Fill Book'!$H$1:$H$10055
        )
    ) / SUM(
        IF(
            ('Fill Book'!$F$1:$F$10055="S") * ('Fill Book'!$Q$1:$Q$10055=Mapping!D15),
            'Fill Book'!$G$1:$G$10055
        )
    ),
    ""
)</f>
        <v>8.375</v>
      </c>
      <c r="P15" s="8">
        <f t="shared" si="0"/>
        <v>1</v>
      </c>
      <c r="Q15" s="2">
        <f t="shared" si="1"/>
        <v>0</v>
      </c>
      <c r="R15" s="2">
        <f t="shared" si="2"/>
        <v>-20.833333333333393</v>
      </c>
      <c r="S15" s="2">
        <f t="shared" si="3"/>
        <v>10</v>
      </c>
      <c r="T15" s="2">
        <f>((Mapping!$O15-Mapping!$M15)/Mapping!$G15*Mapping!$H15)*(MIN(Mapping!$L15,Mapping!$N15))</f>
        <v>-20.833333333333393</v>
      </c>
    </row>
    <row r="16" spans="2:20" x14ac:dyDescent="0.25">
      <c r="B16" s="106"/>
      <c r="C16" s="2" t="s">
        <v>241</v>
      </c>
      <c r="D16" s="2" t="s">
        <v>275</v>
      </c>
      <c r="E16" s="2" t="s">
        <v>275</v>
      </c>
      <c r="F16" s="2" t="s">
        <v>241</v>
      </c>
      <c r="G16" s="2">
        <v>0.25</v>
      </c>
      <c r="H16" s="2">
        <v>12.5</v>
      </c>
      <c r="I16" s="2">
        <v>2</v>
      </c>
      <c r="J16" s="2" t="s">
        <v>40</v>
      </c>
      <c r="K16" s="7" t="str">
        <f>RTD("tt.rtd",,RTD("tt.rtd",,"Inst",J16,$E16),K$2)</f>
        <v>Not_Connected</v>
      </c>
      <c r="L16" s="8" cm="1">
        <f t="array" ref="L16">SUM(IF(('Fill Book'!$F$3:$F$10055="B")*('Fill Book'!$Q$3:$Q$10055=Mapping!D16),'Fill Book'!$G$3:$G$10055))</f>
        <v>2</v>
      </c>
      <c r="M16" s="8" cm="1">
        <f t="array" ref="M16">IFERROR(
    SUMPRODUCT(
        IF(
            ('Fill Book'!$F$1:$F$10055="B") * ('Fill Book'!$Q$1:$Q$10055=Mapping!D16),
            'Fill Book'!$G$1:$G$10055
        ),
        IF(
            ('Fill Book'!$F$1:$F$10055="B") * ('Fill Book'!$Q$1:$Q$10055=Mapping!D16),
            'Fill Book'!$H$1:$H$10055
        )
    ) / SUM(
        IF(
            ('Fill Book'!$F$1:$F$10055="B") * ('Fill Book'!$Q$1:$Q$10055=Mapping!D16),
            'Fill Book'!$G$1:$G$10055
        )
    ),
    ""
)</f>
        <v>-35.125</v>
      </c>
      <c r="N16" s="8" cm="1">
        <f t="array" ref="N16">SUM(IF(('Fill Book'!$F$3:$F$10055="S")*('Fill Book'!$Q$3:$Q$10055=Mapping!D16),'Fill Book'!$G$3:$G$10055))</f>
        <v>2</v>
      </c>
      <c r="O16" s="8" cm="1">
        <f t="array" ref="O16">IFERROR(
    SUMPRODUCT(
        IF(
            ('Fill Book'!$F$1:$F$10055="S") * ('Fill Book'!$Q$1:$Q$10055=Mapping!D16),
            'Fill Book'!$G$1:$G$10055
        ),
        IF(
            ('Fill Book'!$F$1:$F$10055="S") * ('Fill Book'!$Q$1:$Q$10055=Mapping!D16),
            'Fill Book'!$H$1:$H$10055
        )
    ) / SUM(
        IF(
            ('Fill Book'!$F$1:$F$10055="S") * ('Fill Book'!$Q$1:$Q$10055=Mapping!D16),
            'Fill Book'!$G$1:$G$10055
        )
    ),
    ""
)</f>
        <v>-35.875</v>
      </c>
      <c r="P16" s="8">
        <f t="shared" si="0"/>
        <v>0</v>
      </c>
      <c r="Q16" s="2">
        <f t="shared" si="1"/>
        <v>0</v>
      </c>
      <c r="R16" s="2">
        <f t="shared" si="2"/>
        <v>-75</v>
      </c>
      <c r="S16" s="2">
        <f t="shared" si="3"/>
        <v>8</v>
      </c>
      <c r="T16" s="2">
        <f>((Mapping!$O16-Mapping!$M16)/Mapping!$G16*Mapping!$H16)*(MIN(Mapping!$L16,Mapping!$N16))</f>
        <v>-75</v>
      </c>
    </row>
    <row r="17" spans="2:20" x14ac:dyDescent="0.25">
      <c r="B17" s="106"/>
      <c r="C17" s="2" t="s">
        <v>241</v>
      </c>
      <c r="D17" s="2" t="s">
        <v>294</v>
      </c>
      <c r="E17" s="2" t="s">
        <v>294</v>
      </c>
      <c r="F17" s="2" t="s">
        <v>241</v>
      </c>
      <c r="G17" s="2">
        <v>0.25</v>
      </c>
      <c r="H17" s="2">
        <v>12.5</v>
      </c>
      <c r="I17" s="2">
        <v>2</v>
      </c>
      <c r="J17" s="2" t="s">
        <v>40</v>
      </c>
      <c r="K17" s="7" t="str">
        <f>RTD("tt.rtd",,RTD("tt.rtd",,"Inst",J17,$E17),K$2)</f>
        <v>Not_Connected</v>
      </c>
      <c r="L17" s="8" cm="1">
        <f t="array" ref="L17">SUM(IF(('Fill Book'!$F$3:$F$10055="B")*('Fill Book'!$Q$3:$Q$10055=Mapping!D17),'Fill Book'!$G$3:$G$10055))</f>
        <v>2</v>
      </c>
      <c r="M17" s="8" cm="1">
        <f t="array" ref="M17">IFERROR(
    SUMPRODUCT(
        IF(
            ('Fill Book'!$F$1:$F$10055="B") * ('Fill Book'!$Q$1:$Q$10055=Mapping!D17),
            'Fill Book'!$G$1:$G$10055
        ),
        IF(
            ('Fill Book'!$F$1:$F$10055="B") * ('Fill Book'!$Q$1:$Q$10055=Mapping!D17),
            'Fill Book'!$H$1:$H$10055
        )
    ) / SUM(
        IF(
            ('Fill Book'!$F$1:$F$10055="B") * ('Fill Book'!$Q$1:$Q$10055=Mapping!D17),
            'Fill Book'!$G$1:$G$10055
        )
    ),
    ""
)</f>
        <v>-4.625</v>
      </c>
      <c r="N17" s="8" cm="1">
        <f t="array" ref="N17">SUM(IF(('Fill Book'!$F$3:$F$10055="S")*('Fill Book'!$Q$3:$Q$10055=Mapping!D17),'Fill Book'!$G$3:$G$10055))</f>
        <v>2</v>
      </c>
      <c r="O17" s="8" cm="1">
        <f t="array" ref="O17">IFERROR(
    SUMPRODUCT(
        IF(
            ('Fill Book'!$F$1:$F$10055="S") * ('Fill Book'!$Q$1:$Q$10055=Mapping!D17),
            'Fill Book'!$G$1:$G$10055
        ),
        IF(
            ('Fill Book'!$F$1:$F$10055="S") * ('Fill Book'!$Q$1:$Q$10055=Mapping!D17),
            'Fill Book'!$H$1:$H$10055
        )
    ) / SUM(
        IF(
            ('Fill Book'!$F$1:$F$10055="S") * ('Fill Book'!$Q$1:$Q$10055=Mapping!D17),
            'Fill Book'!$G$1:$G$10055
        )
    ),
    ""
)</f>
        <v>-4.75</v>
      </c>
      <c r="P17" s="8">
        <f t="shared" si="0"/>
        <v>0</v>
      </c>
      <c r="Q17" s="2">
        <f t="shared" si="1"/>
        <v>0</v>
      </c>
      <c r="R17" s="2">
        <f t="shared" si="2"/>
        <v>-12.5</v>
      </c>
      <c r="S17" s="2">
        <f t="shared" si="3"/>
        <v>8</v>
      </c>
      <c r="T17" s="2">
        <f>((Mapping!$O17-Mapping!$M17)/Mapping!$G17*Mapping!$H17)*(MIN(Mapping!$L17,Mapping!$N17))</f>
        <v>-12.5</v>
      </c>
    </row>
    <row r="18" spans="2:20" x14ac:dyDescent="0.25">
      <c r="B18" s="106"/>
      <c r="C18" s="2" t="s">
        <v>241</v>
      </c>
      <c r="D18" s="2" t="s">
        <v>322</v>
      </c>
      <c r="E18" s="2" t="s">
        <v>577</v>
      </c>
      <c r="F18" s="2" t="s">
        <v>241</v>
      </c>
      <c r="G18" s="2">
        <v>0.25</v>
      </c>
      <c r="H18" s="2">
        <v>12.5</v>
      </c>
      <c r="I18" s="2">
        <v>2</v>
      </c>
      <c r="J18" s="2" t="s">
        <v>35</v>
      </c>
      <c r="K18" s="7" t="str">
        <f>RTD("tt.rtd",,RTD("tt.rtd",,"Inst",J18,$E18),K$2)</f>
        <v>Not_Connected</v>
      </c>
      <c r="L18" s="8" cm="1">
        <f t="array" ref="L18">SUM(IF(('Fill Book'!$F$3:$F$10055="B")*('Fill Book'!$Q$3:$Q$10055=Mapping!D18),'Fill Book'!$G$3:$G$10055))</f>
        <v>1</v>
      </c>
      <c r="M18" s="8" cm="1">
        <f t="array" ref="M18">IFERROR(
    SUMPRODUCT(
        IF(
            ('Fill Book'!$F$1:$F$10055="B") * ('Fill Book'!$Q$1:$Q$10055=Mapping!D18),
            'Fill Book'!$G$1:$G$10055
        ),
        IF(
            ('Fill Book'!$F$1:$F$10055="B") * ('Fill Book'!$Q$1:$Q$10055=Mapping!D18),
            'Fill Book'!$H$1:$H$10055
        )
    ) / SUM(
        IF(
            ('Fill Book'!$F$1:$F$10055="B") * ('Fill Book'!$Q$1:$Q$10055=Mapping!D18),
            'Fill Book'!$G$1:$G$10055
        )
    ),
    ""
)</f>
        <v>-1.75</v>
      </c>
      <c r="N18" s="8" cm="1">
        <f t="array" ref="N18">SUM(IF(('Fill Book'!$F$3:$F$10055="S")*('Fill Book'!$Q$3:$Q$10055=Mapping!D18),'Fill Book'!$G$3:$G$10055))</f>
        <v>1</v>
      </c>
      <c r="O18" s="8" cm="1">
        <f t="array" ref="O18">IFERROR(
    SUMPRODUCT(
        IF(
            ('Fill Book'!$F$1:$F$10055="S") * ('Fill Book'!$Q$1:$Q$10055=Mapping!D18),
            'Fill Book'!$G$1:$G$10055
        ),
        IF(
            ('Fill Book'!$F$1:$F$10055="S") * ('Fill Book'!$Q$1:$Q$10055=Mapping!D18),
            'Fill Book'!$H$1:$H$10055
        )
    ) / SUM(
        IF(
            ('Fill Book'!$F$1:$F$10055="S") * ('Fill Book'!$Q$1:$Q$10055=Mapping!D18),
            'Fill Book'!$G$1:$G$10055
        )
    ),
    ""
)</f>
        <v>-2.5</v>
      </c>
      <c r="P18" s="8">
        <f t="shared" si="0"/>
        <v>0</v>
      </c>
      <c r="Q18" s="2">
        <f t="shared" si="1"/>
        <v>0</v>
      </c>
      <c r="R18" s="2">
        <f t="shared" si="2"/>
        <v>-37.5</v>
      </c>
      <c r="S18" s="2">
        <f t="shared" si="3"/>
        <v>4</v>
      </c>
      <c r="T18" s="2">
        <f>((Mapping!$O18-Mapping!$M18)/Mapping!$G18*Mapping!$H18)*(MIN(Mapping!$L18,Mapping!$N18))</f>
        <v>-37.5</v>
      </c>
    </row>
    <row r="19" spans="2:20" x14ac:dyDescent="0.25">
      <c r="B19" s="106"/>
      <c r="C19" s="2" t="s">
        <v>241</v>
      </c>
      <c r="D19" s="2" t="s">
        <v>333</v>
      </c>
      <c r="E19" s="2" t="s">
        <v>333</v>
      </c>
      <c r="F19" s="2" t="s">
        <v>241</v>
      </c>
      <c r="G19" s="2">
        <v>0.25</v>
      </c>
      <c r="H19" s="2">
        <v>12.5</v>
      </c>
      <c r="I19" s="2">
        <v>2</v>
      </c>
      <c r="J19" s="2" t="s">
        <v>40</v>
      </c>
      <c r="K19" s="7" t="str">
        <f>RTD("tt.rtd",,RTD("tt.rtd",,"Inst",J19,$E19),K$2)</f>
        <v>Not_Connected</v>
      </c>
      <c r="L19" s="8" cm="1">
        <f t="array" ref="L19">SUM(IF(('Fill Book'!$F$3:$F$10055="B")*('Fill Book'!$Q$3:$Q$10055=Mapping!D19),'Fill Book'!$G$3:$G$10055))</f>
        <v>38</v>
      </c>
      <c r="M19" s="8" cm="1">
        <f t="array" ref="M19">IFERROR(
    SUMPRODUCT(
        IF(
            ('Fill Book'!$F$1:$F$10055="B") * ('Fill Book'!$Q$1:$Q$10055=Mapping!D19),
            'Fill Book'!$G$1:$G$10055
        ),
        IF(
            ('Fill Book'!$F$1:$F$10055="B") * ('Fill Book'!$Q$1:$Q$10055=Mapping!D19),
            'Fill Book'!$H$1:$H$10055
        )
    ) / SUM(
        IF(
            ('Fill Book'!$F$1:$F$10055="B") * ('Fill Book'!$Q$1:$Q$10055=Mapping!D19),
            'Fill Book'!$G$1:$G$10055
        )
    ),
    ""
)</f>
        <v>-8.0657894736842106</v>
      </c>
      <c r="N19" s="8" cm="1">
        <f t="array" ref="N19">SUM(IF(('Fill Book'!$F$3:$F$10055="S")*('Fill Book'!$Q$3:$Q$10055=Mapping!D19),'Fill Book'!$G$3:$G$10055))</f>
        <v>38</v>
      </c>
      <c r="O19" s="8" cm="1">
        <f t="array" ref="O19">IFERROR(
    SUMPRODUCT(
        IF(
            ('Fill Book'!$F$1:$F$10055="S") * ('Fill Book'!$Q$1:$Q$10055=Mapping!D19),
            'Fill Book'!$G$1:$G$10055
        ),
        IF(
            ('Fill Book'!$F$1:$F$10055="S") * ('Fill Book'!$Q$1:$Q$10055=Mapping!D19),
            'Fill Book'!$H$1:$H$10055
        )
    ) / SUM(
        IF(
            ('Fill Book'!$F$1:$F$10055="S") * ('Fill Book'!$Q$1:$Q$10055=Mapping!D19),
            'Fill Book'!$G$1:$G$10055
        )
    ),
    ""
)</f>
        <v>-7.9013157894736841</v>
      </c>
      <c r="P19" s="8">
        <f t="shared" si="0"/>
        <v>0</v>
      </c>
      <c r="Q19" s="2">
        <f t="shared" si="1"/>
        <v>0</v>
      </c>
      <c r="R19" s="2">
        <f t="shared" si="2"/>
        <v>312.50000000000045</v>
      </c>
      <c r="S19" s="2">
        <f t="shared" si="3"/>
        <v>152</v>
      </c>
      <c r="T19" s="2">
        <f>((Mapping!$O19-Mapping!$M19)/Mapping!$G19*Mapping!$H19)*(MIN(Mapping!$L19,Mapping!$N19))</f>
        <v>312.50000000000045</v>
      </c>
    </row>
    <row r="20" spans="2:20" x14ac:dyDescent="0.25">
      <c r="B20" s="106"/>
      <c r="C20" s="2" t="s">
        <v>241</v>
      </c>
      <c r="D20" s="55" t="s">
        <v>363</v>
      </c>
      <c r="E20" s="55" t="s">
        <v>363</v>
      </c>
      <c r="F20" s="2" t="s">
        <v>241</v>
      </c>
      <c r="G20" s="2">
        <v>0.25</v>
      </c>
      <c r="H20" s="2">
        <v>12.5</v>
      </c>
      <c r="I20" s="2">
        <v>2</v>
      </c>
      <c r="J20" s="2" t="s">
        <v>40</v>
      </c>
      <c r="K20" s="7" t="str">
        <f>RTD("tt.rtd",,RTD("tt.rtd",,"Inst",J20,$E20),K$2)</f>
        <v>Not_Connected</v>
      </c>
      <c r="L20" s="8" cm="1">
        <f t="array" ref="L20">SUM(IF(('Fill Book'!$F$3:$F$10055="B")*('Fill Book'!$Q$3:$Q$10055=Mapping!D20),'Fill Book'!$G$3:$G$10055))</f>
        <v>43</v>
      </c>
      <c r="M20" s="8" cm="1">
        <f t="array" ref="M20">IFERROR(
    SUMPRODUCT(
        IF(
            ('Fill Book'!$F$1:$F$10055="B") * ('Fill Book'!$Q$1:$Q$10055=Mapping!D20),
            'Fill Book'!$G$1:$G$10055
        ),
        IF(
            ('Fill Book'!$F$1:$F$10055="B") * ('Fill Book'!$Q$1:$Q$10055=Mapping!D20),
            'Fill Book'!$H$1:$H$10055
        )
    ) / SUM(
        IF(
            ('Fill Book'!$F$1:$F$10055="B") * ('Fill Book'!$Q$1:$Q$10055=Mapping!D20),
            'Fill Book'!$G$1:$G$10055
        )
    ),
    ""
)</f>
        <v>-2.5872093023255816</v>
      </c>
      <c r="N20" s="8" cm="1">
        <f t="array" ref="N20">SUM(IF(('Fill Book'!$F$3:$F$10055="S")*('Fill Book'!$Q$3:$Q$10055=Mapping!D20),'Fill Book'!$G$3:$G$10055))</f>
        <v>43</v>
      </c>
      <c r="O20" s="8" cm="1">
        <f t="array" ref="O20">IFERROR(
    SUMPRODUCT(
        IF(
            ('Fill Book'!$F$1:$F$10055="S") * ('Fill Book'!$Q$1:$Q$10055=Mapping!D20),
            'Fill Book'!$G$1:$G$10055
        ),
        IF(
            ('Fill Book'!$F$1:$F$10055="S") * ('Fill Book'!$Q$1:$Q$10055=Mapping!D20),
            'Fill Book'!$H$1:$H$10055
        )
    ) / SUM(
        IF(
            ('Fill Book'!$F$1:$F$10055="S") * ('Fill Book'!$Q$1:$Q$10055=Mapping!D20),
            'Fill Book'!$G$1:$G$10055
        )
    ),
    ""
)</f>
        <v>-2.63953488372093</v>
      </c>
      <c r="P20" s="8">
        <f t="shared" si="0"/>
        <v>0</v>
      </c>
      <c r="Q20" s="2">
        <f t="shared" si="1"/>
        <v>0</v>
      </c>
      <c r="R20" s="2">
        <f t="shared" si="2"/>
        <v>-112.49999999999925</v>
      </c>
      <c r="S20" s="2">
        <f t="shared" si="3"/>
        <v>172</v>
      </c>
      <c r="T20" s="2">
        <f>((Mapping!$O20-Mapping!$M20)/Mapping!$G20*Mapping!$H20)*(MIN(Mapping!$L20,Mapping!$N20))</f>
        <v>-112.49999999999925</v>
      </c>
    </row>
    <row r="21" spans="2:20" x14ac:dyDescent="0.25">
      <c r="B21" s="106"/>
      <c r="C21" s="2" t="s">
        <v>241</v>
      </c>
      <c r="D21" s="55" t="s">
        <v>380</v>
      </c>
      <c r="E21" s="55" t="s">
        <v>380</v>
      </c>
      <c r="F21" s="2" t="s">
        <v>241</v>
      </c>
      <c r="G21" s="2">
        <v>0.25</v>
      </c>
      <c r="H21" s="2">
        <v>12.5</v>
      </c>
      <c r="I21" s="2">
        <v>2</v>
      </c>
      <c r="J21" s="2" t="s">
        <v>40</v>
      </c>
      <c r="K21" s="7" t="e">
        <f>D21+B32=RTD("tt.rtd",,RTD("tt.rtd",,"Inst",J21,$E21),K$2)</f>
        <v>#VALUE!</v>
      </c>
      <c r="L21" s="8" cm="1">
        <f t="array" ref="L21">SUM(IF(('Fill Book'!$F$3:$F$10055="B")*('Fill Book'!$Q$3:$Q$10055=Mapping!D21),'Fill Book'!$G$3:$G$10055))</f>
        <v>4</v>
      </c>
      <c r="M21" s="8" cm="1">
        <f t="array" ref="M21">IFERROR(
    SUMPRODUCT(
        IF(
            ('Fill Book'!$F$1:$F$10055="B") * ('Fill Book'!$Q$1:$Q$10055=Mapping!D21),
            'Fill Book'!$G$1:$G$10055
        ),
        IF(
            ('Fill Book'!$F$1:$F$10055="B") * ('Fill Book'!$Q$1:$Q$10055=Mapping!D21),
            'Fill Book'!$H$1:$H$10055
        )
    ) / SUM(
        IF(
            ('Fill Book'!$F$1:$F$10055="B") * ('Fill Book'!$Q$1:$Q$10055=Mapping!D21),
            'Fill Book'!$G$1:$G$10055
        )
    ),
    ""
)</f>
        <v>9.125</v>
      </c>
      <c r="N21" s="8" cm="1">
        <f t="array" ref="N21">SUM(IF(('Fill Book'!$F$3:$F$10055="S")*('Fill Book'!$Q$3:$Q$10055=Mapping!D21),'Fill Book'!$G$3:$G$10055))</f>
        <v>5</v>
      </c>
      <c r="O21" s="8" cm="1">
        <f t="array" ref="O21">IFERROR(
    SUMPRODUCT(
        IF(
            ('Fill Book'!$F$1:$F$10055="S") * ('Fill Book'!$Q$1:$Q$10055=Mapping!D21),
            'Fill Book'!$G$1:$G$10055
        ),
        IF(
            ('Fill Book'!$F$1:$F$10055="S") * ('Fill Book'!$Q$1:$Q$10055=Mapping!D21),
            'Fill Book'!$H$1:$H$10055
        )
    ) / SUM(
        IF(
            ('Fill Book'!$F$1:$F$10055="S") * ('Fill Book'!$Q$1:$Q$10055=Mapping!D21),
            'Fill Book'!$G$1:$G$10055
        )
    ),
    ""
)</f>
        <v>8.0500000000000007</v>
      </c>
      <c r="P21" s="8">
        <f t="shared" si="0"/>
        <v>-1</v>
      </c>
      <c r="Q21" s="2">
        <f t="shared" si="1"/>
        <v>0</v>
      </c>
      <c r="R21" s="2">
        <f t="shared" si="2"/>
        <v>-214.99999999999986</v>
      </c>
      <c r="S21" s="2">
        <f t="shared" si="3"/>
        <v>18</v>
      </c>
      <c r="T21" s="2">
        <f>((Mapping!$O21-Mapping!$M21)/Mapping!$G21*Mapping!$H21)*(MIN(Mapping!$L21,Mapping!$N21))</f>
        <v>-214.99999999999986</v>
      </c>
    </row>
    <row r="22" spans="2:20" x14ac:dyDescent="0.25">
      <c r="B22" s="106"/>
      <c r="C22" s="2" t="s">
        <v>241</v>
      </c>
      <c r="D22" s="55" t="s">
        <v>265</v>
      </c>
      <c r="E22" s="55" t="s">
        <v>1071</v>
      </c>
      <c r="F22" s="2" t="s">
        <v>241</v>
      </c>
      <c r="G22" s="2">
        <v>0.25</v>
      </c>
      <c r="H22" s="2">
        <v>12.5</v>
      </c>
      <c r="I22" s="2">
        <v>1</v>
      </c>
      <c r="J22" s="2" t="s">
        <v>35</v>
      </c>
      <c r="K22" s="7" t="str">
        <f>RTD("tt.rtd",,RTD("tt.rtd",,"Inst",J22,$E22),K$2)</f>
        <v>Not_Connected</v>
      </c>
      <c r="L22" s="8" cm="1">
        <f t="array" ref="L22">SUM(IF(('Fill Book'!$F$3:$F$10055="B")*('Fill Book'!$Q$3:$Q$10055=Mapping!D22),'Fill Book'!$G$3:$G$10055))</f>
        <v>0</v>
      </c>
      <c r="M22" s="8" t="str" cm="1">
        <f t="array" ref="M22">IFERROR(
    SUMPRODUCT(
        IF(
            ('Fill Book'!$F$1:$F$10055="B") * ('Fill Book'!$Q$1:$Q$10055=Mapping!D22),
            'Fill Book'!$G$1:$G$10055
        ),
        IF(
            ('Fill Book'!$F$1:$F$10055="B") * ('Fill Book'!$Q$1:$Q$10055=Mapping!D22),
            'Fill Book'!$H$1:$H$10055
        )
    ) / SUM(
        IF(
            ('Fill Book'!$F$1:$F$10055="B") * ('Fill Book'!$Q$1:$Q$10055=Mapping!D22),
            'Fill Book'!$G$1:$G$10055
        )
    ),
    ""
)</f>
        <v/>
      </c>
      <c r="N22" s="8" cm="1">
        <f t="array" ref="N22">SUM(IF(('Fill Book'!$F$3:$F$10055="S")*('Fill Book'!$Q$3:$Q$10055=Mapping!D22),'Fill Book'!$G$3:$G$10055))</f>
        <v>0</v>
      </c>
      <c r="O22" s="8" t="str" cm="1">
        <f t="array" ref="O22">IFERROR(
    SUMPRODUCT(
        IF(
            ('Fill Book'!$F$1:$F$10055="S") * ('Fill Book'!$Q$1:$Q$10055=Mapping!D22),
            'Fill Book'!$G$1:$G$10055
        ),
        IF(
            ('Fill Book'!$F$1:$F$10055="S") * ('Fill Book'!$Q$1:$Q$10055=Mapping!D22),
            'Fill Book'!$H$1:$H$10055
        )
    ) / SUM(
        IF(
            ('Fill Book'!$F$1:$F$10055="S") * ('Fill Book'!$Q$1:$Q$10055=Mapping!D22),
            'Fill Book'!$G$1:$G$10055
        )
    ),
    ""
)</f>
        <v/>
      </c>
      <c r="P22" s="8">
        <f t="shared" si="0"/>
        <v>0</v>
      </c>
      <c r="Q22" s="2">
        <f t="shared" si="1"/>
        <v>0</v>
      </c>
      <c r="R22" s="2">
        <f t="shared" si="2"/>
        <v>0</v>
      </c>
      <c r="S22" s="2">
        <f t="shared" si="3"/>
        <v>0</v>
      </c>
      <c r="T22" s="2" t="e">
        <f>((Mapping!$O22-Mapping!$M22)/Mapping!$G22*Mapping!$H22)*(MIN(Mapping!$L22,Mapping!$N22))</f>
        <v>#VALUE!</v>
      </c>
    </row>
    <row r="23" spans="2:20" x14ac:dyDescent="0.25">
      <c r="B23" s="106"/>
      <c r="C23" s="2" t="s">
        <v>241</v>
      </c>
      <c r="D23" s="55" t="s">
        <v>399</v>
      </c>
      <c r="E23" s="55" t="s">
        <v>399</v>
      </c>
      <c r="F23" s="2" t="s">
        <v>241</v>
      </c>
      <c r="G23" s="2">
        <v>0.25</v>
      </c>
      <c r="H23" s="2">
        <v>12.5</v>
      </c>
      <c r="I23" s="2">
        <v>2</v>
      </c>
      <c r="J23" s="2" t="s">
        <v>40</v>
      </c>
      <c r="K23" s="7" t="str">
        <f>RTD("tt.rtd",,RTD("tt.rtd",,"Inst",J23,$E23),K$2)</f>
        <v>Not_Connected</v>
      </c>
      <c r="L23" s="8" cm="1">
        <f t="array" ref="L23">SUM(IF(('Fill Book'!$F$3:$F$10055="B")*('Fill Book'!$Q$3:$Q$10055=Mapping!D23),'Fill Book'!$G$3:$G$10055))</f>
        <v>14</v>
      </c>
      <c r="M23" s="8" cm="1">
        <f t="array" ref="M23">IFERROR(
    SUMPRODUCT(
        IF(
            ('Fill Book'!$F$1:$F$10055="B") * ('Fill Book'!$Q$1:$Q$10055=Mapping!D23),
            'Fill Book'!$G$1:$G$10055
        ),
        IF(
            ('Fill Book'!$F$1:$F$10055="B") * ('Fill Book'!$Q$1:$Q$10055=Mapping!D23),
            'Fill Book'!$H$1:$H$10055
        )
    ) / SUM(
        IF(
            ('Fill Book'!$F$1:$F$10055="B") * ('Fill Book'!$Q$1:$Q$10055=Mapping!D23),
            'Fill Book'!$G$1:$G$10055
        )
    ),
    ""
)</f>
        <v>-4.1428571428571432</v>
      </c>
      <c r="N23" s="8" cm="1">
        <f t="array" ref="N23">SUM(IF(('Fill Book'!$F$3:$F$10055="S")*('Fill Book'!$Q$3:$Q$10055=Mapping!D23),'Fill Book'!$G$3:$G$10055))</f>
        <v>14</v>
      </c>
      <c r="O23" s="8" cm="1">
        <f t="array" ref="O23">IFERROR(
    SUMPRODUCT(
        IF(
            ('Fill Book'!$F$1:$F$10055="S") * ('Fill Book'!$Q$1:$Q$10055=Mapping!D23),
            'Fill Book'!$G$1:$G$10055
        ),
        IF(
            ('Fill Book'!$F$1:$F$10055="S") * ('Fill Book'!$Q$1:$Q$10055=Mapping!D23),
            'Fill Book'!$H$1:$H$10055
        )
    ) / SUM(
        IF(
            ('Fill Book'!$F$1:$F$10055="S") * ('Fill Book'!$Q$1:$Q$10055=Mapping!D23),
            'Fill Book'!$G$1:$G$10055
        )
    ),
    ""
)</f>
        <v>-3.8571428571428572</v>
      </c>
      <c r="P23" s="8">
        <f t="shared" si="0"/>
        <v>0</v>
      </c>
      <c r="Q23" s="2">
        <f t="shared" si="1"/>
        <v>0</v>
      </c>
      <c r="R23" s="2">
        <f t="shared" si="2"/>
        <v>200.00000000000023</v>
      </c>
      <c r="S23" s="2">
        <f t="shared" si="3"/>
        <v>56</v>
      </c>
      <c r="T23" s="2">
        <f>((Mapping!$O23-Mapping!$M23)/Mapping!$G23*Mapping!$H23)*(MIN(Mapping!$L23,Mapping!$N23))</f>
        <v>200.00000000000023</v>
      </c>
    </row>
    <row r="24" spans="2:20" x14ac:dyDescent="0.25">
      <c r="B24" s="106"/>
      <c r="C24" s="2" t="s">
        <v>241</v>
      </c>
      <c r="D24" s="55" t="s">
        <v>409</v>
      </c>
      <c r="E24" s="55" t="s">
        <v>409</v>
      </c>
      <c r="F24" s="2" t="s">
        <v>241</v>
      </c>
      <c r="G24" s="2">
        <v>0.25</v>
      </c>
      <c r="H24" s="2">
        <v>12.5</v>
      </c>
      <c r="I24" s="2">
        <v>2</v>
      </c>
      <c r="J24" s="2" t="s">
        <v>40</v>
      </c>
      <c r="K24" s="7" t="str">
        <f>RTD("tt.rtd",,RTD("tt.rtd",,"Inst",J24,$E24),K$2)</f>
        <v>Not_Connected</v>
      </c>
      <c r="L24" s="8" cm="1">
        <f t="array" ref="L24">SUM(IF(('Fill Book'!$F$3:$F$10055="B")*('Fill Book'!$Q$3:$Q$10055=Mapping!D24),'Fill Book'!$G$3:$G$10055))</f>
        <v>7</v>
      </c>
      <c r="M24" s="8" cm="1">
        <f t="array" ref="M24">IFERROR(
    SUMPRODUCT(
        IF(
            ('Fill Book'!$F$1:$F$10055="B") * ('Fill Book'!$Q$1:$Q$10055=Mapping!D24),
            'Fill Book'!$G$1:$G$10055
        ),
        IF(
            ('Fill Book'!$F$1:$F$10055="B") * ('Fill Book'!$Q$1:$Q$10055=Mapping!D24),
            'Fill Book'!$H$1:$H$10055
        )
    ) / SUM(
        IF(
            ('Fill Book'!$F$1:$F$10055="B") * ('Fill Book'!$Q$1:$Q$10055=Mapping!D24),
            'Fill Book'!$G$1:$G$10055
        )
    ),
    ""
)</f>
        <v>3.75</v>
      </c>
      <c r="N24" s="8" cm="1">
        <f t="array" ref="N24">SUM(IF(('Fill Book'!$F$3:$F$10055="S")*('Fill Book'!$Q$3:$Q$10055=Mapping!D24),'Fill Book'!$G$3:$G$10055))</f>
        <v>7</v>
      </c>
      <c r="O24" s="8" cm="1">
        <f t="array" ref="O24">IFERROR(
    SUMPRODUCT(
        IF(
            ('Fill Book'!$F$1:$F$10055="S") * ('Fill Book'!$Q$1:$Q$10055=Mapping!D24),
            'Fill Book'!$G$1:$G$10055
        ),
        IF(
            ('Fill Book'!$F$1:$F$10055="S") * ('Fill Book'!$Q$1:$Q$10055=Mapping!D24),
            'Fill Book'!$H$1:$H$10055
        )
    ) / SUM(
        IF(
            ('Fill Book'!$F$1:$F$10055="S") * ('Fill Book'!$Q$1:$Q$10055=Mapping!D24),
            'Fill Book'!$G$1:$G$10055
        )
    ),
    ""
)</f>
        <v>4.25</v>
      </c>
      <c r="P24" s="8">
        <f t="shared" si="0"/>
        <v>0</v>
      </c>
      <c r="Q24" s="2">
        <f t="shared" si="1"/>
        <v>0</v>
      </c>
      <c r="R24" s="2">
        <f t="shared" si="2"/>
        <v>175</v>
      </c>
      <c r="S24" s="2">
        <f t="shared" si="3"/>
        <v>28</v>
      </c>
      <c r="T24" s="2">
        <f>((Mapping!$O24-Mapping!$M24)/Mapping!$G24*Mapping!$H24)*(MIN(Mapping!$L24,Mapping!$N24))</f>
        <v>175</v>
      </c>
    </row>
    <row r="25" spans="2:20" x14ac:dyDescent="0.25">
      <c r="B25" s="106"/>
      <c r="C25" s="2" t="s">
        <v>241</v>
      </c>
      <c r="D25" s="55" t="s">
        <v>414</v>
      </c>
      <c r="E25" s="55" t="s">
        <v>576</v>
      </c>
      <c r="F25" s="2" t="s">
        <v>241</v>
      </c>
      <c r="G25" s="2">
        <v>0.25</v>
      </c>
      <c r="H25" s="2">
        <v>12.5</v>
      </c>
      <c r="I25" s="2">
        <v>2</v>
      </c>
      <c r="J25" s="2" t="s">
        <v>35</v>
      </c>
      <c r="K25" s="7" t="str">
        <f>RTD("tt.rtd",,RTD("tt.rtd",,"Inst",J25,$E25),K$2)</f>
        <v>Not_Connected</v>
      </c>
      <c r="L25" s="8" cm="1">
        <f t="array" ref="L25">SUM(IF(('Fill Book'!$F$3:$F$10055="B")*('Fill Book'!$Q$3:$Q$10055=Mapping!D25),'Fill Book'!$G$3:$G$10055))</f>
        <v>1</v>
      </c>
      <c r="M25" s="8" cm="1">
        <f t="array" ref="M25">IFERROR(
    SUMPRODUCT(
        IF(
            ('Fill Book'!$F$1:$F$10055="B") * ('Fill Book'!$Q$1:$Q$10055=Mapping!D25),
            'Fill Book'!$G$1:$G$10055
        ),
        IF(
            ('Fill Book'!$F$1:$F$10055="B") * ('Fill Book'!$Q$1:$Q$10055=Mapping!D25),
            'Fill Book'!$H$1:$H$10055
        )
    ) / SUM(
        IF(
            ('Fill Book'!$F$1:$F$10055="B") * ('Fill Book'!$Q$1:$Q$10055=Mapping!D25),
            'Fill Book'!$G$1:$G$10055
        )
    ),
    ""
)</f>
        <v>-3.5</v>
      </c>
      <c r="N25" s="8" cm="1">
        <f t="array" ref="N25">SUM(IF(('Fill Book'!$F$3:$F$10055="S")*('Fill Book'!$Q$3:$Q$10055=Mapping!D25),'Fill Book'!$G$3:$G$10055))</f>
        <v>1</v>
      </c>
      <c r="O25" s="8" cm="1">
        <f t="array" ref="O25">IFERROR(
    SUMPRODUCT(
        IF(
            ('Fill Book'!$F$1:$F$10055="S") * ('Fill Book'!$Q$1:$Q$10055=Mapping!D25),
            'Fill Book'!$G$1:$G$10055
        ),
        IF(
            ('Fill Book'!$F$1:$F$10055="S") * ('Fill Book'!$Q$1:$Q$10055=Mapping!D25),
            'Fill Book'!$H$1:$H$10055
        )
    ) / SUM(
        IF(
            ('Fill Book'!$F$1:$F$10055="S") * ('Fill Book'!$Q$1:$Q$10055=Mapping!D25),
            'Fill Book'!$G$1:$G$10055
        )
    ),
    ""
)</f>
        <v>-3.25</v>
      </c>
      <c r="P25" s="8">
        <f t="shared" si="0"/>
        <v>0</v>
      </c>
      <c r="Q25" s="2">
        <f t="shared" si="1"/>
        <v>0</v>
      </c>
      <c r="R25" s="2">
        <f t="shared" si="2"/>
        <v>12.5</v>
      </c>
      <c r="S25" s="2">
        <f t="shared" si="3"/>
        <v>4</v>
      </c>
      <c r="T25" s="2">
        <f>((Mapping!$O25-Mapping!$M25)/Mapping!$G25*Mapping!$H25)*(MIN(Mapping!$L25,Mapping!$N25))</f>
        <v>12.5</v>
      </c>
    </row>
    <row r="26" spans="2:20" x14ac:dyDescent="0.25">
      <c r="B26" s="106"/>
      <c r="C26" s="2" t="s">
        <v>241</v>
      </c>
      <c r="D26" s="55" t="s">
        <v>257</v>
      </c>
      <c r="E26" s="55" t="s">
        <v>257</v>
      </c>
      <c r="F26" s="2" t="s">
        <v>241</v>
      </c>
      <c r="G26" s="2">
        <v>0.25</v>
      </c>
      <c r="H26" s="2">
        <v>12.5</v>
      </c>
      <c r="I26" s="2">
        <v>2</v>
      </c>
      <c r="J26" s="2" t="s">
        <v>35</v>
      </c>
      <c r="K26" s="7" t="str">
        <f>RTD("tt.rtd",,RTD("tt.rtd",,"Inst",J26,$E26),K$2)</f>
        <v>Not_Connected</v>
      </c>
      <c r="L26" s="8" cm="1">
        <f t="array" ref="L26">SUM(IF(('Fill Book'!$F$3:$F$10055="B")*('Fill Book'!$Q$3:$Q$10055=Mapping!D26),'Fill Book'!$G$3:$G$10055))</f>
        <v>3</v>
      </c>
      <c r="M26" s="8" cm="1">
        <f t="array" ref="M26">IFERROR(
    SUMPRODUCT(
        IF(
            ('Fill Book'!$F$1:$F$10055="B") * ('Fill Book'!$Q$1:$Q$10055=Mapping!D26),
            'Fill Book'!$G$1:$G$10055
        ),
        IF(
            ('Fill Book'!$F$1:$F$10055="B") * ('Fill Book'!$Q$1:$Q$10055=Mapping!D26),
            'Fill Book'!$H$1:$H$10055
        )
    ) / SUM(
        IF(
            ('Fill Book'!$F$1:$F$10055="B") * ('Fill Book'!$Q$1:$Q$10055=Mapping!D26),
            'Fill Book'!$G$1:$G$10055
        )
    ),
    ""
)</f>
        <v>8.5833333333333339</v>
      </c>
      <c r="N26" s="8" cm="1">
        <f t="array" ref="N26">SUM(IF(('Fill Book'!$F$3:$F$10055="S")*('Fill Book'!$Q$3:$Q$10055=Mapping!D26),'Fill Book'!$G$3:$G$10055))</f>
        <v>2</v>
      </c>
      <c r="O26" s="8" cm="1">
        <f t="array" ref="O26">IFERROR(
    SUMPRODUCT(
        IF(
            ('Fill Book'!$F$1:$F$10055="S") * ('Fill Book'!$Q$1:$Q$10055=Mapping!D26),
            'Fill Book'!$G$1:$G$10055
        ),
        IF(
            ('Fill Book'!$F$1:$F$10055="S") * ('Fill Book'!$Q$1:$Q$10055=Mapping!D26),
            'Fill Book'!$H$1:$H$10055
        )
    ) / SUM(
        IF(
            ('Fill Book'!$F$1:$F$10055="S") * ('Fill Book'!$Q$1:$Q$10055=Mapping!D26),
            'Fill Book'!$G$1:$G$10055
        )
    ),
    ""
)</f>
        <v>8.375</v>
      </c>
      <c r="P26" s="8">
        <f t="shared" si="0"/>
        <v>1</v>
      </c>
      <c r="Q26" s="2">
        <f t="shared" si="1"/>
        <v>0</v>
      </c>
      <c r="R26" s="2">
        <f t="shared" si="2"/>
        <v>-20.833333333333393</v>
      </c>
      <c r="S26" s="2">
        <f t="shared" si="3"/>
        <v>10</v>
      </c>
      <c r="T26" s="2">
        <f>((Mapping!$O26-Mapping!$M26)/Mapping!$G26*Mapping!$H26)*(MIN(Mapping!$L26,Mapping!$N26))</f>
        <v>-20.833333333333393</v>
      </c>
    </row>
    <row r="27" spans="2:20" x14ac:dyDescent="0.25">
      <c r="B27" s="106"/>
      <c r="C27" s="2" t="s">
        <v>241</v>
      </c>
      <c r="D27" s="2" t="s">
        <v>505</v>
      </c>
      <c r="E27" s="2" t="s">
        <v>505</v>
      </c>
      <c r="F27" s="2" t="s">
        <v>241</v>
      </c>
      <c r="G27" s="2">
        <v>0.25</v>
      </c>
      <c r="H27" s="2">
        <v>12.5</v>
      </c>
      <c r="I27" s="2">
        <v>3</v>
      </c>
      <c r="J27" s="2" t="s">
        <v>40</v>
      </c>
      <c r="K27" s="7" t="str">
        <f>RTD("tt.rtd",,RTD("tt.rtd",,"Inst",J27,$E27),K$2)</f>
        <v>Not_Connected</v>
      </c>
      <c r="L27" s="8" cm="1">
        <f t="array" ref="L27">SUM(IF(('Fill Book'!$F$3:$F$10055="B")*('Fill Book'!$Q$3:$Q$10055=Mapping!D27),'Fill Book'!$G$3:$G$10055))</f>
        <v>1</v>
      </c>
      <c r="M27" s="8" cm="1">
        <f t="array" ref="M27">IFERROR(
    SUMPRODUCT(
        IF(
            ('Fill Book'!$F$1:$F$10055="B") * ('Fill Book'!$Q$1:$Q$10055=Mapping!D27),
            'Fill Book'!$G$1:$G$10055
        ),
        IF(
            ('Fill Book'!$F$1:$F$10055="B") * ('Fill Book'!$Q$1:$Q$10055=Mapping!D27),
            'Fill Book'!$H$1:$H$10055
        )
    ) / SUM(
        IF(
            ('Fill Book'!$F$1:$F$10055="B") * ('Fill Book'!$Q$1:$Q$10055=Mapping!D27),
            'Fill Book'!$G$1:$G$10055
        )
    ),
    ""
)</f>
        <v>-3</v>
      </c>
      <c r="N27" s="8" cm="1">
        <f t="array" ref="N27">SUM(IF(('Fill Book'!$F$3:$F$10055="S")*('Fill Book'!$Q$3:$Q$10055=Mapping!D27),'Fill Book'!$G$3:$G$10055))</f>
        <v>3</v>
      </c>
      <c r="O27" s="8" cm="1">
        <f t="array" ref="O27">IFERROR(
    SUMPRODUCT(
        IF(
            ('Fill Book'!$F$1:$F$10055="S") * ('Fill Book'!$Q$1:$Q$10055=Mapping!D27),
            'Fill Book'!$G$1:$G$10055
        ),
        IF(
            ('Fill Book'!$F$1:$F$10055="S") * ('Fill Book'!$Q$1:$Q$10055=Mapping!D27),
            'Fill Book'!$H$1:$H$10055
        )
    ) / SUM(
        IF(
            ('Fill Book'!$F$1:$F$10055="S") * ('Fill Book'!$Q$1:$Q$10055=Mapping!D27),
            'Fill Book'!$G$1:$G$10055
        )
    ),
    ""
)</f>
        <v>-2.25</v>
      </c>
      <c r="P27" s="8">
        <f t="shared" si="0"/>
        <v>-2</v>
      </c>
      <c r="Q27" s="2">
        <f t="shared" si="1"/>
        <v>0</v>
      </c>
      <c r="R27" s="2">
        <f t="shared" si="2"/>
        <v>37.5</v>
      </c>
      <c r="S27" s="2">
        <f t="shared" si="3"/>
        <v>12</v>
      </c>
      <c r="T27" s="2">
        <f>((Mapping!$O27-Mapping!$M27)/Mapping!$G27*Mapping!$H27)*(MIN(Mapping!$L27,Mapping!$N27))</f>
        <v>37.5</v>
      </c>
    </row>
    <row r="28" spans="2:20" x14ac:dyDescent="0.25">
      <c r="B28" s="106"/>
      <c r="C28" s="2" t="s">
        <v>241</v>
      </c>
      <c r="D28" s="55" t="s">
        <v>372</v>
      </c>
      <c r="E28" s="2" t="s">
        <v>578</v>
      </c>
      <c r="F28" s="2" t="s">
        <v>241</v>
      </c>
      <c r="G28" s="2">
        <v>0.25</v>
      </c>
      <c r="H28" s="2">
        <v>12.5</v>
      </c>
      <c r="I28" s="2">
        <v>1</v>
      </c>
      <c r="J28" s="2" t="s">
        <v>35</v>
      </c>
      <c r="K28" s="7" t="str">
        <f>RTD("tt.rtd",,RTD("tt.rtd",,"Inst",J28,$E28),K$2)</f>
        <v>Not_Connected</v>
      </c>
      <c r="L28" s="8" cm="1">
        <f t="array" ref="L28">SUM(IF(('Fill Book'!$F$3:$F$10055="B")*('Fill Book'!$Q$3:$Q$10055=Mapping!D28),'Fill Book'!$G$3:$G$10055))</f>
        <v>2</v>
      </c>
      <c r="M28" s="8" cm="1">
        <f t="array" ref="M28">IFERROR(
    SUMPRODUCT(
        IF(
            ('Fill Book'!$F$1:$F$10055="B") * ('Fill Book'!$Q$1:$Q$10055=Mapping!D28),
            'Fill Book'!$G$1:$G$10055
        ),
        IF(
            ('Fill Book'!$F$1:$F$10055="B") * ('Fill Book'!$Q$1:$Q$10055=Mapping!D28),
            'Fill Book'!$H$1:$H$10055
        )
    ) / SUM(
        IF(
            ('Fill Book'!$F$1:$F$10055="B") * ('Fill Book'!$Q$1:$Q$10055=Mapping!D28),
            'Fill Book'!$G$1:$G$10055
        )
    ),
    ""
)</f>
        <v>-18.75</v>
      </c>
      <c r="N28" s="8" cm="1">
        <f t="array" ref="N28">SUM(IF(('Fill Book'!$F$3:$F$10055="S")*('Fill Book'!$Q$3:$Q$10055=Mapping!D28),'Fill Book'!$G$3:$G$10055))</f>
        <v>0</v>
      </c>
      <c r="O28" s="8" t="str" cm="1">
        <f t="array" ref="O28">IFERROR(
    SUMPRODUCT(
        IF(
            ('Fill Book'!$F$1:$F$10055="S") * ('Fill Book'!$Q$1:$Q$10055=Mapping!D28),
            'Fill Book'!$G$1:$G$10055
        ),
        IF(
            ('Fill Book'!$F$1:$F$10055="S") * ('Fill Book'!$Q$1:$Q$10055=Mapping!D28),
            'Fill Book'!$H$1:$H$10055
        )
    ) / SUM(
        IF(
            ('Fill Book'!$F$1:$F$10055="S") * ('Fill Book'!$Q$1:$Q$10055=Mapping!D28),
            'Fill Book'!$G$1:$G$10055
        )
    ),
    ""
)</f>
        <v/>
      </c>
      <c r="P28" s="8">
        <f t="shared" si="0"/>
        <v>2</v>
      </c>
      <c r="Q28" s="2">
        <f t="shared" si="1"/>
        <v>0</v>
      </c>
      <c r="R28" s="2">
        <f t="shared" si="2"/>
        <v>0</v>
      </c>
      <c r="S28" s="2">
        <f t="shared" si="3"/>
        <v>2</v>
      </c>
      <c r="T28" s="2" t="e">
        <f>((Mapping!$O28-Mapping!$M28)/Mapping!$G28*Mapping!$H28)*(MIN(Mapping!$L28,Mapping!$N28))</f>
        <v>#VALUE!</v>
      </c>
    </row>
    <row r="29" spans="2:20" x14ac:dyDescent="0.25">
      <c r="B29" s="106"/>
      <c r="C29" s="2" t="s">
        <v>243</v>
      </c>
      <c r="D29" s="2" t="s">
        <v>759</v>
      </c>
      <c r="E29" s="2" t="s">
        <v>778</v>
      </c>
      <c r="F29" s="2" t="s">
        <v>243</v>
      </c>
      <c r="G29" s="2">
        <v>0.125</v>
      </c>
      <c r="H29" s="2">
        <v>1.25</v>
      </c>
      <c r="I29" s="2">
        <v>1</v>
      </c>
      <c r="J29" s="2" t="s">
        <v>35</v>
      </c>
      <c r="K29" s="7" t="str">
        <f>RTD("tt.rtd",,RTD("tt.rtd",,"Inst",J29,$E29),K$2)</f>
        <v>Not_Connected</v>
      </c>
      <c r="L29" s="8" cm="1">
        <f t="array" ref="L29">SUM(IF(('Fill Book'!$F$3:$F$10055="B")*('Fill Book'!$Q$3:$Q$10055=Mapping!D29),'Fill Book'!$G$3:$G$10055))</f>
        <v>4</v>
      </c>
      <c r="M29" s="8" cm="1">
        <f t="array" ref="M29">IFERROR(
    SUMPRODUCT(
        IF(
            ('Fill Book'!$F$1:$F$10055="B") * ('Fill Book'!$Q$1:$Q$10055=Mapping!D29),
            'Fill Book'!$G$1:$G$10055
        ),
        IF(
            ('Fill Book'!$F$1:$F$10055="B") * ('Fill Book'!$Q$1:$Q$10055=Mapping!D29),
            'Fill Book'!$H$1:$H$10055
        )
    ) / SUM(
        IF(
            ('Fill Book'!$F$1:$F$10055="B") * ('Fill Book'!$Q$1:$Q$10055=Mapping!D29),
            'Fill Book'!$G$1:$G$10055
        )
    ),
    ""
)</f>
        <v>-19</v>
      </c>
      <c r="N29" s="8" cm="1">
        <f t="array" ref="N29">SUM(IF(('Fill Book'!$F$3:$F$10055="S")*('Fill Book'!$Q$3:$Q$10055=Mapping!D29),'Fill Book'!$G$3:$G$10055))</f>
        <v>4</v>
      </c>
      <c r="O29" s="8" cm="1">
        <f t="array" ref="O29">IFERROR(
    SUMPRODUCT(
        IF(
            ('Fill Book'!$F$1:$F$10055="S") * ('Fill Book'!$Q$1:$Q$10055=Mapping!D29),
            'Fill Book'!$G$1:$G$10055
        ),
        IF(
            ('Fill Book'!$F$1:$F$10055="S") * ('Fill Book'!$Q$1:$Q$10055=Mapping!D29),
            'Fill Book'!$H$1:$H$10055
        )
    ) / SUM(
        IF(
            ('Fill Book'!$F$1:$F$10055="S") * ('Fill Book'!$Q$1:$Q$10055=Mapping!D29),
            'Fill Book'!$G$1:$G$10055
        )
    ),
    ""
)</f>
        <v>-20.8125</v>
      </c>
      <c r="P29" s="8">
        <f t="shared" si="0"/>
        <v>0</v>
      </c>
      <c r="Q29" s="2">
        <f t="shared" si="1"/>
        <v>0</v>
      </c>
      <c r="R29" s="2">
        <f t="shared" si="2"/>
        <v>-72.5</v>
      </c>
      <c r="S29" s="2">
        <f t="shared" si="3"/>
        <v>8</v>
      </c>
      <c r="T29" s="2">
        <f>((Mapping!$O29-Mapping!$M29)/Mapping!$G29*Mapping!$H29)*(MIN(Mapping!$L29,Mapping!$N29))</f>
        <v>-72.5</v>
      </c>
    </row>
    <row r="30" spans="2:20" x14ac:dyDescent="0.25">
      <c r="B30" s="106"/>
      <c r="C30" s="2" t="s">
        <v>241</v>
      </c>
      <c r="D30" s="2" t="s">
        <v>262</v>
      </c>
      <c r="E30" s="2" t="s">
        <v>1068</v>
      </c>
      <c r="F30" s="2" t="s">
        <v>241</v>
      </c>
      <c r="G30" s="2">
        <v>0.25</v>
      </c>
      <c r="H30" s="2">
        <v>12.5</v>
      </c>
      <c r="I30" s="2">
        <v>1</v>
      </c>
      <c r="J30" s="2" t="s">
        <v>35</v>
      </c>
      <c r="K30" s="7" t="str">
        <f>RTD("tt.rtd",,RTD("tt.rtd",,"Inst",J30,$E30),K$2)</f>
        <v>Not_Connected</v>
      </c>
      <c r="L30" s="8" cm="1">
        <f t="array" ref="L30">SUM(IF(('Fill Book'!$F$3:$F$10055="B")*('Fill Book'!$Q$3:$Q$10055=Mapping!D30),'Fill Book'!$G$3:$G$10055))</f>
        <v>0</v>
      </c>
      <c r="M30" s="8" t="str" cm="1">
        <f t="array" ref="M30">IFERROR(
    SUMPRODUCT(
        IF(
            ('Fill Book'!$F$1:$F$10055="B") * ('Fill Book'!$Q$1:$Q$10055=Mapping!D30),
            'Fill Book'!$G$1:$G$10055
        ),
        IF(
            ('Fill Book'!$F$1:$F$10055="B") * ('Fill Book'!$Q$1:$Q$10055=Mapping!D30),
            'Fill Book'!$H$1:$H$10055
        )
    ) / SUM(
        IF(
            ('Fill Book'!$F$1:$F$10055="B") * ('Fill Book'!$Q$1:$Q$10055=Mapping!D30),
            'Fill Book'!$G$1:$G$10055
        )
    ),
    ""
)</f>
        <v/>
      </c>
      <c r="N30" s="8" cm="1">
        <f t="array" ref="N30">SUM(IF(('Fill Book'!$F$3:$F$10055="S")*('Fill Book'!$Q$3:$Q$10055=Mapping!D30),'Fill Book'!$G$3:$G$10055))</f>
        <v>0</v>
      </c>
      <c r="O30" s="8" t="str" cm="1">
        <f t="array" ref="O30">IFERROR(
    SUMPRODUCT(
        IF(
            ('Fill Book'!$F$1:$F$10055="S") * ('Fill Book'!$Q$1:$Q$10055=Mapping!D30),
            'Fill Book'!$G$1:$G$10055
        ),
        IF(
            ('Fill Book'!$F$1:$F$10055="S") * ('Fill Book'!$Q$1:$Q$10055=Mapping!D30),
            'Fill Book'!$H$1:$H$10055
        )
    ) / SUM(
        IF(
            ('Fill Book'!$F$1:$F$10055="S") * ('Fill Book'!$Q$1:$Q$10055=Mapping!D30),
            'Fill Book'!$G$1:$G$10055
        )
    ),
    ""
)</f>
        <v/>
      </c>
      <c r="P30" s="8">
        <f t="shared" si="0"/>
        <v>0</v>
      </c>
      <c r="Q30" s="2">
        <f t="shared" si="1"/>
        <v>0</v>
      </c>
      <c r="R30" s="2">
        <f t="shared" si="2"/>
        <v>0</v>
      </c>
      <c r="S30" s="2">
        <f t="shared" si="3"/>
        <v>0</v>
      </c>
      <c r="T30" s="2" t="e">
        <f>((Mapping!$O30-Mapping!$M30)/Mapping!$G30*Mapping!$H30)*(MIN(Mapping!$L30,Mapping!$N30))</f>
        <v>#VALUE!</v>
      </c>
    </row>
    <row r="31" spans="2:20" x14ac:dyDescent="0.25">
      <c r="B31" s="107"/>
      <c r="C31" s="2" t="s">
        <v>241</v>
      </c>
      <c r="D31" s="2" t="s">
        <v>616</v>
      </c>
      <c r="E31" s="2" t="s">
        <v>1073</v>
      </c>
      <c r="F31" s="2" t="s">
        <v>241</v>
      </c>
      <c r="G31" s="2">
        <v>0.25</v>
      </c>
      <c r="H31" s="2">
        <v>12.5</v>
      </c>
      <c r="I31" s="2">
        <v>1</v>
      </c>
      <c r="J31" s="2" t="s">
        <v>35</v>
      </c>
      <c r="K31" s="7" t="str">
        <f>RTD("tt.rtd",,RTD("tt.rtd",,"Inst",J31,$E31),K$2)</f>
        <v>Not_Connected</v>
      </c>
      <c r="L31" s="8" cm="1">
        <f t="array" ref="L31">SUM(IF(('Fill Book'!$F$3:$F$10055="B")*('Fill Book'!$Q$3:$Q$10055=Mapping!D31),'Fill Book'!$G$3:$G$10055))</f>
        <v>0</v>
      </c>
      <c r="M31" s="8" t="str" cm="1">
        <f t="array" ref="M31">IFERROR(
    SUMPRODUCT(
        IF(
            ('Fill Book'!$F$1:$F$10055="B") * ('Fill Book'!$Q$1:$Q$10055=Mapping!D31),
            'Fill Book'!$G$1:$G$10055
        ),
        IF(
            ('Fill Book'!$F$1:$F$10055="B") * ('Fill Book'!$Q$1:$Q$10055=Mapping!D31),
            'Fill Book'!$H$1:$H$10055
        )
    ) / SUM(
        IF(
            ('Fill Book'!$F$1:$F$10055="B") * ('Fill Book'!$Q$1:$Q$10055=Mapping!D31),
            'Fill Book'!$G$1:$G$10055
        )
    ),
    ""
)</f>
        <v/>
      </c>
      <c r="N31" s="8" cm="1">
        <f t="array" ref="N31">SUM(IF(('Fill Book'!$F$3:$F$10055="S")*('Fill Book'!$Q$3:$Q$10055=Mapping!D31),'Fill Book'!$G$3:$G$10055))</f>
        <v>0</v>
      </c>
      <c r="O31" s="8" t="str" cm="1">
        <f t="array" ref="O31">IFERROR(
    SUMPRODUCT(
        IF(
            ('Fill Book'!$F$1:$F$10055="S") * ('Fill Book'!$Q$1:$Q$10055=Mapping!D31),
            'Fill Book'!$G$1:$G$10055
        ),
        IF(
            ('Fill Book'!$F$1:$F$10055="S") * ('Fill Book'!$Q$1:$Q$10055=Mapping!D31),
            'Fill Book'!$H$1:$H$10055
        )
    ) / SUM(
        IF(
            ('Fill Book'!$F$1:$F$10055="S") * ('Fill Book'!$Q$1:$Q$10055=Mapping!D31),
            'Fill Book'!$G$1:$G$10055
        )
    ),
    ""
)</f>
        <v/>
      </c>
      <c r="P31" s="8">
        <f t="shared" si="0"/>
        <v>0</v>
      </c>
      <c r="Q31" s="2">
        <f t="shared" si="1"/>
        <v>0</v>
      </c>
      <c r="R31" s="2">
        <f t="shared" si="2"/>
        <v>0</v>
      </c>
      <c r="S31" s="2">
        <f t="shared" si="3"/>
        <v>0</v>
      </c>
      <c r="T31" s="2" t="e">
        <f>((Mapping!$O31-Mapping!$M31)/Mapping!$G31*Mapping!$H31)*(MIN(Mapping!$L31,Mapping!$N31))</f>
        <v>#VALUE!</v>
      </c>
    </row>
    <row r="32" spans="2:20" x14ac:dyDescent="0.25">
      <c r="B32" s="105" t="s">
        <v>473</v>
      </c>
      <c r="C32" s="2"/>
      <c r="D32" s="2"/>
      <c r="E32" s="2"/>
      <c r="F32" s="2"/>
      <c r="G32" s="2"/>
      <c r="H32" s="2"/>
      <c r="I32" s="2"/>
      <c r="J32" s="2" t="s">
        <v>40</v>
      </c>
      <c r="K32" s="7" t="str">
        <f>RTD("tt.rtd",,RTD("tt.rtd",,"Inst",J32,$E32),K$2)</f>
        <v>Not_Connected</v>
      </c>
      <c r="L32" s="8" cm="1">
        <f t="array" ref="L32">SUM(IF(('Fill Book'!$F$3:$F$10055="B")*('Fill Book'!$Q$3:$Q$10055=Mapping!D32),'Fill Book'!$G$3:$G$10055))</f>
        <v>0</v>
      </c>
      <c r="M32" s="8" t="str" cm="1">
        <f t="array" ref="M32">IFERROR(
    SUMPRODUCT(
        IF(
            ('Fill Book'!$F$1:$F$10055="B") * ('Fill Book'!$Q$1:$Q$10055=Mapping!D32),
            'Fill Book'!$G$1:$G$10055
        ),
        IF(
            ('Fill Book'!$F$1:$F$10055="B") * ('Fill Book'!$Q$1:$Q$10055=Mapping!D32),
            'Fill Book'!$H$1:$H$10055
        )
    ) / SUM(
        IF(
            ('Fill Book'!$F$1:$F$10055="B") * ('Fill Book'!$Q$1:$Q$10055=Mapping!D32),
            'Fill Book'!$G$1:$G$10055
        )
    ),
    ""
)</f>
        <v/>
      </c>
      <c r="N32" s="8" cm="1">
        <f t="array" ref="N32">SUM(IF(('Fill Book'!$F$3:$F$10055="S")*('Fill Book'!$Q$3:$Q$10055=Mapping!D32),'Fill Book'!$G$3:$G$10055))</f>
        <v>0</v>
      </c>
      <c r="O32" s="8" t="str" cm="1">
        <f t="array" ref="O32">IFERROR(
    SUMPRODUCT(
        IF(
            ('Fill Book'!$F$1:$F$10055="S") * ('Fill Book'!$Q$1:$Q$10055=Mapping!D32),
            'Fill Book'!$G$1:$G$10055
        ),
        IF(
            ('Fill Book'!$F$1:$F$10055="S") * ('Fill Book'!$Q$1:$Q$10055=Mapping!D32),
            'Fill Book'!$H$1:$H$10055
        )
    ) / SUM(
        IF(
            ('Fill Book'!$F$1:$F$10055="S") * ('Fill Book'!$Q$1:$Q$10055=Mapping!D32),
            'Fill Book'!$G$1:$G$10055
        )
    ),
    ""
)</f>
        <v/>
      </c>
      <c r="P32" s="8">
        <f t="shared" si="0"/>
        <v>0</v>
      </c>
      <c r="Q32" s="2">
        <f t="shared" si="1"/>
        <v>0</v>
      </c>
      <c r="R32" s="2">
        <f t="shared" si="2"/>
        <v>0</v>
      </c>
      <c r="S32" s="2">
        <f t="shared" si="3"/>
        <v>0</v>
      </c>
      <c r="T32" s="2" t="e">
        <f>((Mapping!$O32-Mapping!$M32)/Mapping!$G32*Mapping!$H32)*(MIN(Mapping!$L32,Mapping!$N32))</f>
        <v>#VALUE!</v>
      </c>
    </row>
    <row r="33" spans="2:20" x14ac:dyDescent="0.25">
      <c r="B33" s="106"/>
      <c r="C33" s="2" t="s">
        <v>473</v>
      </c>
      <c r="D33" s="55" t="s">
        <v>463</v>
      </c>
      <c r="E33" s="55" t="s">
        <v>463</v>
      </c>
      <c r="F33" s="2" t="s">
        <v>473</v>
      </c>
      <c r="G33" s="2">
        <v>0.25</v>
      </c>
      <c r="H33" s="2">
        <v>12.5</v>
      </c>
      <c r="I33" s="2">
        <v>2</v>
      </c>
      <c r="J33" s="2" t="s">
        <v>40</v>
      </c>
      <c r="K33" s="7" t="str">
        <f>RTD("tt.rtd",,RTD("tt.rtd",,"Inst",J33,$E33),K$2)</f>
        <v>Not_Connected</v>
      </c>
      <c r="L33" s="8" cm="1">
        <f t="array" ref="L33">SUM(IF(('Fill Book'!$F$3:$F$10055="B")*('Fill Book'!$Q$3:$Q$10055=Mapping!D33),'Fill Book'!$G$3:$G$10055))</f>
        <v>12</v>
      </c>
      <c r="M33" s="8" cm="1">
        <f t="array" ref="M33">IFERROR(
    SUMPRODUCT(
        IF(
            ('Fill Book'!$F$1:$F$10055="B") * ('Fill Book'!$Q$1:$Q$10055=Mapping!D33),
            'Fill Book'!$G$1:$G$10055
        ),
        IF(
            ('Fill Book'!$F$1:$F$10055="B") * ('Fill Book'!$Q$1:$Q$10055=Mapping!D33),
            'Fill Book'!$H$1:$H$10055
        )
    ) / SUM(
        IF(
            ('Fill Book'!$F$1:$F$10055="B") * ('Fill Book'!$Q$1:$Q$10055=Mapping!D33),
            'Fill Book'!$G$1:$G$10055
        )
    ),
    ""
)</f>
        <v>-2.6041666666666665</v>
      </c>
      <c r="N33" s="8" cm="1">
        <f t="array" ref="N33">SUM(IF(('Fill Book'!$F$3:$F$10055="S")*('Fill Book'!$Q$3:$Q$10055=Mapping!D33),'Fill Book'!$G$3:$G$10055))</f>
        <v>12</v>
      </c>
      <c r="O33" s="8" cm="1">
        <f t="array" ref="O33">IFERROR(
    SUMPRODUCT(
        IF(
            ('Fill Book'!$F$1:$F$10055="S") * ('Fill Book'!$Q$1:$Q$10055=Mapping!D33),
            'Fill Book'!$G$1:$G$10055
        ),
        IF(
            ('Fill Book'!$F$1:$F$10055="S") * ('Fill Book'!$Q$1:$Q$10055=Mapping!D33),
            'Fill Book'!$H$1:$H$10055
        )
    ) / SUM(
        IF(
            ('Fill Book'!$F$1:$F$10055="S") * ('Fill Book'!$Q$1:$Q$10055=Mapping!D33),
            'Fill Book'!$G$1:$G$10055
        )
    ),
    ""
)</f>
        <v>-2.6458333333333335</v>
      </c>
      <c r="P33" s="8">
        <f t="shared" si="0"/>
        <v>0</v>
      </c>
      <c r="Q33" s="2">
        <f t="shared" si="1"/>
        <v>0</v>
      </c>
      <c r="R33" s="2">
        <f t="shared" si="2"/>
        <v>-25.000000000000178</v>
      </c>
      <c r="S33" s="2">
        <f t="shared" si="3"/>
        <v>48</v>
      </c>
      <c r="T33" s="2">
        <f>((Mapping!$O33-Mapping!$M33)/Mapping!$G33*Mapping!$H33)*(MIN(Mapping!$L33,Mapping!$N33))</f>
        <v>-25.000000000000178</v>
      </c>
    </row>
    <row r="34" spans="2:20" x14ac:dyDescent="0.25">
      <c r="B34" s="106"/>
      <c r="C34" s="2" t="s">
        <v>473</v>
      </c>
      <c r="D34" s="2" t="s">
        <v>536</v>
      </c>
      <c r="E34" s="2" t="s">
        <v>1067</v>
      </c>
      <c r="F34" s="2" t="s">
        <v>473</v>
      </c>
      <c r="G34" s="2">
        <v>0.25</v>
      </c>
      <c r="H34" s="2">
        <v>12.5</v>
      </c>
      <c r="I34" s="2">
        <v>1</v>
      </c>
      <c r="J34" s="2" t="s">
        <v>35</v>
      </c>
      <c r="K34" s="7" t="str">
        <f>RTD("tt.rtd",,RTD("tt.rtd",,"Inst",J34,$E34),K$2)</f>
        <v>Not_Connected</v>
      </c>
      <c r="L34" s="8" cm="1">
        <f t="array" ref="L34">SUM(IF(('Fill Book'!$F$3:$F$10055="B")*('Fill Book'!$Q$3:$Q$10055=Mapping!D34),'Fill Book'!$G$3:$G$10055))</f>
        <v>0</v>
      </c>
      <c r="M34" s="8" t="str" cm="1">
        <f t="array" ref="M34">IFERROR(
    SUMPRODUCT(
        IF(
            ('Fill Book'!$F$1:$F$10055="B") * ('Fill Book'!$Q$1:$Q$10055=Mapping!D34),
            'Fill Book'!$G$1:$G$10055
        ),
        IF(
            ('Fill Book'!$F$1:$F$10055="B") * ('Fill Book'!$Q$1:$Q$10055=Mapping!D34),
            'Fill Book'!$H$1:$H$10055
        )
    ) / SUM(
        IF(
            ('Fill Book'!$F$1:$F$10055="B") * ('Fill Book'!$Q$1:$Q$10055=Mapping!D34),
            'Fill Book'!$G$1:$G$10055
        )
    ),
    ""
)</f>
        <v/>
      </c>
      <c r="N34" s="8" cm="1">
        <f t="array" ref="N34">SUM(IF(('Fill Book'!$F$3:$F$10055="S")*('Fill Book'!$Q$3:$Q$10055=Mapping!D34),'Fill Book'!$G$3:$G$10055))</f>
        <v>0</v>
      </c>
      <c r="O34" s="8" t="str" cm="1">
        <f t="array" ref="O34">IFERROR(
    SUMPRODUCT(
        IF(
            ('Fill Book'!$F$1:$F$10055="S") * ('Fill Book'!$Q$1:$Q$10055=Mapping!D34),
            'Fill Book'!$G$1:$G$10055
        ),
        IF(
            ('Fill Book'!$F$1:$F$10055="S") * ('Fill Book'!$Q$1:$Q$10055=Mapping!D34),
            'Fill Book'!$H$1:$H$10055
        )
    ) / SUM(
        IF(
            ('Fill Book'!$F$1:$F$10055="S") * ('Fill Book'!$Q$1:$Q$10055=Mapping!D34),
            'Fill Book'!$G$1:$G$10055
        )
    ),
    ""
)</f>
        <v/>
      </c>
      <c r="P34" s="8">
        <f t="shared" si="0"/>
        <v>0</v>
      </c>
      <c r="Q34" s="2">
        <f t="shared" si="1"/>
        <v>0</v>
      </c>
      <c r="R34" s="2">
        <f t="shared" si="2"/>
        <v>0</v>
      </c>
      <c r="S34" s="2">
        <f t="shared" si="3"/>
        <v>0</v>
      </c>
      <c r="T34" s="2" t="e">
        <f>((Mapping!$O34-Mapping!$M34)/Mapping!$G34*Mapping!$H34)*(MIN(Mapping!$L34,Mapping!$N34))</f>
        <v>#VALUE!</v>
      </c>
    </row>
    <row r="35" spans="2:20" x14ac:dyDescent="0.25">
      <c r="B35" s="106"/>
      <c r="C35" s="2" t="s">
        <v>473</v>
      </c>
      <c r="D35" s="2" t="s">
        <v>499</v>
      </c>
      <c r="E35" s="2" t="s">
        <v>499</v>
      </c>
      <c r="F35" s="2" t="s">
        <v>473</v>
      </c>
      <c r="G35" s="2">
        <v>0.25</v>
      </c>
      <c r="H35" s="2">
        <v>12.5</v>
      </c>
      <c r="I35" s="2">
        <v>2</v>
      </c>
      <c r="J35" s="2" t="s">
        <v>40</v>
      </c>
      <c r="K35" s="7" t="str">
        <f>RTD("tt.rtd",,RTD("tt.rtd",,"Inst",J35,$E35),K$2)</f>
        <v>Not_Connected</v>
      </c>
      <c r="L35" s="8" cm="1">
        <f t="array" ref="L35">SUM(IF(('Fill Book'!$F$3:$F$10055="B")*('Fill Book'!$Q$3:$Q$10055=Mapping!D35),'Fill Book'!$G$3:$G$10055))</f>
        <v>30</v>
      </c>
      <c r="M35" s="8" cm="1">
        <f t="array" ref="M35">IFERROR(
    SUMPRODUCT(
        IF(
            ('Fill Book'!$F$1:$F$10055="B") * ('Fill Book'!$Q$1:$Q$10055=Mapping!D35),
            'Fill Book'!$G$1:$G$10055
        ),
        IF(
            ('Fill Book'!$F$1:$F$10055="B") * ('Fill Book'!$Q$1:$Q$10055=Mapping!D35),
            'Fill Book'!$H$1:$H$10055
        )
    ) / SUM(
        IF(
            ('Fill Book'!$F$1:$F$10055="B") * ('Fill Book'!$Q$1:$Q$10055=Mapping!D35),
            'Fill Book'!$G$1:$G$10055
        )
    ),
    ""
)</f>
        <v>-1.9416666666666667</v>
      </c>
      <c r="N35" s="8" cm="1">
        <f t="array" ref="N35">SUM(IF(('Fill Book'!$F$3:$F$10055="S")*('Fill Book'!$Q$3:$Q$10055=Mapping!D35),'Fill Book'!$G$3:$G$10055))</f>
        <v>30</v>
      </c>
      <c r="O35" s="8" cm="1">
        <f t="array" ref="O35">IFERROR(
    SUMPRODUCT(
        IF(
            ('Fill Book'!$F$1:$F$10055="S") * ('Fill Book'!$Q$1:$Q$10055=Mapping!D35),
            'Fill Book'!$G$1:$G$10055
        ),
        IF(
            ('Fill Book'!$F$1:$F$10055="S") * ('Fill Book'!$Q$1:$Q$10055=Mapping!D35),
            'Fill Book'!$H$1:$H$10055
        )
    ) / SUM(
        IF(
            ('Fill Book'!$F$1:$F$10055="S") * ('Fill Book'!$Q$1:$Q$10055=Mapping!D35),
            'Fill Book'!$G$1:$G$10055
        )
    ),
    ""
)</f>
        <v>-2.1083333333333334</v>
      </c>
      <c r="P35" s="8">
        <f t="shared" si="0"/>
        <v>0</v>
      </c>
      <c r="Q35" s="2">
        <f t="shared" si="1"/>
        <v>0</v>
      </c>
      <c r="R35" s="2">
        <f t="shared" si="2"/>
        <v>-250.00000000000009</v>
      </c>
      <c r="S35" s="2">
        <f t="shared" si="3"/>
        <v>120</v>
      </c>
      <c r="T35" s="2">
        <f>((Mapping!$O35-Mapping!$M35)/Mapping!$G35*Mapping!$H35)*(MIN(Mapping!$L35,Mapping!$N35))</f>
        <v>-250.00000000000011</v>
      </c>
    </row>
    <row r="36" spans="2:20" x14ac:dyDescent="0.25">
      <c r="B36" s="106"/>
      <c r="C36" s="2" t="s">
        <v>473</v>
      </c>
      <c r="D36" s="2" t="s">
        <v>536</v>
      </c>
      <c r="E36" s="2" t="s">
        <v>1072</v>
      </c>
      <c r="F36" s="2" t="s">
        <v>473</v>
      </c>
      <c r="G36" s="2">
        <v>0.25</v>
      </c>
      <c r="H36" s="2">
        <v>12.5</v>
      </c>
      <c r="I36" s="2">
        <v>1</v>
      </c>
      <c r="J36" s="2" t="s">
        <v>35</v>
      </c>
      <c r="K36" s="7" t="str">
        <f>RTD("tt.rtd",,RTD("tt.rtd",,"Inst",J36,$E36),K$2)</f>
        <v>Not_Connected</v>
      </c>
      <c r="L36" s="8" cm="1">
        <f t="array" ref="L36">SUM(IF(('Fill Book'!$F$3:$F$10055="B")*('Fill Book'!$Q$3:$Q$10055=Mapping!D36),'Fill Book'!$G$3:$G$10055))</f>
        <v>0</v>
      </c>
      <c r="M36" s="8" t="str" cm="1">
        <f t="array" ref="M36">IFERROR(
    SUMPRODUCT(
        IF(
            ('Fill Book'!$F$1:$F$10055="B") * ('Fill Book'!$Q$1:$Q$10055=Mapping!D36),
            'Fill Book'!$G$1:$G$10055
        ),
        IF(
            ('Fill Book'!$F$1:$F$10055="B") * ('Fill Book'!$Q$1:$Q$10055=Mapping!D36),
            'Fill Book'!$H$1:$H$10055
        )
    ) / SUM(
        IF(
            ('Fill Book'!$F$1:$F$10055="B") * ('Fill Book'!$Q$1:$Q$10055=Mapping!D36),
            'Fill Book'!$G$1:$G$10055
        )
    ),
    ""
)</f>
        <v/>
      </c>
      <c r="N36" s="8" cm="1">
        <f t="array" ref="N36">SUM(IF(('Fill Book'!$F$3:$F$10055="S")*('Fill Book'!$Q$3:$Q$10055=Mapping!D36),'Fill Book'!$G$3:$G$10055))</f>
        <v>0</v>
      </c>
      <c r="O36" s="8" t="str" cm="1">
        <f t="array" ref="O36">IFERROR(
    SUMPRODUCT(
        IF(
            ('Fill Book'!$F$1:$F$10055="S") * ('Fill Book'!$Q$1:$Q$10055=Mapping!D36),
            'Fill Book'!$G$1:$G$10055
        ),
        IF(
            ('Fill Book'!$F$1:$F$10055="S") * ('Fill Book'!$Q$1:$Q$10055=Mapping!D36),
            'Fill Book'!$H$1:$H$10055
        )
    ) / SUM(
        IF(
            ('Fill Book'!$F$1:$F$10055="S") * ('Fill Book'!$Q$1:$Q$10055=Mapping!D36),
            'Fill Book'!$G$1:$G$10055
        )
    ),
    ""
)</f>
        <v/>
      </c>
      <c r="P36" s="8">
        <f t="shared" si="0"/>
        <v>0</v>
      </c>
      <c r="Q36" s="2">
        <f t="shared" si="1"/>
        <v>0</v>
      </c>
      <c r="R36" s="2">
        <f t="shared" si="2"/>
        <v>0</v>
      </c>
      <c r="S36" s="2">
        <f t="shared" si="3"/>
        <v>0</v>
      </c>
      <c r="T36" s="2" t="e">
        <f>((Mapping!$O36-Mapping!$M36)/Mapping!$G36*Mapping!$H36)*(MIN(Mapping!$L36,Mapping!$N36))</f>
        <v>#VALUE!</v>
      </c>
    </row>
    <row r="37" spans="2:20" x14ac:dyDescent="0.25">
      <c r="B37" s="106"/>
      <c r="C37" s="2" t="s">
        <v>473</v>
      </c>
      <c r="D37" s="2" t="s">
        <v>723</v>
      </c>
      <c r="E37" s="2" t="s">
        <v>1074</v>
      </c>
      <c r="F37" s="2" t="s">
        <v>473</v>
      </c>
      <c r="G37" s="2">
        <v>0.25</v>
      </c>
      <c r="H37" s="2">
        <v>12.5</v>
      </c>
      <c r="I37" s="2">
        <v>1</v>
      </c>
      <c r="J37" s="2" t="s">
        <v>35</v>
      </c>
      <c r="K37" s="7" t="str">
        <f>RTD("tt.rtd",,RTD("tt.rtd",,"Inst",J37,$E37),K$2)</f>
        <v>Not_Connected</v>
      </c>
      <c r="L37" s="8" cm="1">
        <f t="array" ref="L37">SUM(IF(('Fill Book'!$F$3:$F$10055="B")*('Fill Book'!$Q$3:$Q$10055=Mapping!D37),'Fill Book'!$G$3:$G$10055))</f>
        <v>0</v>
      </c>
      <c r="M37" s="8" t="str" cm="1">
        <f t="array" ref="M37">IFERROR(
    SUMPRODUCT(
        IF(
            ('Fill Book'!$F$1:$F$10055="B") * ('Fill Book'!$Q$1:$Q$10055=Mapping!D37),
            'Fill Book'!$G$1:$G$10055
        ),
        IF(
            ('Fill Book'!$F$1:$F$10055="B") * ('Fill Book'!$Q$1:$Q$10055=Mapping!D37),
            'Fill Book'!$H$1:$H$10055
        )
    ) / SUM(
        IF(
            ('Fill Book'!$F$1:$F$10055="B") * ('Fill Book'!$Q$1:$Q$10055=Mapping!D37),
            'Fill Book'!$G$1:$G$10055
        )
    ),
    ""
)</f>
        <v/>
      </c>
      <c r="N37" s="8" cm="1">
        <f t="array" ref="N37">SUM(IF(('Fill Book'!$F$3:$F$10055="S")*('Fill Book'!$Q$3:$Q$10055=Mapping!D37),'Fill Book'!$G$3:$G$10055))</f>
        <v>0</v>
      </c>
      <c r="O37" s="8" t="str" cm="1">
        <f t="array" ref="O37">IFERROR(
    SUMPRODUCT(
        IF(
            ('Fill Book'!$F$1:$F$10055="S") * ('Fill Book'!$Q$1:$Q$10055=Mapping!D37),
            'Fill Book'!$G$1:$G$10055
        ),
        IF(
            ('Fill Book'!$F$1:$F$10055="S") * ('Fill Book'!$Q$1:$Q$10055=Mapping!D37),
            'Fill Book'!$H$1:$H$10055
        )
    ) / SUM(
        IF(
            ('Fill Book'!$F$1:$F$10055="S") * ('Fill Book'!$Q$1:$Q$10055=Mapping!D37),
            'Fill Book'!$G$1:$G$10055
        )
    ),
    ""
)</f>
        <v/>
      </c>
      <c r="P37" s="8">
        <f t="shared" si="0"/>
        <v>0</v>
      </c>
      <c r="Q37" s="2">
        <f t="shared" si="1"/>
        <v>0</v>
      </c>
      <c r="R37" s="2">
        <f t="shared" si="2"/>
        <v>0</v>
      </c>
      <c r="S37" s="2">
        <f t="shared" si="3"/>
        <v>0</v>
      </c>
      <c r="T37" s="2" t="e">
        <f>((Mapping!$O37-Mapping!$M37)/Mapping!$G37*Mapping!$H37)*(MIN(Mapping!$L37,Mapping!$N37))</f>
        <v>#VALUE!</v>
      </c>
    </row>
    <row r="38" spans="2:20" x14ac:dyDescent="0.25">
      <c r="B38" s="106"/>
      <c r="C38" s="2" t="s">
        <v>241</v>
      </c>
      <c r="D38" s="2" t="s">
        <v>525</v>
      </c>
      <c r="E38" s="5" t="s">
        <v>525</v>
      </c>
      <c r="F38" s="2" t="s">
        <v>241</v>
      </c>
      <c r="G38" s="2">
        <v>0.25</v>
      </c>
      <c r="H38" s="2">
        <v>12.5</v>
      </c>
      <c r="I38" s="2">
        <v>4</v>
      </c>
      <c r="J38" s="2" t="s">
        <v>40</v>
      </c>
      <c r="K38" s="7" t="str">
        <f>RTD("tt.rtd",,RTD("tt.rtd",,"Inst",J38,$E38),K$2)</f>
        <v>Not_Connected</v>
      </c>
      <c r="L38" s="8" cm="1">
        <f t="array" ref="L38">SUM(IF(('Fill Book'!$F$3:$F$10055="B")*('Fill Book'!$Q$3:$Q$10055=Mapping!D38),'Fill Book'!$G$3:$G$10055))</f>
        <v>2</v>
      </c>
      <c r="M38" s="8" cm="1">
        <f t="array" ref="M38">IFERROR(
    SUMPRODUCT(
        IF(
            ('Fill Book'!$F$1:$F$10055="B") * ('Fill Book'!$Q$1:$Q$10055=Mapping!D38),
            'Fill Book'!$G$1:$G$10055
        ),
        IF(
            ('Fill Book'!$F$1:$F$10055="B") * ('Fill Book'!$Q$1:$Q$10055=Mapping!D38),
            'Fill Book'!$H$1:$H$10055
        )
    ) / SUM(
        IF(
            ('Fill Book'!$F$1:$F$10055="B") * ('Fill Book'!$Q$1:$Q$10055=Mapping!D38),
            'Fill Book'!$G$1:$G$10055
        )
    ),
    ""
)</f>
        <v>-4.125</v>
      </c>
      <c r="N38" s="8" cm="1">
        <f t="array" ref="N38">SUM(IF(('Fill Book'!$F$3:$F$10055="S")*('Fill Book'!$Q$3:$Q$10055=Mapping!D38),'Fill Book'!$G$3:$G$10055))</f>
        <v>2</v>
      </c>
      <c r="O38" s="8" cm="1">
        <f t="array" ref="O38">IFERROR(
    SUMPRODUCT(
        IF(
            ('Fill Book'!$F$1:$F$10055="S") * ('Fill Book'!$Q$1:$Q$10055=Mapping!D38),
            'Fill Book'!$G$1:$G$10055
        ),
        IF(
            ('Fill Book'!$F$1:$F$10055="S") * ('Fill Book'!$Q$1:$Q$10055=Mapping!D38),
            'Fill Book'!$H$1:$H$10055
        )
    ) / SUM(
        IF(
            ('Fill Book'!$F$1:$F$10055="S") * ('Fill Book'!$Q$1:$Q$10055=Mapping!D38),
            'Fill Book'!$G$1:$G$10055
        )
    ),
    ""
)</f>
        <v>-3.875</v>
      </c>
      <c r="P38" s="8">
        <f t="shared" si="0"/>
        <v>0</v>
      </c>
      <c r="Q38" s="2">
        <f t="shared" si="1"/>
        <v>0</v>
      </c>
      <c r="R38" s="2">
        <f t="shared" si="2"/>
        <v>25</v>
      </c>
      <c r="S38" s="2">
        <f t="shared" si="3"/>
        <v>16</v>
      </c>
      <c r="T38" s="2">
        <f>((Mapping!$O38-Mapping!$M38)/Mapping!$G38*Mapping!$H38)*(MIN(Mapping!$L38,Mapping!$N38))</f>
        <v>25</v>
      </c>
    </row>
    <row r="39" spans="2:20" x14ac:dyDescent="0.25">
      <c r="B39" s="106"/>
      <c r="C39" s="2"/>
      <c r="D39" s="2"/>
      <c r="E39" s="2"/>
      <c r="F39" s="2"/>
      <c r="G39" s="2"/>
      <c r="H39" s="2"/>
      <c r="I39" s="2"/>
      <c r="J39" s="2" t="s">
        <v>40</v>
      </c>
      <c r="K39" s="7" t="str">
        <f>RTD("tt.rtd",,RTD("tt.rtd",,"Inst",J39,$E39),K$2)</f>
        <v>Not_Connected</v>
      </c>
      <c r="L39" s="8" cm="1">
        <f t="array" ref="L39">SUM(IF(('Fill Book'!$F$3:$F$10055="B")*('Fill Book'!$Q$3:$Q$10055=Mapping!D39),'Fill Book'!$G$3:$G$10055))</f>
        <v>0</v>
      </c>
      <c r="M39" s="8" t="str" cm="1">
        <f t="array" ref="M39">IFERROR(
    SUMPRODUCT(
        IF(
            ('Fill Book'!$F$1:$F$10055="B") * ('Fill Book'!$Q$1:$Q$10055=Mapping!D39),
            'Fill Book'!$G$1:$G$10055
        ),
        IF(
            ('Fill Book'!$F$1:$F$10055="B") * ('Fill Book'!$Q$1:$Q$10055=Mapping!D39),
            'Fill Book'!$H$1:$H$10055
        )
    ) / SUM(
        IF(
            ('Fill Book'!$F$1:$F$10055="B") * ('Fill Book'!$Q$1:$Q$10055=Mapping!D39),
            'Fill Book'!$G$1:$G$10055
        )
    ),
    ""
)</f>
        <v/>
      </c>
      <c r="N39" s="8" cm="1">
        <f t="array" ref="N39">SUM(IF(('Fill Book'!$F$3:$F$10055="S")*('Fill Book'!$Q$3:$Q$10055=Mapping!D39),'Fill Book'!$G$3:$G$10055))</f>
        <v>0</v>
      </c>
      <c r="O39" s="8" t="str" cm="1">
        <f t="array" ref="O39">IFERROR(
    SUMPRODUCT(
        IF(
            ('Fill Book'!$F$1:$F$10055="S") * ('Fill Book'!$Q$1:$Q$10055=Mapping!D39),
            'Fill Book'!$G$1:$G$10055
        ),
        IF(
            ('Fill Book'!$F$1:$F$10055="S") * ('Fill Book'!$Q$1:$Q$10055=Mapping!D39),
            'Fill Book'!$H$1:$H$10055
        )
    ) / SUM(
        IF(
            ('Fill Book'!$F$1:$F$10055="S") * ('Fill Book'!$Q$1:$Q$10055=Mapping!D39),
            'Fill Book'!$G$1:$G$10055
        )
    ),
    ""
)</f>
        <v/>
      </c>
      <c r="P39" s="8">
        <f t="shared" si="0"/>
        <v>0</v>
      </c>
      <c r="Q39" s="2">
        <f t="shared" si="1"/>
        <v>0</v>
      </c>
      <c r="R39" s="2">
        <f t="shared" si="2"/>
        <v>0</v>
      </c>
      <c r="S39" s="2">
        <f t="shared" si="3"/>
        <v>0</v>
      </c>
      <c r="T39" s="2" t="e">
        <f>((Mapping!$O39-Mapping!$M39)/Mapping!$G39*Mapping!$H39)*(MIN(Mapping!$L39,Mapping!$N39))</f>
        <v>#VALUE!</v>
      </c>
    </row>
    <row r="40" spans="2:20" x14ac:dyDescent="0.25">
      <c r="B40" s="106"/>
      <c r="C40" s="2"/>
      <c r="D40" s="2"/>
      <c r="E40" s="2"/>
      <c r="F40" s="2"/>
      <c r="G40" s="2"/>
      <c r="H40" s="2"/>
      <c r="I40" s="2"/>
      <c r="J40" s="2" t="s">
        <v>40</v>
      </c>
      <c r="K40" s="7" t="str">
        <f>RTD("tt.rtd",,RTD("tt.rtd",,"Inst",J40,$E40),K$2)</f>
        <v>Not_Connected</v>
      </c>
      <c r="L40" s="8" cm="1">
        <f t="array" ref="L40">SUM(IF(('Fill Book'!$F$3:$F$10055="B")*('Fill Book'!$Q$3:$Q$10055=Mapping!D40),'Fill Book'!$G$3:$G$10055))</f>
        <v>0</v>
      </c>
      <c r="M40" s="8" t="str" cm="1">
        <f t="array" ref="M40">IFERROR(
    SUMPRODUCT(
        IF(
            ('Fill Book'!$F$1:$F$10055="B") * ('Fill Book'!$Q$1:$Q$10055=Mapping!D40),
            'Fill Book'!$G$1:$G$10055
        ),
        IF(
            ('Fill Book'!$F$1:$F$10055="B") * ('Fill Book'!$Q$1:$Q$10055=Mapping!D40),
            'Fill Book'!$H$1:$H$10055
        )
    ) / SUM(
        IF(
            ('Fill Book'!$F$1:$F$10055="B") * ('Fill Book'!$Q$1:$Q$10055=Mapping!D40),
            'Fill Book'!$G$1:$G$10055
        )
    ),
    ""
)</f>
        <v/>
      </c>
      <c r="N40" s="8" cm="1">
        <f t="array" ref="N40">SUM(IF(('Fill Book'!$F$3:$F$10055="S")*('Fill Book'!$Q$3:$Q$10055=Mapping!D40),'Fill Book'!$G$3:$G$10055))</f>
        <v>0</v>
      </c>
      <c r="O40" s="8" t="str" cm="1">
        <f t="array" ref="O40">IFERROR(
    SUMPRODUCT(
        IF(
            ('Fill Book'!$F$1:$F$10055="S") * ('Fill Book'!$Q$1:$Q$10055=Mapping!D40),
            'Fill Book'!$G$1:$G$10055
        ),
        IF(
            ('Fill Book'!$F$1:$F$10055="S") * ('Fill Book'!$Q$1:$Q$10055=Mapping!D40),
            'Fill Book'!$H$1:$H$10055
        )
    ) / SUM(
        IF(
            ('Fill Book'!$F$1:$F$10055="S") * ('Fill Book'!$Q$1:$Q$10055=Mapping!D40),
            'Fill Book'!$G$1:$G$10055
        )
    ),
    ""
)</f>
        <v/>
      </c>
      <c r="P40" s="8">
        <f t="shared" si="0"/>
        <v>0</v>
      </c>
      <c r="Q40" s="2">
        <f t="shared" ref="Q40" si="4">IFERROR(IF((L40-N40)&lt;0,((O40-K40)/G40)*H40*(N40-L40), IF((L40-N40)&gt;0,((K40-M40)/G40)*H40*(L40-N40), 0)),0)</f>
        <v>0</v>
      </c>
      <c r="R40" s="2">
        <f t="shared" ref="R40" si="5">IFERROR(MIN(L40,N40)*((O40-M40)/G40)*H40,0)</f>
        <v>0</v>
      </c>
      <c r="S40" s="2">
        <f t="shared" si="3"/>
        <v>0</v>
      </c>
      <c r="T40" s="2" t="e">
        <f>((Mapping!$O40-Mapping!$M40)/Mapping!$G40*Mapping!$H40)*(MIN(Mapping!$L40,Mapping!$N40))</f>
        <v>#VALUE!</v>
      </c>
    </row>
    <row r="41" spans="2:20" x14ac:dyDescent="0.25">
      <c r="B41" s="106"/>
      <c r="C41" s="2"/>
      <c r="D41" s="2"/>
      <c r="E41" s="2"/>
      <c r="F41" s="2"/>
      <c r="G41" s="2"/>
      <c r="H41" s="2"/>
      <c r="I41" s="2"/>
      <c r="J41" s="2" t="s">
        <v>54</v>
      </c>
      <c r="K41" s="7" t="str">
        <f>RTD("tt.rtd",,RTD("tt.rtd",,"Inst",J41,$E41),K$2)</f>
        <v>Not_Connected</v>
      </c>
      <c r="L41" s="8" cm="1">
        <f t="array" ref="L41">SUM(IF(('Fill Book'!$F$3:$F$10055="B")*('Fill Book'!$Q$3:$Q$10055=Mapping!D41),'Fill Book'!$G$3:$G$10055))</f>
        <v>0</v>
      </c>
      <c r="M41" s="8" t="str" cm="1">
        <f t="array" ref="M41">IFERROR(
    SUMPRODUCT(
        IF(
            ('Fill Book'!$F$1:$F$10055="B") * ('Fill Book'!$Q$1:$Q$10055=Mapping!D41),
            'Fill Book'!$G$1:$G$10055
        ),
        IF(
            ('Fill Book'!$F$1:$F$10055="B") * ('Fill Book'!$Q$1:$Q$10055=Mapping!D41),
            'Fill Book'!$H$1:$H$10055
        )
    ) / SUM(
        IF(
            ('Fill Book'!$F$1:$F$10055="B") * ('Fill Book'!$Q$1:$Q$10055=Mapping!D41),
            'Fill Book'!$G$1:$G$10055
        )
    ),
    ""
)</f>
        <v/>
      </c>
      <c r="N41" s="8" cm="1">
        <f t="array" ref="N41">SUM(IF(('Fill Book'!$F$3:$F$10055="S")*('Fill Book'!$Q$3:$Q$10055=Mapping!D41),'Fill Book'!$G$3:$G$10055))</f>
        <v>0</v>
      </c>
      <c r="O41" s="8" t="str" cm="1">
        <f t="array" ref="O41">IFERROR(
    SUMPRODUCT(
        IF(
            ('Fill Book'!$F$1:$F$10055="S") * ('Fill Book'!$Q$1:$Q$10055=Mapping!D41),
            'Fill Book'!$G$1:$G$10055
        ),
        IF(
            ('Fill Book'!$F$1:$F$10055="S") * ('Fill Book'!$Q$1:$Q$10055=Mapping!D41),
            'Fill Book'!$H$1:$H$10055
        )
    ) / SUM(
        IF(
            ('Fill Book'!$F$1:$F$10055="S") * ('Fill Book'!$Q$1:$Q$10055=Mapping!D41),
            'Fill Book'!$G$1:$G$10055
        )
    ),
    ""
)</f>
        <v/>
      </c>
      <c r="P41" s="8">
        <f t="shared" si="0"/>
        <v>0</v>
      </c>
      <c r="Q41" s="2">
        <f t="shared" si="1"/>
        <v>0</v>
      </c>
      <c r="R41" s="2">
        <f t="shared" si="2"/>
        <v>0</v>
      </c>
      <c r="S41" s="2">
        <f t="shared" si="3"/>
        <v>0</v>
      </c>
      <c r="T41" s="2" t="e">
        <f>((Mapping!$O41-Mapping!$M41)/Mapping!$G41*Mapping!$H41)*(MIN(Mapping!$L41,Mapping!$N41))</f>
        <v>#VALUE!</v>
      </c>
    </row>
    <row r="42" spans="2:20" x14ac:dyDescent="0.25">
      <c r="B42" s="105" t="s">
        <v>474</v>
      </c>
      <c r="C42" s="2"/>
      <c r="D42" s="2"/>
      <c r="E42" s="2"/>
      <c r="F42" s="2"/>
      <c r="G42" s="2"/>
      <c r="H42" s="2"/>
      <c r="I42" s="2"/>
      <c r="J42" s="2" t="s">
        <v>35</v>
      </c>
      <c r="K42" s="7" t="str">
        <f>RTD("tt.rtd",,RTD("tt.rtd",,"Inst",J42,$E42),K$2)</f>
        <v>Not_Connected</v>
      </c>
      <c r="L42" s="8" cm="1">
        <f t="array" ref="L42">SUM(IF(('Fill Book'!$F$3:$F$10055="B")*('Fill Book'!$Q$3:$Q$10055=Mapping!D42),'Fill Book'!$G$3:$G$10055))</f>
        <v>0</v>
      </c>
      <c r="M42" s="8" t="str" cm="1">
        <f t="array" ref="M42">IFERROR(
    SUMPRODUCT(
        IF(
            ('Fill Book'!$F$1:$F$10055="B") * ('Fill Book'!$Q$1:$Q$10055=Mapping!D42),
            'Fill Book'!$G$1:$G$10055
        ),
        IF(
            ('Fill Book'!$F$1:$F$10055="B") * ('Fill Book'!$Q$1:$Q$10055=Mapping!D42),
            'Fill Book'!$H$1:$H$10055
        )
    ) / SUM(
        IF(
            ('Fill Book'!$F$1:$F$10055="B") * ('Fill Book'!$Q$1:$Q$10055=Mapping!D42),
            'Fill Book'!$G$1:$G$10055
        )
    ),
    ""
)</f>
        <v/>
      </c>
      <c r="N42" s="8" cm="1">
        <f t="array" ref="N42">SUM(IF(('Fill Book'!$F$3:$F$10055="S")*('Fill Book'!$Q$3:$Q$10055=Mapping!D42),'Fill Book'!$G$3:$G$10055))</f>
        <v>0</v>
      </c>
      <c r="O42" s="8" t="str" cm="1">
        <f t="array" ref="O42">IFERROR(
    SUMPRODUCT(
        IF(
            ('Fill Book'!$F$1:$F$10055="S") * ('Fill Book'!$Q$1:$Q$10055=Mapping!D42),
            'Fill Book'!$G$1:$G$10055
        ),
        IF(
            ('Fill Book'!$F$1:$F$10055="S") * ('Fill Book'!$Q$1:$Q$10055=Mapping!D42),
            'Fill Book'!$H$1:$H$10055
        )
    ) / SUM(
        IF(
            ('Fill Book'!$F$1:$F$10055="S") * ('Fill Book'!$Q$1:$Q$10055=Mapping!D42),
            'Fill Book'!$G$1:$G$10055
        )
    ),
    ""
)</f>
        <v/>
      </c>
      <c r="P42" s="8">
        <f t="shared" si="0"/>
        <v>0</v>
      </c>
      <c r="Q42" s="2">
        <f t="shared" si="1"/>
        <v>0</v>
      </c>
      <c r="R42" s="2">
        <f t="shared" si="2"/>
        <v>0</v>
      </c>
      <c r="S42" s="2">
        <f t="shared" si="3"/>
        <v>0</v>
      </c>
      <c r="T42" s="2" t="e">
        <f>((Mapping!$O42-Mapping!$M42)/Mapping!$G42*Mapping!$H42)*(MIN(Mapping!$L42,Mapping!$N42))</f>
        <v>#VALUE!</v>
      </c>
    </row>
    <row r="43" spans="2:20" x14ac:dyDescent="0.25">
      <c r="B43" s="106"/>
      <c r="C43" s="2"/>
      <c r="D43" s="2"/>
      <c r="E43" s="2"/>
      <c r="F43" s="2"/>
      <c r="G43" s="2"/>
      <c r="H43" s="2"/>
      <c r="I43" s="2"/>
      <c r="J43" s="2" t="s">
        <v>35</v>
      </c>
      <c r="K43" s="7" t="str">
        <f>RTD("tt.rtd",,RTD("tt.rtd",,"Inst",J43,$E43),K$2)</f>
        <v>Not_Connected</v>
      </c>
      <c r="L43" s="8" cm="1">
        <f t="array" ref="L43">SUM(IF(('Fill Book'!$F$3:$F$10055="B")*('Fill Book'!$Q$3:$Q$10055=Mapping!D43),'Fill Book'!$G$3:$G$10055))</f>
        <v>0</v>
      </c>
      <c r="M43" s="8" t="str" cm="1">
        <f t="array" ref="M43">IFERROR(
    SUMPRODUCT(
        IF(
            ('Fill Book'!$F$1:$F$10055="B") * ('Fill Book'!$Q$1:$Q$10055=Mapping!D43),
            'Fill Book'!$G$1:$G$10055
        ),
        IF(
            ('Fill Book'!$F$1:$F$10055="B") * ('Fill Book'!$Q$1:$Q$10055=Mapping!D43),
            'Fill Book'!$H$1:$H$10055
        )
    ) / SUM(
        IF(
            ('Fill Book'!$F$1:$F$10055="B") * ('Fill Book'!$Q$1:$Q$10055=Mapping!D43),
            'Fill Book'!$G$1:$G$10055
        )
    ),
    ""
)</f>
        <v/>
      </c>
      <c r="N43" s="8" cm="1">
        <f t="array" ref="N43">SUM(IF(('Fill Book'!$F$3:$F$10055="S")*('Fill Book'!$Q$3:$Q$10055=Mapping!D43),'Fill Book'!$G$3:$G$10055))</f>
        <v>0</v>
      </c>
      <c r="O43" s="8" t="str" cm="1">
        <f t="array" ref="O43">IFERROR(
    SUMPRODUCT(
        IF(
            ('Fill Book'!$F$1:$F$10055="S") * ('Fill Book'!$Q$1:$Q$10055=Mapping!D43),
            'Fill Book'!$G$1:$G$10055
        ),
        IF(
            ('Fill Book'!$F$1:$F$10055="S") * ('Fill Book'!$Q$1:$Q$10055=Mapping!D43),
            'Fill Book'!$H$1:$H$10055
        )
    ) / SUM(
        IF(
            ('Fill Book'!$F$1:$F$10055="S") * ('Fill Book'!$Q$1:$Q$10055=Mapping!D43),
            'Fill Book'!$G$1:$G$10055
        )
    ),
    ""
)</f>
        <v/>
      </c>
      <c r="P43" s="8">
        <f t="shared" si="0"/>
        <v>0</v>
      </c>
      <c r="Q43" s="2">
        <f t="shared" si="1"/>
        <v>0</v>
      </c>
      <c r="R43" s="2">
        <f t="shared" si="2"/>
        <v>0</v>
      </c>
      <c r="S43" s="2">
        <f t="shared" si="3"/>
        <v>0</v>
      </c>
      <c r="T43" s="2" t="e">
        <f>((Mapping!$O43-Mapping!$M43)/Mapping!$G43*Mapping!$H43)*(MIN(Mapping!$L43,Mapping!$N43))</f>
        <v>#VALUE!</v>
      </c>
    </row>
    <row r="44" spans="2:20" x14ac:dyDescent="0.25">
      <c r="B44" s="106"/>
      <c r="C44" s="2"/>
      <c r="D44" s="2"/>
      <c r="E44" s="2"/>
      <c r="F44" s="2"/>
      <c r="G44" s="2"/>
      <c r="H44" s="2"/>
      <c r="I44" s="2"/>
      <c r="J44" s="2" t="s">
        <v>35</v>
      </c>
      <c r="K44" s="7" t="str">
        <f>RTD("tt.rtd",,RTD("tt.rtd",,"Inst",J44,$E44),K$2)</f>
        <v>Not_Connected</v>
      </c>
      <c r="L44" s="8" cm="1">
        <f t="array" ref="L44">SUM(IF(('Fill Book'!$F$3:$F$10055="B")*('Fill Book'!$Q$3:$Q$10055=Mapping!D44),'Fill Book'!$G$3:$G$10055))</f>
        <v>0</v>
      </c>
      <c r="M44" s="8" t="str" cm="1">
        <f t="array" ref="M44">IFERROR(
    SUMPRODUCT(
        IF(
            ('Fill Book'!$F$1:$F$10055="B") * ('Fill Book'!$Q$1:$Q$10055=Mapping!D44),
            'Fill Book'!$G$1:$G$10055
        ),
        IF(
            ('Fill Book'!$F$1:$F$10055="B") * ('Fill Book'!$Q$1:$Q$10055=Mapping!D44),
            'Fill Book'!$H$1:$H$10055
        )
    ) / SUM(
        IF(
            ('Fill Book'!$F$1:$F$10055="B") * ('Fill Book'!$Q$1:$Q$10055=Mapping!D44),
            'Fill Book'!$G$1:$G$10055
        )
    ),
    ""
)</f>
        <v/>
      </c>
      <c r="N44" s="8" cm="1">
        <f t="array" ref="N44">SUM(IF(('Fill Book'!$F$3:$F$10055="S")*('Fill Book'!$Q$3:$Q$10055=Mapping!D44),'Fill Book'!$G$3:$G$10055))</f>
        <v>0</v>
      </c>
      <c r="O44" s="8" t="str" cm="1">
        <f t="array" ref="O44">IFERROR(
    SUMPRODUCT(
        IF(
            ('Fill Book'!$F$1:$F$10055="S") * ('Fill Book'!$Q$1:$Q$10055=Mapping!D44),
            'Fill Book'!$G$1:$G$10055
        ),
        IF(
            ('Fill Book'!$F$1:$F$10055="S") * ('Fill Book'!$Q$1:$Q$10055=Mapping!D44),
            'Fill Book'!$H$1:$H$10055
        )
    ) / SUM(
        IF(
            ('Fill Book'!$F$1:$F$10055="S") * ('Fill Book'!$Q$1:$Q$10055=Mapping!D44),
            'Fill Book'!$G$1:$G$10055
        )
    ),
    ""
)</f>
        <v/>
      </c>
      <c r="P44" s="8">
        <f t="shared" ref="P44:P82" si="6">$L44-$N44</f>
        <v>0</v>
      </c>
      <c r="Q44" s="2">
        <f t="shared" ref="Q44:Q82" si="7">IFERROR(IF((L44-N44)&lt;0,((O44-K44)/G44)*H44*(N44-L44), IF((L44-N44)&gt;0,((K44-M44)/G44)*H44*(L44-N44), 0)),0)</f>
        <v>0</v>
      </c>
      <c r="R44" s="2">
        <f t="shared" ref="R44:R82" si="8">IFERROR(MIN(L44,N44)*((O44-M44)/G44)*H44,0)</f>
        <v>0</v>
      </c>
      <c r="S44" s="2">
        <f t="shared" ref="S44:S82" si="9">SUM($L44+$N44)*$I44</f>
        <v>0</v>
      </c>
      <c r="T44" s="2" t="e">
        <f>((Mapping!$O44-Mapping!$M44)/Mapping!$G44*Mapping!$H44)*(MIN(Mapping!$L44,Mapping!$N44))</f>
        <v>#VALUE!</v>
      </c>
    </row>
    <row r="45" spans="2:20" x14ac:dyDescent="0.25">
      <c r="B45" s="106"/>
      <c r="C45" s="2"/>
      <c r="D45" s="2"/>
      <c r="E45" s="2"/>
      <c r="F45" s="2"/>
      <c r="G45" s="2"/>
      <c r="H45" s="2"/>
      <c r="I45" s="2"/>
      <c r="J45" s="2" t="s">
        <v>35</v>
      </c>
      <c r="K45" s="7" t="str">
        <f>RTD("tt.rtd",,RTD("tt.rtd",,"Inst",J45,$E45),K$2)</f>
        <v>Not_Connected</v>
      </c>
      <c r="L45" s="8" cm="1">
        <f t="array" ref="L45">SUM(IF(('Fill Book'!$F$3:$F$10055="B")*('Fill Book'!$Q$3:$Q$10055=Mapping!D45),'Fill Book'!$G$3:$G$10055))</f>
        <v>0</v>
      </c>
      <c r="M45" s="8" t="str" cm="1">
        <f t="array" ref="M45">IFERROR(
    SUMPRODUCT(
        IF(
            ('Fill Book'!$F$1:$F$10055="B") * ('Fill Book'!$Q$1:$Q$10055=Mapping!D45),
            'Fill Book'!$G$1:$G$10055
        ),
        IF(
            ('Fill Book'!$F$1:$F$10055="B") * ('Fill Book'!$Q$1:$Q$10055=Mapping!D45),
            'Fill Book'!$H$1:$H$10055
        )
    ) / SUM(
        IF(
            ('Fill Book'!$F$1:$F$10055="B") * ('Fill Book'!$Q$1:$Q$10055=Mapping!D45),
            'Fill Book'!$G$1:$G$10055
        )
    ),
    ""
)</f>
        <v/>
      </c>
      <c r="N45" s="8" cm="1">
        <f t="array" ref="N45">SUM(IF(('Fill Book'!$F$3:$F$10055="S")*('Fill Book'!$Q$3:$Q$10055=Mapping!D45),'Fill Book'!$G$3:$G$10055))</f>
        <v>0</v>
      </c>
      <c r="O45" s="8" t="str" cm="1">
        <f t="array" ref="O45">IFERROR(
    SUMPRODUCT(
        IF(
            ('Fill Book'!$F$1:$F$10055="S") * ('Fill Book'!$Q$1:$Q$10055=Mapping!D45),
            'Fill Book'!$G$1:$G$10055
        ),
        IF(
            ('Fill Book'!$F$1:$F$10055="S") * ('Fill Book'!$Q$1:$Q$10055=Mapping!D45),
            'Fill Book'!$H$1:$H$10055
        )
    ) / SUM(
        IF(
            ('Fill Book'!$F$1:$F$10055="S") * ('Fill Book'!$Q$1:$Q$10055=Mapping!D45),
            'Fill Book'!$G$1:$G$10055
        )
    ),
    ""
)</f>
        <v/>
      </c>
      <c r="P45" s="8">
        <f t="shared" si="6"/>
        <v>0</v>
      </c>
      <c r="Q45" s="2">
        <f t="shared" si="7"/>
        <v>0</v>
      </c>
      <c r="R45" s="2">
        <f t="shared" si="8"/>
        <v>0</v>
      </c>
      <c r="S45" s="2">
        <f t="shared" si="9"/>
        <v>0</v>
      </c>
      <c r="T45" s="2" t="e">
        <f>((Mapping!$O45-Mapping!$M45)/Mapping!$G45*Mapping!$H45)*(MIN(Mapping!$L45,Mapping!$N45))</f>
        <v>#VALUE!</v>
      </c>
    </row>
    <row r="46" spans="2:20" x14ac:dyDescent="0.25">
      <c r="B46" s="106"/>
      <c r="C46" s="2"/>
      <c r="D46" s="2"/>
      <c r="E46" s="2"/>
      <c r="F46" s="2"/>
      <c r="G46" s="2"/>
      <c r="H46" s="2"/>
      <c r="I46" s="2"/>
      <c r="J46" s="2" t="s">
        <v>35</v>
      </c>
      <c r="K46" s="7" t="str">
        <f>RTD("tt.rtd",,RTD("tt.rtd",,"Inst",J46,$E46),K$2)</f>
        <v>Not_Connected</v>
      </c>
      <c r="L46" s="8" cm="1">
        <f t="array" ref="L46">SUM(IF(('Fill Book'!$F$3:$F$10055="B")*('Fill Book'!$Q$3:$Q$10055=Mapping!D46),'Fill Book'!$G$3:$G$10055))</f>
        <v>0</v>
      </c>
      <c r="M46" s="8" t="str" cm="1">
        <f t="array" ref="M46">IFERROR(
    SUMPRODUCT(
        IF(
            ('Fill Book'!$F$1:$F$10055="B") * ('Fill Book'!$Q$1:$Q$10055=Mapping!D46),
            'Fill Book'!$G$1:$G$10055
        ),
        IF(
            ('Fill Book'!$F$1:$F$10055="B") * ('Fill Book'!$Q$1:$Q$10055=Mapping!D46),
            'Fill Book'!$H$1:$H$10055
        )
    ) / SUM(
        IF(
            ('Fill Book'!$F$1:$F$10055="B") * ('Fill Book'!$Q$1:$Q$10055=Mapping!D46),
            'Fill Book'!$G$1:$G$10055
        )
    ),
    ""
)</f>
        <v/>
      </c>
      <c r="N46" s="8" cm="1">
        <f t="array" ref="N46">SUM(IF(('Fill Book'!$F$3:$F$10055="S")*('Fill Book'!$Q$3:$Q$10055=Mapping!D46),'Fill Book'!$G$3:$G$10055))</f>
        <v>0</v>
      </c>
      <c r="O46" s="8" t="str" cm="1">
        <f t="array" ref="O46">IFERROR(
    SUMPRODUCT(
        IF(
            ('Fill Book'!$F$1:$F$10055="S") * ('Fill Book'!$Q$1:$Q$10055=Mapping!D46),
            'Fill Book'!$G$1:$G$10055
        ),
        IF(
            ('Fill Book'!$F$1:$F$10055="S") * ('Fill Book'!$Q$1:$Q$10055=Mapping!D46),
            'Fill Book'!$H$1:$H$10055
        )
    ) / SUM(
        IF(
            ('Fill Book'!$F$1:$F$10055="S") * ('Fill Book'!$Q$1:$Q$10055=Mapping!D46),
            'Fill Book'!$G$1:$G$10055
        )
    ),
    ""
)</f>
        <v/>
      </c>
      <c r="P46" s="8">
        <f t="shared" si="6"/>
        <v>0</v>
      </c>
      <c r="Q46" s="2">
        <f t="shared" si="7"/>
        <v>0</v>
      </c>
      <c r="R46" s="2">
        <f t="shared" si="8"/>
        <v>0</v>
      </c>
      <c r="S46" s="2">
        <f t="shared" si="9"/>
        <v>0</v>
      </c>
      <c r="T46" s="2" t="e">
        <f>((Mapping!$O46-Mapping!$M46)/Mapping!$G46*Mapping!$H46)*(MIN(Mapping!$L46,Mapping!$N46))</f>
        <v>#VALUE!</v>
      </c>
    </row>
    <row r="47" spans="2:20" x14ac:dyDescent="0.25">
      <c r="B47" s="106"/>
      <c r="C47" s="2" t="s">
        <v>474</v>
      </c>
      <c r="D47" s="2" t="s">
        <v>599</v>
      </c>
      <c r="E47" s="2" t="s">
        <v>599</v>
      </c>
      <c r="F47" s="2" t="s">
        <v>474</v>
      </c>
      <c r="G47" s="2">
        <v>0.25</v>
      </c>
      <c r="H47" s="2">
        <v>12.5</v>
      </c>
      <c r="I47" s="2">
        <v>4</v>
      </c>
      <c r="J47" s="2" t="s">
        <v>40</v>
      </c>
      <c r="K47" s="7" t="str">
        <f>RTD("tt.rtd",,RTD("tt.rtd",,"Inst",J47,$E47),K$2)</f>
        <v>Not_Connected</v>
      </c>
      <c r="L47" s="8" cm="1">
        <f t="array" ref="L47">SUM(IF(('Fill Book'!$F$3:$F$10055="B")*('Fill Book'!$Q$3:$Q$10055=Mapping!D47),'Fill Book'!$G$3:$G$10055))</f>
        <v>2</v>
      </c>
      <c r="M47" s="8" cm="1">
        <f t="array" ref="M47">IFERROR(
    SUMPRODUCT(
        IF(
            ('Fill Book'!$F$1:$F$10055="B") * ('Fill Book'!$Q$1:$Q$10055=Mapping!D47),
            'Fill Book'!$G$1:$G$10055
        ),
        IF(
            ('Fill Book'!$F$1:$F$10055="B") * ('Fill Book'!$Q$1:$Q$10055=Mapping!D47),
            'Fill Book'!$H$1:$H$10055
        )
    ) / SUM(
        IF(
            ('Fill Book'!$F$1:$F$10055="B") * ('Fill Book'!$Q$1:$Q$10055=Mapping!D47),
            'Fill Book'!$G$1:$G$10055
        )
    ),
    ""
)</f>
        <v>0.125</v>
      </c>
      <c r="N47" s="8" cm="1">
        <f t="array" ref="N47">SUM(IF(('Fill Book'!$F$3:$F$10055="S")*('Fill Book'!$Q$3:$Q$10055=Mapping!D47),'Fill Book'!$G$3:$G$10055))</f>
        <v>2</v>
      </c>
      <c r="O47" s="8" cm="1">
        <f t="array" ref="O47">IFERROR(
    SUMPRODUCT(
        IF(
            ('Fill Book'!$F$1:$F$10055="S") * ('Fill Book'!$Q$1:$Q$10055=Mapping!D47),
            'Fill Book'!$G$1:$G$10055
        ),
        IF(
            ('Fill Book'!$F$1:$F$10055="S") * ('Fill Book'!$Q$1:$Q$10055=Mapping!D47),
            'Fill Book'!$H$1:$H$10055
        )
    ) / SUM(
        IF(
            ('Fill Book'!$F$1:$F$10055="S") * ('Fill Book'!$Q$1:$Q$10055=Mapping!D47),
            'Fill Book'!$G$1:$G$10055
        )
    ),
    ""
)</f>
        <v>0.25</v>
      </c>
      <c r="P47" s="8">
        <f t="shared" si="6"/>
        <v>0</v>
      </c>
      <c r="Q47" s="2">
        <f t="shared" si="7"/>
        <v>0</v>
      </c>
      <c r="R47" s="2">
        <f t="shared" si="8"/>
        <v>12.5</v>
      </c>
      <c r="S47" s="2">
        <f t="shared" si="9"/>
        <v>16</v>
      </c>
      <c r="T47" s="2">
        <f>((Mapping!$O47-Mapping!$M47)/Mapping!$G47*Mapping!$H47)*(MIN(Mapping!$L47,Mapping!$N47))</f>
        <v>12.5</v>
      </c>
    </row>
    <row r="48" spans="2:20" x14ac:dyDescent="0.25">
      <c r="B48" s="106"/>
      <c r="C48" s="2" t="s">
        <v>474</v>
      </c>
      <c r="D48" s="2" t="s">
        <v>962</v>
      </c>
      <c r="E48" s="2" t="s">
        <v>962</v>
      </c>
      <c r="F48" s="2" t="s">
        <v>474</v>
      </c>
      <c r="G48" s="2">
        <v>0.25</v>
      </c>
      <c r="H48" s="2">
        <v>12.5</v>
      </c>
      <c r="I48" s="2">
        <v>2</v>
      </c>
      <c r="J48" s="2" t="s">
        <v>40</v>
      </c>
      <c r="K48" s="7" t="str">
        <f>RTD("tt.rtd",,RTD("tt.rtd",,"Inst",J48,$E48),K$2)</f>
        <v>Not_Connected</v>
      </c>
      <c r="L48" s="8" cm="1">
        <f t="array" ref="L48">SUM(IF(('Fill Book'!$F$3:$F$10055="B")*('Fill Book'!$Q$3:$Q$10055=Mapping!D48),'Fill Book'!$G$3:$G$10055))</f>
        <v>1</v>
      </c>
      <c r="M48" s="8" cm="1">
        <f t="array" ref="M48">IFERROR(
    SUMPRODUCT(
        IF(
            ('Fill Book'!$F$1:$F$10055="B") * ('Fill Book'!$Q$1:$Q$10055=Mapping!D48),
            'Fill Book'!$G$1:$G$10055
        ),
        IF(
            ('Fill Book'!$F$1:$F$10055="B") * ('Fill Book'!$Q$1:$Q$10055=Mapping!D48),
            'Fill Book'!$H$1:$H$10055
        )
    ) / SUM(
        IF(
            ('Fill Book'!$F$1:$F$10055="B") * ('Fill Book'!$Q$1:$Q$10055=Mapping!D48),
            'Fill Book'!$G$1:$G$10055
        )
    ),
    ""
)</f>
        <v>-2.75</v>
      </c>
      <c r="N48" s="8" cm="1">
        <f t="array" ref="N48">SUM(IF(('Fill Book'!$F$3:$F$10055="S")*('Fill Book'!$Q$3:$Q$10055=Mapping!D48),'Fill Book'!$G$3:$G$10055))</f>
        <v>1</v>
      </c>
      <c r="O48" s="8" cm="1">
        <f t="array" ref="O48">IFERROR(
    SUMPRODUCT(
        IF(
            ('Fill Book'!$F$1:$F$10055="S") * ('Fill Book'!$Q$1:$Q$10055=Mapping!D48),
            'Fill Book'!$G$1:$G$10055
        ),
        IF(
            ('Fill Book'!$F$1:$F$10055="S") * ('Fill Book'!$Q$1:$Q$10055=Mapping!D48),
            'Fill Book'!$H$1:$H$10055
        )
    ) / SUM(
        IF(
            ('Fill Book'!$F$1:$F$10055="S") * ('Fill Book'!$Q$1:$Q$10055=Mapping!D48),
            'Fill Book'!$G$1:$G$10055
        )
    ),
    ""
)</f>
        <v>-2.75</v>
      </c>
      <c r="P48" s="8">
        <f t="shared" si="6"/>
        <v>0</v>
      </c>
      <c r="Q48" s="2">
        <f t="shared" si="7"/>
        <v>0</v>
      </c>
      <c r="R48" s="2">
        <f t="shared" si="8"/>
        <v>0</v>
      </c>
      <c r="S48" s="2">
        <f t="shared" si="9"/>
        <v>4</v>
      </c>
      <c r="T48" s="2">
        <f>((Mapping!$O48-Mapping!$M48)/Mapping!$G48*Mapping!$H48)*(MIN(Mapping!$L48,Mapping!$N48))</f>
        <v>0</v>
      </c>
    </row>
    <row r="49" spans="2:20" x14ac:dyDescent="0.25">
      <c r="B49" s="106"/>
      <c r="C49" s="2" t="s">
        <v>474</v>
      </c>
      <c r="D49" s="2" t="s">
        <v>997</v>
      </c>
      <c r="E49" s="2" t="s">
        <v>997</v>
      </c>
      <c r="F49" s="2" t="s">
        <v>474</v>
      </c>
      <c r="G49" s="2">
        <v>0.25</v>
      </c>
      <c r="H49" s="2">
        <v>12.5</v>
      </c>
      <c r="I49" s="2">
        <v>4</v>
      </c>
      <c r="J49" s="2" t="s">
        <v>40</v>
      </c>
      <c r="K49" s="7" t="str">
        <f>RTD("tt.rtd",,RTD("tt.rtd",,"Inst",J49,$E49),K$2)</f>
        <v>Not_Connected</v>
      </c>
      <c r="L49" s="8" cm="1">
        <f t="array" ref="L49">SUM(IF(('Fill Book'!$F$3:$F$10055="B")*('Fill Book'!$Q$3:$Q$10055=Mapping!D49),'Fill Book'!$G$3:$G$10055))</f>
        <v>3</v>
      </c>
      <c r="M49" s="8" cm="1">
        <f t="array" ref="M49">IFERROR(
    SUMPRODUCT(
        IF(
            ('Fill Book'!$F$1:$F$10055="B") * ('Fill Book'!$Q$1:$Q$10055=Mapping!D49),
            'Fill Book'!$G$1:$G$10055
        ),
        IF(
            ('Fill Book'!$F$1:$F$10055="B") * ('Fill Book'!$Q$1:$Q$10055=Mapping!D49),
            'Fill Book'!$H$1:$H$10055
        )
    ) / SUM(
        IF(
            ('Fill Book'!$F$1:$F$10055="B") * ('Fill Book'!$Q$1:$Q$10055=Mapping!D49),
            'Fill Book'!$G$1:$G$10055
        )
    ),
    ""
)</f>
        <v>-1.6666666666666667</v>
      </c>
      <c r="N49" s="8" cm="1">
        <f t="array" ref="N49">SUM(IF(('Fill Book'!$F$3:$F$10055="S")*('Fill Book'!$Q$3:$Q$10055=Mapping!D49),'Fill Book'!$G$3:$G$10055))</f>
        <v>3</v>
      </c>
      <c r="O49" s="8" cm="1">
        <f t="array" ref="O49">IFERROR(
    SUMPRODUCT(
        IF(
            ('Fill Book'!$F$1:$F$10055="S") * ('Fill Book'!$Q$1:$Q$10055=Mapping!D49),
            'Fill Book'!$G$1:$G$10055
        ),
        IF(
            ('Fill Book'!$F$1:$F$10055="S") * ('Fill Book'!$Q$1:$Q$10055=Mapping!D49),
            'Fill Book'!$H$1:$H$10055
        )
    ) / SUM(
        IF(
            ('Fill Book'!$F$1:$F$10055="S") * ('Fill Book'!$Q$1:$Q$10055=Mapping!D49),
            'Fill Book'!$G$1:$G$10055
        )
    ),
    ""
)</f>
        <v>-1.3333333333333333</v>
      </c>
      <c r="P49" s="8">
        <f t="shared" si="6"/>
        <v>0</v>
      </c>
      <c r="Q49" s="2">
        <f t="shared" si="7"/>
        <v>0</v>
      </c>
      <c r="R49" s="2">
        <f t="shared" si="8"/>
        <v>50.000000000000021</v>
      </c>
      <c r="S49" s="2">
        <f t="shared" si="9"/>
        <v>24</v>
      </c>
      <c r="T49" s="2">
        <f>((Mapping!$O49-Mapping!$M49)/Mapping!$G49*Mapping!$H49)*(MIN(Mapping!$L49,Mapping!$N49))</f>
        <v>50.000000000000028</v>
      </c>
    </row>
    <row r="50" spans="2:20" x14ac:dyDescent="0.25">
      <c r="B50" s="106"/>
      <c r="C50" s="2"/>
      <c r="D50" s="2"/>
      <c r="E50" s="2"/>
      <c r="F50" s="2"/>
      <c r="G50" s="2"/>
      <c r="H50" s="2"/>
      <c r="I50" s="2"/>
      <c r="J50" s="2" t="s">
        <v>35</v>
      </c>
      <c r="K50" s="7" t="str">
        <f>RTD("tt.rtd",,RTD("tt.rtd",,"Inst",J50,$E50),K$2)</f>
        <v>Not_Connected</v>
      </c>
      <c r="L50" s="8" cm="1">
        <f t="array" ref="L50">SUM(IF(('Fill Book'!$F$3:$F$10055="B")*('Fill Book'!$Q$3:$Q$10055=Mapping!D50),'Fill Book'!$G$3:$G$10055))</f>
        <v>0</v>
      </c>
      <c r="M50" s="8" t="str" cm="1">
        <f t="array" ref="M50">IFERROR(
    SUMPRODUCT(
        IF(
            ('Fill Book'!$F$1:$F$10055="B") * ('Fill Book'!$Q$1:$Q$10055=Mapping!D50),
            'Fill Book'!$G$1:$G$10055
        ),
        IF(
            ('Fill Book'!$F$1:$F$10055="B") * ('Fill Book'!$Q$1:$Q$10055=Mapping!D50),
            'Fill Book'!$H$1:$H$10055
        )
    ) / SUM(
        IF(
            ('Fill Book'!$F$1:$F$10055="B") * ('Fill Book'!$Q$1:$Q$10055=Mapping!D50),
            'Fill Book'!$G$1:$G$10055
        )
    ),
    ""
)</f>
        <v/>
      </c>
      <c r="N50" s="8" cm="1">
        <f t="array" ref="N50">SUM(IF(('Fill Book'!$F$3:$F$10055="S")*('Fill Book'!$Q$3:$Q$10055=Mapping!D50),'Fill Book'!$G$3:$G$10055))</f>
        <v>0</v>
      </c>
      <c r="O50" s="8" t="str" cm="1">
        <f t="array" ref="O50">IFERROR(
    SUMPRODUCT(
        IF(
            ('Fill Book'!$F$1:$F$10055="S") * ('Fill Book'!$Q$1:$Q$10055=Mapping!D50),
            'Fill Book'!$G$1:$G$10055
        ),
        IF(
            ('Fill Book'!$F$1:$F$10055="S") * ('Fill Book'!$Q$1:$Q$10055=Mapping!D50),
            'Fill Book'!$H$1:$H$10055
        )
    ) / SUM(
        IF(
            ('Fill Book'!$F$1:$F$10055="S") * ('Fill Book'!$Q$1:$Q$10055=Mapping!D50),
            'Fill Book'!$G$1:$G$10055
        )
    ),
    ""
)</f>
        <v/>
      </c>
      <c r="P50" s="8">
        <f t="shared" si="6"/>
        <v>0</v>
      </c>
      <c r="Q50" s="2">
        <f t="shared" si="7"/>
        <v>0</v>
      </c>
      <c r="R50" s="2">
        <f t="shared" si="8"/>
        <v>0</v>
      </c>
      <c r="S50" s="2">
        <f t="shared" si="9"/>
        <v>0</v>
      </c>
      <c r="T50" s="2" t="e">
        <f>((Mapping!$O50-Mapping!$M50)/Mapping!$G50*Mapping!$H50)*(MIN(Mapping!$L50,Mapping!$N50))</f>
        <v>#VALUE!</v>
      </c>
    </row>
    <row r="51" spans="2:20" x14ac:dyDescent="0.25">
      <c r="B51" s="106"/>
      <c r="C51" s="2"/>
      <c r="D51" s="2"/>
      <c r="E51" s="2"/>
      <c r="F51" s="2"/>
      <c r="G51" s="2"/>
      <c r="H51" s="2"/>
      <c r="I51" s="2"/>
      <c r="J51" s="2" t="s">
        <v>35</v>
      </c>
      <c r="K51" s="7" t="str">
        <f>RTD("tt.rtd",,RTD("tt.rtd",,"Inst",J51,$E51),K$2)</f>
        <v>Not_Connected</v>
      </c>
      <c r="L51" s="8" cm="1">
        <f t="array" ref="L51">SUM(IF(('Fill Book'!$F$3:$F$10055="B")*('Fill Book'!$Q$3:$Q$10055=Mapping!D51),'Fill Book'!$G$3:$G$10055))</f>
        <v>0</v>
      </c>
      <c r="M51" s="8" t="str" cm="1">
        <f t="array" ref="M51">IFERROR(
    SUMPRODUCT(
        IF(
            ('Fill Book'!$F$1:$F$10055="B") * ('Fill Book'!$Q$1:$Q$10055=Mapping!D51),
            'Fill Book'!$G$1:$G$10055
        ),
        IF(
            ('Fill Book'!$F$1:$F$10055="B") * ('Fill Book'!$Q$1:$Q$10055=Mapping!D51),
            'Fill Book'!$H$1:$H$10055
        )
    ) / SUM(
        IF(
            ('Fill Book'!$F$1:$F$10055="B") * ('Fill Book'!$Q$1:$Q$10055=Mapping!D51),
            'Fill Book'!$G$1:$G$10055
        )
    ),
    ""
)</f>
        <v/>
      </c>
      <c r="N51" s="8" cm="1">
        <f t="array" ref="N51">SUM(IF(('Fill Book'!$F$3:$F$10055="S")*('Fill Book'!$Q$3:$Q$10055=Mapping!D51),'Fill Book'!$G$3:$G$10055))</f>
        <v>0</v>
      </c>
      <c r="O51" s="8" t="str" cm="1">
        <f t="array" ref="O51">IFERROR(
    SUMPRODUCT(
        IF(
            ('Fill Book'!$F$1:$F$10055="S") * ('Fill Book'!$Q$1:$Q$10055=Mapping!D51),
            'Fill Book'!$G$1:$G$10055
        ),
        IF(
            ('Fill Book'!$F$1:$F$10055="S") * ('Fill Book'!$Q$1:$Q$10055=Mapping!D51),
            'Fill Book'!$H$1:$H$10055
        )
    ) / SUM(
        IF(
            ('Fill Book'!$F$1:$F$10055="S") * ('Fill Book'!$Q$1:$Q$10055=Mapping!D51),
            'Fill Book'!$G$1:$G$10055
        )
    ),
    ""
)</f>
        <v/>
      </c>
      <c r="P51" s="8">
        <f t="shared" si="6"/>
        <v>0</v>
      </c>
      <c r="Q51" s="2">
        <f t="shared" si="7"/>
        <v>0</v>
      </c>
      <c r="R51" s="2">
        <f t="shared" si="8"/>
        <v>0</v>
      </c>
      <c r="S51" s="2">
        <f t="shared" si="9"/>
        <v>0</v>
      </c>
      <c r="T51" s="2" t="e">
        <f>((Mapping!$O51-Mapping!$M51)/Mapping!$G51*Mapping!$H51)*(MIN(Mapping!$L51,Mapping!$N51))</f>
        <v>#VALUE!</v>
      </c>
    </row>
    <row r="52" spans="2:20" x14ac:dyDescent="0.25">
      <c r="B52" s="106"/>
      <c r="C52" s="2"/>
      <c r="D52" s="2"/>
      <c r="E52" s="2"/>
      <c r="F52" s="2"/>
      <c r="G52" s="2"/>
      <c r="H52" s="2"/>
      <c r="I52" s="2"/>
      <c r="J52" s="2" t="s">
        <v>35</v>
      </c>
      <c r="K52" s="7" t="str">
        <f>RTD("tt.rtd",,RTD("tt.rtd",,"Inst",J52,$E52),K$2)</f>
        <v>Not_Connected</v>
      </c>
      <c r="L52" s="8" cm="1">
        <f t="array" ref="L52">SUM(IF(('Fill Book'!$F$3:$F$10055="B")*('Fill Book'!$Q$3:$Q$10055=Mapping!D52),'Fill Book'!$G$3:$G$10055))</f>
        <v>0</v>
      </c>
      <c r="M52" s="8" t="str" cm="1">
        <f t="array" ref="M52">IFERROR(
    SUMPRODUCT(
        IF(
            ('Fill Book'!$F$1:$F$10055="B") * ('Fill Book'!$Q$1:$Q$10055=Mapping!D52),
            'Fill Book'!$G$1:$G$10055
        ),
        IF(
            ('Fill Book'!$F$1:$F$10055="B") * ('Fill Book'!$Q$1:$Q$10055=Mapping!D52),
            'Fill Book'!$H$1:$H$10055
        )
    ) / SUM(
        IF(
            ('Fill Book'!$F$1:$F$10055="B") * ('Fill Book'!$Q$1:$Q$10055=Mapping!D52),
            'Fill Book'!$G$1:$G$10055
        )
    ),
    ""
)</f>
        <v/>
      </c>
      <c r="N52" s="8" cm="1">
        <f t="array" ref="N52">SUM(IF(('Fill Book'!$F$3:$F$10055="S")*('Fill Book'!$Q$3:$Q$10055=Mapping!D52),'Fill Book'!$G$3:$G$10055))</f>
        <v>0</v>
      </c>
      <c r="O52" s="8" t="str" cm="1">
        <f t="array" ref="O52">IFERROR(
    SUMPRODUCT(
        IF(
            ('Fill Book'!$F$1:$F$10055="S") * ('Fill Book'!$Q$1:$Q$10055=Mapping!D52),
            'Fill Book'!$G$1:$G$10055
        ),
        IF(
            ('Fill Book'!$F$1:$F$10055="S") * ('Fill Book'!$Q$1:$Q$10055=Mapping!D52),
            'Fill Book'!$H$1:$H$10055
        )
    ) / SUM(
        IF(
            ('Fill Book'!$F$1:$F$10055="S") * ('Fill Book'!$Q$1:$Q$10055=Mapping!D52),
            'Fill Book'!$G$1:$G$10055
        )
    ),
    ""
)</f>
        <v/>
      </c>
      <c r="P52" s="8">
        <f t="shared" si="6"/>
        <v>0</v>
      </c>
      <c r="Q52" s="2">
        <f t="shared" si="7"/>
        <v>0</v>
      </c>
      <c r="R52" s="2">
        <f t="shared" si="8"/>
        <v>0</v>
      </c>
      <c r="S52" s="2">
        <f t="shared" si="9"/>
        <v>0</v>
      </c>
      <c r="T52" s="2" t="e">
        <f>((Mapping!$O52-Mapping!$M52)/Mapping!$G52*Mapping!$H52)*(MIN(Mapping!$L52,Mapping!$N52))</f>
        <v>#VALUE!</v>
      </c>
    </row>
    <row r="53" spans="2:20" x14ac:dyDescent="0.25">
      <c r="B53" s="107"/>
      <c r="C53" s="2"/>
      <c r="D53" s="2"/>
      <c r="E53" s="2"/>
      <c r="F53" s="2"/>
      <c r="G53" s="2"/>
      <c r="H53" s="2"/>
      <c r="I53" s="2"/>
      <c r="J53" s="2" t="s">
        <v>35</v>
      </c>
      <c r="K53" s="7" t="str">
        <f>RTD("tt.rtd",,RTD("tt.rtd",,"Inst",J53,$E53),K$2)</f>
        <v>Not_Connected</v>
      </c>
      <c r="L53" s="8" cm="1">
        <f t="array" ref="L53">SUM(IF(('Fill Book'!$F$3:$F$10055="B")*('Fill Book'!$Q$3:$Q$10055=Mapping!D53),'Fill Book'!$G$3:$G$10055))</f>
        <v>0</v>
      </c>
      <c r="M53" s="8" t="str" cm="1">
        <f t="array" ref="M53">IFERROR(
    SUMPRODUCT(
        IF(
            ('Fill Book'!$F$1:$F$10055="B") * ('Fill Book'!$Q$1:$Q$10055=Mapping!D53),
            'Fill Book'!$G$1:$G$10055
        ),
        IF(
            ('Fill Book'!$F$1:$F$10055="B") * ('Fill Book'!$Q$1:$Q$10055=Mapping!D53),
            'Fill Book'!$H$1:$H$10055
        )
    ) / SUM(
        IF(
            ('Fill Book'!$F$1:$F$10055="B") * ('Fill Book'!$Q$1:$Q$10055=Mapping!D53),
            'Fill Book'!$G$1:$G$10055
        )
    ),
    ""
)</f>
        <v/>
      </c>
      <c r="N53" s="8" cm="1">
        <f t="array" ref="N53">SUM(IF(('Fill Book'!$F$3:$F$10055="S")*('Fill Book'!$Q$3:$Q$10055=Mapping!D53),'Fill Book'!$G$3:$G$10055))</f>
        <v>0</v>
      </c>
      <c r="O53" s="8" t="str" cm="1">
        <f t="array" ref="O53">IFERROR(
    SUMPRODUCT(
        IF(
            ('Fill Book'!$F$1:$F$10055="S") * ('Fill Book'!$Q$1:$Q$10055=Mapping!D53),
            'Fill Book'!$G$1:$G$10055
        ),
        IF(
            ('Fill Book'!$F$1:$F$10055="S") * ('Fill Book'!$Q$1:$Q$10055=Mapping!D53),
            'Fill Book'!$H$1:$H$10055
        )
    ) / SUM(
        IF(
            ('Fill Book'!$F$1:$F$10055="S") * ('Fill Book'!$Q$1:$Q$10055=Mapping!D53),
            'Fill Book'!$G$1:$G$10055
        )
    ),
    ""
)</f>
        <v/>
      </c>
      <c r="P53" s="8">
        <f t="shared" si="6"/>
        <v>0</v>
      </c>
      <c r="Q53" s="2">
        <f t="shared" si="7"/>
        <v>0</v>
      </c>
      <c r="R53" s="2">
        <f t="shared" si="8"/>
        <v>0</v>
      </c>
      <c r="S53" s="2">
        <f t="shared" si="9"/>
        <v>0</v>
      </c>
      <c r="T53" s="2" t="e">
        <f>((Mapping!$O53-Mapping!$M53)/Mapping!$G53*Mapping!$H53)*(MIN(Mapping!$L53,Mapping!$N53))</f>
        <v>#VALUE!</v>
      </c>
    </row>
    <row r="54" spans="2:20" x14ac:dyDescent="0.25">
      <c r="B54" s="105" t="s">
        <v>475</v>
      </c>
      <c r="C54" s="2"/>
      <c r="D54" s="2"/>
      <c r="E54" s="2"/>
      <c r="F54" s="2"/>
      <c r="G54" s="2"/>
      <c r="H54" s="2"/>
      <c r="I54" s="2"/>
      <c r="J54" s="2" t="s">
        <v>35</v>
      </c>
      <c r="K54" s="7" t="str">
        <f>RTD("tt.rtd",,RTD("tt.rtd",,"Inst",J54,$E54),K$2)</f>
        <v>Not_Connected</v>
      </c>
      <c r="L54" s="8" cm="1">
        <f t="array" ref="L54">SUM(IF(('Fill Book'!$F$3:$F$10055="B")*('Fill Book'!$Q$3:$Q$10055=Mapping!D54),'Fill Book'!$G$3:$G$10055))</f>
        <v>0</v>
      </c>
      <c r="M54" s="8" t="str" cm="1">
        <f t="array" ref="M54">IFERROR(
    SUMPRODUCT(
        IF(
            ('Fill Book'!$F$1:$F$10055="B") * ('Fill Book'!$Q$1:$Q$10055=Mapping!D54),
            'Fill Book'!$G$1:$G$10055
        ),
        IF(
            ('Fill Book'!$F$1:$F$10055="B") * ('Fill Book'!$Q$1:$Q$10055=Mapping!D54),
            'Fill Book'!$H$1:$H$10055
        )
    ) / SUM(
        IF(
            ('Fill Book'!$F$1:$F$10055="B") * ('Fill Book'!$Q$1:$Q$10055=Mapping!D54),
            'Fill Book'!$G$1:$G$10055
        )
    ),
    ""
)</f>
        <v/>
      </c>
      <c r="N54" s="8" cm="1">
        <f t="array" ref="N54">SUM(IF(('Fill Book'!$F$3:$F$10055="S")*('Fill Book'!$Q$3:$Q$10055=Mapping!D54),'Fill Book'!$G$3:$G$10055))</f>
        <v>0</v>
      </c>
      <c r="O54" s="8" t="str" cm="1">
        <f t="array" ref="O54">IFERROR(
    SUMPRODUCT(
        IF(
            ('Fill Book'!$F$1:$F$10055="S") * ('Fill Book'!$Q$1:$Q$10055=Mapping!D54),
            'Fill Book'!$G$1:$G$10055
        ),
        IF(
            ('Fill Book'!$F$1:$F$10055="S") * ('Fill Book'!$Q$1:$Q$10055=Mapping!D54),
            'Fill Book'!$H$1:$H$10055
        )
    ) / SUM(
        IF(
            ('Fill Book'!$F$1:$F$10055="S") * ('Fill Book'!$Q$1:$Q$10055=Mapping!D54),
            'Fill Book'!$G$1:$G$10055
        )
    ),
    ""
)</f>
        <v/>
      </c>
      <c r="P54" s="8">
        <f t="shared" si="6"/>
        <v>0</v>
      </c>
      <c r="Q54" s="2">
        <f t="shared" si="7"/>
        <v>0</v>
      </c>
      <c r="R54" s="2">
        <f t="shared" si="8"/>
        <v>0</v>
      </c>
      <c r="S54" s="2">
        <f t="shared" si="9"/>
        <v>0</v>
      </c>
      <c r="T54" s="2" t="e">
        <f>((Mapping!$O54-Mapping!$M54)/Mapping!$G54*Mapping!$H54)*(MIN(Mapping!$L54,Mapping!$N54))</f>
        <v>#VALUE!</v>
      </c>
    </row>
    <row r="55" spans="2:20" x14ac:dyDescent="0.25">
      <c r="B55" s="106"/>
      <c r="C55" s="2" t="s">
        <v>475</v>
      </c>
      <c r="D55" s="2" t="s">
        <v>614</v>
      </c>
      <c r="E55" s="2" t="s">
        <v>614</v>
      </c>
      <c r="F55" s="2" t="s">
        <v>475</v>
      </c>
      <c r="G55" s="2">
        <v>0.1</v>
      </c>
      <c r="H55" s="2">
        <v>10</v>
      </c>
      <c r="I55" s="2">
        <v>4</v>
      </c>
      <c r="J55" s="2" t="s">
        <v>40</v>
      </c>
      <c r="K55" s="7" t="str">
        <f>RTD("tt.rtd",,RTD("tt.rtd",,"Inst",J55,$E55),K$2)</f>
        <v>Not_Connected</v>
      </c>
      <c r="L55" s="8" cm="1">
        <f t="array" ref="L55">SUM(IF(('Fill Book'!$F$3:$F$10055="B")*('Fill Book'!$Q$3:$Q$10055=Mapping!D55),'Fill Book'!$G$3:$G$10055))</f>
        <v>2</v>
      </c>
      <c r="M55" s="8" cm="1">
        <f t="array" ref="M55">IFERROR(
    SUMPRODUCT(
        IF(
            ('Fill Book'!$F$1:$F$10055="B") * ('Fill Book'!$Q$1:$Q$10055=Mapping!D55),
            'Fill Book'!$G$1:$G$10055
        ),
        IF(
            ('Fill Book'!$F$1:$F$10055="B") * ('Fill Book'!$Q$1:$Q$10055=Mapping!D55),
            'Fill Book'!$H$1:$H$10055
        )
    ) / SUM(
        IF(
            ('Fill Book'!$F$1:$F$10055="B") * ('Fill Book'!$Q$1:$Q$10055=Mapping!D55),
            'Fill Book'!$G$1:$G$10055
        )
    ),
    ""
)</f>
        <v>-4.05</v>
      </c>
      <c r="N55" s="8" cm="1">
        <f t="array" ref="N55">SUM(IF(('Fill Book'!$F$3:$F$10055="S")*('Fill Book'!$Q$3:$Q$10055=Mapping!D55),'Fill Book'!$G$3:$G$10055))</f>
        <v>2</v>
      </c>
      <c r="O55" s="8" cm="1">
        <f t="array" ref="O55">IFERROR(
    SUMPRODUCT(
        IF(
            ('Fill Book'!$F$1:$F$10055="S") * ('Fill Book'!$Q$1:$Q$10055=Mapping!D55),
            'Fill Book'!$G$1:$G$10055
        ),
        IF(
            ('Fill Book'!$F$1:$F$10055="S") * ('Fill Book'!$Q$1:$Q$10055=Mapping!D55),
            'Fill Book'!$H$1:$H$10055
        )
    ) / SUM(
        IF(
            ('Fill Book'!$F$1:$F$10055="S") * ('Fill Book'!$Q$1:$Q$10055=Mapping!D55),
            'Fill Book'!$G$1:$G$10055
        )
    ),
    ""
)</f>
        <v>-4.6500000000000004</v>
      </c>
      <c r="P55" s="8">
        <f t="shared" si="6"/>
        <v>0</v>
      </c>
      <c r="Q55" s="2">
        <f t="shared" si="7"/>
        <v>0</v>
      </c>
      <c r="R55" s="2">
        <f t="shared" si="8"/>
        <v>-120.00000000000011</v>
      </c>
      <c r="S55" s="2">
        <f t="shared" si="9"/>
        <v>16</v>
      </c>
      <c r="T55" s="2">
        <f>((Mapping!$O55-Mapping!$M55)/Mapping!$G55*Mapping!$H55)*(MIN(Mapping!$L55,Mapping!$N55))</f>
        <v>-120.00000000000011</v>
      </c>
    </row>
    <row r="56" spans="2:20" x14ac:dyDescent="0.25">
      <c r="B56" s="106"/>
      <c r="C56" s="2" t="s">
        <v>475</v>
      </c>
      <c r="D56" s="2" t="s">
        <v>580</v>
      </c>
      <c r="E56" s="2" t="s">
        <v>580</v>
      </c>
      <c r="F56" s="2" t="s">
        <v>475</v>
      </c>
      <c r="G56" s="2">
        <v>0.1</v>
      </c>
      <c r="H56" s="2">
        <v>10</v>
      </c>
      <c r="I56" s="2">
        <v>2</v>
      </c>
      <c r="J56" s="2" t="s">
        <v>40</v>
      </c>
      <c r="K56" s="7" t="str">
        <f>RTD("tt.rtd",,RTD("tt.rtd",,"Inst",J56,$E56),K$2)</f>
        <v>Not_Connected</v>
      </c>
      <c r="L56" s="8" cm="1">
        <f t="array" ref="L56">SUM(IF(('Fill Book'!$F$3:$F$10055="B")*('Fill Book'!$Q$3:$Q$10055=Mapping!D56),'Fill Book'!$G$3:$G$10055))</f>
        <v>2</v>
      </c>
      <c r="M56" s="8" cm="1">
        <f t="array" ref="M56">IFERROR(
    SUMPRODUCT(
        IF(
            ('Fill Book'!$F$1:$F$10055="B") * ('Fill Book'!$Q$1:$Q$10055=Mapping!D56),
            'Fill Book'!$G$1:$G$10055
        ),
        IF(
            ('Fill Book'!$F$1:$F$10055="B") * ('Fill Book'!$Q$1:$Q$10055=Mapping!D56),
            'Fill Book'!$H$1:$H$10055
        )
    ) / SUM(
        IF(
            ('Fill Book'!$F$1:$F$10055="B") * ('Fill Book'!$Q$1:$Q$10055=Mapping!D56),
            'Fill Book'!$G$1:$G$10055
        )
    ),
    ""
)</f>
        <v>2.9</v>
      </c>
      <c r="N56" s="8" cm="1">
        <f t="array" ref="N56">SUM(IF(('Fill Book'!$F$3:$F$10055="S")*('Fill Book'!$Q$3:$Q$10055=Mapping!D56),'Fill Book'!$G$3:$G$10055))</f>
        <v>2</v>
      </c>
      <c r="O56" s="8" cm="1">
        <f t="array" ref="O56">IFERROR(
    SUMPRODUCT(
        IF(
            ('Fill Book'!$F$1:$F$10055="S") * ('Fill Book'!$Q$1:$Q$10055=Mapping!D56),
            'Fill Book'!$G$1:$G$10055
        ),
        IF(
            ('Fill Book'!$F$1:$F$10055="S") * ('Fill Book'!$Q$1:$Q$10055=Mapping!D56),
            'Fill Book'!$H$1:$H$10055
        )
    ) / SUM(
        IF(
            ('Fill Book'!$F$1:$F$10055="S") * ('Fill Book'!$Q$1:$Q$10055=Mapping!D56),
            'Fill Book'!$G$1:$G$10055
        )
    ),
    ""
)</f>
        <v>2.8499999999999996</v>
      </c>
      <c r="P56" s="8">
        <f t="shared" si="6"/>
        <v>0</v>
      </c>
      <c r="Q56" s="2">
        <f t="shared" si="7"/>
        <v>0</v>
      </c>
      <c r="R56" s="2">
        <f t="shared" si="8"/>
        <v>-10.000000000000053</v>
      </c>
      <c r="S56" s="2">
        <f t="shared" si="9"/>
        <v>8</v>
      </c>
      <c r="T56" s="2">
        <f>((Mapping!$O56-Mapping!$M56)/Mapping!$G56*Mapping!$H56)*(MIN(Mapping!$L56,Mapping!$N56))</f>
        <v>-10.000000000000053</v>
      </c>
    </row>
    <row r="57" spans="2:20" x14ac:dyDescent="0.25">
      <c r="B57" s="106"/>
      <c r="C57" s="2" t="s">
        <v>475</v>
      </c>
      <c r="D57" s="2" t="s">
        <v>692</v>
      </c>
      <c r="E57" s="2" t="s">
        <v>692</v>
      </c>
      <c r="F57" s="2" t="s">
        <v>475</v>
      </c>
      <c r="G57" s="2">
        <v>0.1</v>
      </c>
      <c r="H57" s="2">
        <v>10</v>
      </c>
      <c r="I57" s="2">
        <v>2</v>
      </c>
      <c r="J57" s="2" t="s">
        <v>40</v>
      </c>
      <c r="K57" s="7" t="str">
        <f>RTD("tt.rtd",,RTD("tt.rtd",,"Inst",J57,$E57),K$2)</f>
        <v>Not_Connected</v>
      </c>
      <c r="L57" s="8" cm="1">
        <f t="array" ref="L57">SUM(IF(('Fill Book'!$F$3:$F$10055="B")*('Fill Book'!$Q$3:$Q$10055=Mapping!D57),'Fill Book'!$G$3:$G$10055))</f>
        <v>3</v>
      </c>
      <c r="M57" s="8" cm="1">
        <f t="array" ref="M57">IFERROR(
    SUMPRODUCT(
        IF(
            ('Fill Book'!$F$1:$F$10055="B") * ('Fill Book'!$Q$1:$Q$10055=Mapping!D57),
            'Fill Book'!$G$1:$G$10055
        ),
        IF(
            ('Fill Book'!$F$1:$F$10055="B") * ('Fill Book'!$Q$1:$Q$10055=Mapping!D57),
            'Fill Book'!$H$1:$H$10055
        )
    ) / SUM(
        IF(
            ('Fill Book'!$F$1:$F$10055="B") * ('Fill Book'!$Q$1:$Q$10055=Mapping!D57),
            'Fill Book'!$G$1:$G$10055
        )
    ),
    ""
)</f>
        <v>2.1666666666666665</v>
      </c>
      <c r="N57" s="8" cm="1">
        <f t="array" ref="N57">SUM(IF(('Fill Book'!$F$3:$F$10055="S")*('Fill Book'!$Q$3:$Q$10055=Mapping!D57),'Fill Book'!$G$3:$G$10055))</f>
        <v>3</v>
      </c>
      <c r="O57" s="8" cm="1">
        <f t="array" ref="O57">IFERROR(
    SUMPRODUCT(
        IF(
            ('Fill Book'!$F$1:$F$10055="S") * ('Fill Book'!$Q$1:$Q$10055=Mapping!D57),
            'Fill Book'!$G$1:$G$10055
        ),
        IF(
            ('Fill Book'!$F$1:$F$10055="S") * ('Fill Book'!$Q$1:$Q$10055=Mapping!D57),
            'Fill Book'!$H$1:$H$10055
        )
    ) / SUM(
        IF(
            ('Fill Book'!$F$1:$F$10055="S") * ('Fill Book'!$Q$1:$Q$10055=Mapping!D57),
            'Fill Book'!$G$1:$G$10055
        )
    ),
    ""
)</f>
        <v>2.1</v>
      </c>
      <c r="P57" s="8">
        <f t="shared" si="6"/>
        <v>0</v>
      </c>
      <c r="Q57" s="2">
        <f t="shared" si="7"/>
        <v>0</v>
      </c>
      <c r="R57" s="2">
        <f t="shared" si="8"/>
        <v>-19.999999999999929</v>
      </c>
      <c r="S57" s="2">
        <f t="shared" si="9"/>
        <v>12</v>
      </c>
      <c r="T57" s="2">
        <f>((Mapping!$O57-Mapping!$M57)/Mapping!$G57*Mapping!$H57)*(MIN(Mapping!$L57,Mapping!$N57))</f>
        <v>-19.999999999999929</v>
      </c>
    </row>
    <row r="58" spans="2:20" x14ac:dyDescent="0.25">
      <c r="B58" s="106"/>
      <c r="C58" s="2" t="s">
        <v>475</v>
      </c>
      <c r="D58" s="2" t="s">
        <v>694</v>
      </c>
      <c r="E58" s="2" t="s">
        <v>694</v>
      </c>
      <c r="F58" s="2" t="s">
        <v>475</v>
      </c>
      <c r="G58" s="2">
        <v>0.1</v>
      </c>
      <c r="H58" s="2">
        <v>10</v>
      </c>
      <c r="I58" s="2">
        <v>2</v>
      </c>
      <c r="J58" s="2" t="s">
        <v>40</v>
      </c>
      <c r="K58" s="7" t="str">
        <f>RTD("tt.rtd",,RTD("tt.rtd",,"Inst",J58,$E58),K$2)</f>
        <v>Not_Connected</v>
      </c>
      <c r="L58" s="8" cm="1">
        <f t="array" ref="L58">SUM(IF(('Fill Book'!$F$3:$F$10055="B")*('Fill Book'!$Q$3:$Q$10055=Mapping!D58),'Fill Book'!$G$3:$G$10055))</f>
        <v>3</v>
      </c>
      <c r="M58" s="8" cm="1">
        <f t="array" ref="M58">IFERROR(
    SUMPRODUCT(
        IF(
            ('Fill Book'!$F$1:$F$10055="B") * ('Fill Book'!$Q$1:$Q$10055=Mapping!D58),
            'Fill Book'!$G$1:$G$10055
        ),
        IF(
            ('Fill Book'!$F$1:$F$10055="B") * ('Fill Book'!$Q$1:$Q$10055=Mapping!D58),
            'Fill Book'!$H$1:$H$10055
        )
    ) / SUM(
        IF(
            ('Fill Book'!$F$1:$F$10055="B") * ('Fill Book'!$Q$1:$Q$10055=Mapping!D58),
            'Fill Book'!$G$1:$G$10055
        )
    ),
    ""
)</f>
        <v>-1.9333333333333333</v>
      </c>
      <c r="N58" s="8" cm="1">
        <f t="array" ref="N58">SUM(IF(('Fill Book'!$F$3:$F$10055="S")*('Fill Book'!$Q$3:$Q$10055=Mapping!D58),'Fill Book'!$G$3:$G$10055))</f>
        <v>3</v>
      </c>
      <c r="O58" s="8" cm="1">
        <f t="array" ref="O58">IFERROR(
    SUMPRODUCT(
        IF(
            ('Fill Book'!$F$1:$F$10055="S") * ('Fill Book'!$Q$1:$Q$10055=Mapping!D58),
            'Fill Book'!$G$1:$G$10055
        ),
        IF(
            ('Fill Book'!$F$1:$F$10055="S") * ('Fill Book'!$Q$1:$Q$10055=Mapping!D58),
            'Fill Book'!$H$1:$H$10055
        )
    ) / SUM(
        IF(
            ('Fill Book'!$F$1:$F$10055="S") * ('Fill Book'!$Q$1:$Q$10055=Mapping!D58),
            'Fill Book'!$G$1:$G$10055
        )
    ),
    ""
)</f>
        <v>-1.3333333333333333</v>
      </c>
      <c r="P58" s="8">
        <f t="shared" si="6"/>
        <v>0</v>
      </c>
      <c r="Q58" s="2">
        <f t="shared" si="7"/>
        <v>0</v>
      </c>
      <c r="R58" s="2">
        <f t="shared" si="8"/>
        <v>180.00000000000003</v>
      </c>
      <c r="S58" s="2">
        <f t="shared" si="9"/>
        <v>12</v>
      </c>
      <c r="T58" s="2">
        <f>((Mapping!$O58-Mapping!$M58)/Mapping!$G58*Mapping!$H58)*(MIN(Mapping!$L58,Mapping!$N58))</f>
        <v>180.00000000000003</v>
      </c>
    </row>
    <row r="59" spans="2:20" x14ac:dyDescent="0.25">
      <c r="B59" s="106"/>
      <c r="C59" s="2" t="s">
        <v>475</v>
      </c>
      <c r="D59" s="2" t="s">
        <v>884</v>
      </c>
      <c r="E59" s="2" t="s">
        <v>884</v>
      </c>
      <c r="F59" s="2" t="s">
        <v>475</v>
      </c>
      <c r="G59" s="2">
        <v>0.1</v>
      </c>
      <c r="H59" s="2">
        <v>10</v>
      </c>
      <c r="I59" s="2">
        <v>2</v>
      </c>
      <c r="J59" s="2" t="s">
        <v>40</v>
      </c>
      <c r="K59" s="7" t="str">
        <f>RTD("tt.rtd",,RTD("tt.rtd",,"Inst",J59,$E59),K$2)</f>
        <v>Not_Connected</v>
      </c>
      <c r="L59" s="8" cm="1">
        <f t="array" ref="L59">SUM(IF(('Fill Book'!$F$3:$F$10055="B")*('Fill Book'!$Q$3:$Q$10055=Mapping!D59),'Fill Book'!$G$3:$G$10055))</f>
        <v>1</v>
      </c>
      <c r="M59" s="8" cm="1">
        <f t="array" ref="M59">IFERROR(
    SUMPRODUCT(
        IF(
            ('Fill Book'!$F$1:$F$10055="B") * ('Fill Book'!$Q$1:$Q$10055=Mapping!D59),
            'Fill Book'!$G$1:$G$10055
        ),
        IF(
            ('Fill Book'!$F$1:$F$10055="B") * ('Fill Book'!$Q$1:$Q$10055=Mapping!D59),
            'Fill Book'!$H$1:$H$10055
        )
    ) / SUM(
        IF(
            ('Fill Book'!$F$1:$F$10055="B") * ('Fill Book'!$Q$1:$Q$10055=Mapping!D59),
            'Fill Book'!$G$1:$G$10055
        )
    ),
    ""
)</f>
        <v>2.7</v>
      </c>
      <c r="N59" s="8" cm="1">
        <f t="array" ref="N59">SUM(IF(('Fill Book'!$F$3:$F$10055="S")*('Fill Book'!$Q$3:$Q$10055=Mapping!D59),'Fill Book'!$G$3:$G$10055))</f>
        <v>1</v>
      </c>
      <c r="O59" s="8" cm="1">
        <f t="array" ref="O59">IFERROR(
    SUMPRODUCT(
        IF(
            ('Fill Book'!$F$1:$F$10055="S") * ('Fill Book'!$Q$1:$Q$10055=Mapping!D59),
            'Fill Book'!$G$1:$G$10055
        ),
        IF(
            ('Fill Book'!$F$1:$F$10055="S") * ('Fill Book'!$Q$1:$Q$10055=Mapping!D59),
            'Fill Book'!$H$1:$H$10055
        )
    ) / SUM(
        IF(
            ('Fill Book'!$F$1:$F$10055="S") * ('Fill Book'!$Q$1:$Q$10055=Mapping!D59),
            'Fill Book'!$G$1:$G$10055
        )
    ),
    ""
)</f>
        <v>2.9</v>
      </c>
      <c r="P59" s="8">
        <f t="shared" si="6"/>
        <v>0</v>
      </c>
      <c r="Q59" s="2">
        <f t="shared" si="7"/>
        <v>0</v>
      </c>
      <c r="R59" s="2">
        <f t="shared" si="8"/>
        <v>19.999999999999972</v>
      </c>
      <c r="S59" s="2">
        <f t="shared" si="9"/>
        <v>4</v>
      </c>
      <c r="T59" s="2">
        <f>((Mapping!$O59-Mapping!$M59)/Mapping!$G59*Mapping!$H59)*(MIN(Mapping!$L59,Mapping!$N59))</f>
        <v>19.999999999999972</v>
      </c>
    </row>
    <row r="60" spans="2:20" x14ac:dyDescent="0.25">
      <c r="B60" s="106"/>
      <c r="C60" s="2" t="s">
        <v>475</v>
      </c>
      <c r="D60" s="2" t="s">
        <v>905</v>
      </c>
      <c r="E60" s="2" t="s">
        <v>905</v>
      </c>
      <c r="F60" s="2" t="s">
        <v>475</v>
      </c>
      <c r="G60" s="2">
        <v>0.1</v>
      </c>
      <c r="H60" s="2">
        <v>10</v>
      </c>
      <c r="I60" s="2">
        <v>2</v>
      </c>
      <c r="J60" s="2" t="s">
        <v>40</v>
      </c>
      <c r="K60" s="7" t="str">
        <f>RTD("tt.rtd",,RTD("tt.rtd",,"Inst",J60,$E60),K$2)</f>
        <v>Not_Connected</v>
      </c>
      <c r="L60" s="8" cm="1">
        <f t="array" ref="L60">SUM(IF(('Fill Book'!$F$3:$F$10055="B")*('Fill Book'!$Q$3:$Q$10055=Mapping!D60),'Fill Book'!$G$3:$G$10055))</f>
        <v>2</v>
      </c>
      <c r="M60" s="8" cm="1">
        <f t="array" ref="M60">IFERROR(
    SUMPRODUCT(
        IF(
            ('Fill Book'!$F$1:$F$10055="B") * ('Fill Book'!$Q$1:$Q$10055=Mapping!D60),
            'Fill Book'!$G$1:$G$10055
        ),
        IF(
            ('Fill Book'!$F$1:$F$10055="B") * ('Fill Book'!$Q$1:$Q$10055=Mapping!D60),
            'Fill Book'!$H$1:$H$10055
        )
    ) / SUM(
        IF(
            ('Fill Book'!$F$1:$F$10055="B") * ('Fill Book'!$Q$1:$Q$10055=Mapping!D60),
            'Fill Book'!$G$1:$G$10055
        )
    ),
    ""
)</f>
        <v>5.1999999999999993</v>
      </c>
      <c r="N60" s="8" cm="1">
        <f t="array" ref="N60">SUM(IF(('Fill Book'!$F$3:$F$10055="S")*('Fill Book'!$Q$3:$Q$10055=Mapping!D60),'Fill Book'!$G$3:$G$10055))</f>
        <v>2</v>
      </c>
      <c r="O60" s="8" cm="1">
        <f t="array" ref="O60">IFERROR(
    SUMPRODUCT(
        IF(
            ('Fill Book'!$F$1:$F$10055="S") * ('Fill Book'!$Q$1:$Q$10055=Mapping!D60),
            'Fill Book'!$G$1:$G$10055
        ),
        IF(
            ('Fill Book'!$F$1:$F$10055="S") * ('Fill Book'!$Q$1:$Q$10055=Mapping!D60),
            'Fill Book'!$H$1:$H$10055
        )
    ) / SUM(
        IF(
            ('Fill Book'!$F$1:$F$10055="S") * ('Fill Book'!$Q$1:$Q$10055=Mapping!D60),
            'Fill Book'!$G$1:$G$10055
        )
    ),
    ""
)</f>
        <v>5.2</v>
      </c>
      <c r="P60" s="8">
        <f t="shared" si="6"/>
        <v>0</v>
      </c>
      <c r="Q60" s="2">
        <f t="shared" si="7"/>
        <v>0</v>
      </c>
      <c r="R60" s="2">
        <f t="shared" si="8"/>
        <v>1.7763568394002505E-13</v>
      </c>
      <c r="S60" s="2">
        <f t="shared" si="9"/>
        <v>8</v>
      </c>
      <c r="T60" s="2">
        <f>((Mapping!$O60-Mapping!$M60)/Mapping!$G60*Mapping!$H60)*(MIN(Mapping!$L60,Mapping!$N60))</f>
        <v>1.7763568394002505E-13</v>
      </c>
    </row>
    <row r="61" spans="2:20" x14ac:dyDescent="0.25">
      <c r="B61" s="106"/>
      <c r="C61" s="2" t="s">
        <v>475</v>
      </c>
      <c r="D61" s="2" t="s">
        <v>1032</v>
      </c>
      <c r="E61" s="2" t="s">
        <v>1032</v>
      </c>
      <c r="F61" s="2" t="s">
        <v>475</v>
      </c>
      <c r="G61" s="2">
        <v>0.1</v>
      </c>
      <c r="H61" s="2">
        <v>10</v>
      </c>
      <c r="I61" s="2">
        <v>4</v>
      </c>
      <c r="J61" s="2" t="s">
        <v>40</v>
      </c>
      <c r="K61" s="7" t="str">
        <f>RTD("tt.rtd",,RTD("tt.rtd",,"Inst",J61,$E61),K$2)</f>
        <v>Not_Connected</v>
      </c>
      <c r="L61" s="8" cm="1">
        <f t="array" ref="L61">SUM(IF(('Fill Book'!$F$3:$F$10055="B")*('Fill Book'!$Q$3:$Q$10055=Mapping!D61),'Fill Book'!$G$3:$G$10055))</f>
        <v>1</v>
      </c>
      <c r="M61" s="8" cm="1">
        <f t="array" ref="M61">IFERROR(
    SUMPRODUCT(
        IF(
            ('Fill Book'!$F$1:$F$10055="B") * ('Fill Book'!$Q$1:$Q$10055=Mapping!D61),
            'Fill Book'!$G$1:$G$10055
        ),
        IF(
            ('Fill Book'!$F$1:$F$10055="B") * ('Fill Book'!$Q$1:$Q$10055=Mapping!D61),
            'Fill Book'!$H$1:$H$10055
        )
    ) / SUM(
        IF(
            ('Fill Book'!$F$1:$F$10055="B") * ('Fill Book'!$Q$1:$Q$10055=Mapping!D61),
            'Fill Book'!$G$1:$G$10055
        )
    ),
    ""
)</f>
        <v>-4.3</v>
      </c>
      <c r="N61" s="8" cm="1">
        <f t="array" ref="N61">SUM(IF(('Fill Book'!$F$3:$F$10055="S")*('Fill Book'!$Q$3:$Q$10055=Mapping!D61),'Fill Book'!$G$3:$G$10055))</f>
        <v>0</v>
      </c>
      <c r="O61" s="8" t="str" cm="1">
        <f t="array" ref="O61">IFERROR(
    SUMPRODUCT(
        IF(
            ('Fill Book'!$F$1:$F$10055="S") * ('Fill Book'!$Q$1:$Q$10055=Mapping!D61),
            'Fill Book'!$G$1:$G$10055
        ),
        IF(
            ('Fill Book'!$F$1:$F$10055="S") * ('Fill Book'!$Q$1:$Q$10055=Mapping!D61),
            'Fill Book'!$H$1:$H$10055
        )
    ) / SUM(
        IF(
            ('Fill Book'!$F$1:$F$10055="S") * ('Fill Book'!$Q$1:$Q$10055=Mapping!D61),
            'Fill Book'!$G$1:$G$10055
        )
    ),
    ""
)</f>
        <v/>
      </c>
      <c r="P61" s="8">
        <f t="shared" si="6"/>
        <v>1</v>
      </c>
      <c r="Q61" s="2">
        <f t="shared" si="7"/>
        <v>0</v>
      </c>
      <c r="R61" s="2">
        <f t="shared" si="8"/>
        <v>0</v>
      </c>
      <c r="S61" s="2">
        <f t="shared" si="9"/>
        <v>4</v>
      </c>
      <c r="T61" s="2" t="e">
        <f>((Mapping!$O61-Mapping!$M61)/Mapping!$G61*Mapping!$H61)*(MIN(Mapping!$L61,Mapping!$N61))</f>
        <v>#VALUE!</v>
      </c>
    </row>
    <row r="62" spans="2:20" x14ac:dyDescent="0.25">
      <c r="B62" s="106"/>
      <c r="C62" s="2"/>
      <c r="D62" s="2"/>
      <c r="E62" s="2"/>
      <c r="F62" s="2"/>
      <c r="G62" s="2"/>
      <c r="H62" s="2"/>
      <c r="I62" s="2"/>
      <c r="J62" s="2" t="s">
        <v>35</v>
      </c>
      <c r="K62" s="7" t="str">
        <f>RTD("tt.rtd",,RTD("tt.rtd",,"Inst",J62,$E62),K$2)</f>
        <v>Not_Connected</v>
      </c>
      <c r="L62" s="8" cm="1">
        <f t="array" ref="L62">SUM(IF(('Fill Book'!$F$3:$F$10055="B")*('Fill Book'!$Q$3:$Q$10055=Mapping!D62),'Fill Book'!$G$3:$G$10055))</f>
        <v>0</v>
      </c>
      <c r="M62" s="8" t="str" cm="1">
        <f t="array" ref="M62">IFERROR(
    SUMPRODUCT(
        IF(
            ('Fill Book'!$F$1:$F$10055="B") * ('Fill Book'!$Q$1:$Q$10055=Mapping!D62),
            'Fill Book'!$G$1:$G$10055
        ),
        IF(
            ('Fill Book'!$F$1:$F$10055="B") * ('Fill Book'!$Q$1:$Q$10055=Mapping!D62),
            'Fill Book'!$H$1:$H$10055
        )
    ) / SUM(
        IF(
            ('Fill Book'!$F$1:$F$10055="B") * ('Fill Book'!$Q$1:$Q$10055=Mapping!D62),
            'Fill Book'!$G$1:$G$10055
        )
    ),
    ""
)</f>
        <v/>
      </c>
      <c r="N62" s="8" cm="1">
        <f t="array" ref="N62">SUM(IF(('Fill Book'!$F$3:$F$10055="S")*('Fill Book'!$Q$3:$Q$10055=Mapping!D62),'Fill Book'!$G$3:$G$10055))</f>
        <v>0</v>
      </c>
      <c r="O62" s="8" t="str" cm="1">
        <f t="array" ref="O62">IFERROR(
    SUMPRODUCT(
        IF(
            ('Fill Book'!$F$1:$F$10055="S") * ('Fill Book'!$Q$1:$Q$10055=Mapping!D62),
            'Fill Book'!$G$1:$G$10055
        ),
        IF(
            ('Fill Book'!$F$1:$F$10055="S") * ('Fill Book'!$Q$1:$Q$10055=Mapping!D62),
            'Fill Book'!$H$1:$H$10055
        )
    ) / SUM(
        IF(
            ('Fill Book'!$F$1:$F$10055="S") * ('Fill Book'!$Q$1:$Q$10055=Mapping!D62),
            'Fill Book'!$G$1:$G$10055
        )
    ),
    ""
)</f>
        <v/>
      </c>
      <c r="P62" s="8">
        <f t="shared" si="6"/>
        <v>0</v>
      </c>
      <c r="Q62" s="2">
        <f t="shared" si="7"/>
        <v>0</v>
      </c>
      <c r="R62" s="2">
        <f t="shared" si="8"/>
        <v>0</v>
      </c>
      <c r="S62" s="2">
        <f t="shared" si="9"/>
        <v>0</v>
      </c>
      <c r="T62" s="2" t="e">
        <f>((Mapping!$O62-Mapping!$M62)/Mapping!$G62*Mapping!$H62)*(MIN(Mapping!$L62,Mapping!$N62))</f>
        <v>#VALUE!</v>
      </c>
    </row>
    <row r="63" spans="2:20" x14ac:dyDescent="0.25">
      <c r="B63" s="106"/>
      <c r="C63" s="2"/>
      <c r="D63" s="2"/>
      <c r="E63" s="2"/>
      <c r="F63" s="2"/>
      <c r="G63" s="2"/>
      <c r="H63" s="2"/>
      <c r="I63" s="2"/>
      <c r="J63" s="2" t="s">
        <v>35</v>
      </c>
      <c r="K63" s="7" t="str">
        <f>RTD("tt.rtd",,RTD("tt.rtd",,"Inst",J63,$E63),K$2)</f>
        <v>Not_Connected</v>
      </c>
      <c r="L63" s="8" cm="1">
        <f t="array" ref="L63">SUM(IF(('Fill Book'!$F$3:$F$10055="B")*('Fill Book'!$Q$3:$Q$10055=Mapping!D63),'Fill Book'!$G$3:$G$10055))</f>
        <v>0</v>
      </c>
      <c r="M63" s="8" t="str" cm="1">
        <f t="array" ref="M63">IFERROR(
    SUMPRODUCT(
        IF(
            ('Fill Book'!$F$1:$F$10055="B") * ('Fill Book'!$Q$1:$Q$10055=Mapping!D63),
            'Fill Book'!$G$1:$G$10055
        ),
        IF(
            ('Fill Book'!$F$1:$F$10055="B") * ('Fill Book'!$Q$1:$Q$10055=Mapping!D63),
            'Fill Book'!$H$1:$H$10055
        )
    ) / SUM(
        IF(
            ('Fill Book'!$F$1:$F$10055="B") * ('Fill Book'!$Q$1:$Q$10055=Mapping!D63),
            'Fill Book'!$G$1:$G$10055
        )
    ),
    ""
)</f>
        <v/>
      </c>
      <c r="N63" s="8" cm="1">
        <f t="array" ref="N63">SUM(IF(('Fill Book'!$F$3:$F$10055="S")*('Fill Book'!$Q$3:$Q$10055=Mapping!D63),'Fill Book'!$G$3:$G$10055))</f>
        <v>0</v>
      </c>
      <c r="O63" s="8" t="str" cm="1">
        <f t="array" ref="O63">IFERROR(
    SUMPRODUCT(
        IF(
            ('Fill Book'!$F$1:$F$10055="S") * ('Fill Book'!$Q$1:$Q$10055=Mapping!D63),
            'Fill Book'!$G$1:$G$10055
        ),
        IF(
            ('Fill Book'!$F$1:$F$10055="S") * ('Fill Book'!$Q$1:$Q$10055=Mapping!D63),
            'Fill Book'!$H$1:$H$10055
        )
    ) / SUM(
        IF(
            ('Fill Book'!$F$1:$F$10055="S") * ('Fill Book'!$Q$1:$Q$10055=Mapping!D63),
            'Fill Book'!$G$1:$G$10055
        )
    ),
    ""
)</f>
        <v/>
      </c>
      <c r="P63" s="8">
        <f t="shared" si="6"/>
        <v>0</v>
      </c>
      <c r="Q63" s="2">
        <f t="shared" si="7"/>
        <v>0</v>
      </c>
      <c r="R63" s="2">
        <f t="shared" si="8"/>
        <v>0</v>
      </c>
      <c r="S63" s="2">
        <f t="shared" si="9"/>
        <v>0</v>
      </c>
      <c r="T63" s="2" t="e">
        <f>((Mapping!$O63-Mapping!$M63)/Mapping!$G63*Mapping!$H63)*(MIN(Mapping!$L63,Mapping!$N63))</f>
        <v>#VALUE!</v>
      </c>
    </row>
    <row r="64" spans="2:20" x14ac:dyDescent="0.25">
      <c r="B64" s="106"/>
      <c r="C64" s="2"/>
      <c r="D64" s="2"/>
      <c r="E64" s="2"/>
      <c r="F64" s="2"/>
      <c r="G64" s="2"/>
      <c r="H64" s="2"/>
      <c r="I64" s="2"/>
      <c r="J64" s="2" t="s">
        <v>35</v>
      </c>
      <c r="K64" s="7" t="str">
        <f>RTD("tt.rtd",,RTD("tt.rtd",,"Inst",J64,$E64),K$2)</f>
        <v>Not_Connected</v>
      </c>
      <c r="L64" s="8" cm="1">
        <f t="array" ref="L64">SUM(IF(('Fill Book'!$F$3:$F$10055="B")*('Fill Book'!$Q$3:$Q$10055=Mapping!D64),'Fill Book'!$G$3:$G$10055))</f>
        <v>0</v>
      </c>
      <c r="M64" s="8" t="str" cm="1">
        <f t="array" ref="M64">IFERROR(
    SUMPRODUCT(
        IF(
            ('Fill Book'!$F$1:$F$10055="B") * ('Fill Book'!$Q$1:$Q$10055=Mapping!D64),
            'Fill Book'!$G$1:$G$10055
        ),
        IF(
            ('Fill Book'!$F$1:$F$10055="B") * ('Fill Book'!$Q$1:$Q$10055=Mapping!D64),
            'Fill Book'!$H$1:$H$10055
        )
    ) / SUM(
        IF(
            ('Fill Book'!$F$1:$F$10055="B") * ('Fill Book'!$Q$1:$Q$10055=Mapping!D64),
            'Fill Book'!$G$1:$G$10055
        )
    ),
    ""
)</f>
        <v/>
      </c>
      <c r="N64" s="8" cm="1">
        <f t="array" ref="N64">SUM(IF(('Fill Book'!$F$3:$F$10055="S")*('Fill Book'!$Q$3:$Q$10055=Mapping!D64),'Fill Book'!$G$3:$G$10055))</f>
        <v>0</v>
      </c>
      <c r="O64" s="8" t="str" cm="1">
        <f t="array" ref="O64">IFERROR(
    SUMPRODUCT(
        IF(
            ('Fill Book'!$F$1:$F$10055="S") * ('Fill Book'!$Q$1:$Q$10055=Mapping!D64),
            'Fill Book'!$G$1:$G$10055
        ),
        IF(
            ('Fill Book'!$F$1:$F$10055="S") * ('Fill Book'!$Q$1:$Q$10055=Mapping!D64),
            'Fill Book'!$H$1:$H$10055
        )
    ) / SUM(
        IF(
            ('Fill Book'!$F$1:$F$10055="S") * ('Fill Book'!$Q$1:$Q$10055=Mapping!D64),
            'Fill Book'!$G$1:$G$10055
        )
    ),
    ""
)</f>
        <v/>
      </c>
      <c r="P64" s="8">
        <f t="shared" si="6"/>
        <v>0</v>
      </c>
      <c r="Q64" s="2">
        <f t="shared" si="7"/>
        <v>0</v>
      </c>
      <c r="R64" s="2">
        <f t="shared" si="8"/>
        <v>0</v>
      </c>
      <c r="S64" s="2">
        <f t="shared" si="9"/>
        <v>0</v>
      </c>
      <c r="T64" s="2" t="e">
        <f>((Mapping!$O64-Mapping!$M64)/Mapping!$G64*Mapping!$H64)*(MIN(Mapping!$L64,Mapping!$N64))</f>
        <v>#VALUE!</v>
      </c>
    </row>
    <row r="65" spans="2:20" x14ac:dyDescent="0.25">
      <c r="B65" s="106"/>
      <c r="C65" s="2"/>
      <c r="D65" s="2"/>
      <c r="E65" s="2"/>
      <c r="F65" s="2"/>
      <c r="G65" s="2"/>
      <c r="H65" s="2"/>
      <c r="I65" s="2"/>
      <c r="J65" s="2" t="s">
        <v>35</v>
      </c>
      <c r="K65" s="7" t="str">
        <f>RTD("tt.rtd",,RTD("tt.rtd",,"Inst",J65,$E65),K$2)</f>
        <v>Not_Connected</v>
      </c>
      <c r="L65" s="8" cm="1">
        <f t="array" ref="L65">SUM(IF(('Fill Book'!$F$3:$F$10055="B")*('Fill Book'!$Q$3:$Q$10055=Mapping!D65),'Fill Book'!$G$3:$G$10055))</f>
        <v>0</v>
      </c>
      <c r="M65" s="8" t="str" cm="1">
        <f t="array" ref="M65">IFERROR(
    SUMPRODUCT(
        IF(
            ('Fill Book'!$F$1:$F$10055="B") * ('Fill Book'!$Q$1:$Q$10055=Mapping!D65),
            'Fill Book'!$G$1:$G$10055
        ),
        IF(
            ('Fill Book'!$F$1:$F$10055="B") * ('Fill Book'!$Q$1:$Q$10055=Mapping!D65),
            'Fill Book'!$H$1:$H$10055
        )
    ) / SUM(
        IF(
            ('Fill Book'!$F$1:$F$10055="B") * ('Fill Book'!$Q$1:$Q$10055=Mapping!D65),
            'Fill Book'!$G$1:$G$10055
        )
    ),
    ""
)</f>
        <v/>
      </c>
      <c r="N65" s="8" cm="1">
        <f t="array" ref="N65">SUM(IF(('Fill Book'!$F$3:$F$10055="S")*('Fill Book'!$Q$3:$Q$10055=Mapping!D65),'Fill Book'!$G$3:$G$10055))</f>
        <v>0</v>
      </c>
      <c r="O65" s="8" t="str" cm="1">
        <f t="array" ref="O65">IFERROR(
    SUMPRODUCT(
        IF(
            ('Fill Book'!$F$1:$F$10055="S") * ('Fill Book'!$Q$1:$Q$10055=Mapping!D65),
            'Fill Book'!$G$1:$G$10055
        ),
        IF(
            ('Fill Book'!$F$1:$F$10055="S") * ('Fill Book'!$Q$1:$Q$10055=Mapping!D65),
            'Fill Book'!$H$1:$H$10055
        )
    ) / SUM(
        IF(
            ('Fill Book'!$F$1:$F$10055="S") * ('Fill Book'!$Q$1:$Q$10055=Mapping!D65),
            'Fill Book'!$G$1:$G$10055
        )
    ),
    ""
)</f>
        <v/>
      </c>
      <c r="P65" s="8">
        <f t="shared" si="6"/>
        <v>0</v>
      </c>
      <c r="Q65" s="2">
        <f t="shared" si="7"/>
        <v>0</v>
      </c>
      <c r="R65" s="2">
        <f t="shared" si="8"/>
        <v>0</v>
      </c>
      <c r="S65" s="2">
        <f t="shared" si="9"/>
        <v>0</v>
      </c>
      <c r="T65" s="2" t="e">
        <f>((Mapping!$O65-Mapping!$M65)/Mapping!$G65*Mapping!$H65)*(MIN(Mapping!$L65,Mapping!$N65))</f>
        <v>#VALUE!</v>
      </c>
    </row>
    <row r="66" spans="2:20" x14ac:dyDescent="0.25">
      <c r="B66" s="106"/>
      <c r="C66" s="2"/>
      <c r="D66" s="2"/>
      <c r="E66" s="2"/>
      <c r="F66" s="2"/>
      <c r="G66" s="2"/>
      <c r="H66" s="2"/>
      <c r="I66" s="2"/>
      <c r="J66" s="2" t="s">
        <v>35</v>
      </c>
      <c r="K66" s="7" t="str">
        <f>RTD("tt.rtd",,RTD("tt.rtd",,"Inst",J66,$E66),K$2)</f>
        <v>Not_Connected</v>
      </c>
      <c r="L66" s="8" cm="1">
        <f t="array" ref="L66">SUM(IF(('Fill Book'!$F$3:$F$10055="B")*('Fill Book'!$Q$3:$Q$10055=Mapping!D66),'Fill Book'!$G$3:$G$10055))</f>
        <v>0</v>
      </c>
      <c r="M66" s="8" t="str" cm="1">
        <f t="array" ref="M66">IFERROR(
    SUMPRODUCT(
        IF(
            ('Fill Book'!$F$1:$F$10055="B") * ('Fill Book'!$Q$1:$Q$10055=Mapping!D66),
            'Fill Book'!$G$1:$G$10055
        ),
        IF(
            ('Fill Book'!$F$1:$F$10055="B") * ('Fill Book'!$Q$1:$Q$10055=Mapping!D66),
            'Fill Book'!$H$1:$H$10055
        )
    ) / SUM(
        IF(
            ('Fill Book'!$F$1:$F$10055="B") * ('Fill Book'!$Q$1:$Q$10055=Mapping!D66),
            'Fill Book'!$G$1:$G$10055
        )
    ),
    ""
)</f>
        <v/>
      </c>
      <c r="N66" s="8" cm="1">
        <f t="array" ref="N66">SUM(IF(('Fill Book'!$F$3:$F$10055="S")*('Fill Book'!$Q$3:$Q$10055=Mapping!D66),'Fill Book'!$G$3:$G$10055))</f>
        <v>0</v>
      </c>
      <c r="O66" s="8" t="str" cm="1">
        <f t="array" ref="O66">IFERROR(
    SUMPRODUCT(
        IF(
            ('Fill Book'!$F$1:$F$10055="S") * ('Fill Book'!$Q$1:$Q$10055=Mapping!D66),
            'Fill Book'!$G$1:$G$10055
        ),
        IF(
            ('Fill Book'!$F$1:$F$10055="S") * ('Fill Book'!$Q$1:$Q$10055=Mapping!D66),
            'Fill Book'!$H$1:$H$10055
        )
    ) / SUM(
        IF(
            ('Fill Book'!$F$1:$F$10055="S") * ('Fill Book'!$Q$1:$Q$10055=Mapping!D66),
            'Fill Book'!$G$1:$G$10055
        )
    ),
    ""
)</f>
        <v/>
      </c>
      <c r="P66" s="8">
        <f t="shared" si="6"/>
        <v>0</v>
      </c>
      <c r="Q66" s="2">
        <f t="shared" si="7"/>
        <v>0</v>
      </c>
      <c r="R66" s="2">
        <f t="shared" si="8"/>
        <v>0</v>
      </c>
      <c r="S66" s="2">
        <f t="shared" si="9"/>
        <v>0</v>
      </c>
      <c r="T66" s="2" t="e">
        <f>((Mapping!$O66-Mapping!$M66)/Mapping!$G66*Mapping!$H66)*(MIN(Mapping!$L66,Mapping!$N66))</f>
        <v>#VALUE!</v>
      </c>
    </row>
    <row r="67" spans="2:20" x14ac:dyDescent="0.25">
      <c r="B67" s="107"/>
      <c r="C67" s="2"/>
      <c r="D67" s="2"/>
      <c r="E67" s="2"/>
      <c r="F67" s="2"/>
      <c r="G67" s="2"/>
      <c r="H67" s="2"/>
      <c r="I67" s="2"/>
      <c r="J67" s="2" t="s">
        <v>35</v>
      </c>
      <c r="K67" s="7" t="str">
        <f>RTD("tt.rtd",,RTD("tt.rtd",,"Inst",J67,$E67),K$2)</f>
        <v>Not_Connected</v>
      </c>
      <c r="L67" s="8" cm="1">
        <f t="array" ref="L67">SUM(IF(('Fill Book'!$F$3:$F$10055="B")*('Fill Book'!$Q$3:$Q$10055=Mapping!D67),'Fill Book'!$G$3:$G$10055))</f>
        <v>0</v>
      </c>
      <c r="M67" s="8" t="str" cm="1">
        <f t="array" ref="M67">IFERROR(
    SUMPRODUCT(
        IF(
            ('Fill Book'!$F$1:$F$10055="B") * ('Fill Book'!$Q$1:$Q$10055=Mapping!D67),
            'Fill Book'!$G$1:$G$10055
        ),
        IF(
            ('Fill Book'!$F$1:$F$10055="B") * ('Fill Book'!$Q$1:$Q$10055=Mapping!D67),
            'Fill Book'!$H$1:$H$10055
        )
    ) / SUM(
        IF(
            ('Fill Book'!$F$1:$F$10055="B") * ('Fill Book'!$Q$1:$Q$10055=Mapping!D67),
            'Fill Book'!$G$1:$G$10055
        )
    ),
    ""
)</f>
        <v/>
      </c>
      <c r="N67" s="8" cm="1">
        <f t="array" ref="N67">SUM(IF(('Fill Book'!$F$3:$F$10055="S")*('Fill Book'!$Q$3:$Q$10055=Mapping!D67),'Fill Book'!$G$3:$G$10055))</f>
        <v>0</v>
      </c>
      <c r="O67" s="8" t="str" cm="1">
        <f t="array" ref="O67">IFERROR(
    SUMPRODUCT(
        IF(
            ('Fill Book'!$F$1:$F$10055="S") * ('Fill Book'!$Q$1:$Q$10055=Mapping!D67),
            'Fill Book'!$G$1:$G$10055
        ),
        IF(
            ('Fill Book'!$F$1:$F$10055="S") * ('Fill Book'!$Q$1:$Q$10055=Mapping!D67),
            'Fill Book'!$H$1:$H$10055
        )
    ) / SUM(
        IF(
            ('Fill Book'!$F$1:$F$10055="S") * ('Fill Book'!$Q$1:$Q$10055=Mapping!D67),
            'Fill Book'!$G$1:$G$10055
        )
    ),
    ""
)</f>
        <v/>
      </c>
      <c r="P67" s="8">
        <f t="shared" si="6"/>
        <v>0</v>
      </c>
      <c r="Q67" s="2">
        <f t="shared" si="7"/>
        <v>0</v>
      </c>
      <c r="R67" s="2">
        <f t="shared" si="8"/>
        <v>0</v>
      </c>
      <c r="S67" s="2">
        <f t="shared" si="9"/>
        <v>0</v>
      </c>
      <c r="T67" s="2" t="e">
        <f>((Mapping!$O67-Mapping!$M67)/Mapping!$G67*Mapping!$H67)*(MIN(Mapping!$L67,Mapping!$N67))</f>
        <v>#VALUE!</v>
      </c>
    </row>
    <row r="68" spans="2:20" x14ac:dyDescent="0.25">
      <c r="B68" s="105" t="s">
        <v>476</v>
      </c>
      <c r="C68" s="2"/>
      <c r="D68" s="2"/>
      <c r="E68" s="2"/>
      <c r="F68" s="2"/>
      <c r="G68" s="2"/>
      <c r="H68" s="2"/>
      <c r="I68" s="2"/>
      <c r="J68" s="2" t="s">
        <v>35</v>
      </c>
      <c r="K68" s="7" t="str">
        <f>RTD("tt.rtd",,RTD("tt.rtd",,"Inst",J68,$E68),K$2)</f>
        <v>Not_Connected</v>
      </c>
      <c r="L68" s="8" cm="1">
        <f t="array" ref="L68">SUM(IF(('Fill Book'!$F$3:$F$10055="B")*('Fill Book'!$Q$3:$Q$10055=Mapping!D68),'Fill Book'!$G$3:$G$10055))</f>
        <v>0</v>
      </c>
      <c r="M68" s="8" t="str" cm="1">
        <f t="array" ref="M68">IFERROR(
    SUMPRODUCT(
        IF(
            ('Fill Book'!$F$1:$F$10055="B") * ('Fill Book'!$Q$1:$Q$10055=Mapping!D68),
            'Fill Book'!$G$1:$G$10055
        ),
        IF(
            ('Fill Book'!$F$1:$F$10055="B") * ('Fill Book'!$Q$1:$Q$10055=Mapping!D68),
            'Fill Book'!$H$1:$H$10055
        )
    ) / SUM(
        IF(
            ('Fill Book'!$F$1:$F$10055="B") * ('Fill Book'!$Q$1:$Q$10055=Mapping!D68),
            'Fill Book'!$G$1:$G$10055
        )
    ),
    ""
)</f>
        <v/>
      </c>
      <c r="N68" s="8" cm="1">
        <f t="array" ref="N68">SUM(IF(('Fill Book'!$F$3:$F$10055="S")*('Fill Book'!$Q$3:$Q$10055=Mapping!D68),'Fill Book'!$G$3:$G$10055))</f>
        <v>0</v>
      </c>
      <c r="O68" s="8" t="str" cm="1">
        <f t="array" ref="O68">IFERROR(
    SUMPRODUCT(
        IF(
            ('Fill Book'!$F$1:$F$10055="S") * ('Fill Book'!$Q$1:$Q$10055=Mapping!D68),
            'Fill Book'!$G$1:$G$10055
        ),
        IF(
            ('Fill Book'!$F$1:$F$10055="S") * ('Fill Book'!$Q$1:$Q$10055=Mapping!D68),
            'Fill Book'!$H$1:$H$10055
        )
    ) / SUM(
        IF(
            ('Fill Book'!$F$1:$F$10055="S") * ('Fill Book'!$Q$1:$Q$10055=Mapping!D68),
            'Fill Book'!$G$1:$G$10055
        )
    ),
    ""
)</f>
        <v/>
      </c>
      <c r="P68" s="8">
        <f t="shared" si="6"/>
        <v>0</v>
      </c>
      <c r="Q68" s="2">
        <f t="shared" si="7"/>
        <v>0</v>
      </c>
      <c r="R68" s="2">
        <f t="shared" si="8"/>
        <v>0</v>
      </c>
      <c r="S68" s="2">
        <f t="shared" si="9"/>
        <v>0</v>
      </c>
      <c r="T68" s="2" t="e">
        <f>((Mapping!$O68-Mapping!$M68)/Mapping!$G68*Mapping!$H68)*(MIN(Mapping!$L68,Mapping!$N68))</f>
        <v>#VALUE!</v>
      </c>
    </row>
    <row r="69" spans="2:20" x14ac:dyDescent="0.25">
      <c r="B69" s="106"/>
      <c r="C69" s="2"/>
      <c r="D69" s="5"/>
      <c r="E69" s="2"/>
      <c r="F69" s="2"/>
      <c r="G69" s="2"/>
      <c r="H69" s="2"/>
      <c r="I69" s="2"/>
      <c r="J69" s="2" t="s">
        <v>35</v>
      </c>
      <c r="K69" s="7" t="str">
        <f>RTD("tt.rtd",,RTD("tt.rtd",,"Inst",J69,$E69),K$2)</f>
        <v>Not_Connected</v>
      </c>
      <c r="L69" s="8" cm="1">
        <f t="array" ref="L69">SUM(IF(('Fill Book'!$F$3:$F$10055="B")*('Fill Book'!$Q$3:$Q$10055=Mapping!D69),'Fill Book'!$G$3:$G$10055))</f>
        <v>0</v>
      </c>
      <c r="M69" s="8" t="str" cm="1">
        <f t="array" ref="M69">IFERROR(
    SUMPRODUCT(
        IF(
            ('Fill Book'!$F$1:$F$10055="B") * ('Fill Book'!$Q$1:$Q$10055=Mapping!D69),
            'Fill Book'!$G$1:$G$10055
        ),
        IF(
            ('Fill Book'!$F$1:$F$10055="B") * ('Fill Book'!$Q$1:$Q$10055=Mapping!D69),
            'Fill Book'!$H$1:$H$10055
        )
    ) / SUM(
        IF(
            ('Fill Book'!$F$1:$F$10055="B") * ('Fill Book'!$Q$1:$Q$10055=Mapping!D69),
            'Fill Book'!$G$1:$G$10055
        )
    ),
    ""
)</f>
        <v/>
      </c>
      <c r="N69" s="8" cm="1">
        <f t="array" ref="N69">SUM(IF(('Fill Book'!$F$3:$F$10055="S")*('Fill Book'!$Q$3:$Q$10055=Mapping!D69),'Fill Book'!$G$3:$G$10055))</f>
        <v>0</v>
      </c>
      <c r="O69" s="8" t="str" cm="1">
        <f t="array" ref="O69">IFERROR(
    SUMPRODUCT(
        IF(
            ('Fill Book'!$F$1:$F$10055="S") * ('Fill Book'!$Q$1:$Q$10055=Mapping!D69),
            'Fill Book'!$G$1:$G$10055
        ),
        IF(
            ('Fill Book'!$F$1:$F$10055="S") * ('Fill Book'!$Q$1:$Q$10055=Mapping!D69),
            'Fill Book'!$H$1:$H$10055
        )
    ) / SUM(
        IF(
            ('Fill Book'!$F$1:$F$10055="S") * ('Fill Book'!$Q$1:$Q$10055=Mapping!D69),
            'Fill Book'!$G$1:$G$10055
        )
    ),
    ""
)</f>
        <v/>
      </c>
      <c r="P69" s="8">
        <f t="shared" si="6"/>
        <v>0</v>
      </c>
      <c r="Q69" s="2">
        <f t="shared" si="7"/>
        <v>0</v>
      </c>
      <c r="R69" s="2">
        <f t="shared" si="8"/>
        <v>0</v>
      </c>
      <c r="S69" s="2">
        <f t="shared" si="9"/>
        <v>0</v>
      </c>
      <c r="T69" s="2" t="e">
        <f>((Mapping!$O69-Mapping!$M69)/Mapping!$G69*Mapping!$H69)*(MIN(Mapping!$L69,Mapping!$N69))</f>
        <v>#VALUE!</v>
      </c>
    </row>
    <row r="70" spans="2:20" x14ac:dyDescent="0.25">
      <c r="B70" s="106"/>
      <c r="C70" s="2" t="s">
        <v>476</v>
      </c>
      <c r="D70" s="2" t="s">
        <v>909</v>
      </c>
      <c r="E70" s="2" t="s">
        <v>909</v>
      </c>
      <c r="F70" s="2" t="s">
        <v>476</v>
      </c>
      <c r="G70" s="2">
        <v>0.01</v>
      </c>
      <c r="H70" s="2">
        <v>6</v>
      </c>
      <c r="I70" s="2">
        <v>4</v>
      </c>
      <c r="J70" s="2" t="s">
        <v>40</v>
      </c>
      <c r="K70" s="7" t="str">
        <f>RTD("tt.rtd",,RTD("tt.rtd",,"Inst",J70,$E70),K$2)</f>
        <v>Not_Connected</v>
      </c>
      <c r="L70" s="8" cm="1">
        <f t="array" ref="L70">SUM(IF(('Fill Book'!$F$3:$F$10055="B")*('Fill Book'!$Q$3:$Q$10055=Mapping!D70),'Fill Book'!$G$3:$G$10055))</f>
        <v>1</v>
      </c>
      <c r="M70" s="8" cm="1">
        <f t="array" ref="M70">IFERROR(
    SUMPRODUCT(
        IF(
            ('Fill Book'!$F$1:$F$10055="B") * ('Fill Book'!$Q$1:$Q$10055=Mapping!D70),
            'Fill Book'!$G$1:$G$10055
        ),
        IF(
            ('Fill Book'!$F$1:$F$10055="B") * ('Fill Book'!$Q$1:$Q$10055=Mapping!D70),
            'Fill Book'!$H$1:$H$10055
        )
    ) / SUM(
        IF(
            ('Fill Book'!$F$1:$F$10055="B") * ('Fill Book'!$Q$1:$Q$10055=Mapping!D70),
            'Fill Book'!$G$1:$G$10055
        )
    ),
    ""
)</f>
        <v>-0.08</v>
      </c>
      <c r="N70" s="8" cm="1">
        <f t="array" ref="N70">SUM(IF(('Fill Book'!$F$3:$F$10055="S")*('Fill Book'!$Q$3:$Q$10055=Mapping!D70),'Fill Book'!$G$3:$G$10055))</f>
        <v>1</v>
      </c>
      <c r="O70" s="8" cm="1">
        <f t="array" ref="O70">IFERROR(
    SUMPRODUCT(
        IF(
            ('Fill Book'!$F$1:$F$10055="S") * ('Fill Book'!$Q$1:$Q$10055=Mapping!D70),
            'Fill Book'!$G$1:$G$10055
        ),
        IF(
            ('Fill Book'!$F$1:$F$10055="S") * ('Fill Book'!$Q$1:$Q$10055=Mapping!D70),
            'Fill Book'!$H$1:$H$10055
        )
    ) / SUM(
        IF(
            ('Fill Book'!$F$1:$F$10055="S") * ('Fill Book'!$Q$1:$Q$10055=Mapping!D70),
            'Fill Book'!$G$1:$G$10055
        )
    ),
    ""
)</f>
        <v>-0.04</v>
      </c>
      <c r="P70" s="8">
        <f t="shared" si="6"/>
        <v>0</v>
      </c>
      <c r="Q70" s="2">
        <f t="shared" si="7"/>
        <v>0</v>
      </c>
      <c r="R70" s="2">
        <f t="shared" si="8"/>
        <v>24</v>
      </c>
      <c r="S70" s="2">
        <f t="shared" si="9"/>
        <v>8</v>
      </c>
      <c r="T70" s="2">
        <f>((Mapping!$O70-Mapping!$M70)/Mapping!$G70*Mapping!$H70)*(MIN(Mapping!$L70,Mapping!$N70))</f>
        <v>24</v>
      </c>
    </row>
    <row r="71" spans="2:20" x14ac:dyDescent="0.25">
      <c r="B71" s="106"/>
      <c r="C71" s="2" t="s">
        <v>476</v>
      </c>
      <c r="D71" s="2" t="s">
        <v>920</v>
      </c>
      <c r="E71" s="2" t="s">
        <v>920</v>
      </c>
      <c r="F71" s="2" t="s">
        <v>476</v>
      </c>
      <c r="G71" s="2">
        <v>0.01</v>
      </c>
      <c r="H71" s="2">
        <v>6</v>
      </c>
      <c r="I71" s="2">
        <v>2</v>
      </c>
      <c r="J71" s="2" t="s">
        <v>40</v>
      </c>
      <c r="K71" s="7" t="str">
        <f>RTD("tt.rtd",,RTD("tt.rtd",,"Inst",J71,$E71),K$2)</f>
        <v>Not_Connected</v>
      </c>
      <c r="L71" s="8" cm="1">
        <f t="array" ref="L71">SUM(IF(('Fill Book'!$F$3:$F$10055="B")*('Fill Book'!$Q$3:$Q$10055=Mapping!D71),'Fill Book'!$G$3:$G$10055))</f>
        <v>1</v>
      </c>
      <c r="M71" s="8" cm="1">
        <f t="array" ref="M71">IFERROR(
    SUMPRODUCT(
        IF(
            ('Fill Book'!$F$1:$F$10055="B") * ('Fill Book'!$Q$1:$Q$10055=Mapping!D71),
            'Fill Book'!$G$1:$G$10055
        ),
        IF(
            ('Fill Book'!$F$1:$F$10055="B") * ('Fill Book'!$Q$1:$Q$10055=Mapping!D71),
            'Fill Book'!$H$1:$H$10055
        )
    ) / SUM(
        IF(
            ('Fill Book'!$F$1:$F$10055="B") * ('Fill Book'!$Q$1:$Q$10055=Mapping!D71),
            'Fill Book'!$G$1:$G$10055
        )
    ),
    ""
)</f>
        <v>0.25</v>
      </c>
      <c r="N71" s="8" cm="1">
        <f t="array" ref="N71">SUM(IF(('Fill Book'!$F$3:$F$10055="S")*('Fill Book'!$Q$3:$Q$10055=Mapping!D71),'Fill Book'!$G$3:$G$10055))</f>
        <v>1</v>
      </c>
      <c r="O71" s="8" cm="1">
        <f t="array" ref="O71">IFERROR(
    SUMPRODUCT(
        IF(
            ('Fill Book'!$F$1:$F$10055="S") * ('Fill Book'!$Q$1:$Q$10055=Mapping!D71),
            'Fill Book'!$G$1:$G$10055
        ),
        IF(
            ('Fill Book'!$F$1:$F$10055="S") * ('Fill Book'!$Q$1:$Q$10055=Mapping!D71),
            'Fill Book'!$H$1:$H$10055
        )
    ) / SUM(
        IF(
            ('Fill Book'!$F$1:$F$10055="S") * ('Fill Book'!$Q$1:$Q$10055=Mapping!D71),
            'Fill Book'!$G$1:$G$10055
        )
    ),
    ""
)</f>
        <v>0.25</v>
      </c>
      <c r="P71" s="8">
        <f t="shared" si="6"/>
        <v>0</v>
      </c>
      <c r="Q71" s="2">
        <f t="shared" si="7"/>
        <v>0</v>
      </c>
      <c r="R71" s="2">
        <f t="shared" si="8"/>
        <v>0</v>
      </c>
      <c r="S71" s="2">
        <f t="shared" si="9"/>
        <v>4</v>
      </c>
      <c r="T71" s="2">
        <f>((Mapping!$O71-Mapping!$M71)/Mapping!$G71*Mapping!$H71)*(MIN(Mapping!$L71,Mapping!$N71))</f>
        <v>0</v>
      </c>
    </row>
    <row r="72" spans="2:20" x14ac:dyDescent="0.25">
      <c r="B72" s="106"/>
      <c r="C72" s="2" t="s">
        <v>476</v>
      </c>
      <c r="D72" s="2" t="s">
        <v>927</v>
      </c>
      <c r="E72" s="2" t="s">
        <v>927</v>
      </c>
      <c r="F72" s="2" t="s">
        <v>476</v>
      </c>
      <c r="G72" s="2">
        <v>0.01</v>
      </c>
      <c r="H72" s="2">
        <v>6</v>
      </c>
      <c r="I72" s="2">
        <v>2</v>
      </c>
      <c r="J72" s="2" t="s">
        <v>40</v>
      </c>
      <c r="K72" s="7" t="str">
        <f>RTD("tt.rtd",,RTD("tt.rtd",,"Inst",J72,$E72),K$2)</f>
        <v>Not_Connected</v>
      </c>
      <c r="L72" s="8" cm="1">
        <f t="array" ref="L72">SUM(IF(('Fill Book'!$F$3:$F$10055="B")*('Fill Book'!$Q$3:$Q$10055=Mapping!D72),'Fill Book'!$G$3:$G$10055))</f>
        <v>2</v>
      </c>
      <c r="M72" s="8" cm="1">
        <f t="array" ref="M72">IFERROR(
    SUMPRODUCT(
        IF(
            ('Fill Book'!$F$1:$F$10055="B") * ('Fill Book'!$Q$1:$Q$10055=Mapping!D72),
            'Fill Book'!$G$1:$G$10055
        ),
        IF(
            ('Fill Book'!$F$1:$F$10055="B") * ('Fill Book'!$Q$1:$Q$10055=Mapping!D72),
            'Fill Book'!$H$1:$H$10055
        )
    ) / SUM(
        IF(
            ('Fill Book'!$F$1:$F$10055="B") * ('Fill Book'!$Q$1:$Q$10055=Mapping!D72),
            'Fill Book'!$G$1:$G$10055
        )
    ),
    ""
)</f>
        <v>-0.40500000000000003</v>
      </c>
      <c r="N72" s="8" cm="1">
        <f t="array" ref="N72">SUM(IF(('Fill Book'!$F$3:$F$10055="S")*('Fill Book'!$Q$3:$Q$10055=Mapping!D72),'Fill Book'!$G$3:$G$10055))</f>
        <v>2</v>
      </c>
      <c r="O72" s="8" cm="1">
        <f t="array" ref="O72">IFERROR(
    SUMPRODUCT(
        IF(
            ('Fill Book'!$F$1:$F$10055="S") * ('Fill Book'!$Q$1:$Q$10055=Mapping!D72),
            'Fill Book'!$G$1:$G$10055
        ),
        IF(
            ('Fill Book'!$F$1:$F$10055="S") * ('Fill Book'!$Q$1:$Q$10055=Mapping!D72),
            'Fill Book'!$H$1:$H$10055
        )
    ) / SUM(
        IF(
            ('Fill Book'!$F$1:$F$10055="S") * ('Fill Book'!$Q$1:$Q$10055=Mapping!D72),
            'Fill Book'!$G$1:$G$10055
        )
    ),
    ""
)</f>
        <v>-0.39500000000000002</v>
      </c>
      <c r="P72" s="8">
        <f t="shared" si="6"/>
        <v>0</v>
      </c>
      <c r="Q72" s="2">
        <f t="shared" si="7"/>
        <v>0</v>
      </c>
      <c r="R72" s="2">
        <f t="shared" si="8"/>
        <v>12.000000000000011</v>
      </c>
      <c r="S72" s="2">
        <f t="shared" si="9"/>
        <v>8</v>
      </c>
      <c r="T72" s="2">
        <f>((Mapping!$O72-Mapping!$M72)/Mapping!$G72*Mapping!$H72)*(MIN(Mapping!$L72,Mapping!$N72))</f>
        <v>12.000000000000011</v>
      </c>
    </row>
    <row r="73" spans="2:20" x14ac:dyDescent="0.25">
      <c r="B73" s="106"/>
      <c r="C73" s="2" t="s">
        <v>476</v>
      </c>
      <c r="D73" s="2" t="s">
        <v>933</v>
      </c>
      <c r="E73" s="2" t="s">
        <v>933</v>
      </c>
      <c r="F73" s="2" t="s">
        <v>476</v>
      </c>
      <c r="G73" s="2">
        <v>0.01</v>
      </c>
      <c r="H73" s="2">
        <v>6</v>
      </c>
      <c r="I73" s="2">
        <v>2</v>
      </c>
      <c r="J73" s="2" t="s">
        <v>40</v>
      </c>
      <c r="K73" s="7" t="str">
        <f>RTD("tt.rtd",,RTD("tt.rtd",,"Inst",J73,$E73),K$2)</f>
        <v>Not_Connected</v>
      </c>
      <c r="L73" s="8" cm="1">
        <f t="array" ref="L73">SUM(IF(('Fill Book'!$F$3:$F$10055="B")*('Fill Book'!$Q$3:$Q$10055=Mapping!D73),'Fill Book'!$G$3:$G$10055))</f>
        <v>1</v>
      </c>
      <c r="M73" s="8" cm="1">
        <f t="array" ref="M73">IFERROR(
    SUMPRODUCT(
        IF(
            ('Fill Book'!$F$1:$F$10055="B") * ('Fill Book'!$Q$1:$Q$10055=Mapping!D73),
            'Fill Book'!$G$1:$G$10055
        ),
        IF(
            ('Fill Book'!$F$1:$F$10055="B") * ('Fill Book'!$Q$1:$Q$10055=Mapping!D73),
            'Fill Book'!$H$1:$H$10055
        )
    ) / SUM(
        IF(
            ('Fill Book'!$F$1:$F$10055="B") * ('Fill Book'!$Q$1:$Q$10055=Mapping!D73),
            'Fill Book'!$G$1:$G$10055
        )
    ),
    ""
)</f>
        <v>-0.06</v>
      </c>
      <c r="N73" s="8" cm="1">
        <f t="array" ref="N73">SUM(IF(('Fill Book'!$F$3:$F$10055="S")*('Fill Book'!$Q$3:$Q$10055=Mapping!D73),'Fill Book'!$G$3:$G$10055))</f>
        <v>1</v>
      </c>
      <c r="O73" s="8" cm="1">
        <f t="array" ref="O73">IFERROR(
    SUMPRODUCT(
        IF(
            ('Fill Book'!$F$1:$F$10055="S") * ('Fill Book'!$Q$1:$Q$10055=Mapping!D73),
            'Fill Book'!$G$1:$G$10055
        ),
        IF(
            ('Fill Book'!$F$1:$F$10055="S") * ('Fill Book'!$Q$1:$Q$10055=Mapping!D73),
            'Fill Book'!$H$1:$H$10055
        )
    ) / SUM(
        IF(
            ('Fill Book'!$F$1:$F$10055="S") * ('Fill Book'!$Q$1:$Q$10055=Mapping!D73),
            'Fill Book'!$G$1:$G$10055
        )
    ),
    ""
)</f>
        <v>-0.03</v>
      </c>
      <c r="P73" s="8">
        <f t="shared" si="6"/>
        <v>0</v>
      </c>
      <c r="Q73" s="2">
        <f t="shared" si="7"/>
        <v>0</v>
      </c>
      <c r="R73" s="2">
        <f t="shared" si="8"/>
        <v>18</v>
      </c>
      <c r="S73" s="2">
        <f t="shared" si="9"/>
        <v>4</v>
      </c>
      <c r="T73" s="2">
        <f>((Mapping!$O73-Mapping!$M73)/Mapping!$G73*Mapping!$H73)*(MIN(Mapping!$L73,Mapping!$N73))</f>
        <v>18</v>
      </c>
    </row>
    <row r="74" spans="2:20" x14ac:dyDescent="0.25">
      <c r="B74" s="106"/>
      <c r="C74" s="2" t="s">
        <v>476</v>
      </c>
      <c r="D74" s="2" t="s">
        <v>937</v>
      </c>
      <c r="E74" s="2" t="s">
        <v>937</v>
      </c>
      <c r="F74" s="2" t="s">
        <v>476</v>
      </c>
      <c r="G74" s="2">
        <v>0.01</v>
      </c>
      <c r="H74" s="2">
        <v>6</v>
      </c>
      <c r="I74" s="2">
        <v>2</v>
      </c>
      <c r="J74" s="2" t="s">
        <v>40</v>
      </c>
      <c r="K74" s="7" t="str">
        <f>RTD("tt.rtd",,RTD("tt.rtd",,"Inst",J74,$E74),K$2)</f>
        <v>Not_Connected</v>
      </c>
      <c r="L74" s="8" cm="1">
        <f t="array" ref="L74">SUM(IF(('Fill Book'!$F$3:$F$10055="B")*('Fill Book'!$Q$3:$Q$10055=Mapping!D74),'Fill Book'!$G$3:$G$10055))</f>
        <v>1</v>
      </c>
      <c r="M74" s="8" cm="1">
        <f t="array" ref="M74">IFERROR(
    SUMPRODUCT(
        IF(
            ('Fill Book'!$F$1:$F$10055="B") * ('Fill Book'!$Q$1:$Q$10055=Mapping!D74),
            'Fill Book'!$G$1:$G$10055
        ),
        IF(
            ('Fill Book'!$F$1:$F$10055="B") * ('Fill Book'!$Q$1:$Q$10055=Mapping!D74),
            'Fill Book'!$H$1:$H$10055
        )
    ) / SUM(
        IF(
            ('Fill Book'!$F$1:$F$10055="B") * ('Fill Book'!$Q$1:$Q$10055=Mapping!D74),
            'Fill Book'!$G$1:$G$10055
        )
    ),
    ""
)</f>
        <v>0.2</v>
      </c>
      <c r="N74" s="8" cm="1">
        <f t="array" ref="N74">SUM(IF(('Fill Book'!$F$3:$F$10055="S")*('Fill Book'!$Q$3:$Q$10055=Mapping!D74),'Fill Book'!$G$3:$G$10055))</f>
        <v>1</v>
      </c>
      <c r="O74" s="8" cm="1">
        <f t="array" ref="O74">IFERROR(
    SUMPRODUCT(
        IF(
            ('Fill Book'!$F$1:$F$10055="S") * ('Fill Book'!$Q$1:$Q$10055=Mapping!D74),
            'Fill Book'!$G$1:$G$10055
        ),
        IF(
            ('Fill Book'!$F$1:$F$10055="S") * ('Fill Book'!$Q$1:$Q$10055=Mapping!D74),
            'Fill Book'!$H$1:$H$10055
        )
    ) / SUM(
        IF(
            ('Fill Book'!$F$1:$F$10055="S") * ('Fill Book'!$Q$1:$Q$10055=Mapping!D74),
            'Fill Book'!$G$1:$G$10055
        )
    ),
    ""
)</f>
        <v>0.24</v>
      </c>
      <c r="P74" s="8">
        <f t="shared" si="6"/>
        <v>0</v>
      </c>
      <c r="Q74" s="2">
        <f t="shared" si="7"/>
        <v>0</v>
      </c>
      <c r="R74" s="2">
        <f t="shared" si="8"/>
        <v>23.999999999999986</v>
      </c>
      <c r="S74" s="2">
        <f t="shared" si="9"/>
        <v>4</v>
      </c>
      <c r="T74" s="2">
        <f>((Mapping!$O74-Mapping!$M74)/Mapping!$G74*Mapping!$H74)*(MIN(Mapping!$L74,Mapping!$N74))</f>
        <v>23.999999999999986</v>
      </c>
    </row>
    <row r="75" spans="2:20" x14ac:dyDescent="0.25">
      <c r="B75" s="106"/>
      <c r="C75" s="2" t="s">
        <v>476</v>
      </c>
      <c r="D75" s="2" t="s">
        <v>978</v>
      </c>
      <c r="E75" s="2" t="s">
        <v>978</v>
      </c>
      <c r="F75" s="2" t="s">
        <v>476</v>
      </c>
      <c r="G75" s="2">
        <v>0.01</v>
      </c>
      <c r="H75" s="2">
        <v>6</v>
      </c>
      <c r="I75" s="2">
        <v>2</v>
      </c>
      <c r="J75" s="2" t="s">
        <v>40</v>
      </c>
      <c r="K75" s="7" t="str">
        <f>RTD("tt.rtd",,RTD("tt.rtd",,"Inst",J75,$E75),K$2)</f>
        <v>Not_Connected</v>
      </c>
      <c r="L75" s="8" cm="1">
        <f t="array" ref="L75">SUM(IF(('Fill Book'!$F$3:$F$10055="B")*('Fill Book'!$Q$3:$Q$10055=Mapping!D75),'Fill Book'!$G$3:$G$10055))</f>
        <v>5</v>
      </c>
      <c r="M75" s="8" cm="1">
        <f t="array" ref="M75">IFERROR(
    SUMPRODUCT(
        IF(
            ('Fill Book'!$F$1:$F$10055="B") * ('Fill Book'!$Q$1:$Q$10055=Mapping!D75),
            'Fill Book'!$G$1:$G$10055
        ),
        IF(
            ('Fill Book'!$F$1:$F$10055="B") * ('Fill Book'!$Q$1:$Q$10055=Mapping!D75),
            'Fill Book'!$H$1:$H$10055
        )
    ) / SUM(
        IF(
            ('Fill Book'!$F$1:$F$10055="B") * ('Fill Book'!$Q$1:$Q$10055=Mapping!D75),
            'Fill Book'!$G$1:$G$10055
        )
    ),
    ""
)</f>
        <v>-0.35399999999999998</v>
      </c>
      <c r="N75" s="8" cm="1">
        <f t="array" ref="N75">SUM(IF(('Fill Book'!$F$3:$F$10055="S")*('Fill Book'!$Q$3:$Q$10055=Mapping!D75),'Fill Book'!$G$3:$G$10055))</f>
        <v>5</v>
      </c>
      <c r="O75" s="8" cm="1">
        <f t="array" ref="O75">IFERROR(
    SUMPRODUCT(
        IF(
            ('Fill Book'!$F$1:$F$10055="S") * ('Fill Book'!$Q$1:$Q$10055=Mapping!D75),
            'Fill Book'!$G$1:$G$10055
        ),
        IF(
            ('Fill Book'!$F$1:$F$10055="S") * ('Fill Book'!$Q$1:$Q$10055=Mapping!D75),
            'Fill Book'!$H$1:$H$10055
        )
    ) / SUM(
        IF(
            ('Fill Book'!$F$1:$F$10055="S") * ('Fill Book'!$Q$1:$Q$10055=Mapping!D75),
            'Fill Book'!$G$1:$G$10055
        )
    ),
    ""
)</f>
        <v>-0.35599999999999998</v>
      </c>
      <c r="P75" s="8">
        <f t="shared" si="6"/>
        <v>0</v>
      </c>
      <c r="Q75" s="2">
        <f t="shared" si="7"/>
        <v>0</v>
      </c>
      <c r="R75" s="2">
        <f t="shared" si="8"/>
        <v>-6.0000000000000053</v>
      </c>
      <c r="S75" s="2">
        <f t="shared" si="9"/>
        <v>20</v>
      </c>
      <c r="T75" s="2">
        <f>((Mapping!$O75-Mapping!$M75)/Mapping!$G75*Mapping!$H75)*(MIN(Mapping!$L75,Mapping!$N75))</f>
        <v>-6.0000000000000053</v>
      </c>
    </row>
    <row r="76" spans="2:20" x14ac:dyDescent="0.25">
      <c r="B76" s="106"/>
      <c r="C76" s="2"/>
      <c r="D76" s="2"/>
      <c r="E76" s="2"/>
      <c r="F76" s="2"/>
      <c r="G76" s="2"/>
      <c r="H76" s="2"/>
      <c r="I76" s="2"/>
      <c r="J76" s="2" t="s">
        <v>35</v>
      </c>
      <c r="K76" s="7" t="str">
        <f>RTD("tt.rtd",,RTD("tt.rtd",,"Inst",J76,$E76),K$2)</f>
        <v>Not_Connected</v>
      </c>
      <c r="L76" s="8" cm="1">
        <f t="array" ref="L76">SUM(IF(('Fill Book'!$F$3:$F$10055="B")*('Fill Book'!$Q$3:$Q$10055=Mapping!D76),'Fill Book'!$G$3:$G$10055))</f>
        <v>0</v>
      </c>
      <c r="M76" s="8" t="str" cm="1">
        <f t="array" ref="M76">IFERROR(
    SUMPRODUCT(
        IF(
            ('Fill Book'!$F$1:$F$10055="B") * ('Fill Book'!$Q$1:$Q$10055=Mapping!D76),
            'Fill Book'!$G$1:$G$10055
        ),
        IF(
            ('Fill Book'!$F$1:$F$10055="B") * ('Fill Book'!$Q$1:$Q$10055=Mapping!D76),
            'Fill Book'!$H$1:$H$10055
        )
    ) / SUM(
        IF(
            ('Fill Book'!$F$1:$F$10055="B") * ('Fill Book'!$Q$1:$Q$10055=Mapping!D76),
            'Fill Book'!$G$1:$G$10055
        )
    ),
    ""
)</f>
        <v/>
      </c>
      <c r="N76" s="8" cm="1">
        <f t="array" ref="N76">SUM(IF(('Fill Book'!$F$3:$F$10055="S")*('Fill Book'!$Q$3:$Q$10055=Mapping!D76),'Fill Book'!$G$3:$G$10055))</f>
        <v>0</v>
      </c>
      <c r="O76" s="8" t="str" cm="1">
        <f t="array" ref="O76">IFERROR(
    SUMPRODUCT(
        IF(
            ('Fill Book'!$F$1:$F$10055="S") * ('Fill Book'!$Q$1:$Q$10055=Mapping!D76),
            'Fill Book'!$G$1:$G$10055
        ),
        IF(
            ('Fill Book'!$F$1:$F$10055="S") * ('Fill Book'!$Q$1:$Q$10055=Mapping!D76),
            'Fill Book'!$H$1:$H$10055
        )
    ) / SUM(
        IF(
            ('Fill Book'!$F$1:$F$10055="S") * ('Fill Book'!$Q$1:$Q$10055=Mapping!D76),
            'Fill Book'!$G$1:$G$10055
        )
    ),
    ""
)</f>
        <v/>
      </c>
      <c r="P76" s="8">
        <f t="shared" si="6"/>
        <v>0</v>
      </c>
      <c r="Q76" s="2">
        <f t="shared" si="7"/>
        <v>0</v>
      </c>
      <c r="R76" s="2">
        <f t="shared" si="8"/>
        <v>0</v>
      </c>
      <c r="S76" s="2">
        <f t="shared" si="9"/>
        <v>0</v>
      </c>
      <c r="T76" s="2" t="e">
        <f>((Mapping!$O76-Mapping!$M76)/Mapping!$G76*Mapping!$H76)*(MIN(Mapping!$L76,Mapping!$N76))</f>
        <v>#VALUE!</v>
      </c>
    </row>
    <row r="77" spans="2:20" x14ac:dyDescent="0.25">
      <c r="B77" s="106"/>
      <c r="C77" s="2"/>
      <c r="D77" s="2"/>
      <c r="E77" s="2"/>
      <c r="F77" s="2"/>
      <c r="G77" s="2"/>
      <c r="H77" s="2"/>
      <c r="I77" s="2"/>
      <c r="J77" s="2" t="s">
        <v>35</v>
      </c>
      <c r="K77" s="7" t="str">
        <f>RTD("tt.rtd",,RTD("tt.rtd",,"Inst",J77,$E77),K$2)</f>
        <v>Not_Connected</v>
      </c>
      <c r="L77" s="8" cm="1">
        <f t="array" ref="L77">SUM(IF(('Fill Book'!$F$3:$F$10055="B")*('Fill Book'!$Q$3:$Q$10055=Mapping!D77),'Fill Book'!$G$3:$G$10055))</f>
        <v>0</v>
      </c>
      <c r="M77" s="8" t="str" cm="1">
        <f t="array" ref="M77">IFERROR(
    SUMPRODUCT(
        IF(
            ('Fill Book'!$F$1:$F$10055="B") * ('Fill Book'!$Q$1:$Q$10055=Mapping!D77),
            'Fill Book'!$G$1:$G$10055
        ),
        IF(
            ('Fill Book'!$F$1:$F$10055="B") * ('Fill Book'!$Q$1:$Q$10055=Mapping!D77),
            'Fill Book'!$H$1:$H$10055
        )
    ) / SUM(
        IF(
            ('Fill Book'!$F$1:$F$10055="B") * ('Fill Book'!$Q$1:$Q$10055=Mapping!D77),
            'Fill Book'!$G$1:$G$10055
        )
    ),
    ""
)</f>
        <v/>
      </c>
      <c r="N77" s="8" cm="1">
        <f t="array" ref="N77">SUM(IF(('Fill Book'!$F$3:$F$10055="S")*('Fill Book'!$Q$3:$Q$10055=Mapping!D77),'Fill Book'!$G$3:$G$10055))</f>
        <v>0</v>
      </c>
      <c r="O77" s="8" t="str" cm="1">
        <f t="array" ref="O77">IFERROR(
    SUMPRODUCT(
        IF(
            ('Fill Book'!$F$1:$F$10055="S") * ('Fill Book'!$Q$1:$Q$10055=Mapping!D77),
            'Fill Book'!$G$1:$G$10055
        ),
        IF(
            ('Fill Book'!$F$1:$F$10055="S") * ('Fill Book'!$Q$1:$Q$10055=Mapping!D77),
            'Fill Book'!$H$1:$H$10055
        )
    ) / SUM(
        IF(
            ('Fill Book'!$F$1:$F$10055="S") * ('Fill Book'!$Q$1:$Q$10055=Mapping!D77),
            'Fill Book'!$G$1:$G$10055
        )
    ),
    ""
)</f>
        <v/>
      </c>
      <c r="P77" s="8">
        <f t="shared" si="6"/>
        <v>0</v>
      </c>
      <c r="Q77" s="2">
        <f t="shared" si="7"/>
        <v>0</v>
      </c>
      <c r="R77" s="2">
        <f t="shared" si="8"/>
        <v>0</v>
      </c>
      <c r="S77" s="2">
        <f t="shared" si="9"/>
        <v>0</v>
      </c>
      <c r="T77" s="2" t="e">
        <f>((Mapping!$O77-Mapping!$M77)/Mapping!$G77*Mapping!$H77)*(MIN(Mapping!$L77,Mapping!$N77))</f>
        <v>#VALUE!</v>
      </c>
    </row>
    <row r="78" spans="2:20" x14ac:dyDescent="0.25">
      <c r="B78" s="106"/>
      <c r="C78" s="2"/>
      <c r="D78" s="2"/>
      <c r="E78" s="2"/>
      <c r="F78" s="2"/>
      <c r="G78" s="2"/>
      <c r="H78" s="2"/>
      <c r="I78" s="2"/>
      <c r="J78" s="2" t="s">
        <v>35</v>
      </c>
      <c r="K78" s="7" t="str">
        <f>RTD("tt.rtd",,RTD("tt.rtd",,"Inst",J78,$E78),K$2)</f>
        <v>Not_Connected</v>
      </c>
      <c r="L78" s="8" cm="1">
        <f t="array" ref="L78">SUM(IF(('Fill Book'!$F$3:$F$10055="B")*('Fill Book'!$Q$3:$Q$10055=Mapping!D78),'Fill Book'!$G$3:$G$10055))</f>
        <v>0</v>
      </c>
      <c r="M78" s="8" t="str" cm="1">
        <f t="array" ref="M78">IFERROR(
    SUMPRODUCT(
        IF(
            ('Fill Book'!$F$1:$F$10055="B") * ('Fill Book'!$Q$1:$Q$10055=Mapping!D78),
            'Fill Book'!$G$1:$G$10055
        ),
        IF(
            ('Fill Book'!$F$1:$F$10055="B") * ('Fill Book'!$Q$1:$Q$10055=Mapping!D78),
            'Fill Book'!$H$1:$H$10055
        )
    ) / SUM(
        IF(
            ('Fill Book'!$F$1:$F$10055="B") * ('Fill Book'!$Q$1:$Q$10055=Mapping!D78),
            'Fill Book'!$G$1:$G$10055
        )
    ),
    ""
)</f>
        <v/>
      </c>
      <c r="N78" s="8" cm="1">
        <f t="array" ref="N78">SUM(IF(('Fill Book'!$F$3:$F$10055="S")*('Fill Book'!$Q$3:$Q$10055=Mapping!D78),'Fill Book'!$G$3:$G$10055))</f>
        <v>0</v>
      </c>
      <c r="O78" s="8" t="str" cm="1">
        <f t="array" ref="O78">IFERROR(
    SUMPRODUCT(
        IF(
            ('Fill Book'!$F$1:$F$10055="S") * ('Fill Book'!$Q$1:$Q$10055=Mapping!D78),
            'Fill Book'!$G$1:$G$10055
        ),
        IF(
            ('Fill Book'!$F$1:$F$10055="S") * ('Fill Book'!$Q$1:$Q$10055=Mapping!D78),
            'Fill Book'!$H$1:$H$10055
        )
    ) / SUM(
        IF(
            ('Fill Book'!$F$1:$F$10055="S") * ('Fill Book'!$Q$1:$Q$10055=Mapping!D78),
            'Fill Book'!$G$1:$G$10055
        )
    ),
    ""
)</f>
        <v/>
      </c>
      <c r="P78" s="8">
        <f t="shared" si="6"/>
        <v>0</v>
      </c>
      <c r="Q78" s="2">
        <f t="shared" si="7"/>
        <v>0</v>
      </c>
      <c r="R78" s="2">
        <f t="shared" si="8"/>
        <v>0</v>
      </c>
      <c r="S78" s="2">
        <f t="shared" si="9"/>
        <v>0</v>
      </c>
      <c r="T78" s="2" t="e">
        <f>((Mapping!$O78-Mapping!$M78)/Mapping!$G78*Mapping!$H78)*(MIN(Mapping!$L78,Mapping!$N78))</f>
        <v>#VALUE!</v>
      </c>
    </row>
    <row r="79" spans="2:20" x14ac:dyDescent="0.25">
      <c r="B79" s="106"/>
      <c r="C79" s="2"/>
      <c r="D79" s="2"/>
      <c r="E79" s="2"/>
      <c r="F79" s="2"/>
      <c r="G79" s="2"/>
      <c r="H79" s="2"/>
      <c r="I79" s="2"/>
      <c r="J79" s="2" t="s">
        <v>35</v>
      </c>
      <c r="K79" s="7" t="str">
        <f>RTD("tt.rtd",,RTD("tt.rtd",,"Inst",J79,$E79),K$2)</f>
        <v>Not_Connected</v>
      </c>
      <c r="L79" s="8" cm="1">
        <f t="array" ref="L79">SUM(IF(('Fill Book'!$F$3:$F$10055="B")*('Fill Book'!$Q$3:$Q$10055=Mapping!D79),'Fill Book'!$G$3:$G$10055))</f>
        <v>0</v>
      </c>
      <c r="M79" s="8" t="str" cm="1">
        <f t="array" ref="M79">IFERROR(
    SUMPRODUCT(
        IF(
            ('Fill Book'!$F$1:$F$10055="B") * ('Fill Book'!$Q$1:$Q$10055=Mapping!D79),
            'Fill Book'!$G$1:$G$10055
        ),
        IF(
            ('Fill Book'!$F$1:$F$10055="B") * ('Fill Book'!$Q$1:$Q$10055=Mapping!D79),
            'Fill Book'!$H$1:$H$10055
        )
    ) / SUM(
        IF(
            ('Fill Book'!$F$1:$F$10055="B") * ('Fill Book'!$Q$1:$Q$10055=Mapping!D79),
            'Fill Book'!$G$1:$G$10055
        )
    ),
    ""
)</f>
        <v/>
      </c>
      <c r="N79" s="8" cm="1">
        <f t="array" ref="N79">SUM(IF(('Fill Book'!$F$3:$F$10055="S")*('Fill Book'!$Q$3:$Q$10055=Mapping!D79),'Fill Book'!$G$3:$G$10055))</f>
        <v>0</v>
      </c>
      <c r="O79" s="8" t="str" cm="1">
        <f t="array" ref="O79">IFERROR(
    SUMPRODUCT(
        IF(
            ('Fill Book'!$F$1:$F$10055="S") * ('Fill Book'!$Q$1:$Q$10055=Mapping!D79),
            'Fill Book'!$G$1:$G$10055
        ),
        IF(
            ('Fill Book'!$F$1:$F$10055="S") * ('Fill Book'!$Q$1:$Q$10055=Mapping!D79),
            'Fill Book'!$H$1:$H$10055
        )
    ) / SUM(
        IF(
            ('Fill Book'!$F$1:$F$10055="S") * ('Fill Book'!$Q$1:$Q$10055=Mapping!D79),
            'Fill Book'!$G$1:$G$10055
        )
    ),
    ""
)</f>
        <v/>
      </c>
      <c r="P79" s="8">
        <f t="shared" si="6"/>
        <v>0</v>
      </c>
      <c r="Q79" s="2">
        <f t="shared" si="7"/>
        <v>0</v>
      </c>
      <c r="R79" s="2">
        <f t="shared" si="8"/>
        <v>0</v>
      </c>
      <c r="S79" s="2">
        <f t="shared" si="9"/>
        <v>0</v>
      </c>
      <c r="T79" s="2" t="e">
        <f>((Mapping!$O79-Mapping!$M79)/Mapping!$G79*Mapping!$H79)*(MIN(Mapping!$L79,Mapping!$N79))</f>
        <v>#VALUE!</v>
      </c>
    </row>
    <row r="80" spans="2:20" x14ac:dyDescent="0.25">
      <c r="B80" s="105" t="s">
        <v>244</v>
      </c>
      <c r="C80" s="2"/>
      <c r="D80" s="2"/>
      <c r="E80" s="2"/>
      <c r="F80" s="2"/>
      <c r="G80" s="2"/>
      <c r="H80" s="2"/>
      <c r="I80" s="2"/>
      <c r="J80" s="2" t="s">
        <v>35</v>
      </c>
      <c r="K80" s="7" t="str">
        <f>RTD("tt.rtd",,RTD("tt.rtd",,"Inst",J80,$E80),K$2)</f>
        <v>Not_Connected</v>
      </c>
      <c r="L80" s="8" cm="1">
        <f t="array" ref="L80">SUM(IF(('Fill Book'!$F$3:$F$10055="B")*('Fill Book'!$Q$3:$Q$10055=Mapping!D80),'Fill Book'!$G$3:$G$10055))</f>
        <v>0</v>
      </c>
      <c r="M80" s="8" t="str" cm="1">
        <f t="array" ref="M80">IFERROR(
    SUMPRODUCT(
        IF(
            ('Fill Book'!$F$1:$F$10055="B") * ('Fill Book'!$Q$1:$Q$10055=Mapping!D80),
            'Fill Book'!$G$1:$G$10055
        ),
        IF(
            ('Fill Book'!$F$1:$F$10055="B") * ('Fill Book'!$Q$1:$Q$10055=Mapping!D80),
            'Fill Book'!$H$1:$H$10055
        )
    ) / SUM(
        IF(
            ('Fill Book'!$F$1:$F$10055="B") * ('Fill Book'!$Q$1:$Q$10055=Mapping!D80),
            'Fill Book'!$G$1:$G$10055
        )
    ),
    ""
)</f>
        <v/>
      </c>
      <c r="N80" s="8" cm="1">
        <f t="array" ref="N80">SUM(IF(('Fill Book'!$F$3:$F$10055="S")*('Fill Book'!$Q$3:$Q$10055=Mapping!D80),'Fill Book'!$G$3:$G$10055))</f>
        <v>0</v>
      </c>
      <c r="O80" s="8" t="str" cm="1">
        <f t="array" ref="O80">IFERROR(
    SUMPRODUCT(
        IF(
            ('Fill Book'!$F$1:$F$10055="S") * ('Fill Book'!$Q$1:$Q$10055=Mapping!D80),
            'Fill Book'!$G$1:$G$10055
        ),
        IF(
            ('Fill Book'!$F$1:$F$10055="S") * ('Fill Book'!$Q$1:$Q$10055=Mapping!D80),
            'Fill Book'!$H$1:$H$10055
        )
    ) / SUM(
        IF(
            ('Fill Book'!$F$1:$F$10055="S") * ('Fill Book'!$Q$1:$Q$10055=Mapping!D80),
            'Fill Book'!$G$1:$G$10055
        )
    ),
    ""
)</f>
        <v/>
      </c>
      <c r="P80" s="8">
        <f t="shared" si="6"/>
        <v>0</v>
      </c>
      <c r="Q80" s="2">
        <f t="shared" si="7"/>
        <v>0</v>
      </c>
      <c r="R80" s="2">
        <f t="shared" si="8"/>
        <v>0</v>
      </c>
      <c r="S80" s="2">
        <f t="shared" si="9"/>
        <v>0</v>
      </c>
      <c r="T80" s="2" t="e">
        <f>((Mapping!$O80-Mapping!$M80)/Mapping!$G80*Mapping!$H80)*(MIN(Mapping!$L80,Mapping!$N80))</f>
        <v>#VALUE!</v>
      </c>
    </row>
    <row r="81" spans="2:20" x14ac:dyDescent="0.25">
      <c r="B81" s="106"/>
      <c r="C81" s="2" t="s">
        <v>244</v>
      </c>
      <c r="D81" s="2" t="s">
        <v>295</v>
      </c>
      <c r="E81" s="2" t="s">
        <v>610</v>
      </c>
      <c r="F81" s="2" t="s">
        <v>244</v>
      </c>
      <c r="G81" s="2">
        <v>0.125</v>
      </c>
      <c r="H81" s="2">
        <v>1.25</v>
      </c>
      <c r="I81" s="2">
        <v>1</v>
      </c>
      <c r="J81" s="2" t="s">
        <v>35</v>
      </c>
      <c r="K81" s="7" t="str">
        <f>RTD("tt.rtd",,RTD("tt.rtd",,"Inst",J81,$E81),K$2)</f>
        <v>Not_Connected</v>
      </c>
      <c r="L81" s="8" cm="1">
        <f t="array" ref="L81">SUM(IF(('Fill Book'!$F$3:$F$10055="B")*('Fill Book'!$Q$3:$Q$10055=Mapping!D81),'Fill Book'!$G$3:$G$10055))</f>
        <v>13</v>
      </c>
      <c r="M81" s="8" cm="1">
        <f t="array" ref="M81">IFERROR(
    SUMPRODUCT(
        IF(
            ('Fill Book'!$F$1:$F$10055="B") * ('Fill Book'!$Q$1:$Q$10055=Mapping!D81),
            'Fill Book'!$G$1:$G$10055
        ),
        IF(
            ('Fill Book'!$F$1:$F$10055="B") * ('Fill Book'!$Q$1:$Q$10055=Mapping!D81),
            'Fill Book'!$H$1:$H$10055
        )
    ) / SUM(
        IF(
            ('Fill Book'!$F$1:$F$10055="B") * ('Fill Book'!$Q$1:$Q$10055=Mapping!D81),
            'Fill Book'!$G$1:$G$10055
        )
    ),
    ""
)</f>
        <v>22.759615384615383</v>
      </c>
      <c r="N81" s="8" cm="1">
        <f t="array" ref="N81">SUM(IF(('Fill Book'!$F$3:$F$10055="S")*('Fill Book'!$Q$3:$Q$10055=Mapping!D81),'Fill Book'!$G$3:$G$10055))</f>
        <v>13</v>
      </c>
      <c r="O81" s="8" cm="1">
        <f t="array" ref="O81">IFERROR(
    SUMPRODUCT(
        IF(
            ('Fill Book'!$F$1:$F$10055="S") * ('Fill Book'!$Q$1:$Q$10055=Mapping!D81),
            'Fill Book'!$G$1:$G$10055
        ),
        IF(
            ('Fill Book'!$F$1:$F$10055="S") * ('Fill Book'!$Q$1:$Q$10055=Mapping!D81),
            'Fill Book'!$H$1:$H$10055
        )
    ) / SUM(
        IF(
            ('Fill Book'!$F$1:$F$10055="S") * ('Fill Book'!$Q$1:$Q$10055=Mapping!D81),
            'Fill Book'!$G$1:$G$10055
        )
    ),
    ""
)</f>
        <v>21.89423076923077</v>
      </c>
      <c r="P81" s="8">
        <f t="shared" si="6"/>
        <v>0</v>
      </c>
      <c r="Q81" s="2">
        <f t="shared" si="7"/>
        <v>0</v>
      </c>
      <c r="R81" s="2">
        <f t="shared" si="8"/>
        <v>-112.49999999999972</v>
      </c>
      <c r="S81" s="2">
        <f t="shared" si="9"/>
        <v>26</v>
      </c>
      <c r="T81" s="2">
        <f>((Mapping!$O81-Mapping!$M81)/Mapping!$G81*Mapping!$H81)*(MIN(Mapping!$L81,Mapping!$N81))</f>
        <v>-112.49999999999972</v>
      </c>
    </row>
    <row r="82" spans="2:20" x14ac:dyDescent="0.25">
      <c r="B82" s="106"/>
      <c r="C82" s="2" t="s">
        <v>244</v>
      </c>
      <c r="D82" s="2" t="s">
        <v>246</v>
      </c>
      <c r="E82" s="2" t="s">
        <v>256</v>
      </c>
      <c r="F82" s="2" t="s">
        <v>244</v>
      </c>
      <c r="G82" s="2">
        <v>0.125</v>
      </c>
      <c r="H82" s="2">
        <v>1.25</v>
      </c>
      <c r="I82" s="2">
        <v>1</v>
      </c>
      <c r="J82" s="2" t="s">
        <v>35</v>
      </c>
      <c r="K82" s="7" t="str">
        <f>RTD("tt.rtd",,RTD("tt.rtd",,"Inst",J82,$E82),K$2)</f>
        <v>Not_Connected</v>
      </c>
      <c r="L82" s="8" cm="1">
        <f t="array" ref="L82">SUM(IF(('Fill Book'!$F$3:$F$10055="B")*('Fill Book'!$Q$3:$Q$10055=Mapping!D82),'Fill Book'!$G$3:$G$10055))</f>
        <v>2</v>
      </c>
      <c r="M82" s="8" cm="1">
        <f t="array" ref="M82">IFERROR(
    SUMPRODUCT(
        IF(
            ('Fill Book'!$F$1:$F$10055="B") * ('Fill Book'!$Q$1:$Q$10055=Mapping!D82),
            'Fill Book'!$G$1:$G$10055
        ),
        IF(
            ('Fill Book'!$F$1:$F$10055="B") * ('Fill Book'!$Q$1:$Q$10055=Mapping!D82),
            'Fill Book'!$H$1:$H$10055
        )
    ) / SUM(
        IF(
            ('Fill Book'!$F$1:$F$10055="B") * ('Fill Book'!$Q$1:$Q$10055=Mapping!D82),
            'Fill Book'!$G$1:$G$10055
        )
    ),
    ""
)</f>
        <v>-10</v>
      </c>
      <c r="N82" s="8" cm="1">
        <f t="array" ref="N82">SUM(IF(('Fill Book'!$F$3:$F$10055="S")*('Fill Book'!$Q$3:$Q$10055=Mapping!D82),'Fill Book'!$G$3:$G$10055))</f>
        <v>2</v>
      </c>
      <c r="O82" s="8" cm="1">
        <f t="array" ref="O82">IFERROR(
    SUMPRODUCT(
        IF(
            ('Fill Book'!$F$1:$F$10055="S") * ('Fill Book'!$Q$1:$Q$10055=Mapping!D82),
            'Fill Book'!$G$1:$G$10055
        ),
        IF(
            ('Fill Book'!$F$1:$F$10055="S") * ('Fill Book'!$Q$1:$Q$10055=Mapping!D82),
            'Fill Book'!$H$1:$H$10055
        )
    ) / SUM(
        IF(
            ('Fill Book'!$F$1:$F$10055="S") * ('Fill Book'!$Q$1:$Q$10055=Mapping!D82),
            'Fill Book'!$G$1:$G$10055
        )
    ),
    ""
)</f>
        <v>-9.75</v>
      </c>
      <c r="P82" s="8">
        <f t="shared" si="6"/>
        <v>0</v>
      </c>
      <c r="Q82" s="2">
        <f t="shared" si="7"/>
        <v>0</v>
      </c>
      <c r="R82" s="2">
        <f t="shared" si="8"/>
        <v>5</v>
      </c>
      <c r="S82" s="2">
        <f t="shared" si="9"/>
        <v>4</v>
      </c>
      <c r="T82" s="2">
        <f>((Mapping!$O82-Mapping!$M82)/Mapping!$G82*Mapping!$H82)*(MIN(Mapping!$L82,Mapping!$N82))</f>
        <v>5</v>
      </c>
    </row>
    <row r="83" spans="2:20" x14ac:dyDescent="0.25">
      <c r="B83" s="106"/>
      <c r="C83" s="2"/>
      <c r="D83" s="2"/>
      <c r="E83" s="2"/>
      <c r="F83" s="2"/>
      <c r="G83" s="2"/>
      <c r="H83" s="2"/>
      <c r="I83" s="2"/>
      <c r="J83" s="2" t="s">
        <v>35</v>
      </c>
      <c r="K83" s="7" t="str">
        <f>RTD("tt.rtd",,RTD("tt.rtd",,"Inst",J83,$E83),K$2)</f>
        <v>Not_Connected</v>
      </c>
      <c r="L83" s="8" cm="1">
        <f t="array" ref="L83">SUM(IF(('Fill Book'!$F$3:$F$10055="B")*('Fill Book'!$Q$3:$Q$10055=Mapping!D83),'Fill Book'!$G$3:$G$10055))</f>
        <v>0</v>
      </c>
      <c r="M83" s="8" t="str" cm="1">
        <f t="array" ref="M83">IFERROR(
    SUMPRODUCT(
        IF(
            ('Fill Book'!$F$1:$F$10055="B") * ('Fill Book'!$Q$1:$Q$10055=Mapping!D83),
            'Fill Book'!$G$1:$G$10055
        ),
        IF(
            ('Fill Book'!$F$1:$F$10055="B") * ('Fill Book'!$Q$1:$Q$10055=Mapping!D83),
            'Fill Book'!$H$1:$H$10055
        )
    ) / SUM(
        IF(
            ('Fill Book'!$F$1:$F$10055="B") * ('Fill Book'!$Q$1:$Q$10055=Mapping!D83),
            'Fill Book'!$G$1:$G$10055
        )
    ),
    ""
)</f>
        <v/>
      </c>
      <c r="N83" s="8" cm="1">
        <f t="array" ref="N83">SUM(IF(('Fill Book'!$F$3:$F$10055="S")*('Fill Book'!$Q$3:$Q$10055=Mapping!D83),'Fill Book'!$G$3:$G$10055))</f>
        <v>0</v>
      </c>
      <c r="O83" s="8" t="str" cm="1">
        <f t="array" ref="O83">IFERROR(
    SUMPRODUCT(
        IF(
            ('Fill Book'!$F$1:$F$10055="S") * ('Fill Book'!$Q$1:$Q$10055=Mapping!D83),
            'Fill Book'!$G$1:$G$10055
        ),
        IF(
            ('Fill Book'!$F$1:$F$10055="S") * ('Fill Book'!$Q$1:$Q$10055=Mapping!D83),
            'Fill Book'!$H$1:$H$10055
        )
    ) / SUM(
        IF(
            ('Fill Book'!$F$1:$F$10055="S") * ('Fill Book'!$Q$1:$Q$10055=Mapping!D83),
            'Fill Book'!$G$1:$G$10055
        )
    ),
    ""
)</f>
        <v/>
      </c>
      <c r="P83" s="8">
        <f t="shared" ref="P83:P146" si="10">$L83-$N83</f>
        <v>0</v>
      </c>
      <c r="Q83" s="2">
        <f t="shared" ref="Q83:Q146" si="11">IFERROR(IF((L83-N83)&lt;0,((O83-K83)/G83)*H83*(N83-L83), IF((L83-N83)&gt;0,((K83-M83)/G83)*H83*(L83-N83), 0)),0)</f>
        <v>0</v>
      </c>
      <c r="R83" s="2">
        <f t="shared" ref="R83:R146" si="12">IFERROR(MIN(L83,N83)*((O83-M83)/G83)*H83,0)</f>
        <v>0</v>
      </c>
      <c r="S83" s="2">
        <f t="shared" ref="S83:S146" si="13">SUM($L83+$N83)*$I83</f>
        <v>0</v>
      </c>
      <c r="T83" s="2" t="e">
        <f>((Mapping!$O83-Mapping!$M83)/Mapping!$G83*Mapping!$H83)*(MIN(Mapping!$L83,Mapping!$N83))</f>
        <v>#VALUE!</v>
      </c>
    </row>
    <row r="84" spans="2:20" x14ac:dyDescent="0.25">
      <c r="B84" s="106"/>
      <c r="C84" s="2"/>
      <c r="D84" s="2"/>
      <c r="E84" s="2"/>
      <c r="F84" s="2"/>
      <c r="G84" s="2"/>
      <c r="H84" s="2"/>
      <c r="I84" s="2"/>
      <c r="J84" s="2" t="s">
        <v>35</v>
      </c>
      <c r="K84" s="7" t="str">
        <f>RTD("tt.rtd",,RTD("tt.rtd",,"Inst",J84,$E84),K$2)</f>
        <v>Not_Connected</v>
      </c>
      <c r="L84" s="8" cm="1">
        <f t="array" ref="L84">SUM(IF(('Fill Book'!$F$3:$F$10055="B")*('Fill Book'!$Q$3:$Q$10055=Mapping!D84),'Fill Book'!$G$3:$G$10055))</f>
        <v>0</v>
      </c>
      <c r="M84" s="8" t="str" cm="1">
        <f t="array" ref="M84">IFERROR(
    SUMPRODUCT(
        IF(
            ('Fill Book'!$F$1:$F$10055="B") * ('Fill Book'!$Q$1:$Q$10055=Mapping!D84),
            'Fill Book'!$G$1:$G$10055
        ),
        IF(
            ('Fill Book'!$F$1:$F$10055="B") * ('Fill Book'!$Q$1:$Q$10055=Mapping!D84),
            'Fill Book'!$H$1:$H$10055
        )
    ) / SUM(
        IF(
            ('Fill Book'!$F$1:$F$10055="B") * ('Fill Book'!$Q$1:$Q$10055=Mapping!D84),
            'Fill Book'!$G$1:$G$10055
        )
    ),
    ""
)</f>
        <v/>
      </c>
      <c r="N84" s="8" cm="1">
        <f t="array" ref="N84">SUM(IF(('Fill Book'!$F$3:$F$10055="S")*('Fill Book'!$Q$3:$Q$10055=Mapping!D84),'Fill Book'!$G$3:$G$10055))</f>
        <v>0</v>
      </c>
      <c r="O84" s="8" t="str" cm="1">
        <f t="array" ref="O84">IFERROR(
    SUMPRODUCT(
        IF(
            ('Fill Book'!$F$1:$F$10055="S") * ('Fill Book'!$Q$1:$Q$10055=Mapping!D84),
            'Fill Book'!$G$1:$G$10055
        ),
        IF(
            ('Fill Book'!$F$1:$F$10055="S") * ('Fill Book'!$Q$1:$Q$10055=Mapping!D84),
            'Fill Book'!$H$1:$H$10055
        )
    ) / SUM(
        IF(
            ('Fill Book'!$F$1:$F$10055="S") * ('Fill Book'!$Q$1:$Q$10055=Mapping!D84),
            'Fill Book'!$G$1:$G$10055
        )
    ),
    ""
)</f>
        <v/>
      </c>
      <c r="P84" s="8">
        <f t="shared" si="10"/>
        <v>0</v>
      </c>
      <c r="Q84" s="2">
        <f t="shared" si="11"/>
        <v>0</v>
      </c>
      <c r="R84" s="2">
        <f t="shared" si="12"/>
        <v>0</v>
      </c>
      <c r="S84" s="2">
        <f t="shared" si="13"/>
        <v>0</v>
      </c>
      <c r="T84" s="2" t="e">
        <f>((Mapping!$O84-Mapping!$M84)/Mapping!$G84*Mapping!$H84)*(MIN(Mapping!$L84,Mapping!$N84))</f>
        <v>#VALUE!</v>
      </c>
    </row>
    <row r="85" spans="2:20" x14ac:dyDescent="0.25">
      <c r="B85" s="106"/>
      <c r="C85" s="2"/>
      <c r="D85" s="2"/>
      <c r="E85" s="2"/>
      <c r="F85" s="2"/>
      <c r="G85" s="2"/>
      <c r="H85" s="2"/>
      <c r="I85" s="2"/>
      <c r="J85" s="2" t="s">
        <v>35</v>
      </c>
      <c r="K85" s="7" t="str">
        <f>RTD("tt.rtd",,RTD("tt.rtd",,"Inst",J85,$E85),K$2)</f>
        <v>Not_Connected</v>
      </c>
      <c r="L85" s="8" cm="1">
        <f t="array" ref="L85">SUM(IF(('Fill Book'!$F$3:$F$10055="B")*('Fill Book'!$Q$3:$Q$10055=Mapping!D85),'Fill Book'!$G$3:$G$10055))</f>
        <v>0</v>
      </c>
      <c r="M85" s="8" t="str" cm="1">
        <f t="array" ref="M85">IFERROR(
    SUMPRODUCT(
        IF(
            ('Fill Book'!$F$1:$F$10055="B") * ('Fill Book'!$Q$1:$Q$10055=Mapping!D85),
            'Fill Book'!$G$1:$G$10055
        ),
        IF(
            ('Fill Book'!$F$1:$F$10055="B") * ('Fill Book'!$Q$1:$Q$10055=Mapping!D85),
            'Fill Book'!$H$1:$H$10055
        )
    ) / SUM(
        IF(
            ('Fill Book'!$F$1:$F$10055="B") * ('Fill Book'!$Q$1:$Q$10055=Mapping!D85),
            'Fill Book'!$G$1:$G$10055
        )
    ),
    ""
)</f>
        <v/>
      </c>
      <c r="N85" s="8" cm="1">
        <f t="array" ref="N85">SUM(IF(('Fill Book'!$F$3:$F$10055="S")*('Fill Book'!$Q$3:$Q$10055=Mapping!D85),'Fill Book'!$G$3:$G$10055))</f>
        <v>0</v>
      </c>
      <c r="O85" s="8" t="str" cm="1">
        <f t="array" ref="O85">IFERROR(
    SUMPRODUCT(
        IF(
            ('Fill Book'!$F$1:$F$10055="S") * ('Fill Book'!$Q$1:$Q$10055=Mapping!D85),
            'Fill Book'!$G$1:$G$10055
        ),
        IF(
            ('Fill Book'!$F$1:$F$10055="S") * ('Fill Book'!$Q$1:$Q$10055=Mapping!D85),
            'Fill Book'!$H$1:$H$10055
        )
    ) / SUM(
        IF(
            ('Fill Book'!$F$1:$F$10055="S") * ('Fill Book'!$Q$1:$Q$10055=Mapping!D85),
            'Fill Book'!$G$1:$G$10055
        )
    ),
    ""
)</f>
        <v/>
      </c>
      <c r="P85" s="8">
        <f t="shared" si="10"/>
        <v>0</v>
      </c>
      <c r="Q85" s="2">
        <f t="shared" si="11"/>
        <v>0</v>
      </c>
      <c r="R85" s="2">
        <f t="shared" si="12"/>
        <v>0</v>
      </c>
      <c r="S85" s="2">
        <f t="shared" si="13"/>
        <v>0</v>
      </c>
      <c r="T85" s="2" t="e">
        <f>((Mapping!$O85-Mapping!$M85)/Mapping!$G85*Mapping!$H85)*(MIN(Mapping!$L85,Mapping!$N85))</f>
        <v>#VALUE!</v>
      </c>
    </row>
    <row r="86" spans="2:20" x14ac:dyDescent="0.25">
      <c r="B86" s="106"/>
      <c r="C86" s="2"/>
      <c r="D86" s="2"/>
      <c r="E86" s="2"/>
      <c r="F86" s="2"/>
      <c r="G86" s="2"/>
      <c r="H86" s="2"/>
      <c r="I86" s="2"/>
      <c r="J86" s="2" t="s">
        <v>35</v>
      </c>
      <c r="K86" s="7" t="str">
        <f>RTD("tt.rtd",,RTD("tt.rtd",,"Inst",J86,$E86),K$2)</f>
        <v>Not_Connected</v>
      </c>
      <c r="L86" s="8" cm="1">
        <f t="array" ref="L86">SUM(IF(('Fill Book'!$F$3:$F$10055="B")*('Fill Book'!$Q$3:$Q$10055=Mapping!D86),'Fill Book'!$G$3:$G$10055))</f>
        <v>0</v>
      </c>
      <c r="M86" s="8" t="str" cm="1">
        <f t="array" ref="M86">IFERROR(
    SUMPRODUCT(
        IF(
            ('Fill Book'!$F$1:$F$10055="B") * ('Fill Book'!$Q$1:$Q$10055=Mapping!D86),
            'Fill Book'!$G$1:$G$10055
        ),
        IF(
            ('Fill Book'!$F$1:$F$10055="B") * ('Fill Book'!$Q$1:$Q$10055=Mapping!D86),
            'Fill Book'!$H$1:$H$10055
        )
    ) / SUM(
        IF(
            ('Fill Book'!$F$1:$F$10055="B") * ('Fill Book'!$Q$1:$Q$10055=Mapping!D86),
            'Fill Book'!$G$1:$G$10055
        )
    ),
    ""
)</f>
        <v/>
      </c>
      <c r="N86" s="8" cm="1">
        <f t="array" ref="N86">SUM(IF(('Fill Book'!$F$3:$F$10055="S")*('Fill Book'!$Q$3:$Q$10055=Mapping!D86),'Fill Book'!$G$3:$G$10055))</f>
        <v>0</v>
      </c>
      <c r="O86" s="8" t="str" cm="1">
        <f t="array" ref="O86">IFERROR(
    SUMPRODUCT(
        IF(
            ('Fill Book'!$F$1:$F$10055="S") * ('Fill Book'!$Q$1:$Q$10055=Mapping!D86),
            'Fill Book'!$G$1:$G$10055
        ),
        IF(
            ('Fill Book'!$F$1:$F$10055="S") * ('Fill Book'!$Q$1:$Q$10055=Mapping!D86),
            'Fill Book'!$H$1:$H$10055
        )
    ) / SUM(
        IF(
            ('Fill Book'!$F$1:$F$10055="S") * ('Fill Book'!$Q$1:$Q$10055=Mapping!D86),
            'Fill Book'!$G$1:$G$10055
        )
    ),
    ""
)</f>
        <v/>
      </c>
      <c r="P86" s="8">
        <f t="shared" si="10"/>
        <v>0</v>
      </c>
      <c r="Q86" s="2">
        <f t="shared" si="11"/>
        <v>0</v>
      </c>
      <c r="R86" s="2">
        <f t="shared" si="12"/>
        <v>0</v>
      </c>
      <c r="S86" s="2">
        <f t="shared" si="13"/>
        <v>0</v>
      </c>
      <c r="T86" s="2" t="e">
        <f>((Mapping!$O86-Mapping!$M86)/Mapping!$G86*Mapping!$H86)*(MIN(Mapping!$L86,Mapping!$N86))</f>
        <v>#VALUE!</v>
      </c>
    </row>
    <row r="87" spans="2:20" x14ac:dyDescent="0.25">
      <c r="B87" s="106"/>
      <c r="C87" s="2"/>
      <c r="D87" s="2"/>
      <c r="E87" s="2"/>
      <c r="F87" s="2"/>
      <c r="G87" s="2"/>
      <c r="H87" s="2"/>
      <c r="I87" s="2"/>
      <c r="J87" s="2" t="s">
        <v>35</v>
      </c>
      <c r="K87" s="7" t="str">
        <f>RTD("tt.rtd",,RTD("tt.rtd",,"Inst",J87,$E87),K$2)</f>
        <v>Not_Connected</v>
      </c>
      <c r="L87" s="8" cm="1">
        <f t="array" ref="L87">SUM(IF(('Fill Book'!$F$3:$F$10055="B")*('Fill Book'!$Q$3:$Q$10055=Mapping!D87),'Fill Book'!$G$3:$G$10055))</f>
        <v>0</v>
      </c>
      <c r="M87" s="8" t="str" cm="1">
        <f t="array" ref="M87">IFERROR(
    SUMPRODUCT(
        IF(
            ('Fill Book'!$F$1:$F$10055="B") * ('Fill Book'!$Q$1:$Q$10055=Mapping!D87),
            'Fill Book'!$G$1:$G$10055
        ),
        IF(
            ('Fill Book'!$F$1:$F$10055="B") * ('Fill Book'!$Q$1:$Q$10055=Mapping!D87),
            'Fill Book'!$H$1:$H$10055
        )
    ) / SUM(
        IF(
            ('Fill Book'!$F$1:$F$10055="B") * ('Fill Book'!$Q$1:$Q$10055=Mapping!D87),
            'Fill Book'!$G$1:$G$10055
        )
    ),
    ""
)</f>
        <v/>
      </c>
      <c r="N87" s="8" cm="1">
        <f t="array" ref="N87">SUM(IF(('Fill Book'!$F$3:$F$10055="S")*('Fill Book'!$Q$3:$Q$10055=Mapping!D87),'Fill Book'!$G$3:$G$10055))</f>
        <v>0</v>
      </c>
      <c r="O87" s="8" t="str" cm="1">
        <f t="array" ref="O87">IFERROR(
    SUMPRODUCT(
        IF(
            ('Fill Book'!$F$1:$F$10055="S") * ('Fill Book'!$Q$1:$Q$10055=Mapping!D87),
            'Fill Book'!$G$1:$G$10055
        ),
        IF(
            ('Fill Book'!$F$1:$F$10055="S") * ('Fill Book'!$Q$1:$Q$10055=Mapping!D87),
            'Fill Book'!$H$1:$H$10055
        )
    ) / SUM(
        IF(
            ('Fill Book'!$F$1:$F$10055="S") * ('Fill Book'!$Q$1:$Q$10055=Mapping!D87),
            'Fill Book'!$G$1:$G$10055
        )
    ),
    ""
)</f>
        <v/>
      </c>
      <c r="P87" s="8">
        <f t="shared" si="10"/>
        <v>0</v>
      </c>
      <c r="Q87" s="2">
        <f t="shared" si="11"/>
        <v>0</v>
      </c>
      <c r="R87" s="2">
        <f t="shared" si="12"/>
        <v>0</v>
      </c>
      <c r="S87" s="2">
        <f t="shared" si="13"/>
        <v>0</v>
      </c>
      <c r="T87" s="2" t="e">
        <f>((Mapping!$O87-Mapping!$M87)/Mapping!$G87*Mapping!$H87)*(MIN(Mapping!$L87,Mapping!$N87))</f>
        <v>#VALUE!</v>
      </c>
    </row>
    <row r="88" spans="2:20" x14ac:dyDescent="0.25">
      <c r="B88" s="106"/>
      <c r="C88" s="2"/>
      <c r="D88" s="2"/>
      <c r="E88" s="2"/>
      <c r="F88" s="2"/>
      <c r="G88" s="2"/>
      <c r="H88" s="2"/>
      <c r="I88" s="2"/>
      <c r="J88" s="2" t="s">
        <v>35</v>
      </c>
      <c r="K88" s="7" t="str">
        <f>RTD("tt.rtd",,RTD("tt.rtd",,"Inst",J88,$E88),K$2)</f>
        <v>Not_Connected</v>
      </c>
      <c r="L88" s="8" cm="1">
        <f t="array" ref="L88">SUM(IF(('Fill Book'!$F$3:$F$10055="B")*('Fill Book'!$Q$3:$Q$10055=Mapping!D88),'Fill Book'!$G$3:$G$10055))</f>
        <v>0</v>
      </c>
      <c r="M88" s="8" t="str" cm="1">
        <f t="array" ref="M88">IFERROR(
    SUMPRODUCT(
        IF(
            ('Fill Book'!$F$1:$F$10055="B") * ('Fill Book'!$Q$1:$Q$10055=Mapping!D88),
            'Fill Book'!$G$1:$G$10055
        ),
        IF(
            ('Fill Book'!$F$1:$F$10055="B") * ('Fill Book'!$Q$1:$Q$10055=Mapping!D88),
            'Fill Book'!$H$1:$H$10055
        )
    ) / SUM(
        IF(
            ('Fill Book'!$F$1:$F$10055="B") * ('Fill Book'!$Q$1:$Q$10055=Mapping!D88),
            'Fill Book'!$G$1:$G$10055
        )
    ),
    ""
)</f>
        <v/>
      </c>
      <c r="N88" s="8" cm="1">
        <f t="array" ref="N88">SUM(IF(('Fill Book'!$F$3:$F$10055="S")*('Fill Book'!$Q$3:$Q$10055=Mapping!D88),'Fill Book'!$G$3:$G$10055))</f>
        <v>0</v>
      </c>
      <c r="O88" s="8" t="str" cm="1">
        <f t="array" ref="O88">IFERROR(
    SUMPRODUCT(
        IF(
            ('Fill Book'!$F$1:$F$10055="S") * ('Fill Book'!$Q$1:$Q$10055=Mapping!D88),
            'Fill Book'!$G$1:$G$10055
        ),
        IF(
            ('Fill Book'!$F$1:$F$10055="S") * ('Fill Book'!$Q$1:$Q$10055=Mapping!D88),
            'Fill Book'!$H$1:$H$10055
        )
    ) / SUM(
        IF(
            ('Fill Book'!$F$1:$F$10055="S") * ('Fill Book'!$Q$1:$Q$10055=Mapping!D88),
            'Fill Book'!$G$1:$G$10055
        )
    ),
    ""
)</f>
        <v/>
      </c>
      <c r="P88" s="8">
        <f t="shared" si="10"/>
        <v>0</v>
      </c>
      <c r="Q88" s="2">
        <f t="shared" si="11"/>
        <v>0</v>
      </c>
      <c r="R88" s="2">
        <f t="shared" si="12"/>
        <v>0</v>
      </c>
      <c r="S88" s="2">
        <f t="shared" si="13"/>
        <v>0</v>
      </c>
      <c r="T88" s="2" t="e">
        <f>((Mapping!$O88-Mapping!$M88)/Mapping!$G88*Mapping!$H88)*(MIN(Mapping!$L88,Mapping!$N88))</f>
        <v>#VALUE!</v>
      </c>
    </row>
    <row r="89" spans="2:20" x14ac:dyDescent="0.25">
      <c r="B89" s="106"/>
      <c r="C89" s="2"/>
      <c r="D89" s="2"/>
      <c r="E89" s="2"/>
      <c r="F89" s="2"/>
      <c r="G89" s="2"/>
      <c r="H89" s="2"/>
      <c r="I89" s="2"/>
      <c r="J89" s="2" t="s">
        <v>35</v>
      </c>
      <c r="K89" s="7" t="str">
        <f>RTD("tt.rtd",,RTD("tt.rtd",,"Inst",J89,$E89),K$2)</f>
        <v>Not_Connected</v>
      </c>
      <c r="L89" s="8" cm="1">
        <f t="array" ref="L89">SUM(IF(('Fill Book'!$F$3:$F$10055="B")*('Fill Book'!$Q$3:$Q$10055=Mapping!D89),'Fill Book'!$G$3:$G$10055))</f>
        <v>0</v>
      </c>
      <c r="M89" s="8" t="str" cm="1">
        <f t="array" ref="M89">IFERROR(
    SUMPRODUCT(
        IF(
            ('Fill Book'!$F$1:$F$10055="B") * ('Fill Book'!$Q$1:$Q$10055=Mapping!D89),
            'Fill Book'!$G$1:$G$10055
        ),
        IF(
            ('Fill Book'!$F$1:$F$10055="B") * ('Fill Book'!$Q$1:$Q$10055=Mapping!D89),
            'Fill Book'!$H$1:$H$10055
        )
    ) / SUM(
        IF(
            ('Fill Book'!$F$1:$F$10055="B") * ('Fill Book'!$Q$1:$Q$10055=Mapping!D89),
            'Fill Book'!$G$1:$G$10055
        )
    ),
    ""
)</f>
        <v/>
      </c>
      <c r="N89" s="8" cm="1">
        <f t="array" ref="N89">SUM(IF(('Fill Book'!$F$3:$F$10055="S")*('Fill Book'!$Q$3:$Q$10055=Mapping!D89),'Fill Book'!$G$3:$G$10055))</f>
        <v>0</v>
      </c>
      <c r="O89" s="8" t="str" cm="1">
        <f t="array" ref="O89">IFERROR(
    SUMPRODUCT(
        IF(
            ('Fill Book'!$F$1:$F$10055="S") * ('Fill Book'!$Q$1:$Q$10055=Mapping!D89),
            'Fill Book'!$G$1:$G$10055
        ),
        IF(
            ('Fill Book'!$F$1:$F$10055="S") * ('Fill Book'!$Q$1:$Q$10055=Mapping!D89),
            'Fill Book'!$H$1:$H$10055
        )
    ) / SUM(
        IF(
            ('Fill Book'!$F$1:$F$10055="S") * ('Fill Book'!$Q$1:$Q$10055=Mapping!D89),
            'Fill Book'!$G$1:$G$10055
        )
    ),
    ""
)</f>
        <v/>
      </c>
      <c r="P89" s="8">
        <f t="shared" si="10"/>
        <v>0</v>
      </c>
      <c r="Q89" s="2">
        <f t="shared" si="11"/>
        <v>0</v>
      </c>
      <c r="R89" s="2">
        <f t="shared" si="12"/>
        <v>0</v>
      </c>
      <c r="S89" s="2">
        <f t="shared" si="13"/>
        <v>0</v>
      </c>
      <c r="T89" s="2" t="e">
        <f>((Mapping!$O89-Mapping!$M89)/Mapping!$G89*Mapping!$H89)*(MIN(Mapping!$L89,Mapping!$N89))</f>
        <v>#VALUE!</v>
      </c>
    </row>
    <row r="90" spans="2:20" x14ac:dyDescent="0.25">
      <c r="B90" s="107"/>
      <c r="C90" s="2"/>
      <c r="D90" s="2"/>
      <c r="E90" s="2"/>
      <c r="F90" s="2"/>
      <c r="G90" s="2"/>
      <c r="H90" s="2"/>
      <c r="I90" s="2"/>
      <c r="J90" s="2" t="s">
        <v>35</v>
      </c>
      <c r="K90" s="7" t="str">
        <f>RTD("tt.rtd",,RTD("tt.rtd",,"Inst",J90,$E90),K$2)</f>
        <v>Not_Connected</v>
      </c>
      <c r="L90" s="8" cm="1">
        <f t="array" ref="L90">SUM(IF(('Fill Book'!$F$3:$F$10055="B")*('Fill Book'!$Q$3:$Q$10055=Mapping!D90),'Fill Book'!$G$3:$G$10055))</f>
        <v>0</v>
      </c>
      <c r="M90" s="8" t="str" cm="1">
        <f t="array" ref="M90">IFERROR(
    SUMPRODUCT(
        IF(
            ('Fill Book'!$F$1:$F$10055="B") * ('Fill Book'!$Q$1:$Q$10055=Mapping!D90),
            'Fill Book'!$G$1:$G$10055
        ),
        IF(
            ('Fill Book'!$F$1:$F$10055="B") * ('Fill Book'!$Q$1:$Q$10055=Mapping!D90),
            'Fill Book'!$H$1:$H$10055
        )
    ) / SUM(
        IF(
            ('Fill Book'!$F$1:$F$10055="B") * ('Fill Book'!$Q$1:$Q$10055=Mapping!D90),
            'Fill Book'!$G$1:$G$10055
        )
    ),
    ""
)</f>
        <v/>
      </c>
      <c r="N90" s="8" cm="1">
        <f t="array" ref="N90">SUM(IF(('Fill Book'!$F$3:$F$10055="S")*('Fill Book'!$Q$3:$Q$10055=Mapping!D90),'Fill Book'!$G$3:$G$10055))</f>
        <v>0</v>
      </c>
      <c r="O90" s="8" t="str" cm="1">
        <f t="array" ref="O90">IFERROR(
    SUMPRODUCT(
        IF(
            ('Fill Book'!$F$1:$F$10055="S") * ('Fill Book'!$Q$1:$Q$10055=Mapping!D90),
            'Fill Book'!$G$1:$G$10055
        ),
        IF(
            ('Fill Book'!$F$1:$F$10055="S") * ('Fill Book'!$Q$1:$Q$10055=Mapping!D90),
            'Fill Book'!$H$1:$H$10055
        )
    ) / SUM(
        IF(
            ('Fill Book'!$F$1:$F$10055="S") * ('Fill Book'!$Q$1:$Q$10055=Mapping!D90),
            'Fill Book'!$G$1:$G$10055
        )
    ),
    ""
)</f>
        <v/>
      </c>
      <c r="P90" s="8">
        <f t="shared" si="10"/>
        <v>0</v>
      </c>
      <c r="Q90" s="2">
        <f t="shared" si="11"/>
        <v>0</v>
      </c>
      <c r="R90" s="2">
        <f t="shared" si="12"/>
        <v>0</v>
      </c>
      <c r="S90" s="2">
        <f t="shared" si="13"/>
        <v>0</v>
      </c>
      <c r="T90" s="2" t="e">
        <f>((Mapping!$O90-Mapping!$M90)/Mapping!$G90*Mapping!$H90)*(MIN(Mapping!$L90,Mapping!$N90))</f>
        <v>#VALUE!</v>
      </c>
    </row>
    <row r="91" spans="2:20" x14ac:dyDescent="0.25">
      <c r="B91" s="105" t="s">
        <v>243</v>
      </c>
      <c r="C91" s="2" t="s">
        <v>243</v>
      </c>
      <c r="D91" s="2" t="s">
        <v>269</v>
      </c>
      <c r="E91" s="2" t="s">
        <v>612</v>
      </c>
      <c r="F91" s="2" t="s">
        <v>243</v>
      </c>
      <c r="G91" s="2">
        <v>0.125</v>
      </c>
      <c r="H91" s="2">
        <v>1.25</v>
      </c>
      <c r="I91" s="2">
        <v>1</v>
      </c>
      <c r="J91" s="2" t="s">
        <v>35</v>
      </c>
      <c r="K91" s="7" t="str">
        <f>RTD("tt.rtd",,RTD("tt.rtd",,"Inst",J91,$E91),K$2)</f>
        <v>Not_Connected</v>
      </c>
      <c r="L91" s="8" cm="1">
        <f t="array" ref="L91">SUM(IF(('Fill Book'!$F$3:$F$10055="B")*('Fill Book'!$Q$3:$Q$10055=Mapping!D91),'Fill Book'!$G$3:$G$10055))</f>
        <v>17</v>
      </c>
      <c r="M91" s="8" cm="1">
        <f t="array" ref="M91">IFERROR(
    SUMPRODUCT(
        IF(
            ('Fill Book'!$F$1:$F$10055="B") * ('Fill Book'!$Q$1:$Q$10055=Mapping!D91),
            'Fill Book'!$G$1:$G$10055
        ),
        IF(
            ('Fill Book'!$F$1:$F$10055="B") * ('Fill Book'!$Q$1:$Q$10055=Mapping!D91),
            'Fill Book'!$H$1:$H$10055
        )
    ) / SUM(
        IF(
            ('Fill Book'!$F$1:$F$10055="B") * ('Fill Book'!$Q$1:$Q$10055=Mapping!D91),
            'Fill Book'!$G$1:$G$10055
        )
    ),
    ""
)</f>
        <v>-14.235294117647058</v>
      </c>
      <c r="N91" s="8" cm="1">
        <f t="array" ref="N91">SUM(IF(('Fill Book'!$F$3:$F$10055="S")*('Fill Book'!$Q$3:$Q$10055=Mapping!D91),'Fill Book'!$G$3:$G$10055))</f>
        <v>17</v>
      </c>
      <c r="O91" s="8" cm="1">
        <f t="array" ref="O91">IFERROR(
    SUMPRODUCT(
        IF(
            ('Fill Book'!$F$1:$F$10055="S") * ('Fill Book'!$Q$1:$Q$10055=Mapping!D91),
            'Fill Book'!$G$1:$G$10055
        ),
        IF(
            ('Fill Book'!$F$1:$F$10055="S") * ('Fill Book'!$Q$1:$Q$10055=Mapping!D91),
            'Fill Book'!$H$1:$H$10055
        )
    ) / SUM(
        IF(
            ('Fill Book'!$F$1:$F$10055="S") * ('Fill Book'!$Q$1:$Q$10055=Mapping!D91),
            'Fill Book'!$G$1:$G$10055
        )
    ),
    ""
)</f>
        <v>-14.522058823529411</v>
      </c>
      <c r="P91" s="8">
        <f t="shared" si="10"/>
        <v>0</v>
      </c>
      <c r="Q91" s="2">
        <f t="shared" si="11"/>
        <v>0</v>
      </c>
      <c r="R91" s="2">
        <f t="shared" si="12"/>
        <v>-48.750000000000057</v>
      </c>
      <c r="S91" s="2">
        <f t="shared" si="13"/>
        <v>34</v>
      </c>
      <c r="T91" s="2">
        <f>((Mapping!$O91-Mapping!$M91)/Mapping!$G91*Mapping!$H91)*(MIN(Mapping!$L91,Mapping!$N91))</f>
        <v>-48.750000000000057</v>
      </c>
    </row>
    <row r="92" spans="2:20" x14ac:dyDescent="0.25">
      <c r="B92" s="106"/>
      <c r="C92" s="2" t="s">
        <v>243</v>
      </c>
      <c r="D92" s="2" t="s">
        <v>759</v>
      </c>
      <c r="E92" s="2" t="s">
        <v>778</v>
      </c>
      <c r="F92" s="2" t="s">
        <v>243</v>
      </c>
      <c r="G92" s="2">
        <v>0.125</v>
      </c>
      <c r="H92" s="2">
        <v>1.25</v>
      </c>
      <c r="I92" s="2">
        <v>1</v>
      </c>
      <c r="J92" s="2" t="s">
        <v>35</v>
      </c>
      <c r="K92" s="7" t="str">
        <f>RTD("tt.rtd",,RTD("tt.rtd",,"Inst",J92,$E92),K$2)</f>
        <v>Not_Connected</v>
      </c>
      <c r="L92" s="8" cm="1">
        <f t="array" ref="L92">SUM(IF(('Fill Book'!$F$3:$F$10055="B")*('Fill Book'!$Q$3:$Q$10055=Mapping!D92),'Fill Book'!$G$3:$G$10055))</f>
        <v>4</v>
      </c>
      <c r="M92" s="8" cm="1">
        <f t="array" ref="M92">IFERROR(
    SUMPRODUCT(
        IF(
            ('Fill Book'!$F$1:$F$10055="B") * ('Fill Book'!$Q$1:$Q$10055=Mapping!D92),
            'Fill Book'!$G$1:$G$10055
        ),
        IF(
            ('Fill Book'!$F$1:$F$10055="B") * ('Fill Book'!$Q$1:$Q$10055=Mapping!D92),
            'Fill Book'!$H$1:$H$10055
        )
    ) / SUM(
        IF(
            ('Fill Book'!$F$1:$F$10055="B") * ('Fill Book'!$Q$1:$Q$10055=Mapping!D92),
            'Fill Book'!$G$1:$G$10055
        )
    ),
    ""
)</f>
        <v>-19</v>
      </c>
      <c r="N92" s="8" cm="1">
        <f t="array" ref="N92">SUM(IF(('Fill Book'!$F$3:$F$10055="S")*('Fill Book'!$Q$3:$Q$10055=Mapping!D92),'Fill Book'!$G$3:$G$10055))</f>
        <v>4</v>
      </c>
      <c r="O92" s="8" cm="1">
        <f t="array" ref="O92">IFERROR(
    SUMPRODUCT(
        IF(
            ('Fill Book'!$F$1:$F$10055="S") * ('Fill Book'!$Q$1:$Q$10055=Mapping!D92),
            'Fill Book'!$G$1:$G$10055
        ),
        IF(
            ('Fill Book'!$F$1:$F$10055="S") * ('Fill Book'!$Q$1:$Q$10055=Mapping!D92),
            'Fill Book'!$H$1:$H$10055
        )
    ) / SUM(
        IF(
            ('Fill Book'!$F$1:$F$10055="S") * ('Fill Book'!$Q$1:$Q$10055=Mapping!D92),
            'Fill Book'!$G$1:$G$10055
        )
    ),
    ""
)</f>
        <v>-20.8125</v>
      </c>
      <c r="P92" s="8">
        <f t="shared" si="10"/>
        <v>0</v>
      </c>
      <c r="Q92" s="2">
        <f t="shared" si="11"/>
        <v>0</v>
      </c>
      <c r="R92" s="2">
        <f t="shared" si="12"/>
        <v>-72.5</v>
      </c>
      <c r="S92" s="2">
        <f t="shared" si="13"/>
        <v>8</v>
      </c>
      <c r="T92" s="2">
        <f>((Mapping!$O92-Mapping!$M92)/Mapping!$G92*Mapping!$H92)*(MIN(Mapping!$L92,Mapping!$N92))</f>
        <v>-72.5</v>
      </c>
    </row>
    <row r="93" spans="2:20" x14ac:dyDescent="0.25">
      <c r="B93" s="106"/>
      <c r="C93" s="2"/>
      <c r="D93" s="2"/>
      <c r="E93" s="2"/>
      <c r="F93" s="2"/>
      <c r="G93" s="2"/>
      <c r="H93" s="2"/>
      <c r="I93" s="2"/>
      <c r="J93" s="2" t="s">
        <v>35</v>
      </c>
      <c r="K93" s="7" t="str">
        <f>RTD("tt.rtd",,RTD("tt.rtd",,"Inst",J93,$E93),K$2)</f>
        <v>Not_Connected</v>
      </c>
      <c r="L93" s="8" cm="1">
        <f t="array" ref="L93">SUM(IF(('Fill Book'!$F$3:$F$10055="B")*('Fill Book'!$Q$3:$Q$10055=Mapping!D93),'Fill Book'!$G$3:$G$10055))</f>
        <v>0</v>
      </c>
      <c r="M93" s="8" t="str" cm="1">
        <f t="array" ref="M93">IFERROR(
    SUMPRODUCT(
        IF(
            ('Fill Book'!$F$1:$F$10055="B") * ('Fill Book'!$Q$1:$Q$10055=Mapping!D93),
            'Fill Book'!$G$1:$G$10055
        ),
        IF(
            ('Fill Book'!$F$1:$F$10055="B") * ('Fill Book'!$Q$1:$Q$10055=Mapping!D93),
            'Fill Book'!$H$1:$H$10055
        )
    ) / SUM(
        IF(
            ('Fill Book'!$F$1:$F$10055="B") * ('Fill Book'!$Q$1:$Q$10055=Mapping!D93),
            'Fill Book'!$G$1:$G$10055
        )
    ),
    ""
)</f>
        <v/>
      </c>
      <c r="N93" s="8" cm="1">
        <f t="array" ref="N93">SUM(IF(('Fill Book'!$F$3:$F$10055="S")*('Fill Book'!$Q$3:$Q$10055=Mapping!D93),'Fill Book'!$G$3:$G$10055))</f>
        <v>0</v>
      </c>
      <c r="O93" s="8" t="str" cm="1">
        <f t="array" ref="O93">IFERROR(
    SUMPRODUCT(
        IF(
            ('Fill Book'!$F$1:$F$10055="S") * ('Fill Book'!$Q$1:$Q$10055=Mapping!D93),
            'Fill Book'!$G$1:$G$10055
        ),
        IF(
            ('Fill Book'!$F$1:$F$10055="S") * ('Fill Book'!$Q$1:$Q$10055=Mapping!D93),
            'Fill Book'!$H$1:$H$10055
        )
    ) / SUM(
        IF(
            ('Fill Book'!$F$1:$F$10055="S") * ('Fill Book'!$Q$1:$Q$10055=Mapping!D93),
            'Fill Book'!$G$1:$G$10055
        )
    ),
    ""
)</f>
        <v/>
      </c>
      <c r="P93" s="8">
        <f t="shared" si="10"/>
        <v>0</v>
      </c>
      <c r="Q93" s="2">
        <f t="shared" si="11"/>
        <v>0</v>
      </c>
      <c r="R93" s="2">
        <f t="shared" si="12"/>
        <v>0</v>
      </c>
      <c r="S93" s="2">
        <f t="shared" si="13"/>
        <v>0</v>
      </c>
      <c r="T93" s="2" t="e">
        <f>((Mapping!$O93-Mapping!$M93)/Mapping!$G93*Mapping!$H93)*(MIN(Mapping!$L93,Mapping!$N93))</f>
        <v>#VALUE!</v>
      </c>
    </row>
    <row r="94" spans="2:20" x14ac:dyDescent="0.25">
      <c r="B94" s="106"/>
      <c r="C94" s="2"/>
      <c r="D94" s="2"/>
      <c r="E94" s="2"/>
      <c r="F94" s="2"/>
      <c r="G94" s="2"/>
      <c r="H94" s="2"/>
      <c r="I94" s="2"/>
      <c r="J94" s="2" t="s">
        <v>35</v>
      </c>
      <c r="K94" s="7" t="str">
        <f>RTD("tt.rtd",,RTD("tt.rtd",,"Inst",J94,$E94),K$2)</f>
        <v>Not_Connected</v>
      </c>
      <c r="L94" s="8" cm="1">
        <f t="array" ref="L94">SUM(IF(('Fill Book'!$F$3:$F$10055="B")*('Fill Book'!$Q$3:$Q$10055=Mapping!D94),'Fill Book'!$G$3:$G$10055))</f>
        <v>0</v>
      </c>
      <c r="M94" s="8" t="str" cm="1">
        <f t="array" ref="M94">IFERROR(
    SUMPRODUCT(
        IF(
            ('Fill Book'!$F$1:$F$10055="B") * ('Fill Book'!$Q$1:$Q$10055=Mapping!D94),
            'Fill Book'!$G$1:$G$10055
        ),
        IF(
            ('Fill Book'!$F$1:$F$10055="B") * ('Fill Book'!$Q$1:$Q$10055=Mapping!D94),
            'Fill Book'!$H$1:$H$10055
        )
    ) / SUM(
        IF(
            ('Fill Book'!$F$1:$F$10055="B") * ('Fill Book'!$Q$1:$Q$10055=Mapping!D94),
            'Fill Book'!$G$1:$G$10055
        )
    ),
    ""
)</f>
        <v/>
      </c>
      <c r="N94" s="8" cm="1">
        <f t="array" ref="N94">SUM(IF(('Fill Book'!$F$3:$F$10055="S")*('Fill Book'!$Q$3:$Q$10055=Mapping!D94),'Fill Book'!$G$3:$G$10055))</f>
        <v>0</v>
      </c>
      <c r="O94" s="8" t="str" cm="1">
        <f t="array" ref="O94">IFERROR(
    SUMPRODUCT(
        IF(
            ('Fill Book'!$F$1:$F$10055="S") * ('Fill Book'!$Q$1:$Q$10055=Mapping!D94),
            'Fill Book'!$G$1:$G$10055
        ),
        IF(
            ('Fill Book'!$F$1:$F$10055="S") * ('Fill Book'!$Q$1:$Q$10055=Mapping!D94),
            'Fill Book'!$H$1:$H$10055
        )
    ) / SUM(
        IF(
            ('Fill Book'!$F$1:$F$10055="S") * ('Fill Book'!$Q$1:$Q$10055=Mapping!D94),
            'Fill Book'!$G$1:$G$10055
        )
    ),
    ""
)</f>
        <v/>
      </c>
      <c r="P94" s="8">
        <f t="shared" si="10"/>
        <v>0</v>
      </c>
      <c r="Q94" s="2">
        <f t="shared" si="11"/>
        <v>0</v>
      </c>
      <c r="R94" s="2">
        <f t="shared" si="12"/>
        <v>0</v>
      </c>
      <c r="S94" s="2">
        <f t="shared" si="13"/>
        <v>0</v>
      </c>
      <c r="T94" s="2" t="e">
        <f>((Mapping!$O94-Mapping!$M94)/Mapping!$G94*Mapping!$H94)*(MIN(Mapping!$L94,Mapping!$N94))</f>
        <v>#VALUE!</v>
      </c>
    </row>
    <row r="95" spans="2:20" x14ac:dyDescent="0.25">
      <c r="B95" s="106"/>
      <c r="C95" s="2"/>
      <c r="D95" s="2"/>
      <c r="E95" s="2"/>
      <c r="F95" s="2"/>
      <c r="G95" s="2"/>
      <c r="H95" s="2"/>
      <c r="I95" s="2"/>
      <c r="J95" s="2" t="s">
        <v>35</v>
      </c>
      <c r="K95" s="7" t="str">
        <f>RTD("tt.rtd",,RTD("tt.rtd",,"Inst",J95,$E95),K$2)</f>
        <v>Not_Connected</v>
      </c>
      <c r="L95" s="8" cm="1">
        <f t="array" ref="L95">SUM(IF(('Fill Book'!$F$3:$F$10055="B")*('Fill Book'!$Q$3:$Q$10055=Mapping!D95),'Fill Book'!$G$3:$G$10055))</f>
        <v>0</v>
      </c>
      <c r="M95" s="8" t="str" cm="1">
        <f t="array" ref="M95">IFERROR(
    SUMPRODUCT(
        IF(
            ('Fill Book'!$F$1:$F$10055="B") * ('Fill Book'!$Q$1:$Q$10055=Mapping!D95),
            'Fill Book'!$G$1:$G$10055
        ),
        IF(
            ('Fill Book'!$F$1:$F$10055="B") * ('Fill Book'!$Q$1:$Q$10055=Mapping!D95),
            'Fill Book'!$H$1:$H$10055
        )
    ) / SUM(
        IF(
            ('Fill Book'!$F$1:$F$10055="B") * ('Fill Book'!$Q$1:$Q$10055=Mapping!D95),
            'Fill Book'!$G$1:$G$10055
        )
    ),
    ""
)</f>
        <v/>
      </c>
      <c r="N95" s="8" cm="1">
        <f t="array" ref="N95">SUM(IF(('Fill Book'!$F$3:$F$10055="S")*('Fill Book'!$Q$3:$Q$10055=Mapping!D95),'Fill Book'!$G$3:$G$10055))</f>
        <v>0</v>
      </c>
      <c r="O95" s="8" t="str" cm="1">
        <f t="array" ref="O95">IFERROR(
    SUMPRODUCT(
        IF(
            ('Fill Book'!$F$1:$F$10055="S") * ('Fill Book'!$Q$1:$Q$10055=Mapping!D95),
            'Fill Book'!$G$1:$G$10055
        ),
        IF(
            ('Fill Book'!$F$1:$F$10055="S") * ('Fill Book'!$Q$1:$Q$10055=Mapping!D95),
            'Fill Book'!$H$1:$H$10055
        )
    ) / SUM(
        IF(
            ('Fill Book'!$F$1:$F$10055="S") * ('Fill Book'!$Q$1:$Q$10055=Mapping!D95),
            'Fill Book'!$G$1:$G$10055
        )
    ),
    ""
)</f>
        <v/>
      </c>
      <c r="P95" s="8">
        <f t="shared" si="10"/>
        <v>0</v>
      </c>
      <c r="Q95" s="2">
        <f t="shared" si="11"/>
        <v>0</v>
      </c>
      <c r="R95" s="2">
        <f t="shared" si="12"/>
        <v>0</v>
      </c>
      <c r="S95" s="2">
        <f t="shared" si="13"/>
        <v>0</v>
      </c>
      <c r="T95" s="2" t="e">
        <f>((Mapping!$O95-Mapping!$M95)/Mapping!$G95*Mapping!$H95)*(MIN(Mapping!$L95,Mapping!$N95))</f>
        <v>#VALUE!</v>
      </c>
    </row>
    <row r="96" spans="2:20" x14ac:dyDescent="0.25">
      <c r="B96" s="106"/>
      <c r="C96" s="2"/>
      <c r="D96" s="2"/>
      <c r="E96" s="2"/>
      <c r="F96" s="2"/>
      <c r="G96" s="2"/>
      <c r="H96" s="2"/>
      <c r="I96" s="2"/>
      <c r="J96" s="2" t="s">
        <v>35</v>
      </c>
      <c r="K96" s="7" t="str">
        <f>RTD("tt.rtd",,RTD("tt.rtd",,"Inst",J96,$E96),K$2)</f>
        <v>Not_Connected</v>
      </c>
      <c r="L96" s="8" cm="1">
        <f t="array" ref="L96">SUM(IF(('Fill Book'!$F$3:$F$10055="B")*('Fill Book'!$Q$3:$Q$10055=Mapping!D96),'Fill Book'!$G$3:$G$10055))</f>
        <v>0</v>
      </c>
      <c r="M96" s="8" t="str" cm="1">
        <f t="array" ref="M96">IFERROR(
    SUMPRODUCT(
        IF(
            ('Fill Book'!$F$1:$F$10055="B") * ('Fill Book'!$Q$1:$Q$10055=Mapping!D96),
            'Fill Book'!$G$1:$G$10055
        ),
        IF(
            ('Fill Book'!$F$1:$F$10055="B") * ('Fill Book'!$Q$1:$Q$10055=Mapping!D96),
            'Fill Book'!$H$1:$H$10055
        )
    ) / SUM(
        IF(
            ('Fill Book'!$F$1:$F$10055="B") * ('Fill Book'!$Q$1:$Q$10055=Mapping!D96),
            'Fill Book'!$G$1:$G$10055
        )
    ),
    ""
)</f>
        <v/>
      </c>
      <c r="N96" s="8" cm="1">
        <f t="array" ref="N96">SUM(IF(('Fill Book'!$F$3:$F$10055="S")*('Fill Book'!$Q$3:$Q$10055=Mapping!D96),'Fill Book'!$G$3:$G$10055))</f>
        <v>0</v>
      </c>
      <c r="O96" s="8" t="str" cm="1">
        <f t="array" ref="O96">IFERROR(
    SUMPRODUCT(
        IF(
            ('Fill Book'!$F$1:$F$10055="S") * ('Fill Book'!$Q$1:$Q$10055=Mapping!D96),
            'Fill Book'!$G$1:$G$10055
        ),
        IF(
            ('Fill Book'!$F$1:$F$10055="S") * ('Fill Book'!$Q$1:$Q$10055=Mapping!D96),
            'Fill Book'!$H$1:$H$10055
        )
    ) / SUM(
        IF(
            ('Fill Book'!$F$1:$F$10055="S") * ('Fill Book'!$Q$1:$Q$10055=Mapping!D96),
            'Fill Book'!$G$1:$G$10055
        )
    ),
    ""
)</f>
        <v/>
      </c>
      <c r="P96" s="8">
        <f t="shared" si="10"/>
        <v>0</v>
      </c>
      <c r="Q96" s="2">
        <f t="shared" si="11"/>
        <v>0</v>
      </c>
      <c r="R96" s="2">
        <f t="shared" si="12"/>
        <v>0</v>
      </c>
      <c r="S96" s="2">
        <f t="shared" si="13"/>
        <v>0</v>
      </c>
      <c r="T96" s="2" t="e">
        <f>((Mapping!$O96-Mapping!$M96)/Mapping!$G96*Mapping!$H96)*(MIN(Mapping!$L96,Mapping!$N96))</f>
        <v>#VALUE!</v>
      </c>
    </row>
    <row r="97" spans="2:20" x14ac:dyDescent="0.25">
      <c r="B97" s="106"/>
      <c r="C97" s="2"/>
      <c r="D97" s="2"/>
      <c r="E97" s="2"/>
      <c r="F97" s="2"/>
      <c r="G97" s="2"/>
      <c r="H97" s="2"/>
      <c r="I97" s="2"/>
      <c r="J97" s="2" t="s">
        <v>35</v>
      </c>
      <c r="K97" s="7" t="str">
        <f>RTD("tt.rtd",,RTD("tt.rtd",,"Inst",J97,$E97),K$2)</f>
        <v>Not_Connected</v>
      </c>
      <c r="L97" s="8" cm="1">
        <f t="array" ref="L97">SUM(IF(('Fill Book'!$F$3:$F$10055="B")*('Fill Book'!$Q$3:$Q$10055=Mapping!D97),'Fill Book'!$G$3:$G$10055))</f>
        <v>0</v>
      </c>
      <c r="M97" s="8" t="str" cm="1">
        <f t="array" ref="M97">IFERROR(
    SUMPRODUCT(
        IF(
            ('Fill Book'!$F$1:$F$10055="B") * ('Fill Book'!$Q$1:$Q$10055=Mapping!D97),
            'Fill Book'!$G$1:$G$10055
        ),
        IF(
            ('Fill Book'!$F$1:$F$10055="B") * ('Fill Book'!$Q$1:$Q$10055=Mapping!D97),
            'Fill Book'!$H$1:$H$10055
        )
    ) / SUM(
        IF(
            ('Fill Book'!$F$1:$F$10055="B") * ('Fill Book'!$Q$1:$Q$10055=Mapping!D97),
            'Fill Book'!$G$1:$G$10055
        )
    ),
    ""
)</f>
        <v/>
      </c>
      <c r="N97" s="8" cm="1">
        <f t="array" ref="N97">SUM(IF(('Fill Book'!$F$3:$F$10055="S")*('Fill Book'!$Q$3:$Q$10055=Mapping!D97),'Fill Book'!$G$3:$G$10055))</f>
        <v>0</v>
      </c>
      <c r="O97" s="8" t="str" cm="1">
        <f t="array" ref="O97">IFERROR(
    SUMPRODUCT(
        IF(
            ('Fill Book'!$F$1:$F$10055="S") * ('Fill Book'!$Q$1:$Q$10055=Mapping!D97),
            'Fill Book'!$G$1:$G$10055
        ),
        IF(
            ('Fill Book'!$F$1:$F$10055="S") * ('Fill Book'!$Q$1:$Q$10055=Mapping!D97),
            'Fill Book'!$H$1:$H$10055
        )
    ) / SUM(
        IF(
            ('Fill Book'!$F$1:$F$10055="S") * ('Fill Book'!$Q$1:$Q$10055=Mapping!D97),
            'Fill Book'!$G$1:$G$10055
        )
    ),
    ""
)</f>
        <v/>
      </c>
      <c r="P97" s="8">
        <f t="shared" si="10"/>
        <v>0</v>
      </c>
      <c r="Q97" s="2">
        <f t="shared" si="11"/>
        <v>0</v>
      </c>
      <c r="R97" s="2">
        <f t="shared" si="12"/>
        <v>0</v>
      </c>
      <c r="S97" s="2">
        <f t="shared" si="13"/>
        <v>0</v>
      </c>
      <c r="T97" s="2" t="e">
        <f>((Mapping!$O97-Mapping!$M97)/Mapping!$G97*Mapping!$H97)*(MIN(Mapping!$L97,Mapping!$N97))</f>
        <v>#VALUE!</v>
      </c>
    </row>
    <row r="98" spans="2:20" x14ac:dyDescent="0.25">
      <c r="B98" s="106"/>
      <c r="C98" s="2"/>
      <c r="D98" s="2"/>
      <c r="E98" s="2"/>
      <c r="F98" s="2"/>
      <c r="G98" s="2"/>
      <c r="H98" s="2"/>
      <c r="I98" s="2"/>
      <c r="J98" s="2" t="s">
        <v>35</v>
      </c>
      <c r="K98" s="7" t="str">
        <f>RTD("tt.rtd",,RTD("tt.rtd",,"Inst",J98,$E98),K$2)</f>
        <v>Not_Connected</v>
      </c>
      <c r="L98" s="8" cm="1">
        <f t="array" ref="L98">SUM(IF(('Fill Book'!$F$3:$F$10055="B")*('Fill Book'!$Q$3:$Q$10055=Mapping!D98),'Fill Book'!$G$3:$G$10055))</f>
        <v>0</v>
      </c>
      <c r="M98" s="8" t="str" cm="1">
        <f t="array" ref="M98">IFERROR(
    SUMPRODUCT(
        IF(
            ('Fill Book'!$F$1:$F$10055="B") * ('Fill Book'!$Q$1:$Q$10055=Mapping!D98),
            'Fill Book'!$G$1:$G$10055
        ),
        IF(
            ('Fill Book'!$F$1:$F$10055="B") * ('Fill Book'!$Q$1:$Q$10055=Mapping!D98),
            'Fill Book'!$H$1:$H$10055
        )
    ) / SUM(
        IF(
            ('Fill Book'!$F$1:$F$10055="B") * ('Fill Book'!$Q$1:$Q$10055=Mapping!D98),
            'Fill Book'!$G$1:$G$10055
        )
    ),
    ""
)</f>
        <v/>
      </c>
      <c r="N98" s="8" cm="1">
        <f t="array" ref="N98">SUM(IF(('Fill Book'!$F$3:$F$10055="S")*('Fill Book'!$Q$3:$Q$10055=Mapping!D98),'Fill Book'!$G$3:$G$10055))</f>
        <v>0</v>
      </c>
      <c r="O98" s="8" t="str" cm="1">
        <f t="array" ref="O98">IFERROR(
    SUMPRODUCT(
        IF(
            ('Fill Book'!$F$1:$F$10055="S") * ('Fill Book'!$Q$1:$Q$10055=Mapping!D98),
            'Fill Book'!$G$1:$G$10055
        ),
        IF(
            ('Fill Book'!$F$1:$F$10055="S") * ('Fill Book'!$Q$1:$Q$10055=Mapping!D98),
            'Fill Book'!$H$1:$H$10055
        )
    ) / SUM(
        IF(
            ('Fill Book'!$F$1:$F$10055="S") * ('Fill Book'!$Q$1:$Q$10055=Mapping!D98),
            'Fill Book'!$G$1:$G$10055
        )
    ),
    ""
)</f>
        <v/>
      </c>
      <c r="P98" s="8">
        <f t="shared" si="10"/>
        <v>0</v>
      </c>
      <c r="Q98" s="2">
        <f t="shared" si="11"/>
        <v>0</v>
      </c>
      <c r="R98" s="2">
        <f t="shared" si="12"/>
        <v>0</v>
      </c>
      <c r="S98" s="2">
        <f t="shared" si="13"/>
        <v>0</v>
      </c>
      <c r="T98" s="2" t="e">
        <f>((Mapping!$O98-Mapping!$M98)/Mapping!$G98*Mapping!$H98)*(MIN(Mapping!$L98,Mapping!$N98))</f>
        <v>#VALUE!</v>
      </c>
    </row>
    <row r="99" spans="2:20" x14ac:dyDescent="0.25">
      <c r="B99" s="106"/>
      <c r="C99" s="2"/>
      <c r="D99" s="2"/>
      <c r="E99" s="2"/>
      <c r="F99" s="2"/>
      <c r="G99" s="2"/>
      <c r="H99" s="2"/>
      <c r="I99" s="2"/>
      <c r="J99" s="2" t="s">
        <v>35</v>
      </c>
      <c r="K99" s="7" t="str">
        <f>RTD("tt.rtd",,RTD("tt.rtd",,"Inst",J99,$E99),K$2)</f>
        <v>Not_Connected</v>
      </c>
      <c r="L99" s="8" cm="1">
        <f t="array" ref="L99">SUM(IF(('Fill Book'!$F$3:$F$10055="B")*('Fill Book'!$Q$3:$Q$10055=Mapping!D99),'Fill Book'!$G$3:$G$10055))</f>
        <v>0</v>
      </c>
      <c r="M99" s="8" t="str" cm="1">
        <f t="array" ref="M99">IFERROR(
    SUMPRODUCT(
        IF(
            ('Fill Book'!$F$1:$F$10055="B") * ('Fill Book'!$Q$1:$Q$10055=Mapping!D99),
            'Fill Book'!$G$1:$G$10055
        ),
        IF(
            ('Fill Book'!$F$1:$F$10055="B") * ('Fill Book'!$Q$1:$Q$10055=Mapping!D99),
            'Fill Book'!$H$1:$H$10055
        )
    ) / SUM(
        IF(
            ('Fill Book'!$F$1:$F$10055="B") * ('Fill Book'!$Q$1:$Q$10055=Mapping!D99),
            'Fill Book'!$G$1:$G$10055
        )
    ),
    ""
)</f>
        <v/>
      </c>
      <c r="N99" s="8" cm="1">
        <f t="array" ref="N99">SUM(IF(('Fill Book'!$F$3:$F$10055="S")*('Fill Book'!$Q$3:$Q$10055=Mapping!D99),'Fill Book'!$G$3:$G$10055))</f>
        <v>0</v>
      </c>
      <c r="O99" s="8" t="str" cm="1">
        <f t="array" ref="O99">IFERROR(
    SUMPRODUCT(
        IF(
            ('Fill Book'!$F$1:$F$10055="S") * ('Fill Book'!$Q$1:$Q$10055=Mapping!D99),
            'Fill Book'!$G$1:$G$10055
        ),
        IF(
            ('Fill Book'!$F$1:$F$10055="S") * ('Fill Book'!$Q$1:$Q$10055=Mapping!D99),
            'Fill Book'!$H$1:$H$10055
        )
    ) / SUM(
        IF(
            ('Fill Book'!$F$1:$F$10055="S") * ('Fill Book'!$Q$1:$Q$10055=Mapping!D99),
            'Fill Book'!$G$1:$G$10055
        )
    ),
    ""
)</f>
        <v/>
      </c>
      <c r="P99" s="8">
        <f t="shared" si="10"/>
        <v>0</v>
      </c>
      <c r="Q99" s="2">
        <f t="shared" si="11"/>
        <v>0</v>
      </c>
      <c r="R99" s="2">
        <f t="shared" si="12"/>
        <v>0</v>
      </c>
      <c r="S99" s="2">
        <f t="shared" si="13"/>
        <v>0</v>
      </c>
      <c r="T99" s="2" t="e">
        <f>((Mapping!$O99-Mapping!$M99)/Mapping!$G99*Mapping!$H99)*(MIN(Mapping!$L99,Mapping!$N99))</f>
        <v>#VALUE!</v>
      </c>
    </row>
    <row r="100" spans="2:20" x14ac:dyDescent="0.25">
      <c r="B100" s="106"/>
      <c r="C100" s="2"/>
      <c r="D100" s="2"/>
      <c r="E100" s="2"/>
      <c r="F100" s="2"/>
      <c r="G100" s="2"/>
      <c r="H100" s="2"/>
      <c r="I100" s="2"/>
      <c r="J100" s="2" t="s">
        <v>35</v>
      </c>
      <c r="K100" s="7" t="str">
        <f>RTD("tt.rtd",,RTD("tt.rtd",,"Inst",J100,$E100),K$2)</f>
        <v>Not_Connected</v>
      </c>
      <c r="L100" s="8" cm="1">
        <f t="array" ref="L100">SUM(IF(('Fill Book'!$F$3:$F$10055="B")*('Fill Book'!$Q$3:$Q$10055=Mapping!D100),'Fill Book'!$G$3:$G$10055))</f>
        <v>0</v>
      </c>
      <c r="M100" s="8" t="str" cm="1">
        <f t="array" ref="M100">IFERROR(
    SUMPRODUCT(
        IF(
            ('Fill Book'!$F$1:$F$10055="B") * ('Fill Book'!$Q$1:$Q$10055=Mapping!D100),
            'Fill Book'!$G$1:$G$10055
        ),
        IF(
            ('Fill Book'!$F$1:$F$10055="B") * ('Fill Book'!$Q$1:$Q$10055=Mapping!D100),
            'Fill Book'!$H$1:$H$10055
        )
    ) / SUM(
        IF(
            ('Fill Book'!$F$1:$F$10055="B") * ('Fill Book'!$Q$1:$Q$10055=Mapping!D100),
            'Fill Book'!$G$1:$G$10055
        )
    ),
    ""
)</f>
        <v/>
      </c>
      <c r="N100" s="8" cm="1">
        <f t="array" ref="N100">SUM(IF(('Fill Book'!$F$3:$F$10055="S")*('Fill Book'!$Q$3:$Q$10055=Mapping!D100),'Fill Book'!$G$3:$G$10055))</f>
        <v>0</v>
      </c>
      <c r="O100" s="8" t="str" cm="1">
        <f t="array" ref="O100">IFERROR(
    SUMPRODUCT(
        IF(
            ('Fill Book'!$F$1:$F$10055="S") * ('Fill Book'!$Q$1:$Q$10055=Mapping!D100),
            'Fill Book'!$G$1:$G$10055
        ),
        IF(
            ('Fill Book'!$F$1:$F$10055="S") * ('Fill Book'!$Q$1:$Q$10055=Mapping!D100),
            'Fill Book'!$H$1:$H$10055
        )
    ) / SUM(
        IF(
            ('Fill Book'!$F$1:$F$10055="S") * ('Fill Book'!$Q$1:$Q$10055=Mapping!D100),
            'Fill Book'!$G$1:$G$10055
        )
    ),
    ""
)</f>
        <v/>
      </c>
      <c r="P100" s="8">
        <f t="shared" si="10"/>
        <v>0</v>
      </c>
      <c r="Q100" s="2">
        <f t="shared" si="11"/>
        <v>0</v>
      </c>
      <c r="R100" s="2">
        <f t="shared" si="12"/>
        <v>0</v>
      </c>
      <c r="S100" s="2">
        <f t="shared" si="13"/>
        <v>0</v>
      </c>
      <c r="T100" s="2" t="e">
        <f>((Mapping!$O100-Mapping!$M100)/Mapping!$G100*Mapping!$H100)*(MIN(Mapping!$L100,Mapping!$N100))</f>
        <v>#VALUE!</v>
      </c>
    </row>
    <row r="101" spans="2:20" x14ac:dyDescent="0.25">
      <c r="B101" s="106"/>
      <c r="C101" s="2"/>
      <c r="D101" s="2"/>
      <c r="E101" s="2"/>
      <c r="F101" s="2"/>
      <c r="G101" s="2"/>
      <c r="H101" s="2"/>
      <c r="I101" s="2"/>
      <c r="J101" s="2" t="s">
        <v>35</v>
      </c>
      <c r="K101" s="7" t="str">
        <f>RTD("tt.rtd",,RTD("tt.rtd",,"Inst",J101,$E101),K$2)</f>
        <v>Not_Connected</v>
      </c>
      <c r="L101" s="8" cm="1">
        <f t="array" ref="L101">SUM(IF(('Fill Book'!$F$3:$F$10055="B")*('Fill Book'!$Q$3:$Q$10055=Mapping!D101),'Fill Book'!$G$3:$G$10055))</f>
        <v>0</v>
      </c>
      <c r="M101" s="8" t="str" cm="1">
        <f t="array" ref="M101">IFERROR(
    SUMPRODUCT(
        IF(
            ('Fill Book'!$F$1:$F$10055="B") * ('Fill Book'!$Q$1:$Q$10055=Mapping!D101),
            'Fill Book'!$G$1:$G$10055
        ),
        IF(
            ('Fill Book'!$F$1:$F$10055="B") * ('Fill Book'!$Q$1:$Q$10055=Mapping!D101),
            'Fill Book'!$H$1:$H$10055
        )
    ) / SUM(
        IF(
            ('Fill Book'!$F$1:$F$10055="B") * ('Fill Book'!$Q$1:$Q$10055=Mapping!D101),
            'Fill Book'!$G$1:$G$10055
        )
    ),
    ""
)</f>
        <v/>
      </c>
      <c r="N101" s="8" cm="1">
        <f t="array" ref="N101">SUM(IF(('Fill Book'!$F$3:$F$10055="S")*('Fill Book'!$Q$3:$Q$10055=Mapping!D101),'Fill Book'!$G$3:$G$10055))</f>
        <v>0</v>
      </c>
      <c r="O101" s="8" t="str" cm="1">
        <f t="array" ref="O101">IFERROR(
    SUMPRODUCT(
        IF(
            ('Fill Book'!$F$1:$F$10055="S") * ('Fill Book'!$Q$1:$Q$10055=Mapping!D101),
            'Fill Book'!$G$1:$G$10055
        ),
        IF(
            ('Fill Book'!$F$1:$F$10055="S") * ('Fill Book'!$Q$1:$Q$10055=Mapping!D101),
            'Fill Book'!$H$1:$H$10055
        )
    ) / SUM(
        IF(
            ('Fill Book'!$F$1:$F$10055="S") * ('Fill Book'!$Q$1:$Q$10055=Mapping!D101),
            'Fill Book'!$G$1:$G$10055
        )
    ),
    ""
)</f>
        <v/>
      </c>
      <c r="P101" s="8">
        <f t="shared" si="10"/>
        <v>0</v>
      </c>
      <c r="Q101" s="2">
        <f t="shared" si="11"/>
        <v>0</v>
      </c>
      <c r="R101" s="2">
        <f t="shared" si="12"/>
        <v>0</v>
      </c>
      <c r="S101" s="2">
        <f t="shared" si="13"/>
        <v>0</v>
      </c>
      <c r="T101" s="2" t="e">
        <f>((Mapping!$O101-Mapping!$M101)/Mapping!$G101*Mapping!$H101)*(MIN(Mapping!$L101,Mapping!$N101))</f>
        <v>#VALUE!</v>
      </c>
    </row>
    <row r="102" spans="2:20" x14ac:dyDescent="0.25">
      <c r="B102" s="106"/>
      <c r="C102" s="2"/>
      <c r="D102" s="2"/>
      <c r="E102" s="2"/>
      <c r="F102" s="2"/>
      <c r="G102" s="2"/>
      <c r="H102" s="2"/>
      <c r="I102" s="2"/>
      <c r="J102" s="2" t="s">
        <v>35</v>
      </c>
      <c r="K102" s="7" t="str">
        <f>RTD("tt.rtd",,RTD("tt.rtd",,"Inst",J102,$E102),K$2)</f>
        <v>Not_Connected</v>
      </c>
      <c r="L102" s="8" cm="1">
        <f t="array" ref="L102">SUM(IF(('Fill Book'!$F$3:$F$10055="B")*('Fill Book'!$Q$3:$Q$10055=Mapping!D102),'Fill Book'!$G$3:$G$10055))</f>
        <v>0</v>
      </c>
      <c r="M102" s="8" t="str" cm="1">
        <f t="array" ref="M102">IFERROR(
    SUMPRODUCT(
        IF(
            ('Fill Book'!$F$1:$F$10055="B") * ('Fill Book'!$Q$1:$Q$10055=Mapping!D102),
            'Fill Book'!$G$1:$G$10055
        ),
        IF(
            ('Fill Book'!$F$1:$F$10055="B") * ('Fill Book'!$Q$1:$Q$10055=Mapping!D102),
            'Fill Book'!$H$1:$H$10055
        )
    ) / SUM(
        IF(
            ('Fill Book'!$F$1:$F$10055="B") * ('Fill Book'!$Q$1:$Q$10055=Mapping!D102),
            'Fill Book'!$G$1:$G$10055
        )
    ),
    ""
)</f>
        <v/>
      </c>
      <c r="N102" s="8" cm="1">
        <f t="array" ref="N102">SUM(IF(('Fill Book'!$F$3:$F$10055="S")*('Fill Book'!$Q$3:$Q$10055=Mapping!D102),'Fill Book'!$G$3:$G$10055))</f>
        <v>0</v>
      </c>
      <c r="O102" s="8" t="str" cm="1">
        <f t="array" ref="O102">IFERROR(
    SUMPRODUCT(
        IF(
            ('Fill Book'!$F$1:$F$10055="S") * ('Fill Book'!$Q$1:$Q$10055=Mapping!D102),
            'Fill Book'!$G$1:$G$10055
        ),
        IF(
            ('Fill Book'!$F$1:$F$10055="S") * ('Fill Book'!$Q$1:$Q$10055=Mapping!D102),
            'Fill Book'!$H$1:$H$10055
        )
    ) / SUM(
        IF(
            ('Fill Book'!$F$1:$F$10055="S") * ('Fill Book'!$Q$1:$Q$10055=Mapping!D102),
            'Fill Book'!$G$1:$G$10055
        )
    ),
    ""
)</f>
        <v/>
      </c>
      <c r="P102" s="8">
        <f t="shared" si="10"/>
        <v>0</v>
      </c>
      <c r="Q102" s="2">
        <f t="shared" si="11"/>
        <v>0</v>
      </c>
      <c r="R102" s="2">
        <f t="shared" si="12"/>
        <v>0</v>
      </c>
      <c r="S102" s="2">
        <f t="shared" si="13"/>
        <v>0</v>
      </c>
      <c r="T102" s="2" t="e">
        <f>((Mapping!$O102-Mapping!$M102)/Mapping!$G102*Mapping!$H102)*(MIN(Mapping!$L102,Mapping!$N102))</f>
        <v>#VALUE!</v>
      </c>
    </row>
    <row r="103" spans="2:20" x14ac:dyDescent="0.25">
      <c r="B103" s="106"/>
      <c r="C103" s="2"/>
      <c r="D103" s="2"/>
      <c r="E103" s="2"/>
      <c r="F103" s="2"/>
      <c r="G103" s="2"/>
      <c r="H103" s="2"/>
      <c r="I103" s="2"/>
      <c r="J103" s="2" t="s">
        <v>35</v>
      </c>
      <c r="K103" s="7" t="str">
        <f>RTD("tt.rtd",,RTD("tt.rtd",,"Inst",J103,$E103),K$2)</f>
        <v>Not_Connected</v>
      </c>
      <c r="L103" s="8" cm="1">
        <f t="array" ref="L103">SUM(IF(('Fill Book'!$F$3:$F$10055="B")*('Fill Book'!$Q$3:$Q$10055=Mapping!D103),'Fill Book'!$G$3:$G$10055))</f>
        <v>0</v>
      </c>
      <c r="M103" s="8" t="str" cm="1">
        <f t="array" ref="M103">IFERROR(
    SUMPRODUCT(
        IF(
            ('Fill Book'!$F$1:$F$10055="B") * ('Fill Book'!$Q$1:$Q$10055=Mapping!D103),
            'Fill Book'!$G$1:$G$10055
        ),
        IF(
            ('Fill Book'!$F$1:$F$10055="B") * ('Fill Book'!$Q$1:$Q$10055=Mapping!D103),
            'Fill Book'!$H$1:$H$10055
        )
    ) / SUM(
        IF(
            ('Fill Book'!$F$1:$F$10055="B") * ('Fill Book'!$Q$1:$Q$10055=Mapping!D103),
            'Fill Book'!$G$1:$G$10055
        )
    ),
    ""
)</f>
        <v/>
      </c>
      <c r="N103" s="8" cm="1">
        <f t="array" ref="N103">SUM(IF(('Fill Book'!$F$3:$F$10055="S")*('Fill Book'!$Q$3:$Q$10055=Mapping!D103),'Fill Book'!$G$3:$G$10055))</f>
        <v>0</v>
      </c>
      <c r="O103" s="8" t="str" cm="1">
        <f t="array" ref="O103">IFERROR(
    SUMPRODUCT(
        IF(
            ('Fill Book'!$F$1:$F$10055="S") * ('Fill Book'!$Q$1:$Q$10055=Mapping!D103),
            'Fill Book'!$G$1:$G$10055
        ),
        IF(
            ('Fill Book'!$F$1:$F$10055="S") * ('Fill Book'!$Q$1:$Q$10055=Mapping!D103),
            'Fill Book'!$H$1:$H$10055
        )
    ) / SUM(
        IF(
            ('Fill Book'!$F$1:$F$10055="S") * ('Fill Book'!$Q$1:$Q$10055=Mapping!D103),
            'Fill Book'!$G$1:$G$10055
        )
    ),
    ""
)</f>
        <v/>
      </c>
      <c r="P103" s="8">
        <f t="shared" si="10"/>
        <v>0</v>
      </c>
      <c r="Q103" s="2">
        <f t="shared" si="11"/>
        <v>0</v>
      </c>
      <c r="R103" s="2">
        <f t="shared" si="12"/>
        <v>0</v>
      </c>
      <c r="S103" s="2">
        <f t="shared" si="13"/>
        <v>0</v>
      </c>
      <c r="T103" s="2" t="e">
        <f>((Mapping!$O103-Mapping!$M103)/Mapping!$G103*Mapping!$H103)*(MIN(Mapping!$L103,Mapping!$N103))</f>
        <v>#VALUE!</v>
      </c>
    </row>
    <row r="104" spans="2:20" x14ac:dyDescent="0.25">
      <c r="B104" s="106"/>
      <c r="C104" s="2"/>
      <c r="D104" s="2"/>
      <c r="E104" s="2"/>
      <c r="F104" s="2"/>
      <c r="G104" s="2"/>
      <c r="H104" s="2"/>
      <c r="I104" s="2"/>
      <c r="J104" s="2" t="s">
        <v>35</v>
      </c>
      <c r="K104" s="7" t="str">
        <f>RTD("tt.rtd",,RTD("tt.rtd",,"Inst",J104,$E104),K$2)</f>
        <v>Not_Connected</v>
      </c>
      <c r="L104" s="8" cm="1">
        <f t="array" ref="L104">SUM(IF(('Fill Book'!$F$3:$F$10055="B")*('Fill Book'!$Q$3:$Q$10055=Mapping!D104),'Fill Book'!$G$3:$G$10055))</f>
        <v>0</v>
      </c>
      <c r="M104" s="8" t="str" cm="1">
        <f t="array" ref="M104">IFERROR(
    SUMPRODUCT(
        IF(
            ('Fill Book'!$F$1:$F$10055="B") * ('Fill Book'!$Q$1:$Q$10055=Mapping!D104),
            'Fill Book'!$G$1:$G$10055
        ),
        IF(
            ('Fill Book'!$F$1:$F$10055="B") * ('Fill Book'!$Q$1:$Q$10055=Mapping!D104),
            'Fill Book'!$H$1:$H$10055
        )
    ) / SUM(
        IF(
            ('Fill Book'!$F$1:$F$10055="B") * ('Fill Book'!$Q$1:$Q$10055=Mapping!D104),
            'Fill Book'!$G$1:$G$10055
        )
    ),
    ""
)</f>
        <v/>
      </c>
      <c r="N104" s="8" cm="1">
        <f t="array" ref="N104">SUM(IF(('Fill Book'!$F$3:$F$10055="S")*('Fill Book'!$Q$3:$Q$10055=Mapping!D104),'Fill Book'!$G$3:$G$10055))</f>
        <v>0</v>
      </c>
      <c r="O104" s="8" t="str" cm="1">
        <f t="array" ref="O104">IFERROR(
    SUMPRODUCT(
        IF(
            ('Fill Book'!$F$1:$F$10055="S") * ('Fill Book'!$Q$1:$Q$10055=Mapping!D104),
            'Fill Book'!$G$1:$G$10055
        ),
        IF(
            ('Fill Book'!$F$1:$F$10055="S") * ('Fill Book'!$Q$1:$Q$10055=Mapping!D104),
            'Fill Book'!$H$1:$H$10055
        )
    ) / SUM(
        IF(
            ('Fill Book'!$F$1:$F$10055="S") * ('Fill Book'!$Q$1:$Q$10055=Mapping!D104),
            'Fill Book'!$G$1:$G$10055
        )
    ),
    ""
)</f>
        <v/>
      </c>
      <c r="P104" s="8">
        <f t="shared" si="10"/>
        <v>0</v>
      </c>
      <c r="Q104" s="2">
        <f t="shared" si="11"/>
        <v>0</v>
      </c>
      <c r="R104" s="2">
        <f t="shared" si="12"/>
        <v>0</v>
      </c>
      <c r="S104" s="2">
        <f t="shared" si="13"/>
        <v>0</v>
      </c>
      <c r="T104" s="2" t="e">
        <f>((Mapping!$O104-Mapping!$M104)/Mapping!$G104*Mapping!$H104)*(MIN(Mapping!$L104,Mapping!$N104))</f>
        <v>#VALUE!</v>
      </c>
    </row>
    <row r="105" spans="2:20" x14ac:dyDescent="0.25">
      <c r="B105" s="106"/>
      <c r="C105" s="2"/>
      <c r="D105" s="2"/>
      <c r="E105" s="2"/>
      <c r="F105" s="2"/>
      <c r="G105" s="2"/>
      <c r="H105" s="2"/>
      <c r="I105" s="2"/>
      <c r="J105" s="2" t="s">
        <v>35</v>
      </c>
      <c r="K105" s="7" t="str">
        <f>RTD("tt.rtd",,RTD("tt.rtd",,"Inst",J105,$E105),K$2)</f>
        <v>Not_Connected</v>
      </c>
      <c r="L105" s="8" cm="1">
        <f t="array" ref="L105">SUM(IF(('Fill Book'!$F$3:$F$10055="B")*('Fill Book'!$Q$3:$Q$10055=Mapping!D105),'Fill Book'!$G$3:$G$10055))</f>
        <v>0</v>
      </c>
      <c r="M105" s="8" t="str" cm="1">
        <f t="array" ref="M105">IFERROR(
    SUMPRODUCT(
        IF(
            ('Fill Book'!$F$1:$F$10055="B") * ('Fill Book'!$Q$1:$Q$10055=Mapping!D105),
            'Fill Book'!$G$1:$G$10055
        ),
        IF(
            ('Fill Book'!$F$1:$F$10055="B") * ('Fill Book'!$Q$1:$Q$10055=Mapping!D105),
            'Fill Book'!$H$1:$H$10055
        )
    ) / SUM(
        IF(
            ('Fill Book'!$F$1:$F$10055="B") * ('Fill Book'!$Q$1:$Q$10055=Mapping!D105),
            'Fill Book'!$G$1:$G$10055
        )
    ),
    ""
)</f>
        <v/>
      </c>
      <c r="N105" s="8" cm="1">
        <f t="array" ref="N105">SUM(IF(('Fill Book'!$F$3:$F$10055="S")*('Fill Book'!$Q$3:$Q$10055=Mapping!D105),'Fill Book'!$G$3:$G$10055))</f>
        <v>0</v>
      </c>
      <c r="O105" s="8" t="str" cm="1">
        <f t="array" ref="O105">IFERROR(
    SUMPRODUCT(
        IF(
            ('Fill Book'!$F$1:$F$10055="S") * ('Fill Book'!$Q$1:$Q$10055=Mapping!D105),
            'Fill Book'!$G$1:$G$10055
        ),
        IF(
            ('Fill Book'!$F$1:$F$10055="S") * ('Fill Book'!$Q$1:$Q$10055=Mapping!D105),
            'Fill Book'!$H$1:$H$10055
        )
    ) / SUM(
        IF(
            ('Fill Book'!$F$1:$F$10055="S") * ('Fill Book'!$Q$1:$Q$10055=Mapping!D105),
            'Fill Book'!$G$1:$G$10055
        )
    ),
    ""
)</f>
        <v/>
      </c>
      <c r="P105" s="8">
        <f t="shared" si="10"/>
        <v>0</v>
      </c>
      <c r="Q105" s="2">
        <f t="shared" si="11"/>
        <v>0</v>
      </c>
      <c r="R105" s="2">
        <f t="shared" si="12"/>
        <v>0</v>
      </c>
      <c r="S105" s="2">
        <f t="shared" si="13"/>
        <v>0</v>
      </c>
      <c r="T105" s="2" t="e">
        <f>((Mapping!$O105-Mapping!$M105)/Mapping!$G105*Mapping!$H105)*(MIN(Mapping!$L105,Mapping!$N105))</f>
        <v>#VALUE!</v>
      </c>
    </row>
    <row r="106" spans="2:20" x14ac:dyDescent="0.25">
      <c r="B106" s="106"/>
      <c r="C106" s="2"/>
      <c r="D106" s="2"/>
      <c r="E106" s="2"/>
      <c r="F106" s="2"/>
      <c r="G106" s="2"/>
      <c r="H106" s="2"/>
      <c r="I106" s="2"/>
      <c r="J106" s="2" t="s">
        <v>35</v>
      </c>
      <c r="K106" s="7" t="str">
        <f>RTD("tt.rtd",,RTD("tt.rtd",,"Inst",J106,$E106),K$2)</f>
        <v>Not_Connected</v>
      </c>
      <c r="L106" s="8" cm="1">
        <f t="array" ref="L106">SUM(IF(('Fill Book'!$F$3:$F$10055="B")*('Fill Book'!$Q$3:$Q$10055=Mapping!D106),'Fill Book'!$G$3:$G$10055))</f>
        <v>0</v>
      </c>
      <c r="M106" s="8" t="str" cm="1">
        <f t="array" ref="M106">IFERROR(
    SUMPRODUCT(
        IF(
            ('Fill Book'!$F$1:$F$10055="B") * ('Fill Book'!$Q$1:$Q$10055=Mapping!D106),
            'Fill Book'!$G$1:$G$10055
        ),
        IF(
            ('Fill Book'!$F$1:$F$10055="B") * ('Fill Book'!$Q$1:$Q$10055=Mapping!D106),
            'Fill Book'!$H$1:$H$10055
        )
    ) / SUM(
        IF(
            ('Fill Book'!$F$1:$F$10055="B") * ('Fill Book'!$Q$1:$Q$10055=Mapping!D106),
            'Fill Book'!$G$1:$G$10055
        )
    ),
    ""
)</f>
        <v/>
      </c>
      <c r="N106" s="8" cm="1">
        <f t="array" ref="N106">SUM(IF(('Fill Book'!$F$3:$F$10055="S")*('Fill Book'!$Q$3:$Q$10055=Mapping!D106),'Fill Book'!$G$3:$G$10055))</f>
        <v>0</v>
      </c>
      <c r="O106" s="8" t="str" cm="1">
        <f t="array" ref="O106">IFERROR(
    SUMPRODUCT(
        IF(
            ('Fill Book'!$F$1:$F$10055="S") * ('Fill Book'!$Q$1:$Q$10055=Mapping!D106),
            'Fill Book'!$G$1:$G$10055
        ),
        IF(
            ('Fill Book'!$F$1:$F$10055="S") * ('Fill Book'!$Q$1:$Q$10055=Mapping!D106),
            'Fill Book'!$H$1:$H$10055
        )
    ) / SUM(
        IF(
            ('Fill Book'!$F$1:$F$10055="S") * ('Fill Book'!$Q$1:$Q$10055=Mapping!D106),
            'Fill Book'!$G$1:$G$10055
        )
    ),
    ""
)</f>
        <v/>
      </c>
      <c r="P106" s="8">
        <f t="shared" si="10"/>
        <v>0</v>
      </c>
      <c r="Q106" s="2">
        <f t="shared" si="11"/>
        <v>0</v>
      </c>
      <c r="R106" s="2">
        <f t="shared" si="12"/>
        <v>0</v>
      </c>
      <c r="S106" s="2">
        <f t="shared" si="13"/>
        <v>0</v>
      </c>
      <c r="T106" s="2" t="e">
        <f>((Mapping!$O106-Mapping!$M106)/Mapping!$G106*Mapping!$H106)*(MIN(Mapping!$L106,Mapping!$N106))</f>
        <v>#VALUE!</v>
      </c>
    </row>
    <row r="107" spans="2:20" x14ac:dyDescent="0.25">
      <c r="B107" s="106"/>
      <c r="C107" s="2"/>
      <c r="D107" s="2"/>
      <c r="E107" s="2"/>
      <c r="F107" s="2"/>
      <c r="G107" s="2"/>
      <c r="H107" s="2"/>
      <c r="I107" s="2"/>
      <c r="J107" s="2" t="s">
        <v>35</v>
      </c>
      <c r="K107" s="7" t="str">
        <f>RTD("tt.rtd",,RTD("tt.rtd",,"Inst",J107,$E107),K$2)</f>
        <v>Not_Connected</v>
      </c>
      <c r="L107" s="8" cm="1">
        <f t="array" ref="L107">SUM(IF(('Fill Book'!$F$3:$F$10055="B")*('Fill Book'!$Q$3:$Q$10055=Mapping!D107),'Fill Book'!$G$3:$G$10055))</f>
        <v>0</v>
      </c>
      <c r="M107" s="8" t="str" cm="1">
        <f t="array" ref="M107">IFERROR(
    SUMPRODUCT(
        IF(
            ('Fill Book'!$F$1:$F$10055="B") * ('Fill Book'!$Q$1:$Q$10055=Mapping!D107),
            'Fill Book'!$G$1:$G$10055
        ),
        IF(
            ('Fill Book'!$F$1:$F$10055="B") * ('Fill Book'!$Q$1:$Q$10055=Mapping!D107),
            'Fill Book'!$H$1:$H$10055
        )
    ) / SUM(
        IF(
            ('Fill Book'!$F$1:$F$10055="B") * ('Fill Book'!$Q$1:$Q$10055=Mapping!D107),
            'Fill Book'!$G$1:$G$10055
        )
    ),
    ""
)</f>
        <v/>
      </c>
      <c r="N107" s="8" cm="1">
        <f t="array" ref="N107">SUM(IF(('Fill Book'!$F$3:$F$10055="S")*('Fill Book'!$Q$3:$Q$10055=Mapping!D107),'Fill Book'!$G$3:$G$10055))</f>
        <v>0</v>
      </c>
      <c r="O107" s="8" t="str" cm="1">
        <f t="array" ref="O107">IFERROR(
    SUMPRODUCT(
        IF(
            ('Fill Book'!$F$1:$F$10055="S") * ('Fill Book'!$Q$1:$Q$10055=Mapping!D107),
            'Fill Book'!$G$1:$G$10055
        ),
        IF(
            ('Fill Book'!$F$1:$F$10055="S") * ('Fill Book'!$Q$1:$Q$10055=Mapping!D107),
            'Fill Book'!$H$1:$H$10055
        )
    ) / SUM(
        IF(
            ('Fill Book'!$F$1:$F$10055="S") * ('Fill Book'!$Q$1:$Q$10055=Mapping!D107),
            'Fill Book'!$G$1:$G$10055
        )
    ),
    ""
)</f>
        <v/>
      </c>
      <c r="P107" s="8">
        <f t="shared" si="10"/>
        <v>0</v>
      </c>
      <c r="Q107" s="2">
        <f t="shared" si="11"/>
        <v>0</v>
      </c>
      <c r="R107" s="2">
        <f t="shared" si="12"/>
        <v>0</v>
      </c>
      <c r="S107" s="2">
        <f t="shared" si="13"/>
        <v>0</v>
      </c>
      <c r="T107" s="2" t="e">
        <f>((Mapping!$O107-Mapping!$M107)/Mapping!$G107*Mapping!$H107)*(MIN(Mapping!$L107,Mapping!$N107))</f>
        <v>#VALUE!</v>
      </c>
    </row>
    <row r="108" spans="2:20" x14ac:dyDescent="0.25">
      <c r="B108" s="106"/>
      <c r="C108" s="2"/>
      <c r="D108" s="2"/>
      <c r="E108" s="2"/>
      <c r="F108" s="2"/>
      <c r="G108" s="2"/>
      <c r="H108" s="2"/>
      <c r="I108" s="2"/>
      <c r="J108" s="2" t="s">
        <v>35</v>
      </c>
      <c r="K108" s="7" t="str">
        <f>RTD("tt.rtd",,RTD("tt.rtd",,"Inst",J108,$E108),K$2)</f>
        <v>Not_Connected</v>
      </c>
      <c r="L108" s="8" cm="1">
        <f t="array" ref="L108">SUM(IF(('Fill Book'!$F$3:$F$10055="B")*('Fill Book'!$Q$3:$Q$10055=Mapping!D108),'Fill Book'!$G$3:$G$10055))</f>
        <v>0</v>
      </c>
      <c r="M108" s="8" t="str" cm="1">
        <f t="array" ref="M108">IFERROR(
    SUMPRODUCT(
        IF(
            ('Fill Book'!$F$1:$F$10055="B") * ('Fill Book'!$Q$1:$Q$10055=Mapping!D108),
            'Fill Book'!$G$1:$G$10055
        ),
        IF(
            ('Fill Book'!$F$1:$F$10055="B") * ('Fill Book'!$Q$1:$Q$10055=Mapping!D108),
            'Fill Book'!$H$1:$H$10055
        )
    ) / SUM(
        IF(
            ('Fill Book'!$F$1:$F$10055="B") * ('Fill Book'!$Q$1:$Q$10055=Mapping!D108),
            'Fill Book'!$G$1:$G$10055
        )
    ),
    ""
)</f>
        <v/>
      </c>
      <c r="N108" s="8" cm="1">
        <f t="array" ref="N108">SUM(IF(('Fill Book'!$F$3:$F$10055="S")*('Fill Book'!$Q$3:$Q$10055=Mapping!D108),'Fill Book'!$G$3:$G$10055))</f>
        <v>0</v>
      </c>
      <c r="O108" s="8" t="str" cm="1">
        <f t="array" ref="O108">IFERROR(
    SUMPRODUCT(
        IF(
            ('Fill Book'!$F$1:$F$10055="S") * ('Fill Book'!$Q$1:$Q$10055=Mapping!D108),
            'Fill Book'!$G$1:$G$10055
        ),
        IF(
            ('Fill Book'!$F$1:$F$10055="S") * ('Fill Book'!$Q$1:$Q$10055=Mapping!D108),
            'Fill Book'!$H$1:$H$10055
        )
    ) / SUM(
        IF(
            ('Fill Book'!$F$1:$F$10055="S") * ('Fill Book'!$Q$1:$Q$10055=Mapping!D108),
            'Fill Book'!$G$1:$G$10055
        )
    ),
    ""
)</f>
        <v/>
      </c>
      <c r="P108" s="8">
        <f t="shared" si="10"/>
        <v>0</v>
      </c>
      <c r="Q108" s="2">
        <f t="shared" si="11"/>
        <v>0</v>
      </c>
      <c r="R108" s="2">
        <f t="shared" si="12"/>
        <v>0</v>
      </c>
      <c r="S108" s="2">
        <f t="shared" si="13"/>
        <v>0</v>
      </c>
      <c r="T108" s="2" t="e">
        <f>((Mapping!$O108-Mapping!$M108)/Mapping!$G108*Mapping!$H108)*(MIN(Mapping!$L108,Mapping!$N108))</f>
        <v>#VALUE!</v>
      </c>
    </row>
    <row r="109" spans="2:20" x14ac:dyDescent="0.25">
      <c r="B109" s="106"/>
      <c r="C109" s="2"/>
      <c r="D109" s="2"/>
      <c r="E109" s="2"/>
      <c r="F109" s="2"/>
      <c r="G109" s="2"/>
      <c r="H109" s="2"/>
      <c r="I109" s="2"/>
      <c r="J109" s="2" t="s">
        <v>35</v>
      </c>
      <c r="K109" s="7" t="str">
        <f>RTD("tt.rtd",,RTD("tt.rtd",,"Inst",J109,$E109),K$2)</f>
        <v>Not_Connected</v>
      </c>
      <c r="L109" s="8" cm="1">
        <f t="array" ref="L109">SUM(IF(('Fill Book'!$F$3:$F$10055="B")*('Fill Book'!$Q$3:$Q$10055=Mapping!D109),'Fill Book'!$G$3:$G$10055))</f>
        <v>0</v>
      </c>
      <c r="M109" s="8" t="str" cm="1">
        <f t="array" ref="M109">IFERROR(
    SUMPRODUCT(
        IF(
            ('Fill Book'!$F$1:$F$10055="B") * ('Fill Book'!$Q$1:$Q$10055=Mapping!D109),
            'Fill Book'!$G$1:$G$10055
        ),
        IF(
            ('Fill Book'!$F$1:$F$10055="B") * ('Fill Book'!$Q$1:$Q$10055=Mapping!D109),
            'Fill Book'!$H$1:$H$10055
        )
    ) / SUM(
        IF(
            ('Fill Book'!$F$1:$F$10055="B") * ('Fill Book'!$Q$1:$Q$10055=Mapping!D109),
            'Fill Book'!$G$1:$G$10055
        )
    ),
    ""
)</f>
        <v/>
      </c>
      <c r="N109" s="8" cm="1">
        <f t="array" ref="N109">SUM(IF(('Fill Book'!$F$3:$F$10055="S")*('Fill Book'!$Q$3:$Q$10055=Mapping!D109),'Fill Book'!$G$3:$G$10055))</f>
        <v>0</v>
      </c>
      <c r="O109" s="8" t="str" cm="1">
        <f t="array" ref="O109">IFERROR(
    SUMPRODUCT(
        IF(
            ('Fill Book'!$F$1:$F$10055="S") * ('Fill Book'!$Q$1:$Q$10055=Mapping!D109),
            'Fill Book'!$G$1:$G$10055
        ),
        IF(
            ('Fill Book'!$F$1:$F$10055="S") * ('Fill Book'!$Q$1:$Q$10055=Mapping!D109),
            'Fill Book'!$H$1:$H$10055
        )
    ) / SUM(
        IF(
            ('Fill Book'!$F$1:$F$10055="S") * ('Fill Book'!$Q$1:$Q$10055=Mapping!D109),
            'Fill Book'!$G$1:$G$10055
        )
    ),
    ""
)</f>
        <v/>
      </c>
      <c r="P109" s="8">
        <f t="shared" si="10"/>
        <v>0</v>
      </c>
      <c r="Q109" s="2">
        <f t="shared" si="11"/>
        <v>0</v>
      </c>
      <c r="R109" s="2">
        <f t="shared" si="12"/>
        <v>0</v>
      </c>
      <c r="S109" s="2">
        <f t="shared" si="13"/>
        <v>0</v>
      </c>
      <c r="T109" s="2" t="e">
        <f>((Mapping!$O109-Mapping!$M109)/Mapping!$G109*Mapping!$H109)*(MIN(Mapping!$L109,Mapping!$N109))</f>
        <v>#VALUE!</v>
      </c>
    </row>
    <row r="110" spans="2:20" x14ac:dyDescent="0.25">
      <c r="B110" s="107"/>
      <c r="C110" s="2"/>
      <c r="D110" s="2"/>
      <c r="E110" s="2"/>
      <c r="F110" s="2"/>
      <c r="G110" s="2"/>
      <c r="H110" s="2"/>
      <c r="I110" s="2"/>
      <c r="J110" s="2" t="s">
        <v>35</v>
      </c>
      <c r="K110" s="7" t="str">
        <f>RTD("tt.rtd",,RTD("tt.rtd",,"Inst",J110,$E110),K$2)</f>
        <v>Not_Connected</v>
      </c>
      <c r="L110" s="8" cm="1">
        <f t="array" ref="L110">SUM(IF(('Fill Book'!$F$3:$F$10055="B")*('Fill Book'!$Q$3:$Q$10055=Mapping!D110),'Fill Book'!$G$3:$G$10055))</f>
        <v>0</v>
      </c>
      <c r="M110" s="8" t="str" cm="1">
        <f t="array" ref="M110">IFERROR(
    SUMPRODUCT(
        IF(
            ('Fill Book'!$F$1:$F$10055="B") * ('Fill Book'!$Q$1:$Q$10055=Mapping!D110),
            'Fill Book'!$G$1:$G$10055
        ),
        IF(
            ('Fill Book'!$F$1:$F$10055="B") * ('Fill Book'!$Q$1:$Q$10055=Mapping!D110),
            'Fill Book'!$H$1:$H$10055
        )
    ) / SUM(
        IF(
            ('Fill Book'!$F$1:$F$10055="B") * ('Fill Book'!$Q$1:$Q$10055=Mapping!D110),
            'Fill Book'!$G$1:$G$10055
        )
    ),
    ""
)</f>
        <v/>
      </c>
      <c r="N110" s="8" cm="1">
        <f t="array" ref="N110">SUM(IF(('Fill Book'!$F$3:$F$10055="S")*('Fill Book'!$Q$3:$Q$10055=Mapping!D110),'Fill Book'!$G$3:$G$10055))</f>
        <v>0</v>
      </c>
      <c r="O110" s="8" t="str" cm="1">
        <f t="array" ref="O110">IFERROR(
    SUMPRODUCT(
        IF(
            ('Fill Book'!$F$1:$F$10055="S") * ('Fill Book'!$Q$1:$Q$10055=Mapping!D110),
            'Fill Book'!$G$1:$G$10055
        ),
        IF(
            ('Fill Book'!$F$1:$F$10055="S") * ('Fill Book'!$Q$1:$Q$10055=Mapping!D110),
            'Fill Book'!$H$1:$H$10055
        )
    ) / SUM(
        IF(
            ('Fill Book'!$F$1:$F$10055="S") * ('Fill Book'!$Q$1:$Q$10055=Mapping!D110),
            'Fill Book'!$G$1:$G$10055
        )
    ),
    ""
)</f>
        <v/>
      </c>
      <c r="P110" s="8">
        <f t="shared" si="10"/>
        <v>0</v>
      </c>
      <c r="Q110" s="2">
        <f t="shared" si="11"/>
        <v>0</v>
      </c>
      <c r="R110" s="2">
        <f t="shared" si="12"/>
        <v>0</v>
      </c>
      <c r="S110" s="2">
        <f t="shared" si="13"/>
        <v>0</v>
      </c>
      <c r="T110" s="2" t="e">
        <f>((Mapping!$O110-Mapping!$M110)/Mapping!$G110*Mapping!$H110)*(MIN(Mapping!$L110,Mapping!$N110))</f>
        <v>#VALUE!</v>
      </c>
    </row>
    <row r="111" spans="2:20" x14ac:dyDescent="0.25">
      <c r="B111" s="105"/>
      <c r="C111" s="2"/>
      <c r="D111" s="2"/>
      <c r="E111" s="5"/>
      <c r="F111" s="2"/>
      <c r="G111" s="2"/>
      <c r="H111" s="2"/>
      <c r="I111" s="2"/>
      <c r="J111" s="2" t="s">
        <v>35</v>
      </c>
      <c r="K111" s="7" t="str">
        <f>RTD("tt.rtd",,RTD("tt.rtd",,"Inst",J111,$E111),K$2)</f>
        <v>Not_Connected</v>
      </c>
      <c r="L111" s="8" cm="1">
        <f t="array" ref="L111">SUM(IF(('Fill Book'!$F$3:$F$10055="B")*('Fill Book'!$Q$3:$Q$10055=Mapping!D111),'Fill Book'!$G$3:$G$10055))</f>
        <v>0</v>
      </c>
      <c r="M111" s="8" t="str" cm="1">
        <f t="array" ref="M111">IFERROR(
    SUMPRODUCT(
        IF(
            ('Fill Book'!$F$1:$F$10055="B") * ('Fill Book'!$Q$1:$Q$10055=Mapping!D111),
            'Fill Book'!$G$1:$G$10055
        ),
        IF(
            ('Fill Book'!$F$1:$F$10055="B") * ('Fill Book'!$Q$1:$Q$10055=Mapping!D111),
            'Fill Book'!$H$1:$H$10055
        )
    ) / SUM(
        IF(
            ('Fill Book'!$F$1:$F$10055="B") * ('Fill Book'!$Q$1:$Q$10055=Mapping!D111),
            'Fill Book'!$G$1:$G$10055
        )
    ),
    ""
)</f>
        <v/>
      </c>
      <c r="N111" s="8" cm="1">
        <f t="array" ref="N111">SUM(IF(('Fill Book'!$F$3:$F$10055="S")*('Fill Book'!$Q$3:$Q$10055=Mapping!D111),'Fill Book'!$G$3:$G$10055))</f>
        <v>0</v>
      </c>
      <c r="O111" s="8" t="str" cm="1">
        <f t="array" ref="O111">IFERROR(
    SUMPRODUCT(
        IF(
            ('Fill Book'!$F$1:$F$10055="S") * ('Fill Book'!$Q$1:$Q$10055=Mapping!D111),
            'Fill Book'!$G$1:$G$10055
        ),
        IF(
            ('Fill Book'!$F$1:$F$10055="S") * ('Fill Book'!$Q$1:$Q$10055=Mapping!D111),
            'Fill Book'!$H$1:$H$10055
        )
    ) / SUM(
        IF(
            ('Fill Book'!$F$1:$F$10055="S") * ('Fill Book'!$Q$1:$Q$10055=Mapping!D111),
            'Fill Book'!$G$1:$G$10055
        )
    ),
    ""
)</f>
        <v/>
      </c>
      <c r="P111" s="8">
        <f t="shared" si="10"/>
        <v>0</v>
      </c>
      <c r="Q111" s="2">
        <f t="shared" si="11"/>
        <v>0</v>
      </c>
      <c r="R111" s="2">
        <f t="shared" si="12"/>
        <v>0</v>
      </c>
      <c r="S111" s="2">
        <f t="shared" si="13"/>
        <v>0</v>
      </c>
      <c r="T111" s="2" t="e">
        <f>((Mapping!$O111-Mapping!$M111)/Mapping!$G111*Mapping!$H111)*(MIN(Mapping!$L111,Mapping!$N111))</f>
        <v>#VALUE!</v>
      </c>
    </row>
    <row r="112" spans="2:20" x14ac:dyDescent="0.25">
      <c r="B112" s="106"/>
      <c r="C112" s="2"/>
      <c r="D112" s="2"/>
      <c r="E112" s="5"/>
      <c r="F112" s="2"/>
      <c r="G112" s="2"/>
      <c r="H112" s="2"/>
      <c r="I112" s="2"/>
      <c r="J112" s="2" t="s">
        <v>35</v>
      </c>
      <c r="K112" s="7" t="str">
        <f>RTD("tt.rtd",,RTD("tt.rtd",,"Inst",J112,$E112),K$2)</f>
        <v>Not_Connected</v>
      </c>
      <c r="L112" s="8" cm="1">
        <f t="array" ref="L112">SUM(IF(('Fill Book'!$F$3:$F$10055="B")*('Fill Book'!$Q$3:$Q$10055=Mapping!D112),'Fill Book'!$G$3:$G$10055))</f>
        <v>0</v>
      </c>
      <c r="M112" s="8" t="str" cm="1">
        <f t="array" ref="M112">IFERROR(
    SUMPRODUCT(
        IF(
            ('Fill Book'!$F$1:$F$10055="B") * ('Fill Book'!$Q$1:$Q$10055=Mapping!D112),
            'Fill Book'!$G$1:$G$10055
        ),
        IF(
            ('Fill Book'!$F$1:$F$10055="B") * ('Fill Book'!$Q$1:$Q$10055=Mapping!D112),
            'Fill Book'!$H$1:$H$10055
        )
    ) / SUM(
        IF(
            ('Fill Book'!$F$1:$F$10055="B") * ('Fill Book'!$Q$1:$Q$10055=Mapping!D112),
            'Fill Book'!$G$1:$G$10055
        )
    ),
    ""
)</f>
        <v/>
      </c>
      <c r="N112" s="8" cm="1">
        <f t="array" ref="N112">SUM(IF(('Fill Book'!$F$3:$F$10055="S")*('Fill Book'!$Q$3:$Q$10055=Mapping!D112),'Fill Book'!$G$3:$G$10055))</f>
        <v>0</v>
      </c>
      <c r="O112" s="8" t="str" cm="1">
        <f t="array" ref="O112">IFERROR(
    SUMPRODUCT(
        IF(
            ('Fill Book'!$F$1:$F$10055="S") * ('Fill Book'!$Q$1:$Q$10055=Mapping!D112),
            'Fill Book'!$G$1:$G$10055
        ),
        IF(
            ('Fill Book'!$F$1:$F$10055="S") * ('Fill Book'!$Q$1:$Q$10055=Mapping!D112),
            'Fill Book'!$H$1:$H$10055
        )
    ) / SUM(
        IF(
            ('Fill Book'!$F$1:$F$10055="S") * ('Fill Book'!$Q$1:$Q$10055=Mapping!D112),
            'Fill Book'!$G$1:$G$10055
        )
    ),
    ""
)</f>
        <v/>
      </c>
      <c r="P112" s="8">
        <f t="shared" si="10"/>
        <v>0</v>
      </c>
      <c r="Q112" s="2">
        <f t="shared" si="11"/>
        <v>0</v>
      </c>
      <c r="R112" s="2">
        <f t="shared" si="12"/>
        <v>0</v>
      </c>
      <c r="S112" s="2">
        <f t="shared" si="13"/>
        <v>0</v>
      </c>
      <c r="T112" s="2" t="e">
        <f>((Mapping!$O112-Mapping!$M112)/Mapping!$G112*Mapping!$H112)*(MIN(Mapping!$L112,Mapping!$N112))</f>
        <v>#VALUE!</v>
      </c>
    </row>
    <row r="113" spans="2:20" x14ac:dyDescent="0.25">
      <c r="B113" s="106"/>
      <c r="C113" s="2"/>
      <c r="D113" s="2"/>
      <c r="E113" s="5"/>
      <c r="F113" s="2"/>
      <c r="G113" s="2"/>
      <c r="H113" s="2"/>
      <c r="I113" s="2"/>
      <c r="J113" s="2" t="s">
        <v>35</v>
      </c>
      <c r="K113" s="7" t="str">
        <f>RTD("tt.rtd",,RTD("tt.rtd",,"Inst",J113,$E113),K$2)</f>
        <v>Not_Connected</v>
      </c>
      <c r="L113" s="8" cm="1">
        <f t="array" ref="L113">SUM(IF(('Fill Book'!$F$3:$F$10055="B")*('Fill Book'!$Q$3:$Q$10055=Mapping!D113),'Fill Book'!$G$3:$G$10055))</f>
        <v>0</v>
      </c>
      <c r="M113" s="8" t="str" cm="1">
        <f t="array" ref="M113">IFERROR(
    SUMPRODUCT(
        IF(
            ('Fill Book'!$F$1:$F$10055="B") * ('Fill Book'!$Q$1:$Q$10055=Mapping!D113),
            'Fill Book'!$G$1:$G$10055
        ),
        IF(
            ('Fill Book'!$F$1:$F$10055="B") * ('Fill Book'!$Q$1:$Q$10055=Mapping!D113),
            'Fill Book'!$H$1:$H$10055
        )
    ) / SUM(
        IF(
            ('Fill Book'!$F$1:$F$10055="B") * ('Fill Book'!$Q$1:$Q$10055=Mapping!D113),
            'Fill Book'!$G$1:$G$10055
        )
    ),
    ""
)</f>
        <v/>
      </c>
      <c r="N113" s="8" cm="1">
        <f t="array" ref="N113">SUM(IF(('Fill Book'!$F$3:$F$10055="S")*('Fill Book'!$Q$3:$Q$10055=Mapping!D113),'Fill Book'!$G$3:$G$10055))</f>
        <v>0</v>
      </c>
      <c r="O113" s="8" t="str" cm="1">
        <f t="array" ref="O113">IFERROR(
    SUMPRODUCT(
        IF(
            ('Fill Book'!$F$1:$F$10055="S") * ('Fill Book'!$Q$1:$Q$10055=Mapping!D113),
            'Fill Book'!$G$1:$G$10055
        ),
        IF(
            ('Fill Book'!$F$1:$F$10055="S") * ('Fill Book'!$Q$1:$Q$10055=Mapping!D113),
            'Fill Book'!$H$1:$H$10055
        )
    ) / SUM(
        IF(
            ('Fill Book'!$F$1:$F$10055="S") * ('Fill Book'!$Q$1:$Q$10055=Mapping!D113),
            'Fill Book'!$G$1:$G$10055
        )
    ),
    ""
)</f>
        <v/>
      </c>
      <c r="P113" s="8">
        <f t="shared" si="10"/>
        <v>0</v>
      </c>
      <c r="Q113" s="2">
        <f t="shared" si="11"/>
        <v>0</v>
      </c>
      <c r="R113" s="2">
        <f t="shared" si="12"/>
        <v>0</v>
      </c>
      <c r="S113" s="2">
        <f t="shared" si="13"/>
        <v>0</v>
      </c>
      <c r="T113" s="2" t="e">
        <f>((Mapping!$O113-Mapping!$M113)/Mapping!$G113*Mapping!$H113)*(MIN(Mapping!$L113,Mapping!$N113))</f>
        <v>#VALUE!</v>
      </c>
    </row>
    <row r="114" spans="2:20" x14ac:dyDescent="0.25">
      <c r="B114" s="106"/>
      <c r="C114" s="2"/>
      <c r="D114" s="2"/>
      <c r="E114" s="5"/>
      <c r="F114" s="2"/>
      <c r="G114" s="2"/>
      <c r="H114" s="2"/>
      <c r="I114" s="2"/>
      <c r="J114" s="2" t="s">
        <v>35</v>
      </c>
      <c r="K114" s="7" t="str">
        <f>RTD("tt.rtd",,RTD("tt.rtd",,"Inst",J114,$E114),K$2)</f>
        <v>Not_Connected</v>
      </c>
      <c r="L114" s="8" cm="1">
        <f t="array" ref="L114">SUM(IF(('Fill Book'!$F$3:$F$10055="B")*('Fill Book'!$Q$3:$Q$10055=Mapping!D114),'Fill Book'!$G$3:$G$10055))</f>
        <v>0</v>
      </c>
      <c r="M114" s="8" t="str" cm="1">
        <f t="array" ref="M114">IFERROR(
    SUMPRODUCT(
        IF(
            ('Fill Book'!$F$1:$F$10055="B") * ('Fill Book'!$Q$1:$Q$10055=Mapping!D114),
            'Fill Book'!$G$1:$G$10055
        ),
        IF(
            ('Fill Book'!$F$1:$F$10055="B") * ('Fill Book'!$Q$1:$Q$10055=Mapping!D114),
            'Fill Book'!$H$1:$H$10055
        )
    ) / SUM(
        IF(
            ('Fill Book'!$F$1:$F$10055="B") * ('Fill Book'!$Q$1:$Q$10055=Mapping!D114),
            'Fill Book'!$G$1:$G$10055
        )
    ),
    ""
)</f>
        <v/>
      </c>
      <c r="N114" s="8" cm="1">
        <f t="array" ref="N114">SUM(IF(('Fill Book'!$F$3:$F$10055="S")*('Fill Book'!$Q$3:$Q$10055=Mapping!D114),'Fill Book'!$G$3:$G$10055))</f>
        <v>0</v>
      </c>
      <c r="O114" s="8" t="str" cm="1">
        <f t="array" ref="O114">IFERROR(
    SUMPRODUCT(
        IF(
            ('Fill Book'!$F$1:$F$10055="S") * ('Fill Book'!$Q$1:$Q$10055=Mapping!D114),
            'Fill Book'!$G$1:$G$10055
        ),
        IF(
            ('Fill Book'!$F$1:$F$10055="S") * ('Fill Book'!$Q$1:$Q$10055=Mapping!D114),
            'Fill Book'!$H$1:$H$10055
        )
    ) / SUM(
        IF(
            ('Fill Book'!$F$1:$F$10055="S") * ('Fill Book'!$Q$1:$Q$10055=Mapping!D114),
            'Fill Book'!$G$1:$G$10055
        )
    ),
    ""
)</f>
        <v/>
      </c>
      <c r="P114" s="8">
        <f t="shared" si="10"/>
        <v>0</v>
      </c>
      <c r="Q114" s="2">
        <f t="shared" si="11"/>
        <v>0</v>
      </c>
      <c r="R114" s="2">
        <f t="shared" si="12"/>
        <v>0</v>
      </c>
      <c r="S114" s="2">
        <f t="shared" si="13"/>
        <v>0</v>
      </c>
      <c r="T114" s="2" t="e">
        <f>((Mapping!$O114-Mapping!$M114)/Mapping!$G114*Mapping!$H114)*(MIN(Mapping!$L114,Mapping!$N114))</f>
        <v>#VALUE!</v>
      </c>
    </row>
    <row r="115" spans="2:20" x14ac:dyDescent="0.25">
      <c r="B115" s="106"/>
      <c r="C115" s="2"/>
      <c r="D115" s="2"/>
      <c r="E115" s="5"/>
      <c r="F115" s="2"/>
      <c r="G115" s="2"/>
      <c r="H115" s="2"/>
      <c r="I115" s="2"/>
      <c r="J115" s="2" t="s">
        <v>35</v>
      </c>
      <c r="K115" s="7" t="str">
        <f>RTD("tt.rtd",,RTD("tt.rtd",,"Inst",J115,$E115),K$2)</f>
        <v>Not_Connected</v>
      </c>
      <c r="L115" s="8" cm="1">
        <f t="array" ref="L115">SUM(IF(('Fill Book'!$F$3:$F$10055="B")*('Fill Book'!$Q$3:$Q$10055=Mapping!D115),'Fill Book'!$G$3:$G$10055))</f>
        <v>0</v>
      </c>
      <c r="M115" s="8" t="str" cm="1">
        <f t="array" ref="M115">IFERROR(
    SUMPRODUCT(
        IF(
            ('Fill Book'!$F$1:$F$10055="B") * ('Fill Book'!$Q$1:$Q$10055=Mapping!D115),
            'Fill Book'!$G$1:$G$10055
        ),
        IF(
            ('Fill Book'!$F$1:$F$10055="B") * ('Fill Book'!$Q$1:$Q$10055=Mapping!D115),
            'Fill Book'!$H$1:$H$10055
        )
    ) / SUM(
        IF(
            ('Fill Book'!$F$1:$F$10055="B") * ('Fill Book'!$Q$1:$Q$10055=Mapping!D115),
            'Fill Book'!$G$1:$G$10055
        )
    ),
    ""
)</f>
        <v/>
      </c>
      <c r="N115" s="8" cm="1">
        <f t="array" ref="N115">SUM(IF(('Fill Book'!$F$3:$F$10055="S")*('Fill Book'!$Q$3:$Q$10055=Mapping!D115),'Fill Book'!$G$3:$G$10055))</f>
        <v>0</v>
      </c>
      <c r="O115" s="8" t="str" cm="1">
        <f t="array" ref="O115">IFERROR(
    SUMPRODUCT(
        IF(
            ('Fill Book'!$F$1:$F$10055="S") * ('Fill Book'!$Q$1:$Q$10055=Mapping!D115),
            'Fill Book'!$G$1:$G$10055
        ),
        IF(
            ('Fill Book'!$F$1:$F$10055="S") * ('Fill Book'!$Q$1:$Q$10055=Mapping!D115),
            'Fill Book'!$H$1:$H$10055
        )
    ) / SUM(
        IF(
            ('Fill Book'!$F$1:$F$10055="S") * ('Fill Book'!$Q$1:$Q$10055=Mapping!D115),
            'Fill Book'!$G$1:$G$10055
        )
    ),
    ""
)</f>
        <v/>
      </c>
      <c r="P115" s="8">
        <f t="shared" si="10"/>
        <v>0</v>
      </c>
      <c r="Q115" s="2">
        <f t="shared" si="11"/>
        <v>0</v>
      </c>
      <c r="R115" s="2">
        <f t="shared" si="12"/>
        <v>0</v>
      </c>
      <c r="S115" s="2">
        <f t="shared" si="13"/>
        <v>0</v>
      </c>
      <c r="T115" s="2" t="e">
        <f>((Mapping!$O115-Mapping!$M115)/Mapping!$G115*Mapping!$H115)*(MIN(Mapping!$L115,Mapping!$N115))</f>
        <v>#VALUE!</v>
      </c>
    </row>
    <row r="116" spans="2:20" x14ac:dyDescent="0.25">
      <c r="B116" s="106"/>
      <c r="C116" s="2"/>
      <c r="D116" s="2"/>
      <c r="E116" s="5"/>
      <c r="F116" s="2"/>
      <c r="G116" s="2"/>
      <c r="H116" s="2"/>
      <c r="I116" s="2"/>
      <c r="J116" s="2" t="s">
        <v>35</v>
      </c>
      <c r="K116" s="7" t="str">
        <f>RTD("tt.rtd",,RTD("tt.rtd",,"Inst",J116,$E116),K$2)</f>
        <v>Not_Connected</v>
      </c>
      <c r="L116" s="8" cm="1">
        <f t="array" ref="L116">SUM(IF(('Fill Book'!$F$3:$F$10055="B")*('Fill Book'!$Q$3:$Q$10055=Mapping!D116),'Fill Book'!$G$3:$G$10055))</f>
        <v>0</v>
      </c>
      <c r="M116" s="8" t="str" cm="1">
        <f t="array" ref="M116">IFERROR(
    SUMPRODUCT(
        IF(
            ('Fill Book'!$F$1:$F$10055="B") * ('Fill Book'!$Q$1:$Q$10055=Mapping!D116),
            'Fill Book'!$G$1:$G$10055
        ),
        IF(
            ('Fill Book'!$F$1:$F$10055="B") * ('Fill Book'!$Q$1:$Q$10055=Mapping!D116),
            'Fill Book'!$H$1:$H$10055
        )
    ) / SUM(
        IF(
            ('Fill Book'!$F$1:$F$10055="B") * ('Fill Book'!$Q$1:$Q$10055=Mapping!D116),
            'Fill Book'!$G$1:$G$10055
        )
    ),
    ""
)</f>
        <v/>
      </c>
      <c r="N116" s="8" cm="1">
        <f t="array" ref="N116">SUM(IF(('Fill Book'!$F$3:$F$10055="S")*('Fill Book'!$Q$3:$Q$10055=Mapping!D116),'Fill Book'!$G$3:$G$10055))</f>
        <v>0</v>
      </c>
      <c r="O116" s="8" t="str" cm="1">
        <f t="array" ref="O116">IFERROR(
    SUMPRODUCT(
        IF(
            ('Fill Book'!$F$1:$F$10055="S") * ('Fill Book'!$Q$1:$Q$10055=Mapping!D116),
            'Fill Book'!$G$1:$G$10055
        ),
        IF(
            ('Fill Book'!$F$1:$F$10055="S") * ('Fill Book'!$Q$1:$Q$10055=Mapping!D116),
            'Fill Book'!$H$1:$H$10055
        )
    ) / SUM(
        IF(
            ('Fill Book'!$F$1:$F$10055="S") * ('Fill Book'!$Q$1:$Q$10055=Mapping!D116),
            'Fill Book'!$G$1:$G$10055
        )
    ),
    ""
)</f>
        <v/>
      </c>
      <c r="P116" s="8">
        <f t="shared" si="10"/>
        <v>0</v>
      </c>
      <c r="Q116" s="2">
        <f t="shared" si="11"/>
        <v>0</v>
      </c>
      <c r="R116" s="2">
        <f t="shared" si="12"/>
        <v>0</v>
      </c>
      <c r="S116" s="2">
        <f t="shared" si="13"/>
        <v>0</v>
      </c>
      <c r="T116" s="2" t="e">
        <f>((Mapping!$O116-Mapping!$M116)/Mapping!$G116*Mapping!$H116)*(MIN(Mapping!$L116,Mapping!$N116))</f>
        <v>#VALUE!</v>
      </c>
    </row>
    <row r="117" spans="2:20" x14ac:dyDescent="0.25">
      <c r="B117" s="106"/>
      <c r="C117" s="2"/>
      <c r="D117" s="2"/>
      <c r="E117" s="5"/>
      <c r="F117" s="2"/>
      <c r="G117" s="2"/>
      <c r="H117" s="2"/>
      <c r="I117" s="2"/>
      <c r="J117" s="2" t="s">
        <v>35</v>
      </c>
      <c r="K117" s="7" t="str">
        <f>RTD("tt.rtd",,RTD("tt.rtd",,"Inst",J117,$E117),K$2)</f>
        <v>Not_Connected</v>
      </c>
      <c r="L117" s="8" cm="1">
        <f t="array" ref="L117">SUM(IF(('Fill Book'!$F$3:$F$10055="B")*('Fill Book'!$Q$3:$Q$10055=Mapping!D117),'Fill Book'!$G$3:$G$10055))</f>
        <v>0</v>
      </c>
      <c r="M117" s="8" t="str" cm="1">
        <f t="array" ref="M117">IFERROR(
    SUMPRODUCT(
        IF(
            ('Fill Book'!$F$1:$F$10055="B") * ('Fill Book'!$Q$1:$Q$10055=Mapping!D117),
            'Fill Book'!$G$1:$G$10055
        ),
        IF(
            ('Fill Book'!$F$1:$F$10055="B") * ('Fill Book'!$Q$1:$Q$10055=Mapping!D117),
            'Fill Book'!$H$1:$H$10055
        )
    ) / SUM(
        IF(
            ('Fill Book'!$F$1:$F$10055="B") * ('Fill Book'!$Q$1:$Q$10055=Mapping!D117),
            'Fill Book'!$G$1:$G$10055
        )
    ),
    ""
)</f>
        <v/>
      </c>
      <c r="N117" s="8" cm="1">
        <f t="array" ref="N117">SUM(IF(('Fill Book'!$F$3:$F$10055="S")*('Fill Book'!$Q$3:$Q$10055=Mapping!D117),'Fill Book'!$G$3:$G$10055))</f>
        <v>0</v>
      </c>
      <c r="O117" s="8" t="str" cm="1">
        <f t="array" ref="O117">IFERROR(
    SUMPRODUCT(
        IF(
            ('Fill Book'!$F$1:$F$10055="S") * ('Fill Book'!$Q$1:$Q$10055=Mapping!D117),
            'Fill Book'!$G$1:$G$10055
        ),
        IF(
            ('Fill Book'!$F$1:$F$10055="S") * ('Fill Book'!$Q$1:$Q$10055=Mapping!D117),
            'Fill Book'!$H$1:$H$10055
        )
    ) / SUM(
        IF(
            ('Fill Book'!$F$1:$F$10055="S") * ('Fill Book'!$Q$1:$Q$10055=Mapping!D117),
            'Fill Book'!$G$1:$G$10055
        )
    ),
    ""
)</f>
        <v/>
      </c>
      <c r="P117" s="8">
        <f t="shared" si="10"/>
        <v>0</v>
      </c>
      <c r="Q117" s="2">
        <f t="shared" si="11"/>
        <v>0</v>
      </c>
      <c r="R117" s="2">
        <f t="shared" si="12"/>
        <v>0</v>
      </c>
      <c r="S117" s="2">
        <f t="shared" si="13"/>
        <v>0</v>
      </c>
      <c r="T117" s="2" t="e">
        <f>((Mapping!$O117-Mapping!$M117)/Mapping!$G117*Mapping!$H117)*(MIN(Mapping!$L117,Mapping!$N117))</f>
        <v>#VALUE!</v>
      </c>
    </row>
    <row r="118" spans="2:20" x14ac:dyDescent="0.25">
      <c r="B118" s="106"/>
      <c r="C118" s="2"/>
      <c r="D118" s="2"/>
      <c r="E118" s="5"/>
      <c r="F118" s="2"/>
      <c r="G118" s="2"/>
      <c r="H118" s="2"/>
      <c r="I118" s="2"/>
      <c r="J118" s="2" t="s">
        <v>35</v>
      </c>
      <c r="K118" s="7" t="str">
        <f>RTD("tt.rtd",,RTD("tt.rtd",,"Inst",J118,$E118),K$2)</f>
        <v>Not_Connected</v>
      </c>
      <c r="L118" s="8" cm="1">
        <f t="array" ref="L118">SUM(IF(('Fill Book'!$F$3:$F$10055="B")*('Fill Book'!$Q$3:$Q$10055=Mapping!D118),'Fill Book'!$G$3:$G$10055))</f>
        <v>0</v>
      </c>
      <c r="M118" s="8" t="str" cm="1">
        <f t="array" ref="M118">IFERROR(
    SUMPRODUCT(
        IF(
            ('Fill Book'!$F$1:$F$10055="B") * ('Fill Book'!$Q$1:$Q$10055=Mapping!D118),
            'Fill Book'!$G$1:$G$10055
        ),
        IF(
            ('Fill Book'!$F$1:$F$10055="B") * ('Fill Book'!$Q$1:$Q$10055=Mapping!D118),
            'Fill Book'!$H$1:$H$10055
        )
    ) / SUM(
        IF(
            ('Fill Book'!$F$1:$F$10055="B") * ('Fill Book'!$Q$1:$Q$10055=Mapping!D118),
            'Fill Book'!$G$1:$G$10055
        )
    ),
    ""
)</f>
        <v/>
      </c>
      <c r="N118" s="8" cm="1">
        <f t="array" ref="N118">SUM(IF(('Fill Book'!$F$3:$F$10055="S")*('Fill Book'!$Q$3:$Q$10055=Mapping!D118),'Fill Book'!$G$3:$G$10055))</f>
        <v>0</v>
      </c>
      <c r="O118" s="8" t="str" cm="1">
        <f t="array" ref="O118">IFERROR(
    SUMPRODUCT(
        IF(
            ('Fill Book'!$F$1:$F$10055="S") * ('Fill Book'!$Q$1:$Q$10055=Mapping!D118),
            'Fill Book'!$G$1:$G$10055
        ),
        IF(
            ('Fill Book'!$F$1:$F$10055="S") * ('Fill Book'!$Q$1:$Q$10055=Mapping!D118),
            'Fill Book'!$H$1:$H$10055
        )
    ) / SUM(
        IF(
            ('Fill Book'!$F$1:$F$10055="S") * ('Fill Book'!$Q$1:$Q$10055=Mapping!D118),
            'Fill Book'!$G$1:$G$10055
        )
    ),
    ""
)</f>
        <v/>
      </c>
      <c r="P118" s="8">
        <f t="shared" si="10"/>
        <v>0</v>
      </c>
      <c r="Q118" s="2">
        <f t="shared" si="11"/>
        <v>0</v>
      </c>
      <c r="R118" s="2">
        <f t="shared" si="12"/>
        <v>0</v>
      </c>
      <c r="S118" s="2">
        <f t="shared" si="13"/>
        <v>0</v>
      </c>
      <c r="T118" s="2" t="e">
        <f>((Mapping!$O118-Mapping!$M118)/Mapping!$G118*Mapping!$H118)*(MIN(Mapping!$L118,Mapping!$N118))</f>
        <v>#VALUE!</v>
      </c>
    </row>
    <row r="119" spans="2:20" x14ac:dyDescent="0.25">
      <c r="B119" s="106"/>
      <c r="C119" s="2"/>
      <c r="D119" s="2"/>
      <c r="E119" s="5"/>
      <c r="F119" s="2"/>
      <c r="G119" s="2"/>
      <c r="H119" s="2"/>
      <c r="I119" s="2"/>
      <c r="J119" s="2" t="s">
        <v>35</v>
      </c>
      <c r="K119" s="7" t="str">
        <f>RTD("tt.rtd",,RTD("tt.rtd",,"Inst",J119,$E119),K$2)</f>
        <v>Not_Connected</v>
      </c>
      <c r="L119" s="8" cm="1">
        <f t="array" ref="L119">SUM(IF(('Fill Book'!$F$3:$F$10055="B")*('Fill Book'!$Q$3:$Q$10055=Mapping!D119),'Fill Book'!$G$3:$G$10055))</f>
        <v>0</v>
      </c>
      <c r="M119" s="8" t="str" cm="1">
        <f t="array" ref="M119">IFERROR(
    SUMPRODUCT(
        IF(
            ('Fill Book'!$F$1:$F$10055="B") * ('Fill Book'!$Q$1:$Q$10055=Mapping!D119),
            'Fill Book'!$G$1:$G$10055
        ),
        IF(
            ('Fill Book'!$F$1:$F$10055="B") * ('Fill Book'!$Q$1:$Q$10055=Mapping!D119),
            'Fill Book'!$H$1:$H$10055
        )
    ) / SUM(
        IF(
            ('Fill Book'!$F$1:$F$10055="B") * ('Fill Book'!$Q$1:$Q$10055=Mapping!D119),
            'Fill Book'!$G$1:$G$10055
        )
    ),
    ""
)</f>
        <v/>
      </c>
      <c r="N119" s="8" cm="1">
        <f t="array" ref="N119">SUM(IF(('Fill Book'!$F$3:$F$10055="S")*('Fill Book'!$Q$3:$Q$10055=Mapping!D119),'Fill Book'!$G$3:$G$10055))</f>
        <v>0</v>
      </c>
      <c r="O119" s="8" t="str" cm="1">
        <f t="array" ref="O119">IFERROR(
    SUMPRODUCT(
        IF(
            ('Fill Book'!$F$1:$F$10055="S") * ('Fill Book'!$Q$1:$Q$10055=Mapping!D119),
            'Fill Book'!$G$1:$G$10055
        ),
        IF(
            ('Fill Book'!$F$1:$F$10055="S") * ('Fill Book'!$Q$1:$Q$10055=Mapping!D119),
            'Fill Book'!$H$1:$H$10055
        )
    ) / SUM(
        IF(
            ('Fill Book'!$F$1:$F$10055="S") * ('Fill Book'!$Q$1:$Q$10055=Mapping!D119),
            'Fill Book'!$G$1:$G$10055
        )
    ),
    ""
)</f>
        <v/>
      </c>
      <c r="P119" s="8">
        <f t="shared" si="10"/>
        <v>0</v>
      </c>
      <c r="Q119" s="2">
        <f t="shared" si="11"/>
        <v>0</v>
      </c>
      <c r="R119" s="2">
        <f t="shared" si="12"/>
        <v>0</v>
      </c>
      <c r="S119" s="2">
        <f t="shared" si="13"/>
        <v>0</v>
      </c>
      <c r="T119" s="2" t="e">
        <f>((Mapping!$O119-Mapping!$M119)/Mapping!$G119*Mapping!$H119)*(MIN(Mapping!$L119,Mapping!$N119))</f>
        <v>#VALUE!</v>
      </c>
    </row>
    <row r="120" spans="2:20" x14ac:dyDescent="0.25">
      <c r="B120" s="106"/>
      <c r="C120" s="2"/>
      <c r="D120" s="2"/>
      <c r="E120" s="5"/>
      <c r="F120" s="2"/>
      <c r="G120" s="2"/>
      <c r="H120" s="2"/>
      <c r="I120" s="2"/>
      <c r="J120" s="2" t="s">
        <v>35</v>
      </c>
      <c r="K120" s="7" t="str">
        <f>RTD("tt.rtd",,RTD("tt.rtd",,"Inst",J120,$E120),K$2)</f>
        <v>Not_Connected</v>
      </c>
      <c r="L120" s="8" cm="1">
        <f t="array" ref="L120">SUM(IF(('Fill Book'!$F$3:$F$10055="B")*('Fill Book'!$Q$3:$Q$10055=Mapping!D120),'Fill Book'!$G$3:$G$10055))</f>
        <v>0</v>
      </c>
      <c r="M120" s="8" t="str" cm="1">
        <f t="array" ref="M120">IFERROR(
    SUMPRODUCT(
        IF(
            ('Fill Book'!$F$1:$F$10055="B") * ('Fill Book'!$Q$1:$Q$10055=Mapping!D120),
            'Fill Book'!$G$1:$G$10055
        ),
        IF(
            ('Fill Book'!$F$1:$F$10055="B") * ('Fill Book'!$Q$1:$Q$10055=Mapping!D120),
            'Fill Book'!$H$1:$H$10055
        )
    ) / SUM(
        IF(
            ('Fill Book'!$F$1:$F$10055="B") * ('Fill Book'!$Q$1:$Q$10055=Mapping!D120),
            'Fill Book'!$G$1:$G$10055
        )
    ),
    ""
)</f>
        <v/>
      </c>
      <c r="N120" s="8" cm="1">
        <f t="array" ref="N120">SUM(IF(('Fill Book'!$F$3:$F$10055="S")*('Fill Book'!$Q$3:$Q$10055=Mapping!D120),'Fill Book'!$G$3:$G$10055))</f>
        <v>0</v>
      </c>
      <c r="O120" s="8" t="str" cm="1">
        <f t="array" ref="O120">IFERROR(
    SUMPRODUCT(
        IF(
            ('Fill Book'!$F$1:$F$10055="S") * ('Fill Book'!$Q$1:$Q$10055=Mapping!D120),
            'Fill Book'!$G$1:$G$10055
        ),
        IF(
            ('Fill Book'!$F$1:$F$10055="S") * ('Fill Book'!$Q$1:$Q$10055=Mapping!D120),
            'Fill Book'!$H$1:$H$10055
        )
    ) / SUM(
        IF(
            ('Fill Book'!$F$1:$F$10055="S") * ('Fill Book'!$Q$1:$Q$10055=Mapping!D120),
            'Fill Book'!$G$1:$G$10055
        )
    ),
    ""
)</f>
        <v/>
      </c>
      <c r="P120" s="8">
        <f t="shared" si="10"/>
        <v>0</v>
      </c>
      <c r="Q120" s="2">
        <f t="shared" si="11"/>
        <v>0</v>
      </c>
      <c r="R120" s="2">
        <f t="shared" si="12"/>
        <v>0</v>
      </c>
      <c r="S120" s="2">
        <f t="shared" si="13"/>
        <v>0</v>
      </c>
      <c r="T120" s="2" t="e">
        <f>((Mapping!$O120-Mapping!$M120)/Mapping!$G120*Mapping!$H120)*(MIN(Mapping!$L120,Mapping!$N120))</f>
        <v>#VALUE!</v>
      </c>
    </row>
    <row r="121" spans="2:20" x14ac:dyDescent="0.25">
      <c r="B121" s="107"/>
      <c r="C121" s="2"/>
      <c r="D121" s="2"/>
      <c r="E121" s="5"/>
      <c r="F121" s="2"/>
      <c r="G121" s="2"/>
      <c r="H121" s="2"/>
      <c r="I121" s="2"/>
      <c r="J121" s="2" t="s">
        <v>35</v>
      </c>
      <c r="K121" s="7" t="str">
        <f>RTD("tt.rtd",,RTD("tt.rtd",,"Inst",J121,$E121),K$2)</f>
        <v>Not_Connected</v>
      </c>
      <c r="L121" s="8" cm="1">
        <f t="array" ref="L121">SUM(IF(('Fill Book'!$F$3:$F$10055="B")*('Fill Book'!$Q$3:$Q$10055=Mapping!D121),'Fill Book'!$G$3:$G$10055))</f>
        <v>0</v>
      </c>
      <c r="M121" s="8" t="str" cm="1">
        <f t="array" ref="M121">IFERROR(
    SUMPRODUCT(
        IF(
            ('Fill Book'!$F$1:$F$10055="B") * ('Fill Book'!$Q$1:$Q$10055=Mapping!D121),
            'Fill Book'!$G$1:$G$10055
        ),
        IF(
            ('Fill Book'!$F$1:$F$10055="B") * ('Fill Book'!$Q$1:$Q$10055=Mapping!D121),
            'Fill Book'!$H$1:$H$10055
        )
    ) / SUM(
        IF(
            ('Fill Book'!$F$1:$F$10055="B") * ('Fill Book'!$Q$1:$Q$10055=Mapping!D121),
            'Fill Book'!$G$1:$G$10055
        )
    ),
    ""
)</f>
        <v/>
      </c>
      <c r="N121" s="8" cm="1">
        <f t="array" ref="N121">SUM(IF(('Fill Book'!$F$3:$F$10055="S")*('Fill Book'!$Q$3:$Q$10055=Mapping!D121),'Fill Book'!$G$3:$G$10055))</f>
        <v>0</v>
      </c>
      <c r="O121" s="8" t="str" cm="1">
        <f t="array" ref="O121">IFERROR(
    SUMPRODUCT(
        IF(
            ('Fill Book'!$F$1:$F$10055="S") * ('Fill Book'!$Q$1:$Q$10055=Mapping!D121),
            'Fill Book'!$G$1:$G$10055
        ),
        IF(
            ('Fill Book'!$F$1:$F$10055="S") * ('Fill Book'!$Q$1:$Q$10055=Mapping!D121),
            'Fill Book'!$H$1:$H$10055
        )
    ) / SUM(
        IF(
            ('Fill Book'!$F$1:$F$10055="S") * ('Fill Book'!$Q$1:$Q$10055=Mapping!D121),
            'Fill Book'!$G$1:$G$10055
        )
    ),
    ""
)</f>
        <v/>
      </c>
      <c r="P121" s="8">
        <f t="shared" si="10"/>
        <v>0</v>
      </c>
      <c r="Q121" s="2">
        <f t="shared" si="11"/>
        <v>0</v>
      </c>
      <c r="R121" s="2">
        <f t="shared" si="12"/>
        <v>0</v>
      </c>
      <c r="S121" s="2">
        <f t="shared" si="13"/>
        <v>0</v>
      </c>
      <c r="T121" s="2" t="e">
        <f>((Mapping!$O121-Mapping!$M121)/Mapping!$G121*Mapping!$H121)*(MIN(Mapping!$L121,Mapping!$N121))</f>
        <v>#VALUE!</v>
      </c>
    </row>
    <row r="122" spans="2:20" x14ac:dyDescent="0.25">
      <c r="B122" s="105"/>
      <c r="C122" s="2"/>
      <c r="D122" s="2"/>
      <c r="E122" s="5"/>
      <c r="F122" s="2"/>
      <c r="G122" s="2"/>
      <c r="H122" s="2"/>
      <c r="I122" s="2"/>
      <c r="J122" s="2" t="s">
        <v>35</v>
      </c>
      <c r="K122" s="7" t="str">
        <f>RTD("tt.rtd",,RTD("tt.rtd",,"Inst",J122,$E122),K$2)</f>
        <v>Not_Connected</v>
      </c>
      <c r="L122" s="8" cm="1">
        <f t="array" ref="L122">SUM(IF(('Fill Book'!$F$3:$F$10055="B")*('Fill Book'!$Q$3:$Q$10055=Mapping!D122),'Fill Book'!$G$3:$G$10055))</f>
        <v>0</v>
      </c>
      <c r="M122" s="8" t="str" cm="1">
        <f t="array" ref="M122">IFERROR(
    SUMPRODUCT(
        IF(
            ('Fill Book'!$F$1:$F$10055="B") * ('Fill Book'!$Q$1:$Q$10055=Mapping!D122),
            'Fill Book'!$G$1:$G$10055
        ),
        IF(
            ('Fill Book'!$F$1:$F$10055="B") * ('Fill Book'!$Q$1:$Q$10055=Mapping!D122),
            'Fill Book'!$H$1:$H$10055
        )
    ) / SUM(
        IF(
            ('Fill Book'!$F$1:$F$10055="B") * ('Fill Book'!$Q$1:$Q$10055=Mapping!D122),
            'Fill Book'!$G$1:$G$10055
        )
    ),
    ""
)</f>
        <v/>
      </c>
      <c r="N122" s="8" cm="1">
        <f t="array" ref="N122">SUM(IF(('Fill Book'!$F$3:$F$10055="S")*('Fill Book'!$Q$3:$Q$10055=Mapping!D122),'Fill Book'!$G$3:$G$10055))</f>
        <v>0</v>
      </c>
      <c r="O122" s="8" t="str" cm="1">
        <f t="array" ref="O122">IFERROR(
    SUMPRODUCT(
        IF(
            ('Fill Book'!$F$1:$F$10055="S") * ('Fill Book'!$Q$1:$Q$10055=Mapping!D122),
            'Fill Book'!$G$1:$G$10055
        ),
        IF(
            ('Fill Book'!$F$1:$F$10055="S") * ('Fill Book'!$Q$1:$Q$10055=Mapping!D122),
            'Fill Book'!$H$1:$H$10055
        )
    ) / SUM(
        IF(
            ('Fill Book'!$F$1:$F$10055="S") * ('Fill Book'!$Q$1:$Q$10055=Mapping!D122),
            'Fill Book'!$G$1:$G$10055
        )
    ),
    ""
)</f>
        <v/>
      </c>
      <c r="P122" s="8">
        <f t="shared" si="10"/>
        <v>0</v>
      </c>
      <c r="Q122" s="2">
        <f t="shared" si="11"/>
        <v>0</v>
      </c>
      <c r="R122" s="2">
        <f t="shared" si="12"/>
        <v>0</v>
      </c>
      <c r="S122" s="2">
        <f t="shared" si="13"/>
        <v>0</v>
      </c>
      <c r="T122" s="2" t="e">
        <f>((Mapping!$O122-Mapping!$M122)/Mapping!$G122*Mapping!$H122)*(MIN(Mapping!$L122,Mapping!$N122))</f>
        <v>#VALUE!</v>
      </c>
    </row>
    <row r="123" spans="2:20" x14ac:dyDescent="0.25">
      <c r="B123" s="106"/>
      <c r="C123" s="2"/>
      <c r="D123" s="2"/>
      <c r="E123" s="5"/>
      <c r="F123" s="2"/>
      <c r="G123" s="2"/>
      <c r="H123" s="2"/>
      <c r="I123" s="2"/>
      <c r="J123" s="2" t="s">
        <v>35</v>
      </c>
      <c r="K123" s="7" t="str">
        <f>RTD("tt.rtd",,RTD("tt.rtd",,"Inst",J123,$E123),K$2)</f>
        <v>Not_Connected</v>
      </c>
      <c r="L123" s="8" cm="1">
        <f t="array" ref="L123">SUM(IF(('Fill Book'!$F$3:$F$10055="B")*('Fill Book'!$Q$3:$Q$10055=Mapping!D123),'Fill Book'!$G$3:$G$10055))</f>
        <v>0</v>
      </c>
      <c r="M123" s="8" t="str" cm="1">
        <f t="array" ref="M123">IFERROR(
    SUMPRODUCT(
        IF(
            ('Fill Book'!$F$1:$F$10055="B") * ('Fill Book'!$Q$1:$Q$10055=Mapping!D123),
            'Fill Book'!$G$1:$G$10055
        ),
        IF(
            ('Fill Book'!$F$1:$F$10055="B") * ('Fill Book'!$Q$1:$Q$10055=Mapping!D123),
            'Fill Book'!$H$1:$H$10055
        )
    ) / SUM(
        IF(
            ('Fill Book'!$F$1:$F$10055="B") * ('Fill Book'!$Q$1:$Q$10055=Mapping!D123),
            'Fill Book'!$G$1:$G$10055
        )
    ),
    ""
)</f>
        <v/>
      </c>
      <c r="N123" s="8" cm="1">
        <f t="array" ref="N123">SUM(IF(('Fill Book'!$F$3:$F$10055="S")*('Fill Book'!$Q$3:$Q$10055=Mapping!D123),'Fill Book'!$G$3:$G$10055))</f>
        <v>0</v>
      </c>
      <c r="O123" s="8" t="str" cm="1">
        <f t="array" ref="O123">IFERROR(
    SUMPRODUCT(
        IF(
            ('Fill Book'!$F$1:$F$10055="S") * ('Fill Book'!$Q$1:$Q$10055=Mapping!D123),
            'Fill Book'!$G$1:$G$10055
        ),
        IF(
            ('Fill Book'!$F$1:$F$10055="S") * ('Fill Book'!$Q$1:$Q$10055=Mapping!D123),
            'Fill Book'!$H$1:$H$10055
        )
    ) / SUM(
        IF(
            ('Fill Book'!$F$1:$F$10055="S") * ('Fill Book'!$Q$1:$Q$10055=Mapping!D123),
            'Fill Book'!$G$1:$G$10055
        )
    ),
    ""
)</f>
        <v/>
      </c>
      <c r="P123" s="8">
        <f t="shared" si="10"/>
        <v>0</v>
      </c>
      <c r="Q123" s="2">
        <f t="shared" si="11"/>
        <v>0</v>
      </c>
      <c r="R123" s="2">
        <f t="shared" si="12"/>
        <v>0</v>
      </c>
      <c r="S123" s="2">
        <f t="shared" si="13"/>
        <v>0</v>
      </c>
      <c r="T123" s="2" t="e">
        <f>((Mapping!$O123-Mapping!$M123)/Mapping!$G123*Mapping!$H123)*(MIN(Mapping!$L123,Mapping!$N123))</f>
        <v>#VALUE!</v>
      </c>
    </row>
    <row r="124" spans="2:20" x14ac:dyDescent="0.25">
      <c r="B124" s="106"/>
      <c r="C124" s="2"/>
      <c r="D124" s="2"/>
      <c r="E124" s="5"/>
      <c r="F124" s="2"/>
      <c r="G124" s="2"/>
      <c r="H124" s="2"/>
      <c r="I124" s="2"/>
      <c r="J124" s="2" t="s">
        <v>35</v>
      </c>
      <c r="K124" s="7" t="str">
        <f>RTD("tt.rtd",,RTD("tt.rtd",,"Inst",J124,$E124),K$2)</f>
        <v>Not_Connected</v>
      </c>
      <c r="L124" s="8" cm="1">
        <f t="array" ref="L124">SUM(IF(('Fill Book'!$F$3:$F$10055="B")*('Fill Book'!$Q$3:$Q$10055=Mapping!D124),'Fill Book'!$G$3:$G$10055))</f>
        <v>0</v>
      </c>
      <c r="M124" s="8" t="str" cm="1">
        <f t="array" ref="M124">IFERROR(
    SUMPRODUCT(
        IF(
            ('Fill Book'!$F$1:$F$10055="B") * ('Fill Book'!$Q$1:$Q$10055=Mapping!D124),
            'Fill Book'!$G$1:$G$10055
        ),
        IF(
            ('Fill Book'!$F$1:$F$10055="B") * ('Fill Book'!$Q$1:$Q$10055=Mapping!D124),
            'Fill Book'!$H$1:$H$10055
        )
    ) / SUM(
        IF(
            ('Fill Book'!$F$1:$F$10055="B") * ('Fill Book'!$Q$1:$Q$10055=Mapping!D124),
            'Fill Book'!$G$1:$G$10055
        )
    ),
    ""
)</f>
        <v/>
      </c>
      <c r="N124" s="8" cm="1">
        <f t="array" ref="N124">SUM(IF(('Fill Book'!$F$3:$F$10055="S")*('Fill Book'!$Q$3:$Q$10055=Mapping!D124),'Fill Book'!$G$3:$G$10055))</f>
        <v>0</v>
      </c>
      <c r="O124" s="8" t="str" cm="1">
        <f t="array" ref="O124">IFERROR(
    SUMPRODUCT(
        IF(
            ('Fill Book'!$F$1:$F$10055="S") * ('Fill Book'!$Q$1:$Q$10055=Mapping!D124),
            'Fill Book'!$G$1:$G$10055
        ),
        IF(
            ('Fill Book'!$F$1:$F$10055="S") * ('Fill Book'!$Q$1:$Q$10055=Mapping!D124),
            'Fill Book'!$H$1:$H$10055
        )
    ) / SUM(
        IF(
            ('Fill Book'!$F$1:$F$10055="S") * ('Fill Book'!$Q$1:$Q$10055=Mapping!D124),
            'Fill Book'!$G$1:$G$10055
        )
    ),
    ""
)</f>
        <v/>
      </c>
      <c r="P124" s="8">
        <f t="shared" si="10"/>
        <v>0</v>
      </c>
      <c r="Q124" s="2">
        <f t="shared" si="11"/>
        <v>0</v>
      </c>
      <c r="R124" s="2">
        <f t="shared" si="12"/>
        <v>0</v>
      </c>
      <c r="S124" s="2">
        <f t="shared" si="13"/>
        <v>0</v>
      </c>
      <c r="T124" s="2" t="e">
        <f>((Mapping!$O124-Mapping!$M124)/Mapping!$G124*Mapping!$H124)*(MIN(Mapping!$L124,Mapping!$N124))</f>
        <v>#VALUE!</v>
      </c>
    </row>
    <row r="125" spans="2:20" x14ac:dyDescent="0.25">
      <c r="B125" s="106"/>
      <c r="C125" s="2"/>
      <c r="D125" s="2"/>
      <c r="E125" s="5"/>
      <c r="F125" s="2"/>
      <c r="G125" s="2"/>
      <c r="H125" s="2"/>
      <c r="I125" s="2"/>
      <c r="J125" s="2" t="s">
        <v>35</v>
      </c>
      <c r="K125" s="7" t="str">
        <f>RTD("tt.rtd",,RTD("tt.rtd",,"Inst",J125,$E125),K$2)</f>
        <v>Not_Connected</v>
      </c>
      <c r="L125" s="8" cm="1">
        <f t="array" ref="L125">SUM(IF(('Fill Book'!$F$3:$F$10055="B")*('Fill Book'!$Q$3:$Q$10055=Mapping!D125),'Fill Book'!$G$3:$G$10055))</f>
        <v>0</v>
      </c>
      <c r="M125" s="8" t="str" cm="1">
        <f t="array" ref="M125">IFERROR(
    SUMPRODUCT(
        IF(
            ('Fill Book'!$F$1:$F$10055="B") * ('Fill Book'!$Q$1:$Q$10055=Mapping!D125),
            'Fill Book'!$G$1:$G$10055
        ),
        IF(
            ('Fill Book'!$F$1:$F$10055="B") * ('Fill Book'!$Q$1:$Q$10055=Mapping!D125),
            'Fill Book'!$H$1:$H$10055
        )
    ) / SUM(
        IF(
            ('Fill Book'!$F$1:$F$10055="B") * ('Fill Book'!$Q$1:$Q$10055=Mapping!D125),
            'Fill Book'!$G$1:$G$10055
        )
    ),
    ""
)</f>
        <v/>
      </c>
      <c r="N125" s="8" cm="1">
        <f t="array" ref="N125">SUM(IF(('Fill Book'!$F$3:$F$10055="S")*('Fill Book'!$Q$3:$Q$10055=Mapping!D125),'Fill Book'!$G$3:$G$10055))</f>
        <v>0</v>
      </c>
      <c r="O125" s="8" t="str" cm="1">
        <f t="array" ref="O125">IFERROR(
    SUMPRODUCT(
        IF(
            ('Fill Book'!$F$1:$F$10055="S") * ('Fill Book'!$Q$1:$Q$10055=Mapping!D125),
            'Fill Book'!$G$1:$G$10055
        ),
        IF(
            ('Fill Book'!$F$1:$F$10055="S") * ('Fill Book'!$Q$1:$Q$10055=Mapping!D125),
            'Fill Book'!$H$1:$H$10055
        )
    ) / SUM(
        IF(
            ('Fill Book'!$F$1:$F$10055="S") * ('Fill Book'!$Q$1:$Q$10055=Mapping!D125),
            'Fill Book'!$G$1:$G$10055
        )
    ),
    ""
)</f>
        <v/>
      </c>
      <c r="P125" s="8">
        <f t="shared" si="10"/>
        <v>0</v>
      </c>
      <c r="Q125" s="2">
        <f t="shared" si="11"/>
        <v>0</v>
      </c>
      <c r="R125" s="2">
        <f t="shared" si="12"/>
        <v>0</v>
      </c>
      <c r="S125" s="2">
        <f t="shared" si="13"/>
        <v>0</v>
      </c>
      <c r="T125" s="2" t="e">
        <f>((Mapping!$O125-Mapping!$M125)/Mapping!$G125*Mapping!$H125)*(MIN(Mapping!$L125,Mapping!$N125))</f>
        <v>#VALUE!</v>
      </c>
    </row>
    <row r="126" spans="2:20" x14ac:dyDescent="0.25">
      <c r="B126" s="106"/>
      <c r="C126" s="2"/>
      <c r="D126" s="2"/>
      <c r="E126" s="5"/>
      <c r="F126" s="2"/>
      <c r="G126" s="2"/>
      <c r="H126" s="2"/>
      <c r="I126" s="2"/>
      <c r="J126" s="2" t="s">
        <v>35</v>
      </c>
      <c r="K126" s="7" t="str">
        <f>RTD("tt.rtd",,RTD("tt.rtd",,"Inst",J126,$E126),K$2)</f>
        <v>Not_Connected</v>
      </c>
      <c r="L126" s="8" cm="1">
        <f t="array" ref="L126">SUM(IF(('Fill Book'!$F$3:$F$10055="B")*('Fill Book'!$Q$3:$Q$10055=Mapping!D126),'Fill Book'!$G$3:$G$10055))</f>
        <v>0</v>
      </c>
      <c r="M126" s="8" t="str" cm="1">
        <f t="array" ref="M126">IFERROR(
    SUMPRODUCT(
        IF(
            ('Fill Book'!$F$1:$F$10055="B") * ('Fill Book'!$Q$1:$Q$10055=Mapping!D126),
            'Fill Book'!$G$1:$G$10055
        ),
        IF(
            ('Fill Book'!$F$1:$F$10055="B") * ('Fill Book'!$Q$1:$Q$10055=Mapping!D126),
            'Fill Book'!$H$1:$H$10055
        )
    ) / SUM(
        IF(
            ('Fill Book'!$F$1:$F$10055="B") * ('Fill Book'!$Q$1:$Q$10055=Mapping!D126),
            'Fill Book'!$G$1:$G$10055
        )
    ),
    ""
)</f>
        <v/>
      </c>
      <c r="N126" s="8" cm="1">
        <f t="array" ref="N126">SUM(IF(('Fill Book'!$F$3:$F$10055="S")*('Fill Book'!$Q$3:$Q$10055=Mapping!D126),'Fill Book'!$G$3:$G$10055))</f>
        <v>0</v>
      </c>
      <c r="O126" s="8" t="str" cm="1">
        <f t="array" ref="O126">IFERROR(
    SUMPRODUCT(
        IF(
            ('Fill Book'!$F$1:$F$10055="S") * ('Fill Book'!$Q$1:$Q$10055=Mapping!D126),
            'Fill Book'!$G$1:$G$10055
        ),
        IF(
            ('Fill Book'!$F$1:$F$10055="S") * ('Fill Book'!$Q$1:$Q$10055=Mapping!D126),
            'Fill Book'!$H$1:$H$10055
        )
    ) / SUM(
        IF(
            ('Fill Book'!$F$1:$F$10055="S") * ('Fill Book'!$Q$1:$Q$10055=Mapping!D126),
            'Fill Book'!$G$1:$G$10055
        )
    ),
    ""
)</f>
        <v/>
      </c>
      <c r="P126" s="8">
        <f t="shared" si="10"/>
        <v>0</v>
      </c>
      <c r="Q126" s="2">
        <f t="shared" si="11"/>
        <v>0</v>
      </c>
      <c r="R126" s="2">
        <f t="shared" si="12"/>
        <v>0</v>
      </c>
      <c r="S126" s="2">
        <f t="shared" si="13"/>
        <v>0</v>
      </c>
      <c r="T126" s="2" t="e">
        <f>((Mapping!$O126-Mapping!$M126)/Mapping!$G126*Mapping!$H126)*(MIN(Mapping!$L126,Mapping!$N126))</f>
        <v>#VALUE!</v>
      </c>
    </row>
    <row r="127" spans="2:20" x14ac:dyDescent="0.25">
      <c r="B127" s="106"/>
      <c r="C127" s="2"/>
      <c r="D127" s="2"/>
      <c r="E127" s="5"/>
      <c r="F127" s="2"/>
      <c r="G127" s="2"/>
      <c r="H127" s="2"/>
      <c r="I127" s="2"/>
      <c r="J127" s="2" t="s">
        <v>35</v>
      </c>
      <c r="K127" s="7" t="str">
        <f>RTD("tt.rtd",,RTD("tt.rtd",,"Inst",J127,$E127),K$2)</f>
        <v>Not_Connected</v>
      </c>
      <c r="L127" s="8" cm="1">
        <f t="array" ref="L127">SUM(IF(('Fill Book'!$F$3:$F$10055="B")*('Fill Book'!$Q$3:$Q$10055=Mapping!D127),'Fill Book'!$G$3:$G$10055))</f>
        <v>0</v>
      </c>
      <c r="M127" s="8" t="str" cm="1">
        <f t="array" ref="M127">IFERROR(
    SUMPRODUCT(
        IF(
            ('Fill Book'!$F$1:$F$10055="B") * ('Fill Book'!$Q$1:$Q$10055=Mapping!D127),
            'Fill Book'!$G$1:$G$10055
        ),
        IF(
            ('Fill Book'!$F$1:$F$10055="B") * ('Fill Book'!$Q$1:$Q$10055=Mapping!D127),
            'Fill Book'!$H$1:$H$10055
        )
    ) / SUM(
        IF(
            ('Fill Book'!$F$1:$F$10055="B") * ('Fill Book'!$Q$1:$Q$10055=Mapping!D127),
            'Fill Book'!$G$1:$G$10055
        )
    ),
    ""
)</f>
        <v/>
      </c>
      <c r="N127" s="8" cm="1">
        <f t="array" ref="N127">SUM(IF(('Fill Book'!$F$3:$F$10055="S")*('Fill Book'!$Q$3:$Q$10055=Mapping!D127),'Fill Book'!$G$3:$G$10055))</f>
        <v>0</v>
      </c>
      <c r="O127" s="8" t="str" cm="1">
        <f t="array" ref="O127">IFERROR(
    SUMPRODUCT(
        IF(
            ('Fill Book'!$F$1:$F$10055="S") * ('Fill Book'!$Q$1:$Q$10055=Mapping!D127),
            'Fill Book'!$G$1:$G$10055
        ),
        IF(
            ('Fill Book'!$F$1:$F$10055="S") * ('Fill Book'!$Q$1:$Q$10055=Mapping!D127),
            'Fill Book'!$H$1:$H$10055
        )
    ) / SUM(
        IF(
            ('Fill Book'!$F$1:$F$10055="S") * ('Fill Book'!$Q$1:$Q$10055=Mapping!D127),
            'Fill Book'!$G$1:$G$10055
        )
    ),
    ""
)</f>
        <v/>
      </c>
      <c r="P127" s="8">
        <f t="shared" si="10"/>
        <v>0</v>
      </c>
      <c r="Q127" s="2">
        <f t="shared" si="11"/>
        <v>0</v>
      </c>
      <c r="R127" s="2">
        <f t="shared" si="12"/>
        <v>0</v>
      </c>
      <c r="S127" s="2">
        <f t="shared" si="13"/>
        <v>0</v>
      </c>
      <c r="T127" s="2" t="e">
        <f>((Mapping!$O127-Mapping!$M127)/Mapping!$G127*Mapping!$H127)*(MIN(Mapping!$L127,Mapping!$N127))</f>
        <v>#VALUE!</v>
      </c>
    </row>
    <row r="128" spans="2:20" x14ac:dyDescent="0.25">
      <c r="B128" s="106"/>
      <c r="C128" s="2"/>
      <c r="D128" s="2"/>
      <c r="E128" s="5"/>
      <c r="F128" s="2"/>
      <c r="G128" s="2"/>
      <c r="H128" s="2"/>
      <c r="I128" s="2"/>
      <c r="J128" s="2" t="s">
        <v>35</v>
      </c>
      <c r="K128" s="7" t="str">
        <f>RTD("tt.rtd",,RTD("tt.rtd",,"Inst",J128,$E128),K$2)</f>
        <v>Not_Connected</v>
      </c>
      <c r="L128" s="8" cm="1">
        <f t="array" ref="L128">SUM(IF(('Fill Book'!$F$3:$F$10055="B")*('Fill Book'!$Q$3:$Q$10055=Mapping!D128),'Fill Book'!$G$3:$G$10055))</f>
        <v>0</v>
      </c>
      <c r="M128" s="8" t="str" cm="1">
        <f t="array" ref="M128">IFERROR(
    SUMPRODUCT(
        IF(
            ('Fill Book'!$F$1:$F$10055="B") * ('Fill Book'!$Q$1:$Q$10055=Mapping!D128),
            'Fill Book'!$G$1:$G$10055
        ),
        IF(
            ('Fill Book'!$F$1:$F$10055="B") * ('Fill Book'!$Q$1:$Q$10055=Mapping!D128),
            'Fill Book'!$H$1:$H$10055
        )
    ) / SUM(
        IF(
            ('Fill Book'!$F$1:$F$10055="B") * ('Fill Book'!$Q$1:$Q$10055=Mapping!D128),
            'Fill Book'!$G$1:$G$10055
        )
    ),
    ""
)</f>
        <v/>
      </c>
      <c r="N128" s="8" cm="1">
        <f t="array" ref="N128">SUM(IF(('Fill Book'!$F$3:$F$10055="S")*('Fill Book'!$Q$3:$Q$10055=Mapping!D128),'Fill Book'!$G$3:$G$10055))</f>
        <v>0</v>
      </c>
      <c r="O128" s="8" t="str" cm="1">
        <f t="array" ref="O128">IFERROR(
    SUMPRODUCT(
        IF(
            ('Fill Book'!$F$1:$F$10055="S") * ('Fill Book'!$Q$1:$Q$10055=Mapping!D128),
            'Fill Book'!$G$1:$G$10055
        ),
        IF(
            ('Fill Book'!$F$1:$F$10055="S") * ('Fill Book'!$Q$1:$Q$10055=Mapping!D128),
            'Fill Book'!$H$1:$H$10055
        )
    ) / SUM(
        IF(
            ('Fill Book'!$F$1:$F$10055="S") * ('Fill Book'!$Q$1:$Q$10055=Mapping!D128),
            'Fill Book'!$G$1:$G$10055
        )
    ),
    ""
)</f>
        <v/>
      </c>
      <c r="P128" s="8">
        <f t="shared" si="10"/>
        <v>0</v>
      </c>
      <c r="Q128" s="2">
        <f t="shared" si="11"/>
        <v>0</v>
      </c>
      <c r="R128" s="2">
        <f t="shared" si="12"/>
        <v>0</v>
      </c>
      <c r="S128" s="2">
        <f t="shared" si="13"/>
        <v>0</v>
      </c>
      <c r="T128" s="2" t="e">
        <f>((Mapping!$O128-Mapping!$M128)/Mapping!$G128*Mapping!$H128)*(MIN(Mapping!$L128,Mapping!$N128))</f>
        <v>#VALUE!</v>
      </c>
    </row>
    <row r="129" spans="2:20" x14ac:dyDescent="0.25">
      <c r="B129" s="106"/>
      <c r="C129" s="2"/>
      <c r="D129" s="2"/>
      <c r="E129" s="5"/>
      <c r="F129" s="2"/>
      <c r="G129" s="2"/>
      <c r="H129" s="2"/>
      <c r="I129" s="2"/>
      <c r="J129" s="2" t="s">
        <v>35</v>
      </c>
      <c r="K129" s="7" t="str">
        <f>RTD("tt.rtd",,RTD("tt.rtd",,"Inst",J129,$E129),K$2)</f>
        <v>Not_Connected</v>
      </c>
      <c r="L129" s="8" cm="1">
        <f t="array" ref="L129">SUM(IF(('Fill Book'!$F$3:$F$10055="B")*('Fill Book'!$Q$3:$Q$10055=Mapping!D129),'Fill Book'!$G$3:$G$10055))</f>
        <v>0</v>
      </c>
      <c r="M129" s="8" t="str" cm="1">
        <f t="array" ref="M129">IFERROR(
    SUMPRODUCT(
        IF(
            ('Fill Book'!$F$1:$F$10055="B") * ('Fill Book'!$Q$1:$Q$10055=Mapping!D129),
            'Fill Book'!$G$1:$G$10055
        ),
        IF(
            ('Fill Book'!$F$1:$F$10055="B") * ('Fill Book'!$Q$1:$Q$10055=Mapping!D129),
            'Fill Book'!$H$1:$H$10055
        )
    ) / SUM(
        IF(
            ('Fill Book'!$F$1:$F$10055="B") * ('Fill Book'!$Q$1:$Q$10055=Mapping!D129),
            'Fill Book'!$G$1:$G$10055
        )
    ),
    ""
)</f>
        <v/>
      </c>
      <c r="N129" s="8" cm="1">
        <f t="array" ref="N129">SUM(IF(('Fill Book'!$F$3:$F$10055="S")*('Fill Book'!$Q$3:$Q$10055=Mapping!D129),'Fill Book'!$G$3:$G$10055))</f>
        <v>0</v>
      </c>
      <c r="O129" s="8" t="str" cm="1">
        <f t="array" ref="O129">IFERROR(
    SUMPRODUCT(
        IF(
            ('Fill Book'!$F$1:$F$10055="S") * ('Fill Book'!$Q$1:$Q$10055=Mapping!D129),
            'Fill Book'!$G$1:$G$10055
        ),
        IF(
            ('Fill Book'!$F$1:$F$10055="S") * ('Fill Book'!$Q$1:$Q$10055=Mapping!D129),
            'Fill Book'!$H$1:$H$10055
        )
    ) / SUM(
        IF(
            ('Fill Book'!$F$1:$F$10055="S") * ('Fill Book'!$Q$1:$Q$10055=Mapping!D129),
            'Fill Book'!$G$1:$G$10055
        )
    ),
    ""
)</f>
        <v/>
      </c>
      <c r="P129" s="8">
        <f t="shared" si="10"/>
        <v>0</v>
      </c>
      <c r="Q129" s="2">
        <f t="shared" si="11"/>
        <v>0</v>
      </c>
      <c r="R129" s="2">
        <f t="shared" si="12"/>
        <v>0</v>
      </c>
      <c r="S129" s="2">
        <f t="shared" si="13"/>
        <v>0</v>
      </c>
      <c r="T129" s="2" t="e">
        <f>((Mapping!$O129-Mapping!$M129)/Mapping!$G129*Mapping!$H129)*(MIN(Mapping!$L129,Mapping!$N129))</f>
        <v>#VALUE!</v>
      </c>
    </row>
    <row r="130" spans="2:20" x14ac:dyDescent="0.25">
      <c r="B130" s="106"/>
      <c r="C130" s="2"/>
      <c r="D130" s="2"/>
      <c r="E130" s="5"/>
      <c r="F130" s="2"/>
      <c r="G130" s="2"/>
      <c r="H130" s="2"/>
      <c r="I130" s="2"/>
      <c r="J130" s="2" t="s">
        <v>35</v>
      </c>
      <c r="K130" s="7" t="str">
        <f>RTD("tt.rtd",,RTD("tt.rtd",,"Inst",J130,$E130),K$2)</f>
        <v>Not_Connected</v>
      </c>
      <c r="L130" s="8" cm="1">
        <f t="array" ref="L130">SUM(IF(('Fill Book'!$F$3:$F$10055="B")*('Fill Book'!$Q$3:$Q$10055=Mapping!D130),'Fill Book'!$G$3:$G$10055))</f>
        <v>0</v>
      </c>
      <c r="M130" s="8" t="str" cm="1">
        <f t="array" ref="M130">IFERROR(
    SUMPRODUCT(
        IF(
            ('Fill Book'!$F$1:$F$10055="B") * ('Fill Book'!$Q$1:$Q$10055=Mapping!D130),
            'Fill Book'!$G$1:$G$10055
        ),
        IF(
            ('Fill Book'!$F$1:$F$10055="B") * ('Fill Book'!$Q$1:$Q$10055=Mapping!D130),
            'Fill Book'!$H$1:$H$10055
        )
    ) / SUM(
        IF(
            ('Fill Book'!$F$1:$F$10055="B") * ('Fill Book'!$Q$1:$Q$10055=Mapping!D130),
            'Fill Book'!$G$1:$G$10055
        )
    ),
    ""
)</f>
        <v/>
      </c>
      <c r="N130" s="8" cm="1">
        <f t="array" ref="N130">SUM(IF(('Fill Book'!$F$3:$F$10055="S")*('Fill Book'!$Q$3:$Q$10055=Mapping!D130),'Fill Book'!$G$3:$G$10055))</f>
        <v>0</v>
      </c>
      <c r="O130" s="8" t="str" cm="1">
        <f t="array" ref="O130">IFERROR(
    SUMPRODUCT(
        IF(
            ('Fill Book'!$F$1:$F$10055="S") * ('Fill Book'!$Q$1:$Q$10055=Mapping!D130),
            'Fill Book'!$G$1:$G$10055
        ),
        IF(
            ('Fill Book'!$F$1:$F$10055="S") * ('Fill Book'!$Q$1:$Q$10055=Mapping!D130),
            'Fill Book'!$H$1:$H$10055
        )
    ) / SUM(
        IF(
            ('Fill Book'!$F$1:$F$10055="S") * ('Fill Book'!$Q$1:$Q$10055=Mapping!D130),
            'Fill Book'!$G$1:$G$10055
        )
    ),
    ""
)</f>
        <v/>
      </c>
      <c r="P130" s="8">
        <f t="shared" si="10"/>
        <v>0</v>
      </c>
      <c r="Q130" s="2">
        <f t="shared" si="11"/>
        <v>0</v>
      </c>
      <c r="R130" s="2">
        <f t="shared" si="12"/>
        <v>0</v>
      </c>
      <c r="S130" s="2">
        <f t="shared" si="13"/>
        <v>0</v>
      </c>
      <c r="T130" s="2" t="e">
        <f>((Mapping!$O130-Mapping!$M130)/Mapping!$G130*Mapping!$H130)*(MIN(Mapping!$L130,Mapping!$N130))</f>
        <v>#VALUE!</v>
      </c>
    </row>
    <row r="131" spans="2:20" x14ac:dyDescent="0.25">
      <c r="B131" s="106"/>
      <c r="C131" s="2"/>
      <c r="D131" s="2"/>
      <c r="E131" s="5"/>
      <c r="F131" s="2"/>
      <c r="G131" s="2"/>
      <c r="H131" s="2"/>
      <c r="I131" s="2"/>
      <c r="J131" s="2" t="s">
        <v>35</v>
      </c>
      <c r="K131" s="7" t="str">
        <f>RTD("tt.rtd",,RTD("tt.rtd",,"Inst",J131,$E131),K$2)</f>
        <v>Not_Connected</v>
      </c>
      <c r="L131" s="8" cm="1">
        <f t="array" ref="L131">SUM(IF(('Fill Book'!$F$3:$F$10055="B")*('Fill Book'!$Q$3:$Q$10055=Mapping!D131),'Fill Book'!$G$3:$G$10055))</f>
        <v>0</v>
      </c>
      <c r="M131" s="8" t="str" cm="1">
        <f t="array" ref="M131">IFERROR(
    SUMPRODUCT(
        IF(
            ('Fill Book'!$F$1:$F$10055="B") * ('Fill Book'!$Q$1:$Q$10055=Mapping!D131),
            'Fill Book'!$G$1:$G$10055
        ),
        IF(
            ('Fill Book'!$F$1:$F$10055="B") * ('Fill Book'!$Q$1:$Q$10055=Mapping!D131),
            'Fill Book'!$H$1:$H$10055
        )
    ) / SUM(
        IF(
            ('Fill Book'!$F$1:$F$10055="B") * ('Fill Book'!$Q$1:$Q$10055=Mapping!D131),
            'Fill Book'!$G$1:$G$10055
        )
    ),
    ""
)</f>
        <v/>
      </c>
      <c r="N131" s="8" cm="1">
        <f t="array" ref="N131">SUM(IF(('Fill Book'!$F$3:$F$10055="S")*('Fill Book'!$Q$3:$Q$10055=Mapping!D131),'Fill Book'!$G$3:$G$10055))</f>
        <v>0</v>
      </c>
      <c r="O131" s="8" t="str" cm="1">
        <f t="array" ref="O131">IFERROR(
    SUMPRODUCT(
        IF(
            ('Fill Book'!$F$1:$F$10055="S") * ('Fill Book'!$Q$1:$Q$10055=Mapping!D131),
            'Fill Book'!$G$1:$G$10055
        ),
        IF(
            ('Fill Book'!$F$1:$F$10055="S") * ('Fill Book'!$Q$1:$Q$10055=Mapping!D131),
            'Fill Book'!$H$1:$H$10055
        )
    ) / SUM(
        IF(
            ('Fill Book'!$F$1:$F$10055="S") * ('Fill Book'!$Q$1:$Q$10055=Mapping!D131),
            'Fill Book'!$G$1:$G$10055
        )
    ),
    ""
)</f>
        <v/>
      </c>
      <c r="P131" s="8">
        <f t="shared" si="10"/>
        <v>0</v>
      </c>
      <c r="Q131" s="2">
        <f t="shared" si="11"/>
        <v>0</v>
      </c>
      <c r="R131" s="2">
        <f t="shared" si="12"/>
        <v>0</v>
      </c>
      <c r="S131" s="2">
        <f t="shared" si="13"/>
        <v>0</v>
      </c>
      <c r="T131" s="2" t="e">
        <f>((Mapping!$O131-Mapping!$M131)/Mapping!$G131*Mapping!$H131)*(MIN(Mapping!$L131,Mapping!$N131))</f>
        <v>#VALUE!</v>
      </c>
    </row>
    <row r="132" spans="2:20" x14ac:dyDescent="0.25">
      <c r="B132" s="106"/>
      <c r="C132" s="2"/>
      <c r="D132" s="2"/>
      <c r="E132" s="5"/>
      <c r="F132" s="2"/>
      <c r="G132" s="2"/>
      <c r="H132" s="2"/>
      <c r="I132" s="2"/>
      <c r="J132" s="2" t="s">
        <v>35</v>
      </c>
      <c r="K132" s="7" t="str">
        <f>RTD("tt.rtd",,RTD("tt.rtd",,"Inst",J132,$E132),K$2)</f>
        <v>Not_Connected</v>
      </c>
      <c r="L132" s="8" cm="1">
        <f t="array" ref="L132">SUM(IF(('Fill Book'!$F$3:$F$10055="B")*('Fill Book'!$Q$3:$Q$10055=Mapping!D132),'Fill Book'!$G$3:$G$10055))</f>
        <v>0</v>
      </c>
      <c r="M132" s="8" t="str" cm="1">
        <f t="array" ref="M132">IFERROR(
    SUMPRODUCT(
        IF(
            ('Fill Book'!$F$1:$F$10055="B") * ('Fill Book'!$Q$1:$Q$10055=Mapping!D132),
            'Fill Book'!$G$1:$G$10055
        ),
        IF(
            ('Fill Book'!$F$1:$F$10055="B") * ('Fill Book'!$Q$1:$Q$10055=Mapping!D132),
            'Fill Book'!$H$1:$H$10055
        )
    ) / SUM(
        IF(
            ('Fill Book'!$F$1:$F$10055="B") * ('Fill Book'!$Q$1:$Q$10055=Mapping!D132),
            'Fill Book'!$G$1:$G$10055
        )
    ),
    ""
)</f>
        <v/>
      </c>
      <c r="N132" s="8" cm="1">
        <f t="array" ref="N132">SUM(IF(('Fill Book'!$F$3:$F$10055="S")*('Fill Book'!$Q$3:$Q$10055=Mapping!D132),'Fill Book'!$G$3:$G$10055))</f>
        <v>0</v>
      </c>
      <c r="O132" s="8" t="str" cm="1">
        <f t="array" ref="O132">IFERROR(
    SUMPRODUCT(
        IF(
            ('Fill Book'!$F$1:$F$10055="S") * ('Fill Book'!$Q$1:$Q$10055=Mapping!D132),
            'Fill Book'!$G$1:$G$10055
        ),
        IF(
            ('Fill Book'!$F$1:$F$10055="S") * ('Fill Book'!$Q$1:$Q$10055=Mapping!D132),
            'Fill Book'!$H$1:$H$10055
        )
    ) / SUM(
        IF(
            ('Fill Book'!$F$1:$F$10055="S") * ('Fill Book'!$Q$1:$Q$10055=Mapping!D132),
            'Fill Book'!$G$1:$G$10055
        )
    ),
    ""
)</f>
        <v/>
      </c>
      <c r="P132" s="8">
        <f t="shared" si="10"/>
        <v>0</v>
      </c>
      <c r="Q132" s="2">
        <f t="shared" si="11"/>
        <v>0</v>
      </c>
      <c r="R132" s="2">
        <f t="shared" si="12"/>
        <v>0</v>
      </c>
      <c r="S132" s="2">
        <f t="shared" si="13"/>
        <v>0</v>
      </c>
      <c r="T132" s="2" t="e">
        <f>((Mapping!$O132-Mapping!$M132)/Mapping!$G132*Mapping!$H132)*(MIN(Mapping!$L132,Mapping!$N132))</f>
        <v>#VALUE!</v>
      </c>
    </row>
    <row r="133" spans="2:20" x14ac:dyDescent="0.25">
      <c r="B133" s="106"/>
      <c r="C133" s="2"/>
      <c r="D133" s="2"/>
      <c r="E133" s="5"/>
      <c r="F133" s="2"/>
      <c r="G133" s="2"/>
      <c r="H133" s="2"/>
      <c r="I133" s="2"/>
      <c r="J133" s="2" t="s">
        <v>35</v>
      </c>
      <c r="K133" s="7" t="str">
        <f>RTD("tt.rtd",,RTD("tt.rtd",,"Inst",J133,$E133),K$2)</f>
        <v>Not_Connected</v>
      </c>
      <c r="L133" s="8" cm="1">
        <f t="array" ref="L133">SUM(IF(('Fill Book'!$F$3:$F$10055="B")*('Fill Book'!$Q$3:$Q$10055=Mapping!D133),'Fill Book'!$G$3:$G$10055))</f>
        <v>0</v>
      </c>
      <c r="M133" s="8" t="str" cm="1">
        <f t="array" ref="M133">IFERROR(
    SUMPRODUCT(
        IF(
            ('Fill Book'!$F$1:$F$10055="B") * ('Fill Book'!$Q$1:$Q$10055=Mapping!D133),
            'Fill Book'!$G$1:$G$10055
        ),
        IF(
            ('Fill Book'!$F$1:$F$10055="B") * ('Fill Book'!$Q$1:$Q$10055=Mapping!D133),
            'Fill Book'!$H$1:$H$10055
        )
    ) / SUM(
        IF(
            ('Fill Book'!$F$1:$F$10055="B") * ('Fill Book'!$Q$1:$Q$10055=Mapping!D133),
            'Fill Book'!$G$1:$G$10055
        )
    ),
    ""
)</f>
        <v/>
      </c>
      <c r="N133" s="8" cm="1">
        <f t="array" ref="N133">SUM(IF(('Fill Book'!$F$3:$F$10055="S")*('Fill Book'!$Q$3:$Q$10055=Mapping!D133),'Fill Book'!$G$3:$G$10055))</f>
        <v>0</v>
      </c>
      <c r="O133" s="8" t="str" cm="1">
        <f t="array" ref="O133">IFERROR(
    SUMPRODUCT(
        IF(
            ('Fill Book'!$F$1:$F$10055="S") * ('Fill Book'!$Q$1:$Q$10055=Mapping!D133),
            'Fill Book'!$G$1:$G$10055
        ),
        IF(
            ('Fill Book'!$F$1:$F$10055="S") * ('Fill Book'!$Q$1:$Q$10055=Mapping!D133),
            'Fill Book'!$H$1:$H$10055
        )
    ) / SUM(
        IF(
            ('Fill Book'!$F$1:$F$10055="S") * ('Fill Book'!$Q$1:$Q$10055=Mapping!D133),
            'Fill Book'!$G$1:$G$10055
        )
    ),
    ""
)</f>
        <v/>
      </c>
      <c r="P133" s="8">
        <f t="shared" si="10"/>
        <v>0</v>
      </c>
      <c r="Q133" s="2">
        <f t="shared" si="11"/>
        <v>0</v>
      </c>
      <c r="R133" s="2">
        <f t="shared" si="12"/>
        <v>0</v>
      </c>
      <c r="S133" s="2">
        <f t="shared" si="13"/>
        <v>0</v>
      </c>
      <c r="T133" s="2" t="e">
        <f>((Mapping!$O133-Mapping!$M133)/Mapping!$G133*Mapping!$H133)*(MIN(Mapping!$L133,Mapping!$N133))</f>
        <v>#VALUE!</v>
      </c>
    </row>
    <row r="134" spans="2:20" x14ac:dyDescent="0.25">
      <c r="B134" s="106"/>
      <c r="C134" s="2"/>
      <c r="D134" s="2"/>
      <c r="E134" s="49"/>
      <c r="F134" s="2"/>
      <c r="G134" s="2"/>
      <c r="H134" s="2"/>
      <c r="I134" s="2"/>
      <c r="J134" s="2" t="s">
        <v>35</v>
      </c>
      <c r="K134" s="7" t="str">
        <f>RTD("tt.rtd",,RTD("tt.rtd",,"Inst",J134,$E134),K$2)</f>
        <v>Not_Connected</v>
      </c>
      <c r="L134" s="8" cm="1">
        <f t="array" ref="L134">SUM(IF(('Fill Book'!$F$3:$F$10055="B")*('Fill Book'!$Q$3:$Q$10055=Mapping!D134),'Fill Book'!$G$3:$G$10055))</f>
        <v>0</v>
      </c>
      <c r="M134" s="8" t="str" cm="1">
        <f t="array" ref="M134">IFERROR(
    SUMPRODUCT(
        IF(
            ('Fill Book'!$F$1:$F$10055="B") * ('Fill Book'!$Q$1:$Q$10055=Mapping!D134),
            'Fill Book'!$G$1:$G$10055
        ),
        IF(
            ('Fill Book'!$F$1:$F$10055="B") * ('Fill Book'!$Q$1:$Q$10055=Mapping!D134),
            'Fill Book'!$H$1:$H$10055
        )
    ) / SUM(
        IF(
            ('Fill Book'!$F$1:$F$10055="B") * ('Fill Book'!$Q$1:$Q$10055=Mapping!D134),
            'Fill Book'!$G$1:$G$10055
        )
    ),
    ""
)</f>
        <v/>
      </c>
      <c r="N134" s="8" cm="1">
        <f t="array" ref="N134">SUM(IF(('Fill Book'!$F$3:$F$10055="S")*('Fill Book'!$Q$3:$Q$10055=Mapping!D134),'Fill Book'!$G$3:$G$10055))</f>
        <v>0</v>
      </c>
      <c r="O134" s="8" t="str" cm="1">
        <f t="array" ref="O134">IFERROR(
    SUMPRODUCT(
        IF(
            ('Fill Book'!$F$1:$F$10055="S") * ('Fill Book'!$Q$1:$Q$10055=Mapping!D134),
            'Fill Book'!$G$1:$G$10055
        ),
        IF(
            ('Fill Book'!$F$1:$F$10055="S") * ('Fill Book'!$Q$1:$Q$10055=Mapping!D134),
            'Fill Book'!$H$1:$H$10055
        )
    ) / SUM(
        IF(
            ('Fill Book'!$F$1:$F$10055="S") * ('Fill Book'!$Q$1:$Q$10055=Mapping!D134),
            'Fill Book'!$G$1:$G$10055
        )
    ),
    ""
)</f>
        <v/>
      </c>
      <c r="P134" s="8">
        <f t="shared" si="10"/>
        <v>0</v>
      </c>
      <c r="Q134" s="2">
        <f t="shared" si="11"/>
        <v>0</v>
      </c>
      <c r="R134" s="2">
        <f t="shared" si="12"/>
        <v>0</v>
      </c>
      <c r="S134" s="2">
        <f t="shared" si="13"/>
        <v>0</v>
      </c>
      <c r="T134" s="2" t="e">
        <f>((Mapping!$O134-Mapping!$M134)/Mapping!$G134*Mapping!$H134)*(MIN(Mapping!$L134,Mapping!$N134))</f>
        <v>#VALUE!</v>
      </c>
    </row>
    <row r="135" spans="2:20" x14ac:dyDescent="0.25">
      <c r="B135" s="106"/>
      <c r="C135" s="2"/>
      <c r="D135" s="2"/>
      <c r="E135" s="49"/>
      <c r="F135" s="2"/>
      <c r="G135" s="2"/>
      <c r="H135" s="2"/>
      <c r="I135" s="2"/>
      <c r="J135" s="2" t="s">
        <v>35</v>
      </c>
      <c r="K135" s="7" t="str">
        <f>RTD("tt.rtd",,RTD("tt.rtd",,"Inst",J135,$E135),K$2)</f>
        <v>Not_Connected</v>
      </c>
      <c r="L135" s="8" cm="1">
        <f t="array" ref="L135">SUM(IF(('Fill Book'!$F$3:$F$10055="B")*('Fill Book'!$Q$3:$Q$10055=Mapping!D135),'Fill Book'!$G$3:$G$10055))</f>
        <v>0</v>
      </c>
      <c r="M135" s="8" t="str" cm="1">
        <f t="array" ref="M135">IFERROR(
    SUMPRODUCT(
        IF(
            ('Fill Book'!$F$1:$F$10055="B") * ('Fill Book'!$Q$1:$Q$10055=Mapping!D135),
            'Fill Book'!$G$1:$G$10055
        ),
        IF(
            ('Fill Book'!$F$1:$F$10055="B") * ('Fill Book'!$Q$1:$Q$10055=Mapping!D135),
            'Fill Book'!$H$1:$H$10055
        )
    ) / SUM(
        IF(
            ('Fill Book'!$F$1:$F$10055="B") * ('Fill Book'!$Q$1:$Q$10055=Mapping!D135),
            'Fill Book'!$G$1:$G$10055
        )
    ),
    ""
)</f>
        <v/>
      </c>
      <c r="N135" s="8" cm="1">
        <f t="array" ref="N135">SUM(IF(('Fill Book'!$F$3:$F$10055="S")*('Fill Book'!$Q$3:$Q$10055=Mapping!D135),'Fill Book'!$G$3:$G$10055))</f>
        <v>0</v>
      </c>
      <c r="O135" s="8" t="str" cm="1">
        <f t="array" ref="O135">IFERROR(
    SUMPRODUCT(
        IF(
            ('Fill Book'!$F$1:$F$10055="S") * ('Fill Book'!$Q$1:$Q$10055=Mapping!D135),
            'Fill Book'!$G$1:$G$10055
        ),
        IF(
            ('Fill Book'!$F$1:$F$10055="S") * ('Fill Book'!$Q$1:$Q$10055=Mapping!D135),
            'Fill Book'!$H$1:$H$10055
        )
    ) / SUM(
        IF(
            ('Fill Book'!$F$1:$F$10055="S") * ('Fill Book'!$Q$1:$Q$10055=Mapping!D135),
            'Fill Book'!$G$1:$G$10055
        )
    ),
    ""
)</f>
        <v/>
      </c>
      <c r="P135" s="8">
        <f t="shared" si="10"/>
        <v>0</v>
      </c>
      <c r="Q135" s="2">
        <f t="shared" si="11"/>
        <v>0</v>
      </c>
      <c r="R135" s="2">
        <f t="shared" si="12"/>
        <v>0</v>
      </c>
      <c r="S135" s="2">
        <f t="shared" si="13"/>
        <v>0</v>
      </c>
      <c r="T135" s="2" t="e">
        <f>((Mapping!$O135-Mapping!$M135)/Mapping!$G135*Mapping!$H135)*(MIN(Mapping!$L135,Mapping!$N135))</f>
        <v>#VALUE!</v>
      </c>
    </row>
    <row r="136" spans="2:20" x14ac:dyDescent="0.25">
      <c r="B136" s="106"/>
      <c r="C136" s="2"/>
      <c r="D136" s="2"/>
      <c r="E136" s="49"/>
      <c r="F136" s="2"/>
      <c r="G136" s="2"/>
      <c r="H136" s="2"/>
      <c r="I136" s="2"/>
      <c r="J136" s="2" t="s">
        <v>35</v>
      </c>
      <c r="K136" s="7" t="str">
        <f>RTD("tt.rtd",,RTD("tt.rtd",,"Inst",J136,$E136),K$2)</f>
        <v>Not_Connected</v>
      </c>
      <c r="L136" s="8" cm="1">
        <f t="array" ref="L136">SUM(IF(('Fill Book'!$F$3:$F$10055="B")*('Fill Book'!$Q$3:$Q$10055=Mapping!D136),'Fill Book'!$G$3:$G$10055))</f>
        <v>0</v>
      </c>
      <c r="M136" s="8" t="str" cm="1">
        <f t="array" ref="M136">IFERROR(
    SUMPRODUCT(
        IF(
            ('Fill Book'!$F$1:$F$10055="B") * ('Fill Book'!$Q$1:$Q$10055=Mapping!D136),
            'Fill Book'!$G$1:$G$10055
        ),
        IF(
            ('Fill Book'!$F$1:$F$10055="B") * ('Fill Book'!$Q$1:$Q$10055=Mapping!D136),
            'Fill Book'!$H$1:$H$10055
        )
    ) / SUM(
        IF(
            ('Fill Book'!$F$1:$F$10055="B") * ('Fill Book'!$Q$1:$Q$10055=Mapping!D136),
            'Fill Book'!$G$1:$G$10055
        )
    ),
    ""
)</f>
        <v/>
      </c>
      <c r="N136" s="8" cm="1">
        <f t="array" ref="N136">SUM(IF(('Fill Book'!$F$3:$F$10055="S")*('Fill Book'!$Q$3:$Q$10055=Mapping!D136),'Fill Book'!$G$3:$G$10055))</f>
        <v>0</v>
      </c>
      <c r="O136" s="8" t="str" cm="1">
        <f t="array" ref="O136">IFERROR(
    SUMPRODUCT(
        IF(
            ('Fill Book'!$F$1:$F$10055="S") * ('Fill Book'!$Q$1:$Q$10055=Mapping!D136),
            'Fill Book'!$G$1:$G$10055
        ),
        IF(
            ('Fill Book'!$F$1:$F$10055="S") * ('Fill Book'!$Q$1:$Q$10055=Mapping!D136),
            'Fill Book'!$H$1:$H$10055
        )
    ) / SUM(
        IF(
            ('Fill Book'!$F$1:$F$10055="S") * ('Fill Book'!$Q$1:$Q$10055=Mapping!D136),
            'Fill Book'!$G$1:$G$10055
        )
    ),
    ""
)</f>
        <v/>
      </c>
      <c r="P136" s="8">
        <f t="shared" si="10"/>
        <v>0</v>
      </c>
      <c r="Q136" s="2">
        <f t="shared" si="11"/>
        <v>0</v>
      </c>
      <c r="R136" s="2">
        <f t="shared" si="12"/>
        <v>0</v>
      </c>
      <c r="S136" s="2">
        <f t="shared" si="13"/>
        <v>0</v>
      </c>
      <c r="T136" s="2" t="e">
        <f>((Mapping!$O136-Mapping!$M136)/Mapping!$G136*Mapping!$H136)*(MIN(Mapping!$L136,Mapping!$N136))</f>
        <v>#VALUE!</v>
      </c>
    </row>
    <row r="137" spans="2:20" x14ac:dyDescent="0.25">
      <c r="B137" s="106"/>
      <c r="C137" s="2"/>
      <c r="D137" s="2"/>
      <c r="E137" s="49"/>
      <c r="F137" s="2"/>
      <c r="G137" s="2"/>
      <c r="H137" s="2"/>
      <c r="I137" s="2"/>
      <c r="J137" s="2" t="s">
        <v>35</v>
      </c>
      <c r="K137" s="7" t="str">
        <f>RTD("tt.rtd",,RTD("tt.rtd",,"Inst",J137,$E137),K$2)</f>
        <v>Not_Connected</v>
      </c>
      <c r="L137" s="8" cm="1">
        <f t="array" ref="L137">SUM(IF(('Fill Book'!$F$3:$F$10055="B")*('Fill Book'!$Q$3:$Q$10055=Mapping!D137),'Fill Book'!$G$3:$G$10055))</f>
        <v>0</v>
      </c>
      <c r="M137" s="8" t="str" cm="1">
        <f t="array" ref="M137">IFERROR(
    SUMPRODUCT(
        IF(
            ('Fill Book'!$F$1:$F$10055="B") * ('Fill Book'!$Q$1:$Q$10055=Mapping!D137),
            'Fill Book'!$G$1:$G$10055
        ),
        IF(
            ('Fill Book'!$F$1:$F$10055="B") * ('Fill Book'!$Q$1:$Q$10055=Mapping!D137),
            'Fill Book'!$H$1:$H$10055
        )
    ) / SUM(
        IF(
            ('Fill Book'!$F$1:$F$10055="B") * ('Fill Book'!$Q$1:$Q$10055=Mapping!D137),
            'Fill Book'!$G$1:$G$10055
        )
    ),
    ""
)</f>
        <v/>
      </c>
      <c r="N137" s="8" cm="1">
        <f t="array" ref="N137">SUM(IF(('Fill Book'!$F$3:$F$10055="S")*('Fill Book'!$Q$3:$Q$10055=Mapping!D137),'Fill Book'!$G$3:$G$10055))</f>
        <v>0</v>
      </c>
      <c r="O137" s="8" t="str" cm="1">
        <f t="array" ref="O137">IFERROR(
    SUMPRODUCT(
        IF(
            ('Fill Book'!$F$1:$F$10055="S") * ('Fill Book'!$Q$1:$Q$10055=Mapping!D137),
            'Fill Book'!$G$1:$G$10055
        ),
        IF(
            ('Fill Book'!$F$1:$F$10055="S") * ('Fill Book'!$Q$1:$Q$10055=Mapping!D137),
            'Fill Book'!$H$1:$H$10055
        )
    ) / SUM(
        IF(
            ('Fill Book'!$F$1:$F$10055="S") * ('Fill Book'!$Q$1:$Q$10055=Mapping!D137),
            'Fill Book'!$G$1:$G$10055
        )
    ),
    ""
)</f>
        <v/>
      </c>
      <c r="P137" s="8">
        <f t="shared" si="10"/>
        <v>0</v>
      </c>
      <c r="Q137" s="2">
        <f t="shared" si="11"/>
        <v>0</v>
      </c>
      <c r="R137" s="2">
        <f t="shared" si="12"/>
        <v>0</v>
      </c>
      <c r="S137" s="2">
        <f t="shared" si="13"/>
        <v>0</v>
      </c>
      <c r="T137" s="2" t="e">
        <f>((Mapping!$O137-Mapping!$M137)/Mapping!$G137*Mapping!$H137)*(MIN(Mapping!$L137,Mapping!$N137))</f>
        <v>#VALUE!</v>
      </c>
    </row>
    <row r="138" spans="2:20" x14ac:dyDescent="0.25">
      <c r="B138" s="106"/>
      <c r="C138" s="2"/>
      <c r="D138" s="2"/>
      <c r="E138" s="49"/>
      <c r="F138" s="2"/>
      <c r="G138" s="2"/>
      <c r="H138" s="2"/>
      <c r="I138" s="2"/>
      <c r="J138" s="2" t="s">
        <v>35</v>
      </c>
      <c r="K138" s="7" t="str">
        <f>RTD("tt.rtd",,RTD("tt.rtd",,"Inst",J138,$E138),K$2)</f>
        <v>Not_Connected</v>
      </c>
      <c r="L138" s="8" cm="1">
        <f t="array" ref="L138">SUM(IF(('Fill Book'!$F$3:$F$10055="B")*('Fill Book'!$Q$3:$Q$10055=Mapping!D138),'Fill Book'!$G$3:$G$10055))</f>
        <v>0</v>
      </c>
      <c r="M138" s="8" t="str" cm="1">
        <f t="array" ref="M138">IFERROR(
    SUMPRODUCT(
        IF(
            ('Fill Book'!$F$1:$F$10055="B") * ('Fill Book'!$Q$1:$Q$10055=Mapping!D138),
            'Fill Book'!$G$1:$G$10055
        ),
        IF(
            ('Fill Book'!$F$1:$F$10055="B") * ('Fill Book'!$Q$1:$Q$10055=Mapping!D138),
            'Fill Book'!$H$1:$H$10055
        )
    ) / SUM(
        IF(
            ('Fill Book'!$F$1:$F$10055="B") * ('Fill Book'!$Q$1:$Q$10055=Mapping!D138),
            'Fill Book'!$G$1:$G$10055
        )
    ),
    ""
)</f>
        <v/>
      </c>
      <c r="N138" s="8" cm="1">
        <f t="array" ref="N138">SUM(IF(('Fill Book'!$F$3:$F$10055="S")*('Fill Book'!$Q$3:$Q$10055=Mapping!D138),'Fill Book'!$G$3:$G$10055))</f>
        <v>0</v>
      </c>
      <c r="O138" s="8" t="str" cm="1">
        <f t="array" ref="O138">IFERROR(
    SUMPRODUCT(
        IF(
            ('Fill Book'!$F$1:$F$10055="S") * ('Fill Book'!$Q$1:$Q$10055=Mapping!D138),
            'Fill Book'!$G$1:$G$10055
        ),
        IF(
            ('Fill Book'!$F$1:$F$10055="S") * ('Fill Book'!$Q$1:$Q$10055=Mapping!D138),
            'Fill Book'!$H$1:$H$10055
        )
    ) / SUM(
        IF(
            ('Fill Book'!$F$1:$F$10055="S") * ('Fill Book'!$Q$1:$Q$10055=Mapping!D138),
            'Fill Book'!$G$1:$G$10055
        )
    ),
    ""
)</f>
        <v/>
      </c>
      <c r="P138" s="8">
        <f t="shared" si="10"/>
        <v>0</v>
      </c>
      <c r="Q138" s="2">
        <f t="shared" si="11"/>
        <v>0</v>
      </c>
      <c r="R138" s="2">
        <f t="shared" si="12"/>
        <v>0</v>
      </c>
      <c r="S138" s="2">
        <f t="shared" si="13"/>
        <v>0</v>
      </c>
      <c r="T138" s="2" t="e">
        <f>((Mapping!$O138-Mapping!$M138)/Mapping!$G138*Mapping!$H138)*(MIN(Mapping!$L138,Mapping!$N138))</f>
        <v>#VALUE!</v>
      </c>
    </row>
    <row r="139" spans="2:20" x14ac:dyDescent="0.25">
      <c r="B139" s="106"/>
      <c r="C139" s="2"/>
      <c r="D139" s="2"/>
      <c r="E139" s="49"/>
      <c r="F139" s="2"/>
      <c r="G139" s="2"/>
      <c r="H139" s="2"/>
      <c r="I139" s="2"/>
      <c r="J139" s="2" t="s">
        <v>35</v>
      </c>
      <c r="K139" s="7" t="str">
        <f>RTD("tt.rtd",,RTD("tt.rtd",,"Inst",J139,$E139),K$2)</f>
        <v>Not_Connected</v>
      </c>
      <c r="L139" s="8" cm="1">
        <f t="array" ref="L139">SUM(IF(('Fill Book'!$F$3:$F$10055="B")*('Fill Book'!$Q$3:$Q$10055=Mapping!D139),'Fill Book'!$G$3:$G$10055))</f>
        <v>0</v>
      </c>
      <c r="M139" s="8" t="str" cm="1">
        <f t="array" ref="M139">IFERROR(
    SUMPRODUCT(
        IF(
            ('Fill Book'!$F$1:$F$10055="B") * ('Fill Book'!$Q$1:$Q$10055=Mapping!D139),
            'Fill Book'!$G$1:$G$10055
        ),
        IF(
            ('Fill Book'!$F$1:$F$10055="B") * ('Fill Book'!$Q$1:$Q$10055=Mapping!D139),
            'Fill Book'!$H$1:$H$10055
        )
    ) / SUM(
        IF(
            ('Fill Book'!$F$1:$F$10055="B") * ('Fill Book'!$Q$1:$Q$10055=Mapping!D139),
            'Fill Book'!$G$1:$G$10055
        )
    ),
    ""
)</f>
        <v/>
      </c>
      <c r="N139" s="8" cm="1">
        <f t="array" ref="N139">SUM(IF(('Fill Book'!$F$3:$F$10055="S")*('Fill Book'!$Q$3:$Q$10055=Mapping!D139),'Fill Book'!$G$3:$G$10055))</f>
        <v>0</v>
      </c>
      <c r="O139" s="8" t="str" cm="1">
        <f t="array" ref="O139">IFERROR(
    SUMPRODUCT(
        IF(
            ('Fill Book'!$F$1:$F$10055="S") * ('Fill Book'!$Q$1:$Q$10055=Mapping!D139),
            'Fill Book'!$G$1:$G$10055
        ),
        IF(
            ('Fill Book'!$F$1:$F$10055="S") * ('Fill Book'!$Q$1:$Q$10055=Mapping!D139),
            'Fill Book'!$H$1:$H$10055
        )
    ) / SUM(
        IF(
            ('Fill Book'!$F$1:$F$10055="S") * ('Fill Book'!$Q$1:$Q$10055=Mapping!D139),
            'Fill Book'!$G$1:$G$10055
        )
    ),
    ""
)</f>
        <v/>
      </c>
      <c r="P139" s="8">
        <f t="shared" si="10"/>
        <v>0</v>
      </c>
      <c r="Q139" s="2">
        <f t="shared" si="11"/>
        <v>0</v>
      </c>
      <c r="R139" s="2">
        <f t="shared" si="12"/>
        <v>0</v>
      </c>
      <c r="S139" s="2">
        <f t="shared" si="13"/>
        <v>0</v>
      </c>
      <c r="T139" s="2" t="e">
        <f>((Mapping!$O139-Mapping!$M139)/Mapping!$G139*Mapping!$H139)*(MIN(Mapping!$L139,Mapping!$N139))</f>
        <v>#VALUE!</v>
      </c>
    </row>
    <row r="140" spans="2:20" x14ac:dyDescent="0.25">
      <c r="B140" s="107"/>
      <c r="C140" s="2"/>
      <c r="D140" s="2"/>
      <c r="E140" s="5"/>
      <c r="F140" s="2"/>
      <c r="G140" s="2"/>
      <c r="H140" s="2"/>
      <c r="I140" s="2"/>
      <c r="J140" s="2" t="s">
        <v>35</v>
      </c>
      <c r="K140" s="7" t="str">
        <f>RTD("tt.rtd",,RTD("tt.rtd",,"Inst",J140,$E140),K$2)</f>
        <v>Not_Connected</v>
      </c>
      <c r="L140" s="8" cm="1">
        <f t="array" ref="L140">SUM(IF(('Fill Book'!$F$3:$F$10055="B")*('Fill Book'!$Q$3:$Q$10055=Mapping!D140),'Fill Book'!$G$3:$G$10055))</f>
        <v>0</v>
      </c>
      <c r="M140" s="8" t="str" cm="1">
        <f t="array" ref="M140">IFERROR(
    SUMPRODUCT(
        IF(
            ('Fill Book'!$F$1:$F$10055="B") * ('Fill Book'!$Q$1:$Q$10055=Mapping!D140),
            'Fill Book'!$G$1:$G$10055
        ),
        IF(
            ('Fill Book'!$F$1:$F$10055="B") * ('Fill Book'!$Q$1:$Q$10055=Mapping!D140),
            'Fill Book'!$H$1:$H$10055
        )
    ) / SUM(
        IF(
            ('Fill Book'!$F$1:$F$10055="B") * ('Fill Book'!$Q$1:$Q$10055=Mapping!D140),
            'Fill Book'!$G$1:$G$10055
        )
    ),
    ""
)</f>
        <v/>
      </c>
      <c r="N140" s="8" cm="1">
        <f t="array" ref="N140">SUM(IF(('Fill Book'!$F$3:$F$10055="S")*('Fill Book'!$Q$3:$Q$10055=Mapping!D140),'Fill Book'!$G$3:$G$10055))</f>
        <v>0</v>
      </c>
      <c r="O140" s="8" t="str" cm="1">
        <f t="array" ref="O140">IFERROR(
    SUMPRODUCT(
        IF(
            ('Fill Book'!$F$1:$F$10055="S") * ('Fill Book'!$Q$1:$Q$10055=Mapping!D140),
            'Fill Book'!$G$1:$G$10055
        ),
        IF(
            ('Fill Book'!$F$1:$F$10055="S") * ('Fill Book'!$Q$1:$Q$10055=Mapping!D140),
            'Fill Book'!$H$1:$H$10055
        )
    ) / SUM(
        IF(
            ('Fill Book'!$F$1:$F$10055="S") * ('Fill Book'!$Q$1:$Q$10055=Mapping!D140),
            'Fill Book'!$G$1:$G$10055
        )
    ),
    ""
)</f>
        <v/>
      </c>
      <c r="P140" s="8">
        <f t="shared" si="10"/>
        <v>0</v>
      </c>
      <c r="Q140" s="2">
        <f t="shared" si="11"/>
        <v>0</v>
      </c>
      <c r="R140" s="2">
        <f t="shared" si="12"/>
        <v>0</v>
      </c>
      <c r="S140" s="2">
        <f t="shared" si="13"/>
        <v>0</v>
      </c>
      <c r="T140" s="2" t="e">
        <f>((Mapping!$O140-Mapping!$M140)/Mapping!$G140*Mapping!$H140)*(MIN(Mapping!$L140,Mapping!$N140))</f>
        <v>#VALUE!</v>
      </c>
    </row>
    <row r="141" spans="2:20" x14ac:dyDescent="0.25">
      <c r="B141" s="105"/>
      <c r="C141" s="2"/>
      <c r="D141" s="2"/>
      <c r="E141" s="5"/>
      <c r="F141" s="2"/>
      <c r="G141" s="2"/>
      <c r="H141" s="2"/>
      <c r="I141" s="2"/>
      <c r="J141" s="2" t="s">
        <v>35</v>
      </c>
      <c r="K141" s="7" t="str">
        <f>RTD("tt.rtd",,RTD("tt.rtd",,"Inst",J141,$E141),K$2)</f>
        <v>Not_Connected</v>
      </c>
      <c r="L141" s="8" cm="1">
        <f t="array" ref="L141">SUM(IF(('Fill Book'!$F$3:$F$10055="B")*('Fill Book'!$Q$3:$Q$10055=Mapping!D141),'Fill Book'!$G$3:$G$10055))</f>
        <v>0</v>
      </c>
      <c r="M141" s="8" t="str" cm="1">
        <f t="array" ref="M141">IFERROR(
    SUMPRODUCT(
        IF(
            ('Fill Book'!$F$1:$F$10055="B") * ('Fill Book'!$Q$1:$Q$10055=Mapping!D141),
            'Fill Book'!$G$1:$G$10055
        ),
        IF(
            ('Fill Book'!$F$1:$F$10055="B") * ('Fill Book'!$Q$1:$Q$10055=Mapping!D141),
            'Fill Book'!$H$1:$H$10055
        )
    ) / SUM(
        IF(
            ('Fill Book'!$F$1:$F$10055="B") * ('Fill Book'!$Q$1:$Q$10055=Mapping!D141),
            'Fill Book'!$G$1:$G$10055
        )
    ),
    ""
)</f>
        <v/>
      </c>
      <c r="N141" s="8" cm="1">
        <f t="array" ref="N141">SUM(IF(('Fill Book'!$F$3:$F$10055="S")*('Fill Book'!$Q$3:$Q$10055=Mapping!D141),'Fill Book'!$G$3:$G$10055))</f>
        <v>0</v>
      </c>
      <c r="O141" s="8" t="str" cm="1">
        <f t="array" ref="O141">IFERROR(
    SUMPRODUCT(
        IF(
            ('Fill Book'!$F$1:$F$10055="S") * ('Fill Book'!$Q$1:$Q$10055=Mapping!D141),
            'Fill Book'!$G$1:$G$10055
        ),
        IF(
            ('Fill Book'!$F$1:$F$10055="S") * ('Fill Book'!$Q$1:$Q$10055=Mapping!D141),
            'Fill Book'!$H$1:$H$10055
        )
    ) / SUM(
        IF(
            ('Fill Book'!$F$1:$F$10055="S") * ('Fill Book'!$Q$1:$Q$10055=Mapping!D141),
            'Fill Book'!$G$1:$G$10055
        )
    ),
    ""
)</f>
        <v/>
      </c>
      <c r="P141" s="8">
        <f t="shared" si="10"/>
        <v>0</v>
      </c>
      <c r="Q141" s="2">
        <f t="shared" si="11"/>
        <v>0</v>
      </c>
      <c r="R141" s="2">
        <f t="shared" si="12"/>
        <v>0</v>
      </c>
      <c r="S141" s="2">
        <f t="shared" si="13"/>
        <v>0</v>
      </c>
      <c r="T141" s="2" t="e">
        <f>((Mapping!$O141-Mapping!$M141)/Mapping!$G141*Mapping!$H141)*(MIN(Mapping!$L141,Mapping!$N141))</f>
        <v>#VALUE!</v>
      </c>
    </row>
    <row r="142" spans="2:20" x14ac:dyDescent="0.25">
      <c r="B142" s="106"/>
      <c r="C142" s="2"/>
      <c r="D142" s="2"/>
      <c r="E142" s="5"/>
      <c r="F142" s="2"/>
      <c r="G142" s="2"/>
      <c r="H142" s="2"/>
      <c r="I142" s="2"/>
      <c r="J142" s="2" t="s">
        <v>35</v>
      </c>
      <c r="K142" s="7" t="str">
        <f>RTD("tt.rtd",,RTD("tt.rtd",,"Inst",J142,$E142),K$2)</f>
        <v>Not_Connected</v>
      </c>
      <c r="L142" s="8" cm="1">
        <f t="array" ref="L142">SUM(IF(('Fill Book'!$F$3:$F$10055="B")*('Fill Book'!$Q$3:$Q$10055=Mapping!D142),'Fill Book'!$G$3:$G$10055))</f>
        <v>0</v>
      </c>
      <c r="M142" s="8" t="str" cm="1">
        <f t="array" ref="M142">IFERROR(
    SUMPRODUCT(
        IF(
            ('Fill Book'!$F$1:$F$10055="B") * ('Fill Book'!$Q$1:$Q$10055=Mapping!D142),
            'Fill Book'!$G$1:$G$10055
        ),
        IF(
            ('Fill Book'!$F$1:$F$10055="B") * ('Fill Book'!$Q$1:$Q$10055=Mapping!D142),
            'Fill Book'!$H$1:$H$10055
        )
    ) / SUM(
        IF(
            ('Fill Book'!$F$1:$F$10055="B") * ('Fill Book'!$Q$1:$Q$10055=Mapping!D142),
            'Fill Book'!$G$1:$G$10055
        )
    ),
    ""
)</f>
        <v/>
      </c>
      <c r="N142" s="8" cm="1">
        <f t="array" ref="N142">SUM(IF(('Fill Book'!$F$3:$F$10055="S")*('Fill Book'!$Q$3:$Q$10055=Mapping!D142),'Fill Book'!$G$3:$G$10055))</f>
        <v>0</v>
      </c>
      <c r="O142" s="8" t="str" cm="1">
        <f t="array" ref="O142">IFERROR(
    SUMPRODUCT(
        IF(
            ('Fill Book'!$F$1:$F$10055="S") * ('Fill Book'!$Q$1:$Q$10055=Mapping!D142),
            'Fill Book'!$G$1:$G$10055
        ),
        IF(
            ('Fill Book'!$F$1:$F$10055="S") * ('Fill Book'!$Q$1:$Q$10055=Mapping!D142),
            'Fill Book'!$H$1:$H$10055
        )
    ) / SUM(
        IF(
            ('Fill Book'!$F$1:$F$10055="S") * ('Fill Book'!$Q$1:$Q$10055=Mapping!D142),
            'Fill Book'!$G$1:$G$10055
        )
    ),
    ""
)</f>
        <v/>
      </c>
      <c r="P142" s="8">
        <f t="shared" si="10"/>
        <v>0</v>
      </c>
      <c r="Q142" s="2">
        <f t="shared" si="11"/>
        <v>0</v>
      </c>
      <c r="R142" s="2">
        <f t="shared" si="12"/>
        <v>0</v>
      </c>
      <c r="S142" s="2">
        <f t="shared" si="13"/>
        <v>0</v>
      </c>
      <c r="T142" s="2" t="e">
        <f>((Mapping!$O142-Mapping!$M142)/Mapping!$G142*Mapping!$H142)*(MIN(Mapping!$L142,Mapping!$N142))</f>
        <v>#VALUE!</v>
      </c>
    </row>
    <row r="143" spans="2:20" x14ac:dyDescent="0.25">
      <c r="B143" s="106"/>
      <c r="C143" s="2"/>
      <c r="D143" s="2"/>
      <c r="E143" s="5"/>
      <c r="F143" s="2"/>
      <c r="G143" s="2"/>
      <c r="H143" s="2"/>
      <c r="I143" s="2"/>
      <c r="J143" s="2" t="s">
        <v>35</v>
      </c>
      <c r="K143" s="7" t="str">
        <f>RTD("tt.rtd",,RTD("tt.rtd",,"Inst",J143,$E143),K$2)</f>
        <v>Not_Connected</v>
      </c>
      <c r="L143" s="8" cm="1">
        <f t="array" ref="L143">SUM(IF(('Fill Book'!$F$3:$F$10055="B")*('Fill Book'!$Q$3:$Q$10055=Mapping!D143),'Fill Book'!$G$3:$G$10055))</f>
        <v>0</v>
      </c>
      <c r="M143" s="8" t="str" cm="1">
        <f t="array" ref="M143">IFERROR(
    SUMPRODUCT(
        IF(
            ('Fill Book'!$F$1:$F$10055="B") * ('Fill Book'!$Q$1:$Q$10055=Mapping!D143),
            'Fill Book'!$G$1:$G$10055
        ),
        IF(
            ('Fill Book'!$F$1:$F$10055="B") * ('Fill Book'!$Q$1:$Q$10055=Mapping!D143),
            'Fill Book'!$H$1:$H$10055
        )
    ) / SUM(
        IF(
            ('Fill Book'!$F$1:$F$10055="B") * ('Fill Book'!$Q$1:$Q$10055=Mapping!D143),
            'Fill Book'!$G$1:$G$10055
        )
    ),
    ""
)</f>
        <v/>
      </c>
      <c r="N143" s="8" cm="1">
        <f t="array" ref="N143">SUM(IF(('Fill Book'!$F$3:$F$10055="S")*('Fill Book'!$Q$3:$Q$10055=Mapping!D143),'Fill Book'!$G$3:$G$10055))</f>
        <v>0</v>
      </c>
      <c r="O143" s="8" t="str" cm="1">
        <f t="array" ref="O143">IFERROR(
    SUMPRODUCT(
        IF(
            ('Fill Book'!$F$1:$F$10055="S") * ('Fill Book'!$Q$1:$Q$10055=Mapping!D143),
            'Fill Book'!$G$1:$G$10055
        ),
        IF(
            ('Fill Book'!$F$1:$F$10055="S") * ('Fill Book'!$Q$1:$Q$10055=Mapping!D143),
            'Fill Book'!$H$1:$H$10055
        )
    ) / SUM(
        IF(
            ('Fill Book'!$F$1:$F$10055="S") * ('Fill Book'!$Q$1:$Q$10055=Mapping!D143),
            'Fill Book'!$G$1:$G$10055
        )
    ),
    ""
)</f>
        <v/>
      </c>
      <c r="P143" s="8">
        <f t="shared" si="10"/>
        <v>0</v>
      </c>
      <c r="Q143" s="2">
        <f t="shared" si="11"/>
        <v>0</v>
      </c>
      <c r="R143" s="2">
        <f t="shared" si="12"/>
        <v>0</v>
      </c>
      <c r="S143" s="2">
        <f t="shared" si="13"/>
        <v>0</v>
      </c>
      <c r="T143" s="2" t="e">
        <f>((Mapping!$O143-Mapping!$M143)/Mapping!$G143*Mapping!$H143)*(MIN(Mapping!$L143,Mapping!$N143))</f>
        <v>#VALUE!</v>
      </c>
    </row>
    <row r="144" spans="2:20" x14ac:dyDescent="0.25">
      <c r="B144" s="106"/>
      <c r="C144" s="2"/>
      <c r="D144" s="2"/>
      <c r="E144" s="5"/>
      <c r="F144" s="2"/>
      <c r="G144" s="2"/>
      <c r="H144" s="2"/>
      <c r="I144" s="2"/>
      <c r="J144" s="2" t="s">
        <v>35</v>
      </c>
      <c r="K144" s="7" t="str">
        <f>RTD("tt.rtd",,RTD("tt.rtd",,"Inst",J144,$E144),K$2)</f>
        <v>Not_Connected</v>
      </c>
      <c r="L144" s="8" cm="1">
        <f t="array" ref="L144">SUM(IF(('Fill Book'!$F$3:$F$10055="B")*('Fill Book'!$Q$3:$Q$10055=Mapping!D144),'Fill Book'!$G$3:$G$10055))</f>
        <v>0</v>
      </c>
      <c r="M144" s="8" t="str" cm="1">
        <f t="array" ref="M144">IFERROR(
    SUMPRODUCT(
        IF(
            ('Fill Book'!$F$1:$F$10055="B") * ('Fill Book'!$Q$1:$Q$10055=Mapping!D144),
            'Fill Book'!$G$1:$G$10055
        ),
        IF(
            ('Fill Book'!$F$1:$F$10055="B") * ('Fill Book'!$Q$1:$Q$10055=Mapping!D144),
            'Fill Book'!$H$1:$H$10055
        )
    ) / SUM(
        IF(
            ('Fill Book'!$F$1:$F$10055="B") * ('Fill Book'!$Q$1:$Q$10055=Mapping!D144),
            'Fill Book'!$G$1:$G$10055
        )
    ),
    ""
)</f>
        <v/>
      </c>
      <c r="N144" s="8" cm="1">
        <f t="array" ref="N144">SUM(IF(('Fill Book'!$F$3:$F$10055="S")*('Fill Book'!$Q$3:$Q$10055=Mapping!D144),'Fill Book'!$G$3:$G$10055))</f>
        <v>0</v>
      </c>
      <c r="O144" s="8" t="str" cm="1">
        <f t="array" ref="O144">IFERROR(
    SUMPRODUCT(
        IF(
            ('Fill Book'!$F$1:$F$10055="S") * ('Fill Book'!$Q$1:$Q$10055=Mapping!D144),
            'Fill Book'!$G$1:$G$10055
        ),
        IF(
            ('Fill Book'!$F$1:$F$10055="S") * ('Fill Book'!$Q$1:$Q$10055=Mapping!D144),
            'Fill Book'!$H$1:$H$10055
        )
    ) / SUM(
        IF(
            ('Fill Book'!$F$1:$F$10055="S") * ('Fill Book'!$Q$1:$Q$10055=Mapping!D144),
            'Fill Book'!$G$1:$G$10055
        )
    ),
    ""
)</f>
        <v/>
      </c>
      <c r="P144" s="8">
        <f t="shared" si="10"/>
        <v>0</v>
      </c>
      <c r="Q144" s="2">
        <f t="shared" si="11"/>
        <v>0</v>
      </c>
      <c r="R144" s="2">
        <f t="shared" si="12"/>
        <v>0</v>
      </c>
      <c r="S144" s="2">
        <f t="shared" si="13"/>
        <v>0</v>
      </c>
      <c r="T144" s="2" t="e">
        <f>((Mapping!$O144-Mapping!$M144)/Mapping!$G144*Mapping!$H144)*(MIN(Mapping!$L144,Mapping!$N144))</f>
        <v>#VALUE!</v>
      </c>
    </row>
    <row r="145" spans="2:20" x14ac:dyDescent="0.25">
      <c r="B145" s="106"/>
      <c r="C145" s="2"/>
      <c r="D145" s="2"/>
      <c r="E145" s="5"/>
      <c r="F145" s="2"/>
      <c r="G145" s="2"/>
      <c r="H145" s="2"/>
      <c r="I145" s="2"/>
      <c r="J145" s="2" t="s">
        <v>35</v>
      </c>
      <c r="K145" s="7" t="str">
        <f>RTD("tt.rtd",,RTD("tt.rtd",,"Inst",J145,$E145),K$2)</f>
        <v>Not_Connected</v>
      </c>
      <c r="L145" s="8" cm="1">
        <f t="array" ref="L145">SUM(IF(('Fill Book'!$F$3:$F$10055="B")*('Fill Book'!$Q$3:$Q$10055=Mapping!D145),'Fill Book'!$G$3:$G$10055))</f>
        <v>0</v>
      </c>
      <c r="M145" s="8" t="str" cm="1">
        <f t="array" ref="M145">IFERROR(
    SUMPRODUCT(
        IF(
            ('Fill Book'!$F$1:$F$10055="B") * ('Fill Book'!$Q$1:$Q$10055=Mapping!D145),
            'Fill Book'!$G$1:$G$10055
        ),
        IF(
            ('Fill Book'!$F$1:$F$10055="B") * ('Fill Book'!$Q$1:$Q$10055=Mapping!D145),
            'Fill Book'!$H$1:$H$10055
        )
    ) / SUM(
        IF(
            ('Fill Book'!$F$1:$F$10055="B") * ('Fill Book'!$Q$1:$Q$10055=Mapping!D145),
            'Fill Book'!$G$1:$G$10055
        )
    ),
    ""
)</f>
        <v/>
      </c>
      <c r="N145" s="8" cm="1">
        <f t="array" ref="N145">SUM(IF(('Fill Book'!$F$3:$F$10055="S")*('Fill Book'!$Q$3:$Q$10055=Mapping!D145),'Fill Book'!$G$3:$G$10055))</f>
        <v>0</v>
      </c>
      <c r="O145" s="8" t="str" cm="1">
        <f t="array" ref="O145">IFERROR(
    SUMPRODUCT(
        IF(
            ('Fill Book'!$F$1:$F$10055="S") * ('Fill Book'!$Q$1:$Q$10055=Mapping!D145),
            'Fill Book'!$G$1:$G$10055
        ),
        IF(
            ('Fill Book'!$F$1:$F$10055="S") * ('Fill Book'!$Q$1:$Q$10055=Mapping!D145),
            'Fill Book'!$H$1:$H$10055
        )
    ) / SUM(
        IF(
            ('Fill Book'!$F$1:$F$10055="S") * ('Fill Book'!$Q$1:$Q$10055=Mapping!D145),
            'Fill Book'!$G$1:$G$10055
        )
    ),
    ""
)</f>
        <v/>
      </c>
      <c r="P145" s="8">
        <f t="shared" si="10"/>
        <v>0</v>
      </c>
      <c r="Q145" s="2">
        <f t="shared" si="11"/>
        <v>0</v>
      </c>
      <c r="R145" s="2">
        <f t="shared" si="12"/>
        <v>0</v>
      </c>
      <c r="S145" s="2">
        <f t="shared" si="13"/>
        <v>0</v>
      </c>
      <c r="T145" s="2" t="e">
        <f>((Mapping!$O145-Mapping!$M145)/Mapping!$G145*Mapping!$H145)*(MIN(Mapping!$L145,Mapping!$N145))</f>
        <v>#VALUE!</v>
      </c>
    </row>
    <row r="146" spans="2:20" x14ac:dyDescent="0.25">
      <c r="B146" s="106"/>
      <c r="C146" s="2"/>
      <c r="D146" s="2"/>
      <c r="E146" s="5"/>
      <c r="F146" s="2"/>
      <c r="G146" s="2"/>
      <c r="H146" s="2"/>
      <c r="I146" s="2"/>
      <c r="J146" s="2" t="s">
        <v>35</v>
      </c>
      <c r="K146" s="7" t="str">
        <f>RTD("tt.rtd",,RTD("tt.rtd",,"Inst",J146,$E146),K$2)</f>
        <v>Not_Connected</v>
      </c>
      <c r="L146" s="8" cm="1">
        <f t="array" ref="L146">SUM(IF(('Fill Book'!$F$3:$F$10055="B")*('Fill Book'!$Q$3:$Q$10055=Mapping!D146),'Fill Book'!$G$3:$G$10055))</f>
        <v>0</v>
      </c>
      <c r="M146" s="8" t="str" cm="1">
        <f t="array" ref="M146">IFERROR(
    SUMPRODUCT(
        IF(
            ('Fill Book'!$F$1:$F$10055="B") * ('Fill Book'!$Q$1:$Q$10055=Mapping!D146),
            'Fill Book'!$G$1:$G$10055
        ),
        IF(
            ('Fill Book'!$F$1:$F$10055="B") * ('Fill Book'!$Q$1:$Q$10055=Mapping!D146),
            'Fill Book'!$H$1:$H$10055
        )
    ) / SUM(
        IF(
            ('Fill Book'!$F$1:$F$10055="B") * ('Fill Book'!$Q$1:$Q$10055=Mapping!D146),
            'Fill Book'!$G$1:$G$10055
        )
    ),
    ""
)</f>
        <v/>
      </c>
      <c r="N146" s="8" cm="1">
        <f t="array" ref="N146">SUM(IF(('Fill Book'!$F$3:$F$10055="S")*('Fill Book'!$Q$3:$Q$10055=Mapping!D146),'Fill Book'!$G$3:$G$10055))</f>
        <v>0</v>
      </c>
      <c r="O146" s="8" t="str" cm="1">
        <f t="array" ref="O146">IFERROR(
    SUMPRODUCT(
        IF(
            ('Fill Book'!$F$1:$F$10055="S") * ('Fill Book'!$Q$1:$Q$10055=Mapping!D146),
            'Fill Book'!$G$1:$G$10055
        ),
        IF(
            ('Fill Book'!$F$1:$F$10055="S") * ('Fill Book'!$Q$1:$Q$10055=Mapping!D146),
            'Fill Book'!$H$1:$H$10055
        )
    ) / SUM(
        IF(
            ('Fill Book'!$F$1:$F$10055="S") * ('Fill Book'!$Q$1:$Q$10055=Mapping!D146),
            'Fill Book'!$G$1:$G$10055
        )
    ),
    ""
)</f>
        <v/>
      </c>
      <c r="P146" s="8">
        <f t="shared" si="10"/>
        <v>0</v>
      </c>
      <c r="Q146" s="2">
        <f t="shared" si="11"/>
        <v>0</v>
      </c>
      <c r="R146" s="2">
        <f t="shared" si="12"/>
        <v>0</v>
      </c>
      <c r="S146" s="2">
        <f t="shared" si="13"/>
        <v>0</v>
      </c>
      <c r="T146" s="2" t="e">
        <f>((Mapping!$O146-Mapping!$M146)/Mapping!$G146*Mapping!$H146)*(MIN(Mapping!$L146,Mapping!$N146))</f>
        <v>#VALUE!</v>
      </c>
    </row>
    <row r="147" spans="2:20" x14ac:dyDescent="0.25">
      <c r="B147" s="106"/>
      <c r="C147" s="2"/>
      <c r="D147" s="2"/>
      <c r="E147" s="5"/>
      <c r="F147" s="2"/>
      <c r="G147" s="2"/>
      <c r="H147" s="2"/>
      <c r="I147" s="2"/>
      <c r="J147" s="2" t="s">
        <v>35</v>
      </c>
      <c r="K147" s="7" t="str">
        <f>RTD("tt.rtd",,RTD("tt.rtd",,"Inst",J147,$E147),K$2)</f>
        <v>Not_Connected</v>
      </c>
      <c r="L147" s="8" cm="1">
        <f t="array" ref="L147">SUM(IF(('Fill Book'!$F$3:$F$10055="B")*('Fill Book'!$Q$3:$Q$10055=Mapping!D147),'Fill Book'!$G$3:$G$10055))</f>
        <v>0</v>
      </c>
      <c r="M147" s="8" t="str" cm="1">
        <f t="array" ref="M147">IFERROR(
    SUMPRODUCT(
        IF(
            ('Fill Book'!$F$1:$F$10055="B") * ('Fill Book'!$Q$1:$Q$10055=Mapping!D147),
            'Fill Book'!$G$1:$G$10055
        ),
        IF(
            ('Fill Book'!$F$1:$F$10055="B") * ('Fill Book'!$Q$1:$Q$10055=Mapping!D147),
            'Fill Book'!$H$1:$H$10055
        )
    ) / SUM(
        IF(
            ('Fill Book'!$F$1:$F$10055="B") * ('Fill Book'!$Q$1:$Q$10055=Mapping!D147),
            'Fill Book'!$G$1:$G$10055
        )
    ),
    ""
)</f>
        <v/>
      </c>
      <c r="N147" s="8" cm="1">
        <f t="array" ref="N147">SUM(IF(('Fill Book'!$F$3:$F$10055="S")*('Fill Book'!$Q$3:$Q$10055=Mapping!D147),'Fill Book'!$G$3:$G$10055))</f>
        <v>0</v>
      </c>
      <c r="O147" s="8" t="str" cm="1">
        <f t="array" ref="O147">IFERROR(
    SUMPRODUCT(
        IF(
            ('Fill Book'!$F$1:$F$10055="S") * ('Fill Book'!$Q$1:$Q$10055=Mapping!D147),
            'Fill Book'!$G$1:$G$10055
        ),
        IF(
            ('Fill Book'!$F$1:$F$10055="S") * ('Fill Book'!$Q$1:$Q$10055=Mapping!D147),
            'Fill Book'!$H$1:$H$10055
        )
    ) / SUM(
        IF(
            ('Fill Book'!$F$1:$F$10055="S") * ('Fill Book'!$Q$1:$Q$10055=Mapping!D147),
            'Fill Book'!$G$1:$G$10055
        )
    ),
    ""
)</f>
        <v/>
      </c>
      <c r="P147" s="8">
        <f t="shared" ref="P147:P176" si="14">$L147-$N147</f>
        <v>0</v>
      </c>
      <c r="Q147" s="2">
        <f t="shared" ref="Q147:Q176" si="15">IFERROR(IF((L147-N147)&lt;0,((O147-K147)/G147)*H147*(N147-L147), IF((L147-N147)&gt;0,((K147-M147)/G147)*H147*(L147-N147), 0)),0)</f>
        <v>0</v>
      </c>
      <c r="R147" s="2">
        <f t="shared" ref="R147:R176" si="16">IFERROR(MIN(L147,N147)*((O147-M147)/G147)*H147,0)</f>
        <v>0</v>
      </c>
      <c r="S147" s="2">
        <f t="shared" ref="S147:S176" si="17">SUM($L147+$N147)*$I147</f>
        <v>0</v>
      </c>
      <c r="T147" s="2" t="e">
        <f>((Mapping!$O147-Mapping!$M147)/Mapping!$G147*Mapping!$H147)*(MIN(Mapping!$L147,Mapping!$N147))</f>
        <v>#VALUE!</v>
      </c>
    </row>
    <row r="148" spans="2:20" x14ac:dyDescent="0.25">
      <c r="B148" s="107"/>
      <c r="C148" s="2"/>
      <c r="D148" s="2"/>
      <c r="E148" s="5"/>
      <c r="F148" s="2"/>
      <c r="G148" s="2"/>
      <c r="H148" s="2"/>
      <c r="I148" s="2"/>
      <c r="J148" s="2" t="s">
        <v>35</v>
      </c>
      <c r="K148" s="7" t="str">
        <f>RTD("tt.rtd",,RTD("tt.rtd",,"Inst",J148,$E148),K$2)</f>
        <v>Not_Connected</v>
      </c>
      <c r="L148" s="8" cm="1">
        <f t="array" ref="L148">SUM(IF(('Fill Book'!$F$3:$F$10055="B")*('Fill Book'!$Q$3:$Q$10055=Mapping!D148),'Fill Book'!$G$3:$G$10055))</f>
        <v>0</v>
      </c>
      <c r="M148" s="8" t="str" cm="1">
        <f t="array" ref="M148">IFERROR(
    SUMPRODUCT(
        IF(
            ('Fill Book'!$F$1:$F$10055="B") * ('Fill Book'!$Q$1:$Q$10055=Mapping!D148),
            'Fill Book'!$G$1:$G$10055
        ),
        IF(
            ('Fill Book'!$F$1:$F$10055="B") * ('Fill Book'!$Q$1:$Q$10055=Mapping!D148),
            'Fill Book'!$H$1:$H$10055
        )
    ) / SUM(
        IF(
            ('Fill Book'!$F$1:$F$10055="B") * ('Fill Book'!$Q$1:$Q$10055=Mapping!D148),
            'Fill Book'!$G$1:$G$10055
        )
    ),
    ""
)</f>
        <v/>
      </c>
      <c r="N148" s="8" cm="1">
        <f t="array" ref="N148">SUM(IF(('Fill Book'!$F$3:$F$10055="S")*('Fill Book'!$Q$3:$Q$10055=Mapping!D148),'Fill Book'!$G$3:$G$10055))</f>
        <v>0</v>
      </c>
      <c r="O148" s="8" t="str" cm="1">
        <f t="array" ref="O148">IFERROR(
    SUMPRODUCT(
        IF(
            ('Fill Book'!$F$1:$F$10055="S") * ('Fill Book'!$Q$1:$Q$10055=Mapping!D148),
            'Fill Book'!$G$1:$G$10055
        ),
        IF(
            ('Fill Book'!$F$1:$F$10055="S") * ('Fill Book'!$Q$1:$Q$10055=Mapping!D148),
            'Fill Book'!$H$1:$H$10055
        )
    ) / SUM(
        IF(
            ('Fill Book'!$F$1:$F$10055="S") * ('Fill Book'!$Q$1:$Q$10055=Mapping!D148),
            'Fill Book'!$G$1:$G$10055
        )
    ),
    ""
)</f>
        <v/>
      </c>
      <c r="P148" s="8">
        <f t="shared" si="14"/>
        <v>0</v>
      </c>
      <c r="Q148" s="2">
        <f t="shared" si="15"/>
        <v>0</v>
      </c>
      <c r="R148" s="2">
        <f t="shared" si="16"/>
        <v>0</v>
      </c>
      <c r="S148" s="2">
        <f t="shared" si="17"/>
        <v>0</v>
      </c>
      <c r="T148" s="2" t="e">
        <f>((Mapping!$O148-Mapping!$M148)/Mapping!$G148*Mapping!$H148)*(MIN(Mapping!$L148,Mapping!$N148))</f>
        <v>#VALUE!</v>
      </c>
    </row>
    <row r="149" spans="2:20" x14ac:dyDescent="0.25">
      <c r="B149" s="105"/>
      <c r="C149" s="2"/>
      <c r="D149" s="2"/>
      <c r="E149" s="5"/>
      <c r="F149" s="2"/>
      <c r="G149" s="2"/>
      <c r="H149" s="2"/>
      <c r="I149" s="2"/>
      <c r="J149" s="2" t="s">
        <v>35</v>
      </c>
      <c r="K149" s="7" t="str">
        <f>RTD("tt.rtd",,RTD("tt.rtd",,"Inst",J149,$E149),K$2)</f>
        <v>Not_Connected</v>
      </c>
      <c r="L149" s="8" cm="1">
        <f t="array" ref="L149">SUM(IF(('Fill Book'!$F$3:$F$10055="B")*('Fill Book'!$Q$3:$Q$10055=Mapping!D149),'Fill Book'!$G$3:$G$10055))</f>
        <v>0</v>
      </c>
      <c r="M149" s="8" t="str" cm="1">
        <f t="array" ref="M149">IFERROR(
    SUMPRODUCT(
        IF(
            ('Fill Book'!$F$1:$F$10055="B") * ('Fill Book'!$Q$1:$Q$10055=Mapping!D149),
            'Fill Book'!$G$1:$G$10055
        ),
        IF(
            ('Fill Book'!$F$1:$F$10055="B") * ('Fill Book'!$Q$1:$Q$10055=Mapping!D149),
            'Fill Book'!$H$1:$H$10055
        )
    ) / SUM(
        IF(
            ('Fill Book'!$F$1:$F$10055="B") * ('Fill Book'!$Q$1:$Q$10055=Mapping!D149),
            'Fill Book'!$G$1:$G$10055
        )
    ),
    ""
)</f>
        <v/>
      </c>
      <c r="N149" s="8" cm="1">
        <f t="array" ref="N149">SUM(IF(('Fill Book'!$F$3:$F$10055="S")*('Fill Book'!$Q$3:$Q$10055=Mapping!D149),'Fill Book'!$G$3:$G$10055))</f>
        <v>0</v>
      </c>
      <c r="O149" s="8" t="str" cm="1">
        <f t="array" ref="O149">IFERROR(
    SUMPRODUCT(
        IF(
            ('Fill Book'!$F$1:$F$10055="S") * ('Fill Book'!$Q$1:$Q$10055=Mapping!D149),
            'Fill Book'!$G$1:$G$10055
        ),
        IF(
            ('Fill Book'!$F$1:$F$10055="S") * ('Fill Book'!$Q$1:$Q$10055=Mapping!D149),
            'Fill Book'!$H$1:$H$10055
        )
    ) / SUM(
        IF(
            ('Fill Book'!$F$1:$F$10055="S") * ('Fill Book'!$Q$1:$Q$10055=Mapping!D149),
            'Fill Book'!$G$1:$G$10055
        )
    ),
    ""
)</f>
        <v/>
      </c>
      <c r="P149" s="8">
        <f t="shared" si="14"/>
        <v>0</v>
      </c>
      <c r="Q149" s="2">
        <f t="shared" si="15"/>
        <v>0</v>
      </c>
      <c r="R149" s="2">
        <f t="shared" si="16"/>
        <v>0</v>
      </c>
      <c r="S149" s="2">
        <f t="shared" si="17"/>
        <v>0</v>
      </c>
      <c r="T149" s="2" t="e">
        <f>((Mapping!$O149-Mapping!$M149)/Mapping!$G149*Mapping!$H149)*(MIN(Mapping!$L149,Mapping!$N149))</f>
        <v>#VALUE!</v>
      </c>
    </row>
    <row r="150" spans="2:20" x14ac:dyDescent="0.25">
      <c r="B150" s="106"/>
      <c r="C150" s="2"/>
      <c r="D150" s="2"/>
      <c r="E150" s="5"/>
      <c r="F150" s="2"/>
      <c r="G150" s="2"/>
      <c r="H150" s="2"/>
      <c r="I150" s="2"/>
      <c r="J150" s="2" t="s">
        <v>35</v>
      </c>
      <c r="K150" s="7" t="str">
        <f>RTD("tt.rtd",,RTD("tt.rtd",,"Inst",J150,$E150),K$2)</f>
        <v>Not_Connected</v>
      </c>
      <c r="L150" s="8" cm="1">
        <f t="array" ref="L150">SUM(IF(('Fill Book'!$F$3:$F$10055="B")*('Fill Book'!$Q$3:$Q$10055=Mapping!D150),'Fill Book'!$G$3:$G$10055))</f>
        <v>0</v>
      </c>
      <c r="M150" s="8" t="str" cm="1">
        <f t="array" ref="M150">IFERROR(
    SUMPRODUCT(
        IF(
            ('Fill Book'!$F$1:$F$10055="B") * ('Fill Book'!$Q$1:$Q$10055=Mapping!D150),
            'Fill Book'!$G$1:$G$10055
        ),
        IF(
            ('Fill Book'!$F$1:$F$10055="B") * ('Fill Book'!$Q$1:$Q$10055=Mapping!D150),
            'Fill Book'!$H$1:$H$10055
        )
    ) / SUM(
        IF(
            ('Fill Book'!$F$1:$F$10055="B") * ('Fill Book'!$Q$1:$Q$10055=Mapping!D150),
            'Fill Book'!$G$1:$G$10055
        )
    ),
    ""
)</f>
        <v/>
      </c>
      <c r="N150" s="8" cm="1">
        <f t="array" ref="N150">SUM(IF(('Fill Book'!$F$3:$F$10055="S")*('Fill Book'!$Q$3:$Q$10055=Mapping!D150),'Fill Book'!$G$3:$G$10055))</f>
        <v>0</v>
      </c>
      <c r="O150" s="8" t="str" cm="1">
        <f t="array" ref="O150">IFERROR(
    SUMPRODUCT(
        IF(
            ('Fill Book'!$F$1:$F$10055="S") * ('Fill Book'!$Q$1:$Q$10055=Mapping!D150),
            'Fill Book'!$G$1:$G$10055
        ),
        IF(
            ('Fill Book'!$F$1:$F$10055="S") * ('Fill Book'!$Q$1:$Q$10055=Mapping!D150),
            'Fill Book'!$H$1:$H$10055
        )
    ) / SUM(
        IF(
            ('Fill Book'!$F$1:$F$10055="S") * ('Fill Book'!$Q$1:$Q$10055=Mapping!D150),
            'Fill Book'!$G$1:$G$10055
        )
    ),
    ""
)</f>
        <v/>
      </c>
      <c r="P150" s="8">
        <f t="shared" si="14"/>
        <v>0</v>
      </c>
      <c r="Q150" s="2">
        <f t="shared" si="15"/>
        <v>0</v>
      </c>
      <c r="R150" s="2">
        <f t="shared" si="16"/>
        <v>0</v>
      </c>
      <c r="S150" s="2">
        <f t="shared" si="17"/>
        <v>0</v>
      </c>
      <c r="T150" s="2" t="e">
        <f>((Mapping!$O150-Mapping!$M150)/Mapping!$G150*Mapping!$H150)*(MIN(Mapping!$L150,Mapping!$N150))</f>
        <v>#VALUE!</v>
      </c>
    </row>
    <row r="151" spans="2:20" x14ac:dyDescent="0.25">
      <c r="B151" s="106"/>
      <c r="C151" s="2"/>
      <c r="D151" s="2"/>
      <c r="E151" s="5"/>
      <c r="F151" s="2"/>
      <c r="G151" s="2"/>
      <c r="H151" s="2"/>
      <c r="I151" s="2"/>
      <c r="J151" s="2" t="s">
        <v>35</v>
      </c>
      <c r="K151" s="7" t="str">
        <f>RTD("tt.rtd",,RTD("tt.rtd",,"Inst",J151,$E151),K$2)</f>
        <v>Not_Connected</v>
      </c>
      <c r="L151" s="8" cm="1">
        <f t="array" ref="L151">SUM(IF(('Fill Book'!$F$3:$F$10055="B")*('Fill Book'!$Q$3:$Q$10055=Mapping!D151),'Fill Book'!$G$3:$G$10055))</f>
        <v>0</v>
      </c>
      <c r="M151" s="8" t="str" cm="1">
        <f t="array" ref="M151">IFERROR(
    SUMPRODUCT(
        IF(
            ('Fill Book'!$F$1:$F$10055="B") * ('Fill Book'!$Q$1:$Q$10055=Mapping!D151),
            'Fill Book'!$G$1:$G$10055
        ),
        IF(
            ('Fill Book'!$F$1:$F$10055="B") * ('Fill Book'!$Q$1:$Q$10055=Mapping!D151),
            'Fill Book'!$H$1:$H$10055
        )
    ) / SUM(
        IF(
            ('Fill Book'!$F$1:$F$10055="B") * ('Fill Book'!$Q$1:$Q$10055=Mapping!D151),
            'Fill Book'!$G$1:$G$10055
        )
    ),
    ""
)</f>
        <v/>
      </c>
      <c r="N151" s="8" cm="1">
        <f t="array" ref="N151">SUM(IF(('Fill Book'!$F$3:$F$10055="S")*('Fill Book'!$Q$3:$Q$10055=Mapping!D151),'Fill Book'!$G$3:$G$10055))</f>
        <v>0</v>
      </c>
      <c r="O151" s="8" t="str" cm="1">
        <f t="array" ref="O151">IFERROR(
    SUMPRODUCT(
        IF(
            ('Fill Book'!$F$1:$F$10055="S") * ('Fill Book'!$Q$1:$Q$10055=Mapping!D151),
            'Fill Book'!$G$1:$G$10055
        ),
        IF(
            ('Fill Book'!$F$1:$F$10055="S") * ('Fill Book'!$Q$1:$Q$10055=Mapping!D151),
            'Fill Book'!$H$1:$H$10055
        )
    ) / SUM(
        IF(
            ('Fill Book'!$F$1:$F$10055="S") * ('Fill Book'!$Q$1:$Q$10055=Mapping!D151),
            'Fill Book'!$G$1:$G$10055
        )
    ),
    ""
)</f>
        <v/>
      </c>
      <c r="P151" s="8">
        <f t="shared" si="14"/>
        <v>0</v>
      </c>
      <c r="Q151" s="2">
        <f t="shared" si="15"/>
        <v>0</v>
      </c>
      <c r="R151" s="2">
        <f t="shared" si="16"/>
        <v>0</v>
      </c>
      <c r="S151" s="2">
        <f t="shared" si="17"/>
        <v>0</v>
      </c>
      <c r="T151" s="2" t="e">
        <f>((Mapping!$O151-Mapping!$M151)/Mapping!$G151*Mapping!$H151)*(MIN(Mapping!$L151,Mapping!$N151))</f>
        <v>#VALUE!</v>
      </c>
    </row>
    <row r="152" spans="2:20" x14ac:dyDescent="0.25">
      <c r="B152" s="106"/>
      <c r="C152" s="2"/>
      <c r="D152" s="2"/>
      <c r="E152" s="5"/>
      <c r="F152" s="2"/>
      <c r="G152" s="2"/>
      <c r="H152" s="2"/>
      <c r="I152" s="2"/>
      <c r="J152" s="2" t="s">
        <v>35</v>
      </c>
      <c r="K152" s="7" t="str">
        <f>RTD("tt.rtd",,RTD("tt.rtd",,"Inst",J152,$E152),K$2)</f>
        <v>Not_Connected</v>
      </c>
      <c r="L152" s="8" cm="1">
        <f t="array" ref="L152">SUM(IF(('Fill Book'!$F$3:$F$10055="B")*('Fill Book'!$Q$3:$Q$10055=Mapping!D152),'Fill Book'!$G$3:$G$10055))</f>
        <v>0</v>
      </c>
      <c r="M152" s="8" t="str" cm="1">
        <f t="array" ref="M152">IFERROR(
    SUMPRODUCT(
        IF(
            ('Fill Book'!$F$1:$F$10055="B") * ('Fill Book'!$Q$1:$Q$10055=Mapping!D152),
            'Fill Book'!$G$1:$G$10055
        ),
        IF(
            ('Fill Book'!$F$1:$F$10055="B") * ('Fill Book'!$Q$1:$Q$10055=Mapping!D152),
            'Fill Book'!$H$1:$H$10055
        )
    ) / SUM(
        IF(
            ('Fill Book'!$F$1:$F$10055="B") * ('Fill Book'!$Q$1:$Q$10055=Mapping!D152),
            'Fill Book'!$G$1:$G$10055
        )
    ),
    ""
)</f>
        <v/>
      </c>
      <c r="N152" s="8" cm="1">
        <f t="array" ref="N152">SUM(IF(('Fill Book'!$F$3:$F$10055="S")*('Fill Book'!$Q$3:$Q$10055=Mapping!D152),'Fill Book'!$G$3:$G$10055))</f>
        <v>0</v>
      </c>
      <c r="O152" s="8" t="str" cm="1">
        <f t="array" ref="O152">IFERROR(
    SUMPRODUCT(
        IF(
            ('Fill Book'!$F$1:$F$10055="S") * ('Fill Book'!$Q$1:$Q$10055=Mapping!D152),
            'Fill Book'!$G$1:$G$10055
        ),
        IF(
            ('Fill Book'!$F$1:$F$10055="S") * ('Fill Book'!$Q$1:$Q$10055=Mapping!D152),
            'Fill Book'!$H$1:$H$10055
        )
    ) / SUM(
        IF(
            ('Fill Book'!$F$1:$F$10055="S") * ('Fill Book'!$Q$1:$Q$10055=Mapping!D152),
            'Fill Book'!$G$1:$G$10055
        )
    ),
    ""
)</f>
        <v/>
      </c>
      <c r="P152" s="8">
        <f t="shared" si="14"/>
        <v>0</v>
      </c>
      <c r="Q152" s="2">
        <f t="shared" si="15"/>
        <v>0</v>
      </c>
      <c r="R152" s="2">
        <f t="shared" si="16"/>
        <v>0</v>
      </c>
      <c r="S152" s="2">
        <f t="shared" si="17"/>
        <v>0</v>
      </c>
      <c r="T152" s="2" t="e">
        <f>((Mapping!$O152-Mapping!$M152)/Mapping!$G152*Mapping!$H152)*(MIN(Mapping!$L152,Mapping!$N152))</f>
        <v>#VALUE!</v>
      </c>
    </row>
    <row r="153" spans="2:20" x14ac:dyDescent="0.25">
      <c r="B153" s="106"/>
      <c r="C153" s="2"/>
      <c r="D153" s="2"/>
      <c r="E153" s="5"/>
      <c r="F153" s="2"/>
      <c r="G153" s="2"/>
      <c r="H153" s="2"/>
      <c r="I153" s="2"/>
      <c r="J153" s="2" t="s">
        <v>35</v>
      </c>
      <c r="K153" s="7" t="str">
        <f>RTD("tt.rtd",,RTD("tt.rtd",,"Inst",J153,$E153),K$2)</f>
        <v>Not_Connected</v>
      </c>
      <c r="L153" s="8" cm="1">
        <f t="array" ref="L153">SUM(IF(('Fill Book'!$F$3:$F$10055="B")*('Fill Book'!$Q$3:$Q$10055=Mapping!D153),'Fill Book'!$G$3:$G$10055))</f>
        <v>0</v>
      </c>
      <c r="M153" s="8" t="str" cm="1">
        <f t="array" ref="M153">IFERROR(
    SUMPRODUCT(
        IF(
            ('Fill Book'!$F$1:$F$10055="B") * ('Fill Book'!$Q$1:$Q$10055=Mapping!D153),
            'Fill Book'!$G$1:$G$10055
        ),
        IF(
            ('Fill Book'!$F$1:$F$10055="B") * ('Fill Book'!$Q$1:$Q$10055=Mapping!D153),
            'Fill Book'!$H$1:$H$10055
        )
    ) / SUM(
        IF(
            ('Fill Book'!$F$1:$F$10055="B") * ('Fill Book'!$Q$1:$Q$10055=Mapping!D153),
            'Fill Book'!$G$1:$G$10055
        )
    ),
    ""
)</f>
        <v/>
      </c>
      <c r="N153" s="8" cm="1">
        <f t="array" ref="N153">SUM(IF(('Fill Book'!$F$3:$F$10055="S")*('Fill Book'!$Q$3:$Q$10055=Mapping!D153),'Fill Book'!$G$3:$G$10055))</f>
        <v>0</v>
      </c>
      <c r="O153" s="8" t="str" cm="1">
        <f t="array" ref="O153">IFERROR(
    SUMPRODUCT(
        IF(
            ('Fill Book'!$F$1:$F$10055="S") * ('Fill Book'!$Q$1:$Q$10055=Mapping!D153),
            'Fill Book'!$G$1:$G$10055
        ),
        IF(
            ('Fill Book'!$F$1:$F$10055="S") * ('Fill Book'!$Q$1:$Q$10055=Mapping!D153),
            'Fill Book'!$H$1:$H$10055
        )
    ) / SUM(
        IF(
            ('Fill Book'!$F$1:$F$10055="S") * ('Fill Book'!$Q$1:$Q$10055=Mapping!D153),
            'Fill Book'!$G$1:$G$10055
        )
    ),
    ""
)</f>
        <v/>
      </c>
      <c r="P153" s="8">
        <f t="shared" si="14"/>
        <v>0</v>
      </c>
      <c r="Q153" s="2">
        <f t="shared" si="15"/>
        <v>0</v>
      </c>
      <c r="R153" s="2">
        <f t="shared" si="16"/>
        <v>0</v>
      </c>
      <c r="S153" s="2">
        <f t="shared" si="17"/>
        <v>0</v>
      </c>
      <c r="T153" s="2" t="e">
        <f>((Mapping!$O153-Mapping!$M153)/Mapping!$G153*Mapping!$H153)*(MIN(Mapping!$L153,Mapping!$N153))</f>
        <v>#VALUE!</v>
      </c>
    </row>
    <row r="154" spans="2:20" x14ac:dyDescent="0.25">
      <c r="B154" s="106"/>
      <c r="C154" s="2"/>
      <c r="D154" s="2"/>
      <c r="E154" s="5"/>
      <c r="F154" s="2"/>
      <c r="G154" s="2"/>
      <c r="H154" s="2"/>
      <c r="I154" s="2"/>
      <c r="J154" s="2" t="s">
        <v>35</v>
      </c>
      <c r="K154" s="7" t="str">
        <f>RTD("tt.rtd",,RTD("tt.rtd",,"Inst",J154,$E154),K$2)</f>
        <v>Not_Connected</v>
      </c>
      <c r="L154" s="8" cm="1">
        <f t="array" ref="L154">SUM(IF(('Fill Book'!$F$3:$F$10055="B")*('Fill Book'!$Q$3:$Q$10055=Mapping!D154),'Fill Book'!$G$3:$G$10055))</f>
        <v>0</v>
      </c>
      <c r="M154" s="8" t="str" cm="1">
        <f t="array" ref="M154">IFERROR(
    SUMPRODUCT(
        IF(
            ('Fill Book'!$F$1:$F$10055="B") * ('Fill Book'!$Q$1:$Q$10055=Mapping!D154),
            'Fill Book'!$G$1:$G$10055
        ),
        IF(
            ('Fill Book'!$F$1:$F$10055="B") * ('Fill Book'!$Q$1:$Q$10055=Mapping!D154),
            'Fill Book'!$H$1:$H$10055
        )
    ) / SUM(
        IF(
            ('Fill Book'!$F$1:$F$10055="B") * ('Fill Book'!$Q$1:$Q$10055=Mapping!D154),
            'Fill Book'!$G$1:$G$10055
        )
    ),
    ""
)</f>
        <v/>
      </c>
      <c r="N154" s="8" cm="1">
        <f t="array" ref="N154">SUM(IF(('Fill Book'!$F$3:$F$10055="S")*('Fill Book'!$Q$3:$Q$10055=Mapping!D154),'Fill Book'!$G$3:$G$10055))</f>
        <v>0</v>
      </c>
      <c r="O154" s="8" t="str" cm="1">
        <f t="array" ref="O154">IFERROR(
    SUMPRODUCT(
        IF(
            ('Fill Book'!$F$1:$F$10055="S") * ('Fill Book'!$Q$1:$Q$10055=Mapping!D154),
            'Fill Book'!$G$1:$G$10055
        ),
        IF(
            ('Fill Book'!$F$1:$F$10055="S") * ('Fill Book'!$Q$1:$Q$10055=Mapping!D154),
            'Fill Book'!$H$1:$H$10055
        )
    ) / SUM(
        IF(
            ('Fill Book'!$F$1:$F$10055="S") * ('Fill Book'!$Q$1:$Q$10055=Mapping!D154),
            'Fill Book'!$G$1:$G$10055
        )
    ),
    ""
)</f>
        <v/>
      </c>
      <c r="P154" s="8">
        <f t="shared" si="14"/>
        <v>0</v>
      </c>
      <c r="Q154" s="2">
        <f t="shared" si="15"/>
        <v>0</v>
      </c>
      <c r="R154" s="2">
        <f t="shared" si="16"/>
        <v>0</v>
      </c>
      <c r="S154" s="2">
        <f t="shared" si="17"/>
        <v>0</v>
      </c>
      <c r="T154" s="2" t="e">
        <f>((Mapping!$O154-Mapping!$M154)/Mapping!$G154*Mapping!$H154)*(MIN(Mapping!$L154,Mapping!$N154))</f>
        <v>#VALUE!</v>
      </c>
    </row>
    <row r="155" spans="2:20" x14ac:dyDescent="0.25">
      <c r="B155" s="106"/>
      <c r="C155" s="2"/>
      <c r="D155" s="2"/>
      <c r="E155" s="5"/>
      <c r="F155" s="2"/>
      <c r="G155" s="2"/>
      <c r="H155" s="2"/>
      <c r="I155" s="2"/>
      <c r="J155" s="2" t="s">
        <v>35</v>
      </c>
      <c r="K155" s="7" t="str">
        <f>RTD("tt.rtd",,RTD("tt.rtd",,"Inst",J155,$E155),K$2)</f>
        <v>Not_Connected</v>
      </c>
      <c r="L155" s="8" cm="1">
        <f t="array" ref="L155">SUM(IF(('Fill Book'!$F$3:$F$10055="B")*('Fill Book'!$Q$3:$Q$10055=Mapping!D155),'Fill Book'!$G$3:$G$10055))</f>
        <v>0</v>
      </c>
      <c r="M155" s="8" t="str" cm="1">
        <f t="array" ref="M155">IFERROR(
    SUMPRODUCT(
        IF(
            ('Fill Book'!$F$1:$F$10055="B") * ('Fill Book'!$Q$1:$Q$10055=Mapping!D155),
            'Fill Book'!$G$1:$G$10055
        ),
        IF(
            ('Fill Book'!$F$1:$F$10055="B") * ('Fill Book'!$Q$1:$Q$10055=Mapping!D155),
            'Fill Book'!$H$1:$H$10055
        )
    ) / SUM(
        IF(
            ('Fill Book'!$F$1:$F$10055="B") * ('Fill Book'!$Q$1:$Q$10055=Mapping!D155),
            'Fill Book'!$G$1:$G$10055
        )
    ),
    ""
)</f>
        <v/>
      </c>
      <c r="N155" s="8" cm="1">
        <f t="array" ref="N155">SUM(IF(('Fill Book'!$F$3:$F$10055="S")*('Fill Book'!$Q$3:$Q$10055=Mapping!D155),'Fill Book'!$G$3:$G$10055))</f>
        <v>0</v>
      </c>
      <c r="O155" s="8" t="str" cm="1">
        <f t="array" ref="O155">IFERROR(
    SUMPRODUCT(
        IF(
            ('Fill Book'!$F$1:$F$10055="S") * ('Fill Book'!$Q$1:$Q$10055=Mapping!D155),
            'Fill Book'!$G$1:$G$10055
        ),
        IF(
            ('Fill Book'!$F$1:$F$10055="S") * ('Fill Book'!$Q$1:$Q$10055=Mapping!D155),
            'Fill Book'!$H$1:$H$10055
        )
    ) / SUM(
        IF(
            ('Fill Book'!$F$1:$F$10055="S") * ('Fill Book'!$Q$1:$Q$10055=Mapping!D155),
            'Fill Book'!$G$1:$G$10055
        )
    ),
    ""
)</f>
        <v/>
      </c>
      <c r="P155" s="8">
        <f t="shared" si="14"/>
        <v>0</v>
      </c>
      <c r="Q155" s="2">
        <f t="shared" si="15"/>
        <v>0</v>
      </c>
      <c r="R155" s="2">
        <f t="shared" si="16"/>
        <v>0</v>
      </c>
      <c r="S155" s="2">
        <f t="shared" si="17"/>
        <v>0</v>
      </c>
      <c r="T155" s="2" t="e">
        <f>((Mapping!$O155-Mapping!$M155)/Mapping!$G155*Mapping!$H155)*(MIN(Mapping!$L155,Mapping!$N155))</f>
        <v>#VALUE!</v>
      </c>
    </row>
    <row r="156" spans="2:20" x14ac:dyDescent="0.25">
      <c r="B156" s="106"/>
      <c r="C156" s="2"/>
      <c r="D156" s="2"/>
      <c r="E156" s="5"/>
      <c r="F156" s="2"/>
      <c r="G156" s="2"/>
      <c r="H156" s="2"/>
      <c r="I156" s="2"/>
      <c r="J156" s="2" t="s">
        <v>35</v>
      </c>
      <c r="K156" s="7" t="str">
        <f>RTD("tt.rtd",,RTD("tt.rtd",,"Inst",J156,$E156),K$2)</f>
        <v>Not_Connected</v>
      </c>
      <c r="L156" s="8" cm="1">
        <f t="array" ref="L156">SUM(IF(('Fill Book'!$F$3:$F$10055="B")*('Fill Book'!$Q$3:$Q$10055=Mapping!D156),'Fill Book'!$G$3:$G$10055))</f>
        <v>0</v>
      </c>
      <c r="M156" s="8" t="str" cm="1">
        <f t="array" ref="M156">IFERROR(
    SUMPRODUCT(
        IF(
            ('Fill Book'!$F$1:$F$10055="B") * ('Fill Book'!$Q$1:$Q$10055=Mapping!D156),
            'Fill Book'!$G$1:$G$10055
        ),
        IF(
            ('Fill Book'!$F$1:$F$10055="B") * ('Fill Book'!$Q$1:$Q$10055=Mapping!D156),
            'Fill Book'!$H$1:$H$10055
        )
    ) / SUM(
        IF(
            ('Fill Book'!$F$1:$F$10055="B") * ('Fill Book'!$Q$1:$Q$10055=Mapping!D156),
            'Fill Book'!$G$1:$G$10055
        )
    ),
    ""
)</f>
        <v/>
      </c>
      <c r="N156" s="8" cm="1">
        <f t="array" ref="N156">SUM(IF(('Fill Book'!$F$3:$F$10055="S")*('Fill Book'!$Q$3:$Q$10055=Mapping!D156),'Fill Book'!$G$3:$G$10055))</f>
        <v>0</v>
      </c>
      <c r="O156" s="8" t="str" cm="1">
        <f t="array" ref="O156">IFERROR(
    SUMPRODUCT(
        IF(
            ('Fill Book'!$F$1:$F$10055="S") * ('Fill Book'!$Q$1:$Q$10055=Mapping!D156),
            'Fill Book'!$G$1:$G$10055
        ),
        IF(
            ('Fill Book'!$F$1:$F$10055="S") * ('Fill Book'!$Q$1:$Q$10055=Mapping!D156),
            'Fill Book'!$H$1:$H$10055
        )
    ) / SUM(
        IF(
            ('Fill Book'!$F$1:$F$10055="S") * ('Fill Book'!$Q$1:$Q$10055=Mapping!D156),
            'Fill Book'!$G$1:$G$10055
        )
    ),
    ""
)</f>
        <v/>
      </c>
      <c r="P156" s="8">
        <f t="shared" si="14"/>
        <v>0</v>
      </c>
      <c r="Q156" s="2">
        <f t="shared" si="15"/>
        <v>0</v>
      </c>
      <c r="R156" s="2">
        <f t="shared" si="16"/>
        <v>0</v>
      </c>
      <c r="S156" s="2">
        <f t="shared" si="17"/>
        <v>0</v>
      </c>
      <c r="T156" s="2" t="e">
        <f>((Mapping!$O156-Mapping!$M156)/Mapping!$G156*Mapping!$H156)*(MIN(Mapping!$L156,Mapping!$N156))</f>
        <v>#VALUE!</v>
      </c>
    </row>
    <row r="157" spans="2:20" x14ac:dyDescent="0.25">
      <c r="B157" s="106"/>
      <c r="C157" s="2"/>
      <c r="D157" s="2"/>
      <c r="E157" s="5"/>
      <c r="F157" s="2"/>
      <c r="G157" s="2"/>
      <c r="H157" s="2"/>
      <c r="I157" s="2"/>
      <c r="J157" s="2" t="s">
        <v>35</v>
      </c>
      <c r="K157" s="7" t="str">
        <f>RTD("tt.rtd",,RTD("tt.rtd",,"Inst",J157,$E157),K$2)</f>
        <v>Not_Connected</v>
      </c>
      <c r="L157" s="8" cm="1">
        <f t="array" ref="L157">SUM(IF(('Fill Book'!$F$3:$F$10055="B")*('Fill Book'!$Q$3:$Q$10055=Mapping!D157),'Fill Book'!$G$3:$G$10055))</f>
        <v>0</v>
      </c>
      <c r="M157" s="8" t="str" cm="1">
        <f t="array" ref="M157">IFERROR(
    SUMPRODUCT(
        IF(
            ('Fill Book'!$F$1:$F$10055="B") * ('Fill Book'!$Q$1:$Q$10055=Mapping!D157),
            'Fill Book'!$G$1:$G$10055
        ),
        IF(
            ('Fill Book'!$F$1:$F$10055="B") * ('Fill Book'!$Q$1:$Q$10055=Mapping!D157),
            'Fill Book'!$H$1:$H$10055
        )
    ) / SUM(
        IF(
            ('Fill Book'!$F$1:$F$10055="B") * ('Fill Book'!$Q$1:$Q$10055=Mapping!D157),
            'Fill Book'!$G$1:$G$10055
        )
    ),
    ""
)</f>
        <v/>
      </c>
      <c r="N157" s="8" cm="1">
        <f t="array" ref="N157">SUM(IF(('Fill Book'!$F$3:$F$10055="S")*('Fill Book'!$Q$3:$Q$10055=Mapping!D157),'Fill Book'!$G$3:$G$10055))</f>
        <v>0</v>
      </c>
      <c r="O157" s="8" t="str" cm="1">
        <f t="array" ref="O157">IFERROR(
    SUMPRODUCT(
        IF(
            ('Fill Book'!$F$1:$F$10055="S") * ('Fill Book'!$Q$1:$Q$10055=Mapping!D157),
            'Fill Book'!$G$1:$G$10055
        ),
        IF(
            ('Fill Book'!$F$1:$F$10055="S") * ('Fill Book'!$Q$1:$Q$10055=Mapping!D157),
            'Fill Book'!$H$1:$H$10055
        )
    ) / SUM(
        IF(
            ('Fill Book'!$F$1:$F$10055="S") * ('Fill Book'!$Q$1:$Q$10055=Mapping!D157),
            'Fill Book'!$G$1:$G$10055
        )
    ),
    ""
)</f>
        <v/>
      </c>
      <c r="P157" s="8">
        <f t="shared" si="14"/>
        <v>0</v>
      </c>
      <c r="Q157" s="2">
        <f t="shared" si="15"/>
        <v>0</v>
      </c>
      <c r="R157" s="2">
        <f t="shared" si="16"/>
        <v>0</v>
      </c>
      <c r="S157" s="2">
        <f t="shared" si="17"/>
        <v>0</v>
      </c>
      <c r="T157" s="2" t="e">
        <f>((Mapping!$O157-Mapping!$M157)/Mapping!$G157*Mapping!$H157)*(MIN(Mapping!$L157,Mapping!$N157))</f>
        <v>#VALUE!</v>
      </c>
    </row>
    <row r="158" spans="2:20" x14ac:dyDescent="0.25">
      <c r="B158" s="106"/>
      <c r="C158" s="2"/>
      <c r="D158" s="2"/>
      <c r="E158" s="5"/>
      <c r="F158" s="2"/>
      <c r="G158" s="2"/>
      <c r="H158" s="2"/>
      <c r="I158" s="2"/>
      <c r="J158" s="2" t="s">
        <v>35</v>
      </c>
      <c r="K158" s="7" t="str">
        <f>RTD("tt.rtd",,RTD("tt.rtd",,"Inst",J158,$E158),K$2)</f>
        <v>Not_Connected</v>
      </c>
      <c r="L158" s="8" cm="1">
        <f t="array" ref="L158">SUM(IF(('Fill Book'!$F$3:$F$10055="B")*('Fill Book'!$Q$3:$Q$10055=Mapping!D158),'Fill Book'!$G$3:$G$10055))</f>
        <v>0</v>
      </c>
      <c r="M158" s="8" t="str" cm="1">
        <f t="array" ref="M158">IFERROR(
    SUMPRODUCT(
        IF(
            ('Fill Book'!$F$1:$F$10055="B") * ('Fill Book'!$Q$1:$Q$10055=Mapping!D158),
            'Fill Book'!$G$1:$G$10055
        ),
        IF(
            ('Fill Book'!$F$1:$F$10055="B") * ('Fill Book'!$Q$1:$Q$10055=Mapping!D158),
            'Fill Book'!$H$1:$H$10055
        )
    ) / SUM(
        IF(
            ('Fill Book'!$F$1:$F$10055="B") * ('Fill Book'!$Q$1:$Q$10055=Mapping!D158),
            'Fill Book'!$G$1:$G$10055
        )
    ),
    ""
)</f>
        <v/>
      </c>
      <c r="N158" s="8" cm="1">
        <f t="array" ref="N158">SUM(IF(('Fill Book'!$F$3:$F$10055="S")*('Fill Book'!$Q$3:$Q$10055=Mapping!D158),'Fill Book'!$G$3:$G$10055))</f>
        <v>0</v>
      </c>
      <c r="O158" s="8" t="str" cm="1">
        <f t="array" ref="O158">IFERROR(
    SUMPRODUCT(
        IF(
            ('Fill Book'!$F$1:$F$10055="S") * ('Fill Book'!$Q$1:$Q$10055=Mapping!D158),
            'Fill Book'!$G$1:$G$10055
        ),
        IF(
            ('Fill Book'!$F$1:$F$10055="S") * ('Fill Book'!$Q$1:$Q$10055=Mapping!D158),
            'Fill Book'!$H$1:$H$10055
        )
    ) / SUM(
        IF(
            ('Fill Book'!$F$1:$F$10055="S") * ('Fill Book'!$Q$1:$Q$10055=Mapping!D158),
            'Fill Book'!$G$1:$G$10055
        )
    ),
    ""
)</f>
        <v/>
      </c>
      <c r="P158" s="8">
        <f t="shared" si="14"/>
        <v>0</v>
      </c>
      <c r="Q158" s="2">
        <f t="shared" si="15"/>
        <v>0</v>
      </c>
      <c r="R158" s="2">
        <f t="shared" si="16"/>
        <v>0</v>
      </c>
      <c r="S158" s="2">
        <f t="shared" si="17"/>
        <v>0</v>
      </c>
      <c r="T158" s="2" t="e">
        <f>((Mapping!$O158-Mapping!$M158)/Mapping!$G158*Mapping!$H158)*(MIN(Mapping!$L158,Mapping!$N158))</f>
        <v>#VALUE!</v>
      </c>
    </row>
    <row r="159" spans="2:20" x14ac:dyDescent="0.25">
      <c r="B159" s="106"/>
      <c r="C159" s="2"/>
      <c r="D159" s="2"/>
      <c r="E159" s="5"/>
      <c r="F159" s="2"/>
      <c r="G159" s="2"/>
      <c r="H159" s="2"/>
      <c r="I159" s="2"/>
      <c r="J159" s="2" t="s">
        <v>35</v>
      </c>
      <c r="K159" s="7" t="str">
        <f>RTD("tt.rtd",,RTD("tt.rtd",,"Inst",J159,$E159),K$2)</f>
        <v>Not_Connected</v>
      </c>
      <c r="L159" s="8" cm="1">
        <f t="array" ref="L159">SUM(IF(('Fill Book'!$F$3:$F$10055="B")*('Fill Book'!$Q$3:$Q$10055=Mapping!D159),'Fill Book'!$G$3:$G$10055))</f>
        <v>0</v>
      </c>
      <c r="M159" s="8" t="str" cm="1">
        <f t="array" ref="M159">IFERROR(
    SUMPRODUCT(
        IF(
            ('Fill Book'!$F$1:$F$10055="B") * ('Fill Book'!$Q$1:$Q$10055=Mapping!D159),
            'Fill Book'!$G$1:$G$10055
        ),
        IF(
            ('Fill Book'!$F$1:$F$10055="B") * ('Fill Book'!$Q$1:$Q$10055=Mapping!D159),
            'Fill Book'!$H$1:$H$10055
        )
    ) / SUM(
        IF(
            ('Fill Book'!$F$1:$F$10055="B") * ('Fill Book'!$Q$1:$Q$10055=Mapping!D159),
            'Fill Book'!$G$1:$G$10055
        )
    ),
    ""
)</f>
        <v/>
      </c>
      <c r="N159" s="8" cm="1">
        <f t="array" ref="N159">SUM(IF(('Fill Book'!$F$3:$F$10055="S")*('Fill Book'!$Q$3:$Q$10055=Mapping!D159),'Fill Book'!$G$3:$G$10055))</f>
        <v>0</v>
      </c>
      <c r="O159" s="8" t="str" cm="1">
        <f t="array" ref="O159">IFERROR(
    SUMPRODUCT(
        IF(
            ('Fill Book'!$F$1:$F$10055="S") * ('Fill Book'!$Q$1:$Q$10055=Mapping!D159),
            'Fill Book'!$G$1:$G$10055
        ),
        IF(
            ('Fill Book'!$F$1:$F$10055="S") * ('Fill Book'!$Q$1:$Q$10055=Mapping!D159),
            'Fill Book'!$H$1:$H$10055
        )
    ) / SUM(
        IF(
            ('Fill Book'!$F$1:$F$10055="S") * ('Fill Book'!$Q$1:$Q$10055=Mapping!D159),
            'Fill Book'!$G$1:$G$10055
        )
    ),
    ""
)</f>
        <v/>
      </c>
      <c r="P159" s="8">
        <f t="shared" si="14"/>
        <v>0</v>
      </c>
      <c r="Q159" s="2">
        <f t="shared" si="15"/>
        <v>0</v>
      </c>
      <c r="R159" s="2">
        <f t="shared" si="16"/>
        <v>0</v>
      </c>
      <c r="S159" s="2">
        <f t="shared" si="17"/>
        <v>0</v>
      </c>
      <c r="T159" s="2" t="e">
        <f>((Mapping!$O159-Mapping!$M159)/Mapping!$G159*Mapping!$H159)*(MIN(Mapping!$L159,Mapping!$N159))</f>
        <v>#VALUE!</v>
      </c>
    </row>
    <row r="160" spans="2:20" x14ac:dyDescent="0.25">
      <c r="B160" s="107"/>
      <c r="C160" s="2"/>
      <c r="D160" s="2"/>
      <c r="E160" s="5"/>
      <c r="F160" s="2"/>
      <c r="G160" s="2"/>
      <c r="H160" s="2"/>
      <c r="I160" s="2"/>
      <c r="J160" s="2" t="s">
        <v>35</v>
      </c>
      <c r="K160" s="7" t="str">
        <f>RTD("tt.rtd",,RTD("tt.rtd",,"Inst",J160,$E160),K$2)</f>
        <v>Not_Connected</v>
      </c>
      <c r="L160" s="8" cm="1">
        <f t="array" ref="L160">SUM(IF(('Fill Book'!$F$3:$F$10055="B")*('Fill Book'!$Q$3:$Q$10055=Mapping!D160),'Fill Book'!$G$3:$G$10055))</f>
        <v>0</v>
      </c>
      <c r="M160" s="8" t="str" cm="1">
        <f t="array" ref="M160">IFERROR(
    SUMPRODUCT(
        IF(
            ('Fill Book'!$F$1:$F$10055="B") * ('Fill Book'!$Q$1:$Q$10055=Mapping!D160),
            'Fill Book'!$G$1:$G$10055
        ),
        IF(
            ('Fill Book'!$F$1:$F$10055="B") * ('Fill Book'!$Q$1:$Q$10055=Mapping!D160),
            'Fill Book'!$H$1:$H$10055
        )
    ) / SUM(
        IF(
            ('Fill Book'!$F$1:$F$10055="B") * ('Fill Book'!$Q$1:$Q$10055=Mapping!D160),
            'Fill Book'!$G$1:$G$10055
        )
    ),
    ""
)</f>
        <v/>
      </c>
      <c r="N160" s="8" cm="1">
        <f t="array" ref="N160">SUM(IF(('Fill Book'!$F$3:$F$10055="S")*('Fill Book'!$Q$3:$Q$10055=Mapping!D160),'Fill Book'!$G$3:$G$10055))</f>
        <v>0</v>
      </c>
      <c r="O160" s="8" t="str" cm="1">
        <f t="array" ref="O160">IFERROR(
    SUMPRODUCT(
        IF(
            ('Fill Book'!$F$1:$F$10055="S") * ('Fill Book'!$Q$1:$Q$10055=Mapping!D160),
            'Fill Book'!$G$1:$G$10055
        ),
        IF(
            ('Fill Book'!$F$1:$F$10055="S") * ('Fill Book'!$Q$1:$Q$10055=Mapping!D160),
            'Fill Book'!$H$1:$H$10055
        )
    ) / SUM(
        IF(
            ('Fill Book'!$F$1:$F$10055="S") * ('Fill Book'!$Q$1:$Q$10055=Mapping!D160),
            'Fill Book'!$G$1:$G$10055
        )
    ),
    ""
)</f>
        <v/>
      </c>
      <c r="P160" s="8">
        <f t="shared" si="14"/>
        <v>0</v>
      </c>
      <c r="Q160" s="2">
        <f t="shared" si="15"/>
        <v>0</v>
      </c>
      <c r="R160" s="2">
        <f t="shared" si="16"/>
        <v>0</v>
      </c>
      <c r="S160" s="2">
        <f t="shared" si="17"/>
        <v>0</v>
      </c>
      <c r="T160" s="2" t="e">
        <f>((Mapping!$O160-Mapping!$M160)/Mapping!$G160*Mapping!$H160)*(MIN(Mapping!$L160,Mapping!$N160))</f>
        <v>#VALUE!</v>
      </c>
    </row>
    <row r="161" spans="2:20" x14ac:dyDescent="0.25">
      <c r="B161" s="105"/>
      <c r="C161" s="2"/>
      <c r="D161" s="2"/>
      <c r="E161" s="5"/>
      <c r="F161" s="2"/>
      <c r="G161" s="2"/>
      <c r="H161" s="2"/>
      <c r="I161" s="2"/>
      <c r="J161" s="2" t="s">
        <v>35</v>
      </c>
      <c r="K161" s="7" t="str">
        <f>RTD("tt.rtd",,RTD("tt.rtd",,"Inst",J161,$E161),K$2)</f>
        <v>Not_Connected</v>
      </c>
      <c r="L161" s="8" cm="1">
        <f t="array" ref="L161">SUM(IF(('Fill Book'!$F$3:$F$10055="B")*('Fill Book'!$Q$3:$Q$10055=Mapping!D161),'Fill Book'!$G$3:$G$10055))</f>
        <v>0</v>
      </c>
      <c r="M161" s="8" t="str" cm="1">
        <f t="array" ref="M161">IFERROR(
    SUMPRODUCT(
        IF(
            ('Fill Book'!$F$1:$F$10055="B") * ('Fill Book'!$Q$1:$Q$10055=Mapping!D161),
            'Fill Book'!$G$1:$G$10055
        ),
        IF(
            ('Fill Book'!$F$1:$F$10055="B") * ('Fill Book'!$Q$1:$Q$10055=Mapping!D161),
            'Fill Book'!$H$1:$H$10055
        )
    ) / SUM(
        IF(
            ('Fill Book'!$F$1:$F$10055="B") * ('Fill Book'!$Q$1:$Q$10055=Mapping!D161),
            'Fill Book'!$G$1:$G$10055
        )
    ),
    ""
)</f>
        <v/>
      </c>
      <c r="N161" s="8" cm="1">
        <f t="array" ref="N161">SUM(IF(('Fill Book'!$F$3:$F$10055="S")*('Fill Book'!$Q$3:$Q$10055=Mapping!D161),'Fill Book'!$G$3:$G$10055))</f>
        <v>0</v>
      </c>
      <c r="O161" s="8" t="str" cm="1">
        <f t="array" ref="O161">IFERROR(
    SUMPRODUCT(
        IF(
            ('Fill Book'!$F$1:$F$10055="S") * ('Fill Book'!$Q$1:$Q$10055=Mapping!D161),
            'Fill Book'!$G$1:$G$10055
        ),
        IF(
            ('Fill Book'!$F$1:$F$10055="S") * ('Fill Book'!$Q$1:$Q$10055=Mapping!D161),
            'Fill Book'!$H$1:$H$10055
        )
    ) / SUM(
        IF(
            ('Fill Book'!$F$1:$F$10055="S") * ('Fill Book'!$Q$1:$Q$10055=Mapping!D161),
            'Fill Book'!$G$1:$G$10055
        )
    ),
    ""
)</f>
        <v/>
      </c>
      <c r="P161" s="8">
        <f t="shared" si="14"/>
        <v>0</v>
      </c>
      <c r="Q161" s="2">
        <f t="shared" si="15"/>
        <v>0</v>
      </c>
      <c r="R161" s="2">
        <f t="shared" si="16"/>
        <v>0</v>
      </c>
      <c r="S161" s="2">
        <f t="shared" si="17"/>
        <v>0</v>
      </c>
      <c r="T161" s="2" t="e">
        <f>((Mapping!$O161-Mapping!$M161)/Mapping!$G161*Mapping!$H161)*(MIN(Mapping!$L161,Mapping!$N161))</f>
        <v>#VALUE!</v>
      </c>
    </row>
    <row r="162" spans="2:20" x14ac:dyDescent="0.25">
      <c r="B162" s="106"/>
      <c r="C162" s="2"/>
      <c r="D162" s="2"/>
      <c r="E162" s="5"/>
      <c r="F162" s="2"/>
      <c r="G162" s="2"/>
      <c r="H162" s="2"/>
      <c r="I162" s="2"/>
      <c r="J162" s="2" t="s">
        <v>35</v>
      </c>
      <c r="K162" s="7" t="str">
        <f>RTD("tt.rtd",,RTD("tt.rtd",,"Inst",J162,$E162),K$2)</f>
        <v>Not_Connected</v>
      </c>
      <c r="L162" s="8" cm="1">
        <f t="array" ref="L162">SUM(IF(('Fill Book'!$F$3:$F$10055="B")*('Fill Book'!$Q$3:$Q$10055=Mapping!D162),'Fill Book'!$G$3:$G$10055))</f>
        <v>0</v>
      </c>
      <c r="M162" s="8" t="str" cm="1">
        <f t="array" ref="M162">IFERROR(
    SUMPRODUCT(
        IF(
            ('Fill Book'!$F$1:$F$10055="B") * ('Fill Book'!$Q$1:$Q$10055=Mapping!D162),
            'Fill Book'!$G$1:$G$10055
        ),
        IF(
            ('Fill Book'!$F$1:$F$10055="B") * ('Fill Book'!$Q$1:$Q$10055=Mapping!D162),
            'Fill Book'!$H$1:$H$10055
        )
    ) / SUM(
        IF(
            ('Fill Book'!$F$1:$F$10055="B") * ('Fill Book'!$Q$1:$Q$10055=Mapping!D162),
            'Fill Book'!$G$1:$G$10055
        )
    ),
    ""
)</f>
        <v/>
      </c>
      <c r="N162" s="8" cm="1">
        <f t="array" ref="N162">SUM(IF(('Fill Book'!$F$3:$F$10055="S")*('Fill Book'!$Q$3:$Q$10055=Mapping!D162),'Fill Book'!$G$3:$G$10055))</f>
        <v>0</v>
      </c>
      <c r="O162" s="8" t="str" cm="1">
        <f t="array" ref="O162">IFERROR(
    SUMPRODUCT(
        IF(
            ('Fill Book'!$F$1:$F$10055="S") * ('Fill Book'!$Q$1:$Q$10055=Mapping!D162),
            'Fill Book'!$G$1:$G$10055
        ),
        IF(
            ('Fill Book'!$F$1:$F$10055="S") * ('Fill Book'!$Q$1:$Q$10055=Mapping!D162),
            'Fill Book'!$H$1:$H$10055
        )
    ) / SUM(
        IF(
            ('Fill Book'!$F$1:$F$10055="S") * ('Fill Book'!$Q$1:$Q$10055=Mapping!D162),
            'Fill Book'!$G$1:$G$10055
        )
    ),
    ""
)</f>
        <v/>
      </c>
      <c r="P162" s="8">
        <f t="shared" si="14"/>
        <v>0</v>
      </c>
      <c r="Q162" s="2">
        <f t="shared" si="15"/>
        <v>0</v>
      </c>
      <c r="R162" s="2">
        <f t="shared" si="16"/>
        <v>0</v>
      </c>
      <c r="S162" s="2">
        <f t="shared" si="17"/>
        <v>0</v>
      </c>
      <c r="T162" s="2" t="e">
        <f>((Mapping!$O162-Mapping!$M162)/Mapping!$G162*Mapping!$H162)*(MIN(Mapping!$L162,Mapping!$N162))</f>
        <v>#VALUE!</v>
      </c>
    </row>
    <row r="163" spans="2:20" x14ac:dyDescent="0.25">
      <c r="B163" s="106"/>
      <c r="C163" s="2"/>
      <c r="D163" s="2"/>
      <c r="E163" s="5"/>
      <c r="F163" s="2"/>
      <c r="G163" s="2"/>
      <c r="H163" s="2"/>
      <c r="I163" s="2"/>
      <c r="J163" s="2" t="s">
        <v>35</v>
      </c>
      <c r="K163" s="7" t="str">
        <f>RTD("tt.rtd",,RTD("tt.rtd",,"Inst",J163,$E163),K$2)</f>
        <v>Not_Connected</v>
      </c>
      <c r="L163" s="8" cm="1">
        <f t="array" ref="L163">SUM(IF(('Fill Book'!$F$3:$F$10055="B")*('Fill Book'!$Q$3:$Q$10055=Mapping!D163),'Fill Book'!$G$3:$G$10055))</f>
        <v>0</v>
      </c>
      <c r="M163" s="8" t="str" cm="1">
        <f t="array" ref="M163">IFERROR(
    SUMPRODUCT(
        IF(
            ('Fill Book'!$F$1:$F$10055="B") * ('Fill Book'!$Q$1:$Q$10055=Mapping!D163),
            'Fill Book'!$G$1:$G$10055
        ),
        IF(
            ('Fill Book'!$F$1:$F$10055="B") * ('Fill Book'!$Q$1:$Q$10055=Mapping!D163),
            'Fill Book'!$H$1:$H$10055
        )
    ) / SUM(
        IF(
            ('Fill Book'!$F$1:$F$10055="B") * ('Fill Book'!$Q$1:$Q$10055=Mapping!D163),
            'Fill Book'!$G$1:$G$10055
        )
    ),
    ""
)</f>
        <v/>
      </c>
      <c r="N163" s="8" cm="1">
        <f t="array" ref="N163">SUM(IF(('Fill Book'!$F$3:$F$10055="S")*('Fill Book'!$Q$3:$Q$10055=Mapping!D163),'Fill Book'!$G$3:$G$10055))</f>
        <v>0</v>
      </c>
      <c r="O163" s="8" t="str" cm="1">
        <f t="array" ref="O163">IFERROR(
    SUMPRODUCT(
        IF(
            ('Fill Book'!$F$1:$F$10055="S") * ('Fill Book'!$Q$1:$Q$10055=Mapping!D163),
            'Fill Book'!$G$1:$G$10055
        ),
        IF(
            ('Fill Book'!$F$1:$F$10055="S") * ('Fill Book'!$Q$1:$Q$10055=Mapping!D163),
            'Fill Book'!$H$1:$H$10055
        )
    ) / SUM(
        IF(
            ('Fill Book'!$F$1:$F$10055="S") * ('Fill Book'!$Q$1:$Q$10055=Mapping!D163),
            'Fill Book'!$G$1:$G$10055
        )
    ),
    ""
)</f>
        <v/>
      </c>
      <c r="P163" s="8">
        <f t="shared" si="14"/>
        <v>0</v>
      </c>
      <c r="Q163" s="2">
        <f t="shared" si="15"/>
        <v>0</v>
      </c>
      <c r="R163" s="2">
        <f t="shared" si="16"/>
        <v>0</v>
      </c>
      <c r="S163" s="2">
        <f t="shared" si="17"/>
        <v>0</v>
      </c>
      <c r="T163" s="2" t="e">
        <f>((Mapping!$O163-Mapping!$M163)/Mapping!$G163*Mapping!$H163)*(MIN(Mapping!$L163,Mapping!$N163))</f>
        <v>#VALUE!</v>
      </c>
    </row>
    <row r="164" spans="2:20" x14ac:dyDescent="0.25">
      <c r="B164" s="106"/>
      <c r="C164" s="2"/>
      <c r="D164" s="2"/>
      <c r="E164" s="5"/>
      <c r="F164" s="2"/>
      <c r="G164" s="2"/>
      <c r="H164" s="2"/>
      <c r="I164" s="2"/>
      <c r="J164" s="2" t="s">
        <v>35</v>
      </c>
      <c r="K164" s="7" t="str">
        <f>RTD("tt.rtd",,RTD("tt.rtd",,"Inst",J164,$E164),K$2)</f>
        <v>Not_Connected</v>
      </c>
      <c r="L164" s="8" cm="1">
        <f t="array" ref="L164">SUM(IF(('Fill Book'!$F$3:$F$10055="B")*('Fill Book'!$Q$3:$Q$10055=Mapping!D164),'Fill Book'!$G$3:$G$10055))</f>
        <v>0</v>
      </c>
      <c r="M164" s="8" t="str" cm="1">
        <f t="array" ref="M164">IFERROR(
    SUMPRODUCT(
        IF(
            ('Fill Book'!$F$1:$F$10055="B") * ('Fill Book'!$Q$1:$Q$10055=Mapping!D164),
            'Fill Book'!$G$1:$G$10055
        ),
        IF(
            ('Fill Book'!$F$1:$F$10055="B") * ('Fill Book'!$Q$1:$Q$10055=Mapping!D164),
            'Fill Book'!$H$1:$H$10055
        )
    ) / SUM(
        IF(
            ('Fill Book'!$F$1:$F$10055="B") * ('Fill Book'!$Q$1:$Q$10055=Mapping!D164),
            'Fill Book'!$G$1:$G$10055
        )
    ),
    ""
)</f>
        <v/>
      </c>
      <c r="N164" s="8" cm="1">
        <f t="array" ref="N164">SUM(IF(('Fill Book'!$F$3:$F$10055="S")*('Fill Book'!$Q$3:$Q$10055=Mapping!D164),'Fill Book'!$G$3:$G$10055))</f>
        <v>0</v>
      </c>
      <c r="O164" s="8" t="str" cm="1">
        <f t="array" ref="O164">IFERROR(
    SUMPRODUCT(
        IF(
            ('Fill Book'!$F$1:$F$10055="S") * ('Fill Book'!$Q$1:$Q$10055=Mapping!D164),
            'Fill Book'!$G$1:$G$10055
        ),
        IF(
            ('Fill Book'!$F$1:$F$10055="S") * ('Fill Book'!$Q$1:$Q$10055=Mapping!D164),
            'Fill Book'!$H$1:$H$10055
        )
    ) / SUM(
        IF(
            ('Fill Book'!$F$1:$F$10055="S") * ('Fill Book'!$Q$1:$Q$10055=Mapping!D164),
            'Fill Book'!$G$1:$G$10055
        )
    ),
    ""
)</f>
        <v/>
      </c>
      <c r="P164" s="8">
        <f t="shared" si="14"/>
        <v>0</v>
      </c>
      <c r="Q164" s="2">
        <f t="shared" si="15"/>
        <v>0</v>
      </c>
      <c r="R164" s="2">
        <f t="shared" si="16"/>
        <v>0</v>
      </c>
      <c r="S164" s="2">
        <f t="shared" si="17"/>
        <v>0</v>
      </c>
      <c r="T164" s="2" t="e">
        <f>((Mapping!$O164-Mapping!$M164)/Mapping!$G164*Mapping!$H164)*(MIN(Mapping!$L164,Mapping!$N164))</f>
        <v>#VALUE!</v>
      </c>
    </row>
    <row r="165" spans="2:20" x14ac:dyDescent="0.25">
      <c r="B165" s="106"/>
      <c r="C165" s="2"/>
      <c r="D165" s="2"/>
      <c r="E165" s="5"/>
      <c r="F165" s="2"/>
      <c r="G165" s="2"/>
      <c r="H165" s="2"/>
      <c r="I165" s="2"/>
      <c r="J165" s="2" t="s">
        <v>35</v>
      </c>
      <c r="K165" s="7" t="str">
        <f>RTD("tt.rtd",,RTD("tt.rtd",,"Inst",J165,$E165),K$2)</f>
        <v>Not_Connected</v>
      </c>
      <c r="L165" s="8" cm="1">
        <f t="array" ref="L165">SUM(IF(('Fill Book'!$F$3:$F$10055="B")*('Fill Book'!$Q$3:$Q$10055=Mapping!D165),'Fill Book'!$G$3:$G$10055))</f>
        <v>0</v>
      </c>
      <c r="M165" s="8" t="str" cm="1">
        <f t="array" ref="M165">IFERROR(
    SUMPRODUCT(
        IF(
            ('Fill Book'!$F$1:$F$10055="B") * ('Fill Book'!$Q$1:$Q$10055=Mapping!D165),
            'Fill Book'!$G$1:$G$10055
        ),
        IF(
            ('Fill Book'!$F$1:$F$10055="B") * ('Fill Book'!$Q$1:$Q$10055=Mapping!D165),
            'Fill Book'!$H$1:$H$10055
        )
    ) / SUM(
        IF(
            ('Fill Book'!$F$1:$F$10055="B") * ('Fill Book'!$Q$1:$Q$10055=Mapping!D165),
            'Fill Book'!$G$1:$G$10055
        )
    ),
    ""
)</f>
        <v/>
      </c>
      <c r="N165" s="8" cm="1">
        <f t="array" ref="N165">SUM(IF(('Fill Book'!$F$3:$F$10055="S")*('Fill Book'!$Q$3:$Q$10055=Mapping!D165),'Fill Book'!$G$3:$G$10055))</f>
        <v>0</v>
      </c>
      <c r="O165" s="8" t="str" cm="1">
        <f t="array" ref="O165">IFERROR(
    SUMPRODUCT(
        IF(
            ('Fill Book'!$F$1:$F$10055="S") * ('Fill Book'!$Q$1:$Q$10055=Mapping!D165),
            'Fill Book'!$G$1:$G$10055
        ),
        IF(
            ('Fill Book'!$F$1:$F$10055="S") * ('Fill Book'!$Q$1:$Q$10055=Mapping!D165),
            'Fill Book'!$H$1:$H$10055
        )
    ) / SUM(
        IF(
            ('Fill Book'!$F$1:$F$10055="S") * ('Fill Book'!$Q$1:$Q$10055=Mapping!D165),
            'Fill Book'!$G$1:$G$10055
        )
    ),
    ""
)</f>
        <v/>
      </c>
      <c r="P165" s="8">
        <f t="shared" si="14"/>
        <v>0</v>
      </c>
      <c r="Q165" s="2">
        <f t="shared" si="15"/>
        <v>0</v>
      </c>
      <c r="R165" s="2">
        <f t="shared" si="16"/>
        <v>0</v>
      </c>
      <c r="S165" s="2">
        <f t="shared" si="17"/>
        <v>0</v>
      </c>
      <c r="T165" s="2" t="e">
        <f>((Mapping!$O165-Mapping!$M165)/Mapping!$G165*Mapping!$H165)*(MIN(Mapping!$L165,Mapping!$N165))</f>
        <v>#VALUE!</v>
      </c>
    </row>
    <row r="166" spans="2:20" x14ac:dyDescent="0.25">
      <c r="B166" s="106"/>
      <c r="C166" s="2"/>
      <c r="D166" s="2"/>
      <c r="E166" s="5"/>
      <c r="F166" s="2"/>
      <c r="G166" s="2"/>
      <c r="H166" s="2"/>
      <c r="I166" s="2"/>
      <c r="J166" s="2" t="s">
        <v>35</v>
      </c>
      <c r="K166" s="7" t="str">
        <f>RTD("tt.rtd",,RTD("tt.rtd",,"Inst",J166,$E166),K$2)</f>
        <v>Not_Connected</v>
      </c>
      <c r="L166" s="8" cm="1">
        <f t="array" ref="L166">SUM(IF(('Fill Book'!$F$3:$F$10055="B")*('Fill Book'!$Q$3:$Q$10055=Mapping!D166),'Fill Book'!$G$3:$G$10055))</f>
        <v>0</v>
      </c>
      <c r="M166" s="8" t="str" cm="1">
        <f t="array" ref="M166">IFERROR(
    SUMPRODUCT(
        IF(
            ('Fill Book'!$F$1:$F$10055="B") * ('Fill Book'!$Q$1:$Q$10055=Mapping!D166),
            'Fill Book'!$G$1:$G$10055
        ),
        IF(
            ('Fill Book'!$F$1:$F$10055="B") * ('Fill Book'!$Q$1:$Q$10055=Mapping!D166),
            'Fill Book'!$H$1:$H$10055
        )
    ) / SUM(
        IF(
            ('Fill Book'!$F$1:$F$10055="B") * ('Fill Book'!$Q$1:$Q$10055=Mapping!D166),
            'Fill Book'!$G$1:$G$10055
        )
    ),
    ""
)</f>
        <v/>
      </c>
      <c r="N166" s="8" cm="1">
        <f t="array" ref="N166">SUM(IF(('Fill Book'!$F$3:$F$10055="S")*('Fill Book'!$Q$3:$Q$10055=Mapping!D166),'Fill Book'!$G$3:$G$10055))</f>
        <v>0</v>
      </c>
      <c r="O166" s="8" t="str" cm="1">
        <f t="array" ref="O166">IFERROR(
    SUMPRODUCT(
        IF(
            ('Fill Book'!$F$1:$F$10055="S") * ('Fill Book'!$Q$1:$Q$10055=Mapping!D166),
            'Fill Book'!$G$1:$G$10055
        ),
        IF(
            ('Fill Book'!$F$1:$F$10055="S") * ('Fill Book'!$Q$1:$Q$10055=Mapping!D166),
            'Fill Book'!$H$1:$H$10055
        )
    ) / SUM(
        IF(
            ('Fill Book'!$F$1:$F$10055="S") * ('Fill Book'!$Q$1:$Q$10055=Mapping!D166),
            'Fill Book'!$G$1:$G$10055
        )
    ),
    ""
)</f>
        <v/>
      </c>
      <c r="P166" s="8">
        <f t="shared" si="14"/>
        <v>0</v>
      </c>
      <c r="Q166" s="2">
        <f t="shared" si="15"/>
        <v>0</v>
      </c>
      <c r="R166" s="2">
        <f t="shared" si="16"/>
        <v>0</v>
      </c>
      <c r="S166" s="2">
        <f t="shared" si="17"/>
        <v>0</v>
      </c>
      <c r="T166" s="2" t="e">
        <f>((Mapping!$O166-Mapping!$M166)/Mapping!$G166*Mapping!$H166)*(MIN(Mapping!$L166,Mapping!$N166))</f>
        <v>#VALUE!</v>
      </c>
    </row>
    <row r="167" spans="2:20" x14ac:dyDescent="0.25">
      <c r="B167" s="106"/>
      <c r="C167" s="2"/>
      <c r="D167" s="2"/>
      <c r="E167" s="5"/>
      <c r="F167" s="2"/>
      <c r="G167" s="2"/>
      <c r="H167" s="2"/>
      <c r="I167" s="2"/>
      <c r="J167" s="2" t="s">
        <v>35</v>
      </c>
      <c r="K167" s="7" t="str">
        <f>RTD("tt.rtd",,RTD("tt.rtd",,"Inst",J167,$E167),K$2)</f>
        <v>Not_Connected</v>
      </c>
      <c r="L167" s="8" cm="1">
        <f t="array" ref="L167">SUM(IF(('Fill Book'!$F$3:$F$10055="B")*('Fill Book'!$Q$3:$Q$10055=Mapping!D167),'Fill Book'!$G$3:$G$10055))</f>
        <v>0</v>
      </c>
      <c r="M167" s="8" t="str" cm="1">
        <f t="array" ref="M167">IFERROR(
    SUMPRODUCT(
        IF(
            ('Fill Book'!$F$1:$F$10055="B") * ('Fill Book'!$Q$1:$Q$10055=Mapping!D167),
            'Fill Book'!$G$1:$G$10055
        ),
        IF(
            ('Fill Book'!$F$1:$F$10055="B") * ('Fill Book'!$Q$1:$Q$10055=Mapping!D167),
            'Fill Book'!$H$1:$H$10055
        )
    ) / SUM(
        IF(
            ('Fill Book'!$F$1:$F$10055="B") * ('Fill Book'!$Q$1:$Q$10055=Mapping!D167),
            'Fill Book'!$G$1:$G$10055
        )
    ),
    ""
)</f>
        <v/>
      </c>
      <c r="N167" s="8" cm="1">
        <f t="array" ref="N167">SUM(IF(('Fill Book'!$F$3:$F$10055="S")*('Fill Book'!$Q$3:$Q$10055=Mapping!D167),'Fill Book'!$G$3:$G$10055))</f>
        <v>0</v>
      </c>
      <c r="O167" s="8" t="str" cm="1">
        <f t="array" ref="O167">IFERROR(
    SUMPRODUCT(
        IF(
            ('Fill Book'!$F$1:$F$10055="S") * ('Fill Book'!$Q$1:$Q$10055=Mapping!D167),
            'Fill Book'!$G$1:$G$10055
        ),
        IF(
            ('Fill Book'!$F$1:$F$10055="S") * ('Fill Book'!$Q$1:$Q$10055=Mapping!D167),
            'Fill Book'!$H$1:$H$10055
        )
    ) / SUM(
        IF(
            ('Fill Book'!$F$1:$F$10055="S") * ('Fill Book'!$Q$1:$Q$10055=Mapping!D167),
            'Fill Book'!$G$1:$G$10055
        )
    ),
    ""
)</f>
        <v/>
      </c>
      <c r="P167" s="8">
        <f t="shared" si="14"/>
        <v>0</v>
      </c>
      <c r="Q167" s="2">
        <f t="shared" si="15"/>
        <v>0</v>
      </c>
      <c r="R167" s="2">
        <f t="shared" si="16"/>
        <v>0</v>
      </c>
      <c r="S167" s="2">
        <f t="shared" si="17"/>
        <v>0</v>
      </c>
      <c r="T167" s="2" t="e">
        <f>((Mapping!$O167-Mapping!$M167)/Mapping!$G167*Mapping!$H167)*(MIN(Mapping!$L167,Mapping!$N167))</f>
        <v>#VALUE!</v>
      </c>
    </row>
    <row r="168" spans="2:20" x14ac:dyDescent="0.25">
      <c r="B168" s="106"/>
      <c r="C168" s="2"/>
      <c r="D168" s="2"/>
      <c r="E168" s="5"/>
      <c r="F168" s="2"/>
      <c r="G168" s="2"/>
      <c r="H168" s="2"/>
      <c r="I168" s="2"/>
      <c r="J168" s="2" t="s">
        <v>35</v>
      </c>
      <c r="K168" s="7" t="str">
        <f>RTD("tt.rtd",,RTD("tt.rtd",,"Inst",J168,$E168),K$2)</f>
        <v>Not_Connected</v>
      </c>
      <c r="L168" s="8" cm="1">
        <f t="array" ref="L168">SUM(IF(('Fill Book'!$F$3:$F$10055="B")*('Fill Book'!$Q$3:$Q$10055=Mapping!D168),'Fill Book'!$G$3:$G$10055))</f>
        <v>0</v>
      </c>
      <c r="M168" s="8" t="str" cm="1">
        <f t="array" ref="M168">IFERROR(
    SUMPRODUCT(
        IF(
            ('Fill Book'!$F$1:$F$10055="B") * ('Fill Book'!$Q$1:$Q$10055=Mapping!D168),
            'Fill Book'!$G$1:$G$10055
        ),
        IF(
            ('Fill Book'!$F$1:$F$10055="B") * ('Fill Book'!$Q$1:$Q$10055=Mapping!D168),
            'Fill Book'!$H$1:$H$10055
        )
    ) / SUM(
        IF(
            ('Fill Book'!$F$1:$F$10055="B") * ('Fill Book'!$Q$1:$Q$10055=Mapping!D168),
            'Fill Book'!$G$1:$G$10055
        )
    ),
    ""
)</f>
        <v/>
      </c>
      <c r="N168" s="8" cm="1">
        <f t="array" ref="N168">SUM(IF(('Fill Book'!$F$3:$F$10055="S")*('Fill Book'!$Q$3:$Q$10055=Mapping!D168),'Fill Book'!$G$3:$G$10055))</f>
        <v>0</v>
      </c>
      <c r="O168" s="8" t="str" cm="1">
        <f t="array" ref="O168">IFERROR(
    SUMPRODUCT(
        IF(
            ('Fill Book'!$F$1:$F$10055="S") * ('Fill Book'!$Q$1:$Q$10055=Mapping!D168),
            'Fill Book'!$G$1:$G$10055
        ),
        IF(
            ('Fill Book'!$F$1:$F$10055="S") * ('Fill Book'!$Q$1:$Q$10055=Mapping!D168),
            'Fill Book'!$H$1:$H$10055
        )
    ) / SUM(
        IF(
            ('Fill Book'!$F$1:$F$10055="S") * ('Fill Book'!$Q$1:$Q$10055=Mapping!D168),
            'Fill Book'!$G$1:$G$10055
        )
    ),
    ""
)</f>
        <v/>
      </c>
      <c r="P168" s="8">
        <f t="shared" si="14"/>
        <v>0</v>
      </c>
      <c r="Q168" s="2">
        <f t="shared" si="15"/>
        <v>0</v>
      </c>
      <c r="R168" s="2">
        <f t="shared" si="16"/>
        <v>0</v>
      </c>
      <c r="S168" s="2">
        <f t="shared" si="17"/>
        <v>0</v>
      </c>
      <c r="T168" s="2" t="e">
        <f>((Mapping!$O168-Mapping!$M168)/Mapping!$G168*Mapping!$H168)*(MIN(Mapping!$L168,Mapping!$N168))</f>
        <v>#VALUE!</v>
      </c>
    </row>
    <row r="169" spans="2:20" x14ac:dyDescent="0.25">
      <c r="B169" s="107"/>
      <c r="C169" s="2"/>
      <c r="D169" s="2"/>
      <c r="E169" s="5"/>
      <c r="F169" s="2"/>
      <c r="G169" s="2"/>
      <c r="H169" s="2"/>
      <c r="I169" s="2"/>
      <c r="J169" s="2" t="s">
        <v>35</v>
      </c>
      <c r="K169" s="7" t="str">
        <f>RTD("tt.rtd",,RTD("tt.rtd",,"Inst",J169,$E169),K$2)</f>
        <v>Not_Connected</v>
      </c>
      <c r="L169" s="8" cm="1">
        <f t="array" ref="L169">SUM(IF(('Fill Book'!$F$3:$F$10055="B")*('Fill Book'!$Q$3:$Q$10055=Mapping!D169),'Fill Book'!$G$3:$G$10055))</f>
        <v>0</v>
      </c>
      <c r="M169" s="8" t="str" cm="1">
        <f t="array" ref="M169">IFERROR(
    SUMPRODUCT(
        IF(
            ('Fill Book'!$F$1:$F$10055="B") * ('Fill Book'!$Q$1:$Q$10055=Mapping!D169),
            'Fill Book'!$G$1:$G$10055
        ),
        IF(
            ('Fill Book'!$F$1:$F$10055="B") * ('Fill Book'!$Q$1:$Q$10055=Mapping!D169),
            'Fill Book'!$H$1:$H$10055
        )
    ) / SUM(
        IF(
            ('Fill Book'!$F$1:$F$10055="B") * ('Fill Book'!$Q$1:$Q$10055=Mapping!D169),
            'Fill Book'!$G$1:$G$10055
        )
    ),
    ""
)</f>
        <v/>
      </c>
      <c r="N169" s="8" cm="1">
        <f t="array" ref="N169">SUM(IF(('Fill Book'!$F$3:$F$10055="S")*('Fill Book'!$Q$3:$Q$10055=Mapping!D169),'Fill Book'!$G$3:$G$10055))</f>
        <v>0</v>
      </c>
      <c r="O169" s="8" t="str" cm="1">
        <f t="array" ref="O169">IFERROR(
    SUMPRODUCT(
        IF(
            ('Fill Book'!$F$1:$F$10055="S") * ('Fill Book'!$Q$1:$Q$10055=Mapping!D169),
            'Fill Book'!$G$1:$G$10055
        ),
        IF(
            ('Fill Book'!$F$1:$F$10055="S") * ('Fill Book'!$Q$1:$Q$10055=Mapping!D169),
            'Fill Book'!$H$1:$H$10055
        )
    ) / SUM(
        IF(
            ('Fill Book'!$F$1:$F$10055="S") * ('Fill Book'!$Q$1:$Q$10055=Mapping!D169),
            'Fill Book'!$G$1:$G$10055
        )
    ),
    ""
)</f>
        <v/>
      </c>
      <c r="P169" s="8">
        <f t="shared" si="14"/>
        <v>0</v>
      </c>
      <c r="Q169" s="2">
        <f t="shared" si="15"/>
        <v>0</v>
      </c>
      <c r="R169" s="2">
        <f t="shared" si="16"/>
        <v>0</v>
      </c>
      <c r="S169" s="2">
        <f t="shared" si="17"/>
        <v>0</v>
      </c>
      <c r="T169" s="2" t="e">
        <f>((Mapping!$O169-Mapping!$M169)/Mapping!$G169*Mapping!$H169)*(MIN(Mapping!$L169,Mapping!$N169))</f>
        <v>#VALUE!</v>
      </c>
    </row>
    <row r="170" spans="2:20" x14ac:dyDescent="0.25">
      <c r="B170" s="105"/>
      <c r="C170" s="2"/>
      <c r="D170" s="2"/>
      <c r="E170" s="5"/>
      <c r="F170" s="2"/>
      <c r="G170" s="2"/>
      <c r="H170" s="2"/>
      <c r="I170" s="2"/>
      <c r="J170" s="2" t="s">
        <v>35</v>
      </c>
      <c r="K170" s="7" t="str">
        <f>RTD("tt.rtd",,RTD("tt.rtd",,"Inst",J170,$E170),K$2)</f>
        <v>Not_Connected</v>
      </c>
      <c r="L170" s="8" cm="1">
        <f t="array" ref="L170">SUM(IF(('Fill Book'!$F$3:$F$10055="B")*('Fill Book'!$Q$3:$Q$10055=Mapping!D170),'Fill Book'!$G$3:$G$10055))</f>
        <v>0</v>
      </c>
      <c r="M170" s="8" t="str" cm="1">
        <f t="array" ref="M170">IFERROR(
    SUMPRODUCT(
        IF(
            ('Fill Book'!$F$1:$F$10055="B") * ('Fill Book'!$Q$1:$Q$10055=Mapping!D170),
            'Fill Book'!$G$1:$G$10055
        ),
        IF(
            ('Fill Book'!$F$1:$F$10055="B") * ('Fill Book'!$Q$1:$Q$10055=Mapping!D170),
            'Fill Book'!$H$1:$H$10055
        )
    ) / SUM(
        IF(
            ('Fill Book'!$F$1:$F$10055="B") * ('Fill Book'!$Q$1:$Q$10055=Mapping!D170),
            'Fill Book'!$G$1:$G$10055
        )
    ),
    ""
)</f>
        <v/>
      </c>
      <c r="N170" s="8" cm="1">
        <f t="array" ref="N170">SUM(IF(('Fill Book'!$F$3:$F$10055="S")*('Fill Book'!$Q$3:$Q$10055=Mapping!D170),'Fill Book'!$G$3:$G$10055))</f>
        <v>0</v>
      </c>
      <c r="O170" s="8" t="str" cm="1">
        <f t="array" ref="O170">IFERROR(
    SUMPRODUCT(
        IF(
            ('Fill Book'!$F$1:$F$10055="S") * ('Fill Book'!$Q$1:$Q$10055=Mapping!D170),
            'Fill Book'!$G$1:$G$10055
        ),
        IF(
            ('Fill Book'!$F$1:$F$10055="S") * ('Fill Book'!$Q$1:$Q$10055=Mapping!D170),
            'Fill Book'!$H$1:$H$10055
        )
    ) / SUM(
        IF(
            ('Fill Book'!$F$1:$F$10055="S") * ('Fill Book'!$Q$1:$Q$10055=Mapping!D170),
            'Fill Book'!$G$1:$G$10055
        )
    ),
    ""
)</f>
        <v/>
      </c>
      <c r="P170" s="8">
        <f t="shared" si="14"/>
        <v>0</v>
      </c>
      <c r="Q170" s="2">
        <f t="shared" si="15"/>
        <v>0</v>
      </c>
      <c r="R170" s="2">
        <f t="shared" si="16"/>
        <v>0</v>
      </c>
      <c r="S170" s="2">
        <f t="shared" si="17"/>
        <v>0</v>
      </c>
      <c r="T170" s="2" t="e">
        <f>((Mapping!$O170-Mapping!$M170)/Mapping!$G170*Mapping!$H170)*(MIN(Mapping!$L170,Mapping!$N170))</f>
        <v>#VALUE!</v>
      </c>
    </row>
    <row r="171" spans="2:20" x14ac:dyDescent="0.25">
      <c r="B171" s="106"/>
      <c r="C171" s="2"/>
      <c r="D171" s="2"/>
      <c r="E171" s="5"/>
      <c r="F171" s="2"/>
      <c r="G171" s="2"/>
      <c r="H171" s="2"/>
      <c r="I171" s="2"/>
      <c r="J171" s="2" t="s">
        <v>35</v>
      </c>
      <c r="K171" s="7" t="str">
        <f>RTD("tt.rtd",,RTD("tt.rtd",,"Inst",J171,$E171),K$2)</f>
        <v>Not_Connected</v>
      </c>
      <c r="L171" s="8" cm="1">
        <f t="array" ref="L171">SUM(IF(('Fill Book'!$F$3:$F$10055="B")*('Fill Book'!$Q$3:$Q$10055=Mapping!D171),'Fill Book'!$G$3:$G$10055))</f>
        <v>0</v>
      </c>
      <c r="M171" s="8" t="str" cm="1">
        <f t="array" ref="M171">IFERROR(
    SUMPRODUCT(
        IF(
            ('Fill Book'!$F$1:$F$10055="B") * ('Fill Book'!$Q$1:$Q$10055=Mapping!D171),
            'Fill Book'!$G$1:$G$10055
        ),
        IF(
            ('Fill Book'!$F$1:$F$10055="B") * ('Fill Book'!$Q$1:$Q$10055=Mapping!D171),
            'Fill Book'!$H$1:$H$10055
        )
    ) / SUM(
        IF(
            ('Fill Book'!$F$1:$F$10055="B") * ('Fill Book'!$Q$1:$Q$10055=Mapping!D171),
            'Fill Book'!$G$1:$G$10055
        )
    ),
    ""
)</f>
        <v/>
      </c>
      <c r="N171" s="8" cm="1">
        <f t="array" ref="N171">SUM(IF(('Fill Book'!$F$3:$F$10055="S")*('Fill Book'!$Q$3:$Q$10055=Mapping!D171),'Fill Book'!$G$3:$G$10055))</f>
        <v>0</v>
      </c>
      <c r="O171" s="8" t="str" cm="1">
        <f t="array" ref="O171">IFERROR(
    SUMPRODUCT(
        IF(
            ('Fill Book'!$F$1:$F$10055="S") * ('Fill Book'!$Q$1:$Q$10055=Mapping!D171),
            'Fill Book'!$G$1:$G$10055
        ),
        IF(
            ('Fill Book'!$F$1:$F$10055="S") * ('Fill Book'!$Q$1:$Q$10055=Mapping!D171),
            'Fill Book'!$H$1:$H$10055
        )
    ) / SUM(
        IF(
            ('Fill Book'!$F$1:$F$10055="S") * ('Fill Book'!$Q$1:$Q$10055=Mapping!D171),
            'Fill Book'!$G$1:$G$10055
        )
    ),
    ""
)</f>
        <v/>
      </c>
      <c r="P171" s="8">
        <f t="shared" si="14"/>
        <v>0</v>
      </c>
      <c r="Q171" s="2">
        <f t="shared" si="15"/>
        <v>0</v>
      </c>
      <c r="R171" s="2">
        <f t="shared" si="16"/>
        <v>0</v>
      </c>
      <c r="S171" s="2">
        <f t="shared" si="17"/>
        <v>0</v>
      </c>
      <c r="T171" s="2" t="e">
        <f>((Mapping!$O171-Mapping!$M171)/Mapping!$G171*Mapping!$H171)*(MIN(Mapping!$L171,Mapping!$N171))</f>
        <v>#VALUE!</v>
      </c>
    </row>
    <row r="172" spans="2:20" x14ac:dyDescent="0.25">
      <c r="B172" s="106"/>
      <c r="C172" s="2"/>
      <c r="D172" s="2"/>
      <c r="E172" s="5"/>
      <c r="F172" s="2"/>
      <c r="G172" s="2"/>
      <c r="H172" s="2"/>
      <c r="I172" s="2"/>
      <c r="J172" s="2" t="s">
        <v>35</v>
      </c>
      <c r="K172" s="7" t="str">
        <f>RTD("tt.rtd",,RTD("tt.rtd",,"Inst",J172,$E172),K$2)</f>
        <v>Not_Connected</v>
      </c>
      <c r="L172" s="8" cm="1">
        <f t="array" ref="L172">SUM(IF(('Fill Book'!$F$3:$F$10055="B")*('Fill Book'!$Q$3:$Q$10055=Mapping!D172),'Fill Book'!$G$3:$G$10055))</f>
        <v>0</v>
      </c>
      <c r="M172" s="8" t="str" cm="1">
        <f t="array" ref="M172">IFERROR(
    SUMPRODUCT(
        IF(
            ('Fill Book'!$F$1:$F$10055="B") * ('Fill Book'!$Q$1:$Q$10055=Mapping!D172),
            'Fill Book'!$G$1:$G$10055
        ),
        IF(
            ('Fill Book'!$F$1:$F$10055="B") * ('Fill Book'!$Q$1:$Q$10055=Mapping!D172),
            'Fill Book'!$H$1:$H$10055
        )
    ) / SUM(
        IF(
            ('Fill Book'!$F$1:$F$10055="B") * ('Fill Book'!$Q$1:$Q$10055=Mapping!D172),
            'Fill Book'!$G$1:$G$10055
        )
    ),
    ""
)</f>
        <v/>
      </c>
      <c r="N172" s="8" cm="1">
        <f t="array" ref="N172">SUM(IF(('Fill Book'!$F$3:$F$10055="S")*('Fill Book'!$Q$3:$Q$10055=Mapping!D172),'Fill Book'!$G$3:$G$10055))</f>
        <v>0</v>
      </c>
      <c r="O172" s="8" t="str" cm="1">
        <f t="array" ref="O172">IFERROR(
    SUMPRODUCT(
        IF(
            ('Fill Book'!$F$1:$F$10055="S") * ('Fill Book'!$Q$1:$Q$10055=Mapping!D172),
            'Fill Book'!$G$1:$G$10055
        ),
        IF(
            ('Fill Book'!$F$1:$F$10055="S") * ('Fill Book'!$Q$1:$Q$10055=Mapping!D172),
            'Fill Book'!$H$1:$H$10055
        )
    ) / SUM(
        IF(
            ('Fill Book'!$F$1:$F$10055="S") * ('Fill Book'!$Q$1:$Q$10055=Mapping!D172),
            'Fill Book'!$G$1:$G$10055
        )
    ),
    ""
)</f>
        <v/>
      </c>
      <c r="P172" s="8">
        <f t="shared" si="14"/>
        <v>0</v>
      </c>
      <c r="Q172" s="2">
        <f t="shared" si="15"/>
        <v>0</v>
      </c>
      <c r="R172" s="2">
        <f t="shared" si="16"/>
        <v>0</v>
      </c>
      <c r="S172" s="2">
        <f t="shared" si="17"/>
        <v>0</v>
      </c>
      <c r="T172" s="2" t="e">
        <f>((Mapping!$O172-Mapping!$M172)/Mapping!$G172*Mapping!$H172)*(MIN(Mapping!$L172,Mapping!$N172))</f>
        <v>#VALUE!</v>
      </c>
    </row>
    <row r="173" spans="2:20" x14ac:dyDescent="0.25">
      <c r="B173" s="106"/>
      <c r="C173" s="2"/>
      <c r="D173" s="2"/>
      <c r="E173" s="5"/>
      <c r="F173" s="2"/>
      <c r="G173" s="2"/>
      <c r="H173" s="2"/>
      <c r="I173" s="2"/>
      <c r="J173" s="2" t="s">
        <v>35</v>
      </c>
      <c r="K173" s="7" t="str">
        <f>RTD("tt.rtd",,RTD("tt.rtd",,"Inst",J173,$E173),K$2)</f>
        <v>Not_Connected</v>
      </c>
      <c r="L173" s="8" cm="1">
        <f t="array" ref="L173">SUM(IF(('Fill Book'!$F$3:$F$10055="B")*('Fill Book'!$Q$3:$Q$10055=Mapping!D173),'Fill Book'!$G$3:$G$10055))</f>
        <v>0</v>
      </c>
      <c r="M173" s="8" t="str" cm="1">
        <f t="array" ref="M173">IFERROR(
    SUMPRODUCT(
        IF(
            ('Fill Book'!$F$1:$F$10055="B") * ('Fill Book'!$Q$1:$Q$10055=Mapping!D173),
            'Fill Book'!$G$1:$G$10055
        ),
        IF(
            ('Fill Book'!$F$1:$F$10055="B") * ('Fill Book'!$Q$1:$Q$10055=Mapping!D173),
            'Fill Book'!$H$1:$H$10055
        )
    ) / SUM(
        IF(
            ('Fill Book'!$F$1:$F$10055="B") * ('Fill Book'!$Q$1:$Q$10055=Mapping!D173),
            'Fill Book'!$G$1:$G$10055
        )
    ),
    ""
)</f>
        <v/>
      </c>
      <c r="N173" s="8" cm="1">
        <f t="array" ref="N173">SUM(IF(('Fill Book'!$F$3:$F$10055="S")*('Fill Book'!$Q$3:$Q$10055=Mapping!D173),'Fill Book'!$G$3:$G$10055))</f>
        <v>0</v>
      </c>
      <c r="O173" s="8" t="str" cm="1">
        <f t="array" ref="O173">IFERROR(
    SUMPRODUCT(
        IF(
            ('Fill Book'!$F$1:$F$10055="S") * ('Fill Book'!$Q$1:$Q$10055=Mapping!D173),
            'Fill Book'!$G$1:$G$10055
        ),
        IF(
            ('Fill Book'!$F$1:$F$10055="S") * ('Fill Book'!$Q$1:$Q$10055=Mapping!D173),
            'Fill Book'!$H$1:$H$10055
        )
    ) / SUM(
        IF(
            ('Fill Book'!$F$1:$F$10055="S") * ('Fill Book'!$Q$1:$Q$10055=Mapping!D173),
            'Fill Book'!$G$1:$G$10055
        )
    ),
    ""
)</f>
        <v/>
      </c>
      <c r="P173" s="8">
        <f t="shared" si="14"/>
        <v>0</v>
      </c>
      <c r="Q173" s="2">
        <f t="shared" si="15"/>
        <v>0</v>
      </c>
      <c r="R173" s="2">
        <f t="shared" si="16"/>
        <v>0</v>
      </c>
      <c r="S173" s="2">
        <f t="shared" si="17"/>
        <v>0</v>
      </c>
      <c r="T173" s="2" t="e">
        <f>((Mapping!$O173-Mapping!$M173)/Mapping!$G173*Mapping!$H173)*(MIN(Mapping!$L173,Mapping!$N173))</f>
        <v>#VALUE!</v>
      </c>
    </row>
    <row r="174" spans="2:20" x14ac:dyDescent="0.25">
      <c r="B174" s="106"/>
      <c r="C174" s="2"/>
      <c r="D174" s="2"/>
      <c r="E174" s="5"/>
      <c r="F174" s="2"/>
      <c r="G174" s="2"/>
      <c r="H174" s="2"/>
      <c r="I174" s="2"/>
      <c r="J174" s="2" t="s">
        <v>35</v>
      </c>
      <c r="K174" s="7" t="str">
        <f>RTD("tt.rtd",,RTD("tt.rtd",,"Inst",J174,$E174),K$2)</f>
        <v>Not_Connected</v>
      </c>
      <c r="L174" s="8" cm="1">
        <f t="array" ref="L174">SUM(IF(('Fill Book'!$F$3:$F$10055="B")*('Fill Book'!$Q$3:$Q$10055=Mapping!D174),'Fill Book'!$G$3:$G$10055))</f>
        <v>0</v>
      </c>
      <c r="M174" s="8" t="str" cm="1">
        <f t="array" ref="M174">IFERROR(
    SUMPRODUCT(
        IF(
            ('Fill Book'!$F$1:$F$10055="B") * ('Fill Book'!$Q$1:$Q$10055=Mapping!D174),
            'Fill Book'!$G$1:$G$10055
        ),
        IF(
            ('Fill Book'!$F$1:$F$10055="B") * ('Fill Book'!$Q$1:$Q$10055=Mapping!D174),
            'Fill Book'!$H$1:$H$10055
        )
    ) / SUM(
        IF(
            ('Fill Book'!$F$1:$F$10055="B") * ('Fill Book'!$Q$1:$Q$10055=Mapping!D174),
            'Fill Book'!$G$1:$G$10055
        )
    ),
    ""
)</f>
        <v/>
      </c>
      <c r="N174" s="8" cm="1">
        <f t="array" ref="N174">SUM(IF(('Fill Book'!$F$3:$F$10055="S")*('Fill Book'!$Q$3:$Q$10055=Mapping!D174),'Fill Book'!$G$3:$G$10055))</f>
        <v>0</v>
      </c>
      <c r="O174" s="8" t="str" cm="1">
        <f t="array" ref="O174">IFERROR(
    SUMPRODUCT(
        IF(
            ('Fill Book'!$F$1:$F$10055="S") * ('Fill Book'!$Q$1:$Q$10055=Mapping!D174),
            'Fill Book'!$G$1:$G$10055
        ),
        IF(
            ('Fill Book'!$F$1:$F$10055="S") * ('Fill Book'!$Q$1:$Q$10055=Mapping!D174),
            'Fill Book'!$H$1:$H$10055
        )
    ) / SUM(
        IF(
            ('Fill Book'!$F$1:$F$10055="S") * ('Fill Book'!$Q$1:$Q$10055=Mapping!D174),
            'Fill Book'!$G$1:$G$10055
        )
    ),
    ""
)</f>
        <v/>
      </c>
      <c r="P174" s="8">
        <f t="shared" si="14"/>
        <v>0</v>
      </c>
      <c r="Q174" s="2">
        <f t="shared" si="15"/>
        <v>0</v>
      </c>
      <c r="R174" s="2">
        <f t="shared" si="16"/>
        <v>0</v>
      </c>
      <c r="S174" s="2">
        <f t="shared" si="17"/>
        <v>0</v>
      </c>
      <c r="T174" s="2" t="e">
        <f>((Mapping!$O174-Mapping!$M174)/Mapping!$G174*Mapping!$H174)*(MIN(Mapping!$L174,Mapping!$N174))</f>
        <v>#VALUE!</v>
      </c>
    </row>
    <row r="175" spans="2:20" x14ac:dyDescent="0.25">
      <c r="B175" s="106"/>
      <c r="C175" s="2"/>
      <c r="D175" s="2"/>
      <c r="E175" s="5"/>
      <c r="F175" s="2"/>
      <c r="G175" s="2"/>
      <c r="H175" s="2"/>
      <c r="I175" s="2"/>
      <c r="J175" s="2" t="s">
        <v>35</v>
      </c>
      <c r="K175" s="7" t="str">
        <f>RTD("tt.rtd",,RTD("tt.rtd",,"Inst",J175,$E175),K$2)</f>
        <v>Not_Connected</v>
      </c>
      <c r="L175" s="8" cm="1">
        <f t="array" ref="L175">SUM(IF(('Fill Book'!$F$3:$F$10055="B")*('Fill Book'!$Q$3:$Q$10055=Mapping!D175),'Fill Book'!$G$3:$G$10055))</f>
        <v>0</v>
      </c>
      <c r="M175" s="8" t="str" cm="1">
        <f t="array" ref="M175">IFERROR(
    SUMPRODUCT(
        IF(
            ('Fill Book'!$F$1:$F$10055="B") * ('Fill Book'!$Q$1:$Q$10055=Mapping!D175),
            'Fill Book'!$G$1:$G$10055
        ),
        IF(
            ('Fill Book'!$F$1:$F$10055="B") * ('Fill Book'!$Q$1:$Q$10055=Mapping!D175),
            'Fill Book'!$H$1:$H$10055
        )
    ) / SUM(
        IF(
            ('Fill Book'!$F$1:$F$10055="B") * ('Fill Book'!$Q$1:$Q$10055=Mapping!D175),
            'Fill Book'!$G$1:$G$10055
        )
    ),
    ""
)</f>
        <v/>
      </c>
      <c r="N175" s="8" cm="1">
        <f t="array" ref="N175">SUM(IF(('Fill Book'!$F$3:$F$10055="S")*('Fill Book'!$Q$3:$Q$10055=Mapping!D175),'Fill Book'!$G$3:$G$10055))</f>
        <v>0</v>
      </c>
      <c r="O175" s="8" t="str" cm="1">
        <f t="array" ref="O175">IFERROR(
    SUMPRODUCT(
        IF(
            ('Fill Book'!$F$1:$F$10055="S") * ('Fill Book'!$Q$1:$Q$10055=Mapping!D175),
            'Fill Book'!$G$1:$G$10055
        ),
        IF(
            ('Fill Book'!$F$1:$F$10055="S") * ('Fill Book'!$Q$1:$Q$10055=Mapping!D175),
            'Fill Book'!$H$1:$H$10055
        )
    ) / SUM(
        IF(
            ('Fill Book'!$F$1:$F$10055="S") * ('Fill Book'!$Q$1:$Q$10055=Mapping!D175),
            'Fill Book'!$G$1:$G$10055
        )
    ),
    ""
)</f>
        <v/>
      </c>
      <c r="P175" s="8">
        <f t="shared" si="14"/>
        <v>0</v>
      </c>
      <c r="Q175" s="2">
        <f t="shared" si="15"/>
        <v>0</v>
      </c>
      <c r="R175" s="2">
        <f t="shared" si="16"/>
        <v>0</v>
      </c>
      <c r="S175" s="2">
        <f t="shared" si="17"/>
        <v>0</v>
      </c>
      <c r="T175" s="2" t="e">
        <f>((Mapping!$O175-Mapping!$M175)/Mapping!$G175*Mapping!$H175)*(MIN(Mapping!$L175,Mapping!$N175))</f>
        <v>#VALUE!</v>
      </c>
    </row>
    <row r="176" spans="2:20" x14ac:dyDescent="0.25">
      <c r="B176" s="107"/>
      <c r="C176" s="2"/>
      <c r="D176" s="2"/>
      <c r="E176" s="5"/>
      <c r="F176" s="2"/>
      <c r="G176" s="2"/>
      <c r="H176" s="2"/>
      <c r="I176" s="2"/>
      <c r="J176" s="2" t="s">
        <v>35</v>
      </c>
      <c r="K176" s="7" t="str">
        <f>RTD("tt.rtd",,RTD("tt.rtd",,"Inst",J176,$E176),K$2)</f>
        <v>Not_Connected</v>
      </c>
      <c r="L176" s="8" cm="1">
        <f t="array" ref="L176">SUM(IF(('Fill Book'!$F$3:$F$10055="B")*('Fill Book'!$Q$3:$Q$10055=Mapping!D176),'Fill Book'!$G$3:$G$10055))</f>
        <v>0</v>
      </c>
      <c r="M176" s="8" t="str" cm="1">
        <f t="array" ref="M176">IFERROR(
    SUMPRODUCT(
        IF(
            ('Fill Book'!$F$1:$F$10055="B") * ('Fill Book'!$Q$1:$Q$10055=Mapping!D176),
            'Fill Book'!$G$1:$G$10055
        ),
        IF(
            ('Fill Book'!$F$1:$F$10055="B") * ('Fill Book'!$Q$1:$Q$10055=Mapping!D176),
            'Fill Book'!$H$1:$H$10055
        )
    ) / SUM(
        IF(
            ('Fill Book'!$F$1:$F$10055="B") * ('Fill Book'!$Q$1:$Q$10055=Mapping!D176),
            'Fill Book'!$G$1:$G$10055
        )
    ),
    ""
)</f>
        <v/>
      </c>
      <c r="N176" s="8" cm="1">
        <f t="array" ref="N176">SUM(IF(('Fill Book'!$F$3:$F$10055="S")*('Fill Book'!$Q$3:$Q$10055=Mapping!D176),'Fill Book'!$G$3:$G$10055))</f>
        <v>0</v>
      </c>
      <c r="O176" s="8" t="str" cm="1">
        <f t="array" ref="O176">IFERROR(
    SUMPRODUCT(
        IF(
            ('Fill Book'!$F$1:$F$10055="S") * ('Fill Book'!$Q$1:$Q$10055=Mapping!D176),
            'Fill Book'!$G$1:$G$10055
        ),
        IF(
            ('Fill Book'!$F$1:$F$10055="S") * ('Fill Book'!$Q$1:$Q$10055=Mapping!D176),
            'Fill Book'!$H$1:$H$10055
        )
    ) / SUM(
        IF(
            ('Fill Book'!$F$1:$F$10055="S") * ('Fill Book'!$Q$1:$Q$10055=Mapping!D176),
            'Fill Book'!$G$1:$G$10055
        )
    ),
    ""
)</f>
        <v/>
      </c>
      <c r="P176" s="8">
        <f t="shared" si="14"/>
        <v>0</v>
      </c>
      <c r="Q176" s="2">
        <f t="shared" si="15"/>
        <v>0</v>
      </c>
      <c r="R176" s="2">
        <f t="shared" si="16"/>
        <v>0</v>
      </c>
      <c r="S176" s="2">
        <f t="shared" si="17"/>
        <v>0</v>
      </c>
      <c r="T176" s="2" t="e">
        <f>((Mapping!$O176-Mapping!$M176)/Mapping!$G176*Mapping!$H176)*(MIN(Mapping!$L176,Mapping!$N176))</f>
        <v>#VALUE!</v>
      </c>
    </row>
  </sheetData>
  <mergeCells count="14">
    <mergeCell ref="B170:B176"/>
    <mergeCell ref="B161:B169"/>
    <mergeCell ref="B3:B13"/>
    <mergeCell ref="B14:B31"/>
    <mergeCell ref="B32:B41"/>
    <mergeCell ref="B42:B53"/>
    <mergeCell ref="B54:B67"/>
    <mergeCell ref="B68:B79"/>
    <mergeCell ref="B91:B110"/>
    <mergeCell ref="B111:B121"/>
    <mergeCell ref="B122:B140"/>
    <mergeCell ref="B141:B148"/>
    <mergeCell ref="B149:B160"/>
    <mergeCell ref="B80:B90"/>
  </mergeCells>
  <conditionalFormatting sqref="D14">
    <cfRule type="expression" dxfId="5" priority="1">
      <formula>$F14="B"</formula>
    </cfRule>
    <cfRule type="expression" dxfId="4" priority="2">
      <formula>$F14="S"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63D6-0112-4732-AA5D-75E11194FB5D}">
  <dimension ref="A1:Q1958"/>
  <sheetViews>
    <sheetView showGridLines="0" zoomScale="70" zoomScaleNormal="70" workbookViewId="0">
      <selection activeCell="B3" sqref="B3"/>
    </sheetView>
  </sheetViews>
  <sheetFormatPr defaultRowHeight="15" x14ac:dyDescent="0.25"/>
  <cols>
    <col min="1" max="1" width="24.85546875" style="15" customWidth="1"/>
    <col min="2" max="2" width="16.42578125" customWidth="1"/>
    <col min="3" max="3" width="17.5703125" style="16" customWidth="1"/>
    <col min="4" max="4" width="15.42578125" customWidth="1"/>
    <col min="5" max="5" width="60.7109375" customWidth="1"/>
    <col min="6" max="6" width="20.7109375" customWidth="1"/>
    <col min="7" max="7" width="15.7109375" customWidth="1"/>
    <col min="8" max="8" width="15.85546875" customWidth="1"/>
    <col min="9" max="9" width="25.7109375" customWidth="1"/>
    <col min="10" max="10" width="9.28515625" customWidth="1"/>
    <col min="12" max="13" width="11.140625" bestFit="1" customWidth="1"/>
    <col min="14" max="14" width="36.28515625" bestFit="1" customWidth="1"/>
    <col min="15" max="15" width="37" bestFit="1" customWidth="1"/>
    <col min="17" max="17" width="38.42578125" customWidth="1"/>
  </cols>
  <sheetData>
    <row r="1" spans="1:17" x14ac:dyDescent="0.25">
      <c r="A1" s="43" t="s">
        <v>55</v>
      </c>
    </row>
    <row r="2" spans="1:17" ht="18" customHeight="1" x14ac:dyDescent="0.25">
      <c r="A2" s="17" t="s">
        <v>27</v>
      </c>
      <c r="B2" s="18" t="s">
        <v>28</v>
      </c>
      <c r="C2" s="19" t="s">
        <v>29</v>
      </c>
      <c r="D2" s="18" t="s">
        <v>30</v>
      </c>
      <c r="E2" s="18" t="s">
        <v>15</v>
      </c>
      <c r="F2" s="18" t="s">
        <v>31</v>
      </c>
      <c r="G2" s="18" t="s">
        <v>32</v>
      </c>
      <c r="H2" s="18" t="s">
        <v>33</v>
      </c>
      <c r="I2" s="18"/>
      <c r="J2" s="18"/>
      <c r="K2" s="18"/>
      <c r="L2" s="18"/>
      <c r="M2" s="18"/>
      <c r="N2" s="18"/>
      <c r="O2" s="18"/>
      <c r="P2" s="18"/>
      <c r="Q2" s="18" t="s">
        <v>34</v>
      </c>
    </row>
    <row r="3" spans="1:17" x14ac:dyDescent="0.25">
      <c r="A3" s="11"/>
      <c r="B3" s="10"/>
      <c r="Q3">
        <f>E3</f>
        <v>0</v>
      </c>
    </row>
    <row r="4" spans="1:17" x14ac:dyDescent="0.25">
      <c r="A4" s="11"/>
      <c r="B4" s="10"/>
      <c r="Q4">
        <f t="shared" ref="Q4:Q67" si="0">E4</f>
        <v>0</v>
      </c>
    </row>
    <row r="5" spans="1:17" x14ac:dyDescent="0.25">
      <c r="A5" s="11"/>
      <c r="B5" s="10"/>
      <c r="N5" s="14"/>
      <c r="Q5">
        <f t="shared" si="0"/>
        <v>0</v>
      </c>
    </row>
    <row r="6" spans="1:17" x14ac:dyDescent="0.25">
      <c r="A6" s="11"/>
      <c r="B6" s="10"/>
      <c r="Q6">
        <f t="shared" si="0"/>
        <v>0</v>
      </c>
    </row>
    <row r="7" spans="1:17" x14ac:dyDescent="0.25">
      <c r="A7" s="11"/>
      <c r="B7" s="10"/>
      <c r="Q7">
        <f t="shared" si="0"/>
        <v>0</v>
      </c>
    </row>
    <row r="8" spans="1:17" x14ac:dyDescent="0.25">
      <c r="A8" s="11"/>
      <c r="B8" s="10"/>
      <c r="N8" s="14"/>
      <c r="O8" s="14"/>
      <c r="Q8">
        <f t="shared" si="0"/>
        <v>0</v>
      </c>
    </row>
    <row r="9" spans="1:17" x14ac:dyDescent="0.25">
      <c r="A9" s="11"/>
      <c r="B9" s="10"/>
      <c r="O9" s="14"/>
      <c r="Q9">
        <f t="shared" si="0"/>
        <v>0</v>
      </c>
    </row>
    <row r="10" spans="1:17" x14ac:dyDescent="0.25">
      <c r="A10" s="11"/>
      <c r="B10" s="10"/>
      <c r="N10" s="14"/>
      <c r="O10" s="14"/>
      <c r="Q10">
        <f t="shared" si="0"/>
        <v>0</v>
      </c>
    </row>
    <row r="11" spans="1:17" x14ac:dyDescent="0.25">
      <c r="A11" s="11"/>
      <c r="B11" s="10"/>
      <c r="N11" s="14"/>
      <c r="Q11">
        <f t="shared" si="0"/>
        <v>0</v>
      </c>
    </row>
    <row r="12" spans="1:17" x14ac:dyDescent="0.25">
      <c r="A12" s="11"/>
      <c r="B12" s="10"/>
      <c r="N12" s="14"/>
      <c r="O12" s="14"/>
      <c r="Q12">
        <f t="shared" si="0"/>
        <v>0</v>
      </c>
    </row>
    <row r="13" spans="1:17" x14ac:dyDescent="0.25">
      <c r="A13" s="11"/>
      <c r="B13" s="10"/>
      <c r="N13" s="14"/>
      <c r="O13" s="14"/>
      <c r="Q13">
        <f t="shared" si="0"/>
        <v>0</v>
      </c>
    </row>
    <row r="14" spans="1:17" x14ac:dyDescent="0.25">
      <c r="A14" s="11"/>
      <c r="B14" s="10"/>
      <c r="N14" s="14"/>
      <c r="O14" s="14"/>
      <c r="Q14">
        <f t="shared" si="0"/>
        <v>0</v>
      </c>
    </row>
    <row r="15" spans="1:17" x14ac:dyDescent="0.25">
      <c r="A15" s="11"/>
      <c r="B15" s="10"/>
      <c r="N15" s="14"/>
      <c r="Q15">
        <f t="shared" si="0"/>
        <v>0</v>
      </c>
    </row>
    <row r="16" spans="1:17" x14ac:dyDescent="0.25">
      <c r="A16" s="11"/>
      <c r="B16" s="10"/>
      <c r="Q16">
        <f t="shared" si="0"/>
        <v>0</v>
      </c>
    </row>
    <row r="17" spans="17:17" x14ac:dyDescent="0.25">
      <c r="Q17">
        <f t="shared" si="0"/>
        <v>0</v>
      </c>
    </row>
    <row r="18" spans="17:17" x14ac:dyDescent="0.25">
      <c r="Q18">
        <f t="shared" si="0"/>
        <v>0</v>
      </c>
    </row>
    <row r="19" spans="17:17" x14ac:dyDescent="0.25">
      <c r="Q19">
        <f t="shared" si="0"/>
        <v>0</v>
      </c>
    </row>
    <row r="20" spans="17:17" x14ac:dyDescent="0.25">
      <c r="Q20">
        <f t="shared" si="0"/>
        <v>0</v>
      </c>
    </row>
    <row r="21" spans="17:17" x14ac:dyDescent="0.25">
      <c r="Q21">
        <f t="shared" si="0"/>
        <v>0</v>
      </c>
    </row>
    <row r="22" spans="17:17" x14ac:dyDescent="0.25">
      <c r="Q22">
        <f t="shared" si="0"/>
        <v>0</v>
      </c>
    </row>
    <row r="23" spans="17:17" x14ac:dyDescent="0.25">
      <c r="Q23">
        <f t="shared" si="0"/>
        <v>0</v>
      </c>
    </row>
    <row r="24" spans="17:17" x14ac:dyDescent="0.25">
      <c r="Q24">
        <f t="shared" si="0"/>
        <v>0</v>
      </c>
    </row>
    <row r="25" spans="17:17" x14ac:dyDescent="0.25">
      <c r="Q25">
        <f t="shared" si="0"/>
        <v>0</v>
      </c>
    </row>
    <row r="26" spans="17:17" x14ac:dyDescent="0.25">
      <c r="Q26">
        <f t="shared" si="0"/>
        <v>0</v>
      </c>
    </row>
    <row r="27" spans="17:17" x14ac:dyDescent="0.25">
      <c r="Q27">
        <f t="shared" si="0"/>
        <v>0</v>
      </c>
    </row>
    <row r="28" spans="17:17" x14ac:dyDescent="0.25">
      <c r="Q28">
        <f t="shared" si="0"/>
        <v>0</v>
      </c>
    </row>
    <row r="29" spans="17:17" x14ac:dyDescent="0.25">
      <c r="Q29">
        <f t="shared" si="0"/>
        <v>0</v>
      </c>
    </row>
    <row r="30" spans="17:17" x14ac:dyDescent="0.25">
      <c r="Q30">
        <f t="shared" si="0"/>
        <v>0</v>
      </c>
    </row>
    <row r="31" spans="17:17" x14ac:dyDescent="0.25">
      <c r="Q31">
        <f t="shared" si="0"/>
        <v>0</v>
      </c>
    </row>
    <row r="32" spans="17:17" x14ac:dyDescent="0.25">
      <c r="Q32">
        <f t="shared" si="0"/>
        <v>0</v>
      </c>
    </row>
    <row r="33" spans="17:17" x14ac:dyDescent="0.25">
      <c r="Q33">
        <f t="shared" si="0"/>
        <v>0</v>
      </c>
    </row>
    <row r="34" spans="17:17" x14ac:dyDescent="0.25">
      <c r="Q34">
        <f t="shared" si="0"/>
        <v>0</v>
      </c>
    </row>
    <row r="35" spans="17:17" x14ac:dyDescent="0.25">
      <c r="Q35">
        <f t="shared" si="0"/>
        <v>0</v>
      </c>
    </row>
    <row r="36" spans="17:17" x14ac:dyDescent="0.25">
      <c r="Q36">
        <f t="shared" si="0"/>
        <v>0</v>
      </c>
    </row>
    <row r="37" spans="17:17" x14ac:dyDescent="0.25">
      <c r="Q37">
        <f t="shared" si="0"/>
        <v>0</v>
      </c>
    </row>
    <row r="38" spans="17:17" x14ac:dyDescent="0.25">
      <c r="Q38">
        <f t="shared" si="0"/>
        <v>0</v>
      </c>
    </row>
    <row r="39" spans="17:17" x14ac:dyDescent="0.25">
      <c r="Q39">
        <f t="shared" si="0"/>
        <v>0</v>
      </c>
    </row>
    <row r="40" spans="17:17" x14ac:dyDescent="0.25">
      <c r="Q40">
        <f t="shared" si="0"/>
        <v>0</v>
      </c>
    </row>
    <row r="41" spans="17:17" x14ac:dyDescent="0.25">
      <c r="Q41">
        <f t="shared" si="0"/>
        <v>0</v>
      </c>
    </row>
    <row r="42" spans="17:17" x14ac:dyDescent="0.25">
      <c r="Q42">
        <f t="shared" si="0"/>
        <v>0</v>
      </c>
    </row>
    <row r="43" spans="17:17" x14ac:dyDescent="0.25">
      <c r="Q43">
        <f t="shared" si="0"/>
        <v>0</v>
      </c>
    </row>
    <row r="44" spans="17:17" x14ac:dyDescent="0.25">
      <c r="Q44">
        <f t="shared" si="0"/>
        <v>0</v>
      </c>
    </row>
    <row r="45" spans="17:17" x14ac:dyDescent="0.25">
      <c r="Q45">
        <f t="shared" si="0"/>
        <v>0</v>
      </c>
    </row>
    <row r="46" spans="17:17" x14ac:dyDescent="0.25">
      <c r="Q46">
        <f t="shared" si="0"/>
        <v>0</v>
      </c>
    </row>
    <row r="47" spans="17:17" x14ac:dyDescent="0.25">
      <c r="Q47">
        <f t="shared" si="0"/>
        <v>0</v>
      </c>
    </row>
    <row r="48" spans="17:17" x14ac:dyDescent="0.25">
      <c r="Q48">
        <f t="shared" si="0"/>
        <v>0</v>
      </c>
    </row>
    <row r="49" spans="17:17" x14ac:dyDescent="0.25">
      <c r="Q49">
        <f t="shared" si="0"/>
        <v>0</v>
      </c>
    </row>
    <row r="50" spans="17:17" x14ac:dyDescent="0.25">
      <c r="Q50">
        <f t="shared" si="0"/>
        <v>0</v>
      </c>
    </row>
    <row r="51" spans="17:17" x14ac:dyDescent="0.25">
      <c r="Q51">
        <f t="shared" si="0"/>
        <v>0</v>
      </c>
    </row>
    <row r="52" spans="17:17" x14ac:dyDescent="0.25">
      <c r="Q52">
        <f t="shared" si="0"/>
        <v>0</v>
      </c>
    </row>
    <row r="53" spans="17:17" x14ac:dyDescent="0.25">
      <c r="Q53">
        <f t="shared" si="0"/>
        <v>0</v>
      </c>
    </row>
    <row r="54" spans="17:17" x14ac:dyDescent="0.25">
      <c r="Q54">
        <f t="shared" si="0"/>
        <v>0</v>
      </c>
    </row>
    <row r="55" spans="17:17" x14ac:dyDescent="0.25">
      <c r="Q55">
        <f t="shared" si="0"/>
        <v>0</v>
      </c>
    </row>
    <row r="56" spans="17:17" x14ac:dyDescent="0.25">
      <c r="Q56">
        <f t="shared" si="0"/>
        <v>0</v>
      </c>
    </row>
    <row r="57" spans="17:17" x14ac:dyDescent="0.25">
      <c r="Q57">
        <f t="shared" si="0"/>
        <v>0</v>
      </c>
    </row>
    <row r="58" spans="17:17" x14ac:dyDescent="0.25">
      <c r="Q58">
        <f t="shared" si="0"/>
        <v>0</v>
      </c>
    </row>
    <row r="59" spans="17:17" x14ac:dyDescent="0.25">
      <c r="Q59">
        <f t="shared" si="0"/>
        <v>0</v>
      </c>
    </row>
    <row r="60" spans="17:17" x14ac:dyDescent="0.25">
      <c r="Q60">
        <f t="shared" si="0"/>
        <v>0</v>
      </c>
    </row>
    <row r="61" spans="17:17" x14ac:dyDescent="0.25">
      <c r="Q61">
        <f t="shared" si="0"/>
        <v>0</v>
      </c>
    </row>
    <row r="62" spans="17:17" x14ac:dyDescent="0.25">
      <c r="Q62">
        <f t="shared" si="0"/>
        <v>0</v>
      </c>
    </row>
    <row r="63" spans="17:17" x14ac:dyDescent="0.25">
      <c r="Q63">
        <f t="shared" si="0"/>
        <v>0</v>
      </c>
    </row>
    <row r="64" spans="17:17" x14ac:dyDescent="0.25">
      <c r="Q64">
        <f t="shared" si="0"/>
        <v>0</v>
      </c>
    </row>
    <row r="65" spans="17:17" x14ac:dyDescent="0.25">
      <c r="Q65">
        <f t="shared" si="0"/>
        <v>0</v>
      </c>
    </row>
    <row r="66" spans="17:17" x14ac:dyDescent="0.25">
      <c r="Q66">
        <f t="shared" si="0"/>
        <v>0</v>
      </c>
    </row>
    <row r="67" spans="17:17" x14ac:dyDescent="0.25">
      <c r="Q67">
        <f t="shared" si="0"/>
        <v>0</v>
      </c>
    </row>
    <row r="68" spans="17:17" x14ac:dyDescent="0.25">
      <c r="Q68">
        <f t="shared" ref="Q68:Q131" si="1">E68</f>
        <v>0</v>
      </c>
    </row>
    <row r="69" spans="17:17" x14ac:dyDescent="0.25">
      <c r="Q69">
        <f t="shared" si="1"/>
        <v>0</v>
      </c>
    </row>
    <row r="70" spans="17:17" x14ac:dyDescent="0.25">
      <c r="Q70">
        <f t="shared" si="1"/>
        <v>0</v>
      </c>
    </row>
    <row r="71" spans="17:17" x14ac:dyDescent="0.25">
      <c r="Q71">
        <f t="shared" si="1"/>
        <v>0</v>
      </c>
    </row>
    <row r="72" spans="17:17" x14ac:dyDescent="0.25">
      <c r="Q72">
        <f t="shared" si="1"/>
        <v>0</v>
      </c>
    </row>
    <row r="73" spans="17:17" x14ac:dyDescent="0.25">
      <c r="Q73">
        <f t="shared" si="1"/>
        <v>0</v>
      </c>
    </row>
    <row r="74" spans="17:17" x14ac:dyDescent="0.25">
      <c r="Q74">
        <f t="shared" si="1"/>
        <v>0</v>
      </c>
    </row>
    <row r="75" spans="17:17" x14ac:dyDescent="0.25">
      <c r="Q75">
        <f t="shared" si="1"/>
        <v>0</v>
      </c>
    </row>
    <row r="76" spans="17:17" x14ac:dyDescent="0.25">
      <c r="Q76">
        <f t="shared" si="1"/>
        <v>0</v>
      </c>
    </row>
    <row r="77" spans="17:17" x14ac:dyDescent="0.25">
      <c r="Q77">
        <f t="shared" si="1"/>
        <v>0</v>
      </c>
    </row>
    <row r="78" spans="17:17" x14ac:dyDescent="0.25">
      <c r="Q78">
        <f t="shared" si="1"/>
        <v>0</v>
      </c>
    </row>
    <row r="79" spans="17:17" x14ac:dyDescent="0.25">
      <c r="Q79">
        <f t="shared" si="1"/>
        <v>0</v>
      </c>
    </row>
    <row r="80" spans="17:17" x14ac:dyDescent="0.25">
      <c r="Q80">
        <f t="shared" si="1"/>
        <v>0</v>
      </c>
    </row>
    <row r="81" spans="17:17" x14ac:dyDescent="0.25">
      <c r="Q81">
        <f t="shared" si="1"/>
        <v>0</v>
      </c>
    </row>
    <row r="82" spans="17:17" x14ac:dyDescent="0.25">
      <c r="Q82">
        <f t="shared" si="1"/>
        <v>0</v>
      </c>
    </row>
    <row r="83" spans="17:17" x14ac:dyDescent="0.25">
      <c r="Q83">
        <f t="shared" si="1"/>
        <v>0</v>
      </c>
    </row>
    <row r="84" spans="17:17" x14ac:dyDescent="0.25">
      <c r="Q84">
        <f t="shared" si="1"/>
        <v>0</v>
      </c>
    </row>
    <row r="85" spans="17:17" x14ac:dyDescent="0.25">
      <c r="Q85">
        <f t="shared" si="1"/>
        <v>0</v>
      </c>
    </row>
    <row r="86" spans="17:17" x14ac:dyDescent="0.25">
      <c r="Q86">
        <f t="shared" si="1"/>
        <v>0</v>
      </c>
    </row>
    <row r="87" spans="17:17" x14ac:dyDescent="0.25">
      <c r="Q87">
        <f t="shared" si="1"/>
        <v>0</v>
      </c>
    </row>
    <row r="88" spans="17:17" x14ac:dyDescent="0.25">
      <c r="Q88">
        <f t="shared" si="1"/>
        <v>0</v>
      </c>
    </row>
    <row r="89" spans="17:17" x14ac:dyDescent="0.25">
      <c r="Q89">
        <f t="shared" si="1"/>
        <v>0</v>
      </c>
    </row>
    <row r="90" spans="17:17" x14ac:dyDescent="0.25">
      <c r="Q90">
        <f t="shared" si="1"/>
        <v>0</v>
      </c>
    </row>
    <row r="91" spans="17:17" x14ac:dyDescent="0.25">
      <c r="Q91">
        <f t="shared" si="1"/>
        <v>0</v>
      </c>
    </row>
    <row r="92" spans="17:17" x14ac:dyDescent="0.25">
      <c r="Q92">
        <f t="shared" si="1"/>
        <v>0</v>
      </c>
    </row>
    <row r="93" spans="17:17" x14ac:dyDescent="0.25">
      <c r="Q93">
        <f t="shared" si="1"/>
        <v>0</v>
      </c>
    </row>
    <row r="94" spans="17:17" x14ac:dyDescent="0.25">
      <c r="Q94">
        <f t="shared" si="1"/>
        <v>0</v>
      </c>
    </row>
    <row r="95" spans="17:17" x14ac:dyDescent="0.25">
      <c r="Q95">
        <f t="shared" si="1"/>
        <v>0</v>
      </c>
    </row>
    <row r="96" spans="17:17" x14ac:dyDescent="0.25">
      <c r="Q96">
        <f t="shared" si="1"/>
        <v>0</v>
      </c>
    </row>
    <row r="97" spans="17:17" x14ac:dyDescent="0.25">
      <c r="Q97">
        <f t="shared" si="1"/>
        <v>0</v>
      </c>
    </row>
    <row r="98" spans="17:17" x14ac:dyDescent="0.25">
      <c r="Q98">
        <f t="shared" si="1"/>
        <v>0</v>
      </c>
    </row>
    <row r="99" spans="17:17" x14ac:dyDescent="0.25">
      <c r="Q99">
        <f t="shared" si="1"/>
        <v>0</v>
      </c>
    </row>
    <row r="100" spans="17:17" x14ac:dyDescent="0.25">
      <c r="Q100">
        <f t="shared" si="1"/>
        <v>0</v>
      </c>
    </row>
    <row r="101" spans="17:17" x14ac:dyDescent="0.25">
      <c r="Q101">
        <f t="shared" si="1"/>
        <v>0</v>
      </c>
    </row>
    <row r="102" spans="17:17" x14ac:dyDescent="0.25">
      <c r="Q102">
        <f t="shared" si="1"/>
        <v>0</v>
      </c>
    </row>
    <row r="103" spans="17:17" x14ac:dyDescent="0.25">
      <c r="Q103">
        <f t="shared" si="1"/>
        <v>0</v>
      </c>
    </row>
    <row r="104" spans="17:17" ht="15.6" customHeight="1" x14ac:dyDescent="0.25">
      <c r="Q104">
        <f t="shared" si="1"/>
        <v>0</v>
      </c>
    </row>
    <row r="105" spans="17:17" ht="15.6" customHeight="1" x14ac:dyDescent="0.25">
      <c r="Q105">
        <f t="shared" si="1"/>
        <v>0</v>
      </c>
    </row>
    <row r="106" spans="17:17" x14ac:dyDescent="0.25">
      <c r="Q106">
        <f t="shared" si="1"/>
        <v>0</v>
      </c>
    </row>
    <row r="107" spans="17:17" x14ac:dyDescent="0.25">
      <c r="Q107">
        <f t="shared" si="1"/>
        <v>0</v>
      </c>
    </row>
    <row r="108" spans="17:17" x14ac:dyDescent="0.25">
      <c r="Q108">
        <f t="shared" si="1"/>
        <v>0</v>
      </c>
    </row>
    <row r="109" spans="17:17" x14ac:dyDescent="0.25">
      <c r="Q109">
        <f t="shared" si="1"/>
        <v>0</v>
      </c>
    </row>
    <row r="110" spans="17:17" x14ac:dyDescent="0.25">
      <c r="Q110">
        <f t="shared" si="1"/>
        <v>0</v>
      </c>
    </row>
    <row r="111" spans="17:17" x14ac:dyDescent="0.25">
      <c r="Q111">
        <f t="shared" si="1"/>
        <v>0</v>
      </c>
    </row>
    <row r="112" spans="17:17" x14ac:dyDescent="0.25">
      <c r="Q112">
        <f t="shared" si="1"/>
        <v>0</v>
      </c>
    </row>
    <row r="113" spans="17:17" x14ac:dyDescent="0.25">
      <c r="Q113">
        <f t="shared" si="1"/>
        <v>0</v>
      </c>
    </row>
    <row r="114" spans="17:17" x14ac:dyDescent="0.25">
      <c r="Q114">
        <f t="shared" si="1"/>
        <v>0</v>
      </c>
    </row>
    <row r="115" spans="17:17" x14ac:dyDescent="0.25">
      <c r="Q115">
        <f t="shared" si="1"/>
        <v>0</v>
      </c>
    </row>
    <row r="116" spans="17:17" x14ac:dyDescent="0.25">
      <c r="Q116">
        <f t="shared" si="1"/>
        <v>0</v>
      </c>
    </row>
    <row r="117" spans="17:17" x14ac:dyDescent="0.25">
      <c r="Q117">
        <f t="shared" si="1"/>
        <v>0</v>
      </c>
    </row>
    <row r="118" spans="17:17" x14ac:dyDescent="0.25">
      <c r="Q118">
        <f t="shared" si="1"/>
        <v>0</v>
      </c>
    </row>
    <row r="119" spans="17:17" x14ac:dyDescent="0.25">
      <c r="Q119">
        <f t="shared" si="1"/>
        <v>0</v>
      </c>
    </row>
    <row r="120" spans="17:17" x14ac:dyDescent="0.25">
      <c r="Q120">
        <f t="shared" si="1"/>
        <v>0</v>
      </c>
    </row>
    <row r="121" spans="17:17" x14ac:dyDescent="0.25">
      <c r="Q121">
        <f t="shared" si="1"/>
        <v>0</v>
      </c>
    </row>
    <row r="122" spans="17:17" x14ac:dyDescent="0.25">
      <c r="Q122">
        <f t="shared" si="1"/>
        <v>0</v>
      </c>
    </row>
    <row r="123" spans="17:17" x14ac:dyDescent="0.25">
      <c r="Q123">
        <f t="shared" si="1"/>
        <v>0</v>
      </c>
    </row>
    <row r="124" spans="17:17" x14ac:dyDescent="0.25">
      <c r="Q124">
        <f t="shared" si="1"/>
        <v>0</v>
      </c>
    </row>
    <row r="125" spans="17:17" x14ac:dyDescent="0.25">
      <c r="Q125">
        <f t="shared" si="1"/>
        <v>0</v>
      </c>
    </row>
    <row r="126" spans="17:17" x14ac:dyDescent="0.25">
      <c r="Q126">
        <f t="shared" si="1"/>
        <v>0</v>
      </c>
    </row>
    <row r="127" spans="17:17" x14ac:dyDescent="0.25">
      <c r="Q127">
        <f t="shared" si="1"/>
        <v>0</v>
      </c>
    </row>
    <row r="128" spans="17:17" x14ac:dyDescent="0.25">
      <c r="Q128">
        <f t="shared" si="1"/>
        <v>0</v>
      </c>
    </row>
    <row r="129" spans="16:17" x14ac:dyDescent="0.25">
      <c r="Q129">
        <f t="shared" si="1"/>
        <v>0</v>
      </c>
    </row>
    <row r="130" spans="16:17" x14ac:dyDescent="0.25">
      <c r="Q130">
        <f t="shared" si="1"/>
        <v>0</v>
      </c>
    </row>
    <row r="131" spans="16:17" x14ac:dyDescent="0.25">
      <c r="Q131">
        <f t="shared" si="1"/>
        <v>0</v>
      </c>
    </row>
    <row r="132" spans="16:17" x14ac:dyDescent="0.25">
      <c r="Q132">
        <f t="shared" ref="Q132:Q195" si="2">E132</f>
        <v>0</v>
      </c>
    </row>
    <row r="133" spans="16:17" x14ac:dyDescent="0.25">
      <c r="Q133">
        <f t="shared" si="2"/>
        <v>0</v>
      </c>
    </row>
    <row r="134" spans="16:17" x14ac:dyDescent="0.25">
      <c r="P134" t="s">
        <v>56</v>
      </c>
      <c r="Q134">
        <f t="shared" si="2"/>
        <v>0</v>
      </c>
    </row>
    <row r="135" spans="16:17" x14ac:dyDescent="0.25">
      <c r="P135" t="s">
        <v>56</v>
      </c>
      <c r="Q135">
        <f t="shared" si="2"/>
        <v>0</v>
      </c>
    </row>
    <row r="136" spans="16:17" x14ac:dyDescent="0.25">
      <c r="Q136">
        <f t="shared" si="2"/>
        <v>0</v>
      </c>
    </row>
    <row r="137" spans="16:17" x14ac:dyDescent="0.25">
      <c r="Q137">
        <f t="shared" si="2"/>
        <v>0</v>
      </c>
    </row>
    <row r="138" spans="16:17" x14ac:dyDescent="0.25">
      <c r="Q138">
        <f t="shared" si="2"/>
        <v>0</v>
      </c>
    </row>
    <row r="139" spans="16:17" x14ac:dyDescent="0.25">
      <c r="Q139">
        <f t="shared" si="2"/>
        <v>0</v>
      </c>
    </row>
    <row r="140" spans="16:17" x14ac:dyDescent="0.25">
      <c r="Q140">
        <f t="shared" si="2"/>
        <v>0</v>
      </c>
    </row>
    <row r="141" spans="16:17" x14ac:dyDescent="0.25">
      <c r="Q141">
        <f t="shared" si="2"/>
        <v>0</v>
      </c>
    </row>
    <row r="142" spans="16:17" x14ac:dyDescent="0.25">
      <c r="Q142">
        <f t="shared" si="2"/>
        <v>0</v>
      </c>
    </row>
    <row r="143" spans="16:17" x14ac:dyDescent="0.25">
      <c r="Q143">
        <f t="shared" si="2"/>
        <v>0</v>
      </c>
    </row>
    <row r="144" spans="16:17" x14ac:dyDescent="0.25">
      <c r="Q144">
        <f t="shared" si="2"/>
        <v>0</v>
      </c>
    </row>
    <row r="145" spans="16:17" x14ac:dyDescent="0.25">
      <c r="Q145">
        <f t="shared" si="2"/>
        <v>0</v>
      </c>
    </row>
    <row r="146" spans="16:17" x14ac:dyDescent="0.25">
      <c r="Q146">
        <f t="shared" si="2"/>
        <v>0</v>
      </c>
    </row>
    <row r="147" spans="16:17" x14ac:dyDescent="0.25">
      <c r="Q147">
        <f t="shared" si="2"/>
        <v>0</v>
      </c>
    </row>
    <row r="148" spans="16:17" x14ac:dyDescent="0.25">
      <c r="Q148">
        <f t="shared" si="2"/>
        <v>0</v>
      </c>
    </row>
    <row r="149" spans="16:17" x14ac:dyDescent="0.25">
      <c r="Q149">
        <f t="shared" si="2"/>
        <v>0</v>
      </c>
    </row>
    <row r="150" spans="16:17" x14ac:dyDescent="0.25">
      <c r="Q150">
        <f t="shared" si="2"/>
        <v>0</v>
      </c>
    </row>
    <row r="151" spans="16:17" x14ac:dyDescent="0.25">
      <c r="Q151">
        <f t="shared" si="2"/>
        <v>0</v>
      </c>
    </row>
    <row r="152" spans="16:17" x14ac:dyDescent="0.25">
      <c r="Q152">
        <f t="shared" si="2"/>
        <v>0</v>
      </c>
    </row>
    <row r="153" spans="16:17" x14ac:dyDescent="0.25">
      <c r="Q153">
        <f t="shared" si="2"/>
        <v>0</v>
      </c>
    </row>
    <row r="154" spans="16:17" x14ac:dyDescent="0.25">
      <c r="Q154">
        <f t="shared" si="2"/>
        <v>0</v>
      </c>
    </row>
    <row r="155" spans="16:17" x14ac:dyDescent="0.25">
      <c r="Q155">
        <f t="shared" si="2"/>
        <v>0</v>
      </c>
    </row>
    <row r="156" spans="16:17" x14ac:dyDescent="0.25">
      <c r="Q156">
        <f t="shared" si="2"/>
        <v>0</v>
      </c>
    </row>
    <row r="157" spans="16:17" x14ac:dyDescent="0.25">
      <c r="P157" t="s">
        <v>56</v>
      </c>
      <c r="Q157">
        <f t="shared" si="2"/>
        <v>0</v>
      </c>
    </row>
    <row r="158" spans="16:17" x14ac:dyDescent="0.25">
      <c r="Q158">
        <f t="shared" si="2"/>
        <v>0</v>
      </c>
    </row>
    <row r="159" spans="16:17" x14ac:dyDescent="0.25">
      <c r="Q159">
        <f t="shared" si="2"/>
        <v>0</v>
      </c>
    </row>
    <row r="160" spans="16:17" x14ac:dyDescent="0.25">
      <c r="Q160">
        <f t="shared" si="2"/>
        <v>0</v>
      </c>
    </row>
    <row r="161" spans="17:17" x14ac:dyDescent="0.25">
      <c r="Q161">
        <f t="shared" si="2"/>
        <v>0</v>
      </c>
    </row>
    <row r="162" spans="17:17" x14ac:dyDescent="0.25">
      <c r="Q162">
        <f t="shared" si="2"/>
        <v>0</v>
      </c>
    </row>
    <row r="163" spans="17:17" x14ac:dyDescent="0.25">
      <c r="Q163">
        <f t="shared" si="2"/>
        <v>0</v>
      </c>
    </row>
    <row r="164" spans="17:17" x14ac:dyDescent="0.25">
      <c r="Q164">
        <f t="shared" si="2"/>
        <v>0</v>
      </c>
    </row>
    <row r="165" spans="17:17" x14ac:dyDescent="0.25">
      <c r="Q165">
        <f t="shared" si="2"/>
        <v>0</v>
      </c>
    </row>
    <row r="166" spans="17:17" x14ac:dyDescent="0.25">
      <c r="Q166">
        <f t="shared" si="2"/>
        <v>0</v>
      </c>
    </row>
    <row r="167" spans="17:17" x14ac:dyDescent="0.25">
      <c r="Q167">
        <f t="shared" si="2"/>
        <v>0</v>
      </c>
    </row>
    <row r="168" spans="17:17" x14ac:dyDescent="0.25">
      <c r="Q168">
        <f t="shared" si="2"/>
        <v>0</v>
      </c>
    </row>
    <row r="169" spans="17:17" x14ac:dyDescent="0.25">
      <c r="Q169">
        <f t="shared" si="2"/>
        <v>0</v>
      </c>
    </row>
    <row r="170" spans="17:17" x14ac:dyDescent="0.25">
      <c r="Q170">
        <f t="shared" si="2"/>
        <v>0</v>
      </c>
    </row>
    <row r="171" spans="17:17" x14ac:dyDescent="0.25">
      <c r="Q171">
        <f t="shared" si="2"/>
        <v>0</v>
      </c>
    </row>
    <row r="172" spans="17:17" x14ac:dyDescent="0.25">
      <c r="Q172">
        <f t="shared" si="2"/>
        <v>0</v>
      </c>
    </row>
    <row r="173" spans="17:17" x14ac:dyDescent="0.25">
      <c r="Q173">
        <f t="shared" si="2"/>
        <v>0</v>
      </c>
    </row>
    <row r="174" spans="17:17" x14ac:dyDescent="0.25">
      <c r="Q174">
        <f t="shared" si="2"/>
        <v>0</v>
      </c>
    </row>
    <row r="175" spans="17:17" x14ac:dyDescent="0.25">
      <c r="Q175">
        <f t="shared" si="2"/>
        <v>0</v>
      </c>
    </row>
    <row r="176" spans="17:17" x14ac:dyDescent="0.25">
      <c r="Q176">
        <f t="shared" si="2"/>
        <v>0</v>
      </c>
    </row>
    <row r="177" spans="17:17" x14ac:dyDescent="0.25">
      <c r="Q177">
        <f t="shared" si="2"/>
        <v>0</v>
      </c>
    </row>
    <row r="178" spans="17:17" x14ac:dyDescent="0.25">
      <c r="Q178">
        <f t="shared" si="2"/>
        <v>0</v>
      </c>
    </row>
    <row r="179" spans="17:17" x14ac:dyDescent="0.25">
      <c r="Q179">
        <f t="shared" si="2"/>
        <v>0</v>
      </c>
    </row>
    <row r="180" spans="17:17" x14ac:dyDescent="0.25">
      <c r="Q180">
        <f t="shared" si="2"/>
        <v>0</v>
      </c>
    </row>
    <row r="181" spans="17:17" x14ac:dyDescent="0.25">
      <c r="Q181">
        <f t="shared" si="2"/>
        <v>0</v>
      </c>
    </row>
    <row r="182" spans="17:17" x14ac:dyDescent="0.25">
      <c r="Q182">
        <f t="shared" si="2"/>
        <v>0</v>
      </c>
    </row>
    <row r="183" spans="17:17" x14ac:dyDescent="0.25">
      <c r="Q183">
        <f t="shared" si="2"/>
        <v>0</v>
      </c>
    </row>
    <row r="184" spans="17:17" x14ac:dyDescent="0.25">
      <c r="Q184">
        <f t="shared" si="2"/>
        <v>0</v>
      </c>
    </row>
    <row r="185" spans="17:17" x14ac:dyDescent="0.25">
      <c r="Q185">
        <f t="shared" si="2"/>
        <v>0</v>
      </c>
    </row>
    <row r="186" spans="17:17" x14ac:dyDescent="0.25">
      <c r="Q186">
        <f t="shared" si="2"/>
        <v>0</v>
      </c>
    </row>
    <row r="187" spans="17:17" x14ac:dyDescent="0.25">
      <c r="Q187">
        <f t="shared" si="2"/>
        <v>0</v>
      </c>
    </row>
    <row r="188" spans="17:17" x14ac:dyDescent="0.25">
      <c r="Q188">
        <f t="shared" si="2"/>
        <v>0</v>
      </c>
    </row>
    <row r="189" spans="17:17" x14ac:dyDescent="0.25">
      <c r="Q189">
        <f t="shared" si="2"/>
        <v>0</v>
      </c>
    </row>
    <row r="190" spans="17:17" x14ac:dyDescent="0.25">
      <c r="Q190">
        <f t="shared" si="2"/>
        <v>0</v>
      </c>
    </row>
    <row r="191" spans="17:17" x14ac:dyDescent="0.25">
      <c r="Q191">
        <f t="shared" si="2"/>
        <v>0</v>
      </c>
    </row>
    <row r="192" spans="17:17" x14ac:dyDescent="0.25">
      <c r="Q192">
        <f t="shared" si="2"/>
        <v>0</v>
      </c>
    </row>
    <row r="193" spans="17:17" x14ac:dyDescent="0.25">
      <c r="Q193">
        <f t="shared" si="2"/>
        <v>0</v>
      </c>
    </row>
    <row r="194" spans="17:17" x14ac:dyDescent="0.25">
      <c r="Q194">
        <f t="shared" si="2"/>
        <v>0</v>
      </c>
    </row>
    <row r="195" spans="17:17" x14ac:dyDescent="0.25">
      <c r="Q195">
        <f t="shared" si="2"/>
        <v>0</v>
      </c>
    </row>
    <row r="196" spans="17:17" x14ac:dyDescent="0.25">
      <c r="Q196">
        <f t="shared" ref="Q196:Q259" si="3">E196</f>
        <v>0</v>
      </c>
    </row>
    <row r="197" spans="17:17" x14ac:dyDescent="0.25">
      <c r="Q197">
        <f t="shared" si="3"/>
        <v>0</v>
      </c>
    </row>
    <row r="198" spans="17:17" x14ac:dyDescent="0.25">
      <c r="Q198">
        <f t="shared" si="3"/>
        <v>0</v>
      </c>
    </row>
    <row r="199" spans="17:17" x14ac:dyDescent="0.25">
      <c r="Q199">
        <f t="shared" si="3"/>
        <v>0</v>
      </c>
    </row>
    <row r="200" spans="17:17" x14ac:dyDescent="0.25">
      <c r="Q200">
        <f t="shared" si="3"/>
        <v>0</v>
      </c>
    </row>
    <row r="201" spans="17:17" x14ac:dyDescent="0.25">
      <c r="Q201">
        <f t="shared" si="3"/>
        <v>0</v>
      </c>
    </row>
    <row r="202" spans="17:17" x14ac:dyDescent="0.25">
      <c r="Q202">
        <f t="shared" si="3"/>
        <v>0</v>
      </c>
    </row>
    <row r="203" spans="17:17" x14ac:dyDescent="0.25">
      <c r="Q203">
        <f t="shared" si="3"/>
        <v>0</v>
      </c>
    </row>
    <row r="204" spans="17:17" x14ac:dyDescent="0.25">
      <c r="Q204">
        <f t="shared" si="3"/>
        <v>0</v>
      </c>
    </row>
    <row r="205" spans="17:17" x14ac:dyDescent="0.25">
      <c r="Q205">
        <f t="shared" si="3"/>
        <v>0</v>
      </c>
    </row>
    <row r="206" spans="17:17" x14ac:dyDescent="0.25">
      <c r="Q206">
        <f t="shared" si="3"/>
        <v>0</v>
      </c>
    </row>
    <row r="207" spans="17:17" x14ac:dyDescent="0.25">
      <c r="Q207">
        <f t="shared" si="3"/>
        <v>0</v>
      </c>
    </row>
    <row r="208" spans="17:17" x14ac:dyDescent="0.25">
      <c r="Q208">
        <f t="shared" si="3"/>
        <v>0</v>
      </c>
    </row>
    <row r="209" spans="17:17" x14ac:dyDescent="0.25">
      <c r="Q209">
        <f t="shared" si="3"/>
        <v>0</v>
      </c>
    </row>
    <row r="210" spans="17:17" x14ac:dyDescent="0.25">
      <c r="Q210">
        <f t="shared" si="3"/>
        <v>0</v>
      </c>
    </row>
    <row r="211" spans="17:17" x14ac:dyDescent="0.25">
      <c r="Q211">
        <f t="shared" si="3"/>
        <v>0</v>
      </c>
    </row>
    <row r="212" spans="17:17" x14ac:dyDescent="0.25">
      <c r="Q212">
        <f t="shared" si="3"/>
        <v>0</v>
      </c>
    </row>
    <row r="213" spans="17:17" x14ac:dyDescent="0.25">
      <c r="Q213">
        <f t="shared" si="3"/>
        <v>0</v>
      </c>
    </row>
    <row r="214" spans="17:17" x14ac:dyDescent="0.25">
      <c r="Q214">
        <f t="shared" si="3"/>
        <v>0</v>
      </c>
    </row>
    <row r="215" spans="17:17" x14ac:dyDescent="0.25">
      <c r="Q215">
        <f t="shared" si="3"/>
        <v>0</v>
      </c>
    </row>
    <row r="216" spans="17:17" x14ac:dyDescent="0.25">
      <c r="Q216">
        <f t="shared" si="3"/>
        <v>0</v>
      </c>
    </row>
    <row r="217" spans="17:17" x14ac:dyDescent="0.25">
      <c r="Q217">
        <f t="shared" si="3"/>
        <v>0</v>
      </c>
    </row>
    <row r="218" spans="17:17" x14ac:dyDescent="0.25">
      <c r="Q218">
        <f t="shared" si="3"/>
        <v>0</v>
      </c>
    </row>
    <row r="219" spans="17:17" x14ac:dyDescent="0.25">
      <c r="Q219">
        <f t="shared" si="3"/>
        <v>0</v>
      </c>
    </row>
    <row r="220" spans="17:17" x14ac:dyDescent="0.25">
      <c r="Q220">
        <f t="shared" si="3"/>
        <v>0</v>
      </c>
    </row>
    <row r="221" spans="17:17" x14ac:dyDescent="0.25">
      <c r="Q221">
        <f t="shared" si="3"/>
        <v>0</v>
      </c>
    </row>
    <row r="222" spans="17:17" x14ac:dyDescent="0.25">
      <c r="Q222">
        <f t="shared" si="3"/>
        <v>0</v>
      </c>
    </row>
    <row r="223" spans="17:17" x14ac:dyDescent="0.25">
      <c r="Q223">
        <f t="shared" si="3"/>
        <v>0</v>
      </c>
    </row>
    <row r="224" spans="17:17" x14ac:dyDescent="0.25">
      <c r="Q224">
        <f t="shared" si="3"/>
        <v>0</v>
      </c>
    </row>
    <row r="225" spans="16:17" x14ac:dyDescent="0.25">
      <c r="Q225">
        <f t="shared" si="3"/>
        <v>0</v>
      </c>
    </row>
    <row r="226" spans="16:17" x14ac:dyDescent="0.25">
      <c r="Q226">
        <f t="shared" si="3"/>
        <v>0</v>
      </c>
    </row>
    <row r="227" spans="16:17" x14ac:dyDescent="0.25">
      <c r="Q227">
        <f t="shared" si="3"/>
        <v>0</v>
      </c>
    </row>
    <row r="228" spans="16:17" x14ac:dyDescent="0.25">
      <c r="Q228">
        <f t="shared" si="3"/>
        <v>0</v>
      </c>
    </row>
    <row r="229" spans="16:17" x14ac:dyDescent="0.25">
      <c r="Q229">
        <f t="shared" si="3"/>
        <v>0</v>
      </c>
    </row>
    <row r="230" spans="16:17" x14ac:dyDescent="0.25">
      <c r="Q230">
        <f t="shared" si="3"/>
        <v>0</v>
      </c>
    </row>
    <row r="231" spans="16:17" x14ac:dyDescent="0.25">
      <c r="Q231">
        <f t="shared" si="3"/>
        <v>0</v>
      </c>
    </row>
    <row r="232" spans="16:17" x14ac:dyDescent="0.25">
      <c r="Q232">
        <f t="shared" si="3"/>
        <v>0</v>
      </c>
    </row>
    <row r="233" spans="16:17" x14ac:dyDescent="0.25">
      <c r="Q233">
        <f t="shared" si="3"/>
        <v>0</v>
      </c>
    </row>
    <row r="234" spans="16:17" x14ac:dyDescent="0.25">
      <c r="Q234">
        <f t="shared" si="3"/>
        <v>0</v>
      </c>
    </row>
    <row r="235" spans="16:17" x14ac:dyDescent="0.25">
      <c r="Q235">
        <f t="shared" si="3"/>
        <v>0</v>
      </c>
    </row>
    <row r="236" spans="16:17" x14ac:dyDescent="0.25">
      <c r="Q236">
        <f t="shared" si="3"/>
        <v>0</v>
      </c>
    </row>
    <row r="237" spans="16:17" x14ac:dyDescent="0.25">
      <c r="Q237">
        <f t="shared" si="3"/>
        <v>0</v>
      </c>
    </row>
    <row r="238" spans="16:17" x14ac:dyDescent="0.25">
      <c r="P238" t="s">
        <v>56</v>
      </c>
      <c r="Q238">
        <f t="shared" si="3"/>
        <v>0</v>
      </c>
    </row>
    <row r="239" spans="16:17" x14ac:dyDescent="0.25">
      <c r="Q239">
        <f t="shared" si="3"/>
        <v>0</v>
      </c>
    </row>
    <row r="240" spans="16:17" x14ac:dyDescent="0.25">
      <c r="Q240">
        <f t="shared" si="3"/>
        <v>0</v>
      </c>
    </row>
    <row r="241" spans="17:17" x14ac:dyDescent="0.25">
      <c r="Q241">
        <f t="shared" si="3"/>
        <v>0</v>
      </c>
    </row>
    <row r="242" spans="17:17" x14ac:dyDescent="0.25">
      <c r="Q242">
        <f t="shared" si="3"/>
        <v>0</v>
      </c>
    </row>
    <row r="243" spans="17:17" x14ac:dyDescent="0.25">
      <c r="Q243">
        <f t="shared" si="3"/>
        <v>0</v>
      </c>
    </row>
    <row r="244" spans="17:17" x14ac:dyDescent="0.25">
      <c r="Q244">
        <f t="shared" si="3"/>
        <v>0</v>
      </c>
    </row>
    <row r="245" spans="17:17" x14ac:dyDescent="0.25">
      <c r="Q245">
        <f t="shared" si="3"/>
        <v>0</v>
      </c>
    </row>
    <row r="246" spans="17:17" x14ac:dyDescent="0.25">
      <c r="Q246">
        <f t="shared" si="3"/>
        <v>0</v>
      </c>
    </row>
    <row r="247" spans="17:17" x14ac:dyDescent="0.25">
      <c r="Q247">
        <f t="shared" si="3"/>
        <v>0</v>
      </c>
    </row>
    <row r="248" spans="17:17" x14ac:dyDescent="0.25">
      <c r="Q248">
        <f t="shared" si="3"/>
        <v>0</v>
      </c>
    </row>
    <row r="249" spans="17:17" x14ac:dyDescent="0.25">
      <c r="Q249">
        <f t="shared" si="3"/>
        <v>0</v>
      </c>
    </row>
    <row r="250" spans="17:17" x14ac:dyDescent="0.25">
      <c r="Q250">
        <f t="shared" si="3"/>
        <v>0</v>
      </c>
    </row>
    <row r="251" spans="17:17" x14ac:dyDescent="0.25">
      <c r="Q251">
        <f t="shared" si="3"/>
        <v>0</v>
      </c>
    </row>
    <row r="252" spans="17:17" x14ac:dyDescent="0.25">
      <c r="Q252">
        <f t="shared" si="3"/>
        <v>0</v>
      </c>
    </row>
    <row r="253" spans="17:17" x14ac:dyDescent="0.25">
      <c r="Q253">
        <f t="shared" si="3"/>
        <v>0</v>
      </c>
    </row>
    <row r="254" spans="17:17" x14ac:dyDescent="0.25">
      <c r="Q254">
        <f t="shared" si="3"/>
        <v>0</v>
      </c>
    </row>
    <row r="255" spans="17:17" x14ac:dyDescent="0.25">
      <c r="Q255">
        <f t="shared" si="3"/>
        <v>0</v>
      </c>
    </row>
    <row r="256" spans="17:17" x14ac:dyDescent="0.25">
      <c r="Q256">
        <f t="shared" si="3"/>
        <v>0</v>
      </c>
    </row>
    <row r="257" spans="16:17" x14ac:dyDescent="0.25">
      <c r="Q257">
        <f t="shared" si="3"/>
        <v>0</v>
      </c>
    </row>
    <row r="258" spans="16:17" x14ac:dyDescent="0.25">
      <c r="Q258">
        <f t="shared" si="3"/>
        <v>0</v>
      </c>
    </row>
    <row r="259" spans="16:17" x14ac:dyDescent="0.25">
      <c r="Q259">
        <f t="shared" si="3"/>
        <v>0</v>
      </c>
    </row>
    <row r="260" spans="16:17" x14ac:dyDescent="0.25">
      <c r="Q260">
        <f t="shared" ref="Q260:Q323" si="4">E260</f>
        <v>0</v>
      </c>
    </row>
    <row r="261" spans="16:17" x14ac:dyDescent="0.25">
      <c r="Q261">
        <f t="shared" si="4"/>
        <v>0</v>
      </c>
    </row>
    <row r="262" spans="16:17" x14ac:dyDescent="0.25">
      <c r="Q262">
        <f t="shared" si="4"/>
        <v>0</v>
      </c>
    </row>
    <row r="263" spans="16:17" x14ac:dyDescent="0.25">
      <c r="Q263">
        <f t="shared" si="4"/>
        <v>0</v>
      </c>
    </row>
    <row r="264" spans="16:17" x14ac:dyDescent="0.25">
      <c r="Q264">
        <f t="shared" si="4"/>
        <v>0</v>
      </c>
    </row>
    <row r="265" spans="16:17" x14ac:dyDescent="0.25">
      <c r="Q265">
        <f t="shared" si="4"/>
        <v>0</v>
      </c>
    </row>
    <row r="266" spans="16:17" x14ac:dyDescent="0.25">
      <c r="Q266">
        <f t="shared" si="4"/>
        <v>0</v>
      </c>
    </row>
    <row r="267" spans="16:17" x14ac:dyDescent="0.25">
      <c r="Q267">
        <f t="shared" si="4"/>
        <v>0</v>
      </c>
    </row>
    <row r="268" spans="16:17" x14ac:dyDescent="0.25">
      <c r="Q268">
        <f t="shared" si="4"/>
        <v>0</v>
      </c>
    </row>
    <row r="269" spans="16:17" x14ac:dyDescent="0.25">
      <c r="Q269">
        <f t="shared" si="4"/>
        <v>0</v>
      </c>
    </row>
    <row r="270" spans="16:17" x14ac:dyDescent="0.25">
      <c r="P270" t="s">
        <v>56</v>
      </c>
      <c r="Q270">
        <f t="shared" si="4"/>
        <v>0</v>
      </c>
    </row>
    <row r="271" spans="16:17" x14ac:dyDescent="0.25">
      <c r="Q271">
        <f t="shared" si="4"/>
        <v>0</v>
      </c>
    </row>
    <row r="272" spans="16:17" x14ac:dyDescent="0.25">
      <c r="Q272">
        <f t="shared" si="4"/>
        <v>0</v>
      </c>
    </row>
    <row r="273" spans="16:17" x14ac:dyDescent="0.25">
      <c r="Q273">
        <f t="shared" si="4"/>
        <v>0</v>
      </c>
    </row>
    <row r="274" spans="16:17" x14ac:dyDescent="0.25">
      <c r="Q274">
        <f t="shared" si="4"/>
        <v>0</v>
      </c>
    </row>
    <row r="275" spans="16:17" x14ac:dyDescent="0.25">
      <c r="Q275">
        <f t="shared" si="4"/>
        <v>0</v>
      </c>
    </row>
    <row r="276" spans="16:17" x14ac:dyDescent="0.25">
      <c r="Q276">
        <f t="shared" si="4"/>
        <v>0</v>
      </c>
    </row>
    <row r="277" spans="16:17" x14ac:dyDescent="0.25">
      <c r="Q277">
        <f t="shared" si="4"/>
        <v>0</v>
      </c>
    </row>
    <row r="278" spans="16:17" x14ac:dyDescent="0.25">
      <c r="P278" t="s">
        <v>56</v>
      </c>
      <c r="Q278">
        <f t="shared" si="4"/>
        <v>0</v>
      </c>
    </row>
    <row r="279" spans="16:17" x14ac:dyDescent="0.25">
      <c r="Q279">
        <f t="shared" si="4"/>
        <v>0</v>
      </c>
    </row>
    <row r="280" spans="16:17" x14ac:dyDescent="0.25">
      <c r="Q280">
        <f t="shared" si="4"/>
        <v>0</v>
      </c>
    </row>
    <row r="281" spans="16:17" x14ac:dyDescent="0.25">
      <c r="Q281">
        <f t="shared" si="4"/>
        <v>0</v>
      </c>
    </row>
    <row r="282" spans="16:17" x14ac:dyDescent="0.25">
      <c r="Q282">
        <f t="shared" si="4"/>
        <v>0</v>
      </c>
    </row>
    <row r="283" spans="16:17" x14ac:dyDescent="0.25">
      <c r="Q283">
        <f t="shared" si="4"/>
        <v>0</v>
      </c>
    </row>
    <row r="284" spans="16:17" x14ac:dyDescent="0.25">
      <c r="Q284">
        <f t="shared" si="4"/>
        <v>0</v>
      </c>
    </row>
    <row r="285" spans="16:17" x14ac:dyDescent="0.25">
      <c r="Q285">
        <f t="shared" si="4"/>
        <v>0</v>
      </c>
    </row>
    <row r="286" spans="16:17" x14ac:dyDescent="0.25">
      <c r="Q286">
        <f t="shared" si="4"/>
        <v>0</v>
      </c>
    </row>
    <row r="287" spans="16:17" x14ac:dyDescent="0.25">
      <c r="Q287">
        <f t="shared" si="4"/>
        <v>0</v>
      </c>
    </row>
    <row r="288" spans="16:17" x14ac:dyDescent="0.25">
      <c r="Q288">
        <f t="shared" si="4"/>
        <v>0</v>
      </c>
    </row>
    <row r="289" spans="16:17" x14ac:dyDescent="0.25">
      <c r="Q289">
        <f t="shared" si="4"/>
        <v>0</v>
      </c>
    </row>
    <row r="290" spans="16:17" x14ac:dyDescent="0.25">
      <c r="Q290">
        <f t="shared" si="4"/>
        <v>0</v>
      </c>
    </row>
    <row r="291" spans="16:17" x14ac:dyDescent="0.25">
      <c r="P291" t="s">
        <v>56</v>
      </c>
      <c r="Q291">
        <f t="shared" si="4"/>
        <v>0</v>
      </c>
    </row>
    <row r="292" spans="16:17" x14ac:dyDescent="0.25">
      <c r="Q292">
        <f t="shared" si="4"/>
        <v>0</v>
      </c>
    </row>
    <row r="293" spans="16:17" x14ac:dyDescent="0.25">
      <c r="Q293">
        <f t="shared" si="4"/>
        <v>0</v>
      </c>
    </row>
    <row r="294" spans="16:17" x14ac:dyDescent="0.25">
      <c r="Q294">
        <f t="shared" si="4"/>
        <v>0</v>
      </c>
    </row>
    <row r="295" spans="16:17" x14ac:dyDescent="0.25">
      <c r="Q295">
        <f t="shared" si="4"/>
        <v>0</v>
      </c>
    </row>
    <row r="296" spans="16:17" x14ac:dyDescent="0.25">
      <c r="Q296">
        <f t="shared" si="4"/>
        <v>0</v>
      </c>
    </row>
    <row r="297" spans="16:17" x14ac:dyDescent="0.25">
      <c r="Q297">
        <f t="shared" si="4"/>
        <v>0</v>
      </c>
    </row>
    <row r="298" spans="16:17" x14ac:dyDescent="0.25">
      <c r="Q298">
        <f t="shared" si="4"/>
        <v>0</v>
      </c>
    </row>
    <row r="299" spans="16:17" x14ac:dyDescent="0.25">
      <c r="Q299">
        <f t="shared" si="4"/>
        <v>0</v>
      </c>
    </row>
    <row r="300" spans="16:17" x14ac:dyDescent="0.25">
      <c r="Q300">
        <f t="shared" si="4"/>
        <v>0</v>
      </c>
    </row>
    <row r="301" spans="16:17" x14ac:dyDescent="0.25">
      <c r="Q301">
        <f t="shared" si="4"/>
        <v>0</v>
      </c>
    </row>
    <row r="302" spans="16:17" x14ac:dyDescent="0.25">
      <c r="Q302">
        <f t="shared" si="4"/>
        <v>0</v>
      </c>
    </row>
    <row r="303" spans="16:17" x14ac:dyDescent="0.25">
      <c r="Q303">
        <f t="shared" si="4"/>
        <v>0</v>
      </c>
    </row>
    <row r="304" spans="16:17" x14ac:dyDescent="0.25">
      <c r="Q304">
        <f t="shared" si="4"/>
        <v>0</v>
      </c>
    </row>
    <row r="305" spans="17:17" x14ac:dyDescent="0.25">
      <c r="Q305">
        <f t="shared" si="4"/>
        <v>0</v>
      </c>
    </row>
    <row r="306" spans="17:17" x14ac:dyDescent="0.25">
      <c r="Q306">
        <f t="shared" si="4"/>
        <v>0</v>
      </c>
    </row>
    <row r="307" spans="17:17" x14ac:dyDescent="0.25">
      <c r="Q307">
        <f t="shared" si="4"/>
        <v>0</v>
      </c>
    </row>
    <row r="308" spans="17:17" x14ac:dyDescent="0.25">
      <c r="Q308">
        <f t="shared" si="4"/>
        <v>0</v>
      </c>
    </row>
    <row r="309" spans="17:17" x14ac:dyDescent="0.25">
      <c r="Q309">
        <f t="shared" si="4"/>
        <v>0</v>
      </c>
    </row>
    <row r="310" spans="17:17" x14ac:dyDescent="0.25">
      <c r="Q310">
        <f t="shared" si="4"/>
        <v>0</v>
      </c>
    </row>
    <row r="311" spans="17:17" x14ac:dyDescent="0.25">
      <c r="Q311">
        <f t="shared" si="4"/>
        <v>0</v>
      </c>
    </row>
    <row r="312" spans="17:17" x14ac:dyDescent="0.25">
      <c r="Q312">
        <f t="shared" si="4"/>
        <v>0</v>
      </c>
    </row>
    <row r="313" spans="17:17" x14ac:dyDescent="0.25">
      <c r="Q313">
        <f t="shared" si="4"/>
        <v>0</v>
      </c>
    </row>
    <row r="314" spans="17:17" x14ac:dyDescent="0.25">
      <c r="Q314">
        <f t="shared" si="4"/>
        <v>0</v>
      </c>
    </row>
    <row r="315" spans="17:17" x14ac:dyDescent="0.25">
      <c r="Q315">
        <f t="shared" si="4"/>
        <v>0</v>
      </c>
    </row>
    <row r="316" spans="17:17" x14ac:dyDescent="0.25">
      <c r="Q316">
        <f t="shared" si="4"/>
        <v>0</v>
      </c>
    </row>
    <row r="317" spans="17:17" x14ac:dyDescent="0.25">
      <c r="Q317">
        <f t="shared" si="4"/>
        <v>0</v>
      </c>
    </row>
    <row r="318" spans="17:17" x14ac:dyDescent="0.25">
      <c r="Q318">
        <f t="shared" si="4"/>
        <v>0</v>
      </c>
    </row>
    <row r="319" spans="17:17" x14ac:dyDescent="0.25">
      <c r="Q319">
        <f t="shared" si="4"/>
        <v>0</v>
      </c>
    </row>
    <row r="320" spans="17:17" x14ac:dyDescent="0.25">
      <c r="Q320">
        <f t="shared" si="4"/>
        <v>0</v>
      </c>
    </row>
    <row r="321" spans="17:17" x14ac:dyDescent="0.25">
      <c r="Q321">
        <f t="shared" si="4"/>
        <v>0</v>
      </c>
    </row>
    <row r="322" spans="17:17" x14ac:dyDescent="0.25">
      <c r="Q322">
        <f t="shared" si="4"/>
        <v>0</v>
      </c>
    </row>
    <row r="323" spans="17:17" x14ac:dyDescent="0.25">
      <c r="Q323">
        <f t="shared" si="4"/>
        <v>0</v>
      </c>
    </row>
    <row r="324" spans="17:17" x14ac:dyDescent="0.25">
      <c r="Q324">
        <f t="shared" ref="Q324:Q387" si="5">E324</f>
        <v>0</v>
      </c>
    </row>
    <row r="325" spans="17:17" x14ac:dyDescent="0.25">
      <c r="Q325">
        <f t="shared" si="5"/>
        <v>0</v>
      </c>
    </row>
    <row r="326" spans="17:17" x14ac:dyDescent="0.25">
      <c r="Q326">
        <f t="shared" si="5"/>
        <v>0</v>
      </c>
    </row>
    <row r="327" spans="17:17" x14ac:dyDescent="0.25">
      <c r="Q327">
        <f t="shared" si="5"/>
        <v>0</v>
      </c>
    </row>
    <row r="328" spans="17:17" x14ac:dyDescent="0.25">
      <c r="Q328">
        <f t="shared" si="5"/>
        <v>0</v>
      </c>
    </row>
    <row r="329" spans="17:17" x14ac:dyDescent="0.25">
      <c r="Q329">
        <f t="shared" si="5"/>
        <v>0</v>
      </c>
    </row>
    <row r="330" spans="17:17" x14ac:dyDescent="0.25">
      <c r="Q330">
        <f t="shared" si="5"/>
        <v>0</v>
      </c>
    </row>
    <row r="331" spans="17:17" x14ac:dyDescent="0.25">
      <c r="Q331">
        <f t="shared" si="5"/>
        <v>0</v>
      </c>
    </row>
    <row r="332" spans="17:17" x14ac:dyDescent="0.25">
      <c r="Q332">
        <f t="shared" si="5"/>
        <v>0</v>
      </c>
    </row>
    <row r="333" spans="17:17" x14ac:dyDescent="0.25">
      <c r="Q333">
        <f t="shared" si="5"/>
        <v>0</v>
      </c>
    </row>
    <row r="334" spans="17:17" x14ac:dyDescent="0.25">
      <c r="Q334">
        <f t="shared" si="5"/>
        <v>0</v>
      </c>
    </row>
    <row r="335" spans="17:17" x14ac:dyDescent="0.25">
      <c r="Q335">
        <f t="shared" si="5"/>
        <v>0</v>
      </c>
    </row>
    <row r="336" spans="17:17" x14ac:dyDescent="0.25">
      <c r="Q336">
        <f t="shared" si="5"/>
        <v>0</v>
      </c>
    </row>
    <row r="337" spans="17:17" x14ac:dyDescent="0.25">
      <c r="Q337">
        <f t="shared" si="5"/>
        <v>0</v>
      </c>
    </row>
    <row r="338" spans="17:17" x14ac:dyDescent="0.25">
      <c r="Q338">
        <f t="shared" si="5"/>
        <v>0</v>
      </c>
    </row>
    <row r="339" spans="17:17" x14ac:dyDescent="0.25">
      <c r="Q339">
        <f t="shared" si="5"/>
        <v>0</v>
      </c>
    </row>
    <row r="340" spans="17:17" x14ac:dyDescent="0.25">
      <c r="Q340">
        <f t="shared" si="5"/>
        <v>0</v>
      </c>
    </row>
    <row r="341" spans="17:17" x14ac:dyDescent="0.25">
      <c r="Q341">
        <f t="shared" si="5"/>
        <v>0</v>
      </c>
    </row>
    <row r="342" spans="17:17" x14ac:dyDescent="0.25">
      <c r="Q342">
        <f t="shared" si="5"/>
        <v>0</v>
      </c>
    </row>
    <row r="343" spans="17:17" x14ac:dyDescent="0.25">
      <c r="Q343">
        <f t="shared" si="5"/>
        <v>0</v>
      </c>
    </row>
    <row r="344" spans="17:17" x14ac:dyDescent="0.25">
      <c r="Q344">
        <f t="shared" si="5"/>
        <v>0</v>
      </c>
    </row>
    <row r="345" spans="17:17" x14ac:dyDescent="0.25">
      <c r="Q345">
        <f t="shared" si="5"/>
        <v>0</v>
      </c>
    </row>
    <row r="346" spans="17:17" x14ac:dyDescent="0.25">
      <c r="Q346">
        <f t="shared" si="5"/>
        <v>0</v>
      </c>
    </row>
    <row r="347" spans="17:17" x14ac:dyDescent="0.25">
      <c r="Q347">
        <f t="shared" si="5"/>
        <v>0</v>
      </c>
    </row>
    <row r="348" spans="17:17" x14ac:dyDescent="0.25">
      <c r="Q348">
        <f t="shared" si="5"/>
        <v>0</v>
      </c>
    </row>
    <row r="349" spans="17:17" x14ac:dyDescent="0.25">
      <c r="Q349">
        <f t="shared" si="5"/>
        <v>0</v>
      </c>
    </row>
    <row r="350" spans="17:17" x14ac:dyDescent="0.25">
      <c r="Q350">
        <f t="shared" si="5"/>
        <v>0</v>
      </c>
    </row>
    <row r="351" spans="17:17" x14ac:dyDescent="0.25">
      <c r="Q351">
        <f t="shared" si="5"/>
        <v>0</v>
      </c>
    </row>
    <row r="352" spans="17:17" x14ac:dyDescent="0.25">
      <c r="Q352">
        <f t="shared" si="5"/>
        <v>0</v>
      </c>
    </row>
    <row r="353" spans="17:17" x14ac:dyDescent="0.25">
      <c r="Q353">
        <f t="shared" si="5"/>
        <v>0</v>
      </c>
    </row>
    <row r="354" spans="17:17" x14ac:dyDescent="0.25">
      <c r="Q354">
        <f t="shared" si="5"/>
        <v>0</v>
      </c>
    </row>
    <row r="355" spans="17:17" x14ac:dyDescent="0.25">
      <c r="Q355">
        <f t="shared" si="5"/>
        <v>0</v>
      </c>
    </row>
    <row r="356" spans="17:17" x14ac:dyDescent="0.25">
      <c r="Q356">
        <f t="shared" si="5"/>
        <v>0</v>
      </c>
    </row>
    <row r="357" spans="17:17" x14ac:dyDescent="0.25">
      <c r="Q357">
        <f t="shared" si="5"/>
        <v>0</v>
      </c>
    </row>
    <row r="358" spans="17:17" x14ac:dyDescent="0.25">
      <c r="Q358">
        <f t="shared" si="5"/>
        <v>0</v>
      </c>
    </row>
    <row r="359" spans="17:17" x14ac:dyDescent="0.25">
      <c r="Q359">
        <f t="shared" si="5"/>
        <v>0</v>
      </c>
    </row>
    <row r="360" spans="17:17" x14ac:dyDescent="0.25">
      <c r="Q360">
        <f t="shared" si="5"/>
        <v>0</v>
      </c>
    </row>
    <row r="361" spans="17:17" x14ac:dyDescent="0.25">
      <c r="Q361">
        <f t="shared" si="5"/>
        <v>0</v>
      </c>
    </row>
    <row r="362" spans="17:17" x14ac:dyDescent="0.25">
      <c r="Q362">
        <f t="shared" si="5"/>
        <v>0</v>
      </c>
    </row>
    <row r="363" spans="17:17" x14ac:dyDescent="0.25">
      <c r="Q363">
        <f t="shared" si="5"/>
        <v>0</v>
      </c>
    </row>
    <row r="364" spans="17:17" x14ac:dyDescent="0.25">
      <c r="Q364">
        <f t="shared" si="5"/>
        <v>0</v>
      </c>
    </row>
    <row r="365" spans="17:17" x14ac:dyDescent="0.25">
      <c r="Q365">
        <f t="shared" si="5"/>
        <v>0</v>
      </c>
    </row>
    <row r="366" spans="17:17" x14ac:dyDescent="0.25">
      <c r="Q366">
        <f t="shared" si="5"/>
        <v>0</v>
      </c>
    </row>
    <row r="367" spans="17:17" x14ac:dyDescent="0.25">
      <c r="Q367">
        <f t="shared" si="5"/>
        <v>0</v>
      </c>
    </row>
    <row r="368" spans="17:17" x14ac:dyDescent="0.25">
      <c r="Q368">
        <f t="shared" si="5"/>
        <v>0</v>
      </c>
    </row>
    <row r="369" spans="17:17" x14ac:dyDescent="0.25">
      <c r="Q369">
        <f t="shared" si="5"/>
        <v>0</v>
      </c>
    </row>
    <row r="370" spans="17:17" x14ac:dyDescent="0.25">
      <c r="Q370">
        <f t="shared" si="5"/>
        <v>0</v>
      </c>
    </row>
    <row r="371" spans="17:17" x14ac:dyDescent="0.25">
      <c r="Q371">
        <f t="shared" si="5"/>
        <v>0</v>
      </c>
    </row>
    <row r="372" spans="17:17" x14ac:dyDescent="0.25">
      <c r="Q372">
        <f t="shared" si="5"/>
        <v>0</v>
      </c>
    </row>
    <row r="373" spans="17:17" x14ac:dyDescent="0.25">
      <c r="Q373">
        <f t="shared" si="5"/>
        <v>0</v>
      </c>
    </row>
    <row r="374" spans="17:17" x14ac:dyDescent="0.25">
      <c r="Q374">
        <f t="shared" si="5"/>
        <v>0</v>
      </c>
    </row>
    <row r="375" spans="17:17" x14ac:dyDescent="0.25">
      <c r="Q375">
        <f t="shared" si="5"/>
        <v>0</v>
      </c>
    </row>
    <row r="376" spans="17:17" x14ac:dyDescent="0.25">
      <c r="Q376">
        <f t="shared" si="5"/>
        <v>0</v>
      </c>
    </row>
    <row r="377" spans="17:17" x14ac:dyDescent="0.25">
      <c r="Q377">
        <f t="shared" si="5"/>
        <v>0</v>
      </c>
    </row>
    <row r="378" spans="17:17" x14ac:dyDescent="0.25">
      <c r="Q378">
        <f t="shared" si="5"/>
        <v>0</v>
      </c>
    </row>
    <row r="379" spans="17:17" x14ac:dyDescent="0.25">
      <c r="Q379">
        <f t="shared" si="5"/>
        <v>0</v>
      </c>
    </row>
    <row r="380" spans="17:17" x14ac:dyDescent="0.25">
      <c r="Q380">
        <f t="shared" si="5"/>
        <v>0</v>
      </c>
    </row>
    <row r="381" spans="17:17" x14ac:dyDescent="0.25">
      <c r="Q381">
        <f t="shared" si="5"/>
        <v>0</v>
      </c>
    </row>
    <row r="382" spans="17:17" x14ac:dyDescent="0.25">
      <c r="Q382">
        <f t="shared" si="5"/>
        <v>0</v>
      </c>
    </row>
    <row r="383" spans="17:17" x14ac:dyDescent="0.25">
      <c r="Q383">
        <f t="shared" si="5"/>
        <v>0</v>
      </c>
    </row>
    <row r="384" spans="17:17" x14ac:dyDescent="0.25">
      <c r="Q384">
        <f t="shared" si="5"/>
        <v>0</v>
      </c>
    </row>
    <row r="385" spans="17:17" x14ac:dyDescent="0.25">
      <c r="Q385">
        <f t="shared" si="5"/>
        <v>0</v>
      </c>
    </row>
    <row r="386" spans="17:17" x14ac:dyDescent="0.25">
      <c r="Q386">
        <f t="shared" si="5"/>
        <v>0</v>
      </c>
    </row>
    <row r="387" spans="17:17" x14ac:dyDescent="0.25">
      <c r="Q387">
        <f t="shared" si="5"/>
        <v>0</v>
      </c>
    </row>
    <row r="388" spans="17:17" x14ac:dyDescent="0.25">
      <c r="Q388">
        <f t="shared" ref="Q388:Q451" si="6">E388</f>
        <v>0</v>
      </c>
    </row>
    <row r="389" spans="17:17" x14ac:dyDescent="0.25">
      <c r="Q389">
        <f t="shared" si="6"/>
        <v>0</v>
      </c>
    </row>
    <row r="390" spans="17:17" x14ac:dyDescent="0.25">
      <c r="Q390">
        <f t="shared" si="6"/>
        <v>0</v>
      </c>
    </row>
    <row r="391" spans="17:17" x14ac:dyDescent="0.25">
      <c r="Q391">
        <f t="shared" si="6"/>
        <v>0</v>
      </c>
    </row>
    <row r="392" spans="17:17" x14ac:dyDescent="0.25">
      <c r="Q392">
        <f t="shared" si="6"/>
        <v>0</v>
      </c>
    </row>
    <row r="393" spans="17:17" x14ac:dyDescent="0.25">
      <c r="Q393">
        <f t="shared" si="6"/>
        <v>0</v>
      </c>
    </row>
    <row r="394" spans="17:17" x14ac:dyDescent="0.25">
      <c r="Q394">
        <f t="shared" si="6"/>
        <v>0</v>
      </c>
    </row>
    <row r="395" spans="17:17" x14ac:dyDescent="0.25">
      <c r="Q395">
        <f t="shared" si="6"/>
        <v>0</v>
      </c>
    </row>
    <row r="396" spans="17:17" x14ac:dyDescent="0.25">
      <c r="Q396">
        <f t="shared" si="6"/>
        <v>0</v>
      </c>
    </row>
    <row r="397" spans="17:17" x14ac:dyDescent="0.25">
      <c r="Q397">
        <f t="shared" si="6"/>
        <v>0</v>
      </c>
    </row>
    <row r="398" spans="17:17" x14ac:dyDescent="0.25">
      <c r="Q398">
        <f t="shared" si="6"/>
        <v>0</v>
      </c>
    </row>
    <row r="399" spans="17:17" x14ac:dyDescent="0.25">
      <c r="Q399">
        <f t="shared" si="6"/>
        <v>0</v>
      </c>
    </row>
    <row r="400" spans="17:17" x14ac:dyDescent="0.25">
      <c r="Q400">
        <f t="shared" si="6"/>
        <v>0</v>
      </c>
    </row>
    <row r="401" spans="17:17" x14ac:dyDescent="0.25">
      <c r="Q401">
        <f t="shared" si="6"/>
        <v>0</v>
      </c>
    </row>
    <row r="402" spans="17:17" x14ac:dyDescent="0.25">
      <c r="Q402">
        <f t="shared" si="6"/>
        <v>0</v>
      </c>
    </row>
    <row r="403" spans="17:17" x14ac:dyDescent="0.25">
      <c r="Q403">
        <f t="shared" si="6"/>
        <v>0</v>
      </c>
    </row>
    <row r="404" spans="17:17" x14ac:dyDescent="0.25">
      <c r="Q404">
        <f t="shared" si="6"/>
        <v>0</v>
      </c>
    </row>
    <row r="405" spans="17:17" x14ac:dyDescent="0.25">
      <c r="Q405">
        <f t="shared" si="6"/>
        <v>0</v>
      </c>
    </row>
    <row r="406" spans="17:17" x14ac:dyDescent="0.25">
      <c r="Q406">
        <f t="shared" si="6"/>
        <v>0</v>
      </c>
    </row>
    <row r="407" spans="17:17" x14ac:dyDescent="0.25">
      <c r="Q407">
        <f t="shared" si="6"/>
        <v>0</v>
      </c>
    </row>
    <row r="408" spans="17:17" x14ac:dyDescent="0.25">
      <c r="Q408">
        <f t="shared" si="6"/>
        <v>0</v>
      </c>
    </row>
    <row r="409" spans="17:17" x14ac:dyDescent="0.25">
      <c r="Q409">
        <f t="shared" si="6"/>
        <v>0</v>
      </c>
    </row>
    <row r="410" spans="17:17" x14ac:dyDescent="0.25">
      <c r="Q410">
        <f t="shared" si="6"/>
        <v>0</v>
      </c>
    </row>
    <row r="411" spans="17:17" x14ac:dyDescent="0.25">
      <c r="Q411">
        <f t="shared" si="6"/>
        <v>0</v>
      </c>
    </row>
    <row r="412" spans="17:17" x14ac:dyDescent="0.25">
      <c r="Q412">
        <f t="shared" si="6"/>
        <v>0</v>
      </c>
    </row>
    <row r="413" spans="17:17" x14ac:dyDescent="0.25">
      <c r="Q413">
        <f t="shared" si="6"/>
        <v>0</v>
      </c>
    </row>
    <row r="414" spans="17:17" x14ac:dyDescent="0.25">
      <c r="Q414">
        <f t="shared" si="6"/>
        <v>0</v>
      </c>
    </row>
    <row r="415" spans="17:17" x14ac:dyDescent="0.25">
      <c r="Q415">
        <f t="shared" si="6"/>
        <v>0</v>
      </c>
    </row>
    <row r="416" spans="17:17" x14ac:dyDescent="0.25">
      <c r="Q416">
        <f t="shared" si="6"/>
        <v>0</v>
      </c>
    </row>
    <row r="417" spans="17:17" x14ac:dyDescent="0.25">
      <c r="Q417">
        <f t="shared" si="6"/>
        <v>0</v>
      </c>
    </row>
    <row r="418" spans="17:17" x14ac:dyDescent="0.25">
      <c r="Q418">
        <f t="shared" si="6"/>
        <v>0</v>
      </c>
    </row>
    <row r="419" spans="17:17" x14ac:dyDescent="0.25">
      <c r="Q419">
        <f t="shared" si="6"/>
        <v>0</v>
      </c>
    </row>
    <row r="420" spans="17:17" x14ac:dyDescent="0.25">
      <c r="Q420">
        <f t="shared" si="6"/>
        <v>0</v>
      </c>
    </row>
    <row r="421" spans="17:17" x14ac:dyDescent="0.25">
      <c r="Q421">
        <f t="shared" si="6"/>
        <v>0</v>
      </c>
    </row>
    <row r="422" spans="17:17" x14ac:dyDescent="0.25">
      <c r="Q422">
        <f t="shared" si="6"/>
        <v>0</v>
      </c>
    </row>
    <row r="423" spans="17:17" x14ac:dyDescent="0.25">
      <c r="Q423">
        <f t="shared" si="6"/>
        <v>0</v>
      </c>
    </row>
    <row r="424" spans="17:17" x14ac:dyDescent="0.25">
      <c r="Q424">
        <f t="shared" si="6"/>
        <v>0</v>
      </c>
    </row>
    <row r="425" spans="17:17" x14ac:dyDescent="0.25">
      <c r="Q425">
        <f t="shared" si="6"/>
        <v>0</v>
      </c>
    </row>
    <row r="426" spans="17:17" x14ac:dyDescent="0.25">
      <c r="Q426">
        <f t="shared" si="6"/>
        <v>0</v>
      </c>
    </row>
    <row r="427" spans="17:17" x14ac:dyDescent="0.25">
      <c r="Q427">
        <f t="shared" si="6"/>
        <v>0</v>
      </c>
    </row>
    <row r="428" spans="17:17" x14ac:dyDescent="0.25">
      <c r="Q428">
        <f t="shared" si="6"/>
        <v>0</v>
      </c>
    </row>
    <row r="429" spans="17:17" x14ac:dyDescent="0.25">
      <c r="Q429">
        <f t="shared" si="6"/>
        <v>0</v>
      </c>
    </row>
    <row r="430" spans="17:17" x14ac:dyDescent="0.25">
      <c r="Q430">
        <f t="shared" si="6"/>
        <v>0</v>
      </c>
    </row>
    <row r="431" spans="17:17" x14ac:dyDescent="0.25">
      <c r="Q431">
        <f t="shared" si="6"/>
        <v>0</v>
      </c>
    </row>
    <row r="432" spans="17:17" x14ac:dyDescent="0.25">
      <c r="Q432">
        <f t="shared" si="6"/>
        <v>0</v>
      </c>
    </row>
    <row r="433" spans="17:17" x14ac:dyDescent="0.25">
      <c r="Q433">
        <f t="shared" si="6"/>
        <v>0</v>
      </c>
    </row>
    <row r="434" spans="17:17" x14ac:dyDescent="0.25">
      <c r="Q434">
        <f t="shared" si="6"/>
        <v>0</v>
      </c>
    </row>
    <row r="435" spans="17:17" x14ac:dyDescent="0.25">
      <c r="Q435">
        <f t="shared" si="6"/>
        <v>0</v>
      </c>
    </row>
    <row r="436" spans="17:17" x14ac:dyDescent="0.25">
      <c r="Q436">
        <f t="shared" si="6"/>
        <v>0</v>
      </c>
    </row>
    <row r="437" spans="17:17" x14ac:dyDescent="0.25">
      <c r="Q437">
        <f t="shared" si="6"/>
        <v>0</v>
      </c>
    </row>
    <row r="438" spans="17:17" x14ac:dyDescent="0.25">
      <c r="Q438">
        <f t="shared" si="6"/>
        <v>0</v>
      </c>
    </row>
    <row r="439" spans="17:17" x14ac:dyDescent="0.25">
      <c r="Q439">
        <f t="shared" si="6"/>
        <v>0</v>
      </c>
    </row>
    <row r="440" spans="17:17" x14ac:dyDescent="0.25">
      <c r="Q440">
        <f t="shared" si="6"/>
        <v>0</v>
      </c>
    </row>
    <row r="441" spans="17:17" x14ac:dyDescent="0.25">
      <c r="Q441">
        <f t="shared" si="6"/>
        <v>0</v>
      </c>
    </row>
    <row r="442" spans="17:17" x14ac:dyDescent="0.25">
      <c r="Q442">
        <f t="shared" si="6"/>
        <v>0</v>
      </c>
    </row>
    <row r="443" spans="17:17" x14ac:dyDescent="0.25">
      <c r="Q443">
        <f t="shared" si="6"/>
        <v>0</v>
      </c>
    </row>
    <row r="444" spans="17:17" x14ac:dyDescent="0.25">
      <c r="Q444">
        <f t="shared" si="6"/>
        <v>0</v>
      </c>
    </row>
    <row r="445" spans="17:17" x14ac:dyDescent="0.25">
      <c r="Q445">
        <f t="shared" si="6"/>
        <v>0</v>
      </c>
    </row>
    <row r="446" spans="17:17" x14ac:dyDescent="0.25">
      <c r="Q446">
        <f t="shared" si="6"/>
        <v>0</v>
      </c>
    </row>
    <row r="447" spans="17:17" x14ac:dyDescent="0.25">
      <c r="Q447">
        <f t="shared" si="6"/>
        <v>0</v>
      </c>
    </row>
    <row r="448" spans="17:17" x14ac:dyDescent="0.25">
      <c r="Q448">
        <f t="shared" si="6"/>
        <v>0</v>
      </c>
    </row>
    <row r="449" spans="17:17" x14ac:dyDescent="0.25">
      <c r="Q449">
        <f t="shared" si="6"/>
        <v>0</v>
      </c>
    </row>
    <row r="450" spans="17:17" x14ac:dyDescent="0.25">
      <c r="Q450">
        <f t="shared" si="6"/>
        <v>0</v>
      </c>
    </row>
    <row r="451" spans="17:17" x14ac:dyDescent="0.25">
      <c r="Q451">
        <f t="shared" si="6"/>
        <v>0</v>
      </c>
    </row>
    <row r="452" spans="17:17" x14ac:dyDescent="0.25">
      <c r="Q452">
        <f t="shared" ref="Q452:Q515" si="7">E452</f>
        <v>0</v>
      </c>
    </row>
    <row r="453" spans="17:17" x14ac:dyDescent="0.25">
      <c r="Q453">
        <f t="shared" si="7"/>
        <v>0</v>
      </c>
    </row>
    <row r="454" spans="17:17" x14ac:dyDescent="0.25">
      <c r="Q454">
        <f t="shared" si="7"/>
        <v>0</v>
      </c>
    </row>
    <row r="455" spans="17:17" x14ac:dyDescent="0.25">
      <c r="Q455">
        <f t="shared" si="7"/>
        <v>0</v>
      </c>
    </row>
    <row r="456" spans="17:17" x14ac:dyDescent="0.25">
      <c r="Q456">
        <f t="shared" si="7"/>
        <v>0</v>
      </c>
    </row>
    <row r="457" spans="17:17" x14ac:dyDescent="0.25">
      <c r="Q457">
        <f t="shared" si="7"/>
        <v>0</v>
      </c>
    </row>
    <row r="458" spans="17:17" x14ac:dyDescent="0.25">
      <c r="Q458">
        <f t="shared" si="7"/>
        <v>0</v>
      </c>
    </row>
    <row r="459" spans="17:17" x14ac:dyDescent="0.25">
      <c r="Q459">
        <f t="shared" si="7"/>
        <v>0</v>
      </c>
    </row>
    <row r="460" spans="17:17" x14ac:dyDescent="0.25">
      <c r="Q460">
        <f t="shared" si="7"/>
        <v>0</v>
      </c>
    </row>
    <row r="461" spans="17:17" x14ac:dyDescent="0.25">
      <c r="Q461">
        <f t="shared" si="7"/>
        <v>0</v>
      </c>
    </row>
    <row r="462" spans="17:17" x14ac:dyDescent="0.25">
      <c r="Q462">
        <f t="shared" si="7"/>
        <v>0</v>
      </c>
    </row>
    <row r="463" spans="17:17" x14ac:dyDescent="0.25">
      <c r="Q463">
        <f t="shared" si="7"/>
        <v>0</v>
      </c>
    </row>
    <row r="464" spans="17:17" x14ac:dyDescent="0.25">
      <c r="Q464">
        <f t="shared" si="7"/>
        <v>0</v>
      </c>
    </row>
    <row r="465" spans="17:17" x14ac:dyDescent="0.25">
      <c r="Q465">
        <f t="shared" si="7"/>
        <v>0</v>
      </c>
    </row>
    <row r="466" spans="17:17" x14ac:dyDescent="0.25">
      <c r="Q466">
        <f t="shared" si="7"/>
        <v>0</v>
      </c>
    </row>
    <row r="467" spans="17:17" x14ac:dyDescent="0.25">
      <c r="Q467">
        <f t="shared" si="7"/>
        <v>0</v>
      </c>
    </row>
    <row r="468" spans="17:17" x14ac:dyDescent="0.25">
      <c r="Q468">
        <f t="shared" si="7"/>
        <v>0</v>
      </c>
    </row>
    <row r="469" spans="17:17" x14ac:dyDescent="0.25">
      <c r="Q469">
        <f t="shared" si="7"/>
        <v>0</v>
      </c>
    </row>
    <row r="470" spans="17:17" x14ac:dyDescent="0.25">
      <c r="Q470">
        <f t="shared" si="7"/>
        <v>0</v>
      </c>
    </row>
    <row r="471" spans="17:17" x14ac:dyDescent="0.25">
      <c r="Q471">
        <f t="shared" si="7"/>
        <v>0</v>
      </c>
    </row>
    <row r="472" spans="17:17" x14ac:dyDescent="0.25">
      <c r="Q472">
        <f t="shared" si="7"/>
        <v>0</v>
      </c>
    </row>
    <row r="473" spans="17:17" x14ac:dyDescent="0.25">
      <c r="Q473">
        <f t="shared" si="7"/>
        <v>0</v>
      </c>
    </row>
    <row r="474" spans="17:17" x14ac:dyDescent="0.25">
      <c r="Q474">
        <f t="shared" si="7"/>
        <v>0</v>
      </c>
    </row>
    <row r="475" spans="17:17" x14ac:dyDescent="0.25">
      <c r="Q475">
        <f t="shared" si="7"/>
        <v>0</v>
      </c>
    </row>
    <row r="476" spans="17:17" x14ac:dyDescent="0.25">
      <c r="Q476">
        <f t="shared" si="7"/>
        <v>0</v>
      </c>
    </row>
    <row r="477" spans="17:17" x14ac:dyDescent="0.25">
      <c r="Q477">
        <f t="shared" si="7"/>
        <v>0</v>
      </c>
    </row>
    <row r="478" spans="17:17" x14ac:dyDescent="0.25">
      <c r="Q478">
        <f t="shared" si="7"/>
        <v>0</v>
      </c>
    </row>
    <row r="479" spans="17:17" x14ac:dyDescent="0.25">
      <c r="Q479">
        <f t="shared" si="7"/>
        <v>0</v>
      </c>
    </row>
    <row r="480" spans="17:17" x14ac:dyDescent="0.25">
      <c r="Q480">
        <f t="shared" si="7"/>
        <v>0</v>
      </c>
    </row>
    <row r="481" spans="17:17" x14ac:dyDescent="0.25">
      <c r="Q481">
        <f t="shared" si="7"/>
        <v>0</v>
      </c>
    </row>
    <row r="482" spans="17:17" x14ac:dyDescent="0.25">
      <c r="Q482">
        <f t="shared" si="7"/>
        <v>0</v>
      </c>
    </row>
    <row r="483" spans="17:17" x14ac:dyDescent="0.25">
      <c r="Q483">
        <f t="shared" si="7"/>
        <v>0</v>
      </c>
    </row>
    <row r="484" spans="17:17" x14ac:dyDescent="0.25">
      <c r="Q484">
        <f t="shared" si="7"/>
        <v>0</v>
      </c>
    </row>
    <row r="485" spans="17:17" x14ac:dyDescent="0.25">
      <c r="Q485">
        <f t="shared" si="7"/>
        <v>0</v>
      </c>
    </row>
    <row r="486" spans="17:17" x14ac:dyDescent="0.25">
      <c r="Q486">
        <f t="shared" si="7"/>
        <v>0</v>
      </c>
    </row>
    <row r="487" spans="17:17" x14ac:dyDescent="0.25">
      <c r="Q487">
        <f t="shared" si="7"/>
        <v>0</v>
      </c>
    </row>
    <row r="488" spans="17:17" x14ac:dyDescent="0.25">
      <c r="Q488">
        <f t="shared" si="7"/>
        <v>0</v>
      </c>
    </row>
    <row r="489" spans="17:17" x14ac:dyDescent="0.25">
      <c r="Q489">
        <f t="shared" si="7"/>
        <v>0</v>
      </c>
    </row>
    <row r="490" spans="17:17" x14ac:dyDescent="0.25">
      <c r="Q490">
        <f t="shared" si="7"/>
        <v>0</v>
      </c>
    </row>
    <row r="491" spans="17:17" x14ac:dyDescent="0.25">
      <c r="Q491">
        <f t="shared" si="7"/>
        <v>0</v>
      </c>
    </row>
    <row r="492" spans="17:17" x14ac:dyDescent="0.25">
      <c r="Q492">
        <f t="shared" si="7"/>
        <v>0</v>
      </c>
    </row>
    <row r="493" spans="17:17" x14ac:dyDescent="0.25">
      <c r="Q493">
        <f t="shared" si="7"/>
        <v>0</v>
      </c>
    </row>
    <row r="494" spans="17:17" x14ac:dyDescent="0.25">
      <c r="Q494">
        <f t="shared" si="7"/>
        <v>0</v>
      </c>
    </row>
    <row r="495" spans="17:17" x14ac:dyDescent="0.25">
      <c r="Q495">
        <f t="shared" si="7"/>
        <v>0</v>
      </c>
    </row>
    <row r="496" spans="17:17" x14ac:dyDescent="0.25">
      <c r="Q496">
        <f t="shared" si="7"/>
        <v>0</v>
      </c>
    </row>
    <row r="497" spans="16:17" x14ac:dyDescent="0.25">
      <c r="Q497">
        <f t="shared" si="7"/>
        <v>0</v>
      </c>
    </row>
    <row r="498" spans="16:17" x14ac:dyDescent="0.25">
      <c r="Q498">
        <f t="shared" si="7"/>
        <v>0</v>
      </c>
    </row>
    <row r="499" spans="16:17" x14ac:dyDescent="0.25">
      <c r="Q499">
        <f t="shared" si="7"/>
        <v>0</v>
      </c>
    </row>
    <row r="500" spans="16:17" s="16" customFormat="1" x14ac:dyDescent="0.25">
      <c r="P500"/>
      <c r="Q500">
        <f t="shared" si="7"/>
        <v>0</v>
      </c>
    </row>
    <row r="501" spans="16:17" s="16" customFormat="1" x14ac:dyDescent="0.25">
      <c r="P501"/>
      <c r="Q501">
        <f t="shared" si="7"/>
        <v>0</v>
      </c>
    </row>
    <row r="502" spans="16:17" s="16" customFormat="1" x14ac:dyDescent="0.25">
      <c r="P502"/>
      <c r="Q502">
        <f t="shared" si="7"/>
        <v>0</v>
      </c>
    </row>
    <row r="503" spans="16:17" s="16" customFormat="1" x14ac:dyDescent="0.25">
      <c r="P503"/>
      <c r="Q503">
        <f t="shared" si="7"/>
        <v>0</v>
      </c>
    </row>
    <row r="504" spans="16:17" s="16" customFormat="1" x14ac:dyDescent="0.25">
      <c r="P504"/>
      <c r="Q504">
        <f t="shared" si="7"/>
        <v>0</v>
      </c>
    </row>
    <row r="505" spans="16:17" s="16" customFormat="1" x14ac:dyDescent="0.25">
      <c r="P505"/>
      <c r="Q505">
        <f t="shared" si="7"/>
        <v>0</v>
      </c>
    </row>
    <row r="506" spans="16:17" s="16" customFormat="1" x14ac:dyDescent="0.25">
      <c r="P506"/>
      <c r="Q506">
        <f t="shared" si="7"/>
        <v>0</v>
      </c>
    </row>
    <row r="507" spans="16:17" s="16" customFormat="1" x14ac:dyDescent="0.25">
      <c r="P507"/>
      <c r="Q507">
        <f t="shared" si="7"/>
        <v>0</v>
      </c>
    </row>
    <row r="508" spans="16:17" s="16" customFormat="1" x14ac:dyDescent="0.25">
      <c r="P508"/>
      <c r="Q508">
        <f t="shared" si="7"/>
        <v>0</v>
      </c>
    </row>
    <row r="509" spans="16:17" s="16" customFormat="1" x14ac:dyDescent="0.25">
      <c r="P509"/>
      <c r="Q509">
        <f t="shared" si="7"/>
        <v>0</v>
      </c>
    </row>
    <row r="510" spans="16:17" s="16" customFormat="1" x14ac:dyDescent="0.25">
      <c r="P510"/>
      <c r="Q510">
        <f t="shared" si="7"/>
        <v>0</v>
      </c>
    </row>
    <row r="511" spans="16:17" s="16" customFormat="1" x14ac:dyDescent="0.25">
      <c r="P511"/>
      <c r="Q511">
        <f t="shared" si="7"/>
        <v>0</v>
      </c>
    </row>
    <row r="512" spans="16:17" s="16" customFormat="1" x14ac:dyDescent="0.25">
      <c r="P512"/>
      <c r="Q512">
        <f t="shared" si="7"/>
        <v>0</v>
      </c>
    </row>
    <row r="513" spans="16:17" s="16" customFormat="1" x14ac:dyDescent="0.25">
      <c r="P513"/>
      <c r="Q513">
        <f t="shared" si="7"/>
        <v>0</v>
      </c>
    </row>
    <row r="514" spans="16:17" s="16" customFormat="1" x14ac:dyDescent="0.25">
      <c r="P514"/>
      <c r="Q514">
        <f t="shared" si="7"/>
        <v>0</v>
      </c>
    </row>
    <row r="515" spans="16:17" s="16" customFormat="1" x14ac:dyDescent="0.25">
      <c r="P515"/>
      <c r="Q515">
        <f t="shared" si="7"/>
        <v>0</v>
      </c>
    </row>
    <row r="516" spans="16:17" x14ac:dyDescent="0.25">
      <c r="Q516">
        <f t="shared" ref="Q516:Q579" si="8">E516</f>
        <v>0</v>
      </c>
    </row>
    <row r="517" spans="16:17" x14ac:dyDescent="0.25">
      <c r="Q517">
        <f t="shared" si="8"/>
        <v>0</v>
      </c>
    </row>
    <row r="518" spans="16:17" x14ac:dyDescent="0.25">
      <c r="Q518">
        <f t="shared" si="8"/>
        <v>0</v>
      </c>
    </row>
    <row r="519" spans="16:17" x14ac:dyDescent="0.25">
      <c r="Q519">
        <f t="shared" si="8"/>
        <v>0</v>
      </c>
    </row>
    <row r="520" spans="16:17" x14ac:dyDescent="0.25">
      <c r="Q520">
        <f t="shared" si="8"/>
        <v>0</v>
      </c>
    </row>
    <row r="521" spans="16:17" x14ac:dyDescent="0.25">
      <c r="Q521">
        <f t="shared" si="8"/>
        <v>0</v>
      </c>
    </row>
    <row r="522" spans="16:17" x14ac:dyDescent="0.25">
      <c r="Q522">
        <f t="shared" si="8"/>
        <v>0</v>
      </c>
    </row>
    <row r="523" spans="16:17" x14ac:dyDescent="0.25">
      <c r="Q523">
        <f t="shared" si="8"/>
        <v>0</v>
      </c>
    </row>
    <row r="524" spans="16:17" x14ac:dyDescent="0.25">
      <c r="Q524">
        <f t="shared" si="8"/>
        <v>0</v>
      </c>
    </row>
    <row r="525" spans="16:17" x14ac:dyDescent="0.25">
      <c r="Q525">
        <f t="shared" si="8"/>
        <v>0</v>
      </c>
    </row>
    <row r="526" spans="16:17" x14ac:dyDescent="0.25">
      <c r="Q526">
        <f t="shared" si="8"/>
        <v>0</v>
      </c>
    </row>
    <row r="527" spans="16:17" x14ac:dyDescent="0.25">
      <c r="Q527">
        <f t="shared" si="8"/>
        <v>0</v>
      </c>
    </row>
    <row r="528" spans="16:17" x14ac:dyDescent="0.25">
      <c r="Q528">
        <f t="shared" si="8"/>
        <v>0</v>
      </c>
    </row>
    <row r="529" spans="16:17" x14ac:dyDescent="0.25">
      <c r="Q529">
        <f t="shared" si="8"/>
        <v>0</v>
      </c>
    </row>
    <row r="530" spans="16:17" x14ac:dyDescent="0.25">
      <c r="Q530">
        <f t="shared" si="8"/>
        <v>0</v>
      </c>
    </row>
    <row r="531" spans="16:17" x14ac:dyDescent="0.25">
      <c r="Q531">
        <f t="shared" si="8"/>
        <v>0</v>
      </c>
    </row>
    <row r="532" spans="16:17" s="16" customFormat="1" x14ac:dyDescent="0.25">
      <c r="P532"/>
      <c r="Q532">
        <f t="shared" si="8"/>
        <v>0</v>
      </c>
    </row>
    <row r="533" spans="16:17" s="16" customFormat="1" x14ac:dyDescent="0.25">
      <c r="P533"/>
      <c r="Q533">
        <f t="shared" si="8"/>
        <v>0</v>
      </c>
    </row>
    <row r="534" spans="16:17" s="16" customFormat="1" x14ac:dyDescent="0.25">
      <c r="P534"/>
      <c r="Q534">
        <f t="shared" si="8"/>
        <v>0</v>
      </c>
    </row>
    <row r="535" spans="16:17" s="16" customFormat="1" x14ac:dyDescent="0.25">
      <c r="P535"/>
      <c r="Q535">
        <f t="shared" si="8"/>
        <v>0</v>
      </c>
    </row>
    <row r="536" spans="16:17" s="16" customFormat="1" x14ac:dyDescent="0.25">
      <c r="P536"/>
      <c r="Q536">
        <f t="shared" si="8"/>
        <v>0</v>
      </c>
    </row>
    <row r="537" spans="16:17" s="16" customFormat="1" x14ac:dyDescent="0.25">
      <c r="P537"/>
      <c r="Q537">
        <f t="shared" si="8"/>
        <v>0</v>
      </c>
    </row>
    <row r="538" spans="16:17" s="16" customFormat="1" x14ac:dyDescent="0.25">
      <c r="P538"/>
      <c r="Q538">
        <f t="shared" si="8"/>
        <v>0</v>
      </c>
    </row>
    <row r="539" spans="16:17" s="16" customFormat="1" x14ac:dyDescent="0.25">
      <c r="P539"/>
      <c r="Q539">
        <f t="shared" si="8"/>
        <v>0</v>
      </c>
    </row>
    <row r="540" spans="16:17" s="16" customFormat="1" x14ac:dyDescent="0.25">
      <c r="P540"/>
      <c r="Q540">
        <f t="shared" si="8"/>
        <v>0</v>
      </c>
    </row>
    <row r="541" spans="16:17" s="16" customFormat="1" x14ac:dyDescent="0.25">
      <c r="P541"/>
      <c r="Q541">
        <f t="shared" si="8"/>
        <v>0</v>
      </c>
    </row>
    <row r="542" spans="16:17" s="16" customFormat="1" x14ac:dyDescent="0.25">
      <c r="P542"/>
      <c r="Q542">
        <f t="shared" si="8"/>
        <v>0</v>
      </c>
    </row>
    <row r="543" spans="16:17" s="16" customFormat="1" x14ac:dyDescent="0.25">
      <c r="P543"/>
      <c r="Q543">
        <f t="shared" si="8"/>
        <v>0</v>
      </c>
    </row>
    <row r="544" spans="16:17" s="16" customFormat="1" x14ac:dyDescent="0.25">
      <c r="P544"/>
      <c r="Q544">
        <f t="shared" si="8"/>
        <v>0</v>
      </c>
    </row>
    <row r="545" spans="16:17" s="16" customFormat="1" x14ac:dyDescent="0.25">
      <c r="P545"/>
      <c r="Q545">
        <f t="shared" si="8"/>
        <v>0</v>
      </c>
    </row>
    <row r="546" spans="16:17" s="16" customFormat="1" x14ac:dyDescent="0.25">
      <c r="P546"/>
      <c r="Q546">
        <f t="shared" si="8"/>
        <v>0</v>
      </c>
    </row>
    <row r="547" spans="16:17" s="16" customFormat="1" x14ac:dyDescent="0.25">
      <c r="P547"/>
      <c r="Q547">
        <f t="shared" si="8"/>
        <v>0</v>
      </c>
    </row>
    <row r="548" spans="16:17" s="16" customFormat="1" x14ac:dyDescent="0.25">
      <c r="P548"/>
      <c r="Q548">
        <f t="shared" si="8"/>
        <v>0</v>
      </c>
    </row>
    <row r="549" spans="16:17" s="16" customFormat="1" x14ac:dyDescent="0.25">
      <c r="P549"/>
      <c r="Q549">
        <f t="shared" si="8"/>
        <v>0</v>
      </c>
    </row>
    <row r="550" spans="16:17" s="16" customFormat="1" x14ac:dyDescent="0.25">
      <c r="P550"/>
      <c r="Q550">
        <f t="shared" si="8"/>
        <v>0</v>
      </c>
    </row>
    <row r="551" spans="16:17" s="16" customFormat="1" x14ac:dyDescent="0.25">
      <c r="P551"/>
      <c r="Q551">
        <f t="shared" si="8"/>
        <v>0</v>
      </c>
    </row>
    <row r="552" spans="16:17" s="16" customFormat="1" x14ac:dyDescent="0.25">
      <c r="P552"/>
      <c r="Q552">
        <f t="shared" si="8"/>
        <v>0</v>
      </c>
    </row>
    <row r="553" spans="16:17" s="16" customFormat="1" x14ac:dyDescent="0.25">
      <c r="P553"/>
      <c r="Q553">
        <f t="shared" si="8"/>
        <v>0</v>
      </c>
    </row>
    <row r="554" spans="16:17" s="16" customFormat="1" x14ac:dyDescent="0.25">
      <c r="P554"/>
      <c r="Q554">
        <f t="shared" si="8"/>
        <v>0</v>
      </c>
    </row>
    <row r="555" spans="16:17" s="16" customFormat="1" x14ac:dyDescent="0.25">
      <c r="P555"/>
      <c r="Q555">
        <f t="shared" si="8"/>
        <v>0</v>
      </c>
    </row>
    <row r="556" spans="16:17" s="16" customFormat="1" x14ac:dyDescent="0.25">
      <c r="P556"/>
      <c r="Q556">
        <f t="shared" si="8"/>
        <v>0</v>
      </c>
    </row>
    <row r="557" spans="16:17" s="16" customFormat="1" x14ac:dyDescent="0.25">
      <c r="P557"/>
      <c r="Q557">
        <f t="shared" si="8"/>
        <v>0</v>
      </c>
    </row>
    <row r="558" spans="16:17" s="16" customFormat="1" x14ac:dyDescent="0.25">
      <c r="P558"/>
      <c r="Q558">
        <f t="shared" si="8"/>
        <v>0</v>
      </c>
    </row>
    <row r="559" spans="16:17" s="16" customFormat="1" x14ac:dyDescent="0.25">
      <c r="P559"/>
      <c r="Q559">
        <f t="shared" si="8"/>
        <v>0</v>
      </c>
    </row>
    <row r="560" spans="16:17" s="16" customFormat="1" x14ac:dyDescent="0.25">
      <c r="P560"/>
      <c r="Q560">
        <f t="shared" si="8"/>
        <v>0</v>
      </c>
    </row>
    <row r="561" spans="16:17" s="16" customFormat="1" x14ac:dyDescent="0.25">
      <c r="P561"/>
      <c r="Q561">
        <f t="shared" si="8"/>
        <v>0</v>
      </c>
    </row>
    <row r="562" spans="16:17" s="16" customFormat="1" x14ac:dyDescent="0.25">
      <c r="P562"/>
      <c r="Q562">
        <f t="shared" si="8"/>
        <v>0</v>
      </c>
    </row>
    <row r="563" spans="16:17" s="16" customFormat="1" x14ac:dyDescent="0.25">
      <c r="P563"/>
      <c r="Q563">
        <f t="shared" si="8"/>
        <v>0</v>
      </c>
    </row>
    <row r="564" spans="16:17" s="16" customFormat="1" x14ac:dyDescent="0.25">
      <c r="P564"/>
      <c r="Q564">
        <f t="shared" si="8"/>
        <v>0</v>
      </c>
    </row>
    <row r="565" spans="16:17" s="16" customFormat="1" x14ac:dyDescent="0.25">
      <c r="P565"/>
      <c r="Q565">
        <f t="shared" si="8"/>
        <v>0</v>
      </c>
    </row>
    <row r="566" spans="16:17" s="16" customFormat="1" x14ac:dyDescent="0.25">
      <c r="P566"/>
      <c r="Q566">
        <f t="shared" si="8"/>
        <v>0</v>
      </c>
    </row>
    <row r="567" spans="16:17" s="16" customFormat="1" x14ac:dyDescent="0.25">
      <c r="P567"/>
      <c r="Q567">
        <f t="shared" si="8"/>
        <v>0</v>
      </c>
    </row>
    <row r="568" spans="16:17" s="16" customFormat="1" x14ac:dyDescent="0.25">
      <c r="P568"/>
      <c r="Q568">
        <f t="shared" si="8"/>
        <v>0</v>
      </c>
    </row>
    <row r="569" spans="16:17" s="16" customFormat="1" x14ac:dyDescent="0.25">
      <c r="P569"/>
      <c r="Q569">
        <f t="shared" si="8"/>
        <v>0</v>
      </c>
    </row>
    <row r="570" spans="16:17" s="16" customFormat="1" x14ac:dyDescent="0.25">
      <c r="P570"/>
      <c r="Q570">
        <f t="shared" si="8"/>
        <v>0</v>
      </c>
    </row>
    <row r="571" spans="16:17" s="16" customFormat="1" x14ac:dyDescent="0.25">
      <c r="P571"/>
      <c r="Q571">
        <f t="shared" si="8"/>
        <v>0</v>
      </c>
    </row>
    <row r="572" spans="16:17" s="16" customFormat="1" x14ac:dyDescent="0.25">
      <c r="P572"/>
      <c r="Q572">
        <f t="shared" si="8"/>
        <v>0</v>
      </c>
    </row>
    <row r="573" spans="16:17" s="16" customFormat="1" x14ac:dyDescent="0.25">
      <c r="P573"/>
      <c r="Q573">
        <f t="shared" si="8"/>
        <v>0</v>
      </c>
    </row>
    <row r="574" spans="16:17" s="16" customFormat="1" x14ac:dyDescent="0.25">
      <c r="P574"/>
      <c r="Q574">
        <f t="shared" si="8"/>
        <v>0</v>
      </c>
    </row>
    <row r="575" spans="16:17" s="16" customFormat="1" x14ac:dyDescent="0.25">
      <c r="P575"/>
      <c r="Q575">
        <f t="shared" si="8"/>
        <v>0</v>
      </c>
    </row>
    <row r="576" spans="16:17" s="16" customFormat="1" x14ac:dyDescent="0.25">
      <c r="P576"/>
      <c r="Q576">
        <f t="shared" si="8"/>
        <v>0</v>
      </c>
    </row>
    <row r="577" spans="16:17" s="16" customFormat="1" x14ac:dyDescent="0.25">
      <c r="P577"/>
      <c r="Q577">
        <f t="shared" si="8"/>
        <v>0</v>
      </c>
    </row>
    <row r="578" spans="16:17" s="16" customFormat="1" x14ac:dyDescent="0.25">
      <c r="P578"/>
      <c r="Q578">
        <f t="shared" si="8"/>
        <v>0</v>
      </c>
    </row>
    <row r="579" spans="16:17" s="16" customFormat="1" x14ac:dyDescent="0.25">
      <c r="P579"/>
      <c r="Q579">
        <f t="shared" si="8"/>
        <v>0</v>
      </c>
    </row>
    <row r="580" spans="16:17" s="16" customFormat="1" x14ac:dyDescent="0.25">
      <c r="P580"/>
      <c r="Q580">
        <f t="shared" ref="Q580:Q643" si="9">E580</f>
        <v>0</v>
      </c>
    </row>
    <row r="581" spans="16:17" s="16" customFormat="1" x14ac:dyDescent="0.25">
      <c r="P581"/>
      <c r="Q581">
        <f t="shared" si="9"/>
        <v>0</v>
      </c>
    </row>
    <row r="582" spans="16:17" s="16" customFormat="1" x14ac:dyDescent="0.25">
      <c r="P582"/>
      <c r="Q582">
        <f t="shared" si="9"/>
        <v>0</v>
      </c>
    </row>
    <row r="583" spans="16:17" s="16" customFormat="1" x14ac:dyDescent="0.25">
      <c r="P583"/>
      <c r="Q583">
        <f t="shared" si="9"/>
        <v>0</v>
      </c>
    </row>
    <row r="584" spans="16:17" s="16" customFormat="1" x14ac:dyDescent="0.25">
      <c r="P584"/>
      <c r="Q584">
        <f t="shared" si="9"/>
        <v>0</v>
      </c>
    </row>
    <row r="585" spans="16:17" s="16" customFormat="1" x14ac:dyDescent="0.25">
      <c r="P585"/>
      <c r="Q585">
        <f t="shared" si="9"/>
        <v>0</v>
      </c>
    </row>
    <row r="586" spans="16:17" s="16" customFormat="1" x14ac:dyDescent="0.25">
      <c r="P586"/>
      <c r="Q586">
        <f t="shared" si="9"/>
        <v>0</v>
      </c>
    </row>
    <row r="587" spans="16:17" s="16" customFormat="1" x14ac:dyDescent="0.25">
      <c r="P587"/>
      <c r="Q587">
        <f t="shared" si="9"/>
        <v>0</v>
      </c>
    </row>
    <row r="588" spans="16:17" s="16" customFormat="1" x14ac:dyDescent="0.25">
      <c r="P588"/>
      <c r="Q588">
        <f t="shared" si="9"/>
        <v>0</v>
      </c>
    </row>
    <row r="589" spans="16:17" s="16" customFormat="1" x14ac:dyDescent="0.25">
      <c r="P589"/>
      <c r="Q589">
        <f t="shared" si="9"/>
        <v>0</v>
      </c>
    </row>
    <row r="590" spans="16:17" s="16" customFormat="1" x14ac:dyDescent="0.25">
      <c r="P590"/>
      <c r="Q590">
        <f t="shared" si="9"/>
        <v>0</v>
      </c>
    </row>
    <row r="591" spans="16:17" s="16" customFormat="1" x14ac:dyDescent="0.25">
      <c r="P591"/>
      <c r="Q591">
        <f t="shared" si="9"/>
        <v>0</v>
      </c>
    </row>
    <row r="592" spans="16:17" s="16" customFormat="1" x14ac:dyDescent="0.25">
      <c r="P592"/>
      <c r="Q592">
        <f t="shared" si="9"/>
        <v>0</v>
      </c>
    </row>
    <row r="593" spans="16:17" s="16" customFormat="1" x14ac:dyDescent="0.25">
      <c r="P593"/>
      <c r="Q593">
        <f t="shared" si="9"/>
        <v>0</v>
      </c>
    </row>
    <row r="594" spans="16:17" s="16" customFormat="1" x14ac:dyDescent="0.25">
      <c r="P594"/>
      <c r="Q594">
        <f t="shared" si="9"/>
        <v>0</v>
      </c>
    </row>
    <row r="595" spans="16:17" s="16" customFormat="1" x14ac:dyDescent="0.25">
      <c r="P595"/>
      <c r="Q595">
        <f t="shared" si="9"/>
        <v>0</v>
      </c>
    </row>
    <row r="596" spans="16:17" s="16" customFormat="1" x14ac:dyDescent="0.25">
      <c r="P596"/>
      <c r="Q596">
        <f t="shared" si="9"/>
        <v>0</v>
      </c>
    </row>
    <row r="597" spans="16:17" s="16" customFormat="1" x14ac:dyDescent="0.25">
      <c r="P597"/>
      <c r="Q597">
        <f t="shared" si="9"/>
        <v>0</v>
      </c>
    </row>
    <row r="598" spans="16:17" s="16" customFormat="1" x14ac:dyDescent="0.25">
      <c r="P598"/>
      <c r="Q598">
        <f t="shared" si="9"/>
        <v>0</v>
      </c>
    </row>
    <row r="599" spans="16:17" s="16" customFormat="1" x14ac:dyDescent="0.25">
      <c r="P599"/>
      <c r="Q599">
        <f t="shared" si="9"/>
        <v>0</v>
      </c>
    </row>
    <row r="600" spans="16:17" s="16" customFormat="1" x14ac:dyDescent="0.25">
      <c r="P600"/>
      <c r="Q600">
        <f t="shared" si="9"/>
        <v>0</v>
      </c>
    </row>
    <row r="601" spans="16:17" s="16" customFormat="1" x14ac:dyDescent="0.25">
      <c r="P601"/>
      <c r="Q601">
        <f t="shared" si="9"/>
        <v>0</v>
      </c>
    </row>
    <row r="602" spans="16:17" s="16" customFormat="1" x14ac:dyDescent="0.25">
      <c r="P602"/>
      <c r="Q602">
        <f t="shared" si="9"/>
        <v>0</v>
      </c>
    </row>
    <row r="603" spans="16:17" s="16" customFormat="1" x14ac:dyDescent="0.25">
      <c r="P603"/>
      <c r="Q603">
        <f t="shared" si="9"/>
        <v>0</v>
      </c>
    </row>
    <row r="604" spans="16:17" s="16" customFormat="1" x14ac:dyDescent="0.25">
      <c r="P604"/>
      <c r="Q604">
        <f t="shared" si="9"/>
        <v>0</v>
      </c>
    </row>
    <row r="605" spans="16:17" s="16" customFormat="1" x14ac:dyDescent="0.25">
      <c r="P605"/>
      <c r="Q605">
        <f t="shared" si="9"/>
        <v>0</v>
      </c>
    </row>
    <row r="606" spans="16:17" s="16" customFormat="1" x14ac:dyDescent="0.25">
      <c r="P606"/>
      <c r="Q606">
        <f t="shared" si="9"/>
        <v>0</v>
      </c>
    </row>
    <row r="607" spans="16:17" s="16" customFormat="1" x14ac:dyDescent="0.25">
      <c r="P607"/>
      <c r="Q607">
        <f t="shared" si="9"/>
        <v>0</v>
      </c>
    </row>
    <row r="608" spans="16:17" s="16" customFormat="1" x14ac:dyDescent="0.25">
      <c r="P608"/>
      <c r="Q608">
        <f t="shared" si="9"/>
        <v>0</v>
      </c>
    </row>
    <row r="609" spans="16:17" s="16" customFormat="1" x14ac:dyDescent="0.25">
      <c r="P609"/>
      <c r="Q609">
        <f t="shared" si="9"/>
        <v>0</v>
      </c>
    </row>
    <row r="610" spans="16:17" s="16" customFormat="1" x14ac:dyDescent="0.25">
      <c r="P610"/>
      <c r="Q610">
        <f t="shared" si="9"/>
        <v>0</v>
      </c>
    </row>
    <row r="611" spans="16:17" s="16" customFormat="1" x14ac:dyDescent="0.25">
      <c r="P611"/>
      <c r="Q611">
        <f t="shared" si="9"/>
        <v>0</v>
      </c>
    </row>
    <row r="612" spans="16:17" s="16" customFormat="1" x14ac:dyDescent="0.25">
      <c r="P612"/>
      <c r="Q612">
        <f t="shared" si="9"/>
        <v>0</v>
      </c>
    </row>
    <row r="613" spans="16:17" s="16" customFormat="1" x14ac:dyDescent="0.25">
      <c r="P613"/>
      <c r="Q613">
        <f t="shared" si="9"/>
        <v>0</v>
      </c>
    </row>
    <row r="614" spans="16:17" s="16" customFormat="1" x14ac:dyDescent="0.25">
      <c r="P614"/>
      <c r="Q614">
        <f t="shared" si="9"/>
        <v>0</v>
      </c>
    </row>
    <row r="615" spans="16:17" s="16" customFormat="1" x14ac:dyDescent="0.25">
      <c r="P615"/>
      <c r="Q615">
        <f t="shared" si="9"/>
        <v>0</v>
      </c>
    </row>
    <row r="616" spans="16:17" s="16" customFormat="1" x14ac:dyDescent="0.25">
      <c r="P616"/>
      <c r="Q616">
        <f t="shared" si="9"/>
        <v>0</v>
      </c>
    </row>
    <row r="617" spans="16:17" s="16" customFormat="1" x14ac:dyDescent="0.25">
      <c r="P617"/>
      <c r="Q617">
        <f t="shared" si="9"/>
        <v>0</v>
      </c>
    </row>
    <row r="618" spans="16:17" s="16" customFormat="1" x14ac:dyDescent="0.25">
      <c r="P618"/>
      <c r="Q618">
        <f t="shared" si="9"/>
        <v>0</v>
      </c>
    </row>
    <row r="619" spans="16:17" s="16" customFormat="1" x14ac:dyDescent="0.25">
      <c r="P619"/>
      <c r="Q619">
        <f t="shared" si="9"/>
        <v>0</v>
      </c>
    </row>
    <row r="620" spans="16:17" s="16" customFormat="1" x14ac:dyDescent="0.25">
      <c r="P620"/>
      <c r="Q620">
        <f t="shared" si="9"/>
        <v>0</v>
      </c>
    </row>
    <row r="621" spans="16:17" s="16" customFormat="1" x14ac:dyDescent="0.25">
      <c r="P621"/>
      <c r="Q621">
        <f t="shared" si="9"/>
        <v>0</v>
      </c>
    </row>
    <row r="622" spans="16:17" s="16" customFormat="1" x14ac:dyDescent="0.25">
      <c r="P622"/>
      <c r="Q622">
        <f t="shared" si="9"/>
        <v>0</v>
      </c>
    </row>
    <row r="623" spans="16:17" s="16" customFormat="1" x14ac:dyDescent="0.25">
      <c r="P623"/>
      <c r="Q623">
        <f t="shared" si="9"/>
        <v>0</v>
      </c>
    </row>
    <row r="624" spans="16:17" s="16" customFormat="1" x14ac:dyDescent="0.25">
      <c r="P624"/>
      <c r="Q624">
        <f t="shared" si="9"/>
        <v>0</v>
      </c>
    </row>
    <row r="625" spans="16:17" s="16" customFormat="1" x14ac:dyDescent="0.25">
      <c r="P625"/>
      <c r="Q625">
        <f t="shared" si="9"/>
        <v>0</v>
      </c>
    </row>
    <row r="626" spans="16:17" s="16" customFormat="1" x14ac:dyDescent="0.25">
      <c r="P626"/>
      <c r="Q626">
        <f t="shared" si="9"/>
        <v>0</v>
      </c>
    </row>
    <row r="627" spans="16:17" s="16" customFormat="1" x14ac:dyDescent="0.25">
      <c r="P627"/>
      <c r="Q627">
        <f t="shared" si="9"/>
        <v>0</v>
      </c>
    </row>
    <row r="628" spans="16:17" s="16" customFormat="1" x14ac:dyDescent="0.25">
      <c r="P628"/>
      <c r="Q628">
        <f t="shared" si="9"/>
        <v>0</v>
      </c>
    </row>
    <row r="629" spans="16:17" s="16" customFormat="1" x14ac:dyDescent="0.25">
      <c r="P629"/>
      <c r="Q629">
        <f t="shared" si="9"/>
        <v>0</v>
      </c>
    </row>
    <row r="630" spans="16:17" s="16" customFormat="1" x14ac:dyDescent="0.25">
      <c r="P630"/>
      <c r="Q630">
        <f t="shared" si="9"/>
        <v>0</v>
      </c>
    </row>
    <row r="631" spans="16:17" s="16" customFormat="1" x14ac:dyDescent="0.25">
      <c r="P631"/>
      <c r="Q631">
        <f t="shared" si="9"/>
        <v>0</v>
      </c>
    </row>
    <row r="632" spans="16:17" s="16" customFormat="1" x14ac:dyDescent="0.25">
      <c r="P632"/>
      <c r="Q632">
        <f t="shared" si="9"/>
        <v>0</v>
      </c>
    </row>
    <row r="633" spans="16:17" s="16" customFormat="1" x14ac:dyDescent="0.25">
      <c r="P633"/>
      <c r="Q633">
        <f t="shared" si="9"/>
        <v>0</v>
      </c>
    </row>
    <row r="634" spans="16:17" s="16" customFormat="1" x14ac:dyDescent="0.25">
      <c r="P634"/>
      <c r="Q634">
        <f t="shared" si="9"/>
        <v>0</v>
      </c>
    </row>
    <row r="635" spans="16:17" s="16" customFormat="1" x14ac:dyDescent="0.25">
      <c r="P635"/>
      <c r="Q635">
        <f t="shared" si="9"/>
        <v>0</v>
      </c>
    </row>
    <row r="636" spans="16:17" s="16" customFormat="1" x14ac:dyDescent="0.25">
      <c r="P636"/>
      <c r="Q636">
        <f t="shared" si="9"/>
        <v>0</v>
      </c>
    </row>
    <row r="637" spans="16:17" s="16" customFormat="1" x14ac:dyDescent="0.25">
      <c r="P637"/>
      <c r="Q637">
        <f t="shared" si="9"/>
        <v>0</v>
      </c>
    </row>
    <row r="638" spans="16:17" s="16" customFormat="1" x14ac:dyDescent="0.25">
      <c r="P638"/>
      <c r="Q638">
        <f t="shared" si="9"/>
        <v>0</v>
      </c>
    </row>
    <row r="639" spans="16:17" s="16" customFormat="1" x14ac:dyDescent="0.25">
      <c r="P639"/>
      <c r="Q639">
        <f t="shared" si="9"/>
        <v>0</v>
      </c>
    </row>
    <row r="640" spans="16:17" s="16" customFormat="1" x14ac:dyDescent="0.25">
      <c r="P640"/>
      <c r="Q640">
        <f t="shared" si="9"/>
        <v>0</v>
      </c>
    </row>
    <row r="641" spans="16:17" s="16" customFormat="1" x14ac:dyDescent="0.25">
      <c r="P641"/>
      <c r="Q641">
        <f t="shared" si="9"/>
        <v>0</v>
      </c>
    </row>
    <row r="642" spans="16:17" s="16" customFormat="1" x14ac:dyDescent="0.25">
      <c r="P642"/>
      <c r="Q642">
        <f t="shared" si="9"/>
        <v>0</v>
      </c>
    </row>
    <row r="643" spans="16:17" s="16" customFormat="1" x14ac:dyDescent="0.25">
      <c r="P643"/>
      <c r="Q643">
        <f t="shared" si="9"/>
        <v>0</v>
      </c>
    </row>
    <row r="644" spans="16:17" s="16" customFormat="1" x14ac:dyDescent="0.25">
      <c r="P644"/>
      <c r="Q644">
        <f t="shared" ref="Q644:Q707" si="10">E644</f>
        <v>0</v>
      </c>
    </row>
    <row r="645" spans="16:17" s="16" customFormat="1" x14ac:dyDescent="0.25">
      <c r="P645"/>
      <c r="Q645">
        <f t="shared" si="10"/>
        <v>0</v>
      </c>
    </row>
    <row r="646" spans="16:17" s="16" customFormat="1" x14ac:dyDescent="0.25">
      <c r="P646"/>
      <c r="Q646">
        <f t="shared" si="10"/>
        <v>0</v>
      </c>
    </row>
    <row r="647" spans="16:17" s="16" customFormat="1" x14ac:dyDescent="0.25">
      <c r="P647"/>
      <c r="Q647">
        <f t="shared" si="10"/>
        <v>0</v>
      </c>
    </row>
    <row r="648" spans="16:17" s="16" customFormat="1" x14ac:dyDescent="0.25">
      <c r="P648"/>
      <c r="Q648">
        <f t="shared" si="10"/>
        <v>0</v>
      </c>
    </row>
    <row r="649" spans="16:17" s="16" customFormat="1" x14ac:dyDescent="0.25">
      <c r="P649"/>
      <c r="Q649">
        <f t="shared" si="10"/>
        <v>0</v>
      </c>
    </row>
    <row r="650" spans="16:17" s="16" customFormat="1" x14ac:dyDescent="0.25">
      <c r="P650"/>
      <c r="Q650">
        <f t="shared" si="10"/>
        <v>0</v>
      </c>
    </row>
    <row r="651" spans="16:17" s="16" customFormat="1" x14ac:dyDescent="0.25">
      <c r="P651"/>
      <c r="Q651">
        <f t="shared" si="10"/>
        <v>0</v>
      </c>
    </row>
    <row r="652" spans="16:17" s="16" customFormat="1" x14ac:dyDescent="0.25">
      <c r="P652"/>
      <c r="Q652">
        <f t="shared" si="10"/>
        <v>0</v>
      </c>
    </row>
    <row r="653" spans="16:17" s="16" customFormat="1" x14ac:dyDescent="0.25">
      <c r="P653"/>
      <c r="Q653">
        <f t="shared" si="10"/>
        <v>0</v>
      </c>
    </row>
    <row r="654" spans="16:17" s="16" customFormat="1" x14ac:dyDescent="0.25">
      <c r="P654"/>
      <c r="Q654">
        <f t="shared" si="10"/>
        <v>0</v>
      </c>
    </row>
    <row r="655" spans="16:17" s="16" customFormat="1" x14ac:dyDescent="0.25">
      <c r="P655"/>
      <c r="Q655">
        <f t="shared" si="10"/>
        <v>0</v>
      </c>
    </row>
    <row r="656" spans="16:17" s="16" customFormat="1" x14ac:dyDescent="0.25">
      <c r="P656"/>
      <c r="Q656">
        <f t="shared" si="10"/>
        <v>0</v>
      </c>
    </row>
    <row r="657" spans="16:17" s="16" customFormat="1" x14ac:dyDescent="0.25">
      <c r="P657"/>
      <c r="Q657">
        <f t="shared" si="10"/>
        <v>0</v>
      </c>
    </row>
    <row r="658" spans="16:17" s="16" customFormat="1" x14ac:dyDescent="0.25">
      <c r="P658"/>
      <c r="Q658">
        <f t="shared" si="10"/>
        <v>0</v>
      </c>
    </row>
    <row r="659" spans="16:17" s="16" customFormat="1" x14ac:dyDescent="0.25">
      <c r="P659"/>
      <c r="Q659">
        <f t="shared" si="10"/>
        <v>0</v>
      </c>
    </row>
    <row r="660" spans="16:17" s="16" customFormat="1" x14ac:dyDescent="0.25">
      <c r="P660"/>
      <c r="Q660">
        <f t="shared" si="10"/>
        <v>0</v>
      </c>
    </row>
    <row r="661" spans="16:17" s="16" customFormat="1" x14ac:dyDescent="0.25">
      <c r="P661"/>
      <c r="Q661">
        <f t="shared" si="10"/>
        <v>0</v>
      </c>
    </row>
    <row r="662" spans="16:17" s="16" customFormat="1" x14ac:dyDescent="0.25">
      <c r="P662"/>
      <c r="Q662">
        <f t="shared" si="10"/>
        <v>0</v>
      </c>
    </row>
    <row r="663" spans="16:17" s="16" customFormat="1" x14ac:dyDescent="0.25">
      <c r="P663"/>
      <c r="Q663">
        <f t="shared" si="10"/>
        <v>0</v>
      </c>
    </row>
    <row r="664" spans="16:17" s="16" customFormat="1" x14ac:dyDescent="0.25">
      <c r="P664"/>
      <c r="Q664">
        <f t="shared" si="10"/>
        <v>0</v>
      </c>
    </row>
    <row r="665" spans="16:17" s="16" customFormat="1" x14ac:dyDescent="0.25">
      <c r="P665"/>
      <c r="Q665">
        <f t="shared" si="10"/>
        <v>0</v>
      </c>
    </row>
    <row r="666" spans="16:17" s="16" customFormat="1" x14ac:dyDescent="0.25">
      <c r="P666"/>
      <c r="Q666">
        <f t="shared" si="10"/>
        <v>0</v>
      </c>
    </row>
    <row r="667" spans="16:17" s="16" customFormat="1" x14ac:dyDescent="0.25">
      <c r="P667"/>
      <c r="Q667">
        <f t="shared" si="10"/>
        <v>0</v>
      </c>
    </row>
    <row r="668" spans="16:17" s="16" customFormat="1" x14ac:dyDescent="0.25">
      <c r="P668"/>
      <c r="Q668">
        <f t="shared" si="10"/>
        <v>0</v>
      </c>
    </row>
    <row r="669" spans="16:17" s="16" customFormat="1" x14ac:dyDescent="0.25">
      <c r="P669"/>
      <c r="Q669">
        <f t="shared" si="10"/>
        <v>0</v>
      </c>
    </row>
    <row r="670" spans="16:17" s="16" customFormat="1" x14ac:dyDescent="0.25">
      <c r="P670"/>
      <c r="Q670">
        <f t="shared" si="10"/>
        <v>0</v>
      </c>
    </row>
    <row r="671" spans="16:17" s="16" customFormat="1" x14ac:dyDescent="0.25">
      <c r="P671"/>
      <c r="Q671">
        <f t="shared" si="10"/>
        <v>0</v>
      </c>
    </row>
    <row r="672" spans="16:17" s="16" customFormat="1" x14ac:dyDescent="0.25">
      <c r="P672"/>
      <c r="Q672">
        <f t="shared" si="10"/>
        <v>0</v>
      </c>
    </row>
    <row r="673" spans="16:17" s="16" customFormat="1" x14ac:dyDescent="0.25">
      <c r="P673"/>
      <c r="Q673">
        <f t="shared" si="10"/>
        <v>0</v>
      </c>
    </row>
    <row r="674" spans="16:17" s="16" customFormat="1" x14ac:dyDescent="0.25">
      <c r="P674"/>
      <c r="Q674">
        <f t="shared" si="10"/>
        <v>0</v>
      </c>
    </row>
    <row r="675" spans="16:17" s="16" customFormat="1" x14ac:dyDescent="0.25">
      <c r="P675"/>
      <c r="Q675">
        <f t="shared" si="10"/>
        <v>0</v>
      </c>
    </row>
    <row r="676" spans="16:17" x14ac:dyDescent="0.25">
      <c r="Q676">
        <f t="shared" si="10"/>
        <v>0</v>
      </c>
    </row>
    <row r="677" spans="16:17" x14ac:dyDescent="0.25">
      <c r="Q677">
        <f t="shared" si="10"/>
        <v>0</v>
      </c>
    </row>
    <row r="678" spans="16:17" x14ac:dyDescent="0.25">
      <c r="Q678">
        <f t="shared" si="10"/>
        <v>0</v>
      </c>
    </row>
    <row r="679" spans="16:17" x14ac:dyDescent="0.25">
      <c r="Q679">
        <f t="shared" si="10"/>
        <v>0</v>
      </c>
    </row>
    <row r="680" spans="16:17" x14ac:dyDescent="0.25">
      <c r="Q680">
        <f t="shared" si="10"/>
        <v>0</v>
      </c>
    </row>
    <row r="681" spans="16:17" x14ac:dyDescent="0.25">
      <c r="Q681">
        <f t="shared" si="10"/>
        <v>0</v>
      </c>
    </row>
    <row r="682" spans="16:17" x14ac:dyDescent="0.25">
      <c r="Q682">
        <f t="shared" si="10"/>
        <v>0</v>
      </c>
    </row>
    <row r="683" spans="16:17" x14ac:dyDescent="0.25">
      <c r="Q683">
        <f t="shared" si="10"/>
        <v>0</v>
      </c>
    </row>
    <row r="684" spans="16:17" x14ac:dyDescent="0.25">
      <c r="Q684">
        <f t="shared" si="10"/>
        <v>0</v>
      </c>
    </row>
    <row r="685" spans="16:17" x14ac:dyDescent="0.25">
      <c r="Q685">
        <f t="shared" si="10"/>
        <v>0</v>
      </c>
    </row>
    <row r="686" spans="16:17" x14ac:dyDescent="0.25">
      <c r="Q686">
        <f t="shared" si="10"/>
        <v>0</v>
      </c>
    </row>
    <row r="687" spans="16:17" x14ac:dyDescent="0.25">
      <c r="Q687">
        <f t="shared" si="10"/>
        <v>0</v>
      </c>
    </row>
    <row r="688" spans="16:17" x14ac:dyDescent="0.25">
      <c r="Q688">
        <f t="shared" si="10"/>
        <v>0</v>
      </c>
    </row>
    <row r="689" spans="16:17" x14ac:dyDescent="0.25">
      <c r="Q689">
        <f t="shared" si="10"/>
        <v>0</v>
      </c>
    </row>
    <row r="690" spans="16:17" x14ac:dyDescent="0.25">
      <c r="Q690">
        <f t="shared" si="10"/>
        <v>0</v>
      </c>
    </row>
    <row r="691" spans="16:17" x14ac:dyDescent="0.25">
      <c r="Q691">
        <f t="shared" si="10"/>
        <v>0</v>
      </c>
    </row>
    <row r="692" spans="16:17" s="16" customFormat="1" x14ac:dyDescent="0.25">
      <c r="P692"/>
      <c r="Q692">
        <f t="shared" si="10"/>
        <v>0</v>
      </c>
    </row>
    <row r="693" spans="16:17" s="16" customFormat="1" x14ac:dyDescent="0.25">
      <c r="P693"/>
      <c r="Q693">
        <f t="shared" si="10"/>
        <v>0</v>
      </c>
    </row>
    <row r="694" spans="16:17" s="16" customFormat="1" x14ac:dyDescent="0.25">
      <c r="P694"/>
      <c r="Q694">
        <f t="shared" si="10"/>
        <v>0</v>
      </c>
    </row>
    <row r="695" spans="16:17" s="16" customFormat="1" x14ac:dyDescent="0.25">
      <c r="P695"/>
      <c r="Q695">
        <f t="shared" si="10"/>
        <v>0</v>
      </c>
    </row>
    <row r="696" spans="16:17" s="16" customFormat="1" x14ac:dyDescent="0.25">
      <c r="P696"/>
      <c r="Q696">
        <f t="shared" si="10"/>
        <v>0</v>
      </c>
    </row>
    <row r="697" spans="16:17" s="16" customFormat="1" x14ac:dyDescent="0.25">
      <c r="P697"/>
      <c r="Q697">
        <f t="shared" si="10"/>
        <v>0</v>
      </c>
    </row>
    <row r="698" spans="16:17" s="16" customFormat="1" x14ac:dyDescent="0.25">
      <c r="P698"/>
      <c r="Q698">
        <f t="shared" si="10"/>
        <v>0</v>
      </c>
    </row>
    <row r="699" spans="16:17" s="16" customFormat="1" x14ac:dyDescent="0.25">
      <c r="P699"/>
      <c r="Q699">
        <f t="shared" si="10"/>
        <v>0</v>
      </c>
    </row>
    <row r="700" spans="16:17" s="16" customFormat="1" x14ac:dyDescent="0.25">
      <c r="P700"/>
      <c r="Q700">
        <f t="shared" si="10"/>
        <v>0</v>
      </c>
    </row>
    <row r="701" spans="16:17" s="16" customFormat="1" x14ac:dyDescent="0.25">
      <c r="P701"/>
      <c r="Q701">
        <f t="shared" si="10"/>
        <v>0</v>
      </c>
    </row>
    <row r="702" spans="16:17" s="16" customFormat="1" x14ac:dyDescent="0.25">
      <c r="P702"/>
      <c r="Q702">
        <f t="shared" si="10"/>
        <v>0</v>
      </c>
    </row>
    <row r="703" spans="16:17" s="16" customFormat="1" x14ac:dyDescent="0.25">
      <c r="P703"/>
      <c r="Q703">
        <f t="shared" si="10"/>
        <v>0</v>
      </c>
    </row>
    <row r="704" spans="16:17" s="16" customFormat="1" x14ac:dyDescent="0.25">
      <c r="P704"/>
      <c r="Q704">
        <f t="shared" si="10"/>
        <v>0</v>
      </c>
    </row>
    <row r="705" spans="16:17" s="16" customFormat="1" x14ac:dyDescent="0.25">
      <c r="P705"/>
      <c r="Q705">
        <f t="shared" si="10"/>
        <v>0</v>
      </c>
    </row>
    <row r="706" spans="16:17" s="16" customFormat="1" x14ac:dyDescent="0.25">
      <c r="P706"/>
      <c r="Q706">
        <f t="shared" si="10"/>
        <v>0</v>
      </c>
    </row>
    <row r="707" spans="16:17" s="16" customFormat="1" x14ac:dyDescent="0.25">
      <c r="P707"/>
      <c r="Q707">
        <f t="shared" si="10"/>
        <v>0</v>
      </c>
    </row>
    <row r="708" spans="16:17" s="16" customFormat="1" x14ac:dyDescent="0.25">
      <c r="P708"/>
      <c r="Q708">
        <f t="shared" ref="Q708:Q771" si="11">E708</f>
        <v>0</v>
      </c>
    </row>
    <row r="709" spans="16:17" s="16" customFormat="1" x14ac:dyDescent="0.25">
      <c r="P709"/>
      <c r="Q709">
        <f t="shared" si="11"/>
        <v>0</v>
      </c>
    </row>
    <row r="710" spans="16:17" s="16" customFormat="1" x14ac:dyDescent="0.25">
      <c r="P710"/>
      <c r="Q710">
        <f t="shared" si="11"/>
        <v>0</v>
      </c>
    </row>
    <row r="711" spans="16:17" s="16" customFormat="1" x14ac:dyDescent="0.25">
      <c r="P711"/>
      <c r="Q711">
        <f t="shared" si="11"/>
        <v>0</v>
      </c>
    </row>
    <row r="712" spans="16:17" s="16" customFormat="1" x14ac:dyDescent="0.25">
      <c r="P712"/>
      <c r="Q712">
        <f t="shared" si="11"/>
        <v>0</v>
      </c>
    </row>
    <row r="713" spans="16:17" s="16" customFormat="1" x14ac:dyDescent="0.25">
      <c r="P713"/>
      <c r="Q713">
        <f t="shared" si="11"/>
        <v>0</v>
      </c>
    </row>
    <row r="714" spans="16:17" s="16" customFormat="1" x14ac:dyDescent="0.25">
      <c r="P714"/>
      <c r="Q714">
        <f t="shared" si="11"/>
        <v>0</v>
      </c>
    </row>
    <row r="715" spans="16:17" s="16" customFormat="1" x14ac:dyDescent="0.25">
      <c r="P715"/>
      <c r="Q715">
        <f t="shared" si="11"/>
        <v>0</v>
      </c>
    </row>
    <row r="716" spans="16:17" s="16" customFormat="1" x14ac:dyDescent="0.25">
      <c r="P716"/>
      <c r="Q716">
        <f t="shared" si="11"/>
        <v>0</v>
      </c>
    </row>
    <row r="717" spans="16:17" s="16" customFormat="1" x14ac:dyDescent="0.25">
      <c r="P717"/>
      <c r="Q717">
        <f t="shared" si="11"/>
        <v>0</v>
      </c>
    </row>
    <row r="718" spans="16:17" s="16" customFormat="1" x14ac:dyDescent="0.25">
      <c r="P718"/>
      <c r="Q718">
        <f t="shared" si="11"/>
        <v>0</v>
      </c>
    </row>
    <row r="719" spans="16:17" s="16" customFormat="1" x14ac:dyDescent="0.25">
      <c r="P719"/>
      <c r="Q719">
        <f t="shared" si="11"/>
        <v>0</v>
      </c>
    </row>
    <row r="720" spans="16:17" s="16" customFormat="1" x14ac:dyDescent="0.25">
      <c r="P720"/>
      <c r="Q720">
        <f t="shared" si="11"/>
        <v>0</v>
      </c>
    </row>
    <row r="721" spans="16:17" s="16" customFormat="1" x14ac:dyDescent="0.25">
      <c r="P721"/>
      <c r="Q721">
        <f t="shared" si="11"/>
        <v>0</v>
      </c>
    </row>
    <row r="722" spans="16:17" s="16" customFormat="1" x14ac:dyDescent="0.25">
      <c r="P722"/>
      <c r="Q722">
        <f t="shared" si="11"/>
        <v>0</v>
      </c>
    </row>
    <row r="723" spans="16:17" s="16" customFormat="1" x14ac:dyDescent="0.25">
      <c r="P723"/>
      <c r="Q723">
        <f t="shared" si="11"/>
        <v>0</v>
      </c>
    </row>
    <row r="724" spans="16:17" s="16" customFormat="1" x14ac:dyDescent="0.25">
      <c r="P724"/>
      <c r="Q724">
        <f t="shared" si="11"/>
        <v>0</v>
      </c>
    </row>
    <row r="725" spans="16:17" s="16" customFormat="1" x14ac:dyDescent="0.25">
      <c r="P725"/>
      <c r="Q725">
        <f t="shared" si="11"/>
        <v>0</v>
      </c>
    </row>
    <row r="726" spans="16:17" s="16" customFormat="1" x14ac:dyDescent="0.25">
      <c r="P726"/>
      <c r="Q726">
        <f t="shared" si="11"/>
        <v>0</v>
      </c>
    </row>
    <row r="727" spans="16:17" s="16" customFormat="1" x14ac:dyDescent="0.25">
      <c r="P727"/>
      <c r="Q727">
        <f t="shared" si="11"/>
        <v>0</v>
      </c>
    </row>
    <row r="728" spans="16:17" s="16" customFormat="1" x14ac:dyDescent="0.25">
      <c r="P728"/>
      <c r="Q728">
        <f t="shared" si="11"/>
        <v>0</v>
      </c>
    </row>
    <row r="729" spans="16:17" s="16" customFormat="1" x14ac:dyDescent="0.25">
      <c r="P729"/>
      <c r="Q729">
        <f t="shared" si="11"/>
        <v>0</v>
      </c>
    </row>
    <row r="730" spans="16:17" s="16" customFormat="1" x14ac:dyDescent="0.25">
      <c r="P730"/>
      <c r="Q730">
        <f t="shared" si="11"/>
        <v>0</v>
      </c>
    </row>
    <row r="731" spans="16:17" s="16" customFormat="1" x14ac:dyDescent="0.25">
      <c r="P731"/>
      <c r="Q731">
        <f t="shared" si="11"/>
        <v>0</v>
      </c>
    </row>
    <row r="732" spans="16:17" s="16" customFormat="1" x14ac:dyDescent="0.25">
      <c r="P732"/>
      <c r="Q732">
        <f t="shared" si="11"/>
        <v>0</v>
      </c>
    </row>
    <row r="733" spans="16:17" s="16" customFormat="1" x14ac:dyDescent="0.25">
      <c r="P733"/>
      <c r="Q733">
        <f t="shared" si="11"/>
        <v>0</v>
      </c>
    </row>
    <row r="734" spans="16:17" s="16" customFormat="1" x14ac:dyDescent="0.25">
      <c r="P734"/>
      <c r="Q734">
        <f t="shared" si="11"/>
        <v>0</v>
      </c>
    </row>
    <row r="735" spans="16:17" s="16" customFormat="1" x14ac:dyDescent="0.25">
      <c r="P735"/>
      <c r="Q735">
        <f t="shared" si="11"/>
        <v>0</v>
      </c>
    </row>
    <row r="736" spans="16:17" s="16" customFormat="1" x14ac:dyDescent="0.25">
      <c r="P736"/>
      <c r="Q736">
        <f t="shared" si="11"/>
        <v>0</v>
      </c>
    </row>
    <row r="737" spans="16:17" s="16" customFormat="1" x14ac:dyDescent="0.25">
      <c r="P737"/>
      <c r="Q737">
        <f t="shared" si="11"/>
        <v>0</v>
      </c>
    </row>
    <row r="738" spans="16:17" s="16" customFormat="1" x14ac:dyDescent="0.25">
      <c r="P738"/>
      <c r="Q738">
        <f t="shared" si="11"/>
        <v>0</v>
      </c>
    </row>
    <row r="739" spans="16:17" s="16" customFormat="1" x14ac:dyDescent="0.25">
      <c r="P739"/>
      <c r="Q739">
        <f t="shared" si="11"/>
        <v>0</v>
      </c>
    </row>
    <row r="740" spans="16:17" s="16" customFormat="1" x14ac:dyDescent="0.25">
      <c r="P740"/>
      <c r="Q740">
        <f t="shared" si="11"/>
        <v>0</v>
      </c>
    </row>
    <row r="741" spans="16:17" s="16" customFormat="1" x14ac:dyDescent="0.25">
      <c r="P741"/>
      <c r="Q741">
        <f t="shared" si="11"/>
        <v>0</v>
      </c>
    </row>
    <row r="742" spans="16:17" s="16" customFormat="1" x14ac:dyDescent="0.25">
      <c r="P742"/>
      <c r="Q742">
        <f t="shared" si="11"/>
        <v>0</v>
      </c>
    </row>
    <row r="743" spans="16:17" s="16" customFormat="1" x14ac:dyDescent="0.25">
      <c r="P743"/>
      <c r="Q743">
        <f t="shared" si="11"/>
        <v>0</v>
      </c>
    </row>
    <row r="744" spans="16:17" s="16" customFormat="1" x14ac:dyDescent="0.25">
      <c r="P744"/>
      <c r="Q744">
        <f t="shared" si="11"/>
        <v>0</v>
      </c>
    </row>
    <row r="745" spans="16:17" s="16" customFormat="1" x14ac:dyDescent="0.25">
      <c r="P745"/>
      <c r="Q745">
        <f t="shared" si="11"/>
        <v>0</v>
      </c>
    </row>
    <row r="746" spans="16:17" s="16" customFormat="1" x14ac:dyDescent="0.25">
      <c r="P746"/>
      <c r="Q746">
        <f t="shared" si="11"/>
        <v>0</v>
      </c>
    </row>
    <row r="747" spans="16:17" s="16" customFormat="1" x14ac:dyDescent="0.25">
      <c r="P747"/>
      <c r="Q747">
        <f t="shared" si="11"/>
        <v>0</v>
      </c>
    </row>
    <row r="748" spans="16:17" s="16" customFormat="1" x14ac:dyDescent="0.25">
      <c r="P748"/>
      <c r="Q748">
        <f t="shared" si="11"/>
        <v>0</v>
      </c>
    </row>
    <row r="749" spans="16:17" s="16" customFormat="1" x14ac:dyDescent="0.25">
      <c r="P749"/>
      <c r="Q749">
        <f t="shared" si="11"/>
        <v>0</v>
      </c>
    </row>
    <row r="750" spans="16:17" s="16" customFormat="1" x14ac:dyDescent="0.25">
      <c r="P750"/>
      <c r="Q750">
        <f t="shared" si="11"/>
        <v>0</v>
      </c>
    </row>
    <row r="751" spans="16:17" s="16" customFormat="1" x14ac:dyDescent="0.25">
      <c r="P751"/>
      <c r="Q751">
        <f t="shared" si="11"/>
        <v>0</v>
      </c>
    </row>
    <row r="752" spans="16:17" s="16" customFormat="1" x14ac:dyDescent="0.25">
      <c r="P752"/>
      <c r="Q752">
        <f t="shared" si="11"/>
        <v>0</v>
      </c>
    </row>
    <row r="753" spans="16:17" s="16" customFormat="1" x14ac:dyDescent="0.25">
      <c r="P753"/>
      <c r="Q753">
        <f t="shared" si="11"/>
        <v>0</v>
      </c>
    </row>
    <row r="754" spans="16:17" s="16" customFormat="1" x14ac:dyDescent="0.25">
      <c r="P754"/>
      <c r="Q754">
        <f t="shared" si="11"/>
        <v>0</v>
      </c>
    </row>
    <row r="755" spans="16:17" s="16" customFormat="1" x14ac:dyDescent="0.25">
      <c r="P755"/>
      <c r="Q755">
        <f t="shared" si="11"/>
        <v>0</v>
      </c>
    </row>
    <row r="756" spans="16:17" s="16" customFormat="1" x14ac:dyDescent="0.25">
      <c r="P756"/>
      <c r="Q756">
        <f t="shared" si="11"/>
        <v>0</v>
      </c>
    </row>
    <row r="757" spans="16:17" s="16" customFormat="1" x14ac:dyDescent="0.25">
      <c r="P757"/>
      <c r="Q757">
        <f t="shared" si="11"/>
        <v>0</v>
      </c>
    </row>
    <row r="758" spans="16:17" s="16" customFormat="1" x14ac:dyDescent="0.25">
      <c r="P758"/>
      <c r="Q758">
        <f t="shared" si="11"/>
        <v>0</v>
      </c>
    </row>
    <row r="759" spans="16:17" s="16" customFormat="1" x14ac:dyDescent="0.25">
      <c r="P759"/>
      <c r="Q759">
        <f t="shared" si="11"/>
        <v>0</v>
      </c>
    </row>
    <row r="760" spans="16:17" s="16" customFormat="1" x14ac:dyDescent="0.25">
      <c r="P760"/>
      <c r="Q760">
        <f t="shared" si="11"/>
        <v>0</v>
      </c>
    </row>
    <row r="761" spans="16:17" s="16" customFormat="1" x14ac:dyDescent="0.25">
      <c r="P761"/>
      <c r="Q761">
        <f t="shared" si="11"/>
        <v>0</v>
      </c>
    </row>
    <row r="762" spans="16:17" s="16" customFormat="1" x14ac:dyDescent="0.25">
      <c r="P762"/>
      <c r="Q762">
        <f t="shared" si="11"/>
        <v>0</v>
      </c>
    </row>
    <row r="763" spans="16:17" s="16" customFormat="1" x14ac:dyDescent="0.25">
      <c r="P763"/>
      <c r="Q763">
        <f t="shared" si="11"/>
        <v>0</v>
      </c>
    </row>
    <row r="764" spans="16:17" s="16" customFormat="1" x14ac:dyDescent="0.25">
      <c r="P764"/>
      <c r="Q764">
        <f t="shared" si="11"/>
        <v>0</v>
      </c>
    </row>
    <row r="765" spans="16:17" s="16" customFormat="1" x14ac:dyDescent="0.25">
      <c r="P765"/>
      <c r="Q765">
        <f t="shared" si="11"/>
        <v>0</v>
      </c>
    </row>
    <row r="766" spans="16:17" s="16" customFormat="1" x14ac:dyDescent="0.25">
      <c r="P766"/>
      <c r="Q766">
        <f t="shared" si="11"/>
        <v>0</v>
      </c>
    </row>
    <row r="767" spans="16:17" s="16" customFormat="1" x14ac:dyDescent="0.25">
      <c r="P767"/>
      <c r="Q767">
        <f t="shared" si="11"/>
        <v>0</v>
      </c>
    </row>
    <row r="768" spans="16:17" s="16" customFormat="1" x14ac:dyDescent="0.25">
      <c r="P768"/>
      <c r="Q768">
        <f t="shared" si="11"/>
        <v>0</v>
      </c>
    </row>
    <row r="769" spans="16:17" s="16" customFormat="1" x14ac:dyDescent="0.25">
      <c r="P769"/>
      <c r="Q769">
        <f t="shared" si="11"/>
        <v>0</v>
      </c>
    </row>
    <row r="770" spans="16:17" s="16" customFormat="1" x14ac:dyDescent="0.25">
      <c r="P770"/>
      <c r="Q770">
        <f t="shared" si="11"/>
        <v>0</v>
      </c>
    </row>
    <row r="771" spans="16:17" s="16" customFormat="1" x14ac:dyDescent="0.25">
      <c r="P771"/>
      <c r="Q771">
        <f t="shared" si="11"/>
        <v>0</v>
      </c>
    </row>
    <row r="772" spans="16:17" s="16" customFormat="1" x14ac:dyDescent="0.25">
      <c r="P772"/>
      <c r="Q772">
        <f t="shared" ref="Q772:Q835" si="12">E772</f>
        <v>0</v>
      </c>
    </row>
    <row r="773" spans="16:17" s="16" customFormat="1" x14ac:dyDescent="0.25">
      <c r="P773"/>
      <c r="Q773">
        <f t="shared" si="12"/>
        <v>0</v>
      </c>
    </row>
    <row r="774" spans="16:17" s="16" customFormat="1" x14ac:dyDescent="0.25">
      <c r="P774"/>
      <c r="Q774">
        <f t="shared" si="12"/>
        <v>0</v>
      </c>
    </row>
    <row r="775" spans="16:17" s="16" customFormat="1" x14ac:dyDescent="0.25">
      <c r="P775"/>
      <c r="Q775">
        <f t="shared" si="12"/>
        <v>0</v>
      </c>
    </row>
    <row r="776" spans="16:17" s="16" customFormat="1" x14ac:dyDescent="0.25">
      <c r="P776"/>
      <c r="Q776">
        <f t="shared" si="12"/>
        <v>0</v>
      </c>
    </row>
    <row r="777" spans="16:17" s="16" customFormat="1" x14ac:dyDescent="0.25">
      <c r="P777"/>
      <c r="Q777">
        <f t="shared" si="12"/>
        <v>0</v>
      </c>
    </row>
    <row r="778" spans="16:17" s="16" customFormat="1" x14ac:dyDescent="0.25">
      <c r="P778"/>
      <c r="Q778">
        <f t="shared" si="12"/>
        <v>0</v>
      </c>
    </row>
    <row r="779" spans="16:17" s="16" customFormat="1" x14ac:dyDescent="0.25">
      <c r="P779"/>
      <c r="Q779">
        <f t="shared" si="12"/>
        <v>0</v>
      </c>
    </row>
    <row r="780" spans="16:17" s="16" customFormat="1" x14ac:dyDescent="0.25">
      <c r="P780"/>
      <c r="Q780">
        <f t="shared" si="12"/>
        <v>0</v>
      </c>
    </row>
    <row r="781" spans="16:17" s="16" customFormat="1" x14ac:dyDescent="0.25">
      <c r="P781"/>
      <c r="Q781">
        <f t="shared" si="12"/>
        <v>0</v>
      </c>
    </row>
    <row r="782" spans="16:17" s="16" customFormat="1" x14ac:dyDescent="0.25">
      <c r="P782"/>
      <c r="Q782">
        <f t="shared" si="12"/>
        <v>0</v>
      </c>
    </row>
    <row r="783" spans="16:17" s="16" customFormat="1" x14ac:dyDescent="0.25">
      <c r="P783"/>
      <c r="Q783">
        <f t="shared" si="12"/>
        <v>0</v>
      </c>
    </row>
    <row r="784" spans="16:17" s="16" customFormat="1" x14ac:dyDescent="0.25">
      <c r="P784"/>
      <c r="Q784">
        <f t="shared" si="12"/>
        <v>0</v>
      </c>
    </row>
    <row r="785" spans="16:17" s="16" customFormat="1" x14ac:dyDescent="0.25">
      <c r="P785"/>
      <c r="Q785">
        <f t="shared" si="12"/>
        <v>0</v>
      </c>
    </row>
    <row r="786" spans="16:17" s="16" customFormat="1" x14ac:dyDescent="0.25">
      <c r="P786"/>
      <c r="Q786">
        <f t="shared" si="12"/>
        <v>0</v>
      </c>
    </row>
    <row r="787" spans="16:17" s="16" customFormat="1" x14ac:dyDescent="0.25">
      <c r="P787"/>
      <c r="Q787">
        <f t="shared" si="12"/>
        <v>0</v>
      </c>
    </row>
    <row r="788" spans="16:17" s="16" customFormat="1" x14ac:dyDescent="0.25">
      <c r="P788"/>
      <c r="Q788">
        <f t="shared" si="12"/>
        <v>0</v>
      </c>
    </row>
    <row r="789" spans="16:17" s="16" customFormat="1" x14ac:dyDescent="0.25">
      <c r="P789"/>
      <c r="Q789">
        <f t="shared" si="12"/>
        <v>0</v>
      </c>
    </row>
    <row r="790" spans="16:17" s="16" customFormat="1" x14ac:dyDescent="0.25">
      <c r="P790"/>
      <c r="Q790">
        <f t="shared" si="12"/>
        <v>0</v>
      </c>
    </row>
    <row r="791" spans="16:17" s="16" customFormat="1" x14ac:dyDescent="0.25">
      <c r="P791"/>
      <c r="Q791">
        <f t="shared" si="12"/>
        <v>0</v>
      </c>
    </row>
    <row r="792" spans="16:17" s="16" customFormat="1" x14ac:dyDescent="0.25">
      <c r="P792"/>
      <c r="Q792">
        <f t="shared" si="12"/>
        <v>0</v>
      </c>
    </row>
    <row r="793" spans="16:17" s="16" customFormat="1" x14ac:dyDescent="0.25">
      <c r="P793"/>
      <c r="Q793">
        <f t="shared" si="12"/>
        <v>0</v>
      </c>
    </row>
    <row r="794" spans="16:17" s="16" customFormat="1" x14ac:dyDescent="0.25">
      <c r="P794"/>
      <c r="Q794">
        <f t="shared" si="12"/>
        <v>0</v>
      </c>
    </row>
    <row r="795" spans="16:17" s="16" customFormat="1" x14ac:dyDescent="0.25">
      <c r="P795"/>
      <c r="Q795">
        <f t="shared" si="12"/>
        <v>0</v>
      </c>
    </row>
    <row r="796" spans="16:17" s="16" customFormat="1" x14ac:dyDescent="0.25">
      <c r="P796"/>
      <c r="Q796">
        <f t="shared" si="12"/>
        <v>0</v>
      </c>
    </row>
    <row r="797" spans="16:17" s="16" customFormat="1" x14ac:dyDescent="0.25">
      <c r="P797"/>
      <c r="Q797">
        <f t="shared" si="12"/>
        <v>0</v>
      </c>
    </row>
    <row r="798" spans="16:17" s="16" customFormat="1" x14ac:dyDescent="0.25">
      <c r="P798"/>
      <c r="Q798">
        <f t="shared" si="12"/>
        <v>0</v>
      </c>
    </row>
    <row r="799" spans="16:17" s="16" customFormat="1" x14ac:dyDescent="0.25">
      <c r="P799"/>
      <c r="Q799">
        <f t="shared" si="12"/>
        <v>0</v>
      </c>
    </row>
    <row r="800" spans="16:17" s="16" customFormat="1" x14ac:dyDescent="0.25">
      <c r="P800"/>
      <c r="Q800">
        <f t="shared" si="12"/>
        <v>0</v>
      </c>
    </row>
    <row r="801" spans="16:17" s="16" customFormat="1" x14ac:dyDescent="0.25">
      <c r="P801"/>
      <c r="Q801">
        <f t="shared" si="12"/>
        <v>0</v>
      </c>
    </row>
    <row r="802" spans="16:17" s="16" customFormat="1" x14ac:dyDescent="0.25">
      <c r="P802"/>
      <c r="Q802">
        <f t="shared" si="12"/>
        <v>0</v>
      </c>
    </row>
    <row r="803" spans="16:17" s="16" customFormat="1" x14ac:dyDescent="0.25">
      <c r="P803"/>
      <c r="Q803">
        <f t="shared" si="12"/>
        <v>0</v>
      </c>
    </row>
    <row r="804" spans="16:17" s="16" customFormat="1" x14ac:dyDescent="0.25">
      <c r="P804"/>
      <c r="Q804">
        <f t="shared" si="12"/>
        <v>0</v>
      </c>
    </row>
    <row r="805" spans="16:17" s="16" customFormat="1" x14ac:dyDescent="0.25">
      <c r="P805"/>
      <c r="Q805">
        <f t="shared" si="12"/>
        <v>0</v>
      </c>
    </row>
    <row r="806" spans="16:17" s="16" customFormat="1" x14ac:dyDescent="0.25">
      <c r="P806"/>
      <c r="Q806">
        <f t="shared" si="12"/>
        <v>0</v>
      </c>
    </row>
    <row r="807" spans="16:17" s="16" customFormat="1" x14ac:dyDescent="0.25">
      <c r="P807"/>
      <c r="Q807">
        <f t="shared" si="12"/>
        <v>0</v>
      </c>
    </row>
    <row r="808" spans="16:17" s="16" customFormat="1" x14ac:dyDescent="0.25">
      <c r="P808"/>
      <c r="Q808">
        <f t="shared" si="12"/>
        <v>0</v>
      </c>
    </row>
    <row r="809" spans="16:17" s="16" customFormat="1" x14ac:dyDescent="0.25">
      <c r="P809"/>
      <c r="Q809">
        <f t="shared" si="12"/>
        <v>0</v>
      </c>
    </row>
    <row r="810" spans="16:17" s="16" customFormat="1" x14ac:dyDescent="0.25">
      <c r="P810"/>
      <c r="Q810">
        <f t="shared" si="12"/>
        <v>0</v>
      </c>
    </row>
    <row r="811" spans="16:17" s="16" customFormat="1" x14ac:dyDescent="0.25">
      <c r="P811"/>
      <c r="Q811">
        <f t="shared" si="12"/>
        <v>0</v>
      </c>
    </row>
    <row r="812" spans="16:17" s="16" customFormat="1" x14ac:dyDescent="0.25">
      <c r="P812"/>
      <c r="Q812">
        <f t="shared" si="12"/>
        <v>0</v>
      </c>
    </row>
    <row r="813" spans="16:17" s="16" customFormat="1" x14ac:dyDescent="0.25">
      <c r="P813"/>
      <c r="Q813">
        <f t="shared" si="12"/>
        <v>0</v>
      </c>
    </row>
    <row r="814" spans="16:17" s="16" customFormat="1" x14ac:dyDescent="0.25">
      <c r="P814"/>
      <c r="Q814">
        <f t="shared" si="12"/>
        <v>0</v>
      </c>
    </row>
    <row r="815" spans="16:17" s="16" customFormat="1" x14ac:dyDescent="0.25">
      <c r="P815"/>
      <c r="Q815">
        <f t="shared" si="12"/>
        <v>0</v>
      </c>
    </row>
    <row r="816" spans="16:17" s="16" customFormat="1" x14ac:dyDescent="0.25">
      <c r="P816"/>
      <c r="Q816">
        <f t="shared" si="12"/>
        <v>0</v>
      </c>
    </row>
    <row r="817" spans="16:17" s="16" customFormat="1" x14ac:dyDescent="0.25">
      <c r="P817"/>
      <c r="Q817">
        <f t="shared" si="12"/>
        <v>0</v>
      </c>
    </row>
    <row r="818" spans="16:17" s="16" customFormat="1" x14ac:dyDescent="0.25">
      <c r="P818"/>
      <c r="Q818">
        <f t="shared" si="12"/>
        <v>0</v>
      </c>
    </row>
    <row r="819" spans="16:17" s="16" customFormat="1" x14ac:dyDescent="0.25">
      <c r="P819"/>
      <c r="Q819">
        <f t="shared" si="12"/>
        <v>0</v>
      </c>
    </row>
    <row r="820" spans="16:17" s="16" customFormat="1" x14ac:dyDescent="0.25">
      <c r="P820"/>
      <c r="Q820">
        <f t="shared" si="12"/>
        <v>0</v>
      </c>
    </row>
    <row r="821" spans="16:17" s="16" customFormat="1" x14ac:dyDescent="0.25">
      <c r="P821"/>
      <c r="Q821">
        <f t="shared" si="12"/>
        <v>0</v>
      </c>
    </row>
    <row r="822" spans="16:17" s="16" customFormat="1" x14ac:dyDescent="0.25">
      <c r="P822"/>
      <c r="Q822">
        <f t="shared" si="12"/>
        <v>0</v>
      </c>
    </row>
    <row r="823" spans="16:17" s="16" customFormat="1" x14ac:dyDescent="0.25">
      <c r="P823"/>
      <c r="Q823">
        <f t="shared" si="12"/>
        <v>0</v>
      </c>
    </row>
    <row r="824" spans="16:17" s="16" customFormat="1" x14ac:dyDescent="0.25">
      <c r="P824"/>
      <c r="Q824">
        <f t="shared" si="12"/>
        <v>0</v>
      </c>
    </row>
    <row r="825" spans="16:17" s="16" customFormat="1" x14ac:dyDescent="0.25">
      <c r="P825"/>
      <c r="Q825">
        <f t="shared" si="12"/>
        <v>0</v>
      </c>
    </row>
    <row r="826" spans="16:17" s="16" customFormat="1" x14ac:dyDescent="0.25">
      <c r="P826"/>
      <c r="Q826">
        <f t="shared" si="12"/>
        <v>0</v>
      </c>
    </row>
    <row r="827" spans="16:17" s="16" customFormat="1" x14ac:dyDescent="0.25">
      <c r="P827"/>
      <c r="Q827">
        <f t="shared" si="12"/>
        <v>0</v>
      </c>
    </row>
    <row r="828" spans="16:17" s="16" customFormat="1" x14ac:dyDescent="0.25">
      <c r="P828"/>
      <c r="Q828">
        <f t="shared" si="12"/>
        <v>0</v>
      </c>
    </row>
    <row r="829" spans="16:17" s="16" customFormat="1" x14ac:dyDescent="0.25">
      <c r="P829"/>
      <c r="Q829">
        <f t="shared" si="12"/>
        <v>0</v>
      </c>
    </row>
    <row r="830" spans="16:17" s="16" customFormat="1" x14ac:dyDescent="0.25">
      <c r="P830"/>
      <c r="Q830">
        <f t="shared" si="12"/>
        <v>0</v>
      </c>
    </row>
    <row r="831" spans="16:17" s="16" customFormat="1" x14ac:dyDescent="0.25">
      <c r="P831"/>
      <c r="Q831">
        <f t="shared" si="12"/>
        <v>0</v>
      </c>
    </row>
    <row r="832" spans="16:17" s="16" customFormat="1" x14ac:dyDescent="0.25">
      <c r="P832"/>
      <c r="Q832">
        <f t="shared" si="12"/>
        <v>0</v>
      </c>
    </row>
    <row r="833" spans="16:17" s="16" customFormat="1" x14ac:dyDescent="0.25">
      <c r="P833"/>
      <c r="Q833">
        <f t="shared" si="12"/>
        <v>0</v>
      </c>
    </row>
    <row r="834" spans="16:17" s="16" customFormat="1" x14ac:dyDescent="0.25">
      <c r="P834"/>
      <c r="Q834">
        <f t="shared" si="12"/>
        <v>0</v>
      </c>
    </row>
    <row r="835" spans="16:17" s="16" customFormat="1" x14ac:dyDescent="0.25">
      <c r="P835"/>
      <c r="Q835">
        <f t="shared" si="12"/>
        <v>0</v>
      </c>
    </row>
    <row r="836" spans="16:17" x14ac:dyDescent="0.25">
      <c r="Q836">
        <f t="shared" ref="Q836:Q899" si="13">E836</f>
        <v>0</v>
      </c>
    </row>
    <row r="837" spans="16:17" x14ac:dyDescent="0.25">
      <c r="Q837">
        <f t="shared" si="13"/>
        <v>0</v>
      </c>
    </row>
    <row r="838" spans="16:17" x14ac:dyDescent="0.25">
      <c r="Q838">
        <f t="shared" si="13"/>
        <v>0</v>
      </c>
    </row>
    <row r="839" spans="16:17" x14ac:dyDescent="0.25">
      <c r="Q839">
        <f t="shared" si="13"/>
        <v>0</v>
      </c>
    </row>
    <row r="840" spans="16:17" x14ac:dyDescent="0.25">
      <c r="Q840">
        <f t="shared" si="13"/>
        <v>0</v>
      </c>
    </row>
    <row r="841" spans="16:17" x14ac:dyDescent="0.25">
      <c r="Q841">
        <f t="shared" si="13"/>
        <v>0</v>
      </c>
    </row>
    <row r="842" spans="16:17" x14ac:dyDescent="0.25">
      <c r="Q842">
        <f t="shared" si="13"/>
        <v>0</v>
      </c>
    </row>
    <row r="843" spans="16:17" x14ac:dyDescent="0.25">
      <c r="Q843">
        <f t="shared" si="13"/>
        <v>0</v>
      </c>
    </row>
    <row r="844" spans="16:17" x14ac:dyDescent="0.25">
      <c r="Q844">
        <f t="shared" si="13"/>
        <v>0</v>
      </c>
    </row>
    <row r="845" spans="16:17" x14ac:dyDescent="0.25">
      <c r="Q845">
        <f t="shared" si="13"/>
        <v>0</v>
      </c>
    </row>
    <row r="846" spans="16:17" x14ac:dyDescent="0.25">
      <c r="Q846">
        <f t="shared" si="13"/>
        <v>0</v>
      </c>
    </row>
    <row r="847" spans="16:17" x14ac:dyDescent="0.25">
      <c r="Q847">
        <f t="shared" si="13"/>
        <v>0</v>
      </c>
    </row>
    <row r="848" spans="16:17" x14ac:dyDescent="0.25">
      <c r="Q848">
        <f t="shared" si="13"/>
        <v>0</v>
      </c>
    </row>
    <row r="849" spans="17:17" x14ac:dyDescent="0.25">
      <c r="Q849">
        <f t="shared" si="13"/>
        <v>0</v>
      </c>
    </row>
    <row r="850" spans="17:17" x14ac:dyDescent="0.25">
      <c r="Q850">
        <f t="shared" si="13"/>
        <v>0</v>
      </c>
    </row>
    <row r="851" spans="17:17" x14ac:dyDescent="0.25">
      <c r="Q851">
        <f t="shared" si="13"/>
        <v>0</v>
      </c>
    </row>
    <row r="852" spans="17:17" x14ac:dyDescent="0.25">
      <c r="Q852">
        <f t="shared" si="13"/>
        <v>0</v>
      </c>
    </row>
    <row r="853" spans="17:17" x14ac:dyDescent="0.25">
      <c r="Q853">
        <f t="shared" si="13"/>
        <v>0</v>
      </c>
    </row>
    <row r="854" spans="17:17" x14ac:dyDescent="0.25">
      <c r="Q854">
        <f t="shared" si="13"/>
        <v>0</v>
      </c>
    </row>
    <row r="855" spans="17:17" x14ac:dyDescent="0.25">
      <c r="Q855">
        <f t="shared" si="13"/>
        <v>0</v>
      </c>
    </row>
    <row r="856" spans="17:17" x14ac:dyDescent="0.25">
      <c r="Q856">
        <f t="shared" si="13"/>
        <v>0</v>
      </c>
    </row>
    <row r="857" spans="17:17" x14ac:dyDescent="0.25">
      <c r="Q857">
        <f t="shared" si="13"/>
        <v>0</v>
      </c>
    </row>
    <row r="858" spans="17:17" x14ac:dyDescent="0.25">
      <c r="Q858">
        <f t="shared" si="13"/>
        <v>0</v>
      </c>
    </row>
    <row r="859" spans="17:17" x14ac:dyDescent="0.25">
      <c r="Q859">
        <f t="shared" si="13"/>
        <v>0</v>
      </c>
    </row>
    <row r="860" spans="17:17" x14ac:dyDescent="0.25">
      <c r="Q860">
        <f t="shared" si="13"/>
        <v>0</v>
      </c>
    </row>
    <row r="861" spans="17:17" x14ac:dyDescent="0.25">
      <c r="Q861">
        <f t="shared" si="13"/>
        <v>0</v>
      </c>
    </row>
    <row r="862" spans="17:17" x14ac:dyDescent="0.25">
      <c r="Q862">
        <f t="shared" si="13"/>
        <v>0</v>
      </c>
    </row>
    <row r="863" spans="17:17" x14ac:dyDescent="0.25">
      <c r="Q863">
        <f t="shared" si="13"/>
        <v>0</v>
      </c>
    </row>
    <row r="864" spans="17:17" x14ac:dyDescent="0.25">
      <c r="Q864">
        <f t="shared" si="13"/>
        <v>0</v>
      </c>
    </row>
    <row r="865" spans="16:17" x14ac:dyDescent="0.25">
      <c r="Q865">
        <f t="shared" si="13"/>
        <v>0</v>
      </c>
    </row>
    <row r="866" spans="16:17" x14ac:dyDescent="0.25">
      <c r="Q866">
        <f t="shared" si="13"/>
        <v>0</v>
      </c>
    </row>
    <row r="867" spans="16:17" x14ac:dyDescent="0.25">
      <c r="Q867">
        <f t="shared" si="13"/>
        <v>0</v>
      </c>
    </row>
    <row r="868" spans="16:17" s="16" customFormat="1" x14ac:dyDescent="0.25">
      <c r="P868"/>
      <c r="Q868">
        <f t="shared" si="13"/>
        <v>0</v>
      </c>
    </row>
    <row r="869" spans="16:17" s="16" customFormat="1" x14ac:dyDescent="0.25">
      <c r="P869"/>
      <c r="Q869">
        <f t="shared" si="13"/>
        <v>0</v>
      </c>
    </row>
    <row r="870" spans="16:17" s="16" customFormat="1" x14ac:dyDescent="0.25">
      <c r="P870"/>
      <c r="Q870">
        <f t="shared" si="13"/>
        <v>0</v>
      </c>
    </row>
    <row r="871" spans="16:17" s="16" customFormat="1" x14ac:dyDescent="0.25">
      <c r="P871"/>
      <c r="Q871">
        <f t="shared" si="13"/>
        <v>0</v>
      </c>
    </row>
    <row r="872" spans="16:17" s="16" customFormat="1" x14ac:dyDescent="0.25">
      <c r="P872"/>
      <c r="Q872">
        <f t="shared" si="13"/>
        <v>0</v>
      </c>
    </row>
    <row r="873" spans="16:17" s="16" customFormat="1" x14ac:dyDescent="0.25">
      <c r="P873"/>
      <c r="Q873">
        <f t="shared" si="13"/>
        <v>0</v>
      </c>
    </row>
    <row r="874" spans="16:17" s="16" customFormat="1" x14ac:dyDescent="0.25">
      <c r="P874"/>
      <c r="Q874">
        <f t="shared" si="13"/>
        <v>0</v>
      </c>
    </row>
    <row r="875" spans="16:17" s="16" customFormat="1" x14ac:dyDescent="0.25">
      <c r="P875"/>
      <c r="Q875">
        <f t="shared" si="13"/>
        <v>0</v>
      </c>
    </row>
    <row r="876" spans="16:17" s="16" customFormat="1" x14ac:dyDescent="0.25">
      <c r="P876"/>
      <c r="Q876">
        <f t="shared" si="13"/>
        <v>0</v>
      </c>
    </row>
    <row r="877" spans="16:17" s="16" customFormat="1" x14ac:dyDescent="0.25">
      <c r="P877"/>
      <c r="Q877">
        <f t="shared" si="13"/>
        <v>0</v>
      </c>
    </row>
    <row r="878" spans="16:17" s="16" customFormat="1" x14ac:dyDescent="0.25">
      <c r="P878"/>
      <c r="Q878">
        <f t="shared" si="13"/>
        <v>0</v>
      </c>
    </row>
    <row r="879" spans="16:17" s="16" customFormat="1" x14ac:dyDescent="0.25">
      <c r="P879"/>
      <c r="Q879">
        <f t="shared" si="13"/>
        <v>0</v>
      </c>
    </row>
    <row r="880" spans="16:17" s="16" customFormat="1" x14ac:dyDescent="0.25">
      <c r="P880"/>
      <c r="Q880">
        <f t="shared" si="13"/>
        <v>0</v>
      </c>
    </row>
    <row r="881" spans="16:17" s="16" customFormat="1" x14ac:dyDescent="0.25">
      <c r="P881"/>
      <c r="Q881">
        <f t="shared" si="13"/>
        <v>0</v>
      </c>
    </row>
    <row r="882" spans="16:17" s="16" customFormat="1" x14ac:dyDescent="0.25">
      <c r="P882"/>
      <c r="Q882">
        <f t="shared" si="13"/>
        <v>0</v>
      </c>
    </row>
    <row r="883" spans="16:17" s="16" customFormat="1" x14ac:dyDescent="0.25">
      <c r="P883"/>
      <c r="Q883">
        <f t="shared" si="13"/>
        <v>0</v>
      </c>
    </row>
    <row r="884" spans="16:17" s="16" customFormat="1" x14ac:dyDescent="0.25">
      <c r="P884"/>
      <c r="Q884">
        <f t="shared" si="13"/>
        <v>0</v>
      </c>
    </row>
    <row r="885" spans="16:17" s="16" customFormat="1" x14ac:dyDescent="0.25">
      <c r="P885"/>
      <c r="Q885">
        <f t="shared" si="13"/>
        <v>0</v>
      </c>
    </row>
    <row r="886" spans="16:17" s="16" customFormat="1" x14ac:dyDescent="0.25">
      <c r="P886"/>
      <c r="Q886">
        <f t="shared" si="13"/>
        <v>0</v>
      </c>
    </row>
    <row r="887" spans="16:17" s="16" customFormat="1" x14ac:dyDescent="0.25">
      <c r="P887"/>
      <c r="Q887">
        <f t="shared" si="13"/>
        <v>0</v>
      </c>
    </row>
    <row r="888" spans="16:17" s="16" customFormat="1" x14ac:dyDescent="0.25">
      <c r="P888"/>
      <c r="Q888">
        <f t="shared" si="13"/>
        <v>0</v>
      </c>
    </row>
    <row r="889" spans="16:17" s="16" customFormat="1" x14ac:dyDescent="0.25">
      <c r="P889"/>
      <c r="Q889">
        <f t="shared" si="13"/>
        <v>0</v>
      </c>
    </row>
    <row r="890" spans="16:17" s="16" customFormat="1" x14ac:dyDescent="0.25">
      <c r="P890"/>
      <c r="Q890">
        <f t="shared" si="13"/>
        <v>0</v>
      </c>
    </row>
    <row r="891" spans="16:17" s="16" customFormat="1" x14ac:dyDescent="0.25">
      <c r="P891"/>
      <c r="Q891">
        <f t="shared" si="13"/>
        <v>0</v>
      </c>
    </row>
    <row r="892" spans="16:17" s="16" customFormat="1" x14ac:dyDescent="0.25">
      <c r="P892"/>
      <c r="Q892">
        <f t="shared" si="13"/>
        <v>0</v>
      </c>
    </row>
    <row r="893" spans="16:17" s="16" customFormat="1" x14ac:dyDescent="0.25">
      <c r="P893"/>
      <c r="Q893">
        <f t="shared" si="13"/>
        <v>0</v>
      </c>
    </row>
    <row r="894" spans="16:17" s="16" customFormat="1" x14ac:dyDescent="0.25">
      <c r="P894"/>
      <c r="Q894">
        <f t="shared" si="13"/>
        <v>0</v>
      </c>
    </row>
    <row r="895" spans="16:17" s="16" customFormat="1" x14ac:dyDescent="0.25">
      <c r="P895"/>
      <c r="Q895">
        <f t="shared" si="13"/>
        <v>0</v>
      </c>
    </row>
    <row r="896" spans="16:17" s="16" customFormat="1" x14ac:dyDescent="0.25">
      <c r="P896"/>
      <c r="Q896">
        <f t="shared" si="13"/>
        <v>0</v>
      </c>
    </row>
    <row r="897" spans="16:17" s="16" customFormat="1" x14ac:dyDescent="0.25">
      <c r="P897"/>
      <c r="Q897">
        <f t="shared" si="13"/>
        <v>0</v>
      </c>
    </row>
    <row r="898" spans="16:17" s="16" customFormat="1" x14ac:dyDescent="0.25">
      <c r="P898"/>
      <c r="Q898">
        <f t="shared" si="13"/>
        <v>0</v>
      </c>
    </row>
    <row r="899" spans="16:17" s="16" customFormat="1" x14ac:dyDescent="0.25">
      <c r="P899"/>
      <c r="Q899">
        <f t="shared" si="13"/>
        <v>0</v>
      </c>
    </row>
    <row r="900" spans="16:17" x14ac:dyDescent="0.25">
      <c r="Q900">
        <f t="shared" ref="Q900:Q963" si="14">E900</f>
        <v>0</v>
      </c>
    </row>
    <row r="901" spans="16:17" x14ac:dyDescent="0.25">
      <c r="Q901">
        <f t="shared" si="14"/>
        <v>0</v>
      </c>
    </row>
    <row r="902" spans="16:17" x14ac:dyDescent="0.25">
      <c r="Q902">
        <f t="shared" si="14"/>
        <v>0</v>
      </c>
    </row>
    <row r="903" spans="16:17" x14ac:dyDescent="0.25">
      <c r="Q903">
        <f t="shared" si="14"/>
        <v>0</v>
      </c>
    </row>
    <row r="904" spans="16:17" x14ac:dyDescent="0.25">
      <c r="Q904">
        <f t="shared" si="14"/>
        <v>0</v>
      </c>
    </row>
    <row r="905" spans="16:17" x14ac:dyDescent="0.25">
      <c r="Q905">
        <f t="shared" si="14"/>
        <v>0</v>
      </c>
    </row>
    <row r="906" spans="16:17" x14ac:dyDescent="0.25">
      <c r="Q906">
        <f t="shared" si="14"/>
        <v>0</v>
      </c>
    </row>
    <row r="907" spans="16:17" x14ac:dyDescent="0.25">
      <c r="Q907">
        <f t="shared" si="14"/>
        <v>0</v>
      </c>
    </row>
    <row r="908" spans="16:17" x14ac:dyDescent="0.25">
      <c r="Q908">
        <f t="shared" si="14"/>
        <v>0</v>
      </c>
    </row>
    <row r="909" spans="16:17" x14ac:dyDescent="0.25">
      <c r="Q909">
        <f t="shared" si="14"/>
        <v>0</v>
      </c>
    </row>
    <row r="910" spans="16:17" x14ac:dyDescent="0.25">
      <c r="Q910">
        <f t="shared" si="14"/>
        <v>0</v>
      </c>
    </row>
    <row r="911" spans="16:17" x14ac:dyDescent="0.25">
      <c r="Q911">
        <f t="shared" si="14"/>
        <v>0</v>
      </c>
    </row>
    <row r="912" spans="16:17" x14ac:dyDescent="0.25">
      <c r="Q912">
        <f t="shared" si="14"/>
        <v>0</v>
      </c>
    </row>
    <row r="913" spans="17:17" x14ac:dyDescent="0.25">
      <c r="Q913">
        <f t="shared" si="14"/>
        <v>0</v>
      </c>
    </row>
    <row r="914" spans="17:17" x14ac:dyDescent="0.25">
      <c r="Q914">
        <f t="shared" si="14"/>
        <v>0</v>
      </c>
    </row>
    <row r="915" spans="17:17" x14ac:dyDescent="0.25">
      <c r="Q915">
        <f t="shared" si="14"/>
        <v>0</v>
      </c>
    </row>
    <row r="916" spans="17:17" x14ac:dyDescent="0.25">
      <c r="Q916">
        <f t="shared" si="14"/>
        <v>0</v>
      </c>
    </row>
    <row r="917" spans="17:17" x14ac:dyDescent="0.25">
      <c r="Q917">
        <f t="shared" si="14"/>
        <v>0</v>
      </c>
    </row>
    <row r="918" spans="17:17" x14ac:dyDescent="0.25">
      <c r="Q918">
        <f t="shared" si="14"/>
        <v>0</v>
      </c>
    </row>
    <row r="919" spans="17:17" x14ac:dyDescent="0.25">
      <c r="Q919">
        <f t="shared" si="14"/>
        <v>0</v>
      </c>
    </row>
    <row r="920" spans="17:17" x14ac:dyDescent="0.25">
      <c r="Q920">
        <f t="shared" si="14"/>
        <v>0</v>
      </c>
    </row>
    <row r="921" spans="17:17" x14ac:dyDescent="0.25">
      <c r="Q921">
        <f t="shared" si="14"/>
        <v>0</v>
      </c>
    </row>
    <row r="922" spans="17:17" x14ac:dyDescent="0.25">
      <c r="Q922">
        <f t="shared" si="14"/>
        <v>0</v>
      </c>
    </row>
    <row r="923" spans="17:17" x14ac:dyDescent="0.25">
      <c r="Q923">
        <f t="shared" si="14"/>
        <v>0</v>
      </c>
    </row>
    <row r="924" spans="17:17" x14ac:dyDescent="0.25">
      <c r="Q924">
        <f t="shared" si="14"/>
        <v>0</v>
      </c>
    </row>
    <row r="925" spans="17:17" x14ac:dyDescent="0.25">
      <c r="Q925">
        <f t="shared" si="14"/>
        <v>0</v>
      </c>
    </row>
    <row r="926" spans="17:17" x14ac:dyDescent="0.25">
      <c r="Q926">
        <f t="shared" si="14"/>
        <v>0</v>
      </c>
    </row>
    <row r="927" spans="17:17" x14ac:dyDescent="0.25">
      <c r="Q927">
        <f t="shared" si="14"/>
        <v>0</v>
      </c>
    </row>
    <row r="928" spans="17:17" x14ac:dyDescent="0.25">
      <c r="Q928">
        <f t="shared" si="14"/>
        <v>0</v>
      </c>
    </row>
    <row r="929" spans="17:17" x14ac:dyDescent="0.25">
      <c r="Q929">
        <f t="shared" si="14"/>
        <v>0</v>
      </c>
    </row>
    <row r="930" spans="17:17" x14ac:dyDescent="0.25">
      <c r="Q930">
        <f t="shared" si="14"/>
        <v>0</v>
      </c>
    </row>
    <row r="931" spans="17:17" x14ac:dyDescent="0.25">
      <c r="Q931">
        <f t="shared" si="14"/>
        <v>0</v>
      </c>
    </row>
    <row r="932" spans="17:17" x14ac:dyDescent="0.25">
      <c r="Q932">
        <f t="shared" si="14"/>
        <v>0</v>
      </c>
    </row>
    <row r="933" spans="17:17" x14ac:dyDescent="0.25">
      <c r="Q933">
        <f t="shared" si="14"/>
        <v>0</v>
      </c>
    </row>
    <row r="934" spans="17:17" x14ac:dyDescent="0.25">
      <c r="Q934">
        <f t="shared" si="14"/>
        <v>0</v>
      </c>
    </row>
    <row r="935" spans="17:17" x14ac:dyDescent="0.25">
      <c r="Q935">
        <f t="shared" si="14"/>
        <v>0</v>
      </c>
    </row>
    <row r="936" spans="17:17" x14ac:dyDescent="0.25">
      <c r="Q936">
        <f t="shared" si="14"/>
        <v>0</v>
      </c>
    </row>
    <row r="937" spans="17:17" x14ac:dyDescent="0.25">
      <c r="Q937">
        <f t="shared" si="14"/>
        <v>0</v>
      </c>
    </row>
    <row r="938" spans="17:17" x14ac:dyDescent="0.25">
      <c r="Q938">
        <f t="shared" si="14"/>
        <v>0</v>
      </c>
    </row>
    <row r="939" spans="17:17" x14ac:dyDescent="0.25">
      <c r="Q939">
        <f t="shared" si="14"/>
        <v>0</v>
      </c>
    </row>
    <row r="940" spans="17:17" x14ac:dyDescent="0.25">
      <c r="Q940">
        <f t="shared" si="14"/>
        <v>0</v>
      </c>
    </row>
    <row r="941" spans="17:17" x14ac:dyDescent="0.25">
      <c r="Q941">
        <f t="shared" si="14"/>
        <v>0</v>
      </c>
    </row>
    <row r="942" spans="17:17" x14ac:dyDescent="0.25">
      <c r="Q942">
        <f t="shared" si="14"/>
        <v>0</v>
      </c>
    </row>
    <row r="943" spans="17:17" x14ac:dyDescent="0.25">
      <c r="Q943">
        <f t="shared" si="14"/>
        <v>0</v>
      </c>
    </row>
    <row r="944" spans="17:17" x14ac:dyDescent="0.25">
      <c r="Q944">
        <f t="shared" si="14"/>
        <v>0</v>
      </c>
    </row>
    <row r="945" spans="17:17" x14ac:dyDescent="0.25">
      <c r="Q945">
        <f t="shared" si="14"/>
        <v>0</v>
      </c>
    </row>
    <row r="946" spans="17:17" x14ac:dyDescent="0.25">
      <c r="Q946">
        <f t="shared" si="14"/>
        <v>0</v>
      </c>
    </row>
    <row r="947" spans="17:17" x14ac:dyDescent="0.25">
      <c r="Q947">
        <f t="shared" si="14"/>
        <v>0</v>
      </c>
    </row>
    <row r="948" spans="17:17" x14ac:dyDescent="0.25">
      <c r="Q948">
        <f t="shared" si="14"/>
        <v>0</v>
      </c>
    </row>
    <row r="949" spans="17:17" x14ac:dyDescent="0.25">
      <c r="Q949">
        <f t="shared" si="14"/>
        <v>0</v>
      </c>
    </row>
    <row r="950" spans="17:17" x14ac:dyDescent="0.25">
      <c r="Q950">
        <f t="shared" si="14"/>
        <v>0</v>
      </c>
    </row>
    <row r="951" spans="17:17" x14ac:dyDescent="0.25">
      <c r="Q951">
        <f t="shared" si="14"/>
        <v>0</v>
      </c>
    </row>
    <row r="952" spans="17:17" x14ac:dyDescent="0.25">
      <c r="Q952">
        <f t="shared" si="14"/>
        <v>0</v>
      </c>
    </row>
    <row r="953" spans="17:17" x14ac:dyDescent="0.25">
      <c r="Q953">
        <f t="shared" si="14"/>
        <v>0</v>
      </c>
    </row>
    <row r="954" spans="17:17" x14ac:dyDescent="0.25">
      <c r="Q954">
        <f t="shared" si="14"/>
        <v>0</v>
      </c>
    </row>
    <row r="955" spans="17:17" x14ac:dyDescent="0.25">
      <c r="Q955">
        <f t="shared" si="14"/>
        <v>0</v>
      </c>
    </row>
    <row r="956" spans="17:17" x14ac:dyDescent="0.25">
      <c r="Q956">
        <f t="shared" si="14"/>
        <v>0</v>
      </c>
    </row>
    <row r="957" spans="17:17" x14ac:dyDescent="0.25">
      <c r="Q957">
        <f t="shared" si="14"/>
        <v>0</v>
      </c>
    </row>
    <row r="958" spans="17:17" x14ac:dyDescent="0.25">
      <c r="Q958">
        <f t="shared" si="14"/>
        <v>0</v>
      </c>
    </row>
    <row r="959" spans="17:17" x14ac:dyDescent="0.25">
      <c r="Q959">
        <f t="shared" si="14"/>
        <v>0</v>
      </c>
    </row>
    <row r="960" spans="17:17" x14ac:dyDescent="0.25">
      <c r="Q960">
        <f t="shared" si="14"/>
        <v>0</v>
      </c>
    </row>
    <row r="961" spans="17:17" x14ac:dyDescent="0.25">
      <c r="Q961">
        <f t="shared" si="14"/>
        <v>0</v>
      </c>
    </row>
    <row r="962" spans="17:17" x14ac:dyDescent="0.25">
      <c r="Q962">
        <f t="shared" si="14"/>
        <v>0</v>
      </c>
    </row>
    <row r="963" spans="17:17" x14ac:dyDescent="0.25">
      <c r="Q963">
        <f t="shared" si="14"/>
        <v>0</v>
      </c>
    </row>
    <row r="964" spans="17:17" x14ac:dyDescent="0.25">
      <c r="Q964">
        <f t="shared" ref="Q964:Q1027" si="15">E964</f>
        <v>0</v>
      </c>
    </row>
    <row r="965" spans="17:17" x14ac:dyDescent="0.25">
      <c r="Q965">
        <f t="shared" si="15"/>
        <v>0</v>
      </c>
    </row>
    <row r="966" spans="17:17" x14ac:dyDescent="0.25">
      <c r="Q966">
        <f t="shared" si="15"/>
        <v>0</v>
      </c>
    </row>
    <row r="967" spans="17:17" x14ac:dyDescent="0.25">
      <c r="Q967">
        <f t="shared" si="15"/>
        <v>0</v>
      </c>
    </row>
    <row r="968" spans="17:17" x14ac:dyDescent="0.25">
      <c r="Q968">
        <f t="shared" si="15"/>
        <v>0</v>
      </c>
    </row>
    <row r="969" spans="17:17" x14ac:dyDescent="0.25">
      <c r="Q969">
        <f t="shared" si="15"/>
        <v>0</v>
      </c>
    </row>
    <row r="970" spans="17:17" x14ac:dyDescent="0.25">
      <c r="Q970">
        <f t="shared" si="15"/>
        <v>0</v>
      </c>
    </row>
    <row r="971" spans="17:17" x14ac:dyDescent="0.25">
      <c r="Q971">
        <f t="shared" si="15"/>
        <v>0</v>
      </c>
    </row>
    <row r="972" spans="17:17" x14ac:dyDescent="0.25">
      <c r="Q972">
        <f t="shared" si="15"/>
        <v>0</v>
      </c>
    </row>
    <row r="973" spans="17:17" x14ac:dyDescent="0.25">
      <c r="Q973">
        <f t="shared" si="15"/>
        <v>0</v>
      </c>
    </row>
    <row r="974" spans="17:17" x14ac:dyDescent="0.25">
      <c r="Q974">
        <f t="shared" si="15"/>
        <v>0</v>
      </c>
    </row>
    <row r="975" spans="17:17" x14ac:dyDescent="0.25">
      <c r="Q975">
        <f t="shared" si="15"/>
        <v>0</v>
      </c>
    </row>
    <row r="976" spans="17:17" x14ac:dyDescent="0.25">
      <c r="Q976">
        <f t="shared" si="15"/>
        <v>0</v>
      </c>
    </row>
    <row r="977" spans="17:17" x14ac:dyDescent="0.25">
      <c r="Q977">
        <f t="shared" si="15"/>
        <v>0</v>
      </c>
    </row>
    <row r="978" spans="17:17" x14ac:dyDescent="0.25">
      <c r="Q978">
        <f t="shared" si="15"/>
        <v>0</v>
      </c>
    </row>
    <row r="979" spans="17:17" x14ac:dyDescent="0.25">
      <c r="Q979">
        <f t="shared" si="15"/>
        <v>0</v>
      </c>
    </row>
    <row r="980" spans="17:17" x14ac:dyDescent="0.25">
      <c r="Q980">
        <f t="shared" si="15"/>
        <v>0</v>
      </c>
    </row>
    <row r="981" spans="17:17" x14ac:dyDescent="0.25">
      <c r="Q981">
        <f t="shared" si="15"/>
        <v>0</v>
      </c>
    </row>
    <row r="982" spans="17:17" x14ac:dyDescent="0.25">
      <c r="Q982">
        <f t="shared" si="15"/>
        <v>0</v>
      </c>
    </row>
    <row r="983" spans="17:17" x14ac:dyDescent="0.25">
      <c r="Q983">
        <f t="shared" si="15"/>
        <v>0</v>
      </c>
    </row>
    <row r="984" spans="17:17" x14ac:dyDescent="0.25">
      <c r="Q984">
        <f t="shared" si="15"/>
        <v>0</v>
      </c>
    </row>
    <row r="985" spans="17:17" x14ac:dyDescent="0.25">
      <c r="Q985">
        <f t="shared" si="15"/>
        <v>0</v>
      </c>
    </row>
    <row r="986" spans="17:17" x14ac:dyDescent="0.25">
      <c r="Q986">
        <f t="shared" si="15"/>
        <v>0</v>
      </c>
    </row>
    <row r="987" spans="17:17" x14ac:dyDescent="0.25">
      <c r="Q987">
        <f t="shared" si="15"/>
        <v>0</v>
      </c>
    </row>
    <row r="988" spans="17:17" x14ac:dyDescent="0.25">
      <c r="Q988">
        <f t="shared" si="15"/>
        <v>0</v>
      </c>
    </row>
    <row r="989" spans="17:17" x14ac:dyDescent="0.25">
      <c r="Q989">
        <f t="shared" si="15"/>
        <v>0</v>
      </c>
    </row>
    <row r="990" spans="17:17" x14ac:dyDescent="0.25">
      <c r="Q990">
        <f t="shared" si="15"/>
        <v>0</v>
      </c>
    </row>
    <row r="991" spans="17:17" x14ac:dyDescent="0.25">
      <c r="Q991">
        <f t="shared" si="15"/>
        <v>0</v>
      </c>
    </row>
    <row r="992" spans="17:17" x14ac:dyDescent="0.25">
      <c r="Q992">
        <f t="shared" si="15"/>
        <v>0</v>
      </c>
    </row>
    <row r="993" spans="17:17" x14ac:dyDescent="0.25">
      <c r="Q993">
        <f t="shared" si="15"/>
        <v>0</v>
      </c>
    </row>
    <row r="994" spans="17:17" x14ac:dyDescent="0.25">
      <c r="Q994">
        <f t="shared" si="15"/>
        <v>0</v>
      </c>
    </row>
    <row r="995" spans="17:17" x14ac:dyDescent="0.25">
      <c r="Q995">
        <f t="shared" si="15"/>
        <v>0</v>
      </c>
    </row>
    <row r="996" spans="17:17" x14ac:dyDescent="0.25">
      <c r="Q996">
        <f t="shared" si="15"/>
        <v>0</v>
      </c>
    </row>
    <row r="997" spans="17:17" x14ac:dyDescent="0.25">
      <c r="Q997">
        <f t="shared" si="15"/>
        <v>0</v>
      </c>
    </row>
    <row r="998" spans="17:17" x14ac:dyDescent="0.25">
      <c r="Q998">
        <f t="shared" si="15"/>
        <v>0</v>
      </c>
    </row>
    <row r="999" spans="17:17" x14ac:dyDescent="0.25">
      <c r="Q999">
        <f t="shared" si="15"/>
        <v>0</v>
      </c>
    </row>
    <row r="1000" spans="17:17" x14ac:dyDescent="0.25">
      <c r="Q1000">
        <f t="shared" si="15"/>
        <v>0</v>
      </c>
    </row>
    <row r="1001" spans="17:17" x14ac:dyDescent="0.25">
      <c r="Q1001">
        <f t="shared" si="15"/>
        <v>0</v>
      </c>
    </row>
    <row r="1002" spans="17:17" x14ac:dyDescent="0.25">
      <c r="Q1002">
        <f t="shared" si="15"/>
        <v>0</v>
      </c>
    </row>
    <row r="1003" spans="17:17" x14ac:dyDescent="0.25">
      <c r="Q1003">
        <f t="shared" si="15"/>
        <v>0</v>
      </c>
    </row>
    <row r="1004" spans="17:17" x14ac:dyDescent="0.25">
      <c r="Q1004">
        <f t="shared" si="15"/>
        <v>0</v>
      </c>
    </row>
    <row r="1005" spans="17:17" x14ac:dyDescent="0.25">
      <c r="Q1005">
        <f t="shared" si="15"/>
        <v>0</v>
      </c>
    </row>
    <row r="1006" spans="17:17" x14ac:dyDescent="0.25">
      <c r="Q1006">
        <f t="shared" si="15"/>
        <v>0</v>
      </c>
    </row>
    <row r="1007" spans="17:17" x14ac:dyDescent="0.25">
      <c r="Q1007">
        <f t="shared" si="15"/>
        <v>0</v>
      </c>
    </row>
    <row r="1008" spans="17:17" x14ac:dyDescent="0.25">
      <c r="Q1008">
        <f t="shared" si="15"/>
        <v>0</v>
      </c>
    </row>
    <row r="1009" spans="17:17" x14ac:dyDescent="0.25">
      <c r="Q1009">
        <f t="shared" si="15"/>
        <v>0</v>
      </c>
    </row>
    <row r="1010" spans="17:17" x14ac:dyDescent="0.25">
      <c r="Q1010">
        <f t="shared" si="15"/>
        <v>0</v>
      </c>
    </row>
    <row r="1011" spans="17:17" x14ac:dyDescent="0.25">
      <c r="Q1011">
        <f t="shared" si="15"/>
        <v>0</v>
      </c>
    </row>
    <row r="1012" spans="17:17" x14ac:dyDescent="0.25">
      <c r="Q1012">
        <f t="shared" si="15"/>
        <v>0</v>
      </c>
    </row>
    <row r="1013" spans="17:17" x14ac:dyDescent="0.25">
      <c r="Q1013">
        <f t="shared" si="15"/>
        <v>0</v>
      </c>
    </row>
    <row r="1014" spans="17:17" x14ac:dyDescent="0.25">
      <c r="Q1014">
        <f t="shared" si="15"/>
        <v>0</v>
      </c>
    </row>
    <row r="1015" spans="17:17" x14ac:dyDescent="0.25">
      <c r="Q1015">
        <f t="shared" si="15"/>
        <v>0</v>
      </c>
    </row>
    <row r="1016" spans="17:17" x14ac:dyDescent="0.25">
      <c r="Q1016">
        <f t="shared" si="15"/>
        <v>0</v>
      </c>
    </row>
    <row r="1017" spans="17:17" x14ac:dyDescent="0.25">
      <c r="Q1017">
        <f t="shared" si="15"/>
        <v>0</v>
      </c>
    </row>
    <row r="1018" spans="17:17" x14ac:dyDescent="0.25">
      <c r="Q1018">
        <f t="shared" si="15"/>
        <v>0</v>
      </c>
    </row>
    <row r="1019" spans="17:17" x14ac:dyDescent="0.25">
      <c r="Q1019">
        <f t="shared" si="15"/>
        <v>0</v>
      </c>
    </row>
    <row r="1020" spans="17:17" x14ac:dyDescent="0.25">
      <c r="Q1020">
        <f t="shared" si="15"/>
        <v>0</v>
      </c>
    </row>
    <row r="1021" spans="17:17" x14ac:dyDescent="0.25">
      <c r="Q1021">
        <f t="shared" si="15"/>
        <v>0</v>
      </c>
    </row>
    <row r="1022" spans="17:17" x14ac:dyDescent="0.25">
      <c r="Q1022">
        <f t="shared" si="15"/>
        <v>0</v>
      </c>
    </row>
    <row r="1023" spans="17:17" x14ac:dyDescent="0.25">
      <c r="Q1023">
        <f t="shared" si="15"/>
        <v>0</v>
      </c>
    </row>
    <row r="1024" spans="17:17" x14ac:dyDescent="0.25">
      <c r="Q1024">
        <f t="shared" si="15"/>
        <v>0</v>
      </c>
    </row>
    <row r="1025" spans="17:17" x14ac:dyDescent="0.25">
      <c r="Q1025">
        <f t="shared" si="15"/>
        <v>0</v>
      </c>
    </row>
    <row r="1026" spans="17:17" x14ac:dyDescent="0.25">
      <c r="Q1026">
        <f t="shared" si="15"/>
        <v>0</v>
      </c>
    </row>
    <row r="1027" spans="17:17" x14ac:dyDescent="0.25">
      <c r="Q1027">
        <f t="shared" si="15"/>
        <v>0</v>
      </c>
    </row>
    <row r="1028" spans="17:17" x14ac:dyDescent="0.25">
      <c r="Q1028">
        <f t="shared" ref="Q1028:Q1091" si="16">E1028</f>
        <v>0</v>
      </c>
    </row>
    <row r="1029" spans="17:17" x14ac:dyDescent="0.25">
      <c r="Q1029">
        <f t="shared" si="16"/>
        <v>0</v>
      </c>
    </row>
    <row r="1030" spans="17:17" x14ac:dyDescent="0.25">
      <c r="Q1030">
        <f t="shared" si="16"/>
        <v>0</v>
      </c>
    </row>
    <row r="1031" spans="17:17" x14ac:dyDescent="0.25">
      <c r="Q1031">
        <f t="shared" si="16"/>
        <v>0</v>
      </c>
    </row>
    <row r="1032" spans="17:17" x14ac:dyDescent="0.25">
      <c r="Q1032">
        <f t="shared" si="16"/>
        <v>0</v>
      </c>
    </row>
    <row r="1033" spans="17:17" x14ac:dyDescent="0.25">
      <c r="Q1033">
        <f t="shared" si="16"/>
        <v>0</v>
      </c>
    </row>
    <row r="1034" spans="17:17" x14ac:dyDescent="0.25">
      <c r="Q1034">
        <f t="shared" si="16"/>
        <v>0</v>
      </c>
    </row>
    <row r="1035" spans="17:17" x14ac:dyDescent="0.25">
      <c r="Q1035">
        <f t="shared" si="16"/>
        <v>0</v>
      </c>
    </row>
    <row r="1036" spans="17:17" x14ac:dyDescent="0.25">
      <c r="Q1036">
        <f t="shared" si="16"/>
        <v>0</v>
      </c>
    </row>
    <row r="1037" spans="17:17" x14ac:dyDescent="0.25">
      <c r="Q1037">
        <f t="shared" si="16"/>
        <v>0</v>
      </c>
    </row>
    <row r="1038" spans="17:17" x14ac:dyDescent="0.25">
      <c r="Q1038">
        <f t="shared" si="16"/>
        <v>0</v>
      </c>
    </row>
    <row r="1039" spans="17:17" x14ac:dyDescent="0.25">
      <c r="Q1039">
        <f t="shared" si="16"/>
        <v>0</v>
      </c>
    </row>
    <row r="1040" spans="17:17" x14ac:dyDescent="0.25">
      <c r="Q1040">
        <f t="shared" si="16"/>
        <v>0</v>
      </c>
    </row>
    <row r="1041" spans="17:17" x14ac:dyDescent="0.25">
      <c r="Q1041">
        <f t="shared" si="16"/>
        <v>0</v>
      </c>
    </row>
    <row r="1042" spans="17:17" x14ac:dyDescent="0.25">
      <c r="Q1042">
        <f t="shared" si="16"/>
        <v>0</v>
      </c>
    </row>
    <row r="1043" spans="17:17" x14ac:dyDescent="0.25">
      <c r="Q1043">
        <f t="shared" si="16"/>
        <v>0</v>
      </c>
    </row>
    <row r="1044" spans="17:17" x14ac:dyDescent="0.25">
      <c r="Q1044">
        <f t="shared" si="16"/>
        <v>0</v>
      </c>
    </row>
    <row r="1045" spans="17:17" x14ac:dyDescent="0.25">
      <c r="Q1045">
        <f t="shared" si="16"/>
        <v>0</v>
      </c>
    </row>
    <row r="1046" spans="17:17" x14ac:dyDescent="0.25">
      <c r="Q1046">
        <f t="shared" si="16"/>
        <v>0</v>
      </c>
    </row>
    <row r="1047" spans="17:17" x14ac:dyDescent="0.25">
      <c r="Q1047">
        <f t="shared" si="16"/>
        <v>0</v>
      </c>
    </row>
    <row r="1048" spans="17:17" x14ac:dyDescent="0.25">
      <c r="Q1048">
        <f t="shared" si="16"/>
        <v>0</v>
      </c>
    </row>
    <row r="1049" spans="17:17" x14ac:dyDescent="0.25">
      <c r="Q1049">
        <f t="shared" si="16"/>
        <v>0</v>
      </c>
    </row>
    <row r="1050" spans="17:17" x14ac:dyDescent="0.25">
      <c r="Q1050">
        <f t="shared" si="16"/>
        <v>0</v>
      </c>
    </row>
    <row r="1051" spans="17:17" x14ac:dyDescent="0.25">
      <c r="Q1051">
        <f t="shared" si="16"/>
        <v>0</v>
      </c>
    </row>
    <row r="1052" spans="17:17" x14ac:dyDescent="0.25">
      <c r="Q1052">
        <f t="shared" si="16"/>
        <v>0</v>
      </c>
    </row>
    <row r="1053" spans="17:17" x14ac:dyDescent="0.25">
      <c r="Q1053">
        <f t="shared" si="16"/>
        <v>0</v>
      </c>
    </row>
    <row r="1054" spans="17:17" x14ac:dyDescent="0.25">
      <c r="Q1054">
        <f t="shared" si="16"/>
        <v>0</v>
      </c>
    </row>
    <row r="1055" spans="17:17" x14ac:dyDescent="0.25">
      <c r="Q1055">
        <f t="shared" si="16"/>
        <v>0</v>
      </c>
    </row>
    <row r="1056" spans="17:17" x14ac:dyDescent="0.25">
      <c r="Q1056">
        <f t="shared" si="16"/>
        <v>0</v>
      </c>
    </row>
    <row r="1057" spans="17:17" x14ac:dyDescent="0.25">
      <c r="Q1057">
        <f t="shared" si="16"/>
        <v>0</v>
      </c>
    </row>
    <row r="1058" spans="17:17" x14ac:dyDescent="0.25">
      <c r="Q1058">
        <f t="shared" si="16"/>
        <v>0</v>
      </c>
    </row>
    <row r="1059" spans="17:17" x14ac:dyDescent="0.25">
      <c r="Q1059">
        <f t="shared" si="16"/>
        <v>0</v>
      </c>
    </row>
    <row r="1060" spans="17:17" x14ac:dyDescent="0.25">
      <c r="Q1060">
        <f t="shared" si="16"/>
        <v>0</v>
      </c>
    </row>
    <row r="1061" spans="17:17" x14ac:dyDescent="0.25">
      <c r="Q1061">
        <f t="shared" si="16"/>
        <v>0</v>
      </c>
    </row>
    <row r="1062" spans="17:17" x14ac:dyDescent="0.25">
      <c r="Q1062">
        <f t="shared" si="16"/>
        <v>0</v>
      </c>
    </row>
    <row r="1063" spans="17:17" x14ac:dyDescent="0.25">
      <c r="Q1063">
        <f t="shared" si="16"/>
        <v>0</v>
      </c>
    </row>
    <row r="1064" spans="17:17" x14ac:dyDescent="0.25">
      <c r="Q1064">
        <f t="shared" si="16"/>
        <v>0</v>
      </c>
    </row>
    <row r="1065" spans="17:17" x14ac:dyDescent="0.25">
      <c r="Q1065">
        <f t="shared" si="16"/>
        <v>0</v>
      </c>
    </row>
    <row r="1066" spans="17:17" x14ac:dyDescent="0.25">
      <c r="Q1066">
        <f t="shared" si="16"/>
        <v>0</v>
      </c>
    </row>
    <row r="1067" spans="17:17" x14ac:dyDescent="0.25">
      <c r="Q1067">
        <f t="shared" si="16"/>
        <v>0</v>
      </c>
    </row>
    <row r="1068" spans="17:17" x14ac:dyDescent="0.25">
      <c r="Q1068">
        <f t="shared" si="16"/>
        <v>0</v>
      </c>
    </row>
    <row r="1069" spans="17:17" x14ac:dyDescent="0.25">
      <c r="Q1069">
        <f t="shared" si="16"/>
        <v>0</v>
      </c>
    </row>
    <row r="1070" spans="17:17" x14ac:dyDescent="0.25">
      <c r="Q1070">
        <f t="shared" si="16"/>
        <v>0</v>
      </c>
    </row>
    <row r="1071" spans="17:17" x14ac:dyDescent="0.25">
      <c r="Q1071">
        <f t="shared" si="16"/>
        <v>0</v>
      </c>
    </row>
    <row r="1072" spans="17:17" x14ac:dyDescent="0.25">
      <c r="Q1072">
        <f t="shared" si="16"/>
        <v>0</v>
      </c>
    </row>
    <row r="1073" spans="17:17" x14ac:dyDescent="0.25">
      <c r="Q1073">
        <f t="shared" si="16"/>
        <v>0</v>
      </c>
    </row>
    <row r="1074" spans="17:17" x14ac:dyDescent="0.25">
      <c r="Q1074">
        <f t="shared" si="16"/>
        <v>0</v>
      </c>
    </row>
    <row r="1075" spans="17:17" x14ac:dyDescent="0.25">
      <c r="Q1075">
        <f t="shared" si="16"/>
        <v>0</v>
      </c>
    </row>
    <row r="1076" spans="17:17" x14ac:dyDescent="0.25">
      <c r="Q1076">
        <f t="shared" si="16"/>
        <v>0</v>
      </c>
    </row>
    <row r="1077" spans="17:17" x14ac:dyDescent="0.25">
      <c r="Q1077">
        <f t="shared" si="16"/>
        <v>0</v>
      </c>
    </row>
    <row r="1078" spans="17:17" x14ac:dyDescent="0.25">
      <c r="Q1078">
        <f t="shared" si="16"/>
        <v>0</v>
      </c>
    </row>
    <row r="1079" spans="17:17" x14ac:dyDescent="0.25">
      <c r="Q1079">
        <f t="shared" si="16"/>
        <v>0</v>
      </c>
    </row>
    <row r="1080" spans="17:17" x14ac:dyDescent="0.25">
      <c r="Q1080">
        <f t="shared" si="16"/>
        <v>0</v>
      </c>
    </row>
    <row r="1081" spans="17:17" x14ac:dyDescent="0.25">
      <c r="Q1081">
        <f t="shared" si="16"/>
        <v>0</v>
      </c>
    </row>
    <row r="1082" spans="17:17" x14ac:dyDescent="0.25">
      <c r="Q1082">
        <f t="shared" si="16"/>
        <v>0</v>
      </c>
    </row>
    <row r="1083" spans="17:17" x14ac:dyDescent="0.25">
      <c r="Q1083">
        <f t="shared" si="16"/>
        <v>0</v>
      </c>
    </row>
    <row r="1084" spans="17:17" x14ac:dyDescent="0.25">
      <c r="Q1084">
        <f t="shared" si="16"/>
        <v>0</v>
      </c>
    </row>
    <row r="1085" spans="17:17" x14ac:dyDescent="0.25">
      <c r="Q1085">
        <f t="shared" si="16"/>
        <v>0</v>
      </c>
    </row>
    <row r="1086" spans="17:17" x14ac:dyDescent="0.25">
      <c r="Q1086">
        <f t="shared" si="16"/>
        <v>0</v>
      </c>
    </row>
    <row r="1087" spans="17:17" x14ac:dyDescent="0.25">
      <c r="Q1087">
        <f t="shared" si="16"/>
        <v>0</v>
      </c>
    </row>
    <row r="1088" spans="17:17" x14ac:dyDescent="0.25">
      <c r="Q1088">
        <f t="shared" si="16"/>
        <v>0</v>
      </c>
    </row>
    <row r="1089" spans="17:17" x14ac:dyDescent="0.25">
      <c r="Q1089">
        <f t="shared" si="16"/>
        <v>0</v>
      </c>
    </row>
    <row r="1090" spans="17:17" x14ac:dyDescent="0.25">
      <c r="Q1090">
        <f t="shared" si="16"/>
        <v>0</v>
      </c>
    </row>
    <row r="1091" spans="17:17" x14ac:dyDescent="0.25">
      <c r="Q1091">
        <f t="shared" si="16"/>
        <v>0</v>
      </c>
    </row>
    <row r="1092" spans="17:17" x14ac:dyDescent="0.25">
      <c r="Q1092">
        <f t="shared" ref="Q1092:Q1155" si="17">E1092</f>
        <v>0</v>
      </c>
    </row>
    <row r="1093" spans="17:17" x14ac:dyDescent="0.25">
      <c r="Q1093">
        <f t="shared" si="17"/>
        <v>0</v>
      </c>
    </row>
    <row r="1094" spans="17:17" x14ac:dyDescent="0.25">
      <c r="Q1094">
        <f t="shared" si="17"/>
        <v>0</v>
      </c>
    </row>
    <row r="1095" spans="17:17" x14ac:dyDescent="0.25">
      <c r="Q1095">
        <f t="shared" si="17"/>
        <v>0</v>
      </c>
    </row>
    <row r="1096" spans="17:17" x14ac:dyDescent="0.25">
      <c r="Q1096">
        <f t="shared" si="17"/>
        <v>0</v>
      </c>
    </row>
    <row r="1097" spans="17:17" x14ac:dyDescent="0.25">
      <c r="Q1097">
        <f t="shared" si="17"/>
        <v>0</v>
      </c>
    </row>
    <row r="1098" spans="17:17" x14ac:dyDescent="0.25">
      <c r="Q1098">
        <f t="shared" si="17"/>
        <v>0</v>
      </c>
    </row>
    <row r="1099" spans="17:17" x14ac:dyDescent="0.25">
      <c r="Q1099">
        <f t="shared" si="17"/>
        <v>0</v>
      </c>
    </row>
    <row r="1100" spans="17:17" x14ac:dyDescent="0.25">
      <c r="Q1100">
        <f t="shared" si="17"/>
        <v>0</v>
      </c>
    </row>
    <row r="1101" spans="17:17" x14ac:dyDescent="0.25">
      <c r="Q1101">
        <f t="shared" si="17"/>
        <v>0</v>
      </c>
    </row>
    <row r="1102" spans="17:17" x14ac:dyDescent="0.25">
      <c r="Q1102">
        <f t="shared" si="17"/>
        <v>0</v>
      </c>
    </row>
    <row r="1103" spans="17:17" x14ac:dyDescent="0.25">
      <c r="Q1103">
        <f t="shared" si="17"/>
        <v>0</v>
      </c>
    </row>
    <row r="1104" spans="17:17" x14ac:dyDescent="0.25">
      <c r="Q1104">
        <f t="shared" si="17"/>
        <v>0</v>
      </c>
    </row>
    <row r="1105" spans="17:17" x14ac:dyDescent="0.25">
      <c r="Q1105">
        <f t="shared" si="17"/>
        <v>0</v>
      </c>
    </row>
    <row r="1106" spans="17:17" x14ac:dyDescent="0.25">
      <c r="Q1106">
        <f t="shared" si="17"/>
        <v>0</v>
      </c>
    </row>
    <row r="1107" spans="17:17" x14ac:dyDescent="0.25">
      <c r="Q1107">
        <f t="shared" si="17"/>
        <v>0</v>
      </c>
    </row>
    <row r="1108" spans="17:17" x14ac:dyDescent="0.25">
      <c r="Q1108">
        <f t="shared" si="17"/>
        <v>0</v>
      </c>
    </row>
    <row r="1109" spans="17:17" x14ac:dyDescent="0.25">
      <c r="Q1109">
        <f t="shared" si="17"/>
        <v>0</v>
      </c>
    </row>
    <row r="1110" spans="17:17" x14ac:dyDescent="0.25">
      <c r="Q1110">
        <f t="shared" si="17"/>
        <v>0</v>
      </c>
    </row>
    <row r="1111" spans="17:17" x14ac:dyDescent="0.25">
      <c r="Q1111">
        <f t="shared" si="17"/>
        <v>0</v>
      </c>
    </row>
    <row r="1112" spans="17:17" x14ac:dyDescent="0.25">
      <c r="Q1112">
        <f t="shared" si="17"/>
        <v>0</v>
      </c>
    </row>
    <row r="1113" spans="17:17" x14ac:dyDescent="0.25">
      <c r="Q1113">
        <f t="shared" si="17"/>
        <v>0</v>
      </c>
    </row>
    <row r="1114" spans="17:17" x14ac:dyDescent="0.25">
      <c r="Q1114">
        <f t="shared" si="17"/>
        <v>0</v>
      </c>
    </row>
    <row r="1115" spans="17:17" x14ac:dyDescent="0.25">
      <c r="Q1115">
        <f t="shared" si="17"/>
        <v>0</v>
      </c>
    </row>
    <row r="1116" spans="17:17" x14ac:dyDescent="0.25">
      <c r="Q1116">
        <f t="shared" si="17"/>
        <v>0</v>
      </c>
    </row>
    <row r="1117" spans="17:17" x14ac:dyDescent="0.25">
      <c r="Q1117">
        <f t="shared" si="17"/>
        <v>0</v>
      </c>
    </row>
    <row r="1118" spans="17:17" x14ac:dyDescent="0.25">
      <c r="Q1118">
        <f t="shared" si="17"/>
        <v>0</v>
      </c>
    </row>
    <row r="1119" spans="17:17" x14ac:dyDescent="0.25">
      <c r="Q1119">
        <f t="shared" si="17"/>
        <v>0</v>
      </c>
    </row>
    <row r="1120" spans="17:17" x14ac:dyDescent="0.25">
      <c r="Q1120">
        <f t="shared" si="17"/>
        <v>0</v>
      </c>
    </row>
    <row r="1121" spans="17:17" x14ac:dyDescent="0.25">
      <c r="Q1121">
        <f t="shared" si="17"/>
        <v>0</v>
      </c>
    </row>
    <row r="1122" spans="17:17" x14ac:dyDescent="0.25">
      <c r="Q1122">
        <f t="shared" si="17"/>
        <v>0</v>
      </c>
    </row>
    <row r="1123" spans="17:17" x14ac:dyDescent="0.25">
      <c r="Q1123">
        <f t="shared" si="17"/>
        <v>0</v>
      </c>
    </row>
    <row r="1124" spans="17:17" x14ac:dyDescent="0.25">
      <c r="Q1124">
        <f t="shared" si="17"/>
        <v>0</v>
      </c>
    </row>
    <row r="1125" spans="17:17" x14ac:dyDescent="0.25">
      <c r="Q1125">
        <f t="shared" si="17"/>
        <v>0</v>
      </c>
    </row>
    <row r="1126" spans="17:17" x14ac:dyDescent="0.25">
      <c r="Q1126">
        <f t="shared" si="17"/>
        <v>0</v>
      </c>
    </row>
    <row r="1127" spans="17:17" x14ac:dyDescent="0.25">
      <c r="Q1127">
        <f t="shared" si="17"/>
        <v>0</v>
      </c>
    </row>
    <row r="1128" spans="17:17" x14ac:dyDescent="0.25">
      <c r="Q1128">
        <f t="shared" si="17"/>
        <v>0</v>
      </c>
    </row>
    <row r="1129" spans="17:17" x14ac:dyDescent="0.25">
      <c r="Q1129">
        <f t="shared" si="17"/>
        <v>0</v>
      </c>
    </row>
    <row r="1130" spans="17:17" x14ac:dyDescent="0.25">
      <c r="Q1130">
        <f t="shared" si="17"/>
        <v>0</v>
      </c>
    </row>
    <row r="1131" spans="17:17" x14ac:dyDescent="0.25">
      <c r="Q1131">
        <f t="shared" si="17"/>
        <v>0</v>
      </c>
    </row>
    <row r="1132" spans="17:17" x14ac:dyDescent="0.25">
      <c r="Q1132">
        <f t="shared" si="17"/>
        <v>0</v>
      </c>
    </row>
    <row r="1133" spans="17:17" x14ac:dyDescent="0.25">
      <c r="Q1133">
        <f t="shared" si="17"/>
        <v>0</v>
      </c>
    </row>
    <row r="1134" spans="17:17" x14ac:dyDescent="0.25">
      <c r="Q1134">
        <f t="shared" si="17"/>
        <v>0</v>
      </c>
    </row>
    <row r="1135" spans="17:17" x14ac:dyDescent="0.25">
      <c r="Q1135">
        <f t="shared" si="17"/>
        <v>0</v>
      </c>
    </row>
    <row r="1136" spans="17:17" x14ac:dyDescent="0.25">
      <c r="Q1136">
        <f t="shared" si="17"/>
        <v>0</v>
      </c>
    </row>
    <row r="1137" spans="17:17" x14ac:dyDescent="0.25">
      <c r="Q1137">
        <f t="shared" si="17"/>
        <v>0</v>
      </c>
    </row>
    <row r="1138" spans="17:17" x14ac:dyDescent="0.25">
      <c r="Q1138">
        <f t="shared" si="17"/>
        <v>0</v>
      </c>
    </row>
    <row r="1139" spans="17:17" x14ac:dyDescent="0.25">
      <c r="Q1139">
        <f t="shared" si="17"/>
        <v>0</v>
      </c>
    </row>
    <row r="1140" spans="17:17" x14ac:dyDescent="0.25">
      <c r="Q1140">
        <f t="shared" si="17"/>
        <v>0</v>
      </c>
    </row>
    <row r="1141" spans="17:17" x14ac:dyDescent="0.25">
      <c r="Q1141">
        <f t="shared" si="17"/>
        <v>0</v>
      </c>
    </row>
    <row r="1142" spans="17:17" x14ac:dyDescent="0.25">
      <c r="Q1142">
        <f t="shared" si="17"/>
        <v>0</v>
      </c>
    </row>
    <row r="1143" spans="17:17" x14ac:dyDescent="0.25">
      <c r="Q1143">
        <f t="shared" si="17"/>
        <v>0</v>
      </c>
    </row>
    <row r="1144" spans="17:17" x14ac:dyDescent="0.25">
      <c r="Q1144">
        <f t="shared" si="17"/>
        <v>0</v>
      </c>
    </row>
    <row r="1145" spans="17:17" x14ac:dyDescent="0.25">
      <c r="Q1145">
        <f t="shared" si="17"/>
        <v>0</v>
      </c>
    </row>
    <row r="1146" spans="17:17" x14ac:dyDescent="0.25">
      <c r="Q1146">
        <f t="shared" si="17"/>
        <v>0</v>
      </c>
    </row>
    <row r="1147" spans="17:17" x14ac:dyDescent="0.25">
      <c r="Q1147">
        <f t="shared" si="17"/>
        <v>0</v>
      </c>
    </row>
    <row r="1148" spans="17:17" x14ac:dyDescent="0.25">
      <c r="Q1148">
        <f t="shared" si="17"/>
        <v>0</v>
      </c>
    </row>
    <row r="1149" spans="17:17" x14ac:dyDescent="0.25">
      <c r="Q1149">
        <f t="shared" si="17"/>
        <v>0</v>
      </c>
    </row>
    <row r="1150" spans="17:17" x14ac:dyDescent="0.25">
      <c r="Q1150">
        <f t="shared" si="17"/>
        <v>0</v>
      </c>
    </row>
    <row r="1151" spans="17:17" x14ac:dyDescent="0.25">
      <c r="Q1151">
        <f t="shared" si="17"/>
        <v>0</v>
      </c>
    </row>
    <row r="1152" spans="17:17" x14ac:dyDescent="0.25">
      <c r="Q1152">
        <f t="shared" si="17"/>
        <v>0</v>
      </c>
    </row>
    <row r="1153" spans="17:17" x14ac:dyDescent="0.25">
      <c r="Q1153">
        <f t="shared" si="17"/>
        <v>0</v>
      </c>
    </row>
    <row r="1154" spans="17:17" x14ac:dyDescent="0.25">
      <c r="Q1154">
        <f t="shared" si="17"/>
        <v>0</v>
      </c>
    </row>
    <row r="1155" spans="17:17" x14ac:dyDescent="0.25">
      <c r="Q1155">
        <f t="shared" si="17"/>
        <v>0</v>
      </c>
    </row>
    <row r="1156" spans="17:17" x14ac:dyDescent="0.25">
      <c r="Q1156">
        <f t="shared" ref="Q1156:Q1219" si="18">E1156</f>
        <v>0</v>
      </c>
    </row>
    <row r="1157" spans="17:17" x14ac:dyDescent="0.25">
      <c r="Q1157">
        <f t="shared" si="18"/>
        <v>0</v>
      </c>
    </row>
    <row r="1158" spans="17:17" x14ac:dyDescent="0.25">
      <c r="Q1158">
        <f t="shared" si="18"/>
        <v>0</v>
      </c>
    </row>
    <row r="1159" spans="17:17" x14ac:dyDescent="0.25">
      <c r="Q1159">
        <f t="shared" si="18"/>
        <v>0</v>
      </c>
    </row>
    <row r="1160" spans="17:17" x14ac:dyDescent="0.25">
      <c r="Q1160">
        <f t="shared" si="18"/>
        <v>0</v>
      </c>
    </row>
    <row r="1161" spans="17:17" x14ac:dyDescent="0.25">
      <c r="Q1161">
        <f t="shared" si="18"/>
        <v>0</v>
      </c>
    </row>
    <row r="1162" spans="17:17" x14ac:dyDescent="0.25">
      <c r="Q1162">
        <f t="shared" si="18"/>
        <v>0</v>
      </c>
    </row>
    <row r="1163" spans="17:17" x14ac:dyDescent="0.25">
      <c r="Q1163">
        <f t="shared" si="18"/>
        <v>0</v>
      </c>
    </row>
    <row r="1164" spans="17:17" x14ac:dyDescent="0.25">
      <c r="Q1164">
        <f t="shared" si="18"/>
        <v>0</v>
      </c>
    </row>
    <row r="1165" spans="17:17" x14ac:dyDescent="0.25">
      <c r="Q1165">
        <f t="shared" si="18"/>
        <v>0</v>
      </c>
    </row>
    <row r="1166" spans="17:17" x14ac:dyDescent="0.25">
      <c r="Q1166">
        <f t="shared" si="18"/>
        <v>0</v>
      </c>
    </row>
    <row r="1167" spans="17:17" x14ac:dyDescent="0.25">
      <c r="Q1167">
        <f t="shared" si="18"/>
        <v>0</v>
      </c>
    </row>
    <row r="1168" spans="17:17" x14ac:dyDescent="0.25">
      <c r="Q1168">
        <f t="shared" si="18"/>
        <v>0</v>
      </c>
    </row>
    <row r="1169" spans="17:17" x14ac:dyDescent="0.25">
      <c r="Q1169">
        <f t="shared" si="18"/>
        <v>0</v>
      </c>
    </row>
    <row r="1170" spans="17:17" x14ac:dyDescent="0.25">
      <c r="Q1170">
        <f t="shared" si="18"/>
        <v>0</v>
      </c>
    </row>
    <row r="1171" spans="17:17" x14ac:dyDescent="0.25">
      <c r="Q1171">
        <f t="shared" si="18"/>
        <v>0</v>
      </c>
    </row>
    <row r="1172" spans="17:17" x14ac:dyDescent="0.25">
      <c r="Q1172">
        <f t="shared" si="18"/>
        <v>0</v>
      </c>
    </row>
    <row r="1173" spans="17:17" x14ac:dyDescent="0.25">
      <c r="Q1173">
        <f t="shared" si="18"/>
        <v>0</v>
      </c>
    </row>
    <row r="1174" spans="17:17" x14ac:dyDescent="0.25">
      <c r="Q1174">
        <f t="shared" si="18"/>
        <v>0</v>
      </c>
    </row>
    <row r="1175" spans="17:17" x14ac:dyDescent="0.25">
      <c r="Q1175">
        <f t="shared" si="18"/>
        <v>0</v>
      </c>
    </row>
    <row r="1176" spans="17:17" x14ac:dyDescent="0.25">
      <c r="Q1176">
        <f t="shared" si="18"/>
        <v>0</v>
      </c>
    </row>
    <row r="1177" spans="17:17" x14ac:dyDescent="0.25">
      <c r="Q1177">
        <f t="shared" si="18"/>
        <v>0</v>
      </c>
    </row>
    <row r="1178" spans="17:17" x14ac:dyDescent="0.25">
      <c r="Q1178">
        <f t="shared" si="18"/>
        <v>0</v>
      </c>
    </row>
    <row r="1179" spans="17:17" x14ac:dyDescent="0.25">
      <c r="Q1179">
        <f t="shared" si="18"/>
        <v>0</v>
      </c>
    </row>
    <row r="1180" spans="17:17" x14ac:dyDescent="0.25">
      <c r="Q1180">
        <f t="shared" si="18"/>
        <v>0</v>
      </c>
    </row>
    <row r="1181" spans="17:17" x14ac:dyDescent="0.25">
      <c r="Q1181">
        <f t="shared" si="18"/>
        <v>0</v>
      </c>
    </row>
    <row r="1182" spans="17:17" x14ac:dyDescent="0.25">
      <c r="Q1182">
        <f t="shared" si="18"/>
        <v>0</v>
      </c>
    </row>
    <row r="1183" spans="17:17" x14ac:dyDescent="0.25">
      <c r="Q1183">
        <f t="shared" si="18"/>
        <v>0</v>
      </c>
    </row>
    <row r="1184" spans="17:17" x14ac:dyDescent="0.25">
      <c r="Q1184">
        <f t="shared" si="18"/>
        <v>0</v>
      </c>
    </row>
    <row r="1185" spans="17:17" x14ac:dyDescent="0.25">
      <c r="Q1185">
        <f t="shared" si="18"/>
        <v>0</v>
      </c>
    </row>
    <row r="1186" spans="17:17" x14ac:dyDescent="0.25">
      <c r="Q1186">
        <f t="shared" si="18"/>
        <v>0</v>
      </c>
    </row>
    <row r="1187" spans="17:17" x14ac:dyDescent="0.25">
      <c r="Q1187">
        <f t="shared" si="18"/>
        <v>0</v>
      </c>
    </row>
    <row r="1188" spans="17:17" x14ac:dyDescent="0.25">
      <c r="Q1188">
        <f t="shared" si="18"/>
        <v>0</v>
      </c>
    </row>
    <row r="1189" spans="17:17" x14ac:dyDescent="0.25">
      <c r="Q1189">
        <f t="shared" si="18"/>
        <v>0</v>
      </c>
    </row>
    <row r="1190" spans="17:17" x14ac:dyDescent="0.25">
      <c r="Q1190">
        <f t="shared" si="18"/>
        <v>0</v>
      </c>
    </row>
    <row r="1191" spans="17:17" x14ac:dyDescent="0.25">
      <c r="Q1191">
        <f t="shared" si="18"/>
        <v>0</v>
      </c>
    </row>
    <row r="1192" spans="17:17" x14ac:dyDescent="0.25">
      <c r="Q1192">
        <f t="shared" si="18"/>
        <v>0</v>
      </c>
    </row>
    <row r="1193" spans="17:17" x14ac:dyDescent="0.25">
      <c r="Q1193">
        <f t="shared" si="18"/>
        <v>0</v>
      </c>
    </row>
    <row r="1194" spans="17:17" x14ac:dyDescent="0.25">
      <c r="Q1194">
        <f t="shared" si="18"/>
        <v>0</v>
      </c>
    </row>
    <row r="1195" spans="17:17" x14ac:dyDescent="0.25">
      <c r="Q1195">
        <f t="shared" si="18"/>
        <v>0</v>
      </c>
    </row>
    <row r="1196" spans="17:17" x14ac:dyDescent="0.25">
      <c r="Q1196">
        <f t="shared" si="18"/>
        <v>0</v>
      </c>
    </row>
    <row r="1197" spans="17:17" x14ac:dyDescent="0.25">
      <c r="Q1197">
        <f t="shared" si="18"/>
        <v>0</v>
      </c>
    </row>
    <row r="1198" spans="17:17" x14ac:dyDescent="0.25">
      <c r="Q1198">
        <f t="shared" si="18"/>
        <v>0</v>
      </c>
    </row>
    <row r="1199" spans="17:17" x14ac:dyDescent="0.25">
      <c r="Q1199">
        <f t="shared" si="18"/>
        <v>0</v>
      </c>
    </row>
    <row r="1200" spans="17:17" x14ac:dyDescent="0.25">
      <c r="Q1200">
        <f t="shared" si="18"/>
        <v>0</v>
      </c>
    </row>
    <row r="1201" spans="17:17" x14ac:dyDescent="0.25">
      <c r="Q1201">
        <f t="shared" si="18"/>
        <v>0</v>
      </c>
    </row>
    <row r="1202" spans="17:17" x14ac:dyDescent="0.25">
      <c r="Q1202">
        <f t="shared" si="18"/>
        <v>0</v>
      </c>
    </row>
    <row r="1203" spans="17:17" x14ac:dyDescent="0.25">
      <c r="Q1203">
        <f t="shared" si="18"/>
        <v>0</v>
      </c>
    </row>
    <row r="1204" spans="17:17" x14ac:dyDescent="0.25">
      <c r="Q1204">
        <f t="shared" si="18"/>
        <v>0</v>
      </c>
    </row>
    <row r="1205" spans="17:17" x14ac:dyDescent="0.25">
      <c r="Q1205">
        <f t="shared" si="18"/>
        <v>0</v>
      </c>
    </row>
    <row r="1206" spans="17:17" x14ac:dyDescent="0.25">
      <c r="Q1206">
        <f t="shared" si="18"/>
        <v>0</v>
      </c>
    </row>
    <row r="1207" spans="17:17" x14ac:dyDescent="0.25">
      <c r="Q1207">
        <f t="shared" si="18"/>
        <v>0</v>
      </c>
    </row>
    <row r="1208" spans="17:17" x14ac:dyDescent="0.25">
      <c r="Q1208">
        <f t="shared" si="18"/>
        <v>0</v>
      </c>
    </row>
    <row r="1209" spans="17:17" x14ac:dyDescent="0.25">
      <c r="Q1209">
        <f t="shared" si="18"/>
        <v>0</v>
      </c>
    </row>
    <row r="1210" spans="17:17" x14ac:dyDescent="0.25">
      <c r="Q1210">
        <f t="shared" si="18"/>
        <v>0</v>
      </c>
    </row>
    <row r="1211" spans="17:17" x14ac:dyDescent="0.25">
      <c r="Q1211">
        <f t="shared" si="18"/>
        <v>0</v>
      </c>
    </row>
    <row r="1212" spans="17:17" x14ac:dyDescent="0.25">
      <c r="Q1212">
        <f t="shared" si="18"/>
        <v>0</v>
      </c>
    </row>
    <row r="1213" spans="17:17" x14ac:dyDescent="0.25">
      <c r="Q1213">
        <f t="shared" si="18"/>
        <v>0</v>
      </c>
    </row>
    <row r="1214" spans="17:17" x14ac:dyDescent="0.25">
      <c r="Q1214">
        <f t="shared" si="18"/>
        <v>0</v>
      </c>
    </row>
    <row r="1215" spans="17:17" x14ac:dyDescent="0.25">
      <c r="Q1215">
        <f t="shared" si="18"/>
        <v>0</v>
      </c>
    </row>
    <row r="1216" spans="17:17" x14ac:dyDescent="0.25">
      <c r="Q1216">
        <f t="shared" si="18"/>
        <v>0</v>
      </c>
    </row>
    <row r="1217" spans="17:17" x14ac:dyDescent="0.25">
      <c r="Q1217">
        <f t="shared" si="18"/>
        <v>0</v>
      </c>
    </row>
    <row r="1218" spans="17:17" x14ac:dyDescent="0.25">
      <c r="Q1218">
        <f t="shared" si="18"/>
        <v>0</v>
      </c>
    </row>
    <row r="1219" spans="17:17" x14ac:dyDescent="0.25">
      <c r="Q1219">
        <f t="shared" si="18"/>
        <v>0</v>
      </c>
    </row>
    <row r="1220" spans="17:17" x14ac:dyDescent="0.25">
      <c r="Q1220">
        <f t="shared" ref="Q1220:Q1283" si="19">E1220</f>
        <v>0</v>
      </c>
    </row>
    <row r="1221" spans="17:17" x14ac:dyDescent="0.25">
      <c r="Q1221">
        <f t="shared" si="19"/>
        <v>0</v>
      </c>
    </row>
    <row r="1222" spans="17:17" x14ac:dyDescent="0.25">
      <c r="Q1222">
        <f t="shared" si="19"/>
        <v>0</v>
      </c>
    </row>
    <row r="1223" spans="17:17" x14ac:dyDescent="0.25">
      <c r="Q1223">
        <f t="shared" si="19"/>
        <v>0</v>
      </c>
    </row>
    <row r="1224" spans="17:17" x14ac:dyDescent="0.25">
      <c r="Q1224">
        <f t="shared" si="19"/>
        <v>0</v>
      </c>
    </row>
    <row r="1225" spans="17:17" x14ac:dyDescent="0.25">
      <c r="Q1225">
        <f t="shared" si="19"/>
        <v>0</v>
      </c>
    </row>
    <row r="1226" spans="17:17" x14ac:dyDescent="0.25">
      <c r="Q1226">
        <f t="shared" si="19"/>
        <v>0</v>
      </c>
    </row>
    <row r="1227" spans="17:17" x14ac:dyDescent="0.25">
      <c r="Q1227">
        <f t="shared" si="19"/>
        <v>0</v>
      </c>
    </row>
    <row r="1228" spans="17:17" x14ac:dyDescent="0.25">
      <c r="Q1228">
        <f t="shared" si="19"/>
        <v>0</v>
      </c>
    </row>
    <row r="1229" spans="17:17" x14ac:dyDescent="0.25">
      <c r="Q1229">
        <f t="shared" si="19"/>
        <v>0</v>
      </c>
    </row>
    <row r="1230" spans="17:17" x14ac:dyDescent="0.25">
      <c r="Q1230">
        <f t="shared" si="19"/>
        <v>0</v>
      </c>
    </row>
    <row r="1231" spans="17:17" x14ac:dyDescent="0.25">
      <c r="Q1231">
        <f t="shared" si="19"/>
        <v>0</v>
      </c>
    </row>
    <row r="1232" spans="17:17" x14ac:dyDescent="0.25">
      <c r="Q1232">
        <f t="shared" si="19"/>
        <v>0</v>
      </c>
    </row>
    <row r="1233" spans="17:17" x14ac:dyDescent="0.25">
      <c r="Q1233">
        <f t="shared" si="19"/>
        <v>0</v>
      </c>
    </row>
    <row r="1234" spans="17:17" x14ac:dyDescent="0.25">
      <c r="Q1234">
        <f t="shared" si="19"/>
        <v>0</v>
      </c>
    </row>
    <row r="1235" spans="17:17" x14ac:dyDescent="0.25">
      <c r="Q1235">
        <f t="shared" si="19"/>
        <v>0</v>
      </c>
    </row>
    <row r="1236" spans="17:17" x14ac:dyDescent="0.25">
      <c r="Q1236">
        <f t="shared" si="19"/>
        <v>0</v>
      </c>
    </row>
    <row r="1237" spans="17:17" x14ac:dyDescent="0.25">
      <c r="Q1237">
        <f t="shared" si="19"/>
        <v>0</v>
      </c>
    </row>
    <row r="1238" spans="17:17" x14ac:dyDescent="0.25">
      <c r="Q1238">
        <f t="shared" si="19"/>
        <v>0</v>
      </c>
    </row>
    <row r="1239" spans="17:17" x14ac:dyDescent="0.25">
      <c r="Q1239">
        <f t="shared" si="19"/>
        <v>0</v>
      </c>
    </row>
    <row r="1240" spans="17:17" x14ac:dyDescent="0.25">
      <c r="Q1240">
        <f t="shared" si="19"/>
        <v>0</v>
      </c>
    </row>
    <row r="1241" spans="17:17" x14ac:dyDescent="0.25">
      <c r="Q1241">
        <f t="shared" si="19"/>
        <v>0</v>
      </c>
    </row>
    <row r="1242" spans="17:17" x14ac:dyDescent="0.25">
      <c r="Q1242">
        <f t="shared" si="19"/>
        <v>0</v>
      </c>
    </row>
    <row r="1243" spans="17:17" x14ac:dyDescent="0.25">
      <c r="Q1243">
        <f t="shared" si="19"/>
        <v>0</v>
      </c>
    </row>
    <row r="1244" spans="17:17" x14ac:dyDescent="0.25">
      <c r="Q1244">
        <f t="shared" si="19"/>
        <v>0</v>
      </c>
    </row>
    <row r="1245" spans="17:17" x14ac:dyDescent="0.25">
      <c r="Q1245">
        <f t="shared" si="19"/>
        <v>0</v>
      </c>
    </row>
    <row r="1246" spans="17:17" x14ac:dyDescent="0.25">
      <c r="Q1246">
        <f t="shared" si="19"/>
        <v>0</v>
      </c>
    </row>
    <row r="1247" spans="17:17" x14ac:dyDescent="0.25">
      <c r="Q1247">
        <f t="shared" si="19"/>
        <v>0</v>
      </c>
    </row>
    <row r="1248" spans="17:17" x14ac:dyDescent="0.25">
      <c r="Q1248">
        <f t="shared" si="19"/>
        <v>0</v>
      </c>
    </row>
    <row r="1249" spans="17:17" x14ac:dyDescent="0.25">
      <c r="Q1249">
        <f t="shared" si="19"/>
        <v>0</v>
      </c>
    </row>
    <row r="1250" spans="17:17" x14ac:dyDescent="0.25">
      <c r="Q1250">
        <f t="shared" si="19"/>
        <v>0</v>
      </c>
    </row>
    <row r="1251" spans="17:17" x14ac:dyDescent="0.25">
      <c r="Q1251">
        <f t="shared" si="19"/>
        <v>0</v>
      </c>
    </row>
    <row r="1252" spans="17:17" x14ac:dyDescent="0.25">
      <c r="Q1252">
        <f t="shared" si="19"/>
        <v>0</v>
      </c>
    </row>
    <row r="1253" spans="17:17" x14ac:dyDescent="0.25">
      <c r="Q1253">
        <f t="shared" si="19"/>
        <v>0</v>
      </c>
    </row>
    <row r="1254" spans="17:17" x14ac:dyDescent="0.25">
      <c r="Q1254">
        <f t="shared" si="19"/>
        <v>0</v>
      </c>
    </row>
    <row r="1255" spans="17:17" x14ac:dyDescent="0.25">
      <c r="Q1255">
        <f t="shared" si="19"/>
        <v>0</v>
      </c>
    </row>
    <row r="1256" spans="17:17" x14ac:dyDescent="0.25">
      <c r="Q1256">
        <f t="shared" si="19"/>
        <v>0</v>
      </c>
    </row>
    <row r="1257" spans="17:17" x14ac:dyDescent="0.25">
      <c r="Q1257">
        <f t="shared" si="19"/>
        <v>0</v>
      </c>
    </row>
    <row r="1258" spans="17:17" x14ac:dyDescent="0.25">
      <c r="Q1258">
        <f t="shared" si="19"/>
        <v>0</v>
      </c>
    </row>
    <row r="1259" spans="17:17" x14ac:dyDescent="0.25">
      <c r="Q1259">
        <f t="shared" si="19"/>
        <v>0</v>
      </c>
    </row>
    <row r="1260" spans="17:17" x14ac:dyDescent="0.25">
      <c r="Q1260">
        <f t="shared" si="19"/>
        <v>0</v>
      </c>
    </row>
    <row r="1261" spans="17:17" x14ac:dyDescent="0.25">
      <c r="Q1261">
        <f t="shared" si="19"/>
        <v>0</v>
      </c>
    </row>
    <row r="1262" spans="17:17" x14ac:dyDescent="0.25">
      <c r="Q1262">
        <f t="shared" si="19"/>
        <v>0</v>
      </c>
    </row>
    <row r="1263" spans="17:17" x14ac:dyDescent="0.25">
      <c r="Q1263">
        <f t="shared" si="19"/>
        <v>0</v>
      </c>
    </row>
    <row r="1264" spans="17:17" x14ac:dyDescent="0.25">
      <c r="Q1264">
        <f t="shared" si="19"/>
        <v>0</v>
      </c>
    </row>
    <row r="1265" spans="17:17" x14ac:dyDescent="0.25">
      <c r="Q1265">
        <f t="shared" si="19"/>
        <v>0</v>
      </c>
    </row>
    <row r="1266" spans="17:17" x14ac:dyDescent="0.25">
      <c r="Q1266">
        <f t="shared" si="19"/>
        <v>0</v>
      </c>
    </row>
    <row r="1267" spans="17:17" x14ac:dyDescent="0.25">
      <c r="Q1267">
        <f t="shared" si="19"/>
        <v>0</v>
      </c>
    </row>
    <row r="1268" spans="17:17" x14ac:dyDescent="0.25">
      <c r="Q1268">
        <f t="shared" si="19"/>
        <v>0</v>
      </c>
    </row>
    <row r="1269" spans="17:17" x14ac:dyDescent="0.25">
      <c r="Q1269">
        <f t="shared" si="19"/>
        <v>0</v>
      </c>
    </row>
    <row r="1270" spans="17:17" x14ac:dyDescent="0.25">
      <c r="Q1270">
        <f t="shared" si="19"/>
        <v>0</v>
      </c>
    </row>
    <row r="1271" spans="17:17" x14ac:dyDescent="0.25">
      <c r="Q1271">
        <f t="shared" si="19"/>
        <v>0</v>
      </c>
    </row>
    <row r="1272" spans="17:17" x14ac:dyDescent="0.25">
      <c r="Q1272">
        <f t="shared" si="19"/>
        <v>0</v>
      </c>
    </row>
    <row r="1273" spans="17:17" x14ac:dyDescent="0.25">
      <c r="Q1273">
        <f t="shared" si="19"/>
        <v>0</v>
      </c>
    </row>
    <row r="1274" spans="17:17" x14ac:dyDescent="0.25">
      <c r="Q1274">
        <f t="shared" si="19"/>
        <v>0</v>
      </c>
    </row>
    <row r="1275" spans="17:17" x14ac:dyDescent="0.25">
      <c r="Q1275">
        <f t="shared" si="19"/>
        <v>0</v>
      </c>
    </row>
    <row r="1276" spans="17:17" x14ac:dyDescent="0.25">
      <c r="Q1276">
        <f t="shared" si="19"/>
        <v>0</v>
      </c>
    </row>
    <row r="1277" spans="17:17" x14ac:dyDescent="0.25">
      <c r="Q1277">
        <f t="shared" si="19"/>
        <v>0</v>
      </c>
    </row>
    <row r="1278" spans="17:17" x14ac:dyDescent="0.25">
      <c r="Q1278">
        <f t="shared" si="19"/>
        <v>0</v>
      </c>
    </row>
    <row r="1279" spans="17:17" x14ac:dyDescent="0.25">
      <c r="Q1279">
        <f t="shared" si="19"/>
        <v>0</v>
      </c>
    </row>
    <row r="1280" spans="17:17" x14ac:dyDescent="0.25">
      <c r="Q1280">
        <f t="shared" si="19"/>
        <v>0</v>
      </c>
    </row>
    <row r="1281" spans="17:17" x14ac:dyDescent="0.25">
      <c r="Q1281">
        <f t="shared" si="19"/>
        <v>0</v>
      </c>
    </row>
    <row r="1282" spans="17:17" x14ac:dyDescent="0.25">
      <c r="Q1282">
        <f t="shared" si="19"/>
        <v>0</v>
      </c>
    </row>
    <row r="1283" spans="17:17" x14ac:dyDescent="0.25">
      <c r="Q1283">
        <f t="shared" si="19"/>
        <v>0</v>
      </c>
    </row>
    <row r="1284" spans="17:17" x14ac:dyDescent="0.25">
      <c r="Q1284">
        <f t="shared" ref="Q1284:Q1347" si="20">E1284</f>
        <v>0</v>
      </c>
    </row>
    <row r="1285" spans="17:17" x14ac:dyDescent="0.25">
      <c r="Q1285">
        <f t="shared" si="20"/>
        <v>0</v>
      </c>
    </row>
    <row r="1286" spans="17:17" x14ac:dyDescent="0.25">
      <c r="Q1286">
        <f t="shared" si="20"/>
        <v>0</v>
      </c>
    </row>
    <row r="1287" spans="17:17" x14ac:dyDescent="0.25">
      <c r="Q1287">
        <f t="shared" si="20"/>
        <v>0</v>
      </c>
    </row>
    <row r="1288" spans="17:17" x14ac:dyDescent="0.25">
      <c r="Q1288">
        <f t="shared" si="20"/>
        <v>0</v>
      </c>
    </row>
    <row r="1289" spans="17:17" x14ac:dyDescent="0.25">
      <c r="Q1289">
        <f t="shared" si="20"/>
        <v>0</v>
      </c>
    </row>
    <row r="1290" spans="17:17" x14ac:dyDescent="0.25">
      <c r="Q1290">
        <f t="shared" si="20"/>
        <v>0</v>
      </c>
    </row>
    <row r="1291" spans="17:17" x14ac:dyDescent="0.25">
      <c r="Q1291">
        <f t="shared" si="20"/>
        <v>0</v>
      </c>
    </row>
    <row r="1292" spans="17:17" x14ac:dyDescent="0.25">
      <c r="Q1292">
        <f t="shared" si="20"/>
        <v>0</v>
      </c>
    </row>
    <row r="1293" spans="17:17" x14ac:dyDescent="0.25">
      <c r="Q1293">
        <f t="shared" si="20"/>
        <v>0</v>
      </c>
    </row>
    <row r="1294" spans="17:17" x14ac:dyDescent="0.25">
      <c r="Q1294">
        <f t="shared" si="20"/>
        <v>0</v>
      </c>
    </row>
    <row r="1295" spans="17:17" x14ac:dyDescent="0.25">
      <c r="Q1295">
        <f t="shared" si="20"/>
        <v>0</v>
      </c>
    </row>
    <row r="1296" spans="17:17" x14ac:dyDescent="0.25">
      <c r="Q1296">
        <f t="shared" si="20"/>
        <v>0</v>
      </c>
    </row>
    <row r="1297" spans="17:17" x14ac:dyDescent="0.25">
      <c r="Q1297">
        <f t="shared" si="20"/>
        <v>0</v>
      </c>
    </row>
    <row r="1298" spans="17:17" x14ac:dyDescent="0.25">
      <c r="Q1298">
        <f t="shared" si="20"/>
        <v>0</v>
      </c>
    </row>
    <row r="1299" spans="17:17" x14ac:dyDescent="0.25">
      <c r="Q1299">
        <f t="shared" si="20"/>
        <v>0</v>
      </c>
    </row>
    <row r="1300" spans="17:17" x14ac:dyDescent="0.25">
      <c r="Q1300">
        <f t="shared" si="20"/>
        <v>0</v>
      </c>
    </row>
    <row r="1301" spans="17:17" x14ac:dyDescent="0.25">
      <c r="Q1301">
        <f t="shared" si="20"/>
        <v>0</v>
      </c>
    </row>
    <row r="1302" spans="17:17" x14ac:dyDescent="0.25">
      <c r="Q1302">
        <f t="shared" si="20"/>
        <v>0</v>
      </c>
    </row>
    <row r="1303" spans="17:17" x14ac:dyDescent="0.25">
      <c r="Q1303">
        <f t="shared" si="20"/>
        <v>0</v>
      </c>
    </row>
    <row r="1304" spans="17:17" x14ac:dyDescent="0.25">
      <c r="Q1304">
        <f t="shared" si="20"/>
        <v>0</v>
      </c>
    </row>
    <row r="1305" spans="17:17" x14ac:dyDescent="0.25">
      <c r="Q1305">
        <f t="shared" si="20"/>
        <v>0</v>
      </c>
    </row>
    <row r="1306" spans="17:17" x14ac:dyDescent="0.25">
      <c r="Q1306">
        <f t="shared" si="20"/>
        <v>0</v>
      </c>
    </row>
    <row r="1307" spans="17:17" x14ac:dyDescent="0.25">
      <c r="Q1307">
        <f t="shared" si="20"/>
        <v>0</v>
      </c>
    </row>
    <row r="1308" spans="17:17" x14ac:dyDescent="0.25">
      <c r="Q1308">
        <f t="shared" si="20"/>
        <v>0</v>
      </c>
    </row>
    <row r="1309" spans="17:17" x14ac:dyDescent="0.25">
      <c r="Q1309">
        <f t="shared" si="20"/>
        <v>0</v>
      </c>
    </row>
    <row r="1310" spans="17:17" x14ac:dyDescent="0.25">
      <c r="Q1310">
        <f t="shared" si="20"/>
        <v>0</v>
      </c>
    </row>
    <row r="1311" spans="17:17" x14ac:dyDescent="0.25">
      <c r="Q1311">
        <f t="shared" si="20"/>
        <v>0</v>
      </c>
    </row>
    <row r="1312" spans="17:17" x14ac:dyDescent="0.25">
      <c r="Q1312">
        <f t="shared" si="20"/>
        <v>0</v>
      </c>
    </row>
    <row r="1313" spans="17:17" x14ac:dyDescent="0.25">
      <c r="Q1313">
        <f t="shared" si="20"/>
        <v>0</v>
      </c>
    </row>
    <row r="1314" spans="17:17" x14ac:dyDescent="0.25">
      <c r="Q1314">
        <f t="shared" si="20"/>
        <v>0</v>
      </c>
    </row>
    <row r="1315" spans="17:17" x14ac:dyDescent="0.25">
      <c r="Q1315">
        <f t="shared" si="20"/>
        <v>0</v>
      </c>
    </row>
    <row r="1316" spans="17:17" x14ac:dyDescent="0.25">
      <c r="Q1316">
        <f t="shared" si="20"/>
        <v>0</v>
      </c>
    </row>
    <row r="1317" spans="17:17" x14ac:dyDescent="0.25">
      <c r="Q1317">
        <f t="shared" si="20"/>
        <v>0</v>
      </c>
    </row>
    <row r="1318" spans="17:17" x14ac:dyDescent="0.25">
      <c r="Q1318">
        <f t="shared" si="20"/>
        <v>0</v>
      </c>
    </row>
    <row r="1319" spans="17:17" x14ac:dyDescent="0.25">
      <c r="Q1319">
        <f t="shared" si="20"/>
        <v>0</v>
      </c>
    </row>
    <row r="1320" spans="17:17" x14ac:dyDescent="0.25">
      <c r="Q1320">
        <f t="shared" si="20"/>
        <v>0</v>
      </c>
    </row>
    <row r="1321" spans="17:17" x14ac:dyDescent="0.25">
      <c r="Q1321">
        <f t="shared" si="20"/>
        <v>0</v>
      </c>
    </row>
    <row r="1322" spans="17:17" x14ac:dyDescent="0.25">
      <c r="Q1322">
        <f t="shared" si="20"/>
        <v>0</v>
      </c>
    </row>
    <row r="1323" spans="17:17" x14ac:dyDescent="0.25">
      <c r="Q1323">
        <f t="shared" si="20"/>
        <v>0</v>
      </c>
    </row>
    <row r="1324" spans="17:17" x14ac:dyDescent="0.25">
      <c r="Q1324">
        <f t="shared" si="20"/>
        <v>0</v>
      </c>
    </row>
    <row r="1325" spans="17:17" x14ac:dyDescent="0.25">
      <c r="Q1325">
        <f t="shared" si="20"/>
        <v>0</v>
      </c>
    </row>
    <row r="1326" spans="17:17" x14ac:dyDescent="0.25">
      <c r="Q1326">
        <f t="shared" si="20"/>
        <v>0</v>
      </c>
    </row>
    <row r="1327" spans="17:17" x14ac:dyDescent="0.25">
      <c r="Q1327">
        <f t="shared" si="20"/>
        <v>0</v>
      </c>
    </row>
    <row r="1328" spans="17:17" x14ac:dyDescent="0.25">
      <c r="Q1328">
        <f t="shared" si="20"/>
        <v>0</v>
      </c>
    </row>
    <row r="1329" spans="17:17" x14ac:dyDescent="0.25">
      <c r="Q1329">
        <f t="shared" si="20"/>
        <v>0</v>
      </c>
    </row>
    <row r="1330" spans="17:17" x14ac:dyDescent="0.25">
      <c r="Q1330">
        <f t="shared" si="20"/>
        <v>0</v>
      </c>
    </row>
    <row r="1331" spans="17:17" x14ac:dyDescent="0.25">
      <c r="Q1331">
        <f t="shared" si="20"/>
        <v>0</v>
      </c>
    </row>
    <row r="1332" spans="17:17" x14ac:dyDescent="0.25">
      <c r="Q1332">
        <f t="shared" si="20"/>
        <v>0</v>
      </c>
    </row>
    <row r="1333" spans="17:17" x14ac:dyDescent="0.25">
      <c r="Q1333">
        <f t="shared" si="20"/>
        <v>0</v>
      </c>
    </row>
    <row r="1334" spans="17:17" x14ac:dyDescent="0.25">
      <c r="Q1334">
        <f t="shared" si="20"/>
        <v>0</v>
      </c>
    </row>
    <row r="1335" spans="17:17" x14ac:dyDescent="0.25">
      <c r="Q1335">
        <f t="shared" si="20"/>
        <v>0</v>
      </c>
    </row>
    <row r="1336" spans="17:17" x14ac:dyDescent="0.25">
      <c r="Q1336">
        <f t="shared" si="20"/>
        <v>0</v>
      </c>
    </row>
    <row r="1337" spans="17:17" x14ac:dyDescent="0.25">
      <c r="Q1337">
        <f t="shared" si="20"/>
        <v>0</v>
      </c>
    </row>
    <row r="1338" spans="17:17" x14ac:dyDescent="0.25">
      <c r="Q1338">
        <f t="shared" si="20"/>
        <v>0</v>
      </c>
    </row>
    <row r="1339" spans="17:17" x14ac:dyDescent="0.25">
      <c r="Q1339">
        <f t="shared" si="20"/>
        <v>0</v>
      </c>
    </row>
    <row r="1340" spans="17:17" x14ac:dyDescent="0.25">
      <c r="Q1340">
        <f t="shared" si="20"/>
        <v>0</v>
      </c>
    </row>
    <row r="1341" spans="17:17" x14ac:dyDescent="0.25">
      <c r="Q1341">
        <f t="shared" si="20"/>
        <v>0</v>
      </c>
    </row>
    <row r="1342" spans="17:17" x14ac:dyDescent="0.25">
      <c r="Q1342">
        <f t="shared" si="20"/>
        <v>0</v>
      </c>
    </row>
    <row r="1343" spans="17:17" x14ac:dyDescent="0.25">
      <c r="Q1343">
        <f t="shared" si="20"/>
        <v>0</v>
      </c>
    </row>
    <row r="1344" spans="17:17" x14ac:dyDescent="0.25">
      <c r="Q1344">
        <f t="shared" si="20"/>
        <v>0</v>
      </c>
    </row>
    <row r="1345" spans="17:17" x14ac:dyDescent="0.25">
      <c r="Q1345">
        <f t="shared" si="20"/>
        <v>0</v>
      </c>
    </row>
    <row r="1346" spans="17:17" x14ac:dyDescent="0.25">
      <c r="Q1346">
        <f t="shared" si="20"/>
        <v>0</v>
      </c>
    </row>
    <row r="1347" spans="17:17" x14ac:dyDescent="0.25">
      <c r="Q1347">
        <f t="shared" si="20"/>
        <v>0</v>
      </c>
    </row>
    <row r="1348" spans="17:17" x14ac:dyDescent="0.25">
      <c r="Q1348">
        <f t="shared" ref="Q1348:Q1400" si="21">E1348</f>
        <v>0</v>
      </c>
    </row>
    <row r="1349" spans="17:17" x14ac:dyDescent="0.25">
      <c r="Q1349">
        <f t="shared" si="21"/>
        <v>0</v>
      </c>
    </row>
    <row r="1350" spans="17:17" x14ac:dyDescent="0.25">
      <c r="Q1350">
        <f t="shared" si="21"/>
        <v>0</v>
      </c>
    </row>
    <row r="1351" spans="17:17" x14ac:dyDescent="0.25">
      <c r="Q1351">
        <f t="shared" si="21"/>
        <v>0</v>
      </c>
    </row>
    <row r="1352" spans="17:17" x14ac:dyDescent="0.25">
      <c r="Q1352">
        <f t="shared" si="21"/>
        <v>0</v>
      </c>
    </row>
    <row r="1353" spans="17:17" x14ac:dyDescent="0.25">
      <c r="Q1353">
        <f t="shared" si="21"/>
        <v>0</v>
      </c>
    </row>
    <row r="1354" spans="17:17" x14ac:dyDescent="0.25">
      <c r="Q1354">
        <f t="shared" si="21"/>
        <v>0</v>
      </c>
    </row>
    <row r="1355" spans="17:17" x14ac:dyDescent="0.25">
      <c r="Q1355">
        <f t="shared" si="21"/>
        <v>0</v>
      </c>
    </row>
    <row r="1356" spans="17:17" x14ac:dyDescent="0.25">
      <c r="Q1356">
        <f t="shared" si="21"/>
        <v>0</v>
      </c>
    </row>
    <row r="1357" spans="17:17" x14ac:dyDescent="0.25">
      <c r="Q1357">
        <f t="shared" si="21"/>
        <v>0</v>
      </c>
    </row>
    <row r="1358" spans="17:17" x14ac:dyDescent="0.25">
      <c r="Q1358">
        <f t="shared" si="21"/>
        <v>0</v>
      </c>
    </row>
    <row r="1359" spans="17:17" x14ac:dyDescent="0.25">
      <c r="Q1359">
        <f t="shared" si="21"/>
        <v>0</v>
      </c>
    </row>
    <row r="1360" spans="17:17" x14ac:dyDescent="0.25">
      <c r="Q1360">
        <f t="shared" si="21"/>
        <v>0</v>
      </c>
    </row>
    <row r="1361" spans="17:17" x14ac:dyDescent="0.25">
      <c r="Q1361">
        <f t="shared" si="21"/>
        <v>0</v>
      </c>
    </row>
    <row r="1362" spans="17:17" x14ac:dyDescent="0.25">
      <c r="Q1362">
        <f t="shared" si="21"/>
        <v>0</v>
      </c>
    </row>
    <row r="1363" spans="17:17" x14ac:dyDescent="0.25">
      <c r="Q1363">
        <f t="shared" si="21"/>
        <v>0</v>
      </c>
    </row>
    <row r="1364" spans="17:17" x14ac:dyDescent="0.25">
      <c r="Q1364">
        <f t="shared" si="21"/>
        <v>0</v>
      </c>
    </row>
    <row r="1365" spans="17:17" x14ac:dyDescent="0.25">
      <c r="Q1365">
        <f t="shared" si="21"/>
        <v>0</v>
      </c>
    </row>
    <row r="1366" spans="17:17" x14ac:dyDescent="0.25">
      <c r="Q1366">
        <f t="shared" si="21"/>
        <v>0</v>
      </c>
    </row>
    <row r="1367" spans="17:17" x14ac:dyDescent="0.25">
      <c r="Q1367">
        <f t="shared" si="21"/>
        <v>0</v>
      </c>
    </row>
    <row r="1368" spans="17:17" x14ac:dyDescent="0.25">
      <c r="Q1368">
        <f t="shared" si="21"/>
        <v>0</v>
      </c>
    </row>
    <row r="1369" spans="17:17" x14ac:dyDescent="0.25">
      <c r="Q1369">
        <f t="shared" si="21"/>
        <v>0</v>
      </c>
    </row>
    <row r="1370" spans="17:17" x14ac:dyDescent="0.25">
      <c r="Q1370">
        <f t="shared" si="21"/>
        <v>0</v>
      </c>
    </row>
    <row r="1371" spans="17:17" x14ac:dyDescent="0.25">
      <c r="Q1371">
        <f t="shared" si="21"/>
        <v>0</v>
      </c>
    </row>
    <row r="1372" spans="17:17" x14ac:dyDescent="0.25">
      <c r="Q1372">
        <f t="shared" si="21"/>
        <v>0</v>
      </c>
    </row>
    <row r="1373" spans="17:17" x14ac:dyDescent="0.25">
      <c r="Q1373">
        <f t="shared" si="21"/>
        <v>0</v>
      </c>
    </row>
    <row r="1374" spans="17:17" x14ac:dyDescent="0.25">
      <c r="Q1374">
        <f t="shared" si="21"/>
        <v>0</v>
      </c>
    </row>
    <row r="1375" spans="17:17" x14ac:dyDescent="0.25">
      <c r="Q1375">
        <f t="shared" si="21"/>
        <v>0</v>
      </c>
    </row>
    <row r="1376" spans="17:17" x14ac:dyDescent="0.25">
      <c r="Q1376">
        <f t="shared" si="21"/>
        <v>0</v>
      </c>
    </row>
    <row r="1377" spans="17:17" x14ac:dyDescent="0.25">
      <c r="Q1377">
        <f t="shared" si="21"/>
        <v>0</v>
      </c>
    </row>
    <row r="1378" spans="17:17" x14ac:dyDescent="0.25">
      <c r="Q1378">
        <f t="shared" si="21"/>
        <v>0</v>
      </c>
    </row>
    <row r="1379" spans="17:17" x14ac:dyDescent="0.25">
      <c r="Q1379">
        <f t="shared" si="21"/>
        <v>0</v>
      </c>
    </row>
    <row r="1380" spans="17:17" x14ac:dyDescent="0.25">
      <c r="Q1380">
        <f t="shared" si="21"/>
        <v>0</v>
      </c>
    </row>
    <row r="1381" spans="17:17" x14ac:dyDescent="0.25">
      <c r="Q1381">
        <f t="shared" si="21"/>
        <v>0</v>
      </c>
    </row>
    <row r="1382" spans="17:17" x14ac:dyDescent="0.25">
      <c r="Q1382">
        <f t="shared" si="21"/>
        <v>0</v>
      </c>
    </row>
    <row r="1383" spans="17:17" x14ac:dyDescent="0.25">
      <c r="Q1383">
        <f t="shared" si="21"/>
        <v>0</v>
      </c>
    </row>
    <row r="1384" spans="17:17" x14ac:dyDescent="0.25">
      <c r="Q1384">
        <f t="shared" si="21"/>
        <v>0</v>
      </c>
    </row>
    <row r="1385" spans="17:17" x14ac:dyDescent="0.25">
      <c r="Q1385">
        <f t="shared" si="21"/>
        <v>0</v>
      </c>
    </row>
    <row r="1386" spans="17:17" x14ac:dyDescent="0.25">
      <c r="Q1386">
        <f t="shared" si="21"/>
        <v>0</v>
      </c>
    </row>
    <row r="1387" spans="17:17" x14ac:dyDescent="0.25">
      <c r="Q1387">
        <f t="shared" si="21"/>
        <v>0</v>
      </c>
    </row>
    <row r="1388" spans="17:17" x14ac:dyDescent="0.25">
      <c r="Q1388">
        <f t="shared" si="21"/>
        <v>0</v>
      </c>
    </row>
    <row r="1389" spans="17:17" x14ac:dyDescent="0.25">
      <c r="Q1389">
        <f t="shared" si="21"/>
        <v>0</v>
      </c>
    </row>
    <row r="1390" spans="17:17" x14ac:dyDescent="0.25">
      <c r="Q1390">
        <f t="shared" si="21"/>
        <v>0</v>
      </c>
    </row>
    <row r="1391" spans="17:17" x14ac:dyDescent="0.25">
      <c r="Q1391">
        <f t="shared" si="21"/>
        <v>0</v>
      </c>
    </row>
    <row r="1392" spans="17:17" x14ac:dyDescent="0.25">
      <c r="Q1392">
        <f t="shared" si="21"/>
        <v>0</v>
      </c>
    </row>
    <row r="1393" spans="17:17" x14ac:dyDescent="0.25">
      <c r="Q1393">
        <f t="shared" si="21"/>
        <v>0</v>
      </c>
    </row>
    <row r="1394" spans="17:17" x14ac:dyDescent="0.25">
      <c r="Q1394">
        <f t="shared" si="21"/>
        <v>0</v>
      </c>
    </row>
    <row r="1395" spans="17:17" x14ac:dyDescent="0.25">
      <c r="Q1395">
        <f t="shared" si="21"/>
        <v>0</v>
      </c>
    </row>
    <row r="1396" spans="17:17" x14ac:dyDescent="0.25">
      <c r="Q1396">
        <f t="shared" si="21"/>
        <v>0</v>
      </c>
    </row>
    <row r="1397" spans="17:17" x14ac:dyDescent="0.25">
      <c r="Q1397">
        <f t="shared" si="21"/>
        <v>0</v>
      </c>
    </row>
    <row r="1398" spans="17:17" x14ac:dyDescent="0.25">
      <c r="Q1398">
        <f t="shared" si="21"/>
        <v>0</v>
      </c>
    </row>
    <row r="1399" spans="17:17" x14ac:dyDescent="0.25">
      <c r="Q1399">
        <f t="shared" si="21"/>
        <v>0</v>
      </c>
    </row>
    <row r="1400" spans="17:17" x14ac:dyDescent="0.25">
      <c r="Q1400">
        <f t="shared" si="21"/>
        <v>0</v>
      </c>
    </row>
    <row r="1401" spans="17:17" x14ac:dyDescent="0.25">
      <c r="Q1401">
        <f>IF(ISNUMBER(MATCH(E1401,#REF!, 0)), INDEX(#REF!, MATCH(E1401,#REF!, 0)), E1401)</f>
        <v>0</v>
      </c>
    </row>
    <row r="1402" spans="17:17" x14ac:dyDescent="0.25">
      <c r="Q1402">
        <f>IF(ISNUMBER(MATCH(E1402,#REF!, 0)), INDEX(#REF!, MATCH(E1402,#REF!, 0)), E1402)</f>
        <v>0</v>
      </c>
    </row>
    <row r="1403" spans="17:17" x14ac:dyDescent="0.25">
      <c r="Q1403">
        <f>IF(ISNUMBER(MATCH(E1403,#REF!, 0)), INDEX(#REF!, MATCH(E1403,#REF!, 0)), E1403)</f>
        <v>0</v>
      </c>
    </row>
    <row r="1404" spans="17:17" x14ac:dyDescent="0.25">
      <c r="Q1404">
        <f>IF(ISNUMBER(MATCH(E1404,#REF!, 0)), INDEX(#REF!, MATCH(E1404,#REF!, 0)), E1404)</f>
        <v>0</v>
      </c>
    </row>
    <row r="1405" spans="17:17" x14ac:dyDescent="0.25">
      <c r="Q1405">
        <f>IF(ISNUMBER(MATCH(E1405,#REF!, 0)), INDEX(#REF!, MATCH(E1405,#REF!, 0)), E1405)</f>
        <v>0</v>
      </c>
    </row>
    <row r="1406" spans="17:17" x14ac:dyDescent="0.25">
      <c r="Q1406">
        <f>IF(ISNUMBER(MATCH(E1406,#REF!, 0)), INDEX(#REF!, MATCH(E1406,#REF!, 0)), E1406)</f>
        <v>0</v>
      </c>
    </row>
    <row r="1407" spans="17:17" x14ac:dyDescent="0.25">
      <c r="Q1407">
        <f>IF(ISNUMBER(MATCH(E1407,#REF!, 0)), INDEX(#REF!, MATCH(E1407,#REF!, 0)), E1407)</f>
        <v>0</v>
      </c>
    </row>
    <row r="1408" spans="17:17" x14ac:dyDescent="0.25">
      <c r="Q1408">
        <f>IF(ISNUMBER(MATCH(E1408,#REF!, 0)), INDEX(#REF!, MATCH(E1408,#REF!, 0)), E1408)</f>
        <v>0</v>
      </c>
    </row>
    <row r="1409" spans="17:17" x14ac:dyDescent="0.25">
      <c r="Q1409">
        <f>IF(ISNUMBER(MATCH(E1409,#REF!, 0)), INDEX(#REF!, MATCH(E1409,#REF!, 0)), E1409)</f>
        <v>0</v>
      </c>
    </row>
    <row r="1410" spans="17:17" x14ac:dyDescent="0.25">
      <c r="Q1410">
        <f>IF(ISNUMBER(MATCH(E1410,#REF!, 0)), INDEX(#REF!, MATCH(E1410,#REF!, 0)), E1410)</f>
        <v>0</v>
      </c>
    </row>
    <row r="1411" spans="17:17" x14ac:dyDescent="0.25">
      <c r="Q1411">
        <f>IF(ISNUMBER(MATCH(E1411,#REF!, 0)), INDEX(#REF!, MATCH(E1411,#REF!, 0)), E1411)</f>
        <v>0</v>
      </c>
    </row>
    <row r="1412" spans="17:17" x14ac:dyDescent="0.25">
      <c r="Q1412">
        <f>IF(ISNUMBER(MATCH(E1412,#REF!, 0)), INDEX(#REF!, MATCH(E1412,#REF!, 0)), E1412)</f>
        <v>0</v>
      </c>
    </row>
    <row r="1413" spans="17:17" x14ac:dyDescent="0.25">
      <c r="Q1413">
        <f>IF(ISNUMBER(MATCH(E1413,#REF!, 0)), INDEX(#REF!, MATCH(E1413,#REF!, 0)), E1413)</f>
        <v>0</v>
      </c>
    </row>
    <row r="1414" spans="17:17" x14ac:dyDescent="0.25">
      <c r="Q1414">
        <f>IF(ISNUMBER(MATCH(E1414,#REF!, 0)), INDEX(#REF!, MATCH(E1414,#REF!, 0)), E1414)</f>
        <v>0</v>
      </c>
    </row>
    <row r="1415" spans="17:17" x14ac:dyDescent="0.25">
      <c r="Q1415">
        <f>IF(ISNUMBER(MATCH(E1415,#REF!, 0)), INDEX(#REF!, MATCH(E1415,#REF!, 0)), E1415)</f>
        <v>0</v>
      </c>
    </row>
    <row r="1416" spans="17:17" x14ac:dyDescent="0.25">
      <c r="Q1416">
        <f>IF(ISNUMBER(MATCH(E1416,#REF!, 0)), INDEX(#REF!, MATCH(E1416,#REF!, 0)), E1416)</f>
        <v>0</v>
      </c>
    </row>
    <row r="1417" spans="17:17" x14ac:dyDescent="0.25">
      <c r="Q1417">
        <f>IF(ISNUMBER(MATCH(E1417,#REF!, 0)), INDEX(#REF!, MATCH(E1417,#REF!, 0)), E1417)</f>
        <v>0</v>
      </c>
    </row>
    <row r="1418" spans="17:17" x14ac:dyDescent="0.25">
      <c r="Q1418">
        <f>IF(ISNUMBER(MATCH(E1418,#REF!, 0)), INDEX(#REF!, MATCH(E1418,#REF!, 0)), E1418)</f>
        <v>0</v>
      </c>
    </row>
    <row r="1419" spans="17:17" x14ac:dyDescent="0.25">
      <c r="Q1419">
        <f>IF(ISNUMBER(MATCH(E1419,#REF!, 0)), INDEX(#REF!, MATCH(E1419,#REF!, 0)), E1419)</f>
        <v>0</v>
      </c>
    </row>
    <row r="1420" spans="17:17" x14ac:dyDescent="0.25">
      <c r="Q1420">
        <f>IF(ISNUMBER(MATCH(E1420,#REF!, 0)), INDEX(#REF!, MATCH(E1420,#REF!, 0)), E1420)</f>
        <v>0</v>
      </c>
    </row>
    <row r="1421" spans="17:17" x14ac:dyDescent="0.25">
      <c r="Q1421">
        <f>IF(ISNUMBER(MATCH(E1421,#REF!, 0)), INDEX(#REF!, MATCH(E1421,#REF!, 0)), E1421)</f>
        <v>0</v>
      </c>
    </row>
    <row r="1422" spans="17:17" x14ac:dyDescent="0.25">
      <c r="Q1422">
        <f>IF(ISNUMBER(MATCH(E1422,#REF!, 0)), INDEX(#REF!, MATCH(E1422,#REF!, 0)), E1422)</f>
        <v>0</v>
      </c>
    </row>
    <row r="1423" spans="17:17" x14ac:dyDescent="0.25">
      <c r="Q1423">
        <f>IF(ISNUMBER(MATCH(E1423,#REF!, 0)), INDEX(#REF!, MATCH(E1423,#REF!, 0)), E1423)</f>
        <v>0</v>
      </c>
    </row>
    <row r="1424" spans="17:17" x14ac:dyDescent="0.25">
      <c r="Q1424">
        <f>IF(ISNUMBER(MATCH(E1424,#REF!, 0)), INDEX(#REF!, MATCH(E1424,#REF!, 0)), E1424)</f>
        <v>0</v>
      </c>
    </row>
    <row r="1425" spans="17:17" x14ac:dyDescent="0.25">
      <c r="Q1425">
        <f>IF(ISNUMBER(MATCH(E1425,#REF!, 0)), INDEX(#REF!, MATCH(E1425,#REF!, 0)), E1425)</f>
        <v>0</v>
      </c>
    </row>
    <row r="1426" spans="17:17" x14ac:dyDescent="0.25">
      <c r="Q1426">
        <f>IF(ISNUMBER(MATCH(E1426,#REF!, 0)), INDEX(#REF!, MATCH(E1426,#REF!, 0)), E1426)</f>
        <v>0</v>
      </c>
    </row>
    <row r="1427" spans="17:17" x14ac:dyDescent="0.25">
      <c r="Q1427">
        <f>IF(ISNUMBER(MATCH(E1427,#REF!, 0)), INDEX(#REF!, MATCH(E1427,#REF!, 0)), E1427)</f>
        <v>0</v>
      </c>
    </row>
    <row r="1428" spans="17:17" x14ac:dyDescent="0.25">
      <c r="Q1428">
        <f>IF(ISNUMBER(MATCH(E1428,#REF!, 0)), INDEX(#REF!, MATCH(E1428,#REF!, 0)), E1428)</f>
        <v>0</v>
      </c>
    </row>
    <row r="1429" spans="17:17" x14ac:dyDescent="0.25">
      <c r="Q1429">
        <f>IF(ISNUMBER(MATCH(E1429,#REF!, 0)), INDEX(#REF!, MATCH(E1429,#REF!, 0)), E1429)</f>
        <v>0</v>
      </c>
    </row>
    <row r="1430" spans="17:17" x14ac:dyDescent="0.25">
      <c r="Q1430">
        <f>IF(ISNUMBER(MATCH(E1430,#REF!, 0)), INDEX(#REF!, MATCH(E1430,#REF!, 0)), E1430)</f>
        <v>0</v>
      </c>
    </row>
    <row r="1431" spans="17:17" x14ac:dyDescent="0.25">
      <c r="Q1431">
        <f>IF(ISNUMBER(MATCH(E1431,#REF!, 0)), INDEX(#REF!, MATCH(E1431,#REF!, 0)), E1431)</f>
        <v>0</v>
      </c>
    </row>
    <row r="1432" spans="17:17" x14ac:dyDescent="0.25">
      <c r="Q1432">
        <f>IF(ISNUMBER(MATCH(E1432,#REF!, 0)), INDEX(#REF!, MATCH(E1432,#REF!, 0)), E1432)</f>
        <v>0</v>
      </c>
    </row>
    <row r="1433" spans="17:17" x14ac:dyDescent="0.25">
      <c r="Q1433">
        <f>IF(ISNUMBER(MATCH(E1433,#REF!, 0)), INDEX(#REF!, MATCH(E1433,#REF!, 0)), E1433)</f>
        <v>0</v>
      </c>
    </row>
    <row r="1434" spans="17:17" x14ac:dyDescent="0.25">
      <c r="Q1434">
        <f>IF(ISNUMBER(MATCH(E1434,#REF!, 0)), INDEX(#REF!, MATCH(E1434,#REF!, 0)), E1434)</f>
        <v>0</v>
      </c>
    </row>
    <row r="1435" spans="17:17" x14ac:dyDescent="0.25">
      <c r="Q1435">
        <f>IF(ISNUMBER(MATCH(E1435,#REF!, 0)), INDEX(#REF!, MATCH(E1435,#REF!, 0)), E1435)</f>
        <v>0</v>
      </c>
    </row>
    <row r="1436" spans="17:17" x14ac:dyDescent="0.25">
      <c r="Q1436">
        <f>IF(ISNUMBER(MATCH(E1436,#REF!, 0)), INDEX(#REF!, MATCH(E1436,#REF!, 0)), E1436)</f>
        <v>0</v>
      </c>
    </row>
    <row r="1437" spans="17:17" x14ac:dyDescent="0.25">
      <c r="Q1437">
        <f>IF(ISNUMBER(MATCH(E1437,#REF!, 0)), INDEX(#REF!, MATCH(E1437,#REF!, 0)), E1437)</f>
        <v>0</v>
      </c>
    </row>
    <row r="1438" spans="17:17" x14ac:dyDescent="0.25">
      <c r="Q1438">
        <f>IF(ISNUMBER(MATCH(E1438,#REF!, 0)), INDEX(#REF!, MATCH(E1438,#REF!, 0)), E1438)</f>
        <v>0</v>
      </c>
    </row>
    <row r="1439" spans="17:17" x14ac:dyDescent="0.25">
      <c r="Q1439">
        <f>IF(ISNUMBER(MATCH(E1439,#REF!, 0)), INDEX(#REF!, MATCH(E1439,#REF!, 0)), E1439)</f>
        <v>0</v>
      </c>
    </row>
    <row r="1440" spans="17:17" x14ac:dyDescent="0.25">
      <c r="Q1440">
        <f>IF(ISNUMBER(MATCH(E1440,#REF!, 0)), INDEX(#REF!, MATCH(E1440,#REF!, 0)), E1440)</f>
        <v>0</v>
      </c>
    </row>
    <row r="1441" spans="17:17" x14ac:dyDescent="0.25">
      <c r="Q1441">
        <f>IF(ISNUMBER(MATCH(E1441,#REF!, 0)), INDEX(#REF!, MATCH(E1441,#REF!, 0)), E1441)</f>
        <v>0</v>
      </c>
    </row>
    <row r="1442" spans="17:17" x14ac:dyDescent="0.25">
      <c r="Q1442">
        <f>IF(ISNUMBER(MATCH(E1442,#REF!, 0)), INDEX(#REF!, MATCH(E1442,#REF!, 0)), E1442)</f>
        <v>0</v>
      </c>
    </row>
    <row r="1443" spans="17:17" x14ac:dyDescent="0.25">
      <c r="Q1443">
        <f>IF(ISNUMBER(MATCH(E1443,#REF!, 0)), INDEX(#REF!, MATCH(E1443,#REF!, 0)), E1443)</f>
        <v>0</v>
      </c>
    </row>
    <row r="1444" spans="17:17" x14ac:dyDescent="0.25">
      <c r="Q1444">
        <f>IF(ISNUMBER(MATCH(E1444,#REF!, 0)), INDEX(#REF!, MATCH(E1444,#REF!, 0)), E1444)</f>
        <v>0</v>
      </c>
    </row>
    <row r="1445" spans="17:17" x14ac:dyDescent="0.25">
      <c r="Q1445">
        <f>IF(ISNUMBER(MATCH(E1445,#REF!, 0)), INDEX(#REF!, MATCH(E1445,#REF!, 0)), E1445)</f>
        <v>0</v>
      </c>
    </row>
    <row r="1446" spans="17:17" x14ac:dyDescent="0.25">
      <c r="Q1446">
        <f>IF(ISNUMBER(MATCH(E1446,#REF!, 0)), INDEX(#REF!, MATCH(E1446,#REF!, 0)), E1446)</f>
        <v>0</v>
      </c>
    </row>
    <row r="1447" spans="17:17" x14ac:dyDescent="0.25">
      <c r="Q1447">
        <f>IF(ISNUMBER(MATCH(E1447,#REF!, 0)), INDEX(#REF!, MATCH(E1447,#REF!, 0)), E1447)</f>
        <v>0</v>
      </c>
    </row>
    <row r="1448" spans="17:17" x14ac:dyDescent="0.25">
      <c r="Q1448">
        <f>IF(ISNUMBER(MATCH(E1448,#REF!, 0)), INDEX(#REF!, MATCH(E1448,#REF!, 0)), E1448)</f>
        <v>0</v>
      </c>
    </row>
    <row r="1449" spans="17:17" x14ac:dyDescent="0.25">
      <c r="Q1449">
        <f>IF(ISNUMBER(MATCH(E1449,#REF!, 0)), INDEX(#REF!, MATCH(E1449,#REF!, 0)), E1449)</f>
        <v>0</v>
      </c>
    </row>
    <row r="1450" spans="17:17" x14ac:dyDescent="0.25">
      <c r="Q1450">
        <f>IF(ISNUMBER(MATCH(E1450,#REF!, 0)), INDEX(#REF!, MATCH(E1450,#REF!, 0)), E1450)</f>
        <v>0</v>
      </c>
    </row>
    <row r="1451" spans="17:17" x14ac:dyDescent="0.25">
      <c r="Q1451">
        <f>IF(ISNUMBER(MATCH(E1451,#REF!, 0)), INDEX(#REF!, MATCH(E1451,#REF!, 0)), E1451)</f>
        <v>0</v>
      </c>
    </row>
    <row r="1452" spans="17:17" x14ac:dyDescent="0.25">
      <c r="Q1452">
        <f>IF(ISNUMBER(MATCH(E1452,#REF!, 0)), INDEX(#REF!, MATCH(E1452,#REF!, 0)), E1452)</f>
        <v>0</v>
      </c>
    </row>
    <row r="1453" spans="17:17" x14ac:dyDescent="0.25">
      <c r="Q1453">
        <f>IF(ISNUMBER(MATCH(E1453,#REF!, 0)), INDEX(#REF!, MATCH(E1453,#REF!, 0)), E1453)</f>
        <v>0</v>
      </c>
    </row>
    <row r="1454" spans="17:17" x14ac:dyDescent="0.25">
      <c r="Q1454">
        <f>IF(ISNUMBER(MATCH(E1454,#REF!, 0)), INDEX(#REF!, MATCH(E1454,#REF!, 0)), E1454)</f>
        <v>0</v>
      </c>
    </row>
    <row r="1455" spans="17:17" x14ac:dyDescent="0.25">
      <c r="Q1455">
        <f>IF(ISNUMBER(MATCH(E1455,#REF!, 0)), INDEX(#REF!, MATCH(E1455,#REF!, 0)), E1455)</f>
        <v>0</v>
      </c>
    </row>
    <row r="1456" spans="17:17" x14ac:dyDescent="0.25">
      <c r="Q1456">
        <f>IF(ISNUMBER(MATCH(E1456,#REF!, 0)), INDEX(#REF!, MATCH(E1456,#REF!, 0)), E1456)</f>
        <v>0</v>
      </c>
    </row>
    <row r="1457" spans="17:17" x14ac:dyDescent="0.25">
      <c r="Q1457">
        <f>IF(ISNUMBER(MATCH(E1457,#REF!, 0)), INDEX(#REF!, MATCH(E1457,#REF!, 0)), E1457)</f>
        <v>0</v>
      </c>
    </row>
    <row r="1458" spans="17:17" x14ac:dyDescent="0.25">
      <c r="Q1458">
        <f>IF(ISNUMBER(MATCH(E1458,#REF!, 0)), INDEX(#REF!, MATCH(E1458,#REF!, 0)), E1458)</f>
        <v>0</v>
      </c>
    </row>
    <row r="1459" spans="17:17" x14ac:dyDescent="0.25">
      <c r="Q1459">
        <f>IF(ISNUMBER(MATCH(E1459,#REF!, 0)), INDEX(#REF!, MATCH(E1459,#REF!, 0)), E1459)</f>
        <v>0</v>
      </c>
    </row>
    <row r="1460" spans="17:17" x14ac:dyDescent="0.25">
      <c r="Q1460">
        <f>IF(ISNUMBER(MATCH(E1460,#REF!, 0)), INDEX(#REF!, MATCH(E1460,#REF!, 0)), E1460)</f>
        <v>0</v>
      </c>
    </row>
    <row r="1461" spans="17:17" x14ac:dyDescent="0.25">
      <c r="Q1461">
        <f>IF(ISNUMBER(MATCH(E1461,#REF!, 0)), INDEX(#REF!, MATCH(E1461,#REF!, 0)), E1461)</f>
        <v>0</v>
      </c>
    </row>
    <row r="1462" spans="17:17" x14ac:dyDescent="0.25">
      <c r="Q1462">
        <f>IF(ISNUMBER(MATCH(E1462,#REF!, 0)), INDEX(#REF!, MATCH(E1462,#REF!, 0)), E1462)</f>
        <v>0</v>
      </c>
    </row>
    <row r="1463" spans="17:17" x14ac:dyDescent="0.25">
      <c r="Q1463">
        <f>IF(ISNUMBER(MATCH(E1463,#REF!, 0)), INDEX(#REF!, MATCH(E1463,#REF!, 0)), E1463)</f>
        <v>0</v>
      </c>
    </row>
    <row r="1464" spans="17:17" x14ac:dyDescent="0.25">
      <c r="Q1464">
        <f>IF(ISNUMBER(MATCH(E1464,#REF!, 0)), INDEX(#REF!, MATCH(E1464,#REF!, 0)), E1464)</f>
        <v>0</v>
      </c>
    </row>
    <row r="1465" spans="17:17" x14ac:dyDescent="0.25">
      <c r="Q1465">
        <f>IF(ISNUMBER(MATCH(E1465,#REF!, 0)), INDEX(#REF!, MATCH(E1465,#REF!, 0)), E1465)</f>
        <v>0</v>
      </c>
    </row>
    <row r="1466" spans="17:17" x14ac:dyDescent="0.25">
      <c r="Q1466">
        <f>IF(ISNUMBER(MATCH(E1466,#REF!, 0)), INDEX(#REF!, MATCH(E1466,#REF!, 0)), E1466)</f>
        <v>0</v>
      </c>
    </row>
    <row r="1467" spans="17:17" x14ac:dyDescent="0.25">
      <c r="Q1467">
        <f>IF(ISNUMBER(MATCH(E1467,#REF!, 0)), INDEX(#REF!, MATCH(E1467,#REF!, 0)), E1467)</f>
        <v>0</v>
      </c>
    </row>
    <row r="1468" spans="17:17" x14ac:dyDescent="0.25">
      <c r="Q1468">
        <f>IF(ISNUMBER(MATCH(E1468,#REF!, 0)), INDEX(#REF!, MATCH(E1468,#REF!, 0)), E1468)</f>
        <v>0</v>
      </c>
    </row>
    <row r="1469" spans="17:17" x14ac:dyDescent="0.25">
      <c r="Q1469">
        <f>IF(ISNUMBER(MATCH(E1469,#REF!, 0)), INDEX(#REF!, MATCH(E1469,#REF!, 0)), E1469)</f>
        <v>0</v>
      </c>
    </row>
    <row r="1470" spans="17:17" x14ac:dyDescent="0.25">
      <c r="Q1470">
        <f>IF(ISNUMBER(MATCH(E1470,#REF!, 0)), INDEX(#REF!, MATCH(E1470,#REF!, 0)), E1470)</f>
        <v>0</v>
      </c>
    </row>
    <row r="1471" spans="17:17" x14ac:dyDescent="0.25">
      <c r="Q1471">
        <f>IF(ISNUMBER(MATCH(E1471,#REF!, 0)), INDEX(#REF!, MATCH(E1471,#REF!, 0)), E1471)</f>
        <v>0</v>
      </c>
    </row>
    <row r="1472" spans="17:17" x14ac:dyDescent="0.25">
      <c r="Q1472">
        <f>IF(ISNUMBER(MATCH(E1472,#REF!, 0)), INDEX(#REF!, MATCH(E1472,#REF!, 0)), E1472)</f>
        <v>0</v>
      </c>
    </row>
    <row r="1473" spans="17:17" x14ac:dyDescent="0.25">
      <c r="Q1473">
        <f>IF(ISNUMBER(MATCH(E1473,#REF!, 0)), INDEX(#REF!, MATCH(E1473,#REF!, 0)), E1473)</f>
        <v>0</v>
      </c>
    </row>
    <row r="1474" spans="17:17" x14ac:dyDescent="0.25">
      <c r="Q1474">
        <f>IF(ISNUMBER(MATCH(E1474,#REF!, 0)), INDEX(#REF!, MATCH(E1474,#REF!, 0)), E1474)</f>
        <v>0</v>
      </c>
    </row>
    <row r="1475" spans="17:17" x14ac:dyDescent="0.25">
      <c r="Q1475">
        <f>IF(ISNUMBER(MATCH(E1475,#REF!, 0)), INDEX(#REF!, MATCH(E1475,#REF!, 0)), E1475)</f>
        <v>0</v>
      </c>
    </row>
    <row r="1476" spans="17:17" x14ac:dyDescent="0.25">
      <c r="Q1476">
        <f>IF(ISNUMBER(MATCH(E1476,#REF!, 0)), INDEX(#REF!, MATCH(E1476,#REF!, 0)), E1476)</f>
        <v>0</v>
      </c>
    </row>
    <row r="1477" spans="17:17" x14ac:dyDescent="0.25">
      <c r="Q1477">
        <f>IF(ISNUMBER(MATCH(E1477,#REF!, 0)), INDEX(#REF!, MATCH(E1477,#REF!, 0)), E1477)</f>
        <v>0</v>
      </c>
    </row>
    <row r="1478" spans="17:17" x14ac:dyDescent="0.25">
      <c r="Q1478">
        <f>IF(ISNUMBER(MATCH(E1478,#REF!, 0)), INDEX(#REF!, MATCH(E1478,#REF!, 0)), E1478)</f>
        <v>0</v>
      </c>
    </row>
    <row r="1479" spans="17:17" x14ac:dyDescent="0.25">
      <c r="Q1479">
        <f>IF(ISNUMBER(MATCH(E1479,#REF!, 0)), INDEX(#REF!, MATCH(E1479,#REF!, 0)), E1479)</f>
        <v>0</v>
      </c>
    </row>
    <row r="1480" spans="17:17" x14ac:dyDescent="0.25">
      <c r="Q1480">
        <f>IF(ISNUMBER(MATCH(E1480,#REF!, 0)), INDEX(#REF!, MATCH(E1480,#REF!, 0)), E1480)</f>
        <v>0</v>
      </c>
    </row>
    <row r="1481" spans="17:17" x14ac:dyDescent="0.25">
      <c r="Q1481">
        <f>IF(ISNUMBER(MATCH(E1481,#REF!, 0)), INDEX(#REF!, MATCH(E1481,#REF!, 0)), E1481)</f>
        <v>0</v>
      </c>
    </row>
    <row r="1482" spans="17:17" x14ac:dyDescent="0.25">
      <c r="Q1482">
        <f>IF(ISNUMBER(MATCH(E1482,#REF!, 0)), INDEX(#REF!, MATCH(E1482,#REF!, 0)), E1482)</f>
        <v>0</v>
      </c>
    </row>
    <row r="1483" spans="17:17" x14ac:dyDescent="0.25">
      <c r="Q1483">
        <f>IF(ISNUMBER(MATCH(E1483,#REF!, 0)), INDEX(#REF!, MATCH(E1483,#REF!, 0)), E1483)</f>
        <v>0</v>
      </c>
    </row>
    <row r="1484" spans="17:17" x14ac:dyDescent="0.25">
      <c r="Q1484">
        <f>IF(ISNUMBER(MATCH(E1484,#REF!, 0)), INDEX(#REF!, MATCH(E1484,#REF!, 0)), E1484)</f>
        <v>0</v>
      </c>
    </row>
    <row r="1485" spans="17:17" x14ac:dyDescent="0.25">
      <c r="Q1485">
        <f>IF(ISNUMBER(MATCH(E1485,#REF!, 0)), INDEX(#REF!, MATCH(E1485,#REF!, 0)), E1485)</f>
        <v>0</v>
      </c>
    </row>
    <row r="1486" spans="17:17" x14ac:dyDescent="0.25">
      <c r="Q1486">
        <f>IF(ISNUMBER(MATCH(E1486,#REF!, 0)), INDEX(#REF!, MATCH(E1486,#REF!, 0)), E1486)</f>
        <v>0</v>
      </c>
    </row>
    <row r="1487" spans="17:17" x14ac:dyDescent="0.25">
      <c r="Q1487">
        <f>IF(ISNUMBER(MATCH(E1487,#REF!, 0)), INDEX(#REF!, MATCH(E1487,#REF!, 0)), E1487)</f>
        <v>0</v>
      </c>
    </row>
    <row r="1488" spans="17:17" x14ac:dyDescent="0.25">
      <c r="Q1488">
        <f>IF(ISNUMBER(MATCH(E1488,#REF!, 0)), INDEX(#REF!, MATCH(E1488,#REF!, 0)), E1488)</f>
        <v>0</v>
      </c>
    </row>
    <row r="1489" spans="17:17" x14ac:dyDescent="0.25">
      <c r="Q1489">
        <f>IF(ISNUMBER(MATCH(E1489,#REF!, 0)), INDEX(#REF!, MATCH(E1489,#REF!, 0)), E1489)</f>
        <v>0</v>
      </c>
    </row>
    <row r="1490" spans="17:17" x14ac:dyDescent="0.25">
      <c r="Q1490">
        <f>IF(ISNUMBER(MATCH(E1490,#REF!, 0)), INDEX(#REF!, MATCH(E1490,#REF!, 0)), E1490)</f>
        <v>0</v>
      </c>
    </row>
    <row r="1491" spans="17:17" x14ac:dyDescent="0.25">
      <c r="Q1491">
        <f>IF(ISNUMBER(MATCH(E1491,#REF!, 0)), INDEX(#REF!, MATCH(E1491,#REF!, 0)), E1491)</f>
        <v>0</v>
      </c>
    </row>
    <row r="1492" spans="17:17" x14ac:dyDescent="0.25">
      <c r="Q1492">
        <f>IF(ISNUMBER(MATCH(E1492,#REF!, 0)), INDEX(#REF!, MATCH(E1492,#REF!, 0)), E1492)</f>
        <v>0</v>
      </c>
    </row>
    <row r="1493" spans="17:17" x14ac:dyDescent="0.25">
      <c r="Q1493">
        <f>IF(ISNUMBER(MATCH(E1493,#REF!, 0)), INDEX(#REF!, MATCH(E1493,#REF!, 0)), E1493)</f>
        <v>0</v>
      </c>
    </row>
    <row r="1494" spans="17:17" x14ac:dyDescent="0.25">
      <c r="Q1494">
        <f>IF(ISNUMBER(MATCH(E1494,#REF!, 0)), INDEX(#REF!, MATCH(E1494,#REF!, 0)), E1494)</f>
        <v>0</v>
      </c>
    </row>
    <row r="1495" spans="17:17" x14ac:dyDescent="0.25">
      <c r="Q1495">
        <f>IF(ISNUMBER(MATCH(E1495,#REF!, 0)), INDEX(#REF!, MATCH(E1495,#REF!, 0)), E1495)</f>
        <v>0</v>
      </c>
    </row>
    <row r="1496" spans="17:17" x14ac:dyDescent="0.25">
      <c r="Q1496">
        <f>IF(ISNUMBER(MATCH(E1496,#REF!, 0)), INDEX(#REF!, MATCH(E1496,#REF!, 0)), E1496)</f>
        <v>0</v>
      </c>
    </row>
    <row r="1497" spans="17:17" x14ac:dyDescent="0.25">
      <c r="Q1497">
        <f>IF(ISNUMBER(MATCH(E1497,#REF!, 0)), INDEX(#REF!, MATCH(E1497,#REF!, 0)), E1497)</f>
        <v>0</v>
      </c>
    </row>
    <row r="1498" spans="17:17" x14ac:dyDescent="0.25">
      <c r="Q1498">
        <f>IF(ISNUMBER(MATCH(E1498,#REF!, 0)), INDEX(#REF!, MATCH(E1498,#REF!, 0)), E1498)</f>
        <v>0</v>
      </c>
    </row>
    <row r="1499" spans="17:17" x14ac:dyDescent="0.25">
      <c r="Q1499">
        <f>IF(ISNUMBER(MATCH(E1499,#REF!, 0)), INDEX(#REF!, MATCH(E1499,#REF!, 0)), E1499)</f>
        <v>0</v>
      </c>
    </row>
    <row r="1500" spans="17:17" x14ac:dyDescent="0.25">
      <c r="Q1500">
        <f>IF(ISNUMBER(MATCH(E1500,#REF!, 0)), INDEX(#REF!, MATCH(E1500,#REF!, 0)), E1500)</f>
        <v>0</v>
      </c>
    </row>
    <row r="1501" spans="17:17" x14ac:dyDescent="0.25">
      <c r="Q1501">
        <f>IF(ISNUMBER(MATCH(E1501,#REF!, 0)), INDEX(#REF!, MATCH(E1501,#REF!, 0)), E1501)</f>
        <v>0</v>
      </c>
    </row>
    <row r="1502" spans="17:17" x14ac:dyDescent="0.25">
      <c r="Q1502">
        <f>IF(ISNUMBER(MATCH(E1502,#REF!, 0)), INDEX(#REF!, MATCH(E1502,#REF!, 0)), E1502)</f>
        <v>0</v>
      </c>
    </row>
    <row r="1503" spans="17:17" x14ac:dyDescent="0.25">
      <c r="Q1503">
        <f>IF(ISNUMBER(MATCH(E1503,#REF!, 0)), INDEX(#REF!, MATCH(E1503,#REF!, 0)), E1503)</f>
        <v>0</v>
      </c>
    </row>
    <row r="1504" spans="17:17" x14ac:dyDescent="0.25">
      <c r="Q1504">
        <f>IF(ISNUMBER(MATCH(E1504,#REF!, 0)), INDEX(#REF!, MATCH(E1504,#REF!, 0)), E1504)</f>
        <v>0</v>
      </c>
    </row>
    <row r="1505" spans="17:17" x14ac:dyDescent="0.25">
      <c r="Q1505">
        <f>IF(ISNUMBER(MATCH(E1505,#REF!, 0)), INDEX(#REF!, MATCH(E1505,#REF!, 0)), E1505)</f>
        <v>0</v>
      </c>
    </row>
    <row r="1506" spans="17:17" x14ac:dyDescent="0.25">
      <c r="Q1506">
        <f>IF(ISNUMBER(MATCH(E1506,#REF!, 0)), INDEX(#REF!, MATCH(E1506,#REF!, 0)), E1506)</f>
        <v>0</v>
      </c>
    </row>
    <row r="1507" spans="17:17" x14ac:dyDescent="0.25">
      <c r="Q1507">
        <f>IF(ISNUMBER(MATCH(E1507,#REF!, 0)), INDEX(#REF!, MATCH(E1507,#REF!, 0)), E1507)</f>
        <v>0</v>
      </c>
    </row>
    <row r="1508" spans="17:17" x14ac:dyDescent="0.25">
      <c r="Q1508">
        <f>IF(ISNUMBER(MATCH(E1508,#REF!, 0)), INDEX(#REF!, MATCH(E1508,#REF!, 0)), E1508)</f>
        <v>0</v>
      </c>
    </row>
    <row r="1509" spans="17:17" x14ac:dyDescent="0.25">
      <c r="Q1509">
        <f>IF(ISNUMBER(MATCH(E1509,#REF!, 0)), INDEX(#REF!, MATCH(E1509,#REF!, 0)), E1509)</f>
        <v>0</v>
      </c>
    </row>
    <row r="1510" spans="17:17" x14ac:dyDescent="0.25">
      <c r="Q1510">
        <f>IF(ISNUMBER(MATCH(E1510,#REF!, 0)), INDEX(#REF!, MATCH(E1510,#REF!, 0)), E1510)</f>
        <v>0</v>
      </c>
    </row>
    <row r="1511" spans="17:17" x14ac:dyDescent="0.25">
      <c r="Q1511">
        <f>IF(ISNUMBER(MATCH(E1511,#REF!, 0)), INDEX(#REF!, MATCH(E1511,#REF!, 0)), E1511)</f>
        <v>0</v>
      </c>
    </row>
    <row r="1512" spans="17:17" x14ac:dyDescent="0.25">
      <c r="Q1512">
        <f>IF(ISNUMBER(MATCH(E1512,#REF!, 0)), INDEX(#REF!, MATCH(E1512,#REF!, 0)), E1512)</f>
        <v>0</v>
      </c>
    </row>
    <row r="1513" spans="17:17" x14ac:dyDescent="0.25">
      <c r="Q1513">
        <f>IF(ISNUMBER(MATCH(E1513,#REF!, 0)), INDEX(#REF!, MATCH(E1513,#REF!, 0)), E1513)</f>
        <v>0</v>
      </c>
    </row>
    <row r="1514" spans="17:17" x14ac:dyDescent="0.25">
      <c r="Q1514">
        <f>IF(ISNUMBER(MATCH(E1514,#REF!, 0)), INDEX(#REF!, MATCH(E1514,#REF!, 0)), E1514)</f>
        <v>0</v>
      </c>
    </row>
    <row r="1515" spans="17:17" x14ac:dyDescent="0.25">
      <c r="Q1515">
        <f>IF(ISNUMBER(MATCH(E1515,#REF!, 0)), INDEX(#REF!, MATCH(E1515,#REF!, 0)), E1515)</f>
        <v>0</v>
      </c>
    </row>
    <row r="1516" spans="17:17" x14ac:dyDescent="0.25">
      <c r="Q1516">
        <f>IF(ISNUMBER(MATCH(E1516,#REF!, 0)), INDEX(#REF!, MATCH(E1516,#REF!, 0)), E1516)</f>
        <v>0</v>
      </c>
    </row>
    <row r="1517" spans="17:17" x14ac:dyDescent="0.25">
      <c r="Q1517">
        <f>IF(ISNUMBER(MATCH(E1517,#REF!, 0)), INDEX(#REF!, MATCH(E1517,#REF!, 0)), E1517)</f>
        <v>0</v>
      </c>
    </row>
    <row r="1518" spans="17:17" x14ac:dyDescent="0.25">
      <c r="Q1518">
        <f>IF(ISNUMBER(MATCH(E1518,#REF!, 0)), INDEX(#REF!, MATCH(E1518,#REF!, 0)), E1518)</f>
        <v>0</v>
      </c>
    </row>
    <row r="1519" spans="17:17" x14ac:dyDescent="0.25">
      <c r="Q1519">
        <f>IF(ISNUMBER(MATCH(E1519,#REF!, 0)), INDEX(#REF!, MATCH(E1519,#REF!, 0)), E1519)</f>
        <v>0</v>
      </c>
    </row>
    <row r="1520" spans="17:17" x14ac:dyDescent="0.25">
      <c r="Q1520">
        <f>IF(ISNUMBER(MATCH(E1520,#REF!, 0)), INDEX(#REF!, MATCH(E1520,#REF!, 0)), E1520)</f>
        <v>0</v>
      </c>
    </row>
    <row r="1521" spans="17:17" x14ac:dyDescent="0.25">
      <c r="Q1521">
        <f>IF(ISNUMBER(MATCH(E1521,#REF!, 0)), INDEX(#REF!, MATCH(E1521,#REF!, 0)), E1521)</f>
        <v>0</v>
      </c>
    </row>
    <row r="1522" spans="17:17" x14ac:dyDescent="0.25">
      <c r="Q1522">
        <f>IF(ISNUMBER(MATCH(E1522,#REF!, 0)), INDEX(#REF!, MATCH(E1522,#REF!, 0)), E1522)</f>
        <v>0</v>
      </c>
    </row>
    <row r="1523" spans="17:17" x14ac:dyDescent="0.25">
      <c r="Q1523">
        <f>IF(ISNUMBER(MATCH(E1523,#REF!, 0)), INDEX(#REF!, MATCH(E1523,#REF!, 0)), E1523)</f>
        <v>0</v>
      </c>
    </row>
    <row r="1524" spans="17:17" x14ac:dyDescent="0.25">
      <c r="Q1524">
        <f>IF(ISNUMBER(MATCH(E1524,#REF!, 0)), INDEX(#REF!, MATCH(E1524,#REF!, 0)), E1524)</f>
        <v>0</v>
      </c>
    </row>
    <row r="1525" spans="17:17" x14ac:dyDescent="0.25">
      <c r="Q1525">
        <f>IF(ISNUMBER(MATCH(E1525,#REF!, 0)), INDEX(#REF!, MATCH(E1525,#REF!, 0)), E1525)</f>
        <v>0</v>
      </c>
    </row>
    <row r="1526" spans="17:17" x14ac:dyDescent="0.25">
      <c r="Q1526">
        <f>IF(ISNUMBER(MATCH(E1526,#REF!, 0)), INDEX(#REF!, MATCH(E1526,#REF!, 0)), E1526)</f>
        <v>0</v>
      </c>
    </row>
    <row r="1527" spans="17:17" x14ac:dyDescent="0.25">
      <c r="Q1527">
        <f>IF(ISNUMBER(MATCH(E1527,#REF!, 0)), INDEX(#REF!, MATCH(E1527,#REF!, 0)), E1527)</f>
        <v>0</v>
      </c>
    </row>
    <row r="1528" spans="17:17" x14ac:dyDescent="0.25">
      <c r="Q1528">
        <f>IF(ISNUMBER(MATCH(E1528,#REF!, 0)), INDEX(#REF!, MATCH(E1528,#REF!, 0)), E1528)</f>
        <v>0</v>
      </c>
    </row>
    <row r="1529" spans="17:17" x14ac:dyDescent="0.25">
      <c r="Q1529">
        <f>IF(ISNUMBER(MATCH(E1529,#REF!, 0)), INDEX(#REF!, MATCH(E1529,#REF!, 0)), E1529)</f>
        <v>0</v>
      </c>
    </row>
    <row r="1530" spans="17:17" x14ac:dyDescent="0.25">
      <c r="Q1530">
        <f>IF(ISNUMBER(MATCH(E1530,#REF!, 0)), INDEX(#REF!, MATCH(E1530,#REF!, 0)), E1530)</f>
        <v>0</v>
      </c>
    </row>
    <row r="1531" spans="17:17" x14ac:dyDescent="0.25">
      <c r="Q1531">
        <f>IF(ISNUMBER(MATCH(E1531,#REF!, 0)), INDEX(#REF!, MATCH(E1531,#REF!, 0)), E1531)</f>
        <v>0</v>
      </c>
    </row>
    <row r="1532" spans="17:17" x14ac:dyDescent="0.25">
      <c r="Q1532">
        <f>IF(ISNUMBER(MATCH(E1532,#REF!, 0)), INDEX(#REF!, MATCH(E1532,#REF!, 0)), E1532)</f>
        <v>0</v>
      </c>
    </row>
    <row r="1533" spans="17:17" x14ac:dyDescent="0.25">
      <c r="Q1533">
        <f>IF(ISNUMBER(MATCH(E1533,#REF!, 0)), INDEX(#REF!, MATCH(E1533,#REF!, 0)), E1533)</f>
        <v>0</v>
      </c>
    </row>
    <row r="1534" spans="17:17" x14ac:dyDescent="0.25">
      <c r="Q1534">
        <f>IF(ISNUMBER(MATCH(E1534,#REF!, 0)), INDEX(#REF!, MATCH(E1534,#REF!, 0)), E1534)</f>
        <v>0</v>
      </c>
    </row>
    <row r="1535" spans="17:17" x14ac:dyDescent="0.25">
      <c r="Q1535">
        <f>IF(ISNUMBER(MATCH(E1535,#REF!, 0)), INDEX(#REF!, MATCH(E1535,#REF!, 0)), E1535)</f>
        <v>0</v>
      </c>
    </row>
    <row r="1536" spans="17:17" x14ac:dyDescent="0.25">
      <c r="Q1536">
        <f>IF(ISNUMBER(MATCH(E1536,#REF!, 0)), INDEX(#REF!, MATCH(E1536,#REF!, 0)), E1536)</f>
        <v>0</v>
      </c>
    </row>
    <row r="1537" spans="17:17" x14ac:dyDescent="0.25">
      <c r="Q1537">
        <f>IF(ISNUMBER(MATCH(E1537,#REF!, 0)), INDEX(#REF!, MATCH(E1537,#REF!, 0)), E1537)</f>
        <v>0</v>
      </c>
    </row>
    <row r="1538" spans="17:17" x14ac:dyDescent="0.25">
      <c r="Q1538">
        <f>IF(ISNUMBER(MATCH(E1538,#REF!, 0)), INDEX(#REF!, MATCH(E1538,#REF!, 0)), E1538)</f>
        <v>0</v>
      </c>
    </row>
    <row r="1539" spans="17:17" x14ac:dyDescent="0.25">
      <c r="Q1539">
        <f>IF(ISNUMBER(MATCH(E1539,#REF!, 0)), INDEX(#REF!, MATCH(E1539,#REF!, 0)), E1539)</f>
        <v>0</v>
      </c>
    </row>
    <row r="1540" spans="17:17" x14ac:dyDescent="0.25">
      <c r="Q1540">
        <f>IF(ISNUMBER(MATCH(E1540,#REF!, 0)), INDEX(#REF!, MATCH(E1540,#REF!, 0)), E1540)</f>
        <v>0</v>
      </c>
    </row>
    <row r="1541" spans="17:17" x14ac:dyDescent="0.25">
      <c r="Q1541">
        <f>IF(ISNUMBER(MATCH(E1541,#REF!, 0)), INDEX(#REF!, MATCH(E1541,#REF!, 0)), E1541)</f>
        <v>0</v>
      </c>
    </row>
    <row r="1542" spans="17:17" x14ac:dyDescent="0.25">
      <c r="Q1542">
        <f>IF(ISNUMBER(MATCH(E1542,#REF!, 0)), INDEX(#REF!, MATCH(E1542,#REF!, 0)), E1542)</f>
        <v>0</v>
      </c>
    </row>
    <row r="1543" spans="17:17" x14ac:dyDescent="0.25">
      <c r="Q1543">
        <f>IF(ISNUMBER(MATCH(E1543,#REF!, 0)), INDEX(#REF!, MATCH(E1543,#REF!, 0)), E1543)</f>
        <v>0</v>
      </c>
    </row>
    <row r="1544" spans="17:17" x14ac:dyDescent="0.25">
      <c r="Q1544">
        <f>IF(ISNUMBER(MATCH(E1544,#REF!, 0)), INDEX(#REF!, MATCH(E1544,#REF!, 0)), E1544)</f>
        <v>0</v>
      </c>
    </row>
    <row r="1545" spans="17:17" x14ac:dyDescent="0.25">
      <c r="Q1545">
        <f>IF(ISNUMBER(MATCH(E1545,#REF!, 0)), INDEX(#REF!, MATCH(E1545,#REF!, 0)), E1545)</f>
        <v>0</v>
      </c>
    </row>
    <row r="1546" spans="17:17" x14ac:dyDescent="0.25">
      <c r="Q1546">
        <f>IF(ISNUMBER(MATCH(E1546,#REF!, 0)), INDEX(#REF!, MATCH(E1546,#REF!, 0)), E1546)</f>
        <v>0</v>
      </c>
    </row>
    <row r="1547" spans="17:17" x14ac:dyDescent="0.25">
      <c r="Q1547">
        <f>IF(ISNUMBER(MATCH(E1547,#REF!, 0)), INDEX(#REF!, MATCH(E1547,#REF!, 0)), E1547)</f>
        <v>0</v>
      </c>
    </row>
    <row r="1548" spans="17:17" x14ac:dyDescent="0.25">
      <c r="Q1548">
        <f>IF(ISNUMBER(MATCH(E1548,#REF!, 0)), INDEX(#REF!, MATCH(E1548,#REF!, 0)), E1548)</f>
        <v>0</v>
      </c>
    </row>
    <row r="1549" spans="17:17" x14ac:dyDescent="0.25">
      <c r="Q1549">
        <f>IF(ISNUMBER(MATCH(E1549,#REF!, 0)), INDEX(#REF!, MATCH(E1549,#REF!, 0)), E1549)</f>
        <v>0</v>
      </c>
    </row>
    <row r="1550" spans="17:17" x14ac:dyDescent="0.25">
      <c r="Q1550">
        <f>IF(ISNUMBER(MATCH(E1550,#REF!, 0)), INDEX(#REF!, MATCH(E1550,#REF!, 0)), E1550)</f>
        <v>0</v>
      </c>
    </row>
    <row r="1551" spans="17:17" x14ac:dyDescent="0.25">
      <c r="Q1551">
        <f>IF(ISNUMBER(MATCH(E1551,#REF!, 0)), INDEX(#REF!, MATCH(E1551,#REF!, 0)), E1551)</f>
        <v>0</v>
      </c>
    </row>
    <row r="1552" spans="17:17" x14ac:dyDescent="0.25">
      <c r="Q1552">
        <f>IF(ISNUMBER(MATCH(E1552,#REF!, 0)), INDEX(#REF!, MATCH(E1552,#REF!, 0)), E1552)</f>
        <v>0</v>
      </c>
    </row>
    <row r="1553" spans="17:17" x14ac:dyDescent="0.25">
      <c r="Q1553">
        <f>IF(ISNUMBER(MATCH(E1553,#REF!, 0)), INDEX(#REF!, MATCH(E1553,#REF!, 0)), E1553)</f>
        <v>0</v>
      </c>
    </row>
    <row r="1554" spans="17:17" x14ac:dyDescent="0.25">
      <c r="Q1554">
        <f>IF(ISNUMBER(MATCH(E1554,#REF!, 0)), INDEX(#REF!, MATCH(E1554,#REF!, 0)), E1554)</f>
        <v>0</v>
      </c>
    </row>
    <row r="1555" spans="17:17" x14ac:dyDescent="0.25">
      <c r="Q1555">
        <f>IF(ISNUMBER(MATCH(E1555,#REF!, 0)), INDEX(#REF!, MATCH(E1555,#REF!, 0)), E1555)</f>
        <v>0</v>
      </c>
    </row>
    <row r="1556" spans="17:17" x14ac:dyDescent="0.25">
      <c r="Q1556">
        <f>IF(ISNUMBER(MATCH(E1556,#REF!, 0)), INDEX(#REF!, MATCH(E1556,#REF!, 0)), E1556)</f>
        <v>0</v>
      </c>
    </row>
    <row r="1557" spans="17:17" x14ac:dyDescent="0.25">
      <c r="Q1557">
        <f>IF(ISNUMBER(MATCH(E1557,#REF!, 0)), INDEX(#REF!, MATCH(E1557,#REF!, 0)), E1557)</f>
        <v>0</v>
      </c>
    </row>
    <row r="1558" spans="17:17" x14ac:dyDescent="0.25">
      <c r="Q1558">
        <f>IF(ISNUMBER(MATCH(E1558,#REF!, 0)), INDEX(#REF!, MATCH(E1558,#REF!, 0)), E1558)</f>
        <v>0</v>
      </c>
    </row>
    <row r="1559" spans="17:17" x14ac:dyDescent="0.25">
      <c r="Q1559">
        <f>IF(ISNUMBER(MATCH(E1559,#REF!, 0)), INDEX(#REF!, MATCH(E1559,#REF!, 0)), E1559)</f>
        <v>0</v>
      </c>
    </row>
    <row r="1560" spans="17:17" x14ac:dyDescent="0.25">
      <c r="Q1560">
        <f>IF(ISNUMBER(MATCH(E1560,#REF!, 0)), INDEX(#REF!, MATCH(E1560,#REF!, 0)), E1560)</f>
        <v>0</v>
      </c>
    </row>
    <row r="1561" spans="17:17" x14ac:dyDescent="0.25">
      <c r="Q1561">
        <f>IF(ISNUMBER(MATCH(E1561,#REF!, 0)), INDEX(#REF!, MATCH(E1561,#REF!, 0)), E1561)</f>
        <v>0</v>
      </c>
    </row>
    <row r="1562" spans="17:17" x14ac:dyDescent="0.25">
      <c r="Q1562">
        <f>IF(ISNUMBER(MATCH(E1562,#REF!, 0)), INDEX(#REF!, MATCH(E1562,#REF!, 0)), E1562)</f>
        <v>0</v>
      </c>
    </row>
    <row r="1563" spans="17:17" x14ac:dyDescent="0.25">
      <c r="Q1563">
        <f>IF(ISNUMBER(MATCH(E1563,#REF!, 0)), INDEX(#REF!, MATCH(E1563,#REF!, 0)), E1563)</f>
        <v>0</v>
      </c>
    </row>
    <row r="1564" spans="17:17" x14ac:dyDescent="0.25">
      <c r="Q1564">
        <f>IF(ISNUMBER(MATCH(E1564,#REF!, 0)), INDEX(#REF!, MATCH(E1564,#REF!, 0)), E1564)</f>
        <v>0</v>
      </c>
    </row>
    <row r="1565" spans="17:17" x14ac:dyDescent="0.25">
      <c r="Q1565">
        <f>IF(ISNUMBER(MATCH(E1565,#REF!, 0)), INDEX(#REF!, MATCH(E1565,#REF!, 0)), E1565)</f>
        <v>0</v>
      </c>
    </row>
    <row r="1566" spans="17:17" x14ac:dyDescent="0.25">
      <c r="Q1566">
        <f>IF(ISNUMBER(MATCH(E1566,#REF!, 0)), INDEX(#REF!, MATCH(E1566,#REF!, 0)), E1566)</f>
        <v>0</v>
      </c>
    </row>
    <row r="1567" spans="17:17" x14ac:dyDescent="0.25">
      <c r="Q1567">
        <f>IF(ISNUMBER(MATCH(E1567,#REF!, 0)), INDEX(#REF!, MATCH(E1567,#REF!, 0)), E1567)</f>
        <v>0</v>
      </c>
    </row>
    <row r="1568" spans="17:17" x14ac:dyDescent="0.25">
      <c r="Q1568">
        <f>IF(ISNUMBER(MATCH(E1568,#REF!, 0)), INDEX(#REF!, MATCH(E1568,#REF!, 0)), E1568)</f>
        <v>0</v>
      </c>
    </row>
    <row r="1569" spans="17:17" x14ac:dyDescent="0.25">
      <c r="Q1569">
        <f>IF(ISNUMBER(MATCH(E1569,#REF!, 0)), INDEX(#REF!, MATCH(E1569,#REF!, 0)), E1569)</f>
        <v>0</v>
      </c>
    </row>
    <row r="1570" spans="17:17" x14ac:dyDescent="0.25">
      <c r="Q1570">
        <f>IF(ISNUMBER(MATCH(E1570,#REF!, 0)), INDEX(#REF!, MATCH(E1570,#REF!, 0)), E1570)</f>
        <v>0</v>
      </c>
    </row>
    <row r="1571" spans="17:17" x14ac:dyDescent="0.25">
      <c r="Q1571">
        <f>IF(ISNUMBER(MATCH(E1571,#REF!, 0)), INDEX(#REF!, MATCH(E1571,#REF!, 0)), E1571)</f>
        <v>0</v>
      </c>
    </row>
    <row r="1572" spans="17:17" x14ac:dyDescent="0.25">
      <c r="Q1572">
        <f>IF(ISNUMBER(MATCH(E1572,#REF!, 0)), INDEX(#REF!, MATCH(E1572,#REF!, 0)), E1572)</f>
        <v>0</v>
      </c>
    </row>
    <row r="1573" spans="17:17" x14ac:dyDescent="0.25">
      <c r="Q1573">
        <f>IF(ISNUMBER(MATCH(E1573,#REF!, 0)), INDEX(#REF!, MATCH(E1573,#REF!, 0)), E1573)</f>
        <v>0</v>
      </c>
    </row>
    <row r="1574" spans="17:17" x14ac:dyDescent="0.25">
      <c r="Q1574">
        <f>IF(ISNUMBER(MATCH(E1574,#REF!, 0)), INDEX(#REF!, MATCH(E1574,#REF!, 0)), E1574)</f>
        <v>0</v>
      </c>
    </row>
    <row r="1575" spans="17:17" x14ac:dyDescent="0.25">
      <c r="Q1575">
        <f>IF(ISNUMBER(MATCH(E1575,#REF!, 0)), INDEX(#REF!, MATCH(E1575,#REF!, 0)), E1575)</f>
        <v>0</v>
      </c>
    </row>
    <row r="1576" spans="17:17" x14ac:dyDescent="0.25">
      <c r="Q1576">
        <f>IF(ISNUMBER(MATCH(E1576,#REF!, 0)), INDEX(#REF!, MATCH(E1576,#REF!, 0)), E1576)</f>
        <v>0</v>
      </c>
    </row>
    <row r="1577" spans="17:17" x14ac:dyDescent="0.25">
      <c r="Q1577">
        <f>IF(ISNUMBER(MATCH(E1577,#REF!, 0)), INDEX(#REF!, MATCH(E1577,#REF!, 0)), E1577)</f>
        <v>0</v>
      </c>
    </row>
    <row r="1578" spans="17:17" x14ac:dyDescent="0.25">
      <c r="Q1578">
        <f>IF(ISNUMBER(MATCH(E1578,#REF!, 0)), INDEX(#REF!, MATCH(E1578,#REF!, 0)), E1578)</f>
        <v>0</v>
      </c>
    </row>
    <row r="1579" spans="17:17" x14ac:dyDescent="0.25">
      <c r="Q1579">
        <f>IF(ISNUMBER(MATCH(E1579,#REF!, 0)), INDEX(#REF!, MATCH(E1579,#REF!, 0)), E1579)</f>
        <v>0</v>
      </c>
    </row>
    <row r="1580" spans="17:17" x14ac:dyDescent="0.25">
      <c r="Q1580">
        <f>IF(ISNUMBER(MATCH(E1580,#REF!, 0)), INDEX(#REF!, MATCH(E1580,#REF!, 0)), E1580)</f>
        <v>0</v>
      </c>
    </row>
    <row r="1581" spans="17:17" x14ac:dyDescent="0.25">
      <c r="Q1581">
        <f>IF(ISNUMBER(MATCH(E1581,#REF!, 0)), INDEX(#REF!, MATCH(E1581,#REF!, 0)), E1581)</f>
        <v>0</v>
      </c>
    </row>
    <row r="1582" spans="17:17" x14ac:dyDescent="0.25">
      <c r="Q1582">
        <f>IF(ISNUMBER(MATCH(E1582,#REF!, 0)), INDEX(#REF!, MATCH(E1582,#REF!, 0)), E1582)</f>
        <v>0</v>
      </c>
    </row>
    <row r="1583" spans="17:17" x14ac:dyDescent="0.25">
      <c r="Q1583">
        <f>IF(ISNUMBER(MATCH(E1583,#REF!, 0)), INDEX(#REF!, MATCH(E1583,#REF!, 0)), E1583)</f>
        <v>0</v>
      </c>
    </row>
    <row r="1584" spans="17:17" x14ac:dyDescent="0.25">
      <c r="Q1584">
        <f>IF(ISNUMBER(MATCH(E1584,#REF!, 0)), INDEX(#REF!, MATCH(E1584,#REF!, 0)), E1584)</f>
        <v>0</v>
      </c>
    </row>
    <row r="1585" spans="17:17" x14ac:dyDescent="0.25">
      <c r="Q1585">
        <f>IF(ISNUMBER(MATCH(E1585,#REF!, 0)), INDEX(#REF!, MATCH(E1585,#REF!, 0)), E1585)</f>
        <v>0</v>
      </c>
    </row>
    <row r="1586" spans="17:17" x14ac:dyDescent="0.25">
      <c r="Q1586">
        <f>IF(ISNUMBER(MATCH(E1586,#REF!, 0)), INDEX(#REF!, MATCH(E1586,#REF!, 0)), E1586)</f>
        <v>0</v>
      </c>
    </row>
    <row r="1587" spans="17:17" x14ac:dyDescent="0.25">
      <c r="Q1587">
        <f>IF(ISNUMBER(MATCH(E1587,#REF!, 0)), INDEX(#REF!, MATCH(E1587,#REF!, 0)), E1587)</f>
        <v>0</v>
      </c>
    </row>
    <row r="1588" spans="17:17" x14ac:dyDescent="0.25">
      <c r="Q1588">
        <f>IF(ISNUMBER(MATCH(E1588,#REF!, 0)), INDEX(#REF!, MATCH(E1588,#REF!, 0)), E1588)</f>
        <v>0</v>
      </c>
    </row>
    <row r="1589" spans="17:17" x14ac:dyDescent="0.25">
      <c r="Q1589">
        <f>IF(ISNUMBER(MATCH(E1589,#REF!, 0)), INDEX(#REF!, MATCH(E1589,#REF!, 0)), E1589)</f>
        <v>0</v>
      </c>
    </row>
    <row r="1590" spans="17:17" x14ac:dyDescent="0.25">
      <c r="Q1590">
        <f>IF(ISNUMBER(MATCH(E1590,#REF!, 0)), INDEX(#REF!, MATCH(E1590,#REF!, 0)), E1590)</f>
        <v>0</v>
      </c>
    </row>
    <row r="1591" spans="17:17" x14ac:dyDescent="0.25">
      <c r="Q1591">
        <f>IF(ISNUMBER(MATCH(E1591,#REF!, 0)), INDEX(#REF!, MATCH(E1591,#REF!, 0)), E1591)</f>
        <v>0</v>
      </c>
    </row>
    <row r="1592" spans="17:17" x14ac:dyDescent="0.25">
      <c r="Q1592">
        <f>IF(ISNUMBER(MATCH(E1592,#REF!, 0)), INDEX(#REF!, MATCH(E1592,#REF!, 0)), E1592)</f>
        <v>0</v>
      </c>
    </row>
    <row r="1593" spans="17:17" x14ac:dyDescent="0.25">
      <c r="Q1593">
        <f>IF(ISNUMBER(MATCH(E1593,#REF!, 0)), INDEX(#REF!, MATCH(E1593,#REF!, 0)), E1593)</f>
        <v>0</v>
      </c>
    </row>
    <row r="1594" spans="17:17" x14ac:dyDescent="0.25">
      <c r="Q1594">
        <f>IF(ISNUMBER(MATCH(E1594,#REF!, 0)), INDEX(#REF!, MATCH(E1594,#REF!, 0)), E1594)</f>
        <v>0</v>
      </c>
    </row>
    <row r="1595" spans="17:17" x14ac:dyDescent="0.25">
      <c r="Q1595">
        <f>IF(ISNUMBER(MATCH(E1595,#REF!, 0)), INDEX(#REF!, MATCH(E1595,#REF!, 0)), E1595)</f>
        <v>0</v>
      </c>
    </row>
    <row r="1596" spans="17:17" x14ac:dyDescent="0.25">
      <c r="Q1596">
        <f>IF(ISNUMBER(MATCH(E1596,#REF!, 0)), INDEX(#REF!, MATCH(E1596,#REF!, 0)), E1596)</f>
        <v>0</v>
      </c>
    </row>
    <row r="1597" spans="17:17" x14ac:dyDescent="0.25">
      <c r="Q1597">
        <f>IF(ISNUMBER(MATCH(E1597,#REF!, 0)), INDEX(#REF!, MATCH(E1597,#REF!, 0)), E1597)</f>
        <v>0</v>
      </c>
    </row>
    <row r="1598" spans="17:17" x14ac:dyDescent="0.25">
      <c r="Q1598">
        <f>IF(ISNUMBER(MATCH(E1598,#REF!, 0)), INDEX(#REF!, MATCH(E1598,#REF!, 0)), E1598)</f>
        <v>0</v>
      </c>
    </row>
    <row r="1599" spans="17:17" x14ac:dyDescent="0.25">
      <c r="Q1599">
        <f>IF(ISNUMBER(MATCH(E1599,#REF!, 0)), INDEX(#REF!, MATCH(E1599,#REF!, 0)), E1599)</f>
        <v>0</v>
      </c>
    </row>
    <row r="1600" spans="17:17" x14ac:dyDescent="0.25">
      <c r="Q1600">
        <f>IF(ISNUMBER(MATCH(E1600,#REF!, 0)), INDEX(#REF!, MATCH(E1600,#REF!, 0)), E1600)</f>
        <v>0</v>
      </c>
    </row>
    <row r="1601" spans="17:17" x14ac:dyDescent="0.25">
      <c r="Q1601">
        <f>IF(ISNUMBER(MATCH(E1601,#REF!, 0)), INDEX(#REF!, MATCH(E1601,#REF!, 0)), E1601)</f>
        <v>0</v>
      </c>
    </row>
    <row r="1602" spans="17:17" x14ac:dyDescent="0.25">
      <c r="Q1602">
        <f>IF(ISNUMBER(MATCH(E1602,#REF!, 0)), INDEX(#REF!, MATCH(E1602,#REF!, 0)), E1602)</f>
        <v>0</v>
      </c>
    </row>
    <row r="1604" spans="17:17" x14ac:dyDescent="0.25">
      <c r="Q1604">
        <f>IF(ISNUMBER(MATCH(E1604,#REF!, 0)), INDEX(#REF!, MATCH(E1604,#REF!, 0)), E1604)</f>
        <v>0</v>
      </c>
    </row>
    <row r="1605" spans="17:17" x14ac:dyDescent="0.25">
      <c r="Q1605">
        <f>IF(ISNUMBER(MATCH(E1605,#REF!, 0)), INDEX(#REF!, MATCH(E1605,#REF!, 0)), E1605)</f>
        <v>0</v>
      </c>
    </row>
    <row r="1606" spans="17:17" x14ac:dyDescent="0.25">
      <c r="Q1606">
        <f>IF(ISNUMBER(MATCH(E1606,#REF!, 0)), INDEX(#REF!, MATCH(E1606,#REF!, 0)), E1606)</f>
        <v>0</v>
      </c>
    </row>
    <row r="1607" spans="17:17" x14ac:dyDescent="0.25">
      <c r="Q1607">
        <f>IF(ISNUMBER(MATCH(E1607,#REF!, 0)), INDEX(#REF!, MATCH(E1607,#REF!, 0)), E1607)</f>
        <v>0</v>
      </c>
    </row>
    <row r="1608" spans="17:17" x14ac:dyDescent="0.25">
      <c r="Q1608">
        <f>IF(ISNUMBER(MATCH(E1608,#REF!, 0)), INDEX(#REF!, MATCH(E1608,#REF!, 0)), E1608)</f>
        <v>0</v>
      </c>
    </row>
    <row r="1609" spans="17:17" x14ac:dyDescent="0.25">
      <c r="Q1609">
        <f>IF(ISNUMBER(MATCH(E1609,#REF!, 0)), INDEX(#REF!, MATCH(E1609,#REF!, 0)), E1609)</f>
        <v>0</v>
      </c>
    </row>
    <row r="1610" spans="17:17" x14ac:dyDescent="0.25">
      <c r="Q1610">
        <f>IF(ISNUMBER(MATCH(E1610,#REF!, 0)), INDEX(#REF!, MATCH(E1610,#REF!, 0)), E1610)</f>
        <v>0</v>
      </c>
    </row>
    <row r="1611" spans="17:17" x14ac:dyDescent="0.25">
      <c r="Q1611">
        <f>IF(ISNUMBER(MATCH(E1611,#REF!, 0)), INDEX(#REF!, MATCH(E1611,#REF!, 0)), E1611)</f>
        <v>0</v>
      </c>
    </row>
    <row r="1612" spans="17:17" x14ac:dyDescent="0.25">
      <c r="Q1612">
        <f>IF(ISNUMBER(MATCH(E1612,#REF!, 0)), INDEX(#REF!, MATCH(E1612,#REF!, 0)), E1612)</f>
        <v>0</v>
      </c>
    </row>
    <row r="1613" spans="17:17" x14ac:dyDescent="0.25">
      <c r="Q1613">
        <f>IF(ISNUMBER(MATCH(E1613,#REF!, 0)), INDEX(#REF!, MATCH(E1613,#REF!, 0)), E1613)</f>
        <v>0</v>
      </c>
    </row>
    <row r="1614" spans="17:17" x14ac:dyDescent="0.25">
      <c r="Q1614">
        <f>IF(ISNUMBER(MATCH(E1614,#REF!, 0)), INDEX(#REF!, MATCH(E1614,#REF!, 0)), E1614)</f>
        <v>0</v>
      </c>
    </row>
    <row r="1615" spans="17:17" x14ac:dyDescent="0.25">
      <c r="Q1615">
        <f>IF(ISNUMBER(MATCH(E1615,#REF!, 0)), INDEX(#REF!, MATCH(E1615,#REF!, 0)), E1615)</f>
        <v>0</v>
      </c>
    </row>
    <row r="1616" spans="17:17" x14ac:dyDescent="0.25">
      <c r="Q1616">
        <f>IF(ISNUMBER(MATCH(E1616,#REF!, 0)), INDEX(#REF!, MATCH(E1616,#REF!, 0)), E1616)</f>
        <v>0</v>
      </c>
    </row>
    <row r="1617" spans="17:17" x14ac:dyDescent="0.25">
      <c r="Q1617">
        <f>IF(ISNUMBER(MATCH(E1617,#REF!, 0)), INDEX(#REF!, MATCH(E1617,#REF!, 0)), E1617)</f>
        <v>0</v>
      </c>
    </row>
    <row r="1618" spans="17:17" x14ac:dyDescent="0.25">
      <c r="Q1618">
        <f>IF(ISNUMBER(MATCH(E1618,#REF!, 0)), INDEX(#REF!, MATCH(E1618,#REF!, 0)), E1618)</f>
        <v>0</v>
      </c>
    </row>
    <row r="1619" spans="17:17" x14ac:dyDescent="0.25">
      <c r="Q1619">
        <f>IF(ISNUMBER(MATCH(E1619,#REF!, 0)), INDEX(#REF!, MATCH(E1619,#REF!, 0)), E1619)</f>
        <v>0</v>
      </c>
    </row>
    <row r="1620" spans="17:17" x14ac:dyDescent="0.25">
      <c r="Q1620">
        <f>IF(ISNUMBER(MATCH(E1620,#REF!, 0)), INDEX(#REF!, MATCH(E1620,#REF!, 0)), E1620)</f>
        <v>0</v>
      </c>
    </row>
    <row r="1621" spans="17:17" x14ac:dyDescent="0.25">
      <c r="Q1621">
        <f>IF(ISNUMBER(MATCH(E1621,#REF!, 0)), INDEX(#REF!, MATCH(E1621,#REF!, 0)), E1621)</f>
        <v>0</v>
      </c>
    </row>
    <row r="1622" spans="17:17" x14ac:dyDescent="0.25">
      <c r="Q1622">
        <f>IF(ISNUMBER(MATCH(E1622,#REF!, 0)), INDEX(#REF!, MATCH(E1622,#REF!, 0)), E1622)</f>
        <v>0</v>
      </c>
    </row>
    <row r="1623" spans="17:17" x14ac:dyDescent="0.25">
      <c r="Q1623">
        <f>IF(ISNUMBER(MATCH(E1623,#REF!, 0)), INDEX(#REF!, MATCH(E1623,#REF!, 0)), E1623)</f>
        <v>0</v>
      </c>
    </row>
    <row r="1624" spans="17:17" x14ac:dyDescent="0.25">
      <c r="Q1624">
        <f>IF(ISNUMBER(MATCH(E1624,#REF!, 0)), INDEX(#REF!, MATCH(E1624,#REF!, 0)), E1624)</f>
        <v>0</v>
      </c>
    </row>
    <row r="1625" spans="17:17" x14ac:dyDescent="0.25">
      <c r="Q1625">
        <f>IF(ISNUMBER(MATCH(E1625,#REF!, 0)), INDEX(#REF!, MATCH(E1625,#REF!, 0)), E1625)</f>
        <v>0</v>
      </c>
    </row>
    <row r="1626" spans="17:17" x14ac:dyDescent="0.25">
      <c r="Q1626">
        <f>IF(ISNUMBER(MATCH(E1626,#REF!, 0)), INDEX(#REF!, MATCH(E1626,#REF!, 0)), E1626)</f>
        <v>0</v>
      </c>
    </row>
    <row r="1627" spans="17:17" x14ac:dyDescent="0.25">
      <c r="Q1627">
        <f>IF(ISNUMBER(MATCH(E1627,#REF!, 0)), INDEX(#REF!, MATCH(E1627,#REF!, 0)), E1627)</f>
        <v>0</v>
      </c>
    </row>
    <row r="1628" spans="17:17" x14ac:dyDescent="0.25">
      <c r="Q1628">
        <f>IF(ISNUMBER(MATCH(E1628,#REF!, 0)), INDEX(#REF!, MATCH(E1628,#REF!, 0)), E1628)</f>
        <v>0</v>
      </c>
    </row>
    <row r="1629" spans="17:17" x14ac:dyDescent="0.25">
      <c r="Q1629">
        <f>IF(ISNUMBER(MATCH(E1629,#REF!, 0)), INDEX(#REF!, MATCH(E1629,#REF!, 0)), E1629)</f>
        <v>0</v>
      </c>
    </row>
    <row r="1630" spans="17:17" x14ac:dyDescent="0.25">
      <c r="Q1630">
        <f>IF(ISNUMBER(MATCH(E1630,#REF!, 0)), INDEX(#REF!, MATCH(E1630,#REF!, 0)), E1630)</f>
        <v>0</v>
      </c>
    </row>
    <row r="1631" spans="17:17" x14ac:dyDescent="0.25">
      <c r="Q1631">
        <f>IF(ISNUMBER(MATCH(E1631,#REF!, 0)), INDEX(#REF!, MATCH(E1631,#REF!, 0)), E1631)</f>
        <v>0</v>
      </c>
    </row>
    <row r="1632" spans="17:17" x14ac:dyDescent="0.25">
      <c r="Q1632">
        <f>IF(ISNUMBER(MATCH(E1632,#REF!, 0)), INDEX(#REF!, MATCH(E1632,#REF!, 0)), E1632)</f>
        <v>0</v>
      </c>
    </row>
    <row r="1633" spans="17:17" x14ac:dyDescent="0.25">
      <c r="Q1633">
        <f>IF(ISNUMBER(MATCH(E1633,#REF!, 0)), INDEX(#REF!, MATCH(E1633,#REF!, 0)), E1633)</f>
        <v>0</v>
      </c>
    </row>
    <row r="1634" spans="17:17" x14ac:dyDescent="0.25">
      <c r="Q1634">
        <f>IF(ISNUMBER(MATCH(E1634,#REF!, 0)), INDEX(#REF!, MATCH(E1634,#REF!, 0)), E1634)</f>
        <v>0</v>
      </c>
    </row>
    <row r="1635" spans="17:17" x14ac:dyDescent="0.25">
      <c r="Q1635">
        <f>IF(ISNUMBER(MATCH(E1635,#REF!, 0)), INDEX(#REF!, MATCH(E1635,#REF!, 0)), E1635)</f>
        <v>0</v>
      </c>
    </row>
    <row r="1636" spans="17:17" x14ac:dyDescent="0.25">
      <c r="Q1636">
        <f>IF(ISNUMBER(MATCH(E1636,#REF!, 0)), INDEX(#REF!, MATCH(E1636,#REF!, 0)), E1636)</f>
        <v>0</v>
      </c>
    </row>
    <row r="1637" spans="17:17" x14ac:dyDescent="0.25">
      <c r="Q1637">
        <f>IF(ISNUMBER(MATCH(E1637,#REF!, 0)), INDEX(#REF!, MATCH(E1637,#REF!, 0)), E1637)</f>
        <v>0</v>
      </c>
    </row>
    <row r="1638" spans="17:17" x14ac:dyDescent="0.25">
      <c r="Q1638">
        <f>IF(ISNUMBER(MATCH(E1638,#REF!, 0)), INDEX(#REF!, MATCH(E1638,#REF!, 0)), E1638)</f>
        <v>0</v>
      </c>
    </row>
    <row r="1639" spans="17:17" x14ac:dyDescent="0.25">
      <c r="Q1639">
        <f>IF(ISNUMBER(MATCH(E1639,#REF!, 0)), INDEX(#REF!, MATCH(E1639,#REF!, 0)), E1639)</f>
        <v>0</v>
      </c>
    </row>
    <row r="1640" spans="17:17" x14ac:dyDescent="0.25">
      <c r="Q1640">
        <f>IF(ISNUMBER(MATCH(E1640,#REF!, 0)), INDEX(#REF!, MATCH(E1640,#REF!, 0)), E1640)</f>
        <v>0</v>
      </c>
    </row>
    <row r="1641" spans="17:17" x14ac:dyDescent="0.25">
      <c r="Q1641">
        <f>IF(ISNUMBER(MATCH(E1641,#REF!, 0)), INDEX(#REF!, MATCH(E1641,#REF!, 0)), E1641)</f>
        <v>0</v>
      </c>
    </row>
    <row r="1642" spans="17:17" x14ac:dyDescent="0.25">
      <c r="Q1642">
        <f>IF(ISNUMBER(MATCH(E1642,#REF!, 0)), INDEX(#REF!, MATCH(E1642,#REF!, 0)), E1642)</f>
        <v>0</v>
      </c>
    </row>
    <row r="1643" spans="17:17" x14ac:dyDescent="0.25">
      <c r="Q1643">
        <f>IF(ISNUMBER(MATCH(E1643,#REF!, 0)), INDEX(#REF!, MATCH(E1643,#REF!, 0)), E1643)</f>
        <v>0</v>
      </c>
    </row>
    <row r="1644" spans="17:17" x14ac:dyDescent="0.25">
      <c r="Q1644">
        <f>IF(ISNUMBER(MATCH(E1644,#REF!, 0)), INDEX(#REF!, MATCH(E1644,#REF!, 0)), E1644)</f>
        <v>0</v>
      </c>
    </row>
    <row r="1646" spans="17:17" x14ac:dyDescent="0.25">
      <c r="Q1646">
        <f>IF(ISNUMBER(MATCH(E1646,#REF!, 0)), INDEX(#REF!, MATCH(E1646,#REF!, 0)), E1646)</f>
        <v>0</v>
      </c>
    </row>
    <row r="1647" spans="17:17" x14ac:dyDescent="0.25">
      <c r="Q1647">
        <f>IF(ISNUMBER(MATCH(E1647,#REF!, 0)), INDEX(#REF!, MATCH(E1647,#REF!, 0)), E1647)</f>
        <v>0</v>
      </c>
    </row>
    <row r="1648" spans="17:17" x14ac:dyDescent="0.25">
      <c r="Q1648">
        <f>IF(ISNUMBER(MATCH(E1648,#REF!, 0)), INDEX(#REF!, MATCH(E1648,#REF!, 0)), E1648)</f>
        <v>0</v>
      </c>
    </row>
    <row r="1649" spans="17:17" x14ac:dyDescent="0.25">
      <c r="Q1649">
        <f>IF(ISNUMBER(MATCH(E1649,#REF!, 0)), INDEX(#REF!, MATCH(E1649,#REF!, 0)), E1649)</f>
        <v>0</v>
      </c>
    </row>
    <row r="1650" spans="17:17" x14ac:dyDescent="0.25">
      <c r="Q1650">
        <f>IF(ISNUMBER(MATCH(E1650,#REF!, 0)), INDEX(#REF!, MATCH(E1650,#REF!, 0)), E1650)</f>
        <v>0</v>
      </c>
    </row>
    <row r="1651" spans="17:17" x14ac:dyDescent="0.25">
      <c r="Q1651">
        <f>IF(ISNUMBER(MATCH(E1651,#REF!, 0)), INDEX(#REF!, MATCH(E1651,#REF!, 0)), E1651)</f>
        <v>0</v>
      </c>
    </row>
    <row r="1652" spans="17:17" x14ac:dyDescent="0.25">
      <c r="Q1652">
        <f>IF(ISNUMBER(MATCH(E1652,#REF!, 0)), INDEX(#REF!, MATCH(E1652,#REF!, 0)), E1652)</f>
        <v>0</v>
      </c>
    </row>
    <row r="1653" spans="17:17" x14ac:dyDescent="0.25">
      <c r="Q1653">
        <f>IF(ISNUMBER(MATCH(E1653,#REF!, 0)), INDEX(#REF!, MATCH(E1653,#REF!, 0)), E1653)</f>
        <v>0</v>
      </c>
    </row>
    <row r="1654" spans="17:17" x14ac:dyDescent="0.25">
      <c r="Q1654">
        <f>IF(ISNUMBER(MATCH(E1654,#REF!, 0)), INDEX(#REF!, MATCH(E1654,#REF!, 0)), E1654)</f>
        <v>0</v>
      </c>
    </row>
    <row r="1655" spans="17:17" x14ac:dyDescent="0.25">
      <c r="Q1655">
        <f>IF(ISNUMBER(MATCH(E1655,#REF!, 0)), INDEX(#REF!, MATCH(E1655,#REF!, 0)), E1655)</f>
        <v>0</v>
      </c>
    </row>
    <row r="1656" spans="17:17" x14ac:dyDescent="0.25">
      <c r="Q1656">
        <f>IF(ISNUMBER(MATCH(E1656,#REF!, 0)), INDEX(#REF!, MATCH(E1656,#REF!, 0)), E1656)</f>
        <v>0</v>
      </c>
    </row>
    <row r="1657" spans="17:17" x14ac:dyDescent="0.25">
      <c r="Q1657">
        <f>IF(ISNUMBER(MATCH(E1657,#REF!, 0)), INDEX(#REF!, MATCH(E1657,#REF!, 0)), E1657)</f>
        <v>0</v>
      </c>
    </row>
    <row r="1658" spans="17:17" x14ac:dyDescent="0.25">
      <c r="Q1658">
        <f>IF(ISNUMBER(MATCH(E1658,#REF!, 0)), INDEX(#REF!, MATCH(E1658,#REF!, 0)), E1658)</f>
        <v>0</v>
      </c>
    </row>
    <row r="1659" spans="17:17" x14ac:dyDescent="0.25">
      <c r="Q1659">
        <f>IF(ISNUMBER(MATCH(E1659,#REF!, 0)), INDEX(#REF!, MATCH(E1659,#REF!, 0)), E1659)</f>
        <v>0</v>
      </c>
    </row>
    <row r="1660" spans="17:17" x14ac:dyDescent="0.25">
      <c r="Q1660">
        <f>IF(ISNUMBER(MATCH(E1660,#REF!, 0)), INDEX(#REF!, MATCH(E1660,#REF!, 0)), E1660)</f>
        <v>0</v>
      </c>
    </row>
    <row r="1661" spans="17:17" x14ac:dyDescent="0.25">
      <c r="Q1661">
        <f>IF(ISNUMBER(MATCH(E1661,#REF!, 0)), INDEX(#REF!, MATCH(E1661,#REF!, 0)), E1661)</f>
        <v>0</v>
      </c>
    </row>
    <row r="1662" spans="17:17" x14ac:dyDescent="0.25">
      <c r="Q1662">
        <f>IF(ISNUMBER(MATCH(E1662,#REF!, 0)), INDEX(#REF!, MATCH(E1662,#REF!, 0)), E1662)</f>
        <v>0</v>
      </c>
    </row>
    <row r="1663" spans="17:17" x14ac:dyDescent="0.25">
      <c r="Q1663">
        <f>IF(ISNUMBER(MATCH(E1663,#REF!, 0)), INDEX(#REF!, MATCH(E1663,#REF!, 0)), E1663)</f>
        <v>0</v>
      </c>
    </row>
    <row r="1664" spans="17:17" x14ac:dyDescent="0.25">
      <c r="Q1664">
        <f>IF(ISNUMBER(MATCH(E1664,#REF!, 0)), INDEX(#REF!, MATCH(E1664,#REF!, 0)), E1664)</f>
        <v>0</v>
      </c>
    </row>
    <row r="1665" spans="17:17" x14ac:dyDescent="0.25">
      <c r="Q1665">
        <f>IF(ISNUMBER(MATCH(E1665,#REF!, 0)), INDEX(#REF!, MATCH(E1665,#REF!, 0)), E1665)</f>
        <v>0</v>
      </c>
    </row>
    <row r="1666" spans="17:17" x14ac:dyDescent="0.25">
      <c r="Q1666">
        <f>IF(ISNUMBER(MATCH(E1666,#REF!, 0)), INDEX(#REF!, MATCH(E1666,#REF!, 0)), E1666)</f>
        <v>0</v>
      </c>
    </row>
    <row r="1667" spans="17:17" x14ac:dyDescent="0.25">
      <c r="Q1667">
        <f>IF(ISNUMBER(MATCH(E1667,#REF!, 0)), INDEX(#REF!, MATCH(E1667,#REF!, 0)), E1667)</f>
        <v>0</v>
      </c>
    </row>
    <row r="1668" spans="17:17" x14ac:dyDescent="0.25">
      <c r="Q1668">
        <f>IF(ISNUMBER(MATCH(E1668,#REF!, 0)), INDEX(#REF!, MATCH(E1668,#REF!, 0)), E1668)</f>
        <v>0</v>
      </c>
    </row>
    <row r="1669" spans="17:17" x14ac:dyDescent="0.25">
      <c r="Q1669">
        <f>IF(ISNUMBER(MATCH(E1669,#REF!, 0)), INDEX(#REF!, MATCH(E1669,#REF!, 0)), E1669)</f>
        <v>0</v>
      </c>
    </row>
    <row r="1670" spans="17:17" x14ac:dyDescent="0.25">
      <c r="Q1670">
        <f>IF(ISNUMBER(MATCH(E1670,#REF!, 0)), INDEX(#REF!, MATCH(E1670,#REF!, 0)), E1670)</f>
        <v>0</v>
      </c>
    </row>
    <row r="1671" spans="17:17" x14ac:dyDescent="0.25">
      <c r="Q1671">
        <f>IF(ISNUMBER(MATCH(E1671,#REF!, 0)), INDEX(#REF!, MATCH(E1671,#REF!, 0)), E1671)</f>
        <v>0</v>
      </c>
    </row>
    <row r="1672" spans="17:17" x14ac:dyDescent="0.25">
      <c r="Q1672">
        <f>IF(ISNUMBER(MATCH(E1672,#REF!, 0)), INDEX(#REF!, MATCH(E1672,#REF!, 0)), E1672)</f>
        <v>0</v>
      </c>
    </row>
    <row r="1673" spans="17:17" x14ac:dyDescent="0.25">
      <c r="Q1673">
        <f>IF(ISNUMBER(MATCH(E1673,#REF!, 0)), INDEX(#REF!, MATCH(E1673,#REF!, 0)), E1673)</f>
        <v>0</v>
      </c>
    </row>
    <row r="1674" spans="17:17" x14ac:dyDescent="0.25">
      <c r="Q1674">
        <f>IF(ISNUMBER(MATCH(E1674,#REF!, 0)), INDEX(#REF!, MATCH(E1674,#REF!, 0)), E1674)</f>
        <v>0</v>
      </c>
    </row>
    <row r="1675" spans="17:17" x14ac:dyDescent="0.25">
      <c r="Q1675">
        <f>IF(ISNUMBER(MATCH(E1675,#REF!, 0)), INDEX(#REF!, MATCH(E1675,#REF!, 0)), E1675)</f>
        <v>0</v>
      </c>
    </row>
    <row r="1676" spans="17:17" x14ac:dyDescent="0.25">
      <c r="Q1676">
        <f>IF(ISNUMBER(MATCH(E1676,#REF!, 0)), INDEX(#REF!, MATCH(E1676,#REF!, 0)), E1676)</f>
        <v>0</v>
      </c>
    </row>
    <row r="1677" spans="17:17" x14ac:dyDescent="0.25">
      <c r="Q1677">
        <f>IF(ISNUMBER(MATCH(E1677,#REF!, 0)), INDEX(#REF!, MATCH(E1677,#REF!, 0)), E1677)</f>
        <v>0</v>
      </c>
    </row>
    <row r="1678" spans="17:17" x14ac:dyDescent="0.25">
      <c r="Q1678">
        <f>IF(ISNUMBER(MATCH(E1678,#REF!, 0)), INDEX(#REF!, MATCH(E1678,#REF!, 0)), E1678)</f>
        <v>0</v>
      </c>
    </row>
    <row r="1679" spans="17:17" x14ac:dyDescent="0.25">
      <c r="Q1679">
        <f>IF(ISNUMBER(MATCH(E1679,#REF!, 0)), INDEX(#REF!, MATCH(E1679,#REF!, 0)), E1679)</f>
        <v>0</v>
      </c>
    </row>
    <row r="1680" spans="17:17" x14ac:dyDescent="0.25">
      <c r="Q1680">
        <f>IF(ISNUMBER(MATCH(E1680,#REF!, 0)), INDEX(#REF!, MATCH(E1680,#REF!, 0)), E1680)</f>
        <v>0</v>
      </c>
    </row>
    <row r="1681" spans="17:17" x14ac:dyDescent="0.25">
      <c r="Q1681">
        <f>IF(ISNUMBER(MATCH(E1681,#REF!, 0)), INDEX(#REF!, MATCH(E1681,#REF!, 0)), E1681)</f>
        <v>0</v>
      </c>
    </row>
    <row r="1682" spans="17:17" x14ac:dyDescent="0.25">
      <c r="Q1682">
        <f>IF(ISNUMBER(MATCH(E1682,#REF!, 0)), INDEX(#REF!, MATCH(E1682,#REF!, 0)), E1682)</f>
        <v>0</v>
      </c>
    </row>
    <row r="1683" spans="17:17" x14ac:dyDescent="0.25">
      <c r="Q1683">
        <f>IF(ISNUMBER(MATCH(E1683,#REF!, 0)), INDEX(#REF!, MATCH(E1683,#REF!, 0)), E1683)</f>
        <v>0</v>
      </c>
    </row>
    <row r="1684" spans="17:17" x14ac:dyDescent="0.25">
      <c r="Q1684">
        <f>IF(ISNUMBER(MATCH(E1684,#REF!, 0)), INDEX(#REF!, MATCH(E1684,#REF!, 0)), E1684)</f>
        <v>0</v>
      </c>
    </row>
    <row r="1685" spans="17:17" x14ac:dyDescent="0.25">
      <c r="Q1685">
        <f>IF(ISNUMBER(MATCH(E1685,#REF!, 0)), INDEX(#REF!, MATCH(E1685,#REF!, 0)), E1685)</f>
        <v>0</v>
      </c>
    </row>
    <row r="1686" spans="17:17" x14ac:dyDescent="0.25">
      <c r="Q1686">
        <f>IF(ISNUMBER(MATCH(E1686,#REF!, 0)), INDEX(#REF!, MATCH(E1686,#REF!, 0)), E1686)</f>
        <v>0</v>
      </c>
    </row>
    <row r="1687" spans="17:17" x14ac:dyDescent="0.25">
      <c r="Q1687">
        <f>IF(ISNUMBER(MATCH(E1687,#REF!, 0)), INDEX(#REF!, MATCH(E1687,#REF!, 0)), E1687)</f>
        <v>0</v>
      </c>
    </row>
    <row r="1688" spans="17:17" x14ac:dyDescent="0.25">
      <c r="Q1688">
        <f>IF(ISNUMBER(MATCH(E1688,#REF!, 0)), INDEX(#REF!, MATCH(E1688,#REF!, 0)), E1688)</f>
        <v>0</v>
      </c>
    </row>
    <row r="1689" spans="17:17" x14ac:dyDescent="0.25">
      <c r="Q1689">
        <f>IF(ISNUMBER(MATCH(E1689,#REF!, 0)), INDEX(#REF!, MATCH(E1689,#REF!, 0)), E1689)</f>
        <v>0</v>
      </c>
    </row>
    <row r="1690" spans="17:17" x14ac:dyDescent="0.25">
      <c r="Q1690">
        <f>IF(ISNUMBER(MATCH(E1690,#REF!, 0)), INDEX(#REF!, MATCH(E1690,#REF!, 0)), E1690)</f>
        <v>0</v>
      </c>
    </row>
    <row r="1691" spans="17:17" x14ac:dyDescent="0.25">
      <c r="Q1691">
        <f>IF(ISNUMBER(MATCH(E1691,#REF!, 0)), INDEX(#REF!, MATCH(E1691,#REF!, 0)), E1691)</f>
        <v>0</v>
      </c>
    </row>
    <row r="1692" spans="17:17" x14ac:dyDescent="0.25">
      <c r="Q1692">
        <f>IF(ISNUMBER(MATCH(E1692,#REF!, 0)), INDEX(#REF!, MATCH(E1692,#REF!, 0)), E1692)</f>
        <v>0</v>
      </c>
    </row>
    <row r="1693" spans="17:17" x14ac:dyDescent="0.25">
      <c r="Q1693">
        <f>IF(ISNUMBER(MATCH(E1693,#REF!, 0)), INDEX(#REF!, MATCH(E1693,#REF!, 0)), E1693)</f>
        <v>0</v>
      </c>
    </row>
    <row r="1694" spans="17:17" x14ac:dyDescent="0.25">
      <c r="Q1694">
        <f>IF(ISNUMBER(MATCH(E1694,#REF!, 0)), INDEX(#REF!, MATCH(E1694,#REF!, 0)), E1694)</f>
        <v>0</v>
      </c>
    </row>
    <row r="1695" spans="17:17" x14ac:dyDescent="0.25">
      <c r="Q1695">
        <f>IF(ISNUMBER(MATCH(E1695,#REF!, 0)), INDEX(#REF!, MATCH(E1695,#REF!, 0)), E1695)</f>
        <v>0</v>
      </c>
    </row>
    <row r="1696" spans="17:17" x14ac:dyDescent="0.25">
      <c r="Q1696">
        <f>IF(ISNUMBER(MATCH(E1696,#REF!, 0)), INDEX(#REF!, MATCH(E1696,#REF!, 0)), E1696)</f>
        <v>0</v>
      </c>
    </row>
    <row r="1697" spans="17:17" x14ac:dyDescent="0.25">
      <c r="Q1697">
        <f>IF(ISNUMBER(MATCH(E1697,#REF!, 0)), INDEX(#REF!, MATCH(E1697,#REF!, 0)), E1697)</f>
        <v>0</v>
      </c>
    </row>
    <row r="1698" spans="17:17" x14ac:dyDescent="0.25">
      <c r="Q1698">
        <f>IF(ISNUMBER(MATCH(E1698,#REF!, 0)), INDEX(#REF!, MATCH(E1698,#REF!, 0)), E1698)</f>
        <v>0</v>
      </c>
    </row>
    <row r="1699" spans="17:17" x14ac:dyDescent="0.25">
      <c r="Q1699">
        <f>IF(ISNUMBER(MATCH(E1699,#REF!, 0)), INDEX(#REF!, MATCH(E1699,#REF!, 0)), E1699)</f>
        <v>0</v>
      </c>
    </row>
    <row r="1700" spans="17:17" x14ac:dyDescent="0.25">
      <c r="Q1700">
        <f>IF(ISNUMBER(MATCH(E1700,#REF!, 0)), INDEX(#REF!, MATCH(E1700,#REF!, 0)), E1700)</f>
        <v>0</v>
      </c>
    </row>
    <row r="1701" spans="17:17" x14ac:dyDescent="0.25">
      <c r="Q1701">
        <f>IF(ISNUMBER(MATCH(E1701,#REF!, 0)), INDEX(#REF!, MATCH(E1701,#REF!, 0)), E1701)</f>
        <v>0</v>
      </c>
    </row>
    <row r="1702" spans="17:17" x14ac:dyDescent="0.25">
      <c r="Q1702">
        <f>IF(ISNUMBER(MATCH(E1702,#REF!, 0)), INDEX(#REF!, MATCH(E1702,#REF!, 0)), E1702)</f>
        <v>0</v>
      </c>
    </row>
    <row r="1703" spans="17:17" x14ac:dyDescent="0.25">
      <c r="Q1703">
        <f>IF(ISNUMBER(MATCH(E1703,#REF!, 0)), INDEX(#REF!, MATCH(E1703,#REF!, 0)), E1703)</f>
        <v>0</v>
      </c>
    </row>
    <row r="1704" spans="17:17" x14ac:dyDescent="0.25">
      <c r="Q1704">
        <f>IF(ISNUMBER(MATCH(E1704,#REF!, 0)), INDEX(#REF!, MATCH(E1704,#REF!, 0)), E1704)</f>
        <v>0</v>
      </c>
    </row>
    <row r="1705" spans="17:17" x14ac:dyDescent="0.25">
      <c r="Q1705">
        <f>IF(ISNUMBER(MATCH(E1705,#REF!, 0)), INDEX(#REF!, MATCH(E1705,#REF!, 0)), E1705)</f>
        <v>0</v>
      </c>
    </row>
    <row r="1706" spans="17:17" x14ac:dyDescent="0.25">
      <c r="Q1706">
        <f>IF(ISNUMBER(MATCH(E1706,#REF!, 0)), INDEX(#REF!, MATCH(E1706,#REF!, 0)), E1706)</f>
        <v>0</v>
      </c>
    </row>
    <row r="1707" spans="17:17" x14ac:dyDescent="0.25">
      <c r="Q1707">
        <f>IF(ISNUMBER(MATCH(E1707,#REF!, 0)), INDEX(#REF!, MATCH(E1707,#REF!, 0)), E1707)</f>
        <v>0</v>
      </c>
    </row>
    <row r="1708" spans="17:17" x14ac:dyDescent="0.25">
      <c r="Q1708">
        <f>IF(ISNUMBER(MATCH(E1708,#REF!, 0)), INDEX(#REF!, MATCH(E1708,#REF!, 0)), E1708)</f>
        <v>0</v>
      </c>
    </row>
    <row r="1709" spans="17:17" x14ac:dyDescent="0.25">
      <c r="Q1709">
        <f>IF(ISNUMBER(MATCH(E1709,#REF!, 0)), INDEX(#REF!, MATCH(E1709,#REF!, 0)), E1709)</f>
        <v>0</v>
      </c>
    </row>
    <row r="1710" spans="17:17" x14ac:dyDescent="0.25">
      <c r="Q1710">
        <f>IF(ISNUMBER(MATCH(E1710,#REF!, 0)), INDEX(#REF!, MATCH(E1710,#REF!, 0)), E1710)</f>
        <v>0</v>
      </c>
    </row>
    <row r="1711" spans="17:17" x14ac:dyDescent="0.25">
      <c r="Q1711">
        <f>IF(ISNUMBER(MATCH(E1711,#REF!, 0)), INDEX(#REF!, MATCH(E1711,#REF!, 0)), E1711)</f>
        <v>0</v>
      </c>
    </row>
    <row r="1712" spans="17:17" x14ac:dyDescent="0.25">
      <c r="Q1712">
        <f>IF(ISNUMBER(MATCH(E1712,#REF!, 0)), INDEX(#REF!, MATCH(E1712,#REF!, 0)), E1712)</f>
        <v>0</v>
      </c>
    </row>
    <row r="1713" spans="17:17" x14ac:dyDescent="0.25">
      <c r="Q1713">
        <f>IF(ISNUMBER(MATCH(E1713,#REF!, 0)), INDEX(#REF!, MATCH(E1713,#REF!, 0)), E1713)</f>
        <v>0</v>
      </c>
    </row>
    <row r="1714" spans="17:17" x14ac:dyDescent="0.25">
      <c r="Q1714">
        <f>IF(ISNUMBER(MATCH(E1714,#REF!, 0)), INDEX(#REF!, MATCH(E1714,#REF!, 0)), E1714)</f>
        <v>0</v>
      </c>
    </row>
    <row r="1715" spans="17:17" x14ac:dyDescent="0.25">
      <c r="Q1715">
        <f>IF(ISNUMBER(MATCH(E1715,#REF!, 0)), INDEX(#REF!, MATCH(E1715,#REF!, 0)), E1715)</f>
        <v>0</v>
      </c>
    </row>
    <row r="1716" spans="17:17" x14ac:dyDescent="0.25">
      <c r="Q1716">
        <f>IF(ISNUMBER(MATCH(E1716,#REF!, 0)), INDEX(#REF!, MATCH(E1716,#REF!, 0)), E1716)</f>
        <v>0</v>
      </c>
    </row>
    <row r="1717" spans="17:17" x14ac:dyDescent="0.25">
      <c r="Q1717">
        <f>IF(ISNUMBER(MATCH(E1717,#REF!, 0)), INDEX(#REF!, MATCH(E1717,#REF!, 0)), E1717)</f>
        <v>0</v>
      </c>
    </row>
    <row r="1718" spans="17:17" x14ac:dyDescent="0.25">
      <c r="Q1718">
        <f>IF(ISNUMBER(MATCH(E1718,#REF!, 0)), INDEX(#REF!, MATCH(E1718,#REF!, 0)), E1718)</f>
        <v>0</v>
      </c>
    </row>
    <row r="1719" spans="17:17" x14ac:dyDescent="0.25">
      <c r="Q1719">
        <f>IF(ISNUMBER(MATCH(E1719,#REF!, 0)), INDEX(#REF!, MATCH(E1719,#REF!, 0)), E1719)</f>
        <v>0</v>
      </c>
    </row>
    <row r="1720" spans="17:17" x14ac:dyDescent="0.25">
      <c r="Q1720">
        <f>IF(ISNUMBER(MATCH(E1720,#REF!, 0)), INDEX(#REF!, MATCH(E1720,#REF!, 0)), E1720)</f>
        <v>0</v>
      </c>
    </row>
    <row r="1721" spans="17:17" x14ac:dyDescent="0.25">
      <c r="Q1721">
        <f>IF(ISNUMBER(MATCH(E1721,#REF!, 0)), INDEX(#REF!, MATCH(E1721,#REF!, 0)), E1721)</f>
        <v>0</v>
      </c>
    </row>
    <row r="1722" spans="17:17" x14ac:dyDescent="0.25">
      <c r="Q1722">
        <f>IF(ISNUMBER(MATCH(E1722,#REF!, 0)), INDEX(#REF!, MATCH(E1722,#REF!, 0)), E1722)</f>
        <v>0</v>
      </c>
    </row>
    <row r="1723" spans="17:17" x14ac:dyDescent="0.25">
      <c r="Q1723">
        <f>IF(ISNUMBER(MATCH(E1723,#REF!, 0)), INDEX(#REF!, MATCH(E1723,#REF!, 0)), E1723)</f>
        <v>0</v>
      </c>
    </row>
    <row r="1724" spans="17:17" x14ac:dyDescent="0.25">
      <c r="Q1724">
        <f>IF(ISNUMBER(MATCH(E1724,#REF!, 0)), INDEX(#REF!, MATCH(E1724,#REF!, 0)), E1724)</f>
        <v>0</v>
      </c>
    </row>
    <row r="1725" spans="17:17" x14ac:dyDescent="0.25">
      <c r="Q1725">
        <f>IF(ISNUMBER(MATCH(E1725,#REF!, 0)), INDEX(#REF!, MATCH(E1725,#REF!, 0)), E1725)</f>
        <v>0</v>
      </c>
    </row>
    <row r="1726" spans="17:17" x14ac:dyDescent="0.25">
      <c r="Q1726">
        <f>IF(ISNUMBER(MATCH(E1726,#REF!, 0)), INDEX(#REF!, MATCH(E1726,#REF!, 0)), E1726)</f>
        <v>0</v>
      </c>
    </row>
    <row r="1727" spans="17:17" x14ac:dyDescent="0.25">
      <c r="Q1727">
        <f>IF(ISNUMBER(MATCH(E1727,#REF!, 0)), INDEX(#REF!, MATCH(E1727,#REF!, 0)), E1727)</f>
        <v>0</v>
      </c>
    </row>
    <row r="1728" spans="17:17" x14ac:dyDescent="0.25">
      <c r="Q1728">
        <f>IF(ISNUMBER(MATCH(E1728,#REF!, 0)), INDEX(#REF!, MATCH(E1728,#REF!, 0)), E1728)</f>
        <v>0</v>
      </c>
    </row>
    <row r="1729" spans="17:17" x14ac:dyDescent="0.25">
      <c r="Q1729">
        <f>IF(ISNUMBER(MATCH(E1729,#REF!, 0)), INDEX(#REF!, MATCH(E1729,#REF!, 0)), E1729)</f>
        <v>0</v>
      </c>
    </row>
    <row r="1730" spans="17:17" x14ac:dyDescent="0.25">
      <c r="Q1730">
        <f>IF(ISNUMBER(MATCH(E1730,#REF!, 0)), INDEX(#REF!, MATCH(E1730,#REF!, 0)), E1730)</f>
        <v>0</v>
      </c>
    </row>
    <row r="1731" spans="17:17" x14ac:dyDescent="0.25">
      <c r="Q1731">
        <f>IF(ISNUMBER(MATCH(E1731,#REF!, 0)), INDEX(#REF!, MATCH(E1731,#REF!, 0)), E1731)</f>
        <v>0</v>
      </c>
    </row>
    <row r="1732" spans="17:17" x14ac:dyDescent="0.25">
      <c r="Q1732">
        <f>IF(ISNUMBER(MATCH(E1732,#REF!, 0)), INDEX(#REF!, MATCH(E1732,#REF!, 0)), E1732)</f>
        <v>0</v>
      </c>
    </row>
    <row r="1733" spans="17:17" x14ac:dyDescent="0.25">
      <c r="Q1733">
        <f>IF(ISNUMBER(MATCH(E1733,#REF!, 0)), INDEX(#REF!, MATCH(E1733,#REF!, 0)), E1733)</f>
        <v>0</v>
      </c>
    </row>
    <row r="1734" spans="17:17" x14ac:dyDescent="0.25">
      <c r="Q1734">
        <f>IF(ISNUMBER(MATCH(E1734,#REF!, 0)), INDEX(#REF!, MATCH(E1734,#REF!, 0)), E1734)</f>
        <v>0</v>
      </c>
    </row>
    <row r="1735" spans="17:17" x14ac:dyDescent="0.25">
      <c r="Q1735">
        <f>IF(ISNUMBER(MATCH(E1735,#REF!, 0)), INDEX(#REF!, MATCH(E1735,#REF!, 0)), E1735)</f>
        <v>0</v>
      </c>
    </row>
    <row r="1736" spans="17:17" x14ac:dyDescent="0.25">
      <c r="Q1736">
        <f>IF(ISNUMBER(MATCH(E1736,#REF!, 0)), INDEX(#REF!, MATCH(E1736,#REF!, 0)), E1736)</f>
        <v>0</v>
      </c>
    </row>
    <row r="1737" spans="17:17" x14ac:dyDescent="0.25">
      <c r="Q1737">
        <f>IF(ISNUMBER(MATCH(E1737,#REF!, 0)), INDEX(#REF!, MATCH(E1737,#REF!, 0)), E1737)</f>
        <v>0</v>
      </c>
    </row>
    <row r="1738" spans="17:17" x14ac:dyDescent="0.25">
      <c r="Q1738">
        <f>IF(ISNUMBER(MATCH(E1738,#REF!, 0)), INDEX(#REF!, MATCH(E1738,#REF!, 0)), E1738)</f>
        <v>0</v>
      </c>
    </row>
    <row r="1739" spans="17:17" x14ac:dyDescent="0.25">
      <c r="Q1739">
        <f>IF(ISNUMBER(MATCH(E1739,#REF!, 0)), INDEX(#REF!, MATCH(E1739,#REF!, 0)), E1739)</f>
        <v>0</v>
      </c>
    </row>
    <row r="1740" spans="17:17" x14ac:dyDescent="0.25">
      <c r="Q1740">
        <f>IF(ISNUMBER(MATCH(E1740,#REF!, 0)), INDEX(#REF!, MATCH(E1740,#REF!, 0)), E1740)</f>
        <v>0</v>
      </c>
    </row>
    <row r="1741" spans="17:17" x14ac:dyDescent="0.25">
      <c r="Q1741">
        <f>IF(ISNUMBER(MATCH(E1741,#REF!, 0)), INDEX(#REF!, MATCH(E1741,#REF!, 0)), E1741)</f>
        <v>0</v>
      </c>
    </row>
    <row r="1742" spans="17:17" x14ac:dyDescent="0.25">
      <c r="Q1742">
        <f>IF(ISNUMBER(MATCH(E1742,#REF!, 0)), INDEX(#REF!, MATCH(E1742,#REF!, 0)), E1742)</f>
        <v>0</v>
      </c>
    </row>
    <row r="1743" spans="17:17" x14ac:dyDescent="0.25">
      <c r="Q1743">
        <f>IF(ISNUMBER(MATCH(E1743,#REF!, 0)), INDEX(#REF!, MATCH(E1743,#REF!, 0)), E1743)</f>
        <v>0</v>
      </c>
    </row>
    <row r="1744" spans="17:17" x14ac:dyDescent="0.25">
      <c r="Q1744">
        <f>IF(ISNUMBER(MATCH(E1744,#REF!, 0)), INDEX(#REF!, MATCH(E1744,#REF!, 0)), E1744)</f>
        <v>0</v>
      </c>
    </row>
    <row r="1745" spans="17:17" x14ac:dyDescent="0.25">
      <c r="Q1745">
        <f>IF(ISNUMBER(MATCH(E1745,#REF!, 0)), INDEX(#REF!, MATCH(E1745,#REF!, 0)), E1745)</f>
        <v>0</v>
      </c>
    </row>
    <row r="1746" spans="17:17" x14ac:dyDescent="0.25">
      <c r="Q1746">
        <f>IF(ISNUMBER(MATCH(E1746,#REF!, 0)), INDEX(#REF!, MATCH(E1746,#REF!, 0)), E1746)</f>
        <v>0</v>
      </c>
    </row>
    <row r="1747" spans="17:17" x14ac:dyDescent="0.25">
      <c r="Q1747">
        <f>IF(ISNUMBER(MATCH(E1747,#REF!, 0)), INDEX(#REF!, MATCH(E1747,#REF!, 0)), E1747)</f>
        <v>0</v>
      </c>
    </row>
    <row r="1748" spans="17:17" x14ac:dyDescent="0.25">
      <c r="Q1748">
        <f>IF(ISNUMBER(MATCH(E1748,#REF!, 0)), INDEX(#REF!, MATCH(E1748,#REF!, 0)), E1748)</f>
        <v>0</v>
      </c>
    </row>
    <row r="1749" spans="17:17" x14ac:dyDescent="0.25">
      <c r="Q1749">
        <f>IF(ISNUMBER(MATCH(E1749,#REF!, 0)), INDEX(#REF!, MATCH(E1749,#REF!, 0)), E1749)</f>
        <v>0</v>
      </c>
    </row>
    <row r="1750" spans="17:17" x14ac:dyDescent="0.25">
      <c r="Q1750">
        <f>IF(ISNUMBER(MATCH(E1750,#REF!, 0)), INDEX(#REF!, MATCH(E1750,#REF!, 0)), E1750)</f>
        <v>0</v>
      </c>
    </row>
    <row r="1751" spans="17:17" x14ac:dyDescent="0.25">
      <c r="Q1751">
        <f>IF(ISNUMBER(MATCH(E1751,#REF!, 0)), INDEX(#REF!, MATCH(E1751,#REF!, 0)), E1751)</f>
        <v>0</v>
      </c>
    </row>
    <row r="1752" spans="17:17" x14ac:dyDescent="0.25">
      <c r="Q1752">
        <f>IF(ISNUMBER(MATCH(E1752,#REF!, 0)), INDEX(#REF!, MATCH(E1752,#REF!, 0)), E1752)</f>
        <v>0</v>
      </c>
    </row>
    <row r="1753" spans="17:17" x14ac:dyDescent="0.25">
      <c r="Q1753">
        <f>IF(ISNUMBER(MATCH(E1753,#REF!, 0)), INDEX(#REF!, MATCH(E1753,#REF!, 0)), E1753)</f>
        <v>0</v>
      </c>
    </row>
    <row r="1754" spans="17:17" x14ac:dyDescent="0.25">
      <c r="Q1754">
        <f>IF(ISNUMBER(MATCH(E1754,#REF!, 0)), INDEX(#REF!, MATCH(E1754,#REF!, 0)), E1754)</f>
        <v>0</v>
      </c>
    </row>
    <row r="1755" spans="17:17" x14ac:dyDescent="0.25">
      <c r="Q1755">
        <f>IF(ISNUMBER(MATCH(E1755,#REF!, 0)), INDEX(#REF!, MATCH(E1755,#REF!, 0)), E1755)</f>
        <v>0</v>
      </c>
    </row>
    <row r="1756" spans="17:17" x14ac:dyDescent="0.25">
      <c r="Q1756">
        <f>IF(ISNUMBER(MATCH(E1756,#REF!, 0)), INDEX(#REF!, MATCH(E1756,#REF!, 0)), E1756)</f>
        <v>0</v>
      </c>
    </row>
    <row r="1757" spans="17:17" x14ac:dyDescent="0.25">
      <c r="Q1757">
        <f>IF(ISNUMBER(MATCH(E1757,#REF!, 0)), INDEX(#REF!, MATCH(E1757,#REF!, 0)), E1757)</f>
        <v>0</v>
      </c>
    </row>
    <row r="1758" spans="17:17" x14ac:dyDescent="0.25">
      <c r="Q1758">
        <f>IF(ISNUMBER(MATCH(E1758,#REF!, 0)), INDEX(#REF!, MATCH(E1758,#REF!, 0)), E1758)</f>
        <v>0</v>
      </c>
    </row>
    <row r="1759" spans="17:17" x14ac:dyDescent="0.25">
      <c r="Q1759">
        <f>IF(ISNUMBER(MATCH(E1759,#REF!, 0)), INDEX(#REF!, MATCH(E1759,#REF!, 0)), E1759)</f>
        <v>0</v>
      </c>
    </row>
    <row r="1760" spans="17:17" x14ac:dyDescent="0.25">
      <c r="Q1760">
        <f>IF(ISNUMBER(MATCH(E1760,#REF!, 0)), INDEX(#REF!, MATCH(E1760,#REF!, 0)), E1760)</f>
        <v>0</v>
      </c>
    </row>
    <row r="1761" spans="17:17" x14ac:dyDescent="0.25">
      <c r="Q1761">
        <f>IF(ISNUMBER(MATCH(E1761,#REF!, 0)), INDEX(#REF!, MATCH(E1761,#REF!, 0)), E1761)</f>
        <v>0</v>
      </c>
    </row>
    <row r="1762" spans="17:17" x14ac:dyDescent="0.25">
      <c r="Q1762">
        <f>IF(ISNUMBER(MATCH(E1762,#REF!, 0)), INDEX(#REF!, MATCH(E1762,#REF!, 0)), E1762)</f>
        <v>0</v>
      </c>
    </row>
    <row r="1763" spans="17:17" x14ac:dyDescent="0.25">
      <c r="Q1763">
        <f>IF(ISNUMBER(MATCH(E1763,#REF!, 0)), INDEX(#REF!, MATCH(E1763,#REF!, 0)), E1763)</f>
        <v>0</v>
      </c>
    </row>
    <row r="1764" spans="17:17" x14ac:dyDescent="0.25">
      <c r="Q1764">
        <f>IF(ISNUMBER(MATCH(E1764,#REF!, 0)), INDEX(#REF!, MATCH(E1764,#REF!, 0)), E1764)</f>
        <v>0</v>
      </c>
    </row>
    <row r="1765" spans="17:17" x14ac:dyDescent="0.25">
      <c r="Q1765">
        <f>IF(ISNUMBER(MATCH(E1765,#REF!, 0)), INDEX(#REF!, MATCH(E1765,#REF!, 0)), E1765)</f>
        <v>0</v>
      </c>
    </row>
    <row r="1766" spans="17:17" x14ac:dyDescent="0.25">
      <c r="Q1766">
        <f>IF(ISNUMBER(MATCH(E1766,#REF!, 0)), INDEX(#REF!, MATCH(E1766,#REF!, 0)), E1766)</f>
        <v>0</v>
      </c>
    </row>
    <row r="1767" spans="17:17" x14ac:dyDescent="0.25">
      <c r="Q1767">
        <f>IF(ISNUMBER(MATCH(E1767,#REF!, 0)), INDEX(#REF!, MATCH(E1767,#REF!, 0)), E1767)</f>
        <v>0</v>
      </c>
    </row>
    <row r="1768" spans="17:17" x14ac:dyDescent="0.25">
      <c r="Q1768">
        <f>IF(ISNUMBER(MATCH(E1768,#REF!, 0)), INDEX(#REF!, MATCH(E1768,#REF!, 0)), E1768)</f>
        <v>0</v>
      </c>
    </row>
    <row r="1769" spans="17:17" x14ac:dyDescent="0.25">
      <c r="Q1769">
        <f>IF(ISNUMBER(MATCH(E1769,#REF!, 0)), INDEX(#REF!, MATCH(E1769,#REF!, 0)), E1769)</f>
        <v>0</v>
      </c>
    </row>
    <row r="1770" spans="17:17" x14ac:dyDescent="0.25">
      <c r="Q1770">
        <f>IF(ISNUMBER(MATCH(E1770,#REF!, 0)), INDEX(#REF!, MATCH(E1770,#REF!, 0)), E1770)</f>
        <v>0</v>
      </c>
    </row>
    <row r="1771" spans="17:17" x14ac:dyDescent="0.25">
      <c r="Q1771">
        <f>IF(ISNUMBER(MATCH(E1771,#REF!, 0)), INDEX(#REF!, MATCH(E1771,#REF!, 0)), E1771)</f>
        <v>0</v>
      </c>
    </row>
    <row r="1772" spans="17:17" x14ac:dyDescent="0.25">
      <c r="Q1772">
        <f>IF(ISNUMBER(MATCH(E1772,#REF!, 0)), INDEX(#REF!, MATCH(E1772,#REF!, 0)), E1772)</f>
        <v>0</v>
      </c>
    </row>
    <row r="1773" spans="17:17" x14ac:dyDescent="0.25">
      <c r="Q1773">
        <f>IF(ISNUMBER(MATCH(E1773,#REF!, 0)), INDEX(#REF!, MATCH(E1773,#REF!, 0)), E1773)</f>
        <v>0</v>
      </c>
    </row>
    <row r="1774" spans="17:17" x14ac:dyDescent="0.25">
      <c r="Q1774">
        <f>IF(ISNUMBER(MATCH(E1774,#REF!, 0)), INDEX(#REF!, MATCH(E1774,#REF!, 0)), E1774)</f>
        <v>0</v>
      </c>
    </row>
    <row r="1775" spans="17:17" x14ac:dyDescent="0.25">
      <c r="Q1775">
        <f>IF(ISNUMBER(MATCH(E1775,#REF!, 0)), INDEX(#REF!, MATCH(E1775,#REF!, 0)), E1775)</f>
        <v>0</v>
      </c>
    </row>
    <row r="1776" spans="17:17" x14ac:dyDescent="0.25">
      <c r="Q1776">
        <f>IF(ISNUMBER(MATCH(E1776,#REF!, 0)), INDEX(#REF!, MATCH(E1776,#REF!, 0)), E1776)</f>
        <v>0</v>
      </c>
    </row>
    <row r="1777" spans="17:17" x14ac:dyDescent="0.25">
      <c r="Q1777">
        <f>IF(ISNUMBER(MATCH(E1777,#REF!, 0)), INDEX(#REF!, MATCH(E1777,#REF!, 0)), E1777)</f>
        <v>0</v>
      </c>
    </row>
    <row r="1778" spans="17:17" x14ac:dyDescent="0.25">
      <c r="Q1778">
        <f>IF(ISNUMBER(MATCH(E1778,#REF!, 0)), INDEX(#REF!, MATCH(E1778,#REF!, 0)), E1778)</f>
        <v>0</v>
      </c>
    </row>
    <row r="1779" spans="17:17" x14ac:dyDescent="0.25">
      <c r="Q1779">
        <f>IF(ISNUMBER(MATCH(E1779,#REF!, 0)), INDEX(#REF!, MATCH(E1779,#REF!, 0)), E1779)</f>
        <v>0</v>
      </c>
    </row>
    <row r="1780" spans="17:17" x14ac:dyDescent="0.25">
      <c r="Q1780">
        <f>IF(ISNUMBER(MATCH(E1780,#REF!, 0)), INDEX(#REF!, MATCH(E1780,#REF!, 0)), E1780)</f>
        <v>0</v>
      </c>
    </row>
    <row r="1781" spans="17:17" x14ac:dyDescent="0.25">
      <c r="Q1781">
        <f>IF(ISNUMBER(MATCH(E1781,#REF!, 0)), INDEX(#REF!, MATCH(E1781,#REF!, 0)), E1781)</f>
        <v>0</v>
      </c>
    </row>
    <row r="1782" spans="17:17" x14ac:dyDescent="0.25">
      <c r="Q1782">
        <f>IF(ISNUMBER(MATCH(E1782,#REF!, 0)), INDEX(#REF!, MATCH(E1782,#REF!, 0)), E1782)</f>
        <v>0</v>
      </c>
    </row>
    <row r="1783" spans="17:17" x14ac:dyDescent="0.25">
      <c r="Q1783">
        <f>IF(ISNUMBER(MATCH(E1783,#REF!, 0)), INDEX(#REF!, MATCH(E1783,#REF!, 0)), E1783)</f>
        <v>0</v>
      </c>
    </row>
    <row r="1784" spans="17:17" x14ac:dyDescent="0.25">
      <c r="Q1784">
        <f>IF(ISNUMBER(MATCH(E1784,#REF!, 0)), INDEX(#REF!, MATCH(E1784,#REF!, 0)), E1784)</f>
        <v>0</v>
      </c>
    </row>
    <row r="1785" spans="17:17" x14ac:dyDescent="0.25">
      <c r="Q1785">
        <f>IF(ISNUMBER(MATCH(E1785,#REF!, 0)), INDEX(#REF!, MATCH(E1785,#REF!, 0)), E1785)</f>
        <v>0</v>
      </c>
    </row>
    <row r="1786" spans="17:17" x14ac:dyDescent="0.25">
      <c r="Q1786">
        <f>IF(ISNUMBER(MATCH(E1786,#REF!, 0)), INDEX(#REF!, MATCH(E1786,#REF!, 0)), E1786)</f>
        <v>0</v>
      </c>
    </row>
    <row r="1787" spans="17:17" x14ac:dyDescent="0.25">
      <c r="Q1787">
        <f>IF(ISNUMBER(MATCH(E1787,#REF!, 0)), INDEX(#REF!, MATCH(E1787,#REF!, 0)), E1787)</f>
        <v>0</v>
      </c>
    </row>
    <row r="1788" spans="17:17" x14ac:dyDescent="0.25">
      <c r="Q1788">
        <f>IF(ISNUMBER(MATCH(E1788,#REF!, 0)), INDEX(#REF!, MATCH(E1788,#REF!, 0)), E1788)</f>
        <v>0</v>
      </c>
    </row>
    <row r="1789" spans="17:17" x14ac:dyDescent="0.25">
      <c r="Q1789">
        <f>IF(ISNUMBER(MATCH(E1789,#REF!, 0)), INDEX(#REF!, MATCH(E1789,#REF!, 0)), E1789)</f>
        <v>0</v>
      </c>
    </row>
    <row r="1790" spans="17:17" x14ac:dyDescent="0.25">
      <c r="Q1790">
        <f>IF(ISNUMBER(MATCH(E1790,#REF!, 0)), INDEX(#REF!, MATCH(E1790,#REF!, 0)), E1790)</f>
        <v>0</v>
      </c>
    </row>
    <row r="1791" spans="17:17" x14ac:dyDescent="0.25">
      <c r="Q1791">
        <f>IF(ISNUMBER(MATCH(E1791,#REF!, 0)), INDEX(#REF!, MATCH(E1791,#REF!, 0)), E1791)</f>
        <v>0</v>
      </c>
    </row>
    <row r="1792" spans="17:17" x14ac:dyDescent="0.25">
      <c r="Q1792">
        <f>IF(ISNUMBER(MATCH(E1792,#REF!, 0)), INDEX(#REF!, MATCH(E1792,#REF!, 0)), E1792)</f>
        <v>0</v>
      </c>
    </row>
    <row r="1793" spans="17:17" x14ac:dyDescent="0.25">
      <c r="Q1793">
        <f>IF(ISNUMBER(MATCH(E1793,#REF!, 0)), INDEX(#REF!, MATCH(E1793,#REF!, 0)), E1793)</f>
        <v>0</v>
      </c>
    </row>
    <row r="1794" spans="17:17" x14ac:dyDescent="0.25">
      <c r="Q1794">
        <f>IF(ISNUMBER(MATCH(E1794,#REF!, 0)), INDEX(#REF!, MATCH(E1794,#REF!, 0)), E1794)</f>
        <v>0</v>
      </c>
    </row>
    <row r="1795" spans="17:17" x14ac:dyDescent="0.25">
      <c r="Q1795">
        <f>IF(ISNUMBER(MATCH(E1795,#REF!, 0)), INDEX(#REF!, MATCH(E1795,#REF!, 0)), E1795)</f>
        <v>0</v>
      </c>
    </row>
    <row r="1796" spans="17:17" x14ac:dyDescent="0.25">
      <c r="Q1796">
        <f>IF(ISNUMBER(MATCH(E1796,#REF!, 0)), INDEX(#REF!, MATCH(E1796,#REF!, 0)), E1796)</f>
        <v>0</v>
      </c>
    </row>
    <row r="1797" spans="17:17" x14ac:dyDescent="0.25">
      <c r="Q1797">
        <f>IF(ISNUMBER(MATCH(E1797,#REF!, 0)), INDEX(#REF!, MATCH(E1797,#REF!, 0)), E1797)</f>
        <v>0</v>
      </c>
    </row>
    <row r="1798" spans="17:17" x14ac:dyDescent="0.25">
      <c r="Q1798">
        <f>IF(ISNUMBER(MATCH(E1798,#REF!, 0)), INDEX(#REF!, MATCH(E1798,#REF!, 0)), E1798)</f>
        <v>0</v>
      </c>
    </row>
    <row r="1799" spans="17:17" x14ac:dyDescent="0.25">
      <c r="Q1799">
        <f>IF(ISNUMBER(MATCH(E1799,#REF!, 0)), INDEX(#REF!, MATCH(E1799,#REF!, 0)), E1799)</f>
        <v>0</v>
      </c>
    </row>
    <row r="1800" spans="17:17" x14ac:dyDescent="0.25">
      <c r="Q1800">
        <f>IF(ISNUMBER(MATCH(E1800,#REF!, 0)), INDEX(#REF!, MATCH(E1800,#REF!, 0)), E1800)</f>
        <v>0</v>
      </c>
    </row>
    <row r="1801" spans="17:17" x14ac:dyDescent="0.25">
      <c r="Q1801">
        <f>IF(ISNUMBER(MATCH(E1801,#REF!, 0)), INDEX(#REF!, MATCH(E1801,#REF!, 0)), E1801)</f>
        <v>0</v>
      </c>
    </row>
    <row r="1802" spans="17:17" x14ac:dyDescent="0.25">
      <c r="Q1802">
        <f>IF(ISNUMBER(MATCH(E1802,#REF!, 0)), INDEX(#REF!, MATCH(E1802,#REF!, 0)), E1802)</f>
        <v>0</v>
      </c>
    </row>
    <row r="1803" spans="17:17" x14ac:dyDescent="0.25">
      <c r="Q1803">
        <f>IF(ISNUMBER(MATCH(E1803,#REF!, 0)), INDEX(#REF!, MATCH(E1803,#REF!, 0)), E1803)</f>
        <v>0</v>
      </c>
    </row>
    <row r="1804" spans="17:17" x14ac:dyDescent="0.25">
      <c r="Q1804">
        <f>IF(ISNUMBER(MATCH(E1804,#REF!, 0)), INDEX(#REF!, MATCH(E1804,#REF!, 0)), E1804)</f>
        <v>0</v>
      </c>
    </row>
    <row r="1805" spans="17:17" x14ac:dyDescent="0.25">
      <c r="Q1805">
        <f>IF(ISNUMBER(MATCH(E1805,#REF!, 0)), INDEX(#REF!, MATCH(E1805,#REF!, 0)), E1805)</f>
        <v>0</v>
      </c>
    </row>
    <row r="1806" spans="17:17" x14ac:dyDescent="0.25">
      <c r="Q1806">
        <f>IF(ISNUMBER(MATCH(E1806,#REF!, 0)), INDEX(#REF!, MATCH(E1806,#REF!, 0)), E1806)</f>
        <v>0</v>
      </c>
    </row>
    <row r="1807" spans="17:17" x14ac:dyDescent="0.25">
      <c r="Q1807">
        <f>IF(ISNUMBER(MATCH(E1807,#REF!, 0)), INDEX(#REF!, MATCH(E1807,#REF!, 0)), E1807)</f>
        <v>0</v>
      </c>
    </row>
    <row r="1808" spans="17:17" x14ac:dyDescent="0.25">
      <c r="Q1808">
        <f>IF(ISNUMBER(MATCH(E1808,#REF!, 0)), INDEX(#REF!, MATCH(E1808,#REF!, 0)), E1808)</f>
        <v>0</v>
      </c>
    </row>
    <row r="1809" spans="17:17" x14ac:dyDescent="0.25">
      <c r="Q1809">
        <f>IF(ISNUMBER(MATCH(E1809,#REF!, 0)), INDEX(#REF!, MATCH(E1809,#REF!, 0)), E1809)</f>
        <v>0</v>
      </c>
    </row>
    <row r="1810" spans="17:17" x14ac:dyDescent="0.25">
      <c r="Q1810">
        <f>IF(ISNUMBER(MATCH(E1810,#REF!, 0)), INDEX(#REF!, MATCH(E1810,#REF!, 0)), E1810)</f>
        <v>0</v>
      </c>
    </row>
    <row r="1811" spans="17:17" x14ac:dyDescent="0.25">
      <c r="Q1811">
        <f>IF(ISNUMBER(MATCH(E1811,#REF!, 0)), INDEX(#REF!, MATCH(E1811,#REF!, 0)), E1811)</f>
        <v>0</v>
      </c>
    </row>
    <row r="1812" spans="17:17" x14ac:dyDescent="0.25">
      <c r="Q1812">
        <f>IF(ISNUMBER(MATCH(E1812,#REF!, 0)), INDEX(#REF!, MATCH(E1812,#REF!, 0)), E1812)</f>
        <v>0</v>
      </c>
    </row>
    <row r="1813" spans="17:17" x14ac:dyDescent="0.25">
      <c r="Q1813">
        <f>IF(ISNUMBER(MATCH(E1813,#REF!, 0)), INDEX(#REF!, MATCH(E1813,#REF!, 0)), E1813)</f>
        <v>0</v>
      </c>
    </row>
    <row r="1814" spans="17:17" x14ac:dyDescent="0.25">
      <c r="Q1814">
        <f>IF(ISNUMBER(MATCH(E1814,#REF!, 0)), INDEX(#REF!, MATCH(E1814,#REF!, 0)), E1814)</f>
        <v>0</v>
      </c>
    </row>
    <row r="1815" spans="17:17" x14ac:dyDescent="0.25">
      <c r="Q1815">
        <f>IF(ISNUMBER(MATCH(E1815,#REF!, 0)), INDEX(#REF!, MATCH(E1815,#REF!, 0)), E1815)</f>
        <v>0</v>
      </c>
    </row>
    <row r="1816" spans="17:17" x14ac:dyDescent="0.25">
      <c r="Q1816">
        <f>IF(ISNUMBER(MATCH(E1816,#REF!, 0)), INDEX(#REF!, MATCH(E1816,#REF!, 0)), E1816)</f>
        <v>0</v>
      </c>
    </row>
    <row r="1817" spans="17:17" x14ac:dyDescent="0.25">
      <c r="Q1817">
        <f>IF(ISNUMBER(MATCH(E1817,#REF!, 0)), INDEX(#REF!, MATCH(E1817,#REF!, 0)), E1817)</f>
        <v>0</v>
      </c>
    </row>
    <row r="1818" spans="17:17" x14ac:dyDescent="0.25">
      <c r="Q1818">
        <f>IF(ISNUMBER(MATCH(E1818,#REF!, 0)), INDEX(#REF!, MATCH(E1818,#REF!, 0)), E1818)</f>
        <v>0</v>
      </c>
    </row>
    <row r="1819" spans="17:17" x14ac:dyDescent="0.25">
      <c r="Q1819">
        <f>IF(ISNUMBER(MATCH(E1819,#REF!, 0)), INDEX(#REF!, MATCH(E1819,#REF!, 0)), E1819)</f>
        <v>0</v>
      </c>
    </row>
    <row r="1820" spans="17:17" x14ac:dyDescent="0.25">
      <c r="Q1820">
        <f>IF(ISNUMBER(MATCH(E1820,#REF!, 0)), INDEX(#REF!, MATCH(E1820,#REF!, 0)), E1820)</f>
        <v>0</v>
      </c>
    </row>
    <row r="1821" spans="17:17" x14ac:dyDescent="0.25">
      <c r="Q1821">
        <f>IF(ISNUMBER(MATCH(E1821,#REF!, 0)), INDEX(#REF!, MATCH(E1821,#REF!, 0)), E1821)</f>
        <v>0</v>
      </c>
    </row>
    <row r="1822" spans="17:17" x14ac:dyDescent="0.25">
      <c r="Q1822">
        <f>IF(ISNUMBER(MATCH(E1822,#REF!, 0)), INDEX(#REF!, MATCH(E1822,#REF!, 0)), E1822)</f>
        <v>0</v>
      </c>
    </row>
    <row r="1823" spans="17:17" x14ac:dyDescent="0.25">
      <c r="Q1823">
        <f>IF(ISNUMBER(MATCH(E1823,#REF!, 0)), INDEX(#REF!, MATCH(E1823,#REF!, 0)), E1823)</f>
        <v>0</v>
      </c>
    </row>
    <row r="1824" spans="17:17" x14ac:dyDescent="0.25">
      <c r="Q1824">
        <f>IF(ISNUMBER(MATCH(E1824,#REF!, 0)), INDEX(#REF!, MATCH(E1824,#REF!, 0)), E1824)</f>
        <v>0</v>
      </c>
    </row>
    <row r="1825" spans="17:17" x14ac:dyDescent="0.25">
      <c r="Q1825">
        <f>IF(ISNUMBER(MATCH(E1825,#REF!, 0)), INDEX(#REF!, MATCH(E1825,#REF!, 0)), E1825)</f>
        <v>0</v>
      </c>
    </row>
    <row r="1826" spans="17:17" x14ac:dyDescent="0.25">
      <c r="Q1826">
        <f>IF(ISNUMBER(MATCH(E1826,#REF!, 0)), INDEX(#REF!, MATCH(E1826,#REF!, 0)), E1826)</f>
        <v>0</v>
      </c>
    </row>
    <row r="1827" spans="17:17" x14ac:dyDescent="0.25">
      <c r="Q1827">
        <f>IF(ISNUMBER(MATCH(E1827,#REF!, 0)), INDEX(#REF!, MATCH(E1827,#REF!, 0)), E1827)</f>
        <v>0</v>
      </c>
    </row>
    <row r="1828" spans="17:17" x14ac:dyDescent="0.25">
      <c r="Q1828">
        <f>IF(ISNUMBER(MATCH(E1828,#REF!, 0)), INDEX(#REF!, MATCH(E1828,#REF!, 0)), E1828)</f>
        <v>0</v>
      </c>
    </row>
    <row r="1829" spans="17:17" x14ac:dyDescent="0.25">
      <c r="Q1829">
        <f>IF(ISNUMBER(MATCH(E1829,#REF!, 0)), INDEX(#REF!, MATCH(E1829,#REF!, 0)), E1829)</f>
        <v>0</v>
      </c>
    </row>
    <row r="1830" spans="17:17" x14ac:dyDescent="0.25">
      <c r="Q1830">
        <f>IF(ISNUMBER(MATCH(E1830,#REF!, 0)), INDEX(#REF!, MATCH(E1830,#REF!, 0)), E1830)</f>
        <v>0</v>
      </c>
    </row>
    <row r="1831" spans="17:17" x14ac:dyDescent="0.25">
      <c r="Q1831">
        <f>IF(ISNUMBER(MATCH(E1831,#REF!, 0)), INDEX(#REF!, MATCH(E1831,#REF!, 0)), E1831)</f>
        <v>0</v>
      </c>
    </row>
    <row r="1832" spans="17:17" x14ac:dyDescent="0.25">
      <c r="Q1832">
        <f>IF(ISNUMBER(MATCH(E1832,#REF!, 0)), INDEX(#REF!, MATCH(E1832,#REF!, 0)), E1832)</f>
        <v>0</v>
      </c>
    </row>
    <row r="1833" spans="17:17" x14ac:dyDescent="0.25">
      <c r="Q1833">
        <f>IF(ISNUMBER(MATCH(E1833,#REF!, 0)), INDEX(#REF!, MATCH(E1833,#REF!, 0)), E1833)</f>
        <v>0</v>
      </c>
    </row>
    <row r="1834" spans="17:17" x14ac:dyDescent="0.25">
      <c r="Q1834">
        <f>IF(ISNUMBER(MATCH(E1834,#REF!, 0)), INDEX(#REF!, MATCH(E1834,#REF!, 0)), E1834)</f>
        <v>0</v>
      </c>
    </row>
    <row r="1835" spans="17:17" x14ac:dyDescent="0.25">
      <c r="Q1835">
        <f>IF(ISNUMBER(MATCH(E1835,#REF!, 0)), INDEX(#REF!, MATCH(E1835,#REF!, 0)), E1835)</f>
        <v>0</v>
      </c>
    </row>
    <row r="1836" spans="17:17" x14ac:dyDescent="0.25">
      <c r="Q1836">
        <f>IF(ISNUMBER(MATCH(E1836,#REF!, 0)), INDEX(#REF!, MATCH(E1836,#REF!, 0)), E1836)</f>
        <v>0</v>
      </c>
    </row>
    <row r="1837" spans="17:17" x14ac:dyDescent="0.25">
      <c r="Q1837">
        <f>IF(ISNUMBER(MATCH(E1837,#REF!, 0)), INDEX(#REF!, MATCH(E1837,#REF!, 0)), E1837)</f>
        <v>0</v>
      </c>
    </row>
    <row r="1838" spans="17:17" x14ac:dyDescent="0.25">
      <c r="Q1838">
        <f>IF(ISNUMBER(MATCH(E1838,#REF!, 0)), INDEX(#REF!, MATCH(E1838,#REF!, 0)), E1838)</f>
        <v>0</v>
      </c>
    </row>
    <row r="1839" spans="17:17" x14ac:dyDescent="0.25">
      <c r="Q1839">
        <f>IF(ISNUMBER(MATCH(E1839,#REF!, 0)), INDEX(#REF!, MATCH(E1839,#REF!, 0)), E1839)</f>
        <v>0</v>
      </c>
    </row>
    <row r="1840" spans="17:17" x14ac:dyDescent="0.25">
      <c r="Q1840">
        <f>IF(ISNUMBER(MATCH(E1840,#REF!, 0)), INDEX(#REF!, MATCH(E1840,#REF!, 0)), E1840)</f>
        <v>0</v>
      </c>
    </row>
    <row r="1841" spans="17:17" x14ac:dyDescent="0.25">
      <c r="Q1841">
        <f>IF(ISNUMBER(MATCH(E1841,#REF!, 0)), INDEX(#REF!, MATCH(E1841,#REF!, 0)), E1841)</f>
        <v>0</v>
      </c>
    </row>
    <row r="1842" spans="17:17" x14ac:dyDescent="0.25">
      <c r="Q1842">
        <f>IF(ISNUMBER(MATCH(E1842,#REF!, 0)), INDEX(#REF!, MATCH(E1842,#REF!, 0)), E1842)</f>
        <v>0</v>
      </c>
    </row>
    <row r="1843" spans="17:17" x14ac:dyDescent="0.25">
      <c r="Q1843">
        <f>IF(ISNUMBER(MATCH(E1843,#REF!, 0)), INDEX(#REF!, MATCH(E1843,#REF!, 0)), E1843)</f>
        <v>0</v>
      </c>
    </row>
    <row r="1844" spans="17:17" x14ac:dyDescent="0.25">
      <c r="Q1844">
        <f>IF(ISNUMBER(MATCH(E1844,#REF!, 0)), INDEX(#REF!, MATCH(E1844,#REF!, 0)), E1844)</f>
        <v>0</v>
      </c>
    </row>
    <row r="1845" spans="17:17" x14ac:dyDescent="0.25">
      <c r="Q1845">
        <f>IF(ISNUMBER(MATCH(E1845,#REF!, 0)), INDEX(#REF!, MATCH(E1845,#REF!, 0)), E1845)</f>
        <v>0</v>
      </c>
    </row>
    <row r="1846" spans="17:17" x14ac:dyDescent="0.25">
      <c r="Q1846">
        <f>IF(ISNUMBER(MATCH(E1846,#REF!, 0)), INDEX(#REF!, MATCH(E1846,#REF!, 0)), E1846)</f>
        <v>0</v>
      </c>
    </row>
    <row r="1847" spans="17:17" x14ac:dyDescent="0.25">
      <c r="Q1847">
        <f>IF(ISNUMBER(MATCH(E1847,#REF!, 0)), INDEX(#REF!, MATCH(E1847,#REF!, 0)), E1847)</f>
        <v>0</v>
      </c>
    </row>
    <row r="1848" spans="17:17" x14ac:dyDescent="0.25">
      <c r="Q1848">
        <f>IF(ISNUMBER(MATCH(E1848,#REF!, 0)), INDEX(#REF!, MATCH(E1848,#REF!, 0)), E1848)</f>
        <v>0</v>
      </c>
    </row>
    <row r="1849" spans="17:17" x14ac:dyDescent="0.25">
      <c r="Q1849">
        <f>IF(ISNUMBER(MATCH(E1849,#REF!, 0)), INDEX(#REF!, MATCH(E1849,#REF!, 0)), E1849)</f>
        <v>0</v>
      </c>
    </row>
    <row r="1850" spans="17:17" x14ac:dyDescent="0.25">
      <c r="Q1850">
        <f>IF(ISNUMBER(MATCH(E1850,#REF!, 0)), INDEX(#REF!, MATCH(E1850,#REF!, 0)), E1850)</f>
        <v>0</v>
      </c>
    </row>
    <row r="1851" spans="17:17" x14ac:dyDescent="0.25">
      <c r="Q1851">
        <f>IF(ISNUMBER(MATCH(E1851,#REF!, 0)), INDEX(#REF!, MATCH(E1851,#REF!, 0)), E1851)</f>
        <v>0</v>
      </c>
    </row>
    <row r="1852" spans="17:17" x14ac:dyDescent="0.25">
      <c r="Q1852">
        <f>IF(ISNUMBER(MATCH(E1852,#REF!, 0)), INDEX(#REF!, MATCH(E1852,#REF!, 0)), E1852)</f>
        <v>0</v>
      </c>
    </row>
    <row r="1853" spans="17:17" x14ac:dyDescent="0.25">
      <c r="Q1853">
        <f>IF(ISNUMBER(MATCH(E1853,#REF!, 0)), INDEX(#REF!, MATCH(E1853,#REF!, 0)), E1853)</f>
        <v>0</v>
      </c>
    </row>
    <row r="1854" spans="17:17" x14ac:dyDescent="0.25">
      <c r="Q1854">
        <f>IF(ISNUMBER(MATCH(E1854,#REF!, 0)), INDEX(#REF!, MATCH(E1854,#REF!, 0)), E1854)</f>
        <v>0</v>
      </c>
    </row>
    <row r="1855" spans="17:17" x14ac:dyDescent="0.25">
      <c r="Q1855">
        <f>IF(ISNUMBER(MATCH(E1855,#REF!, 0)), INDEX(#REF!, MATCH(E1855,#REF!, 0)), E1855)</f>
        <v>0</v>
      </c>
    </row>
    <row r="1856" spans="17:17" x14ac:dyDescent="0.25">
      <c r="Q1856">
        <f>IF(ISNUMBER(MATCH(E1856,#REF!, 0)), INDEX(#REF!, MATCH(E1856,#REF!, 0)), E1856)</f>
        <v>0</v>
      </c>
    </row>
    <row r="1857" spans="17:17" x14ac:dyDescent="0.25">
      <c r="Q1857">
        <f>IF(ISNUMBER(MATCH(E1857,#REF!, 0)), INDEX(#REF!, MATCH(E1857,#REF!, 0)), E1857)</f>
        <v>0</v>
      </c>
    </row>
    <row r="1858" spans="17:17" x14ac:dyDescent="0.25">
      <c r="Q1858">
        <f>IF(ISNUMBER(MATCH(E1858,#REF!, 0)), INDEX(#REF!, MATCH(E1858,#REF!, 0)), E1858)</f>
        <v>0</v>
      </c>
    </row>
    <row r="1859" spans="17:17" x14ac:dyDescent="0.25">
      <c r="Q1859">
        <f>IF(ISNUMBER(MATCH(E1859,#REF!, 0)), INDEX(#REF!, MATCH(E1859,#REF!, 0)), E1859)</f>
        <v>0</v>
      </c>
    </row>
    <row r="1860" spans="17:17" x14ac:dyDescent="0.25">
      <c r="Q1860">
        <f>IF(ISNUMBER(MATCH(E1860,#REF!, 0)), INDEX(#REF!, MATCH(E1860,#REF!, 0)), E1860)</f>
        <v>0</v>
      </c>
    </row>
    <row r="1861" spans="17:17" x14ac:dyDescent="0.25">
      <c r="Q1861">
        <f>IF(ISNUMBER(MATCH(E1861,#REF!, 0)), INDEX(#REF!, MATCH(E1861,#REF!, 0)), E1861)</f>
        <v>0</v>
      </c>
    </row>
    <row r="1862" spans="17:17" x14ac:dyDescent="0.25">
      <c r="Q1862">
        <f>IF(ISNUMBER(MATCH(E1862,#REF!, 0)), INDEX(#REF!, MATCH(E1862,#REF!, 0)), E1862)</f>
        <v>0</v>
      </c>
    </row>
    <row r="1863" spans="17:17" x14ac:dyDescent="0.25">
      <c r="Q1863">
        <f>IF(ISNUMBER(MATCH(E1863,#REF!, 0)), INDEX(#REF!, MATCH(E1863,#REF!, 0)), E1863)</f>
        <v>0</v>
      </c>
    </row>
    <row r="1864" spans="17:17" x14ac:dyDescent="0.25">
      <c r="Q1864">
        <f>IF(ISNUMBER(MATCH(E1864,#REF!, 0)), INDEX(#REF!, MATCH(E1864,#REF!, 0)), E1864)</f>
        <v>0</v>
      </c>
    </row>
    <row r="1865" spans="17:17" x14ac:dyDescent="0.25">
      <c r="Q1865">
        <f>IF(ISNUMBER(MATCH(E1865,#REF!, 0)), INDEX(#REF!, MATCH(E1865,#REF!, 0)), E1865)</f>
        <v>0</v>
      </c>
    </row>
    <row r="1866" spans="17:17" x14ac:dyDescent="0.25">
      <c r="Q1866">
        <f>IF(ISNUMBER(MATCH(E1866,#REF!, 0)), INDEX(#REF!, MATCH(E1866,#REF!, 0)), E1866)</f>
        <v>0</v>
      </c>
    </row>
    <row r="1867" spans="17:17" x14ac:dyDescent="0.25">
      <c r="Q1867">
        <f>IF(ISNUMBER(MATCH(E1867,#REF!, 0)), INDEX(#REF!, MATCH(E1867,#REF!, 0)), E1867)</f>
        <v>0</v>
      </c>
    </row>
    <row r="1868" spans="17:17" x14ac:dyDescent="0.25">
      <c r="Q1868">
        <f>IF(ISNUMBER(MATCH(E1868,#REF!, 0)), INDEX(#REF!, MATCH(E1868,#REF!, 0)), E1868)</f>
        <v>0</v>
      </c>
    </row>
    <row r="1869" spans="17:17" x14ac:dyDescent="0.25">
      <c r="Q1869">
        <f>IF(ISNUMBER(MATCH(E1869,#REF!, 0)), INDEX(#REF!, MATCH(E1869,#REF!, 0)), E1869)</f>
        <v>0</v>
      </c>
    </row>
    <row r="1870" spans="17:17" x14ac:dyDescent="0.25">
      <c r="Q1870">
        <f>IF(ISNUMBER(MATCH(E1870,#REF!, 0)), INDEX(#REF!, MATCH(E1870,#REF!, 0)), E1870)</f>
        <v>0</v>
      </c>
    </row>
    <row r="1871" spans="17:17" x14ac:dyDescent="0.25">
      <c r="Q1871">
        <f>IF(ISNUMBER(MATCH(E1871,#REF!, 0)), INDEX(#REF!, MATCH(E1871,#REF!, 0)), E1871)</f>
        <v>0</v>
      </c>
    </row>
    <row r="1872" spans="17:17" x14ac:dyDescent="0.25">
      <c r="Q1872">
        <f>IF(ISNUMBER(MATCH(E1872,#REF!, 0)), INDEX(#REF!, MATCH(E1872,#REF!, 0)), E1872)</f>
        <v>0</v>
      </c>
    </row>
    <row r="1873" spans="17:17" x14ac:dyDescent="0.25">
      <c r="Q1873">
        <f>IF(ISNUMBER(MATCH(E1873,#REF!, 0)), INDEX(#REF!, MATCH(E1873,#REF!, 0)), E1873)</f>
        <v>0</v>
      </c>
    </row>
    <row r="1874" spans="17:17" x14ac:dyDescent="0.25">
      <c r="Q1874">
        <f>IF(ISNUMBER(MATCH(E1874,#REF!, 0)), INDEX(#REF!, MATCH(E1874,#REF!, 0)), E1874)</f>
        <v>0</v>
      </c>
    </row>
    <row r="1875" spans="17:17" x14ac:dyDescent="0.25">
      <c r="Q1875">
        <f>IF(ISNUMBER(MATCH(E1875,#REF!, 0)), INDEX(#REF!, MATCH(E1875,#REF!, 0)), E1875)</f>
        <v>0</v>
      </c>
    </row>
    <row r="1876" spans="17:17" x14ac:dyDescent="0.25">
      <c r="Q1876">
        <f>IF(ISNUMBER(MATCH(E1876,#REF!, 0)), INDEX(#REF!, MATCH(E1876,#REF!, 0)), E1876)</f>
        <v>0</v>
      </c>
    </row>
    <row r="1877" spans="17:17" x14ac:dyDescent="0.25">
      <c r="Q1877">
        <f>IF(ISNUMBER(MATCH(E1877,#REF!, 0)), INDEX(#REF!, MATCH(E1877,#REF!, 0)), E1877)</f>
        <v>0</v>
      </c>
    </row>
    <row r="1878" spans="17:17" x14ac:dyDescent="0.25">
      <c r="Q1878">
        <f>IF(ISNUMBER(MATCH(E1878,#REF!, 0)), INDEX(#REF!, MATCH(E1878,#REF!, 0)), E1878)</f>
        <v>0</v>
      </c>
    </row>
    <row r="1879" spans="17:17" x14ac:dyDescent="0.25">
      <c r="Q1879">
        <f>IF(ISNUMBER(MATCH(E1879,#REF!, 0)), INDEX(#REF!, MATCH(E1879,#REF!, 0)), E1879)</f>
        <v>0</v>
      </c>
    </row>
    <row r="1880" spans="17:17" x14ac:dyDescent="0.25">
      <c r="Q1880">
        <f>IF(ISNUMBER(MATCH(E1880,#REF!, 0)), INDEX(#REF!, MATCH(E1880,#REF!, 0)), E1880)</f>
        <v>0</v>
      </c>
    </row>
    <row r="1881" spans="17:17" x14ac:dyDescent="0.25">
      <c r="Q1881">
        <f>IF(ISNUMBER(MATCH(E1881,#REF!, 0)), INDEX(#REF!, MATCH(E1881,#REF!, 0)), E1881)</f>
        <v>0</v>
      </c>
    </row>
    <row r="1882" spans="17:17" x14ac:dyDescent="0.25">
      <c r="Q1882">
        <f>IF(ISNUMBER(MATCH(E1882,#REF!, 0)), INDEX(#REF!, MATCH(E1882,#REF!, 0)), E1882)</f>
        <v>0</v>
      </c>
    </row>
    <row r="1883" spans="17:17" x14ac:dyDescent="0.25">
      <c r="Q1883">
        <f>IF(ISNUMBER(MATCH(E1883,#REF!, 0)), INDEX(#REF!, MATCH(E1883,#REF!, 0)), E1883)</f>
        <v>0</v>
      </c>
    </row>
    <row r="1884" spans="17:17" x14ac:dyDescent="0.25">
      <c r="Q1884">
        <f>IF(ISNUMBER(MATCH(E1884,#REF!, 0)), INDEX(#REF!, MATCH(E1884,#REF!, 0)), E1884)</f>
        <v>0</v>
      </c>
    </row>
    <row r="1885" spans="17:17" x14ac:dyDescent="0.25">
      <c r="Q1885">
        <f>IF(ISNUMBER(MATCH(E1885,#REF!, 0)), INDEX(#REF!, MATCH(E1885,#REF!, 0)), E1885)</f>
        <v>0</v>
      </c>
    </row>
    <row r="1886" spans="17:17" x14ac:dyDescent="0.25">
      <c r="Q1886">
        <f>IF(ISNUMBER(MATCH(E1886,#REF!, 0)), INDEX(#REF!, MATCH(E1886,#REF!, 0)), E1886)</f>
        <v>0</v>
      </c>
    </row>
    <row r="1887" spans="17:17" x14ac:dyDescent="0.25">
      <c r="Q1887">
        <f>IF(ISNUMBER(MATCH(E1887,#REF!, 0)), INDEX(#REF!, MATCH(E1887,#REF!, 0)), E1887)</f>
        <v>0</v>
      </c>
    </row>
    <row r="1888" spans="17:17" x14ac:dyDescent="0.25">
      <c r="Q1888">
        <f>IF(ISNUMBER(MATCH(E1888,#REF!, 0)), INDEX(#REF!, MATCH(E1888,#REF!, 0)), E1888)</f>
        <v>0</v>
      </c>
    </row>
    <row r="1889" spans="17:17" x14ac:dyDescent="0.25">
      <c r="Q1889">
        <f>IF(ISNUMBER(MATCH(E1889,#REF!, 0)), INDEX(#REF!, MATCH(E1889,#REF!, 0)), E1889)</f>
        <v>0</v>
      </c>
    </row>
    <row r="1890" spans="17:17" x14ac:dyDescent="0.25">
      <c r="Q1890">
        <f>IF(ISNUMBER(MATCH(E1890,#REF!, 0)), INDEX(#REF!, MATCH(E1890,#REF!, 0)), E1890)</f>
        <v>0</v>
      </c>
    </row>
    <row r="1891" spans="17:17" x14ac:dyDescent="0.25">
      <c r="Q1891">
        <f>IF(ISNUMBER(MATCH(E1891,#REF!, 0)), INDEX(#REF!, MATCH(E1891,#REF!, 0)), E1891)</f>
        <v>0</v>
      </c>
    </row>
    <row r="1892" spans="17:17" x14ac:dyDescent="0.25">
      <c r="Q1892">
        <f>IF(ISNUMBER(MATCH(E1892,#REF!, 0)), INDEX(#REF!, MATCH(E1892,#REF!, 0)), E1892)</f>
        <v>0</v>
      </c>
    </row>
    <row r="1893" spans="17:17" x14ac:dyDescent="0.25">
      <c r="Q1893">
        <f>IF(ISNUMBER(MATCH(E1893,#REF!, 0)), INDEX(#REF!, MATCH(E1893,#REF!, 0)), E1893)</f>
        <v>0</v>
      </c>
    </row>
    <row r="1894" spans="17:17" x14ac:dyDescent="0.25">
      <c r="Q1894">
        <f>IF(ISNUMBER(MATCH(E1894,#REF!, 0)), INDEX(#REF!, MATCH(E1894,#REF!, 0)), E1894)</f>
        <v>0</v>
      </c>
    </row>
    <row r="1895" spans="17:17" x14ac:dyDescent="0.25">
      <c r="Q1895">
        <f>IF(ISNUMBER(MATCH(E1895,#REF!, 0)), INDEX(#REF!, MATCH(E1895,#REF!, 0)), E1895)</f>
        <v>0</v>
      </c>
    </row>
    <row r="1896" spans="17:17" x14ac:dyDescent="0.25">
      <c r="Q1896">
        <f>IF(ISNUMBER(MATCH(E1896,#REF!, 0)), INDEX(#REF!, MATCH(E1896,#REF!, 0)), E1896)</f>
        <v>0</v>
      </c>
    </row>
    <row r="1897" spans="17:17" x14ac:dyDescent="0.25">
      <c r="Q1897">
        <f>IF(ISNUMBER(MATCH(E1897,#REF!, 0)), INDEX(#REF!, MATCH(E1897,#REF!, 0)), E1897)</f>
        <v>0</v>
      </c>
    </row>
    <row r="1898" spans="17:17" x14ac:dyDescent="0.25">
      <c r="Q1898">
        <f>IF(ISNUMBER(MATCH(E1898,#REF!, 0)), INDEX(#REF!, MATCH(E1898,#REF!, 0)), E1898)</f>
        <v>0</v>
      </c>
    </row>
    <row r="1899" spans="17:17" x14ac:dyDescent="0.25">
      <c r="Q1899">
        <f>IF(ISNUMBER(MATCH(E1899,#REF!, 0)), INDEX(#REF!, MATCH(E1899,#REF!, 0)), E1899)</f>
        <v>0</v>
      </c>
    </row>
    <row r="1900" spans="17:17" x14ac:dyDescent="0.25">
      <c r="Q1900">
        <f>IF(ISNUMBER(MATCH(E1900,#REF!, 0)), INDEX(#REF!, MATCH(E1900,#REF!, 0)), E1900)</f>
        <v>0</v>
      </c>
    </row>
    <row r="1901" spans="17:17" x14ac:dyDescent="0.25">
      <c r="Q1901">
        <f>IF(ISNUMBER(MATCH(E1901,#REF!, 0)), INDEX(#REF!, MATCH(E1901,#REF!, 0)), E1901)</f>
        <v>0</v>
      </c>
    </row>
    <row r="1902" spans="17:17" x14ac:dyDescent="0.25">
      <c r="Q1902">
        <f>IF(ISNUMBER(MATCH(E1902,#REF!, 0)), INDEX(#REF!, MATCH(E1902,#REF!, 0)), E1902)</f>
        <v>0</v>
      </c>
    </row>
    <row r="1903" spans="17:17" x14ac:dyDescent="0.25">
      <c r="Q1903">
        <f>IF(ISNUMBER(MATCH(E1903,#REF!, 0)), INDEX(#REF!, MATCH(E1903,#REF!, 0)), E1903)</f>
        <v>0</v>
      </c>
    </row>
    <row r="1904" spans="17:17" x14ac:dyDescent="0.25">
      <c r="Q1904">
        <f>IF(ISNUMBER(MATCH(E1904,#REF!, 0)), INDEX(#REF!, MATCH(E1904,#REF!, 0)), E1904)</f>
        <v>0</v>
      </c>
    </row>
    <row r="1905" spans="17:17" x14ac:dyDescent="0.25">
      <c r="Q1905">
        <f>IF(ISNUMBER(MATCH(E1905,#REF!, 0)), INDEX(#REF!, MATCH(E1905,#REF!, 0)), E1905)</f>
        <v>0</v>
      </c>
    </row>
    <row r="1906" spans="17:17" x14ac:dyDescent="0.25">
      <c r="Q1906">
        <f>IF(ISNUMBER(MATCH(E1906,#REF!, 0)), INDEX(#REF!, MATCH(E1906,#REF!, 0)), E1906)</f>
        <v>0</v>
      </c>
    </row>
    <row r="1907" spans="17:17" x14ac:dyDescent="0.25">
      <c r="Q1907">
        <f>IF(ISNUMBER(MATCH(E1907,#REF!, 0)), INDEX(#REF!, MATCH(E1907,#REF!, 0)), E1907)</f>
        <v>0</v>
      </c>
    </row>
    <row r="1908" spans="17:17" x14ac:dyDescent="0.25">
      <c r="Q1908">
        <f>IF(ISNUMBER(MATCH(E1908,#REF!, 0)), INDEX(#REF!, MATCH(E1908,#REF!, 0)), E1908)</f>
        <v>0</v>
      </c>
    </row>
    <row r="1909" spans="17:17" x14ac:dyDescent="0.25">
      <c r="Q1909">
        <f>IF(ISNUMBER(MATCH(E1909,#REF!, 0)), INDEX(#REF!, MATCH(E1909,#REF!, 0)), E1909)</f>
        <v>0</v>
      </c>
    </row>
    <row r="1910" spans="17:17" x14ac:dyDescent="0.25">
      <c r="Q1910">
        <f>IF(ISNUMBER(MATCH(E1910,#REF!, 0)), INDEX(#REF!, MATCH(E1910,#REF!, 0)), E1910)</f>
        <v>0</v>
      </c>
    </row>
    <row r="1911" spans="17:17" x14ac:dyDescent="0.25">
      <c r="Q1911">
        <f>IF(ISNUMBER(MATCH(E1911,#REF!, 0)), INDEX(#REF!, MATCH(E1911,#REF!, 0)), E1911)</f>
        <v>0</v>
      </c>
    </row>
    <row r="1912" spans="17:17" x14ac:dyDescent="0.25">
      <c r="Q1912">
        <f>IF(ISNUMBER(MATCH(E1912,#REF!, 0)), INDEX(#REF!, MATCH(E1912,#REF!, 0)), E1912)</f>
        <v>0</v>
      </c>
    </row>
    <row r="1913" spans="17:17" x14ac:dyDescent="0.25">
      <c r="Q1913">
        <f>IF(ISNUMBER(MATCH(E1913,#REF!, 0)), INDEX(#REF!, MATCH(E1913,#REF!, 0)), E1913)</f>
        <v>0</v>
      </c>
    </row>
    <row r="1914" spans="17:17" x14ac:dyDescent="0.25">
      <c r="Q1914">
        <f>IF(ISNUMBER(MATCH(E1914,#REF!, 0)), INDEX(#REF!, MATCH(E1914,#REF!, 0)), E1914)</f>
        <v>0</v>
      </c>
    </row>
    <row r="1915" spans="17:17" x14ac:dyDescent="0.25">
      <c r="Q1915">
        <f>IF(ISNUMBER(MATCH(E1915,#REF!, 0)), INDEX(#REF!, MATCH(E1915,#REF!, 0)), E1915)</f>
        <v>0</v>
      </c>
    </row>
    <row r="1916" spans="17:17" x14ac:dyDescent="0.25">
      <c r="Q1916">
        <f>IF(ISNUMBER(MATCH(E1916,#REF!, 0)), INDEX(#REF!, MATCH(E1916,#REF!, 0)), E1916)</f>
        <v>0</v>
      </c>
    </row>
    <row r="1917" spans="17:17" x14ac:dyDescent="0.25">
      <c r="Q1917">
        <f>IF(ISNUMBER(MATCH(E1917,#REF!, 0)), INDEX(#REF!, MATCH(E1917,#REF!, 0)), E1917)</f>
        <v>0</v>
      </c>
    </row>
    <row r="1918" spans="17:17" x14ac:dyDescent="0.25">
      <c r="Q1918">
        <f>IF(ISNUMBER(MATCH(E1918,#REF!, 0)), INDEX(#REF!, MATCH(E1918,#REF!, 0)), E1918)</f>
        <v>0</v>
      </c>
    </row>
    <row r="1919" spans="17:17" x14ac:dyDescent="0.25">
      <c r="Q1919">
        <f>IF(ISNUMBER(MATCH(E1919,#REF!, 0)), INDEX(#REF!, MATCH(E1919,#REF!, 0)), E1919)</f>
        <v>0</v>
      </c>
    </row>
    <row r="1920" spans="17:17" x14ac:dyDescent="0.25">
      <c r="Q1920">
        <f>IF(ISNUMBER(MATCH(E1920,#REF!, 0)), INDEX(#REF!, MATCH(E1920,#REF!, 0)), E1920)</f>
        <v>0</v>
      </c>
    </row>
    <row r="1921" spans="17:17" x14ac:dyDescent="0.25">
      <c r="Q1921">
        <f>IF(ISNUMBER(MATCH(E1921,#REF!, 0)), INDEX(#REF!, MATCH(E1921,#REF!, 0)), E1921)</f>
        <v>0</v>
      </c>
    </row>
    <row r="1922" spans="17:17" x14ac:dyDescent="0.25">
      <c r="Q1922">
        <f>IF(ISNUMBER(MATCH(E1922,#REF!, 0)), INDEX(#REF!, MATCH(E1922,#REF!, 0)), E1922)</f>
        <v>0</v>
      </c>
    </row>
    <row r="1923" spans="17:17" x14ac:dyDescent="0.25">
      <c r="Q1923">
        <f>IF(ISNUMBER(MATCH(E1923,#REF!, 0)), INDEX(#REF!, MATCH(E1923,#REF!, 0)), E1923)</f>
        <v>0</v>
      </c>
    </row>
    <row r="1924" spans="17:17" x14ac:dyDescent="0.25">
      <c r="Q1924">
        <f>IF(ISNUMBER(MATCH(E1924,#REF!, 0)), INDEX(#REF!, MATCH(E1924,#REF!, 0)), E1924)</f>
        <v>0</v>
      </c>
    </row>
    <row r="1925" spans="17:17" x14ac:dyDescent="0.25">
      <c r="Q1925">
        <f>IF(ISNUMBER(MATCH(E1925,#REF!, 0)), INDEX(#REF!, MATCH(E1925,#REF!, 0)), E1925)</f>
        <v>0</v>
      </c>
    </row>
    <row r="1926" spans="17:17" x14ac:dyDescent="0.25">
      <c r="Q1926">
        <f>IF(ISNUMBER(MATCH(E1926,#REF!, 0)), INDEX(#REF!, MATCH(E1926,#REF!, 0)), E1926)</f>
        <v>0</v>
      </c>
    </row>
    <row r="1927" spans="17:17" x14ac:dyDescent="0.25">
      <c r="Q1927">
        <f>IF(ISNUMBER(MATCH(E1927,#REF!, 0)), INDEX(#REF!, MATCH(E1927,#REF!, 0)), E1927)</f>
        <v>0</v>
      </c>
    </row>
    <row r="1928" spans="17:17" x14ac:dyDescent="0.25">
      <c r="Q1928">
        <f>IF(ISNUMBER(MATCH(E1928,#REF!, 0)), INDEX(#REF!, MATCH(E1928,#REF!, 0)), E1928)</f>
        <v>0</v>
      </c>
    </row>
    <row r="1929" spans="17:17" x14ac:dyDescent="0.25">
      <c r="Q1929">
        <f>IF(ISNUMBER(MATCH(E1929,#REF!, 0)), INDEX(#REF!, MATCH(E1929,#REF!, 0)), E1929)</f>
        <v>0</v>
      </c>
    </row>
    <row r="1930" spans="17:17" x14ac:dyDescent="0.25">
      <c r="Q1930">
        <f>IF(ISNUMBER(MATCH(E1930,#REF!, 0)), INDEX(#REF!, MATCH(E1930,#REF!, 0)), E1930)</f>
        <v>0</v>
      </c>
    </row>
    <row r="1931" spans="17:17" x14ac:dyDescent="0.25">
      <c r="Q1931">
        <f>IF(ISNUMBER(MATCH(E1931,#REF!, 0)), INDEX(#REF!, MATCH(E1931,#REF!, 0)), E1931)</f>
        <v>0</v>
      </c>
    </row>
    <row r="1932" spans="17:17" x14ac:dyDescent="0.25">
      <c r="Q1932">
        <f>IF(ISNUMBER(MATCH(E1932,#REF!, 0)), INDEX(#REF!, MATCH(E1932,#REF!, 0)), E1932)</f>
        <v>0</v>
      </c>
    </row>
    <row r="1933" spans="17:17" x14ac:dyDescent="0.25">
      <c r="Q1933">
        <f>IF(ISNUMBER(MATCH(E1933,#REF!, 0)), INDEX(#REF!, MATCH(E1933,#REF!, 0)), E1933)</f>
        <v>0</v>
      </c>
    </row>
    <row r="1934" spans="17:17" x14ac:dyDescent="0.25">
      <c r="Q1934">
        <f>IF(ISNUMBER(MATCH(E1934,#REF!, 0)), INDEX(#REF!, MATCH(E1934,#REF!, 0)), E1934)</f>
        <v>0</v>
      </c>
    </row>
    <row r="1935" spans="17:17" x14ac:dyDescent="0.25">
      <c r="Q1935">
        <f>IF(ISNUMBER(MATCH(E1935,#REF!, 0)), INDEX(#REF!, MATCH(E1935,#REF!, 0)), E1935)</f>
        <v>0</v>
      </c>
    </row>
    <row r="1936" spans="17:17" x14ac:dyDescent="0.25">
      <c r="Q1936">
        <f>IF(ISNUMBER(MATCH(E1936,#REF!, 0)), INDEX(#REF!, MATCH(E1936,#REF!, 0)), E1936)</f>
        <v>0</v>
      </c>
    </row>
    <row r="1937" spans="17:17" x14ac:dyDescent="0.25">
      <c r="Q1937">
        <f>IF(ISNUMBER(MATCH(E1937,#REF!, 0)), INDEX(#REF!, MATCH(E1937,#REF!, 0)), E1937)</f>
        <v>0</v>
      </c>
    </row>
    <row r="1938" spans="17:17" x14ac:dyDescent="0.25">
      <c r="Q1938">
        <f>IF(ISNUMBER(MATCH(E1938,#REF!, 0)), INDEX(#REF!, MATCH(E1938,#REF!, 0)), E1938)</f>
        <v>0</v>
      </c>
    </row>
    <row r="1939" spans="17:17" x14ac:dyDescent="0.25">
      <c r="Q1939">
        <f>IF(ISNUMBER(MATCH(E1939,#REF!, 0)), INDEX(#REF!, MATCH(E1939,#REF!, 0)), E1939)</f>
        <v>0</v>
      </c>
    </row>
    <row r="1940" spans="17:17" x14ac:dyDescent="0.25">
      <c r="Q1940">
        <f>IF(ISNUMBER(MATCH(E1940,#REF!, 0)), INDEX(#REF!, MATCH(E1940,#REF!, 0)), E1940)</f>
        <v>0</v>
      </c>
    </row>
    <row r="1941" spans="17:17" x14ac:dyDescent="0.25">
      <c r="Q1941">
        <f>IF(ISNUMBER(MATCH(E1941,#REF!, 0)), INDEX(#REF!, MATCH(E1941,#REF!, 0)), E1941)</f>
        <v>0</v>
      </c>
    </row>
    <row r="1942" spans="17:17" x14ac:dyDescent="0.25">
      <c r="Q1942">
        <f>IF(ISNUMBER(MATCH(E1942,#REF!, 0)), INDEX(#REF!, MATCH(E1942,#REF!, 0)), E1942)</f>
        <v>0</v>
      </c>
    </row>
    <row r="1943" spans="17:17" x14ac:dyDescent="0.25">
      <c r="Q1943">
        <f>IF(ISNUMBER(MATCH(E1943,#REF!, 0)), INDEX(#REF!, MATCH(E1943,#REF!, 0)), E1943)</f>
        <v>0</v>
      </c>
    </row>
    <row r="1944" spans="17:17" x14ac:dyDescent="0.25">
      <c r="Q1944">
        <f>IF(ISNUMBER(MATCH(E1944,#REF!, 0)), INDEX(#REF!, MATCH(E1944,#REF!, 0)), E1944)</f>
        <v>0</v>
      </c>
    </row>
    <row r="1945" spans="17:17" x14ac:dyDescent="0.25">
      <c r="Q1945">
        <f>IF(ISNUMBER(MATCH(E1945,#REF!, 0)), INDEX(#REF!, MATCH(E1945,#REF!, 0)), E1945)</f>
        <v>0</v>
      </c>
    </row>
    <row r="1946" spans="17:17" x14ac:dyDescent="0.25">
      <c r="Q1946">
        <f>IF(ISNUMBER(MATCH(E1946,#REF!, 0)), INDEX(#REF!, MATCH(E1946,#REF!, 0)), E1946)</f>
        <v>0</v>
      </c>
    </row>
    <row r="1947" spans="17:17" x14ac:dyDescent="0.25">
      <c r="Q1947">
        <f>IF(ISNUMBER(MATCH(E1947,#REF!, 0)), INDEX(#REF!, MATCH(E1947,#REF!, 0)), E1947)</f>
        <v>0</v>
      </c>
    </row>
    <row r="1948" spans="17:17" x14ac:dyDescent="0.25">
      <c r="Q1948">
        <f>IF(ISNUMBER(MATCH(E1948,#REF!, 0)), INDEX(#REF!, MATCH(E1948,#REF!, 0)), E1948)</f>
        <v>0</v>
      </c>
    </row>
    <row r="1949" spans="17:17" x14ac:dyDescent="0.25">
      <c r="Q1949">
        <f>IF(ISNUMBER(MATCH(E1949,#REF!, 0)), INDEX(#REF!, MATCH(E1949,#REF!, 0)), E1949)</f>
        <v>0</v>
      </c>
    </row>
    <row r="1950" spans="17:17" x14ac:dyDescent="0.25">
      <c r="Q1950">
        <f>IF(ISNUMBER(MATCH(E1950,#REF!, 0)), INDEX(#REF!, MATCH(E1950,#REF!, 0)), E1950)</f>
        <v>0</v>
      </c>
    </row>
    <row r="1951" spans="17:17" x14ac:dyDescent="0.25">
      <c r="Q1951">
        <f>IF(ISNUMBER(MATCH(E1951,#REF!, 0)), INDEX(#REF!, MATCH(E1951,#REF!, 0)), E1951)</f>
        <v>0</v>
      </c>
    </row>
    <row r="1952" spans="17:17" x14ac:dyDescent="0.25">
      <c r="Q1952">
        <f>IF(ISNUMBER(MATCH(E1952,#REF!, 0)), INDEX(#REF!, MATCH(E1952,#REF!, 0)), E1952)</f>
        <v>0</v>
      </c>
    </row>
    <row r="1953" spans="17:17" x14ac:dyDescent="0.25">
      <c r="Q1953">
        <f>IF(ISNUMBER(MATCH(E1953,#REF!, 0)), INDEX(#REF!, MATCH(E1953,#REF!, 0)), E1953)</f>
        <v>0</v>
      </c>
    </row>
    <row r="1954" spans="17:17" x14ac:dyDescent="0.25">
      <c r="Q1954">
        <f>IF(ISNUMBER(MATCH(E1954,#REF!, 0)), INDEX(#REF!, MATCH(E1954,#REF!, 0)), E1954)</f>
        <v>0</v>
      </c>
    </row>
    <row r="1955" spans="17:17" x14ac:dyDescent="0.25">
      <c r="Q1955">
        <f>IF(ISNUMBER(MATCH(E1955,#REF!, 0)), INDEX(#REF!, MATCH(E1955,#REF!, 0)), E1955)</f>
        <v>0</v>
      </c>
    </row>
    <row r="1956" spans="17:17" x14ac:dyDescent="0.25">
      <c r="Q1956">
        <f>IF(ISNUMBER(MATCH(E1956,#REF!, 0)), INDEX(#REF!, MATCH(E1956,#REF!, 0)), E1956)</f>
        <v>0</v>
      </c>
    </row>
    <row r="1957" spans="17:17" x14ac:dyDescent="0.25">
      <c r="Q1957">
        <f>IF(ISNUMBER(MATCH(E1957,#REF!, 0)), INDEX(#REF!, MATCH(E1957,#REF!, 0)), E1957)</f>
        <v>0</v>
      </c>
    </row>
    <row r="1958" spans="17:17" x14ac:dyDescent="0.25">
      <c r="Q1958">
        <f>IF(ISNUMBER(MATCH(E1958,#REF!, 0)), INDEX(#REF!, MATCH(E1958,#REF!, 0)), E1958)</f>
        <v>0</v>
      </c>
    </row>
  </sheetData>
  <autoFilter ref="A2:Q2195" xr:uid="{D8C1CBE9-6C2B-42D3-A490-E18605EC5B56}"/>
  <conditionalFormatting sqref="C100:C119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FA24-A8EC-4A06-96B9-94C4F3A474D8}">
  <dimension ref="B2:T225"/>
  <sheetViews>
    <sheetView showGridLines="0" topLeftCell="B2" zoomScale="85" zoomScaleNormal="85" workbookViewId="0">
      <pane xSplit="1" ySplit="1" topLeftCell="C3" activePane="bottomRight" state="frozen"/>
      <selection pane="topRight" activeCell="B3" sqref="B3:P114"/>
      <selection pane="bottomLeft" activeCell="B3" sqref="B3:P114"/>
      <selection pane="bottomRight" activeCell="C3" sqref="C3"/>
    </sheetView>
  </sheetViews>
  <sheetFormatPr defaultRowHeight="15" x14ac:dyDescent="0.25"/>
  <cols>
    <col min="1" max="1" width="1.7109375" customWidth="1"/>
    <col min="2" max="2" width="12.140625" bestFit="1" customWidth="1"/>
    <col min="3" max="3" width="12.85546875" bestFit="1" customWidth="1"/>
    <col min="4" max="4" width="50.7109375" customWidth="1"/>
    <col min="5" max="5" width="23.85546875" bestFit="1" customWidth="1"/>
    <col min="6" max="12" width="10.7109375" customWidth="1"/>
    <col min="13" max="13" width="18.7109375" customWidth="1"/>
    <col min="14" max="14" width="10.7109375" customWidth="1"/>
    <col min="15" max="15" width="18.7109375" customWidth="1"/>
    <col min="16" max="18" width="15.7109375" customWidth="1"/>
    <col min="19" max="19" width="5.7109375" customWidth="1"/>
    <col min="20" max="20" width="20.7109375" customWidth="1"/>
  </cols>
  <sheetData>
    <row r="2" spans="2:20" x14ac:dyDescent="0.25">
      <c r="B2" s="6" t="s">
        <v>42</v>
      </c>
      <c r="C2" s="6" t="s">
        <v>43</v>
      </c>
      <c r="D2" s="6" t="s">
        <v>44</v>
      </c>
      <c r="E2" s="6" t="s">
        <v>45</v>
      </c>
      <c r="F2" s="6" t="s">
        <v>4</v>
      </c>
      <c r="G2" s="6" t="s">
        <v>46</v>
      </c>
      <c r="H2" s="6" t="s">
        <v>47</v>
      </c>
      <c r="I2" s="6" t="s">
        <v>48</v>
      </c>
      <c r="J2" s="6" t="s">
        <v>30</v>
      </c>
      <c r="K2" s="6" t="s">
        <v>49</v>
      </c>
      <c r="L2" s="6" t="s">
        <v>16</v>
      </c>
      <c r="M2" s="6" t="s">
        <v>50</v>
      </c>
      <c r="N2" s="6" t="s">
        <v>18</v>
      </c>
      <c r="O2" s="6" t="s">
        <v>51</v>
      </c>
      <c r="P2" s="6" t="s">
        <v>52</v>
      </c>
      <c r="Q2" s="6" t="s">
        <v>5</v>
      </c>
      <c r="R2" s="6" t="s">
        <v>6</v>
      </c>
      <c r="S2" s="6" t="s">
        <v>8</v>
      </c>
      <c r="T2" s="6" t="s">
        <v>53</v>
      </c>
    </row>
    <row r="3" spans="2:20" x14ac:dyDescent="0.25">
      <c r="B3" s="105"/>
      <c r="C3" s="2" t="s">
        <v>12</v>
      </c>
      <c r="D3" s="2"/>
      <c r="E3" s="2"/>
      <c r="F3" s="2" t="s">
        <v>57</v>
      </c>
      <c r="G3" s="2">
        <v>0.25</v>
      </c>
      <c r="H3" s="2">
        <v>6.25</v>
      </c>
      <c r="I3" s="2">
        <v>1</v>
      </c>
      <c r="J3" s="2" t="s">
        <v>35</v>
      </c>
      <c r="K3" s="7" t="str">
        <f>RTD("tt.rtd",,RTD("tt.rtd",,"Inst",J3,$E3),K$2)</f>
        <v/>
      </c>
      <c r="L3" s="8" cm="1">
        <f t="array" ref="L3">SUM(IF(('Daily Fill Book'!$F$3:$F$1960="B")*('Daily Fill Book'!$Q$3:$Q$1960=DailyMapping!D3),'Daily Fill Book'!$G$3:$G$1960))</f>
        <v>0</v>
      </c>
      <c r="M3" s="8" t="str" cm="1">
        <f t="array" ref="M3">IFERROR(
    SUMPRODUCT(
        IF(
            ('Daily Fill Book'!$F$1:$F$1960="B") * ('Daily Fill Book'!$Q$1:$Q$1960=DailyMapping!D3),
            'Daily Fill Book'!$G$1:$G$1960
        ),
        IF(
            ('Daily Fill Book'!$F$1:$F$1960="B") * ('Daily Fill Book'!$Q$1:$Q$1960=DailyMapping!D3),
            'Daily Fill Book'!$H$1:$H$1960
        )
    ) / SUM(
        IF(
            ('Daily Fill Book'!$F$1:$F$1960="B") * ('Daily Fill Book'!$Q$1:$Q$1960=DailyMapping!D3),
            'Daily Fill Book'!$G$1:$G$1960
        )
    ),
    ""
)</f>
        <v/>
      </c>
      <c r="N3" s="8" cm="1">
        <f t="array" ref="N3">SUM(IF(('Daily Fill Book'!$F$3:$F$1960="S")*('Daily Fill Book'!$Q$3:$Q$1960=DailyMapping!D3),'Daily Fill Book'!$G$3:$G$1960))</f>
        <v>0</v>
      </c>
      <c r="O3" s="8" t="str" cm="1">
        <f t="array" ref="O3">IFERROR(
    SUMPRODUCT(
        IF(
            ('Daily Fill Book'!$F$1:$F$1960="S") * ('Daily Fill Book'!$Q$1:$Q$1960=DailyMapping!D3),
            'Daily Fill Book'!$G$1:$G$1960
        ),
        IF(
            ('Daily Fill Book'!$F$1:$F$1960="S") * ('Daily Fill Book'!$Q$1:$Q$1960=DailyMapping!D3),
            'Daily Fill Book'!$H$1:$H$1960
        )
    ) / SUM(
        IF(
            ('Daily Fill Book'!$F$1:$F$1960="S") * ('Daily Fill Book'!$Q$1:$Q$1960=DailyMapping!D3),
            'Daily Fill Book'!$G$1:$G$1960
        )
    ),
    ""
)</f>
        <v/>
      </c>
      <c r="P3" s="8">
        <f>$L3-$N3</f>
        <v>0</v>
      </c>
      <c r="Q3" s="2">
        <f>IFERROR(IF((L3-N3)&lt;0,((O3-K3)/G3)*H3*(N3-L3), IF((L3-N3)&gt;0,((K3-M3)/G3)*H3*(L3-N3), 0)),0)</f>
        <v>0</v>
      </c>
      <c r="R3" s="2">
        <f>IFERROR(MIN(L3,N3)*((O3-M3)/G3)*H3,0)</f>
        <v>0</v>
      </c>
      <c r="S3" s="2">
        <f>SUM($L3+$N3)*$I3</f>
        <v>0</v>
      </c>
      <c r="T3" s="2" t="e">
        <f>((DailyMapping!$O3-DailyMapping!$M3)/DailyMapping!$G3*DailyMapping!$H3)*(MIN(DailyMapping!$L3,DailyMapping!$N3))</f>
        <v>#VALUE!</v>
      </c>
    </row>
    <row r="4" spans="2:20" x14ac:dyDescent="0.25">
      <c r="B4" s="106"/>
      <c r="C4" s="2" t="s">
        <v>12</v>
      </c>
      <c r="D4" s="2"/>
      <c r="E4" s="2"/>
      <c r="F4" s="2" t="s">
        <v>57</v>
      </c>
      <c r="G4" s="2">
        <v>0.5</v>
      </c>
      <c r="H4" s="2">
        <v>12.5</v>
      </c>
      <c r="I4" s="2">
        <v>1</v>
      </c>
      <c r="J4" s="2" t="s">
        <v>35</v>
      </c>
      <c r="K4" s="7" t="str">
        <f>RTD("tt.rtd",,RTD("tt.rtd",,"Inst",J4,$E4),K$2)</f>
        <v/>
      </c>
      <c r="L4" s="8" cm="1">
        <f t="array" ref="L4">SUM(IF(('Daily Fill Book'!$F$3:$F$1960="B")*('Daily Fill Book'!$Q$3:$Q$1960=DailyMapping!D4),'Daily Fill Book'!$G$3:$G$1960))</f>
        <v>0</v>
      </c>
      <c r="M4" s="8" t="str" cm="1">
        <f t="array" ref="M4">IFERROR(
    SUMPRODUCT(
        IF(
            ('Daily Fill Book'!$F$1:$F$1960="B") * ('Daily Fill Book'!$Q$1:$Q$1960=DailyMapping!D4),
            'Daily Fill Book'!$G$1:$G$1960
        ),
        IF(
            ('Daily Fill Book'!$F$1:$F$1960="B") * ('Daily Fill Book'!$Q$1:$Q$1960=DailyMapping!D4),
            'Daily Fill Book'!$H$1:$H$1960
        )
    ) / SUM(
        IF(
            ('Daily Fill Book'!$F$1:$F$1960="B") * ('Daily Fill Book'!$Q$1:$Q$1960=DailyMapping!D4),
            'Daily Fill Book'!$G$1:$G$1960
        )
    ),
    ""
)</f>
        <v/>
      </c>
      <c r="N4" s="8" cm="1">
        <f t="array" ref="N4">SUM(IF(('Daily Fill Book'!$F$3:$F$1960="S")*('Daily Fill Book'!$Q$3:$Q$1960=DailyMapping!D4),'Daily Fill Book'!$G$3:$G$1960))</f>
        <v>0</v>
      </c>
      <c r="O4" s="8" t="str" cm="1">
        <f t="array" ref="O4">IFERROR(
    SUMPRODUCT(
        IF(
            ('Daily Fill Book'!$F$1:$F$1960="S") * ('Daily Fill Book'!$Q$1:$Q$1960=DailyMapping!D4),
            'Daily Fill Book'!$G$1:$G$1960
        ),
        IF(
            ('Daily Fill Book'!$F$1:$F$1960="S") * ('Daily Fill Book'!$Q$1:$Q$1960=DailyMapping!D4),
            'Daily Fill Book'!$H$1:$H$1960
        )
    ) / SUM(
        IF(
            ('Daily Fill Book'!$F$1:$F$1960="S") * ('Daily Fill Book'!$Q$1:$Q$1960=DailyMapping!D4),
            'Daily Fill Book'!$G$1:$G$1960
        )
    ),
    ""
)</f>
        <v/>
      </c>
      <c r="P4" s="8">
        <f t="shared" ref="P4:P67" si="0">$L4-$N4</f>
        <v>0</v>
      </c>
      <c r="Q4" s="2">
        <f t="shared" ref="Q4:Q67" si="1">IFERROR(IF((L4-N4)&lt;0,((O4-K4)/G4)*H4*(N4-L4), IF((L4-N4)&gt;0,((K4-M4)/G4)*H4*(L4-N4), 0)),0)</f>
        <v>0</v>
      </c>
      <c r="R4" s="2">
        <f t="shared" ref="R4:R67" si="2">IFERROR(MIN(L4,N4)*((O4-M4)/G4)*H4,0)</f>
        <v>0</v>
      </c>
      <c r="S4" s="2">
        <f t="shared" ref="S4:S67" si="3">SUM($L4+$N4)*$I4</f>
        <v>0</v>
      </c>
      <c r="T4" s="2" t="e">
        <f>((DailyMapping!$O4-DailyMapping!$M4)/DailyMapping!$G4*DailyMapping!$H4)*(MIN(DailyMapping!$L4,DailyMapping!$N4))</f>
        <v>#VALUE!</v>
      </c>
    </row>
    <row r="5" spans="2:20" x14ac:dyDescent="0.25">
      <c r="B5" s="106"/>
      <c r="C5" s="2" t="s">
        <v>12</v>
      </c>
      <c r="D5" s="2"/>
      <c r="E5" s="2"/>
      <c r="F5" s="2" t="s">
        <v>57</v>
      </c>
      <c r="G5" s="2">
        <v>0.5</v>
      </c>
      <c r="H5" s="2">
        <v>12.5</v>
      </c>
      <c r="I5" s="2">
        <v>1</v>
      </c>
      <c r="J5" s="2" t="s">
        <v>35</v>
      </c>
      <c r="K5" s="7" t="str">
        <f>RTD("tt.rtd",,RTD("tt.rtd",,"Inst",J5,$E5),K$2)</f>
        <v/>
      </c>
      <c r="L5" s="8" cm="1">
        <f t="array" ref="L5">SUM(IF(('Daily Fill Book'!$F$3:$F$1960="B")*('Daily Fill Book'!$Q$3:$Q$1960=DailyMapping!D5),'Daily Fill Book'!$G$3:$G$1960))</f>
        <v>0</v>
      </c>
      <c r="M5" s="8" t="str" cm="1">
        <f t="array" ref="M5">IFERROR(
    SUMPRODUCT(
        IF(
            ('Daily Fill Book'!$F$1:$F$1960="B") * ('Daily Fill Book'!$Q$1:$Q$1960=DailyMapping!D5),
            'Daily Fill Book'!$G$1:$G$1960
        ),
        IF(
            ('Daily Fill Book'!$F$1:$F$1960="B") * ('Daily Fill Book'!$Q$1:$Q$1960=DailyMapping!D5),
            'Daily Fill Book'!$H$1:$H$1960
        )
    ) / SUM(
        IF(
            ('Daily Fill Book'!$F$1:$F$1960="B") * ('Daily Fill Book'!$Q$1:$Q$1960=DailyMapping!D5),
            'Daily Fill Book'!$G$1:$G$1960
        )
    ),
    ""
)</f>
        <v/>
      </c>
      <c r="N5" s="8" cm="1">
        <f t="array" ref="N5">SUM(IF(('Daily Fill Book'!$F$3:$F$1960="S")*('Daily Fill Book'!$Q$3:$Q$1960=DailyMapping!D5),'Daily Fill Book'!$G$3:$G$1960))</f>
        <v>0</v>
      </c>
      <c r="O5" s="8" t="str" cm="1">
        <f t="array" ref="O5">IFERROR(
    SUMPRODUCT(
        IF(
            ('Daily Fill Book'!$F$1:$F$1960="S") * ('Daily Fill Book'!$Q$1:$Q$1960=DailyMapping!D5),
            'Daily Fill Book'!$G$1:$G$1960
        ),
        IF(
            ('Daily Fill Book'!$F$1:$F$1960="S") * ('Daily Fill Book'!$Q$1:$Q$1960=DailyMapping!D5),
            'Daily Fill Book'!$H$1:$H$1960
        )
    ) / SUM(
        IF(
            ('Daily Fill Book'!$F$1:$F$1960="S") * ('Daily Fill Book'!$Q$1:$Q$1960=DailyMapping!D5),
            'Daily Fill Book'!$G$1:$G$1960
        )
    ),
    ""
)</f>
        <v/>
      </c>
      <c r="P5" s="8">
        <f t="shared" si="0"/>
        <v>0</v>
      </c>
      <c r="Q5" s="2">
        <f t="shared" si="1"/>
        <v>0</v>
      </c>
      <c r="R5" s="2">
        <f t="shared" si="2"/>
        <v>0</v>
      </c>
      <c r="S5" s="2">
        <f t="shared" si="3"/>
        <v>0</v>
      </c>
      <c r="T5" s="2" t="e">
        <f>((DailyMapping!$O5-DailyMapping!$M5)/DailyMapping!$G5*DailyMapping!$H5)*(MIN(DailyMapping!$L5,DailyMapping!$N5))</f>
        <v>#VALUE!</v>
      </c>
    </row>
    <row r="6" spans="2:20" x14ac:dyDescent="0.25">
      <c r="B6" s="106"/>
      <c r="C6" s="2" t="s">
        <v>12</v>
      </c>
      <c r="D6" s="2"/>
      <c r="E6" s="2"/>
      <c r="F6" s="2" t="s">
        <v>57</v>
      </c>
      <c r="G6" s="2">
        <v>0.5</v>
      </c>
      <c r="H6" s="2">
        <v>12.5</v>
      </c>
      <c r="I6" s="2">
        <v>1</v>
      </c>
      <c r="J6" s="2" t="s">
        <v>35</v>
      </c>
      <c r="K6" s="7" t="str">
        <f>RTD("tt.rtd",,RTD("tt.rtd",,"Inst",J6,$E6),K$2)</f>
        <v/>
      </c>
      <c r="L6" s="8" cm="1">
        <f t="array" ref="L6">SUM(IF(('Daily Fill Book'!$F$3:$F$1960="B")*('Daily Fill Book'!$Q$3:$Q$1960=DailyMapping!D6),'Daily Fill Book'!$G$3:$G$1960))</f>
        <v>0</v>
      </c>
      <c r="M6" s="8" t="str" cm="1">
        <f t="array" ref="M6">IFERROR(
    SUMPRODUCT(
        IF(
            ('Daily Fill Book'!$F$1:$F$1960="B") * ('Daily Fill Book'!$Q$1:$Q$1960=DailyMapping!D6),
            'Daily Fill Book'!$G$1:$G$1960
        ),
        IF(
            ('Daily Fill Book'!$F$1:$F$1960="B") * ('Daily Fill Book'!$Q$1:$Q$1960=DailyMapping!D6),
            'Daily Fill Book'!$H$1:$H$1960
        )
    ) / SUM(
        IF(
            ('Daily Fill Book'!$F$1:$F$1960="B") * ('Daily Fill Book'!$Q$1:$Q$1960=DailyMapping!D6),
            'Daily Fill Book'!$G$1:$G$1960
        )
    ),
    ""
)</f>
        <v/>
      </c>
      <c r="N6" s="8" cm="1">
        <f t="array" ref="N6">SUM(IF(('Daily Fill Book'!$F$3:$F$1960="S")*('Daily Fill Book'!$Q$3:$Q$1960=DailyMapping!D6),'Daily Fill Book'!$G$3:$G$1960))</f>
        <v>0</v>
      </c>
      <c r="O6" s="8" t="str" cm="1">
        <f t="array" ref="O6">IFERROR(
    SUMPRODUCT(
        IF(
            ('Daily Fill Book'!$F$1:$F$1960="S") * ('Daily Fill Book'!$Q$1:$Q$1960=DailyMapping!D6),
            'Daily Fill Book'!$G$1:$G$1960
        ),
        IF(
            ('Daily Fill Book'!$F$1:$F$1960="S") * ('Daily Fill Book'!$Q$1:$Q$1960=DailyMapping!D6),
            'Daily Fill Book'!$H$1:$H$1960
        )
    ) / SUM(
        IF(
            ('Daily Fill Book'!$F$1:$F$1960="S") * ('Daily Fill Book'!$Q$1:$Q$1960=DailyMapping!D6),
            'Daily Fill Book'!$G$1:$G$1960
        )
    ),
    ""
)</f>
        <v/>
      </c>
      <c r="P6" s="8">
        <f t="shared" si="0"/>
        <v>0</v>
      </c>
      <c r="Q6" s="2">
        <f t="shared" si="1"/>
        <v>0</v>
      </c>
      <c r="R6" s="2">
        <f t="shared" si="2"/>
        <v>0</v>
      </c>
      <c r="S6" s="2">
        <f t="shared" si="3"/>
        <v>0</v>
      </c>
      <c r="T6" s="2" t="e">
        <f>((DailyMapping!$O6-DailyMapping!$M6)/DailyMapping!$G6*DailyMapping!$H6)*(MIN(DailyMapping!$L6,DailyMapping!$N6))</f>
        <v>#VALUE!</v>
      </c>
    </row>
    <row r="7" spans="2:20" x14ac:dyDescent="0.25">
      <c r="B7" s="106"/>
      <c r="C7" s="2" t="s">
        <v>12</v>
      </c>
      <c r="D7" s="2"/>
      <c r="E7" s="2"/>
      <c r="F7" s="2" t="s">
        <v>57</v>
      </c>
      <c r="G7" s="2">
        <v>0.5</v>
      </c>
      <c r="H7" s="2">
        <v>12.5</v>
      </c>
      <c r="I7" s="2">
        <v>1</v>
      </c>
      <c r="J7" s="2" t="s">
        <v>35</v>
      </c>
      <c r="K7" s="7" t="str">
        <f>RTD("tt.rtd",,RTD("tt.rtd",,"Inst",J7,$E7),K$2)</f>
        <v/>
      </c>
      <c r="L7" s="8" cm="1">
        <f t="array" ref="L7">SUM(IF(('Daily Fill Book'!$F$3:$F$1960="B")*('Daily Fill Book'!$Q$3:$Q$1960=DailyMapping!D7),'Daily Fill Book'!$G$3:$G$1960))</f>
        <v>0</v>
      </c>
      <c r="M7" s="8" t="str" cm="1">
        <f t="array" ref="M7">IFERROR(
    SUMPRODUCT(
        IF(
            ('Daily Fill Book'!$F$1:$F$1960="B") * ('Daily Fill Book'!$Q$1:$Q$1960=DailyMapping!D7),
            'Daily Fill Book'!$G$1:$G$1960
        ),
        IF(
            ('Daily Fill Book'!$F$1:$F$1960="B") * ('Daily Fill Book'!$Q$1:$Q$1960=DailyMapping!D7),
            'Daily Fill Book'!$H$1:$H$1960
        )
    ) / SUM(
        IF(
            ('Daily Fill Book'!$F$1:$F$1960="B") * ('Daily Fill Book'!$Q$1:$Q$1960=DailyMapping!D7),
            'Daily Fill Book'!$G$1:$G$1960
        )
    ),
    ""
)</f>
        <v/>
      </c>
      <c r="N7" s="8" cm="1">
        <f t="array" ref="N7">SUM(IF(('Daily Fill Book'!$F$3:$F$1960="S")*('Daily Fill Book'!$Q$3:$Q$1960=DailyMapping!D7),'Daily Fill Book'!$G$3:$G$1960))</f>
        <v>0</v>
      </c>
      <c r="O7" s="8" t="str" cm="1">
        <f t="array" ref="O7">IFERROR(
    SUMPRODUCT(
        IF(
            ('Daily Fill Book'!$F$1:$F$1960="S") * ('Daily Fill Book'!$Q$1:$Q$1960=DailyMapping!D7),
            'Daily Fill Book'!$G$1:$G$1960
        ),
        IF(
            ('Daily Fill Book'!$F$1:$F$1960="S") * ('Daily Fill Book'!$Q$1:$Q$1960=DailyMapping!D7),
            'Daily Fill Book'!$H$1:$H$1960
        )
    ) / SUM(
        IF(
            ('Daily Fill Book'!$F$1:$F$1960="S") * ('Daily Fill Book'!$Q$1:$Q$1960=DailyMapping!D7),
            'Daily Fill Book'!$G$1:$G$1960
        )
    ),
    ""
)</f>
        <v/>
      </c>
      <c r="P7" s="8">
        <f t="shared" si="0"/>
        <v>0</v>
      </c>
      <c r="Q7" s="2">
        <f t="shared" si="1"/>
        <v>0</v>
      </c>
      <c r="R7" s="2">
        <f t="shared" si="2"/>
        <v>0</v>
      </c>
      <c r="S7" s="2">
        <f t="shared" si="3"/>
        <v>0</v>
      </c>
      <c r="T7" s="2" t="e">
        <f>((DailyMapping!$O7-DailyMapping!$M7)/DailyMapping!$G7*DailyMapping!$H7)*(MIN(DailyMapping!$L7,DailyMapping!$N7))</f>
        <v>#VALUE!</v>
      </c>
    </row>
    <row r="8" spans="2:20" x14ac:dyDescent="0.25">
      <c r="B8" s="106"/>
      <c r="C8" s="2" t="s">
        <v>12</v>
      </c>
      <c r="D8" s="2"/>
      <c r="E8" s="2"/>
      <c r="F8" s="2" t="s">
        <v>57</v>
      </c>
      <c r="G8" s="2">
        <v>0.5</v>
      </c>
      <c r="H8" s="2">
        <v>12.5</v>
      </c>
      <c r="I8" s="2">
        <v>1</v>
      </c>
      <c r="J8" s="2" t="s">
        <v>35</v>
      </c>
      <c r="K8" s="7" t="str">
        <f>RTD("tt.rtd",,RTD("tt.rtd",,"Inst",J8,$E8),K$2)</f>
        <v/>
      </c>
      <c r="L8" s="8" cm="1">
        <f t="array" ref="L8">SUM(IF(('Daily Fill Book'!$F$3:$F$1960="B")*('Daily Fill Book'!$Q$3:$Q$1960=DailyMapping!D8),'Daily Fill Book'!$G$3:$G$1960))</f>
        <v>0</v>
      </c>
      <c r="M8" s="8" t="str" cm="1">
        <f t="array" ref="M8">IFERROR(
    SUMPRODUCT(
        IF(
            ('Daily Fill Book'!$F$1:$F$1960="B") * ('Daily Fill Book'!$Q$1:$Q$1960=DailyMapping!D8),
            'Daily Fill Book'!$G$1:$G$1960
        ),
        IF(
            ('Daily Fill Book'!$F$1:$F$1960="B") * ('Daily Fill Book'!$Q$1:$Q$1960=DailyMapping!D8),
            'Daily Fill Book'!$H$1:$H$1960
        )
    ) / SUM(
        IF(
            ('Daily Fill Book'!$F$1:$F$1960="B") * ('Daily Fill Book'!$Q$1:$Q$1960=DailyMapping!D8),
            'Daily Fill Book'!$G$1:$G$1960
        )
    ),
    ""
)</f>
        <v/>
      </c>
      <c r="N8" s="8" cm="1">
        <f t="array" ref="N8">SUM(IF(('Daily Fill Book'!$F$3:$F$1960="S")*('Daily Fill Book'!$Q$3:$Q$1960=DailyMapping!D8),'Daily Fill Book'!$G$3:$G$1960))</f>
        <v>0</v>
      </c>
      <c r="O8" s="8" t="str" cm="1">
        <f t="array" ref="O8">IFERROR(
    SUMPRODUCT(
        IF(
            ('Daily Fill Book'!$F$1:$F$1960="S") * ('Daily Fill Book'!$Q$1:$Q$1960=DailyMapping!D8),
            'Daily Fill Book'!$G$1:$G$1960
        ),
        IF(
            ('Daily Fill Book'!$F$1:$F$1960="S") * ('Daily Fill Book'!$Q$1:$Q$1960=DailyMapping!D8),
            'Daily Fill Book'!$H$1:$H$1960
        )
    ) / SUM(
        IF(
            ('Daily Fill Book'!$F$1:$F$1960="S") * ('Daily Fill Book'!$Q$1:$Q$1960=DailyMapping!D8),
            'Daily Fill Book'!$G$1:$G$1960
        )
    ),
    ""
)</f>
        <v/>
      </c>
      <c r="P8" s="8">
        <f t="shared" si="0"/>
        <v>0</v>
      </c>
      <c r="Q8" s="2">
        <f t="shared" si="1"/>
        <v>0</v>
      </c>
      <c r="R8" s="2">
        <f t="shared" si="2"/>
        <v>0</v>
      </c>
      <c r="S8" s="2">
        <f t="shared" si="3"/>
        <v>0</v>
      </c>
      <c r="T8" s="2" t="e">
        <f>((DailyMapping!$O8-DailyMapping!$M8)/DailyMapping!$G8*DailyMapping!$H8)*(MIN(DailyMapping!$L8,DailyMapping!$N8))</f>
        <v>#VALUE!</v>
      </c>
    </row>
    <row r="9" spans="2:20" x14ac:dyDescent="0.25">
      <c r="B9" s="106"/>
      <c r="C9" s="2" t="s">
        <v>12</v>
      </c>
      <c r="D9" s="2"/>
      <c r="E9" s="2"/>
      <c r="F9" s="2" t="s">
        <v>57</v>
      </c>
      <c r="G9" s="2">
        <v>0.5</v>
      </c>
      <c r="H9" s="2">
        <v>12.5</v>
      </c>
      <c r="I9" s="2">
        <v>1</v>
      </c>
      <c r="J9" s="2" t="s">
        <v>35</v>
      </c>
      <c r="K9" s="7" t="str">
        <f>RTD("tt.rtd",,RTD("tt.rtd",,"Inst",J9,$E9),K$2)</f>
        <v/>
      </c>
      <c r="L9" s="8" cm="1">
        <f t="array" ref="L9">SUM(IF(('Daily Fill Book'!$F$3:$F$1960="B")*('Daily Fill Book'!$Q$3:$Q$1960=DailyMapping!D9),'Daily Fill Book'!$G$3:$G$1960))</f>
        <v>0</v>
      </c>
      <c r="M9" s="8" t="str" cm="1">
        <f t="array" ref="M9">IFERROR(
    SUMPRODUCT(
        IF(
            ('Daily Fill Book'!$F$1:$F$1960="B") * ('Daily Fill Book'!$Q$1:$Q$1960=DailyMapping!D9),
            'Daily Fill Book'!$G$1:$G$1960
        ),
        IF(
            ('Daily Fill Book'!$F$1:$F$1960="B") * ('Daily Fill Book'!$Q$1:$Q$1960=DailyMapping!D9),
            'Daily Fill Book'!$H$1:$H$1960
        )
    ) / SUM(
        IF(
            ('Daily Fill Book'!$F$1:$F$1960="B") * ('Daily Fill Book'!$Q$1:$Q$1960=DailyMapping!D9),
            'Daily Fill Book'!$G$1:$G$1960
        )
    ),
    ""
)</f>
        <v/>
      </c>
      <c r="N9" s="8" cm="1">
        <f t="array" ref="N9">SUM(IF(('Daily Fill Book'!$F$3:$F$1960="S")*('Daily Fill Book'!$Q$3:$Q$1960=DailyMapping!D9),'Daily Fill Book'!$G$3:$G$1960))</f>
        <v>0</v>
      </c>
      <c r="O9" s="8" t="str" cm="1">
        <f t="array" ref="O9">IFERROR(
    SUMPRODUCT(
        IF(
            ('Daily Fill Book'!$F$1:$F$1960="S") * ('Daily Fill Book'!$Q$1:$Q$1960=DailyMapping!D9),
            'Daily Fill Book'!$G$1:$G$1960
        ),
        IF(
            ('Daily Fill Book'!$F$1:$F$1960="S") * ('Daily Fill Book'!$Q$1:$Q$1960=DailyMapping!D9),
            'Daily Fill Book'!$H$1:$H$1960
        )
    ) / SUM(
        IF(
            ('Daily Fill Book'!$F$1:$F$1960="S") * ('Daily Fill Book'!$Q$1:$Q$1960=DailyMapping!D9),
            'Daily Fill Book'!$G$1:$G$1960
        )
    ),
    ""
)</f>
        <v/>
      </c>
      <c r="P9" s="8">
        <f t="shared" si="0"/>
        <v>0</v>
      </c>
      <c r="Q9" s="2">
        <f t="shared" si="1"/>
        <v>0</v>
      </c>
      <c r="R9" s="2">
        <f t="shared" si="2"/>
        <v>0</v>
      </c>
      <c r="S9" s="2">
        <f t="shared" si="3"/>
        <v>0</v>
      </c>
      <c r="T9" s="2" t="e">
        <f>((DailyMapping!$O9-DailyMapping!$M9)/DailyMapping!$G9*DailyMapping!$H9)*(MIN(DailyMapping!$L9,DailyMapping!$N9))</f>
        <v>#VALUE!</v>
      </c>
    </row>
    <row r="10" spans="2:20" x14ac:dyDescent="0.25">
      <c r="B10" s="106"/>
      <c r="C10" s="2" t="s">
        <v>12</v>
      </c>
      <c r="D10" s="2"/>
      <c r="E10" s="2"/>
      <c r="F10" s="2" t="s">
        <v>57</v>
      </c>
      <c r="G10" s="2">
        <v>0.5</v>
      </c>
      <c r="H10" s="2">
        <v>12.5</v>
      </c>
      <c r="I10" s="2">
        <v>1</v>
      </c>
      <c r="J10" s="2" t="s">
        <v>35</v>
      </c>
      <c r="K10" s="7" t="str">
        <f>RTD("tt.rtd",,RTD("tt.rtd",,"Inst",J10,$E10),K$2)</f>
        <v/>
      </c>
      <c r="L10" s="8" cm="1">
        <f t="array" ref="L10">SUM(IF(('Daily Fill Book'!$F$3:$F$1960="B")*('Daily Fill Book'!$Q$3:$Q$1960=DailyMapping!D10),'Daily Fill Book'!$G$3:$G$1960))</f>
        <v>0</v>
      </c>
      <c r="M10" s="8" t="str" cm="1">
        <f t="array" ref="M10">IFERROR(
    SUMPRODUCT(
        IF(
            ('Daily Fill Book'!$F$1:$F$1960="B") * ('Daily Fill Book'!$Q$1:$Q$1960=DailyMapping!D10),
            'Daily Fill Book'!$G$1:$G$1960
        ),
        IF(
            ('Daily Fill Book'!$F$1:$F$1960="B") * ('Daily Fill Book'!$Q$1:$Q$1960=DailyMapping!D10),
            'Daily Fill Book'!$H$1:$H$1960
        )
    ) / SUM(
        IF(
            ('Daily Fill Book'!$F$1:$F$1960="B") * ('Daily Fill Book'!$Q$1:$Q$1960=DailyMapping!D10),
            'Daily Fill Book'!$G$1:$G$1960
        )
    ),
    ""
)</f>
        <v/>
      </c>
      <c r="N10" s="8" cm="1">
        <f t="array" ref="N10">SUM(IF(('Daily Fill Book'!$F$3:$F$1960="S")*('Daily Fill Book'!$Q$3:$Q$1960=DailyMapping!D10),'Daily Fill Book'!$G$3:$G$1960))</f>
        <v>0</v>
      </c>
      <c r="O10" s="8" t="str" cm="1">
        <f t="array" ref="O10">IFERROR(
    SUMPRODUCT(
        IF(
            ('Daily Fill Book'!$F$1:$F$1960="S") * ('Daily Fill Book'!$Q$1:$Q$1960=DailyMapping!D10),
            'Daily Fill Book'!$G$1:$G$1960
        ),
        IF(
            ('Daily Fill Book'!$F$1:$F$1960="S") * ('Daily Fill Book'!$Q$1:$Q$1960=DailyMapping!D10),
            'Daily Fill Book'!$H$1:$H$1960
        )
    ) / SUM(
        IF(
            ('Daily Fill Book'!$F$1:$F$1960="S") * ('Daily Fill Book'!$Q$1:$Q$1960=DailyMapping!D10),
            'Daily Fill Book'!$G$1:$G$1960
        )
    ),
    ""
)</f>
        <v/>
      </c>
      <c r="P10" s="8">
        <f t="shared" si="0"/>
        <v>0</v>
      </c>
      <c r="Q10" s="2">
        <f t="shared" si="1"/>
        <v>0</v>
      </c>
      <c r="R10" s="2">
        <f t="shared" si="2"/>
        <v>0</v>
      </c>
      <c r="S10" s="2">
        <f t="shared" si="3"/>
        <v>0</v>
      </c>
      <c r="T10" s="2" t="e">
        <f>((DailyMapping!$O10-DailyMapping!$M10)/DailyMapping!$G10*DailyMapping!$H10)*(MIN(DailyMapping!$L10,DailyMapping!$N10))</f>
        <v>#VALUE!</v>
      </c>
    </row>
    <row r="11" spans="2:20" x14ac:dyDescent="0.25">
      <c r="B11" s="106"/>
      <c r="C11" s="2" t="s">
        <v>12</v>
      </c>
      <c r="D11" s="2"/>
      <c r="E11" s="2"/>
      <c r="F11" s="2" t="s">
        <v>57</v>
      </c>
      <c r="G11" s="2">
        <v>0.5</v>
      </c>
      <c r="H11" s="2">
        <v>12.5</v>
      </c>
      <c r="I11" s="2">
        <v>1</v>
      </c>
      <c r="J11" s="2" t="s">
        <v>35</v>
      </c>
      <c r="K11" s="7" t="str">
        <f>RTD("tt.rtd",,RTD("tt.rtd",,"Inst",J11,$E11),K$2)</f>
        <v/>
      </c>
      <c r="L11" s="8" cm="1">
        <f t="array" ref="L11">SUM(IF(('Daily Fill Book'!$F$3:$F$1960="B")*('Daily Fill Book'!$Q$3:$Q$1960=DailyMapping!D11),'Daily Fill Book'!$G$3:$G$1960))</f>
        <v>0</v>
      </c>
      <c r="M11" s="8" t="str" cm="1">
        <f t="array" ref="M11">IFERROR(
    SUMPRODUCT(
        IF(
            ('Daily Fill Book'!$F$1:$F$1960="B") * ('Daily Fill Book'!$Q$1:$Q$1960=DailyMapping!D11),
            'Daily Fill Book'!$G$1:$G$1960
        ),
        IF(
            ('Daily Fill Book'!$F$1:$F$1960="B") * ('Daily Fill Book'!$Q$1:$Q$1960=DailyMapping!D11),
            'Daily Fill Book'!$H$1:$H$1960
        )
    ) / SUM(
        IF(
            ('Daily Fill Book'!$F$1:$F$1960="B") * ('Daily Fill Book'!$Q$1:$Q$1960=DailyMapping!D11),
            'Daily Fill Book'!$G$1:$G$1960
        )
    ),
    ""
)</f>
        <v/>
      </c>
      <c r="N11" s="8" cm="1">
        <f t="array" ref="N11">SUM(IF(('Daily Fill Book'!$F$3:$F$1960="S")*('Daily Fill Book'!$Q$3:$Q$1960=DailyMapping!D11),'Daily Fill Book'!$G$3:$G$1960))</f>
        <v>0</v>
      </c>
      <c r="O11" s="8" t="str" cm="1">
        <f t="array" ref="O11">IFERROR(
    SUMPRODUCT(
        IF(
            ('Daily Fill Book'!$F$1:$F$1960="S") * ('Daily Fill Book'!$Q$1:$Q$1960=DailyMapping!D11),
            'Daily Fill Book'!$G$1:$G$1960
        ),
        IF(
            ('Daily Fill Book'!$F$1:$F$1960="S") * ('Daily Fill Book'!$Q$1:$Q$1960=DailyMapping!D11),
            'Daily Fill Book'!$H$1:$H$1960
        )
    ) / SUM(
        IF(
            ('Daily Fill Book'!$F$1:$F$1960="S") * ('Daily Fill Book'!$Q$1:$Q$1960=DailyMapping!D11),
            'Daily Fill Book'!$G$1:$G$1960
        )
    ),
    ""
)</f>
        <v/>
      </c>
      <c r="P11" s="8">
        <f t="shared" si="0"/>
        <v>0</v>
      </c>
      <c r="Q11" s="2">
        <f t="shared" si="1"/>
        <v>0</v>
      </c>
      <c r="R11" s="2">
        <f t="shared" si="2"/>
        <v>0</v>
      </c>
      <c r="S11" s="2">
        <f t="shared" si="3"/>
        <v>0</v>
      </c>
      <c r="T11" s="2" t="e">
        <f>((DailyMapping!$O11-DailyMapping!$M11)/DailyMapping!$G11*DailyMapping!$H11)*(MIN(DailyMapping!$L11,DailyMapping!$N11))</f>
        <v>#VALUE!</v>
      </c>
    </row>
    <row r="12" spans="2:20" x14ac:dyDescent="0.25">
      <c r="B12" s="106"/>
      <c r="C12" s="2" t="s">
        <v>12</v>
      </c>
      <c r="D12" s="2"/>
      <c r="E12" s="2"/>
      <c r="F12" s="2" t="s">
        <v>57</v>
      </c>
      <c r="G12" s="2">
        <v>0.5</v>
      </c>
      <c r="H12" s="2">
        <v>12.5</v>
      </c>
      <c r="I12" s="2">
        <v>1</v>
      </c>
      <c r="J12" s="2" t="s">
        <v>35</v>
      </c>
      <c r="K12" s="7" t="str">
        <f>RTD("tt.rtd",,RTD("tt.rtd",,"Inst",J12,$E12),K$2)</f>
        <v/>
      </c>
      <c r="L12" s="8" cm="1">
        <f t="array" ref="L12">SUM(IF(('Daily Fill Book'!$F$3:$F$1960="B")*('Daily Fill Book'!$Q$3:$Q$1960=DailyMapping!D12),'Daily Fill Book'!$G$3:$G$1960))</f>
        <v>0</v>
      </c>
      <c r="M12" s="8" t="str" cm="1">
        <f t="array" ref="M12">IFERROR(
    SUMPRODUCT(
        IF(
            ('Daily Fill Book'!$F$1:$F$1960="B") * ('Daily Fill Book'!$Q$1:$Q$1960=DailyMapping!D12),
            'Daily Fill Book'!$G$1:$G$1960
        ),
        IF(
            ('Daily Fill Book'!$F$1:$F$1960="B") * ('Daily Fill Book'!$Q$1:$Q$1960=DailyMapping!D12),
            'Daily Fill Book'!$H$1:$H$1960
        )
    ) / SUM(
        IF(
            ('Daily Fill Book'!$F$1:$F$1960="B") * ('Daily Fill Book'!$Q$1:$Q$1960=DailyMapping!D12),
            'Daily Fill Book'!$G$1:$G$1960
        )
    ),
    ""
)</f>
        <v/>
      </c>
      <c r="N12" s="8" cm="1">
        <f t="array" ref="N12">SUM(IF(('Daily Fill Book'!$F$3:$F$1960="S")*('Daily Fill Book'!$Q$3:$Q$1960=DailyMapping!D12),'Daily Fill Book'!$G$3:$G$1960))</f>
        <v>0</v>
      </c>
      <c r="O12" s="8" t="str" cm="1">
        <f t="array" ref="O12">IFERROR(
    SUMPRODUCT(
        IF(
            ('Daily Fill Book'!$F$1:$F$1960="S") * ('Daily Fill Book'!$Q$1:$Q$1960=DailyMapping!D12),
            'Daily Fill Book'!$G$1:$G$1960
        ),
        IF(
            ('Daily Fill Book'!$F$1:$F$1960="S") * ('Daily Fill Book'!$Q$1:$Q$1960=DailyMapping!D12),
            'Daily Fill Book'!$H$1:$H$1960
        )
    ) / SUM(
        IF(
            ('Daily Fill Book'!$F$1:$F$1960="S") * ('Daily Fill Book'!$Q$1:$Q$1960=DailyMapping!D12),
            'Daily Fill Book'!$G$1:$G$1960
        )
    ),
    ""
)</f>
        <v/>
      </c>
      <c r="P12" s="8">
        <f t="shared" si="0"/>
        <v>0</v>
      </c>
      <c r="Q12" s="2">
        <f t="shared" si="1"/>
        <v>0</v>
      </c>
      <c r="R12" s="2">
        <f t="shared" si="2"/>
        <v>0</v>
      </c>
      <c r="S12" s="2">
        <f t="shared" si="3"/>
        <v>0</v>
      </c>
      <c r="T12" s="2" t="e">
        <f>((DailyMapping!$O12-DailyMapping!$M12)/DailyMapping!$G12*DailyMapping!$H12)*(MIN(DailyMapping!$L12,DailyMapping!$N12))</f>
        <v>#VALUE!</v>
      </c>
    </row>
    <row r="13" spans="2:20" x14ac:dyDescent="0.25">
      <c r="B13" s="106"/>
      <c r="C13" s="2" t="s">
        <v>12</v>
      </c>
      <c r="D13" s="2"/>
      <c r="E13" s="2"/>
      <c r="F13" s="2" t="s">
        <v>57</v>
      </c>
      <c r="G13" s="2">
        <v>0.5</v>
      </c>
      <c r="H13" s="2">
        <v>12.5</v>
      </c>
      <c r="I13" s="2">
        <v>1</v>
      </c>
      <c r="J13" s="2" t="s">
        <v>35</v>
      </c>
      <c r="K13" s="7" t="str">
        <f>RTD("tt.rtd",,RTD("tt.rtd",,"Inst",J13,$E13),K$2)</f>
        <v/>
      </c>
      <c r="L13" s="8" cm="1">
        <f t="array" ref="L13">SUM(IF(('Daily Fill Book'!$F$3:$F$1960="B")*('Daily Fill Book'!$Q$3:$Q$1960=DailyMapping!D13),'Daily Fill Book'!$G$3:$G$1960))</f>
        <v>0</v>
      </c>
      <c r="M13" s="8" t="str" cm="1">
        <f t="array" ref="M13">IFERROR(
    SUMPRODUCT(
        IF(
            ('Daily Fill Book'!$F$1:$F$1960="B") * ('Daily Fill Book'!$Q$1:$Q$1960=DailyMapping!D13),
            'Daily Fill Book'!$G$1:$G$1960
        ),
        IF(
            ('Daily Fill Book'!$F$1:$F$1960="B") * ('Daily Fill Book'!$Q$1:$Q$1960=DailyMapping!D13),
            'Daily Fill Book'!$H$1:$H$1960
        )
    ) / SUM(
        IF(
            ('Daily Fill Book'!$F$1:$F$1960="B") * ('Daily Fill Book'!$Q$1:$Q$1960=DailyMapping!D13),
            'Daily Fill Book'!$G$1:$G$1960
        )
    ),
    ""
)</f>
        <v/>
      </c>
      <c r="N13" s="8" cm="1">
        <f t="array" ref="N13">SUM(IF(('Daily Fill Book'!$F$3:$F$1960="S")*('Daily Fill Book'!$Q$3:$Q$1960=DailyMapping!D13),'Daily Fill Book'!$G$3:$G$1960))</f>
        <v>0</v>
      </c>
      <c r="O13" s="8" t="str" cm="1">
        <f t="array" ref="O13">IFERROR(
    SUMPRODUCT(
        IF(
            ('Daily Fill Book'!$F$1:$F$1960="S") * ('Daily Fill Book'!$Q$1:$Q$1960=DailyMapping!D13),
            'Daily Fill Book'!$G$1:$G$1960
        ),
        IF(
            ('Daily Fill Book'!$F$1:$F$1960="S") * ('Daily Fill Book'!$Q$1:$Q$1960=DailyMapping!D13),
            'Daily Fill Book'!$H$1:$H$1960
        )
    ) / SUM(
        IF(
            ('Daily Fill Book'!$F$1:$F$1960="S") * ('Daily Fill Book'!$Q$1:$Q$1960=DailyMapping!D13),
            'Daily Fill Book'!$G$1:$G$1960
        )
    ),
    ""
)</f>
        <v/>
      </c>
      <c r="P13" s="8">
        <f t="shared" si="0"/>
        <v>0</v>
      </c>
      <c r="Q13" s="2">
        <f t="shared" si="1"/>
        <v>0</v>
      </c>
      <c r="R13" s="2">
        <f t="shared" si="2"/>
        <v>0</v>
      </c>
      <c r="S13" s="2">
        <f t="shared" si="3"/>
        <v>0</v>
      </c>
      <c r="T13" s="2" t="e">
        <f>((DailyMapping!$O13-DailyMapping!$M13)/DailyMapping!$G13*DailyMapping!$H13)*(MIN(DailyMapping!$L13,DailyMapping!$N13))</f>
        <v>#VALUE!</v>
      </c>
    </row>
    <row r="14" spans="2:20" x14ac:dyDescent="0.25">
      <c r="B14" s="106"/>
      <c r="C14" s="2" t="s">
        <v>12</v>
      </c>
      <c r="D14" s="2"/>
      <c r="E14" s="2"/>
      <c r="F14" s="2" t="s">
        <v>57</v>
      </c>
      <c r="G14" s="2">
        <v>0.5</v>
      </c>
      <c r="H14" s="2">
        <v>12.5</v>
      </c>
      <c r="I14" s="2">
        <v>1</v>
      </c>
      <c r="J14" s="2" t="s">
        <v>35</v>
      </c>
      <c r="K14" s="7" t="str">
        <f>RTD("tt.rtd",,RTD("tt.rtd",,"Inst",J14,$E14),K$2)</f>
        <v/>
      </c>
      <c r="L14" s="8" cm="1">
        <f t="array" ref="L14">SUM(IF(('Daily Fill Book'!$F$3:$F$1960="B")*('Daily Fill Book'!$Q$3:$Q$1960=DailyMapping!D14),'Daily Fill Book'!$G$3:$G$1960))</f>
        <v>0</v>
      </c>
      <c r="M14" s="8" t="str" cm="1">
        <f t="array" ref="M14">IFERROR(
    SUMPRODUCT(
        IF(
            ('Daily Fill Book'!$F$1:$F$1960="B") * ('Daily Fill Book'!$Q$1:$Q$1960=DailyMapping!D14),
            'Daily Fill Book'!$G$1:$G$1960
        ),
        IF(
            ('Daily Fill Book'!$F$1:$F$1960="B") * ('Daily Fill Book'!$Q$1:$Q$1960=DailyMapping!D14),
            'Daily Fill Book'!$H$1:$H$1960
        )
    ) / SUM(
        IF(
            ('Daily Fill Book'!$F$1:$F$1960="B") * ('Daily Fill Book'!$Q$1:$Q$1960=DailyMapping!D14),
            'Daily Fill Book'!$G$1:$G$1960
        )
    ),
    ""
)</f>
        <v/>
      </c>
      <c r="N14" s="8" cm="1">
        <f t="array" ref="N14">SUM(IF(('Daily Fill Book'!$F$3:$F$1960="S")*('Daily Fill Book'!$Q$3:$Q$1960=DailyMapping!D14),'Daily Fill Book'!$G$3:$G$1960))</f>
        <v>0</v>
      </c>
      <c r="O14" s="8" t="str" cm="1">
        <f t="array" ref="O14">IFERROR(
    SUMPRODUCT(
        IF(
            ('Daily Fill Book'!$F$1:$F$1960="S") * ('Daily Fill Book'!$Q$1:$Q$1960=DailyMapping!D14),
            'Daily Fill Book'!$G$1:$G$1960
        ),
        IF(
            ('Daily Fill Book'!$F$1:$F$1960="S") * ('Daily Fill Book'!$Q$1:$Q$1960=DailyMapping!D14),
            'Daily Fill Book'!$H$1:$H$1960
        )
    ) / SUM(
        IF(
            ('Daily Fill Book'!$F$1:$F$1960="S") * ('Daily Fill Book'!$Q$1:$Q$1960=DailyMapping!D14),
            'Daily Fill Book'!$G$1:$G$1960
        )
    ),
    ""
)</f>
        <v/>
      </c>
      <c r="P14" s="8">
        <f t="shared" si="0"/>
        <v>0</v>
      </c>
      <c r="Q14" s="2">
        <f t="shared" si="1"/>
        <v>0</v>
      </c>
      <c r="R14" s="2">
        <f t="shared" si="2"/>
        <v>0</v>
      </c>
      <c r="S14" s="2">
        <f t="shared" si="3"/>
        <v>0</v>
      </c>
      <c r="T14" s="2" t="e">
        <f>((DailyMapping!$O14-DailyMapping!$M14)/DailyMapping!$G14*DailyMapping!$H14)*(MIN(DailyMapping!$L14,DailyMapping!$N14))</f>
        <v>#VALUE!</v>
      </c>
    </row>
    <row r="15" spans="2:20" x14ac:dyDescent="0.25">
      <c r="B15" s="106"/>
      <c r="C15" s="2" t="s">
        <v>12</v>
      </c>
      <c r="D15" s="2"/>
      <c r="E15" s="2"/>
      <c r="F15" s="2" t="s">
        <v>57</v>
      </c>
      <c r="G15" s="2">
        <v>0.5</v>
      </c>
      <c r="H15" s="2">
        <v>12.5</v>
      </c>
      <c r="I15" s="2">
        <v>1</v>
      </c>
      <c r="J15" s="2" t="s">
        <v>35</v>
      </c>
      <c r="K15" s="7" t="str">
        <f>RTD("tt.rtd",,RTD("tt.rtd",,"Inst",J15,$E15),K$2)</f>
        <v/>
      </c>
      <c r="L15" s="8" cm="1">
        <f t="array" ref="L15">SUM(IF(('Daily Fill Book'!$F$3:$F$1960="B")*('Daily Fill Book'!$Q$3:$Q$1960=DailyMapping!D15),'Daily Fill Book'!$G$3:$G$1960))</f>
        <v>0</v>
      </c>
      <c r="M15" s="8" t="str" cm="1">
        <f t="array" ref="M15">IFERROR(
    SUMPRODUCT(
        IF(
            ('Daily Fill Book'!$F$1:$F$1960="B") * ('Daily Fill Book'!$Q$1:$Q$1960=DailyMapping!D15),
            'Daily Fill Book'!$G$1:$G$1960
        ),
        IF(
            ('Daily Fill Book'!$F$1:$F$1960="B") * ('Daily Fill Book'!$Q$1:$Q$1960=DailyMapping!D15),
            'Daily Fill Book'!$H$1:$H$1960
        )
    ) / SUM(
        IF(
            ('Daily Fill Book'!$F$1:$F$1960="B") * ('Daily Fill Book'!$Q$1:$Q$1960=DailyMapping!D15),
            'Daily Fill Book'!$G$1:$G$1960
        )
    ),
    ""
)</f>
        <v/>
      </c>
      <c r="N15" s="8" cm="1">
        <f t="array" ref="N15">SUM(IF(('Daily Fill Book'!$F$3:$F$1960="S")*('Daily Fill Book'!$Q$3:$Q$1960=DailyMapping!D15),'Daily Fill Book'!$G$3:$G$1960))</f>
        <v>0</v>
      </c>
      <c r="O15" s="8" t="str" cm="1">
        <f t="array" ref="O15">IFERROR(
    SUMPRODUCT(
        IF(
            ('Daily Fill Book'!$F$1:$F$1960="S") * ('Daily Fill Book'!$Q$1:$Q$1960=DailyMapping!D15),
            'Daily Fill Book'!$G$1:$G$1960
        ),
        IF(
            ('Daily Fill Book'!$F$1:$F$1960="S") * ('Daily Fill Book'!$Q$1:$Q$1960=DailyMapping!D15),
            'Daily Fill Book'!$H$1:$H$1960
        )
    ) / SUM(
        IF(
            ('Daily Fill Book'!$F$1:$F$1960="S") * ('Daily Fill Book'!$Q$1:$Q$1960=DailyMapping!D15),
            'Daily Fill Book'!$G$1:$G$1960
        )
    ),
    ""
)</f>
        <v/>
      </c>
      <c r="P15" s="8">
        <f t="shared" si="0"/>
        <v>0</v>
      </c>
      <c r="Q15" s="2">
        <f t="shared" si="1"/>
        <v>0</v>
      </c>
      <c r="R15" s="2">
        <f t="shared" si="2"/>
        <v>0</v>
      </c>
      <c r="S15" s="2">
        <f t="shared" si="3"/>
        <v>0</v>
      </c>
      <c r="T15" s="2" t="e">
        <f>((DailyMapping!$O15-DailyMapping!$M15)/DailyMapping!$G15*DailyMapping!$H15)*(MIN(DailyMapping!$L15,DailyMapping!$N15))</f>
        <v>#VALUE!</v>
      </c>
    </row>
    <row r="16" spans="2:20" x14ac:dyDescent="0.25">
      <c r="B16" s="106"/>
      <c r="C16" s="2" t="s">
        <v>12</v>
      </c>
      <c r="D16" s="2"/>
      <c r="E16" s="2"/>
      <c r="F16" s="2" t="s">
        <v>57</v>
      </c>
      <c r="G16" s="2">
        <v>0.5</v>
      </c>
      <c r="H16" s="2">
        <v>12.5</v>
      </c>
      <c r="I16" s="2">
        <v>1</v>
      </c>
      <c r="J16" s="2" t="s">
        <v>35</v>
      </c>
      <c r="K16" s="7" t="str">
        <f>RTD("tt.rtd",,RTD("tt.rtd",,"Inst",J16,$E16),K$2)</f>
        <v/>
      </c>
      <c r="L16" s="8" cm="1">
        <f t="array" ref="L16">SUM(IF(('Daily Fill Book'!$F$3:$F$1960="B")*('Daily Fill Book'!$Q$3:$Q$1960=DailyMapping!D16),'Daily Fill Book'!$G$3:$G$1960))</f>
        <v>0</v>
      </c>
      <c r="M16" s="8" t="str" cm="1">
        <f t="array" ref="M16">IFERROR(
    SUMPRODUCT(
        IF(
            ('Daily Fill Book'!$F$1:$F$1960="B") * ('Daily Fill Book'!$Q$1:$Q$1960=DailyMapping!D16),
            'Daily Fill Book'!$G$1:$G$1960
        ),
        IF(
            ('Daily Fill Book'!$F$1:$F$1960="B") * ('Daily Fill Book'!$Q$1:$Q$1960=DailyMapping!D16),
            'Daily Fill Book'!$H$1:$H$1960
        )
    ) / SUM(
        IF(
            ('Daily Fill Book'!$F$1:$F$1960="B") * ('Daily Fill Book'!$Q$1:$Q$1960=DailyMapping!D16),
            'Daily Fill Book'!$G$1:$G$1960
        )
    ),
    ""
)</f>
        <v/>
      </c>
      <c r="N16" s="8" cm="1">
        <f t="array" ref="N16">SUM(IF(('Daily Fill Book'!$F$3:$F$1960="S")*('Daily Fill Book'!$Q$3:$Q$1960=DailyMapping!D16),'Daily Fill Book'!$G$3:$G$1960))</f>
        <v>0</v>
      </c>
      <c r="O16" s="8" t="str" cm="1">
        <f t="array" ref="O16">IFERROR(
    SUMPRODUCT(
        IF(
            ('Daily Fill Book'!$F$1:$F$1960="S") * ('Daily Fill Book'!$Q$1:$Q$1960=DailyMapping!D16),
            'Daily Fill Book'!$G$1:$G$1960
        ),
        IF(
            ('Daily Fill Book'!$F$1:$F$1960="S") * ('Daily Fill Book'!$Q$1:$Q$1960=DailyMapping!D16),
            'Daily Fill Book'!$H$1:$H$1960
        )
    ) / SUM(
        IF(
            ('Daily Fill Book'!$F$1:$F$1960="S") * ('Daily Fill Book'!$Q$1:$Q$1960=DailyMapping!D16),
            'Daily Fill Book'!$G$1:$G$1960
        )
    ),
    ""
)</f>
        <v/>
      </c>
      <c r="P16" s="8">
        <f t="shared" si="0"/>
        <v>0</v>
      </c>
      <c r="Q16" s="2">
        <f t="shared" si="1"/>
        <v>0</v>
      </c>
      <c r="R16" s="2">
        <f t="shared" si="2"/>
        <v>0</v>
      </c>
      <c r="S16" s="2">
        <f t="shared" si="3"/>
        <v>0</v>
      </c>
      <c r="T16" s="2" t="e">
        <f>((DailyMapping!$O16-DailyMapping!$M16)/DailyMapping!$G16*DailyMapping!$H16)*(MIN(DailyMapping!$L16,DailyMapping!$N16))</f>
        <v>#VALUE!</v>
      </c>
    </row>
    <row r="17" spans="2:20" x14ac:dyDescent="0.25">
      <c r="B17" s="106"/>
      <c r="C17" s="2" t="s">
        <v>12</v>
      </c>
      <c r="D17" s="2"/>
      <c r="E17" s="2"/>
      <c r="F17" s="2" t="s">
        <v>57</v>
      </c>
      <c r="G17" s="2">
        <v>0.5</v>
      </c>
      <c r="H17" s="2">
        <v>12.5</v>
      </c>
      <c r="I17" s="2">
        <v>1</v>
      </c>
      <c r="J17" s="2" t="s">
        <v>35</v>
      </c>
      <c r="K17" s="7" t="str">
        <f>RTD("tt.rtd",,RTD("tt.rtd",,"Inst",J17,$E17),K$2)</f>
        <v/>
      </c>
      <c r="L17" s="8" cm="1">
        <f t="array" ref="L17">SUM(IF(('Daily Fill Book'!$F$3:$F$1960="B")*('Daily Fill Book'!$Q$3:$Q$1960=DailyMapping!D17),'Daily Fill Book'!$G$3:$G$1960))</f>
        <v>0</v>
      </c>
      <c r="M17" s="8" t="str" cm="1">
        <f t="array" ref="M17">IFERROR(
    SUMPRODUCT(
        IF(
            ('Daily Fill Book'!$F$1:$F$1960="B") * ('Daily Fill Book'!$Q$1:$Q$1960=DailyMapping!D17),
            'Daily Fill Book'!$G$1:$G$1960
        ),
        IF(
            ('Daily Fill Book'!$F$1:$F$1960="B") * ('Daily Fill Book'!$Q$1:$Q$1960=DailyMapping!D17),
            'Daily Fill Book'!$H$1:$H$1960
        )
    ) / SUM(
        IF(
            ('Daily Fill Book'!$F$1:$F$1960="B") * ('Daily Fill Book'!$Q$1:$Q$1960=DailyMapping!D17),
            'Daily Fill Book'!$G$1:$G$1960
        )
    ),
    ""
)</f>
        <v/>
      </c>
      <c r="N17" s="8" cm="1">
        <f t="array" ref="N17">SUM(IF(('Daily Fill Book'!$F$3:$F$1960="S")*('Daily Fill Book'!$Q$3:$Q$1960=DailyMapping!D17),'Daily Fill Book'!$G$3:$G$1960))</f>
        <v>0</v>
      </c>
      <c r="O17" s="8" t="str" cm="1">
        <f t="array" ref="O17">IFERROR(
    SUMPRODUCT(
        IF(
            ('Daily Fill Book'!$F$1:$F$1960="S") * ('Daily Fill Book'!$Q$1:$Q$1960=DailyMapping!D17),
            'Daily Fill Book'!$G$1:$G$1960
        ),
        IF(
            ('Daily Fill Book'!$F$1:$F$1960="S") * ('Daily Fill Book'!$Q$1:$Q$1960=DailyMapping!D17),
            'Daily Fill Book'!$H$1:$H$1960
        )
    ) / SUM(
        IF(
            ('Daily Fill Book'!$F$1:$F$1960="S") * ('Daily Fill Book'!$Q$1:$Q$1960=DailyMapping!D17),
            'Daily Fill Book'!$G$1:$G$1960
        )
    ),
    ""
)</f>
        <v/>
      </c>
      <c r="P17" s="8">
        <f t="shared" si="0"/>
        <v>0</v>
      </c>
      <c r="Q17" s="2">
        <f t="shared" si="1"/>
        <v>0</v>
      </c>
      <c r="R17" s="2">
        <f t="shared" si="2"/>
        <v>0</v>
      </c>
      <c r="S17" s="2">
        <f t="shared" si="3"/>
        <v>0</v>
      </c>
      <c r="T17" s="2" t="e">
        <f>((DailyMapping!$O17-DailyMapping!$M17)/DailyMapping!$G17*DailyMapping!$H17)*(MIN(DailyMapping!$L17,DailyMapping!$N17))</f>
        <v>#VALUE!</v>
      </c>
    </row>
    <row r="18" spans="2:20" x14ac:dyDescent="0.25">
      <c r="B18" s="106"/>
      <c r="C18" s="2" t="s">
        <v>12</v>
      </c>
      <c r="D18" s="2"/>
      <c r="E18" s="2"/>
      <c r="F18" s="2" t="s">
        <v>57</v>
      </c>
      <c r="G18" s="2">
        <v>0.5</v>
      </c>
      <c r="H18" s="2">
        <v>12.5</v>
      </c>
      <c r="I18" s="2">
        <v>1</v>
      </c>
      <c r="J18" s="2" t="s">
        <v>35</v>
      </c>
      <c r="K18" s="7" t="str">
        <f>RTD("tt.rtd",,RTD("tt.rtd",,"Inst",J18,$E18),K$2)</f>
        <v/>
      </c>
      <c r="L18" s="8" cm="1">
        <f t="array" ref="L18">SUM(IF(('Daily Fill Book'!$F$3:$F$1960="B")*('Daily Fill Book'!$Q$3:$Q$1960=DailyMapping!D18),'Daily Fill Book'!$G$3:$G$1960))</f>
        <v>0</v>
      </c>
      <c r="M18" s="8" t="str" cm="1">
        <f t="array" ref="M18">IFERROR(
    SUMPRODUCT(
        IF(
            ('Daily Fill Book'!$F$1:$F$1960="B") * ('Daily Fill Book'!$Q$1:$Q$1960=DailyMapping!D18),
            'Daily Fill Book'!$G$1:$G$1960
        ),
        IF(
            ('Daily Fill Book'!$F$1:$F$1960="B") * ('Daily Fill Book'!$Q$1:$Q$1960=DailyMapping!D18),
            'Daily Fill Book'!$H$1:$H$1960
        )
    ) / SUM(
        IF(
            ('Daily Fill Book'!$F$1:$F$1960="B") * ('Daily Fill Book'!$Q$1:$Q$1960=DailyMapping!D18),
            'Daily Fill Book'!$G$1:$G$1960
        )
    ),
    ""
)</f>
        <v/>
      </c>
      <c r="N18" s="8" cm="1">
        <f t="array" ref="N18">SUM(IF(('Daily Fill Book'!$F$3:$F$1960="S")*('Daily Fill Book'!$Q$3:$Q$1960=DailyMapping!D18),'Daily Fill Book'!$G$3:$G$1960))</f>
        <v>0</v>
      </c>
      <c r="O18" s="8" t="str" cm="1">
        <f t="array" ref="O18">IFERROR(
    SUMPRODUCT(
        IF(
            ('Daily Fill Book'!$F$1:$F$1960="S") * ('Daily Fill Book'!$Q$1:$Q$1960=DailyMapping!D18),
            'Daily Fill Book'!$G$1:$G$1960
        ),
        IF(
            ('Daily Fill Book'!$F$1:$F$1960="S") * ('Daily Fill Book'!$Q$1:$Q$1960=DailyMapping!D18),
            'Daily Fill Book'!$H$1:$H$1960
        )
    ) / SUM(
        IF(
            ('Daily Fill Book'!$F$1:$F$1960="S") * ('Daily Fill Book'!$Q$1:$Q$1960=DailyMapping!D18),
            'Daily Fill Book'!$G$1:$G$1960
        )
    ),
    ""
)</f>
        <v/>
      </c>
      <c r="P18" s="8">
        <f t="shared" si="0"/>
        <v>0</v>
      </c>
      <c r="Q18" s="2">
        <f t="shared" si="1"/>
        <v>0</v>
      </c>
      <c r="R18" s="2">
        <f t="shared" si="2"/>
        <v>0</v>
      </c>
      <c r="S18" s="2">
        <f t="shared" si="3"/>
        <v>0</v>
      </c>
      <c r="T18" s="2" t="e">
        <f>((DailyMapping!$O18-DailyMapping!$M18)/DailyMapping!$G18*DailyMapping!$H18)*(MIN(DailyMapping!$L18,DailyMapping!$N18))</f>
        <v>#VALUE!</v>
      </c>
    </row>
    <row r="19" spans="2:20" x14ac:dyDescent="0.25">
      <c r="B19" s="106"/>
      <c r="C19" s="2" t="s">
        <v>12</v>
      </c>
      <c r="D19" s="2"/>
      <c r="E19" s="2"/>
      <c r="F19" s="2" t="s">
        <v>57</v>
      </c>
      <c r="G19" s="2">
        <v>0.5</v>
      </c>
      <c r="H19" s="2">
        <v>12.5</v>
      </c>
      <c r="I19" s="2">
        <v>1</v>
      </c>
      <c r="J19" s="2" t="s">
        <v>35</v>
      </c>
      <c r="K19" s="7" t="str">
        <f>RTD("tt.rtd",,RTD("tt.rtd",,"Inst",J19,$E19),K$2)</f>
        <v/>
      </c>
      <c r="L19" s="8" cm="1">
        <f t="array" ref="L19">SUM(IF(('Daily Fill Book'!$F$3:$F$1960="B")*('Daily Fill Book'!$Q$3:$Q$1960=DailyMapping!D19),'Daily Fill Book'!$G$3:$G$1960))</f>
        <v>0</v>
      </c>
      <c r="M19" s="8" t="str" cm="1">
        <f t="array" ref="M19">IFERROR(
    SUMPRODUCT(
        IF(
            ('Daily Fill Book'!$F$1:$F$1960="B") * ('Daily Fill Book'!$Q$1:$Q$1960=DailyMapping!D19),
            'Daily Fill Book'!$G$1:$G$1960
        ),
        IF(
            ('Daily Fill Book'!$F$1:$F$1960="B") * ('Daily Fill Book'!$Q$1:$Q$1960=DailyMapping!D19),
            'Daily Fill Book'!$H$1:$H$1960
        )
    ) / SUM(
        IF(
            ('Daily Fill Book'!$F$1:$F$1960="B") * ('Daily Fill Book'!$Q$1:$Q$1960=DailyMapping!D19),
            'Daily Fill Book'!$G$1:$G$1960
        )
    ),
    ""
)</f>
        <v/>
      </c>
      <c r="N19" s="8" cm="1">
        <f t="array" ref="N19">SUM(IF(('Daily Fill Book'!$F$3:$F$1960="S")*('Daily Fill Book'!$Q$3:$Q$1960=DailyMapping!D19),'Daily Fill Book'!$G$3:$G$1960))</f>
        <v>0</v>
      </c>
      <c r="O19" s="8" t="str" cm="1">
        <f t="array" ref="O19">IFERROR(
    SUMPRODUCT(
        IF(
            ('Daily Fill Book'!$F$1:$F$1960="S") * ('Daily Fill Book'!$Q$1:$Q$1960=DailyMapping!D19),
            'Daily Fill Book'!$G$1:$G$1960
        ),
        IF(
            ('Daily Fill Book'!$F$1:$F$1960="S") * ('Daily Fill Book'!$Q$1:$Q$1960=DailyMapping!D19),
            'Daily Fill Book'!$H$1:$H$1960
        )
    ) / SUM(
        IF(
            ('Daily Fill Book'!$F$1:$F$1960="S") * ('Daily Fill Book'!$Q$1:$Q$1960=DailyMapping!D19),
            'Daily Fill Book'!$G$1:$G$1960
        )
    ),
    ""
)</f>
        <v/>
      </c>
      <c r="P19" s="8">
        <f t="shared" si="0"/>
        <v>0</v>
      </c>
      <c r="Q19" s="2">
        <f t="shared" si="1"/>
        <v>0</v>
      </c>
      <c r="R19" s="2">
        <f t="shared" si="2"/>
        <v>0</v>
      </c>
      <c r="S19" s="2">
        <f t="shared" si="3"/>
        <v>0</v>
      </c>
      <c r="T19" s="2" t="e">
        <f>((DailyMapping!$O19-DailyMapping!$M19)/DailyMapping!$G19*DailyMapping!$H19)*(MIN(DailyMapping!$L19,DailyMapping!$N19))</f>
        <v>#VALUE!</v>
      </c>
    </row>
    <row r="20" spans="2:20" x14ac:dyDescent="0.25">
      <c r="B20" s="106"/>
      <c r="C20" s="2" t="s">
        <v>12</v>
      </c>
      <c r="D20" s="2"/>
      <c r="E20" s="2"/>
      <c r="F20" s="2" t="s">
        <v>57</v>
      </c>
      <c r="G20" s="2">
        <v>0.5</v>
      </c>
      <c r="H20" s="2">
        <v>12.5</v>
      </c>
      <c r="I20" s="2">
        <v>1</v>
      </c>
      <c r="J20" s="2" t="s">
        <v>35</v>
      </c>
      <c r="K20" s="7" t="str">
        <f>RTD("tt.rtd",,RTD("tt.rtd",,"Inst",J20,$E20),K$2)</f>
        <v/>
      </c>
      <c r="L20" s="8" cm="1">
        <f t="array" ref="L20">SUM(IF(('Daily Fill Book'!$F$3:$F$1960="B")*('Daily Fill Book'!$Q$3:$Q$1960=DailyMapping!D20),'Daily Fill Book'!$G$3:$G$1960))</f>
        <v>0</v>
      </c>
      <c r="M20" s="8" t="str" cm="1">
        <f t="array" ref="M20">IFERROR(
    SUMPRODUCT(
        IF(
            ('Daily Fill Book'!$F$1:$F$1960="B") * ('Daily Fill Book'!$Q$1:$Q$1960=DailyMapping!D20),
            'Daily Fill Book'!$G$1:$G$1960
        ),
        IF(
            ('Daily Fill Book'!$F$1:$F$1960="B") * ('Daily Fill Book'!$Q$1:$Q$1960=DailyMapping!D20),
            'Daily Fill Book'!$H$1:$H$1960
        )
    ) / SUM(
        IF(
            ('Daily Fill Book'!$F$1:$F$1960="B") * ('Daily Fill Book'!$Q$1:$Q$1960=DailyMapping!D20),
            'Daily Fill Book'!$G$1:$G$1960
        )
    ),
    ""
)</f>
        <v/>
      </c>
      <c r="N20" s="8" cm="1">
        <f t="array" ref="N20">SUM(IF(('Daily Fill Book'!$F$3:$F$1960="S")*('Daily Fill Book'!$Q$3:$Q$1960=DailyMapping!D20),'Daily Fill Book'!$G$3:$G$1960))</f>
        <v>0</v>
      </c>
      <c r="O20" s="8" t="str" cm="1">
        <f t="array" ref="O20">IFERROR(
    SUMPRODUCT(
        IF(
            ('Daily Fill Book'!$F$1:$F$1960="S") * ('Daily Fill Book'!$Q$1:$Q$1960=DailyMapping!D20),
            'Daily Fill Book'!$G$1:$G$1960
        ),
        IF(
            ('Daily Fill Book'!$F$1:$F$1960="S") * ('Daily Fill Book'!$Q$1:$Q$1960=DailyMapping!D20),
            'Daily Fill Book'!$H$1:$H$1960
        )
    ) / SUM(
        IF(
            ('Daily Fill Book'!$F$1:$F$1960="S") * ('Daily Fill Book'!$Q$1:$Q$1960=DailyMapping!D20),
            'Daily Fill Book'!$G$1:$G$1960
        )
    ),
    ""
)</f>
        <v/>
      </c>
      <c r="P20" s="8">
        <f t="shared" si="0"/>
        <v>0</v>
      </c>
      <c r="Q20" s="2">
        <f t="shared" si="1"/>
        <v>0</v>
      </c>
      <c r="R20" s="2">
        <f t="shared" si="2"/>
        <v>0</v>
      </c>
      <c r="S20" s="2">
        <f t="shared" si="3"/>
        <v>0</v>
      </c>
      <c r="T20" s="2" t="e">
        <f>((DailyMapping!$O20-DailyMapping!$M20)/DailyMapping!$G20*DailyMapping!$H20)*(MIN(DailyMapping!$L20,DailyMapping!$N20))</f>
        <v>#VALUE!</v>
      </c>
    </row>
    <row r="21" spans="2:20" x14ac:dyDescent="0.25">
      <c r="B21" s="106"/>
      <c r="C21" s="2" t="s">
        <v>12</v>
      </c>
      <c r="D21" s="2"/>
      <c r="E21" s="2"/>
      <c r="F21" s="2" t="s">
        <v>57</v>
      </c>
      <c r="G21" s="2">
        <v>0.5</v>
      </c>
      <c r="H21" s="2">
        <v>12.5</v>
      </c>
      <c r="I21" s="2">
        <v>1</v>
      </c>
      <c r="J21" s="2" t="s">
        <v>35</v>
      </c>
      <c r="K21" s="7" t="str">
        <f>RTD("tt.rtd",,RTD("tt.rtd",,"Inst",J21,$E21),K$2)</f>
        <v/>
      </c>
      <c r="L21" s="8" cm="1">
        <f t="array" ref="L21">SUM(IF(('Daily Fill Book'!$F$3:$F$1960="B")*('Daily Fill Book'!$Q$3:$Q$1960=DailyMapping!D21),'Daily Fill Book'!$G$3:$G$1960))</f>
        <v>0</v>
      </c>
      <c r="M21" s="8" t="str" cm="1">
        <f t="array" ref="M21">IFERROR(
    SUMPRODUCT(
        IF(
            ('Daily Fill Book'!$F$1:$F$1960="B") * ('Daily Fill Book'!$Q$1:$Q$1960=DailyMapping!D21),
            'Daily Fill Book'!$G$1:$G$1960
        ),
        IF(
            ('Daily Fill Book'!$F$1:$F$1960="B") * ('Daily Fill Book'!$Q$1:$Q$1960=DailyMapping!D21),
            'Daily Fill Book'!$H$1:$H$1960
        )
    ) / SUM(
        IF(
            ('Daily Fill Book'!$F$1:$F$1960="B") * ('Daily Fill Book'!$Q$1:$Q$1960=DailyMapping!D21),
            'Daily Fill Book'!$G$1:$G$1960
        )
    ),
    ""
)</f>
        <v/>
      </c>
      <c r="N21" s="8" cm="1">
        <f t="array" ref="N21">SUM(IF(('Daily Fill Book'!$F$3:$F$1960="S")*('Daily Fill Book'!$Q$3:$Q$1960=DailyMapping!D21),'Daily Fill Book'!$G$3:$G$1960))</f>
        <v>0</v>
      </c>
      <c r="O21" s="8" t="str" cm="1">
        <f t="array" ref="O21">IFERROR(
    SUMPRODUCT(
        IF(
            ('Daily Fill Book'!$F$1:$F$1960="S") * ('Daily Fill Book'!$Q$1:$Q$1960=DailyMapping!D21),
            'Daily Fill Book'!$G$1:$G$1960
        ),
        IF(
            ('Daily Fill Book'!$F$1:$F$1960="S") * ('Daily Fill Book'!$Q$1:$Q$1960=DailyMapping!D21),
            'Daily Fill Book'!$H$1:$H$1960
        )
    ) / SUM(
        IF(
            ('Daily Fill Book'!$F$1:$F$1960="S") * ('Daily Fill Book'!$Q$1:$Q$1960=DailyMapping!D21),
            'Daily Fill Book'!$G$1:$G$1960
        )
    ),
    ""
)</f>
        <v/>
      </c>
      <c r="P21" s="8">
        <f t="shared" si="0"/>
        <v>0</v>
      </c>
      <c r="Q21" s="2">
        <f t="shared" si="1"/>
        <v>0</v>
      </c>
      <c r="R21" s="2">
        <f t="shared" si="2"/>
        <v>0</v>
      </c>
      <c r="S21" s="2">
        <f t="shared" si="3"/>
        <v>0</v>
      </c>
      <c r="T21" s="2" t="e">
        <f>((DailyMapping!$O21-DailyMapping!$M21)/DailyMapping!$G21*DailyMapping!$H21)*(MIN(DailyMapping!$L21,DailyMapping!$N21))</f>
        <v>#VALUE!</v>
      </c>
    </row>
    <row r="22" spans="2:20" x14ac:dyDescent="0.25">
      <c r="B22" s="106"/>
      <c r="C22" s="2" t="s">
        <v>12</v>
      </c>
      <c r="D22" s="2"/>
      <c r="E22" s="2"/>
      <c r="F22" s="2" t="s">
        <v>57</v>
      </c>
      <c r="G22" s="2">
        <v>0.5</v>
      </c>
      <c r="H22" s="2">
        <v>12.5</v>
      </c>
      <c r="I22" s="2">
        <v>1</v>
      </c>
      <c r="J22" s="2" t="s">
        <v>35</v>
      </c>
      <c r="K22" s="7" t="str">
        <f>RTD("tt.rtd",,RTD("tt.rtd",,"Inst",J22,$E22),K$2)</f>
        <v/>
      </c>
      <c r="L22" s="8" cm="1">
        <f t="array" ref="L22">SUM(IF(('Daily Fill Book'!$F$3:$F$1960="B")*('Daily Fill Book'!$Q$3:$Q$1960=DailyMapping!D22),'Daily Fill Book'!$G$3:$G$1960))</f>
        <v>0</v>
      </c>
      <c r="M22" s="8" t="str" cm="1">
        <f t="array" ref="M22">IFERROR(
    SUMPRODUCT(
        IF(
            ('Daily Fill Book'!$F$1:$F$1960="B") * ('Daily Fill Book'!$Q$1:$Q$1960=DailyMapping!D22),
            'Daily Fill Book'!$G$1:$G$1960
        ),
        IF(
            ('Daily Fill Book'!$F$1:$F$1960="B") * ('Daily Fill Book'!$Q$1:$Q$1960=DailyMapping!D22),
            'Daily Fill Book'!$H$1:$H$1960
        )
    ) / SUM(
        IF(
            ('Daily Fill Book'!$F$1:$F$1960="B") * ('Daily Fill Book'!$Q$1:$Q$1960=DailyMapping!D22),
            'Daily Fill Book'!$G$1:$G$1960
        )
    ),
    ""
)</f>
        <v/>
      </c>
      <c r="N22" s="8" cm="1">
        <f t="array" ref="N22">SUM(IF(('Daily Fill Book'!$F$3:$F$1960="S")*('Daily Fill Book'!$Q$3:$Q$1960=DailyMapping!D22),'Daily Fill Book'!$G$3:$G$1960))</f>
        <v>0</v>
      </c>
      <c r="O22" s="8" t="str" cm="1">
        <f t="array" ref="O22">IFERROR(
    SUMPRODUCT(
        IF(
            ('Daily Fill Book'!$F$1:$F$1960="S") * ('Daily Fill Book'!$Q$1:$Q$1960=DailyMapping!D22),
            'Daily Fill Book'!$G$1:$G$1960
        ),
        IF(
            ('Daily Fill Book'!$F$1:$F$1960="S") * ('Daily Fill Book'!$Q$1:$Q$1960=DailyMapping!D22),
            'Daily Fill Book'!$H$1:$H$1960
        )
    ) / SUM(
        IF(
            ('Daily Fill Book'!$F$1:$F$1960="S") * ('Daily Fill Book'!$Q$1:$Q$1960=DailyMapping!D22),
            'Daily Fill Book'!$G$1:$G$1960
        )
    ),
    ""
)</f>
        <v/>
      </c>
      <c r="P22" s="8">
        <f t="shared" si="0"/>
        <v>0</v>
      </c>
      <c r="Q22" s="2">
        <f t="shared" si="1"/>
        <v>0</v>
      </c>
      <c r="R22" s="2">
        <f t="shared" si="2"/>
        <v>0</v>
      </c>
      <c r="S22" s="2">
        <f t="shared" si="3"/>
        <v>0</v>
      </c>
      <c r="T22" s="2" t="e">
        <f>((DailyMapping!$O22-DailyMapping!$M22)/DailyMapping!$G22*DailyMapping!$H22)*(MIN(DailyMapping!$L22,DailyMapping!$N22))</f>
        <v>#VALUE!</v>
      </c>
    </row>
    <row r="23" spans="2:20" x14ac:dyDescent="0.25">
      <c r="B23" s="107"/>
      <c r="C23" s="2" t="s">
        <v>12</v>
      </c>
      <c r="D23" s="2"/>
      <c r="E23" s="2"/>
      <c r="F23" s="2" t="s">
        <v>57</v>
      </c>
      <c r="G23" s="2">
        <v>0.5</v>
      </c>
      <c r="H23" s="2">
        <v>12.5</v>
      </c>
      <c r="I23" s="2">
        <v>1</v>
      </c>
      <c r="J23" s="2" t="s">
        <v>35</v>
      </c>
      <c r="K23" s="7" t="str">
        <f>RTD("tt.rtd",,RTD("tt.rtd",,"Inst",J23,$E23),K$2)</f>
        <v/>
      </c>
      <c r="L23" s="8" cm="1">
        <f t="array" ref="L23">SUM(IF(('Daily Fill Book'!$F$3:$F$1960="B")*('Daily Fill Book'!$Q$3:$Q$1960=DailyMapping!D23),'Daily Fill Book'!$G$3:$G$1960))</f>
        <v>0</v>
      </c>
      <c r="M23" s="8" t="str" cm="1">
        <f t="array" ref="M23">IFERROR(
    SUMPRODUCT(
        IF(
            ('Daily Fill Book'!$F$1:$F$1960="B") * ('Daily Fill Book'!$Q$1:$Q$1960=DailyMapping!D23),
            'Daily Fill Book'!$G$1:$G$1960
        ),
        IF(
            ('Daily Fill Book'!$F$1:$F$1960="B") * ('Daily Fill Book'!$Q$1:$Q$1960=DailyMapping!D23),
            'Daily Fill Book'!$H$1:$H$1960
        )
    ) / SUM(
        IF(
            ('Daily Fill Book'!$F$1:$F$1960="B") * ('Daily Fill Book'!$Q$1:$Q$1960=DailyMapping!D23),
            'Daily Fill Book'!$G$1:$G$1960
        )
    ),
    ""
)</f>
        <v/>
      </c>
      <c r="N23" s="8" cm="1">
        <f t="array" ref="N23">SUM(IF(('Daily Fill Book'!$F$3:$F$1960="S")*('Daily Fill Book'!$Q$3:$Q$1960=DailyMapping!D23),'Daily Fill Book'!$G$3:$G$1960))</f>
        <v>0</v>
      </c>
      <c r="O23" s="8" t="str" cm="1">
        <f t="array" ref="O23">IFERROR(
    SUMPRODUCT(
        IF(
            ('Daily Fill Book'!$F$1:$F$1960="S") * ('Daily Fill Book'!$Q$1:$Q$1960=DailyMapping!D23),
            'Daily Fill Book'!$G$1:$G$1960
        ),
        IF(
            ('Daily Fill Book'!$F$1:$F$1960="S") * ('Daily Fill Book'!$Q$1:$Q$1960=DailyMapping!D23),
            'Daily Fill Book'!$H$1:$H$1960
        )
    ) / SUM(
        IF(
            ('Daily Fill Book'!$F$1:$F$1960="S") * ('Daily Fill Book'!$Q$1:$Q$1960=DailyMapping!D23),
            'Daily Fill Book'!$G$1:$G$1960
        )
    ),
    ""
)</f>
        <v/>
      </c>
      <c r="P23" s="8">
        <f t="shared" si="0"/>
        <v>0</v>
      </c>
      <c r="Q23" s="2">
        <f t="shared" si="1"/>
        <v>0</v>
      </c>
      <c r="R23" s="2">
        <f t="shared" si="2"/>
        <v>0</v>
      </c>
      <c r="S23" s="2">
        <f t="shared" si="3"/>
        <v>0</v>
      </c>
      <c r="T23" s="2" t="e">
        <f>((DailyMapping!$O23-DailyMapping!$M23)/DailyMapping!$G23*DailyMapping!$H23)*(MIN(DailyMapping!$L23,DailyMapping!$N23))</f>
        <v>#VALUE!</v>
      </c>
    </row>
    <row r="24" spans="2:20" x14ac:dyDescent="0.25">
      <c r="B24" s="105"/>
      <c r="C24" s="2" t="s">
        <v>12</v>
      </c>
      <c r="D24" s="2"/>
      <c r="E24" s="2"/>
      <c r="F24" s="2" t="s">
        <v>57</v>
      </c>
      <c r="G24" s="2">
        <v>0.5</v>
      </c>
      <c r="H24" s="2">
        <v>12.5</v>
      </c>
      <c r="I24" s="2">
        <v>1</v>
      </c>
      <c r="J24" s="2" t="s">
        <v>35</v>
      </c>
      <c r="K24" s="7" t="str">
        <f>RTD("tt.rtd",,RTD("tt.rtd",,"Inst",J24,$E24),K$2)</f>
        <v/>
      </c>
      <c r="L24" s="8" cm="1">
        <f t="array" ref="L24">SUM(IF(('Daily Fill Book'!$F$3:$F$1960="B")*('Daily Fill Book'!$Q$3:$Q$1960=DailyMapping!D24),'Daily Fill Book'!$G$3:$G$1960))</f>
        <v>0</v>
      </c>
      <c r="M24" s="8" t="str" cm="1">
        <f t="array" ref="M24">IFERROR(
    SUMPRODUCT(
        IF(
            ('Daily Fill Book'!$F$1:$F$1960="B") * ('Daily Fill Book'!$Q$1:$Q$1960=DailyMapping!D24),
            'Daily Fill Book'!$G$1:$G$1960
        ),
        IF(
            ('Daily Fill Book'!$F$1:$F$1960="B") * ('Daily Fill Book'!$Q$1:$Q$1960=DailyMapping!D24),
            'Daily Fill Book'!$H$1:$H$1960
        )
    ) / SUM(
        IF(
            ('Daily Fill Book'!$F$1:$F$1960="B") * ('Daily Fill Book'!$Q$1:$Q$1960=DailyMapping!D24),
            'Daily Fill Book'!$G$1:$G$1960
        )
    ),
    ""
)</f>
        <v/>
      </c>
      <c r="N24" s="8" cm="1">
        <f t="array" ref="N24">SUM(IF(('Daily Fill Book'!$F$3:$F$1960="S")*('Daily Fill Book'!$Q$3:$Q$1960=DailyMapping!D24),'Daily Fill Book'!$G$3:$G$1960))</f>
        <v>0</v>
      </c>
      <c r="O24" s="8" t="str" cm="1">
        <f t="array" ref="O24">IFERROR(
    SUMPRODUCT(
        IF(
            ('Daily Fill Book'!$F$1:$F$1960="S") * ('Daily Fill Book'!$Q$1:$Q$1960=DailyMapping!D24),
            'Daily Fill Book'!$G$1:$G$1960
        ),
        IF(
            ('Daily Fill Book'!$F$1:$F$1960="S") * ('Daily Fill Book'!$Q$1:$Q$1960=DailyMapping!D24),
            'Daily Fill Book'!$H$1:$H$1960
        )
    ) / SUM(
        IF(
            ('Daily Fill Book'!$F$1:$F$1960="S") * ('Daily Fill Book'!$Q$1:$Q$1960=DailyMapping!D24),
            'Daily Fill Book'!$G$1:$G$1960
        )
    ),
    ""
)</f>
        <v/>
      </c>
      <c r="P24" s="8">
        <f t="shared" si="0"/>
        <v>0</v>
      </c>
      <c r="Q24" s="2">
        <f t="shared" si="1"/>
        <v>0</v>
      </c>
      <c r="R24" s="2">
        <f t="shared" si="2"/>
        <v>0</v>
      </c>
      <c r="S24" s="2">
        <f t="shared" si="3"/>
        <v>0</v>
      </c>
      <c r="T24" s="2" t="e">
        <f>((DailyMapping!$O24-DailyMapping!$M24)/DailyMapping!$G24*DailyMapping!$H24)*(MIN(DailyMapping!$L24,DailyMapping!$N24))</f>
        <v>#VALUE!</v>
      </c>
    </row>
    <row r="25" spans="2:20" x14ac:dyDescent="0.25">
      <c r="B25" s="106"/>
      <c r="C25" s="2" t="s">
        <v>12</v>
      </c>
      <c r="D25" s="2"/>
      <c r="E25" s="2"/>
      <c r="F25" s="2" t="s">
        <v>57</v>
      </c>
      <c r="G25" s="2">
        <v>0.5</v>
      </c>
      <c r="H25" s="2">
        <v>12.5</v>
      </c>
      <c r="I25" s="2">
        <v>1</v>
      </c>
      <c r="J25" s="2" t="s">
        <v>35</v>
      </c>
      <c r="K25" s="7" t="str">
        <f>RTD("tt.rtd",,RTD("tt.rtd",,"Inst",J25,$E25),K$2)</f>
        <v/>
      </c>
      <c r="L25" s="8" cm="1">
        <f t="array" ref="L25">SUM(IF(('Daily Fill Book'!$F$3:$F$1960="B")*('Daily Fill Book'!$Q$3:$Q$1960=DailyMapping!D25),'Daily Fill Book'!$G$3:$G$1960))</f>
        <v>0</v>
      </c>
      <c r="M25" s="8" t="str" cm="1">
        <f t="array" ref="M25">IFERROR(
    SUMPRODUCT(
        IF(
            ('Daily Fill Book'!$F$1:$F$1960="B") * ('Daily Fill Book'!$Q$1:$Q$1960=DailyMapping!D25),
            'Daily Fill Book'!$G$1:$G$1960
        ),
        IF(
            ('Daily Fill Book'!$F$1:$F$1960="B") * ('Daily Fill Book'!$Q$1:$Q$1960=DailyMapping!D25),
            'Daily Fill Book'!$H$1:$H$1960
        )
    ) / SUM(
        IF(
            ('Daily Fill Book'!$F$1:$F$1960="B") * ('Daily Fill Book'!$Q$1:$Q$1960=DailyMapping!D25),
            'Daily Fill Book'!$G$1:$G$1960
        )
    ),
    ""
)</f>
        <v/>
      </c>
      <c r="N25" s="8" cm="1">
        <f t="array" ref="N25">SUM(IF(('Daily Fill Book'!$F$3:$F$1960="S")*('Daily Fill Book'!$Q$3:$Q$1960=DailyMapping!D25),'Daily Fill Book'!$G$3:$G$1960))</f>
        <v>0</v>
      </c>
      <c r="O25" s="8" t="str" cm="1">
        <f t="array" ref="O25">IFERROR(
    SUMPRODUCT(
        IF(
            ('Daily Fill Book'!$F$1:$F$1960="S") * ('Daily Fill Book'!$Q$1:$Q$1960=DailyMapping!D25),
            'Daily Fill Book'!$G$1:$G$1960
        ),
        IF(
            ('Daily Fill Book'!$F$1:$F$1960="S") * ('Daily Fill Book'!$Q$1:$Q$1960=DailyMapping!D25),
            'Daily Fill Book'!$H$1:$H$1960
        )
    ) / SUM(
        IF(
            ('Daily Fill Book'!$F$1:$F$1960="S") * ('Daily Fill Book'!$Q$1:$Q$1960=DailyMapping!D25),
            'Daily Fill Book'!$G$1:$G$1960
        )
    ),
    ""
)</f>
        <v/>
      </c>
      <c r="P25" s="8">
        <f t="shared" si="0"/>
        <v>0</v>
      </c>
      <c r="Q25" s="2">
        <f t="shared" si="1"/>
        <v>0</v>
      </c>
      <c r="R25" s="2">
        <f t="shared" si="2"/>
        <v>0</v>
      </c>
      <c r="S25" s="2">
        <f t="shared" si="3"/>
        <v>0</v>
      </c>
      <c r="T25" s="2" t="e">
        <f>((DailyMapping!$O25-DailyMapping!$M25)/DailyMapping!$G25*DailyMapping!$H25)*(MIN(DailyMapping!$L25,DailyMapping!$N25))</f>
        <v>#VALUE!</v>
      </c>
    </row>
    <row r="26" spans="2:20" x14ac:dyDescent="0.25">
      <c r="B26" s="106"/>
      <c r="C26" s="2" t="s">
        <v>12</v>
      </c>
      <c r="D26" s="2"/>
      <c r="E26" s="2"/>
      <c r="F26" s="2" t="s">
        <v>57</v>
      </c>
      <c r="G26" s="2">
        <v>0.5</v>
      </c>
      <c r="H26" s="2">
        <v>12.5</v>
      </c>
      <c r="I26" s="2">
        <v>1</v>
      </c>
      <c r="J26" s="2" t="s">
        <v>35</v>
      </c>
      <c r="K26" s="7" t="str">
        <f>RTD("tt.rtd",,RTD("tt.rtd",,"Inst",J26,$E26),K$2)</f>
        <v/>
      </c>
      <c r="L26" s="8" cm="1">
        <f t="array" ref="L26">SUM(IF(('Daily Fill Book'!$F$3:$F$1960="B")*('Daily Fill Book'!$Q$3:$Q$1960=DailyMapping!D26),'Daily Fill Book'!$G$3:$G$1960))</f>
        <v>0</v>
      </c>
      <c r="M26" s="8" t="str" cm="1">
        <f t="array" ref="M26">IFERROR(
    SUMPRODUCT(
        IF(
            ('Daily Fill Book'!$F$1:$F$1960="B") * ('Daily Fill Book'!$Q$1:$Q$1960=DailyMapping!D26),
            'Daily Fill Book'!$G$1:$G$1960
        ),
        IF(
            ('Daily Fill Book'!$F$1:$F$1960="B") * ('Daily Fill Book'!$Q$1:$Q$1960=DailyMapping!D26),
            'Daily Fill Book'!$H$1:$H$1960
        )
    ) / SUM(
        IF(
            ('Daily Fill Book'!$F$1:$F$1960="B") * ('Daily Fill Book'!$Q$1:$Q$1960=DailyMapping!D26),
            'Daily Fill Book'!$G$1:$G$1960
        )
    ),
    ""
)</f>
        <v/>
      </c>
      <c r="N26" s="8" cm="1">
        <f t="array" ref="N26">SUM(IF(('Daily Fill Book'!$F$3:$F$1960="S")*('Daily Fill Book'!$Q$3:$Q$1960=DailyMapping!D26),'Daily Fill Book'!$G$3:$G$1960))</f>
        <v>0</v>
      </c>
      <c r="O26" s="8" t="str" cm="1">
        <f t="array" ref="O26">IFERROR(
    SUMPRODUCT(
        IF(
            ('Daily Fill Book'!$F$1:$F$1960="S") * ('Daily Fill Book'!$Q$1:$Q$1960=DailyMapping!D26),
            'Daily Fill Book'!$G$1:$G$1960
        ),
        IF(
            ('Daily Fill Book'!$F$1:$F$1960="S") * ('Daily Fill Book'!$Q$1:$Q$1960=DailyMapping!D26),
            'Daily Fill Book'!$H$1:$H$1960
        )
    ) / SUM(
        IF(
            ('Daily Fill Book'!$F$1:$F$1960="S") * ('Daily Fill Book'!$Q$1:$Q$1960=DailyMapping!D26),
            'Daily Fill Book'!$G$1:$G$1960
        )
    ),
    ""
)</f>
        <v/>
      </c>
      <c r="P26" s="8">
        <f t="shared" si="0"/>
        <v>0</v>
      </c>
      <c r="Q26" s="2">
        <f t="shared" si="1"/>
        <v>0</v>
      </c>
      <c r="R26" s="2">
        <f t="shared" si="2"/>
        <v>0</v>
      </c>
      <c r="S26" s="2">
        <f t="shared" si="3"/>
        <v>0</v>
      </c>
      <c r="T26" s="2" t="e">
        <f>((DailyMapping!$O26-DailyMapping!$M26)/DailyMapping!$G26*DailyMapping!$H26)*(MIN(DailyMapping!$L26,DailyMapping!$N26))</f>
        <v>#VALUE!</v>
      </c>
    </row>
    <row r="27" spans="2:20" x14ac:dyDescent="0.25">
      <c r="B27" s="106"/>
      <c r="C27" s="2" t="s">
        <v>12</v>
      </c>
      <c r="D27" s="2"/>
      <c r="E27" s="2"/>
      <c r="F27" s="2" t="s">
        <v>57</v>
      </c>
      <c r="G27" s="2">
        <v>0.5</v>
      </c>
      <c r="H27" s="2">
        <v>12.5</v>
      </c>
      <c r="I27" s="2">
        <v>1</v>
      </c>
      <c r="J27" s="2" t="s">
        <v>35</v>
      </c>
      <c r="K27" s="7" t="str">
        <f>RTD("tt.rtd",,RTD("tt.rtd",,"Inst",J27,$E27),K$2)</f>
        <v/>
      </c>
      <c r="L27" s="8" cm="1">
        <f t="array" ref="L27">SUM(IF(('Daily Fill Book'!$F$3:$F$1960="B")*('Daily Fill Book'!$Q$3:$Q$1960=DailyMapping!D27),'Daily Fill Book'!$G$3:$G$1960))</f>
        <v>0</v>
      </c>
      <c r="M27" s="8" t="str" cm="1">
        <f t="array" ref="M27">IFERROR(
    SUMPRODUCT(
        IF(
            ('Daily Fill Book'!$F$1:$F$1960="B") * ('Daily Fill Book'!$Q$1:$Q$1960=DailyMapping!D27),
            'Daily Fill Book'!$G$1:$G$1960
        ),
        IF(
            ('Daily Fill Book'!$F$1:$F$1960="B") * ('Daily Fill Book'!$Q$1:$Q$1960=DailyMapping!D27),
            'Daily Fill Book'!$H$1:$H$1960
        )
    ) / SUM(
        IF(
            ('Daily Fill Book'!$F$1:$F$1960="B") * ('Daily Fill Book'!$Q$1:$Q$1960=DailyMapping!D27),
            'Daily Fill Book'!$G$1:$G$1960
        )
    ),
    ""
)</f>
        <v/>
      </c>
      <c r="N27" s="8" cm="1">
        <f t="array" ref="N27">SUM(IF(('Daily Fill Book'!$F$3:$F$1960="S")*('Daily Fill Book'!$Q$3:$Q$1960=DailyMapping!D27),'Daily Fill Book'!$G$3:$G$1960))</f>
        <v>0</v>
      </c>
      <c r="O27" s="8" t="str" cm="1">
        <f t="array" ref="O27">IFERROR(
    SUMPRODUCT(
        IF(
            ('Daily Fill Book'!$F$1:$F$1960="S") * ('Daily Fill Book'!$Q$1:$Q$1960=DailyMapping!D27),
            'Daily Fill Book'!$G$1:$G$1960
        ),
        IF(
            ('Daily Fill Book'!$F$1:$F$1960="S") * ('Daily Fill Book'!$Q$1:$Q$1960=DailyMapping!D27),
            'Daily Fill Book'!$H$1:$H$1960
        )
    ) / SUM(
        IF(
            ('Daily Fill Book'!$F$1:$F$1960="S") * ('Daily Fill Book'!$Q$1:$Q$1960=DailyMapping!D27),
            'Daily Fill Book'!$G$1:$G$1960
        )
    ),
    ""
)</f>
        <v/>
      </c>
      <c r="P27" s="8">
        <f t="shared" si="0"/>
        <v>0</v>
      </c>
      <c r="Q27" s="2">
        <f t="shared" si="1"/>
        <v>0</v>
      </c>
      <c r="R27" s="2">
        <f t="shared" si="2"/>
        <v>0</v>
      </c>
      <c r="S27" s="2">
        <f t="shared" si="3"/>
        <v>0</v>
      </c>
      <c r="T27" s="2" t="e">
        <f>((DailyMapping!$O27-DailyMapping!$M27)/DailyMapping!$G27*DailyMapping!$H27)*(MIN(DailyMapping!$L27,DailyMapping!$N27))</f>
        <v>#VALUE!</v>
      </c>
    </row>
    <row r="28" spans="2:20" x14ac:dyDescent="0.25">
      <c r="B28" s="106"/>
      <c r="C28" s="2" t="s">
        <v>12</v>
      </c>
      <c r="D28" s="2"/>
      <c r="E28" s="2"/>
      <c r="F28" s="2" t="s">
        <v>57</v>
      </c>
      <c r="G28" s="2">
        <v>0.5</v>
      </c>
      <c r="H28" s="2">
        <v>12.5</v>
      </c>
      <c r="I28" s="2">
        <v>1</v>
      </c>
      <c r="J28" s="2" t="s">
        <v>35</v>
      </c>
      <c r="K28" s="7" t="str">
        <f>RTD("tt.rtd",,RTD("tt.rtd",,"Inst",J28,$E28),K$2)</f>
        <v/>
      </c>
      <c r="L28" s="8" cm="1">
        <f t="array" ref="L28">SUM(IF(('Daily Fill Book'!$F$3:$F$1960="B")*('Daily Fill Book'!$Q$3:$Q$1960=DailyMapping!D28),'Daily Fill Book'!$G$3:$G$1960))</f>
        <v>0</v>
      </c>
      <c r="M28" s="8" t="str" cm="1">
        <f t="array" ref="M28">IFERROR(
    SUMPRODUCT(
        IF(
            ('Daily Fill Book'!$F$1:$F$1960="B") * ('Daily Fill Book'!$Q$1:$Q$1960=DailyMapping!D28),
            'Daily Fill Book'!$G$1:$G$1960
        ),
        IF(
            ('Daily Fill Book'!$F$1:$F$1960="B") * ('Daily Fill Book'!$Q$1:$Q$1960=DailyMapping!D28),
            'Daily Fill Book'!$H$1:$H$1960
        )
    ) / SUM(
        IF(
            ('Daily Fill Book'!$F$1:$F$1960="B") * ('Daily Fill Book'!$Q$1:$Q$1960=DailyMapping!D28),
            'Daily Fill Book'!$G$1:$G$1960
        )
    ),
    ""
)</f>
        <v/>
      </c>
      <c r="N28" s="8" cm="1">
        <f t="array" ref="N28">SUM(IF(('Daily Fill Book'!$F$3:$F$1960="S")*('Daily Fill Book'!$Q$3:$Q$1960=DailyMapping!D28),'Daily Fill Book'!$G$3:$G$1960))</f>
        <v>0</v>
      </c>
      <c r="O28" s="8" t="str" cm="1">
        <f t="array" ref="O28">IFERROR(
    SUMPRODUCT(
        IF(
            ('Daily Fill Book'!$F$1:$F$1960="S") * ('Daily Fill Book'!$Q$1:$Q$1960=DailyMapping!D28),
            'Daily Fill Book'!$G$1:$G$1960
        ),
        IF(
            ('Daily Fill Book'!$F$1:$F$1960="S") * ('Daily Fill Book'!$Q$1:$Q$1960=DailyMapping!D28),
            'Daily Fill Book'!$H$1:$H$1960
        )
    ) / SUM(
        IF(
            ('Daily Fill Book'!$F$1:$F$1960="S") * ('Daily Fill Book'!$Q$1:$Q$1960=DailyMapping!D28),
            'Daily Fill Book'!$G$1:$G$1960
        )
    ),
    ""
)</f>
        <v/>
      </c>
      <c r="P28" s="8">
        <f t="shared" si="0"/>
        <v>0</v>
      </c>
      <c r="Q28" s="2">
        <f t="shared" si="1"/>
        <v>0</v>
      </c>
      <c r="R28" s="2">
        <f t="shared" si="2"/>
        <v>0</v>
      </c>
      <c r="S28" s="2">
        <f t="shared" si="3"/>
        <v>0</v>
      </c>
      <c r="T28" s="2" t="e">
        <f>((DailyMapping!$O28-DailyMapping!$M28)/DailyMapping!$G28*DailyMapping!$H28)*(MIN(DailyMapping!$L28,DailyMapping!$N28))</f>
        <v>#VALUE!</v>
      </c>
    </row>
    <row r="29" spans="2:20" x14ac:dyDescent="0.25">
      <c r="B29" s="106"/>
      <c r="C29" s="2" t="s">
        <v>12</v>
      </c>
      <c r="D29" s="2"/>
      <c r="E29" s="2"/>
      <c r="F29" s="2" t="s">
        <v>57</v>
      </c>
      <c r="G29" s="2">
        <v>0.5</v>
      </c>
      <c r="H29" s="2">
        <v>12.5</v>
      </c>
      <c r="I29" s="2">
        <v>1</v>
      </c>
      <c r="J29" s="2" t="s">
        <v>35</v>
      </c>
      <c r="K29" s="7" t="str">
        <f>RTD("tt.rtd",,RTD("tt.rtd",,"Inst",J29,$E29),K$2)</f>
        <v/>
      </c>
      <c r="L29" s="8" cm="1">
        <f t="array" ref="L29">SUM(IF(('Daily Fill Book'!$F$3:$F$1960="B")*('Daily Fill Book'!$Q$3:$Q$1960=DailyMapping!D29),'Daily Fill Book'!$G$3:$G$1960))</f>
        <v>0</v>
      </c>
      <c r="M29" s="8" t="str" cm="1">
        <f t="array" ref="M29">IFERROR(
    SUMPRODUCT(
        IF(
            ('Daily Fill Book'!$F$1:$F$1960="B") * ('Daily Fill Book'!$Q$1:$Q$1960=DailyMapping!D29),
            'Daily Fill Book'!$G$1:$G$1960
        ),
        IF(
            ('Daily Fill Book'!$F$1:$F$1960="B") * ('Daily Fill Book'!$Q$1:$Q$1960=DailyMapping!D29),
            'Daily Fill Book'!$H$1:$H$1960
        )
    ) / SUM(
        IF(
            ('Daily Fill Book'!$F$1:$F$1960="B") * ('Daily Fill Book'!$Q$1:$Q$1960=DailyMapping!D29),
            'Daily Fill Book'!$G$1:$G$1960
        )
    ),
    ""
)</f>
        <v/>
      </c>
      <c r="N29" s="8" cm="1">
        <f t="array" ref="N29">SUM(IF(('Daily Fill Book'!$F$3:$F$1960="S")*('Daily Fill Book'!$Q$3:$Q$1960=DailyMapping!D29),'Daily Fill Book'!$G$3:$G$1960))</f>
        <v>0</v>
      </c>
      <c r="O29" s="8" t="str" cm="1">
        <f t="array" ref="O29">IFERROR(
    SUMPRODUCT(
        IF(
            ('Daily Fill Book'!$F$1:$F$1960="S") * ('Daily Fill Book'!$Q$1:$Q$1960=DailyMapping!D29),
            'Daily Fill Book'!$G$1:$G$1960
        ),
        IF(
            ('Daily Fill Book'!$F$1:$F$1960="S") * ('Daily Fill Book'!$Q$1:$Q$1960=DailyMapping!D29),
            'Daily Fill Book'!$H$1:$H$1960
        )
    ) / SUM(
        IF(
            ('Daily Fill Book'!$F$1:$F$1960="S") * ('Daily Fill Book'!$Q$1:$Q$1960=DailyMapping!D29),
            'Daily Fill Book'!$G$1:$G$1960
        )
    ),
    ""
)</f>
        <v/>
      </c>
      <c r="P29" s="8">
        <f t="shared" si="0"/>
        <v>0</v>
      </c>
      <c r="Q29" s="2">
        <f t="shared" si="1"/>
        <v>0</v>
      </c>
      <c r="R29" s="2">
        <f t="shared" si="2"/>
        <v>0</v>
      </c>
      <c r="S29" s="2">
        <f t="shared" si="3"/>
        <v>0</v>
      </c>
      <c r="T29" s="2" t="e">
        <f>((DailyMapping!$O29-DailyMapping!$M29)/DailyMapping!$G29*DailyMapping!$H29)*(MIN(DailyMapping!$L29,DailyMapping!$N29))</f>
        <v>#VALUE!</v>
      </c>
    </row>
    <row r="30" spans="2:20" x14ac:dyDescent="0.25">
      <c r="B30" s="106"/>
      <c r="C30" s="2" t="s">
        <v>12</v>
      </c>
      <c r="D30" s="2"/>
      <c r="E30" s="2"/>
      <c r="F30" s="2" t="s">
        <v>57</v>
      </c>
      <c r="G30" s="2">
        <v>0.5</v>
      </c>
      <c r="H30" s="2">
        <v>12.5</v>
      </c>
      <c r="I30" s="2">
        <v>1</v>
      </c>
      <c r="J30" s="2" t="s">
        <v>35</v>
      </c>
      <c r="K30" s="7" t="str">
        <f>RTD("tt.rtd",,RTD("tt.rtd",,"Inst",J30,$E30),K$2)</f>
        <v/>
      </c>
      <c r="L30" s="8" cm="1">
        <f t="array" ref="L30">SUM(IF(('Daily Fill Book'!$F$3:$F$1960="B")*('Daily Fill Book'!$Q$3:$Q$1960=DailyMapping!D30),'Daily Fill Book'!$G$3:$G$1960))</f>
        <v>0</v>
      </c>
      <c r="M30" s="8" t="str" cm="1">
        <f t="array" ref="M30">IFERROR(
    SUMPRODUCT(
        IF(
            ('Daily Fill Book'!$F$1:$F$1960="B") * ('Daily Fill Book'!$Q$1:$Q$1960=DailyMapping!D30),
            'Daily Fill Book'!$G$1:$G$1960
        ),
        IF(
            ('Daily Fill Book'!$F$1:$F$1960="B") * ('Daily Fill Book'!$Q$1:$Q$1960=DailyMapping!D30),
            'Daily Fill Book'!$H$1:$H$1960
        )
    ) / SUM(
        IF(
            ('Daily Fill Book'!$F$1:$F$1960="B") * ('Daily Fill Book'!$Q$1:$Q$1960=DailyMapping!D30),
            'Daily Fill Book'!$G$1:$G$1960
        )
    ),
    ""
)</f>
        <v/>
      </c>
      <c r="N30" s="8" cm="1">
        <f t="array" ref="N30">SUM(IF(('Daily Fill Book'!$F$3:$F$1960="S")*('Daily Fill Book'!$Q$3:$Q$1960=DailyMapping!D30),'Daily Fill Book'!$G$3:$G$1960))</f>
        <v>0</v>
      </c>
      <c r="O30" s="8" t="str" cm="1">
        <f t="array" ref="O30">IFERROR(
    SUMPRODUCT(
        IF(
            ('Daily Fill Book'!$F$1:$F$1960="S") * ('Daily Fill Book'!$Q$1:$Q$1960=DailyMapping!D30),
            'Daily Fill Book'!$G$1:$G$1960
        ),
        IF(
            ('Daily Fill Book'!$F$1:$F$1960="S") * ('Daily Fill Book'!$Q$1:$Q$1960=DailyMapping!D30),
            'Daily Fill Book'!$H$1:$H$1960
        )
    ) / SUM(
        IF(
            ('Daily Fill Book'!$F$1:$F$1960="S") * ('Daily Fill Book'!$Q$1:$Q$1960=DailyMapping!D30),
            'Daily Fill Book'!$G$1:$G$1960
        )
    ),
    ""
)</f>
        <v/>
      </c>
      <c r="P30" s="8">
        <f t="shared" si="0"/>
        <v>0</v>
      </c>
      <c r="Q30" s="2">
        <f t="shared" si="1"/>
        <v>0</v>
      </c>
      <c r="R30" s="2">
        <f t="shared" si="2"/>
        <v>0</v>
      </c>
      <c r="S30" s="2">
        <f t="shared" si="3"/>
        <v>0</v>
      </c>
      <c r="T30" s="2" t="e">
        <f>((DailyMapping!$O30-DailyMapping!$M30)/DailyMapping!$G30*DailyMapping!$H30)*(MIN(DailyMapping!$L30,DailyMapping!$N30))</f>
        <v>#VALUE!</v>
      </c>
    </row>
    <row r="31" spans="2:20" x14ac:dyDescent="0.25">
      <c r="B31" s="106"/>
      <c r="C31" s="2" t="s">
        <v>12</v>
      </c>
      <c r="D31" s="2"/>
      <c r="E31" s="2"/>
      <c r="F31" s="2" t="s">
        <v>57</v>
      </c>
      <c r="G31" s="2">
        <v>0.5</v>
      </c>
      <c r="H31" s="2">
        <v>12.5</v>
      </c>
      <c r="I31" s="2">
        <v>1</v>
      </c>
      <c r="J31" s="2" t="s">
        <v>35</v>
      </c>
      <c r="K31" s="7" t="str">
        <f>RTD("tt.rtd",,RTD("tt.rtd",,"Inst",J31,$E31),K$2)</f>
        <v/>
      </c>
      <c r="L31" s="8" cm="1">
        <f t="array" ref="L31">SUM(IF(('Daily Fill Book'!$F$3:$F$1960="B")*('Daily Fill Book'!$Q$3:$Q$1960=DailyMapping!D31),'Daily Fill Book'!$G$3:$G$1960))</f>
        <v>0</v>
      </c>
      <c r="M31" s="8" t="str" cm="1">
        <f t="array" ref="M31">IFERROR(
    SUMPRODUCT(
        IF(
            ('Daily Fill Book'!$F$1:$F$1960="B") * ('Daily Fill Book'!$Q$1:$Q$1960=DailyMapping!D31),
            'Daily Fill Book'!$G$1:$G$1960
        ),
        IF(
            ('Daily Fill Book'!$F$1:$F$1960="B") * ('Daily Fill Book'!$Q$1:$Q$1960=DailyMapping!D31),
            'Daily Fill Book'!$H$1:$H$1960
        )
    ) / SUM(
        IF(
            ('Daily Fill Book'!$F$1:$F$1960="B") * ('Daily Fill Book'!$Q$1:$Q$1960=DailyMapping!D31),
            'Daily Fill Book'!$G$1:$G$1960
        )
    ),
    ""
)</f>
        <v/>
      </c>
      <c r="N31" s="8" cm="1">
        <f t="array" ref="N31">SUM(IF(('Daily Fill Book'!$F$3:$F$1960="S")*('Daily Fill Book'!$Q$3:$Q$1960=DailyMapping!D31),'Daily Fill Book'!$G$3:$G$1960))</f>
        <v>0</v>
      </c>
      <c r="O31" s="8" t="str" cm="1">
        <f t="array" ref="O31">IFERROR(
    SUMPRODUCT(
        IF(
            ('Daily Fill Book'!$F$1:$F$1960="S") * ('Daily Fill Book'!$Q$1:$Q$1960=DailyMapping!D31),
            'Daily Fill Book'!$G$1:$G$1960
        ),
        IF(
            ('Daily Fill Book'!$F$1:$F$1960="S") * ('Daily Fill Book'!$Q$1:$Q$1960=DailyMapping!D31),
            'Daily Fill Book'!$H$1:$H$1960
        )
    ) / SUM(
        IF(
            ('Daily Fill Book'!$F$1:$F$1960="S") * ('Daily Fill Book'!$Q$1:$Q$1960=DailyMapping!D31),
            'Daily Fill Book'!$G$1:$G$1960
        )
    ),
    ""
)</f>
        <v/>
      </c>
      <c r="P31" s="8">
        <f t="shared" si="0"/>
        <v>0</v>
      </c>
      <c r="Q31" s="2">
        <f t="shared" si="1"/>
        <v>0</v>
      </c>
      <c r="R31" s="2">
        <f t="shared" si="2"/>
        <v>0</v>
      </c>
      <c r="S31" s="2">
        <f t="shared" si="3"/>
        <v>0</v>
      </c>
      <c r="T31" s="2" t="e">
        <f>((DailyMapping!$O31-DailyMapping!$M31)/DailyMapping!$G31*DailyMapping!$H31)*(MIN(DailyMapping!$L31,DailyMapping!$N31))</f>
        <v>#VALUE!</v>
      </c>
    </row>
    <row r="32" spans="2:20" x14ac:dyDescent="0.25">
      <c r="B32" s="106"/>
      <c r="C32" s="2" t="s">
        <v>12</v>
      </c>
      <c r="D32" s="2"/>
      <c r="E32" s="2"/>
      <c r="F32" s="2" t="s">
        <v>57</v>
      </c>
      <c r="G32" s="2">
        <v>0.5</v>
      </c>
      <c r="H32" s="2">
        <v>12.5</v>
      </c>
      <c r="I32" s="2">
        <v>1</v>
      </c>
      <c r="J32" s="2" t="s">
        <v>35</v>
      </c>
      <c r="K32" s="7" t="str">
        <f>RTD("tt.rtd",,RTD("tt.rtd",,"Inst",J32,$E32),K$2)</f>
        <v/>
      </c>
      <c r="L32" s="8" cm="1">
        <f t="array" ref="L32">SUM(IF(('Daily Fill Book'!$F$3:$F$1960="B")*('Daily Fill Book'!$Q$3:$Q$1960=DailyMapping!D32),'Daily Fill Book'!$G$3:$G$1960))</f>
        <v>0</v>
      </c>
      <c r="M32" s="8" t="str" cm="1">
        <f t="array" ref="M32">IFERROR(
    SUMPRODUCT(
        IF(
            ('Daily Fill Book'!$F$1:$F$1960="B") * ('Daily Fill Book'!$Q$1:$Q$1960=DailyMapping!D32),
            'Daily Fill Book'!$G$1:$G$1960
        ),
        IF(
            ('Daily Fill Book'!$F$1:$F$1960="B") * ('Daily Fill Book'!$Q$1:$Q$1960=DailyMapping!D32),
            'Daily Fill Book'!$H$1:$H$1960
        )
    ) / SUM(
        IF(
            ('Daily Fill Book'!$F$1:$F$1960="B") * ('Daily Fill Book'!$Q$1:$Q$1960=DailyMapping!D32),
            'Daily Fill Book'!$G$1:$G$1960
        )
    ),
    ""
)</f>
        <v/>
      </c>
      <c r="N32" s="8" cm="1">
        <f t="array" ref="N32">SUM(IF(('Daily Fill Book'!$F$3:$F$1960="S")*('Daily Fill Book'!$Q$3:$Q$1960=DailyMapping!D32),'Daily Fill Book'!$G$3:$G$1960))</f>
        <v>0</v>
      </c>
      <c r="O32" s="8" t="str" cm="1">
        <f t="array" ref="O32">IFERROR(
    SUMPRODUCT(
        IF(
            ('Daily Fill Book'!$F$1:$F$1960="S") * ('Daily Fill Book'!$Q$1:$Q$1960=DailyMapping!D32),
            'Daily Fill Book'!$G$1:$G$1960
        ),
        IF(
            ('Daily Fill Book'!$F$1:$F$1960="S") * ('Daily Fill Book'!$Q$1:$Q$1960=DailyMapping!D32),
            'Daily Fill Book'!$H$1:$H$1960
        )
    ) / SUM(
        IF(
            ('Daily Fill Book'!$F$1:$F$1960="S") * ('Daily Fill Book'!$Q$1:$Q$1960=DailyMapping!D32),
            'Daily Fill Book'!$G$1:$G$1960
        )
    ),
    ""
)</f>
        <v/>
      </c>
      <c r="P32" s="8">
        <f t="shared" si="0"/>
        <v>0</v>
      </c>
      <c r="Q32" s="2">
        <f t="shared" si="1"/>
        <v>0</v>
      </c>
      <c r="R32" s="2">
        <f t="shared" si="2"/>
        <v>0</v>
      </c>
      <c r="S32" s="2">
        <f t="shared" si="3"/>
        <v>0</v>
      </c>
      <c r="T32" s="2" t="e">
        <f>((DailyMapping!$O32-DailyMapping!$M32)/DailyMapping!$G32*DailyMapping!$H32)*(MIN(DailyMapping!$L32,DailyMapping!$N32))</f>
        <v>#VALUE!</v>
      </c>
    </row>
    <row r="33" spans="2:20" x14ac:dyDescent="0.25">
      <c r="B33" s="106"/>
      <c r="C33" s="2" t="s">
        <v>12</v>
      </c>
      <c r="D33" s="2"/>
      <c r="E33" s="2"/>
      <c r="F33" s="2" t="s">
        <v>57</v>
      </c>
      <c r="G33" s="2">
        <v>0.5</v>
      </c>
      <c r="H33" s="2">
        <v>12.5</v>
      </c>
      <c r="I33" s="2">
        <v>1</v>
      </c>
      <c r="J33" s="2" t="s">
        <v>35</v>
      </c>
      <c r="K33" s="7" t="str">
        <f>RTD("tt.rtd",,RTD("tt.rtd",,"Inst",J33,$E33),K$2)</f>
        <v/>
      </c>
      <c r="L33" s="8" cm="1">
        <f t="array" ref="L33">SUM(IF(('Daily Fill Book'!$F$3:$F$1960="B")*('Daily Fill Book'!$Q$3:$Q$1960=DailyMapping!D33),'Daily Fill Book'!$G$3:$G$1960))</f>
        <v>0</v>
      </c>
      <c r="M33" s="8" t="str" cm="1">
        <f t="array" ref="M33">IFERROR(
    SUMPRODUCT(
        IF(
            ('Daily Fill Book'!$F$1:$F$1960="B") * ('Daily Fill Book'!$Q$1:$Q$1960=DailyMapping!D33),
            'Daily Fill Book'!$G$1:$G$1960
        ),
        IF(
            ('Daily Fill Book'!$F$1:$F$1960="B") * ('Daily Fill Book'!$Q$1:$Q$1960=DailyMapping!D33),
            'Daily Fill Book'!$H$1:$H$1960
        )
    ) / SUM(
        IF(
            ('Daily Fill Book'!$F$1:$F$1960="B") * ('Daily Fill Book'!$Q$1:$Q$1960=DailyMapping!D33),
            'Daily Fill Book'!$G$1:$G$1960
        )
    ),
    ""
)</f>
        <v/>
      </c>
      <c r="N33" s="8" cm="1">
        <f t="array" ref="N33">SUM(IF(('Daily Fill Book'!$F$3:$F$1960="S")*('Daily Fill Book'!$Q$3:$Q$1960=DailyMapping!D33),'Daily Fill Book'!$G$3:$G$1960))</f>
        <v>0</v>
      </c>
      <c r="O33" s="8" t="str" cm="1">
        <f t="array" ref="O33">IFERROR(
    SUMPRODUCT(
        IF(
            ('Daily Fill Book'!$F$1:$F$1960="S") * ('Daily Fill Book'!$Q$1:$Q$1960=DailyMapping!D33),
            'Daily Fill Book'!$G$1:$G$1960
        ),
        IF(
            ('Daily Fill Book'!$F$1:$F$1960="S") * ('Daily Fill Book'!$Q$1:$Q$1960=DailyMapping!D33),
            'Daily Fill Book'!$H$1:$H$1960
        )
    ) / SUM(
        IF(
            ('Daily Fill Book'!$F$1:$F$1960="S") * ('Daily Fill Book'!$Q$1:$Q$1960=DailyMapping!D33),
            'Daily Fill Book'!$G$1:$G$1960
        )
    ),
    ""
)</f>
        <v/>
      </c>
      <c r="P33" s="8">
        <f t="shared" si="0"/>
        <v>0</v>
      </c>
      <c r="Q33" s="2">
        <f t="shared" si="1"/>
        <v>0</v>
      </c>
      <c r="R33" s="2">
        <f t="shared" si="2"/>
        <v>0</v>
      </c>
      <c r="S33" s="2">
        <f t="shared" si="3"/>
        <v>0</v>
      </c>
      <c r="T33" s="2" t="e">
        <f>((DailyMapping!$O33-DailyMapping!$M33)/DailyMapping!$G33*DailyMapping!$H33)*(MIN(DailyMapping!$L33,DailyMapping!$N33))</f>
        <v>#VALUE!</v>
      </c>
    </row>
    <row r="34" spans="2:20" x14ac:dyDescent="0.25">
      <c r="B34" s="106"/>
      <c r="C34" s="2" t="s">
        <v>12</v>
      </c>
      <c r="D34" s="2"/>
      <c r="E34" s="2"/>
      <c r="F34" s="2" t="s">
        <v>57</v>
      </c>
      <c r="G34" s="2">
        <v>0.5</v>
      </c>
      <c r="H34" s="2">
        <v>12.5</v>
      </c>
      <c r="I34" s="2">
        <v>1</v>
      </c>
      <c r="J34" s="2" t="s">
        <v>35</v>
      </c>
      <c r="K34" s="7" t="str">
        <f>RTD("tt.rtd",,RTD("tt.rtd",,"Inst",J34,$E34),K$2)</f>
        <v/>
      </c>
      <c r="L34" s="8" cm="1">
        <f t="array" ref="L34">SUM(IF(('Daily Fill Book'!$F$3:$F$1960="B")*('Daily Fill Book'!$Q$3:$Q$1960=DailyMapping!D34),'Daily Fill Book'!$G$3:$G$1960))</f>
        <v>0</v>
      </c>
      <c r="M34" s="8" t="str" cm="1">
        <f t="array" ref="M34">IFERROR(
    SUMPRODUCT(
        IF(
            ('Daily Fill Book'!$F$1:$F$1960="B") * ('Daily Fill Book'!$Q$1:$Q$1960=DailyMapping!D34),
            'Daily Fill Book'!$G$1:$G$1960
        ),
        IF(
            ('Daily Fill Book'!$F$1:$F$1960="B") * ('Daily Fill Book'!$Q$1:$Q$1960=DailyMapping!D34),
            'Daily Fill Book'!$H$1:$H$1960
        )
    ) / SUM(
        IF(
            ('Daily Fill Book'!$F$1:$F$1960="B") * ('Daily Fill Book'!$Q$1:$Q$1960=DailyMapping!D34),
            'Daily Fill Book'!$G$1:$G$1960
        )
    ),
    ""
)</f>
        <v/>
      </c>
      <c r="N34" s="8" cm="1">
        <f t="array" ref="N34">SUM(IF(('Daily Fill Book'!$F$3:$F$1960="S")*('Daily Fill Book'!$Q$3:$Q$1960=DailyMapping!D34),'Daily Fill Book'!$G$3:$G$1960))</f>
        <v>0</v>
      </c>
      <c r="O34" s="8" t="str" cm="1">
        <f t="array" ref="O34">IFERROR(
    SUMPRODUCT(
        IF(
            ('Daily Fill Book'!$F$1:$F$1960="S") * ('Daily Fill Book'!$Q$1:$Q$1960=DailyMapping!D34),
            'Daily Fill Book'!$G$1:$G$1960
        ),
        IF(
            ('Daily Fill Book'!$F$1:$F$1960="S") * ('Daily Fill Book'!$Q$1:$Q$1960=DailyMapping!D34),
            'Daily Fill Book'!$H$1:$H$1960
        )
    ) / SUM(
        IF(
            ('Daily Fill Book'!$F$1:$F$1960="S") * ('Daily Fill Book'!$Q$1:$Q$1960=DailyMapping!D34),
            'Daily Fill Book'!$G$1:$G$1960
        )
    ),
    ""
)</f>
        <v/>
      </c>
      <c r="P34" s="8">
        <f t="shared" si="0"/>
        <v>0</v>
      </c>
      <c r="Q34" s="2">
        <f t="shared" si="1"/>
        <v>0</v>
      </c>
      <c r="R34" s="2">
        <f t="shared" si="2"/>
        <v>0</v>
      </c>
      <c r="S34" s="2">
        <f t="shared" si="3"/>
        <v>0</v>
      </c>
      <c r="T34" s="2" t="e">
        <f>((DailyMapping!$O34-DailyMapping!$M34)/DailyMapping!$G34*DailyMapping!$H34)*(MIN(DailyMapping!$L34,DailyMapping!$N34))</f>
        <v>#VALUE!</v>
      </c>
    </row>
    <row r="35" spans="2:20" x14ac:dyDescent="0.25">
      <c r="B35" s="106"/>
      <c r="C35" s="2" t="s">
        <v>12</v>
      </c>
      <c r="D35" s="2"/>
      <c r="E35" s="2"/>
      <c r="F35" s="2" t="s">
        <v>57</v>
      </c>
      <c r="G35" s="2">
        <v>0.5</v>
      </c>
      <c r="H35" s="2">
        <v>12.5</v>
      </c>
      <c r="I35" s="2">
        <v>1</v>
      </c>
      <c r="J35" s="2" t="s">
        <v>35</v>
      </c>
      <c r="K35" s="7" t="str">
        <f>RTD("tt.rtd",,RTD("tt.rtd",,"Inst",J35,$E35),K$2)</f>
        <v/>
      </c>
      <c r="L35" s="8" cm="1">
        <f t="array" ref="L35">SUM(IF(('Daily Fill Book'!$F$3:$F$1960="B")*('Daily Fill Book'!$Q$3:$Q$1960=DailyMapping!D35),'Daily Fill Book'!$G$3:$G$1960))</f>
        <v>0</v>
      </c>
      <c r="M35" s="8" t="str" cm="1">
        <f t="array" ref="M35">IFERROR(
    SUMPRODUCT(
        IF(
            ('Daily Fill Book'!$F$1:$F$1960="B") * ('Daily Fill Book'!$Q$1:$Q$1960=DailyMapping!D35),
            'Daily Fill Book'!$G$1:$G$1960
        ),
        IF(
            ('Daily Fill Book'!$F$1:$F$1960="B") * ('Daily Fill Book'!$Q$1:$Q$1960=DailyMapping!D35),
            'Daily Fill Book'!$H$1:$H$1960
        )
    ) / SUM(
        IF(
            ('Daily Fill Book'!$F$1:$F$1960="B") * ('Daily Fill Book'!$Q$1:$Q$1960=DailyMapping!D35),
            'Daily Fill Book'!$G$1:$G$1960
        )
    ),
    ""
)</f>
        <v/>
      </c>
      <c r="N35" s="8" cm="1">
        <f t="array" ref="N35">SUM(IF(('Daily Fill Book'!$F$3:$F$1960="S")*('Daily Fill Book'!$Q$3:$Q$1960=DailyMapping!D35),'Daily Fill Book'!$G$3:$G$1960))</f>
        <v>0</v>
      </c>
      <c r="O35" s="8" t="str" cm="1">
        <f t="array" ref="O35">IFERROR(
    SUMPRODUCT(
        IF(
            ('Daily Fill Book'!$F$1:$F$1960="S") * ('Daily Fill Book'!$Q$1:$Q$1960=DailyMapping!D35),
            'Daily Fill Book'!$G$1:$G$1960
        ),
        IF(
            ('Daily Fill Book'!$F$1:$F$1960="S") * ('Daily Fill Book'!$Q$1:$Q$1960=DailyMapping!D35),
            'Daily Fill Book'!$H$1:$H$1960
        )
    ) / SUM(
        IF(
            ('Daily Fill Book'!$F$1:$F$1960="S") * ('Daily Fill Book'!$Q$1:$Q$1960=DailyMapping!D35),
            'Daily Fill Book'!$G$1:$G$1960
        )
    ),
    ""
)</f>
        <v/>
      </c>
      <c r="P35" s="8">
        <f t="shared" si="0"/>
        <v>0</v>
      </c>
      <c r="Q35" s="2">
        <f t="shared" si="1"/>
        <v>0</v>
      </c>
      <c r="R35" s="2">
        <f t="shared" si="2"/>
        <v>0</v>
      </c>
      <c r="S35" s="2">
        <f t="shared" si="3"/>
        <v>0</v>
      </c>
      <c r="T35" s="2" t="e">
        <f>((DailyMapping!$O35-DailyMapping!$M35)/DailyMapping!$G35*DailyMapping!$H35)*(MIN(DailyMapping!$L35,DailyMapping!$N35))</f>
        <v>#VALUE!</v>
      </c>
    </row>
    <row r="36" spans="2:20" x14ac:dyDescent="0.25">
      <c r="B36" s="106"/>
      <c r="C36" s="2" t="s">
        <v>12</v>
      </c>
      <c r="D36" s="2"/>
      <c r="E36" s="2"/>
      <c r="F36" s="2" t="s">
        <v>57</v>
      </c>
      <c r="G36" s="2">
        <v>0.5</v>
      </c>
      <c r="H36" s="2">
        <v>12.5</v>
      </c>
      <c r="I36" s="2">
        <v>1</v>
      </c>
      <c r="J36" s="2" t="s">
        <v>35</v>
      </c>
      <c r="K36" s="7" t="str">
        <f>RTD("tt.rtd",,RTD("tt.rtd",,"Inst",J36,$E36),K$2)</f>
        <v/>
      </c>
      <c r="L36" s="8" cm="1">
        <f t="array" ref="L36">SUM(IF(('Daily Fill Book'!$F$3:$F$1960="B")*('Daily Fill Book'!$Q$3:$Q$1960=DailyMapping!D36),'Daily Fill Book'!$G$3:$G$1960))</f>
        <v>0</v>
      </c>
      <c r="M36" s="8" t="str" cm="1">
        <f t="array" ref="M36">IFERROR(
    SUMPRODUCT(
        IF(
            ('Daily Fill Book'!$F$1:$F$1960="B") * ('Daily Fill Book'!$Q$1:$Q$1960=DailyMapping!D36),
            'Daily Fill Book'!$G$1:$G$1960
        ),
        IF(
            ('Daily Fill Book'!$F$1:$F$1960="B") * ('Daily Fill Book'!$Q$1:$Q$1960=DailyMapping!D36),
            'Daily Fill Book'!$H$1:$H$1960
        )
    ) / SUM(
        IF(
            ('Daily Fill Book'!$F$1:$F$1960="B") * ('Daily Fill Book'!$Q$1:$Q$1960=DailyMapping!D36),
            'Daily Fill Book'!$G$1:$G$1960
        )
    ),
    ""
)</f>
        <v/>
      </c>
      <c r="N36" s="8" cm="1">
        <f t="array" ref="N36">SUM(IF(('Daily Fill Book'!$F$3:$F$1960="S")*('Daily Fill Book'!$Q$3:$Q$1960=DailyMapping!D36),'Daily Fill Book'!$G$3:$G$1960))</f>
        <v>0</v>
      </c>
      <c r="O36" s="8" t="str" cm="1">
        <f t="array" ref="O36">IFERROR(
    SUMPRODUCT(
        IF(
            ('Daily Fill Book'!$F$1:$F$1960="S") * ('Daily Fill Book'!$Q$1:$Q$1960=DailyMapping!D36),
            'Daily Fill Book'!$G$1:$G$1960
        ),
        IF(
            ('Daily Fill Book'!$F$1:$F$1960="S") * ('Daily Fill Book'!$Q$1:$Q$1960=DailyMapping!D36),
            'Daily Fill Book'!$H$1:$H$1960
        )
    ) / SUM(
        IF(
            ('Daily Fill Book'!$F$1:$F$1960="S") * ('Daily Fill Book'!$Q$1:$Q$1960=DailyMapping!D36),
            'Daily Fill Book'!$G$1:$G$1960
        )
    ),
    ""
)</f>
        <v/>
      </c>
      <c r="P36" s="8">
        <f t="shared" si="0"/>
        <v>0</v>
      </c>
      <c r="Q36" s="2">
        <f t="shared" si="1"/>
        <v>0</v>
      </c>
      <c r="R36" s="2">
        <f t="shared" si="2"/>
        <v>0</v>
      </c>
      <c r="S36" s="2">
        <f t="shared" si="3"/>
        <v>0</v>
      </c>
      <c r="T36" s="2" t="e">
        <f>((DailyMapping!$O36-DailyMapping!$M36)/DailyMapping!$G36*DailyMapping!$H36)*(MIN(DailyMapping!$L36,DailyMapping!$N36))</f>
        <v>#VALUE!</v>
      </c>
    </row>
    <row r="37" spans="2:20" x14ac:dyDescent="0.25">
      <c r="B37" s="106"/>
      <c r="C37" s="2" t="s">
        <v>12</v>
      </c>
      <c r="D37" s="2"/>
      <c r="E37" s="2"/>
      <c r="F37" s="2" t="s">
        <v>57</v>
      </c>
      <c r="G37" s="2">
        <v>0.5</v>
      </c>
      <c r="H37" s="2">
        <v>12.5</v>
      </c>
      <c r="I37" s="2">
        <v>1</v>
      </c>
      <c r="J37" s="2" t="s">
        <v>35</v>
      </c>
      <c r="K37" s="7" t="str">
        <f>RTD("tt.rtd",,RTD("tt.rtd",,"Inst",J37,$E37),K$2)</f>
        <v/>
      </c>
      <c r="L37" s="8" cm="1">
        <f t="array" ref="L37">SUM(IF(('Daily Fill Book'!$F$3:$F$1960="B")*('Daily Fill Book'!$Q$3:$Q$1960=DailyMapping!D37),'Daily Fill Book'!$G$3:$G$1960))</f>
        <v>0</v>
      </c>
      <c r="M37" s="8" t="str" cm="1">
        <f t="array" ref="M37">IFERROR(
    SUMPRODUCT(
        IF(
            ('Daily Fill Book'!$F$1:$F$1960="B") * ('Daily Fill Book'!$Q$1:$Q$1960=DailyMapping!D37),
            'Daily Fill Book'!$G$1:$G$1960
        ),
        IF(
            ('Daily Fill Book'!$F$1:$F$1960="B") * ('Daily Fill Book'!$Q$1:$Q$1960=DailyMapping!D37),
            'Daily Fill Book'!$H$1:$H$1960
        )
    ) / SUM(
        IF(
            ('Daily Fill Book'!$F$1:$F$1960="B") * ('Daily Fill Book'!$Q$1:$Q$1960=DailyMapping!D37),
            'Daily Fill Book'!$G$1:$G$1960
        )
    ),
    ""
)</f>
        <v/>
      </c>
      <c r="N37" s="8" cm="1">
        <f t="array" ref="N37">SUM(IF(('Daily Fill Book'!$F$3:$F$1960="S")*('Daily Fill Book'!$Q$3:$Q$1960=DailyMapping!D37),'Daily Fill Book'!$G$3:$G$1960))</f>
        <v>0</v>
      </c>
      <c r="O37" s="8" t="str" cm="1">
        <f t="array" ref="O37">IFERROR(
    SUMPRODUCT(
        IF(
            ('Daily Fill Book'!$F$1:$F$1960="S") * ('Daily Fill Book'!$Q$1:$Q$1960=DailyMapping!D37),
            'Daily Fill Book'!$G$1:$G$1960
        ),
        IF(
            ('Daily Fill Book'!$F$1:$F$1960="S") * ('Daily Fill Book'!$Q$1:$Q$1960=DailyMapping!D37),
            'Daily Fill Book'!$H$1:$H$1960
        )
    ) / SUM(
        IF(
            ('Daily Fill Book'!$F$1:$F$1960="S") * ('Daily Fill Book'!$Q$1:$Q$1960=DailyMapping!D37),
            'Daily Fill Book'!$G$1:$G$1960
        )
    ),
    ""
)</f>
        <v/>
      </c>
      <c r="P37" s="8">
        <f t="shared" si="0"/>
        <v>0</v>
      </c>
      <c r="Q37" s="2">
        <f t="shared" si="1"/>
        <v>0</v>
      </c>
      <c r="R37" s="2">
        <f t="shared" si="2"/>
        <v>0</v>
      </c>
      <c r="S37" s="2">
        <f t="shared" si="3"/>
        <v>0</v>
      </c>
      <c r="T37" s="2" t="e">
        <f>((DailyMapping!$O37-DailyMapping!$M37)/DailyMapping!$G37*DailyMapping!$H37)*(MIN(DailyMapping!$L37,DailyMapping!$N37))</f>
        <v>#VALUE!</v>
      </c>
    </row>
    <row r="38" spans="2:20" x14ac:dyDescent="0.25">
      <c r="B38" s="106"/>
      <c r="C38" s="2" t="s">
        <v>12</v>
      </c>
      <c r="D38" s="2"/>
      <c r="E38" s="2"/>
      <c r="F38" s="2" t="s">
        <v>57</v>
      </c>
      <c r="G38" s="2">
        <v>0.5</v>
      </c>
      <c r="H38" s="2">
        <v>12.5</v>
      </c>
      <c r="I38" s="2">
        <v>1</v>
      </c>
      <c r="J38" s="2" t="s">
        <v>35</v>
      </c>
      <c r="K38" s="7" t="str">
        <f>RTD("tt.rtd",,RTD("tt.rtd",,"Inst",J38,$E38),K$2)</f>
        <v/>
      </c>
      <c r="L38" s="8" cm="1">
        <f t="array" ref="L38">SUM(IF(('Daily Fill Book'!$F$3:$F$1960="B")*('Daily Fill Book'!$Q$3:$Q$1960=DailyMapping!D38),'Daily Fill Book'!$G$3:$G$1960))</f>
        <v>0</v>
      </c>
      <c r="M38" s="8" t="str" cm="1">
        <f t="array" ref="M38">IFERROR(
    SUMPRODUCT(
        IF(
            ('Daily Fill Book'!$F$1:$F$1960="B") * ('Daily Fill Book'!$Q$1:$Q$1960=DailyMapping!D38),
            'Daily Fill Book'!$G$1:$G$1960
        ),
        IF(
            ('Daily Fill Book'!$F$1:$F$1960="B") * ('Daily Fill Book'!$Q$1:$Q$1960=DailyMapping!D38),
            'Daily Fill Book'!$H$1:$H$1960
        )
    ) / SUM(
        IF(
            ('Daily Fill Book'!$F$1:$F$1960="B") * ('Daily Fill Book'!$Q$1:$Q$1960=DailyMapping!D38),
            'Daily Fill Book'!$G$1:$G$1960
        )
    ),
    ""
)</f>
        <v/>
      </c>
      <c r="N38" s="8" cm="1">
        <f t="array" ref="N38">SUM(IF(('Daily Fill Book'!$F$3:$F$1960="S")*('Daily Fill Book'!$Q$3:$Q$1960=DailyMapping!D38),'Daily Fill Book'!$G$3:$G$1960))</f>
        <v>0</v>
      </c>
      <c r="O38" s="8" t="str" cm="1">
        <f t="array" ref="O38">IFERROR(
    SUMPRODUCT(
        IF(
            ('Daily Fill Book'!$F$1:$F$1960="S") * ('Daily Fill Book'!$Q$1:$Q$1960=DailyMapping!D38),
            'Daily Fill Book'!$G$1:$G$1960
        ),
        IF(
            ('Daily Fill Book'!$F$1:$F$1960="S") * ('Daily Fill Book'!$Q$1:$Q$1960=DailyMapping!D38),
            'Daily Fill Book'!$H$1:$H$1960
        )
    ) / SUM(
        IF(
            ('Daily Fill Book'!$F$1:$F$1960="S") * ('Daily Fill Book'!$Q$1:$Q$1960=DailyMapping!D38),
            'Daily Fill Book'!$G$1:$G$1960
        )
    ),
    ""
)</f>
        <v/>
      </c>
      <c r="P38" s="8">
        <f t="shared" si="0"/>
        <v>0</v>
      </c>
      <c r="Q38" s="2">
        <f t="shared" si="1"/>
        <v>0</v>
      </c>
      <c r="R38" s="2">
        <f t="shared" si="2"/>
        <v>0</v>
      </c>
      <c r="S38" s="2">
        <f t="shared" si="3"/>
        <v>0</v>
      </c>
      <c r="T38" s="2" t="e">
        <f>((DailyMapping!$O38-DailyMapping!$M38)/DailyMapping!$G38*DailyMapping!$H38)*(MIN(DailyMapping!$L38,DailyMapping!$N38))</f>
        <v>#VALUE!</v>
      </c>
    </row>
    <row r="39" spans="2:20" x14ac:dyDescent="0.25">
      <c r="B39" s="106"/>
      <c r="C39" s="2" t="s">
        <v>12</v>
      </c>
      <c r="D39" s="2"/>
      <c r="E39" s="2"/>
      <c r="F39" s="2" t="s">
        <v>57</v>
      </c>
      <c r="G39" s="2">
        <v>0.5</v>
      </c>
      <c r="H39" s="2">
        <v>12.5</v>
      </c>
      <c r="I39" s="2">
        <v>1</v>
      </c>
      <c r="J39" s="2" t="s">
        <v>35</v>
      </c>
      <c r="K39" s="7" t="str">
        <f>RTD("tt.rtd",,RTD("tt.rtd",,"Inst",J39,$E39),K$2)</f>
        <v/>
      </c>
      <c r="L39" s="8" cm="1">
        <f t="array" ref="L39">SUM(IF(('Daily Fill Book'!$F$3:$F$1960="B")*('Daily Fill Book'!$Q$3:$Q$1960=DailyMapping!D39),'Daily Fill Book'!$G$3:$G$1960))</f>
        <v>0</v>
      </c>
      <c r="M39" s="8" t="str" cm="1">
        <f t="array" ref="M39">IFERROR(
    SUMPRODUCT(
        IF(
            ('Daily Fill Book'!$F$1:$F$1960="B") * ('Daily Fill Book'!$Q$1:$Q$1960=DailyMapping!D39),
            'Daily Fill Book'!$G$1:$G$1960
        ),
        IF(
            ('Daily Fill Book'!$F$1:$F$1960="B") * ('Daily Fill Book'!$Q$1:$Q$1960=DailyMapping!D39),
            'Daily Fill Book'!$H$1:$H$1960
        )
    ) / SUM(
        IF(
            ('Daily Fill Book'!$F$1:$F$1960="B") * ('Daily Fill Book'!$Q$1:$Q$1960=DailyMapping!D39),
            'Daily Fill Book'!$G$1:$G$1960
        )
    ),
    ""
)</f>
        <v/>
      </c>
      <c r="N39" s="8" cm="1">
        <f t="array" ref="N39">SUM(IF(('Daily Fill Book'!$F$3:$F$1960="S")*('Daily Fill Book'!$Q$3:$Q$1960=DailyMapping!D39),'Daily Fill Book'!$G$3:$G$1960))</f>
        <v>0</v>
      </c>
      <c r="O39" s="8" t="str" cm="1">
        <f t="array" ref="O39">IFERROR(
    SUMPRODUCT(
        IF(
            ('Daily Fill Book'!$F$1:$F$1960="S") * ('Daily Fill Book'!$Q$1:$Q$1960=DailyMapping!D39),
            'Daily Fill Book'!$G$1:$G$1960
        ),
        IF(
            ('Daily Fill Book'!$F$1:$F$1960="S") * ('Daily Fill Book'!$Q$1:$Q$1960=DailyMapping!D39),
            'Daily Fill Book'!$H$1:$H$1960
        )
    ) / SUM(
        IF(
            ('Daily Fill Book'!$F$1:$F$1960="S") * ('Daily Fill Book'!$Q$1:$Q$1960=DailyMapping!D39),
            'Daily Fill Book'!$G$1:$G$1960
        )
    ),
    ""
)</f>
        <v/>
      </c>
      <c r="P39" s="8">
        <f t="shared" si="0"/>
        <v>0</v>
      </c>
      <c r="Q39" s="2">
        <f t="shared" si="1"/>
        <v>0</v>
      </c>
      <c r="R39" s="2">
        <f t="shared" si="2"/>
        <v>0</v>
      </c>
      <c r="S39" s="2">
        <f t="shared" si="3"/>
        <v>0</v>
      </c>
      <c r="T39" s="2" t="e">
        <f>((DailyMapping!$O39-DailyMapping!$M39)/DailyMapping!$G39*DailyMapping!$H39)*(MIN(DailyMapping!$L39,DailyMapping!$N39))</f>
        <v>#VALUE!</v>
      </c>
    </row>
    <row r="40" spans="2:20" x14ac:dyDescent="0.25">
      <c r="B40" s="106"/>
      <c r="C40" s="2" t="s">
        <v>12</v>
      </c>
      <c r="D40" s="2"/>
      <c r="E40" s="2"/>
      <c r="F40" s="2" t="s">
        <v>57</v>
      </c>
      <c r="G40" s="2">
        <v>0.5</v>
      </c>
      <c r="H40" s="2">
        <v>12.5</v>
      </c>
      <c r="I40" s="2">
        <v>1</v>
      </c>
      <c r="J40" s="2" t="s">
        <v>35</v>
      </c>
      <c r="K40" s="7" t="str">
        <f>RTD("tt.rtd",,RTD("tt.rtd",,"Inst",J40,$E40),K$2)</f>
        <v/>
      </c>
      <c r="L40" s="8" cm="1">
        <f t="array" ref="L40">SUM(IF(('Daily Fill Book'!$F$3:$F$1960="B")*('Daily Fill Book'!$Q$3:$Q$1960=DailyMapping!D40),'Daily Fill Book'!$G$3:$G$1960))</f>
        <v>0</v>
      </c>
      <c r="M40" s="8" t="str" cm="1">
        <f t="array" ref="M40">IFERROR(
    SUMPRODUCT(
        IF(
            ('Daily Fill Book'!$F$1:$F$1960="B") * ('Daily Fill Book'!$Q$1:$Q$1960=DailyMapping!D40),
            'Daily Fill Book'!$G$1:$G$1960
        ),
        IF(
            ('Daily Fill Book'!$F$1:$F$1960="B") * ('Daily Fill Book'!$Q$1:$Q$1960=DailyMapping!D40),
            'Daily Fill Book'!$H$1:$H$1960
        )
    ) / SUM(
        IF(
            ('Daily Fill Book'!$F$1:$F$1960="B") * ('Daily Fill Book'!$Q$1:$Q$1960=DailyMapping!D40),
            'Daily Fill Book'!$G$1:$G$1960
        )
    ),
    ""
)</f>
        <v/>
      </c>
      <c r="N40" s="8" cm="1">
        <f t="array" ref="N40">SUM(IF(('Daily Fill Book'!$F$3:$F$1960="S")*('Daily Fill Book'!$Q$3:$Q$1960=DailyMapping!D40),'Daily Fill Book'!$G$3:$G$1960))</f>
        <v>0</v>
      </c>
      <c r="O40" s="8" t="str" cm="1">
        <f t="array" ref="O40">IFERROR(
    SUMPRODUCT(
        IF(
            ('Daily Fill Book'!$F$1:$F$1960="S") * ('Daily Fill Book'!$Q$1:$Q$1960=DailyMapping!D40),
            'Daily Fill Book'!$G$1:$G$1960
        ),
        IF(
            ('Daily Fill Book'!$F$1:$F$1960="S") * ('Daily Fill Book'!$Q$1:$Q$1960=DailyMapping!D40),
            'Daily Fill Book'!$H$1:$H$1960
        )
    ) / SUM(
        IF(
            ('Daily Fill Book'!$F$1:$F$1960="S") * ('Daily Fill Book'!$Q$1:$Q$1960=DailyMapping!D40),
            'Daily Fill Book'!$G$1:$G$1960
        )
    ),
    ""
)</f>
        <v/>
      </c>
      <c r="P40" s="8">
        <f t="shared" si="0"/>
        <v>0</v>
      </c>
      <c r="Q40" s="2">
        <f t="shared" si="1"/>
        <v>0</v>
      </c>
      <c r="R40" s="2">
        <f t="shared" si="2"/>
        <v>0</v>
      </c>
      <c r="S40" s="2">
        <f t="shared" si="3"/>
        <v>0</v>
      </c>
      <c r="T40" s="2" t="e">
        <f>((DailyMapping!$O40-DailyMapping!$M40)/DailyMapping!$G40*DailyMapping!$H40)*(MIN(DailyMapping!$L40,DailyMapping!$N40))</f>
        <v>#VALUE!</v>
      </c>
    </row>
    <row r="41" spans="2:20" x14ac:dyDescent="0.25">
      <c r="B41" s="106"/>
      <c r="C41" s="2" t="s">
        <v>12</v>
      </c>
      <c r="D41" s="2"/>
      <c r="E41" s="2"/>
      <c r="F41" s="2" t="s">
        <v>57</v>
      </c>
      <c r="G41" s="2">
        <v>0.5</v>
      </c>
      <c r="H41" s="2">
        <v>12.5</v>
      </c>
      <c r="I41" s="2">
        <v>1</v>
      </c>
      <c r="J41" s="2" t="s">
        <v>35</v>
      </c>
      <c r="K41" s="7" t="str">
        <f>RTD("tt.rtd",,RTD("tt.rtd",,"Inst",J41,$E41),K$2)</f>
        <v/>
      </c>
      <c r="L41" s="8" cm="1">
        <f t="array" ref="L41">SUM(IF(('Daily Fill Book'!$F$3:$F$1960="B")*('Daily Fill Book'!$Q$3:$Q$1960=DailyMapping!D41),'Daily Fill Book'!$G$3:$G$1960))</f>
        <v>0</v>
      </c>
      <c r="M41" s="8" t="str" cm="1">
        <f t="array" ref="M41">IFERROR(
    SUMPRODUCT(
        IF(
            ('Daily Fill Book'!$F$1:$F$1960="B") * ('Daily Fill Book'!$Q$1:$Q$1960=DailyMapping!D41),
            'Daily Fill Book'!$G$1:$G$1960
        ),
        IF(
            ('Daily Fill Book'!$F$1:$F$1960="B") * ('Daily Fill Book'!$Q$1:$Q$1960=DailyMapping!D41),
            'Daily Fill Book'!$H$1:$H$1960
        )
    ) / SUM(
        IF(
            ('Daily Fill Book'!$F$1:$F$1960="B") * ('Daily Fill Book'!$Q$1:$Q$1960=DailyMapping!D41),
            'Daily Fill Book'!$G$1:$G$1960
        )
    ),
    ""
)</f>
        <v/>
      </c>
      <c r="N41" s="8" cm="1">
        <f t="array" ref="N41">SUM(IF(('Daily Fill Book'!$F$3:$F$1960="S")*('Daily Fill Book'!$Q$3:$Q$1960=DailyMapping!D41),'Daily Fill Book'!$G$3:$G$1960))</f>
        <v>0</v>
      </c>
      <c r="O41" s="8" t="str" cm="1">
        <f t="array" ref="O41">IFERROR(
    SUMPRODUCT(
        IF(
            ('Daily Fill Book'!$F$1:$F$1960="S") * ('Daily Fill Book'!$Q$1:$Q$1960=DailyMapping!D41),
            'Daily Fill Book'!$G$1:$G$1960
        ),
        IF(
            ('Daily Fill Book'!$F$1:$F$1960="S") * ('Daily Fill Book'!$Q$1:$Q$1960=DailyMapping!D41),
            'Daily Fill Book'!$H$1:$H$1960
        )
    ) / SUM(
        IF(
            ('Daily Fill Book'!$F$1:$F$1960="S") * ('Daily Fill Book'!$Q$1:$Q$1960=DailyMapping!D41),
            'Daily Fill Book'!$G$1:$G$1960
        )
    ),
    ""
)</f>
        <v/>
      </c>
      <c r="P41" s="8">
        <f t="shared" si="0"/>
        <v>0</v>
      </c>
      <c r="Q41" s="2">
        <f t="shared" si="1"/>
        <v>0</v>
      </c>
      <c r="R41" s="2">
        <f t="shared" si="2"/>
        <v>0</v>
      </c>
      <c r="S41" s="2">
        <f t="shared" si="3"/>
        <v>0</v>
      </c>
      <c r="T41" s="2" t="e">
        <f>((DailyMapping!$O41-DailyMapping!$M41)/DailyMapping!$G41*DailyMapping!$H41)*(MIN(DailyMapping!$L41,DailyMapping!$N41))</f>
        <v>#VALUE!</v>
      </c>
    </row>
    <row r="42" spans="2:20" x14ac:dyDescent="0.25">
      <c r="B42" s="106"/>
      <c r="C42" s="2" t="s">
        <v>12</v>
      </c>
      <c r="D42" s="2"/>
      <c r="E42" s="2"/>
      <c r="F42" s="2" t="s">
        <v>57</v>
      </c>
      <c r="G42" s="2">
        <v>0.5</v>
      </c>
      <c r="H42" s="2">
        <v>12.5</v>
      </c>
      <c r="I42" s="2">
        <v>1</v>
      </c>
      <c r="J42" s="2" t="s">
        <v>35</v>
      </c>
      <c r="K42" s="7" t="str">
        <f>RTD("tt.rtd",,RTD("tt.rtd",,"Inst",J42,$E42),K$2)</f>
        <v/>
      </c>
      <c r="L42" s="8" cm="1">
        <f t="array" ref="L42">SUM(IF(('Daily Fill Book'!$F$3:$F$1960="B")*('Daily Fill Book'!$Q$3:$Q$1960=DailyMapping!D42),'Daily Fill Book'!$G$3:$G$1960))</f>
        <v>0</v>
      </c>
      <c r="M42" s="8" t="str" cm="1">
        <f t="array" ref="M42">IFERROR(
    SUMPRODUCT(
        IF(
            ('Daily Fill Book'!$F$1:$F$1960="B") * ('Daily Fill Book'!$Q$1:$Q$1960=DailyMapping!D42),
            'Daily Fill Book'!$G$1:$G$1960
        ),
        IF(
            ('Daily Fill Book'!$F$1:$F$1960="B") * ('Daily Fill Book'!$Q$1:$Q$1960=DailyMapping!D42),
            'Daily Fill Book'!$H$1:$H$1960
        )
    ) / SUM(
        IF(
            ('Daily Fill Book'!$F$1:$F$1960="B") * ('Daily Fill Book'!$Q$1:$Q$1960=DailyMapping!D42),
            'Daily Fill Book'!$G$1:$G$1960
        )
    ),
    ""
)</f>
        <v/>
      </c>
      <c r="N42" s="8" cm="1">
        <f t="array" ref="N42">SUM(IF(('Daily Fill Book'!$F$3:$F$1960="S")*('Daily Fill Book'!$Q$3:$Q$1960=DailyMapping!D42),'Daily Fill Book'!$G$3:$G$1960))</f>
        <v>0</v>
      </c>
      <c r="O42" s="8" t="str" cm="1">
        <f t="array" ref="O42">IFERROR(
    SUMPRODUCT(
        IF(
            ('Daily Fill Book'!$F$1:$F$1960="S") * ('Daily Fill Book'!$Q$1:$Q$1960=DailyMapping!D42),
            'Daily Fill Book'!$G$1:$G$1960
        ),
        IF(
            ('Daily Fill Book'!$F$1:$F$1960="S") * ('Daily Fill Book'!$Q$1:$Q$1960=DailyMapping!D42),
            'Daily Fill Book'!$H$1:$H$1960
        )
    ) / SUM(
        IF(
            ('Daily Fill Book'!$F$1:$F$1960="S") * ('Daily Fill Book'!$Q$1:$Q$1960=DailyMapping!D42),
            'Daily Fill Book'!$G$1:$G$1960
        )
    ),
    ""
)</f>
        <v/>
      </c>
      <c r="P42" s="8">
        <f t="shared" si="0"/>
        <v>0</v>
      </c>
      <c r="Q42" s="2">
        <f t="shared" si="1"/>
        <v>0</v>
      </c>
      <c r="R42" s="2">
        <f t="shared" si="2"/>
        <v>0</v>
      </c>
      <c r="S42" s="2">
        <f t="shared" si="3"/>
        <v>0</v>
      </c>
      <c r="T42" s="2" t="e">
        <f>((DailyMapping!$O42-DailyMapping!$M42)/DailyMapping!$G42*DailyMapping!$H42)*(MIN(DailyMapping!$L42,DailyMapping!$N42))</f>
        <v>#VALUE!</v>
      </c>
    </row>
    <row r="43" spans="2:20" x14ac:dyDescent="0.25">
      <c r="B43" s="106"/>
      <c r="C43" s="2" t="s">
        <v>12</v>
      </c>
      <c r="D43" s="2"/>
      <c r="E43" s="2"/>
      <c r="F43" s="2" t="s">
        <v>57</v>
      </c>
      <c r="G43" s="2">
        <v>0.5</v>
      </c>
      <c r="H43" s="2">
        <v>12.5</v>
      </c>
      <c r="I43" s="2">
        <v>1</v>
      </c>
      <c r="J43" s="2" t="s">
        <v>35</v>
      </c>
      <c r="K43" s="7" t="str">
        <f>RTD("tt.rtd",,RTD("tt.rtd",,"Inst",J43,$E43),K$2)</f>
        <v/>
      </c>
      <c r="L43" s="8" cm="1">
        <f t="array" ref="L43">SUM(IF(('Daily Fill Book'!$F$3:$F$1960="B")*('Daily Fill Book'!$Q$3:$Q$1960=DailyMapping!D43),'Daily Fill Book'!$G$3:$G$1960))</f>
        <v>0</v>
      </c>
      <c r="M43" s="8" t="str" cm="1">
        <f t="array" ref="M43">IFERROR(
    SUMPRODUCT(
        IF(
            ('Daily Fill Book'!$F$1:$F$1960="B") * ('Daily Fill Book'!$Q$1:$Q$1960=DailyMapping!D43),
            'Daily Fill Book'!$G$1:$G$1960
        ),
        IF(
            ('Daily Fill Book'!$F$1:$F$1960="B") * ('Daily Fill Book'!$Q$1:$Q$1960=DailyMapping!D43),
            'Daily Fill Book'!$H$1:$H$1960
        )
    ) / SUM(
        IF(
            ('Daily Fill Book'!$F$1:$F$1960="B") * ('Daily Fill Book'!$Q$1:$Q$1960=DailyMapping!D43),
            'Daily Fill Book'!$G$1:$G$1960
        )
    ),
    ""
)</f>
        <v/>
      </c>
      <c r="N43" s="8" cm="1">
        <f t="array" ref="N43">SUM(IF(('Daily Fill Book'!$F$3:$F$1960="S")*('Daily Fill Book'!$Q$3:$Q$1960=DailyMapping!D43),'Daily Fill Book'!$G$3:$G$1960))</f>
        <v>0</v>
      </c>
      <c r="O43" s="8" t="str" cm="1">
        <f t="array" ref="O43">IFERROR(
    SUMPRODUCT(
        IF(
            ('Daily Fill Book'!$F$1:$F$1960="S") * ('Daily Fill Book'!$Q$1:$Q$1960=DailyMapping!D43),
            'Daily Fill Book'!$G$1:$G$1960
        ),
        IF(
            ('Daily Fill Book'!$F$1:$F$1960="S") * ('Daily Fill Book'!$Q$1:$Q$1960=DailyMapping!D43),
            'Daily Fill Book'!$H$1:$H$1960
        )
    ) / SUM(
        IF(
            ('Daily Fill Book'!$F$1:$F$1960="S") * ('Daily Fill Book'!$Q$1:$Q$1960=DailyMapping!D43),
            'Daily Fill Book'!$G$1:$G$1960
        )
    ),
    ""
)</f>
        <v/>
      </c>
      <c r="P43" s="8">
        <f t="shared" si="0"/>
        <v>0</v>
      </c>
      <c r="Q43" s="2">
        <f t="shared" si="1"/>
        <v>0</v>
      </c>
      <c r="R43" s="2">
        <f t="shared" si="2"/>
        <v>0</v>
      </c>
      <c r="S43" s="2">
        <f t="shared" si="3"/>
        <v>0</v>
      </c>
      <c r="T43" s="2" t="e">
        <f>((DailyMapping!$O43-DailyMapping!$M43)/DailyMapping!$G43*DailyMapping!$H43)*(MIN(DailyMapping!$L43,DailyMapping!$N43))</f>
        <v>#VALUE!</v>
      </c>
    </row>
    <row r="44" spans="2:20" x14ac:dyDescent="0.25">
      <c r="B44" s="107"/>
      <c r="C44" s="2" t="s">
        <v>12</v>
      </c>
      <c r="D44" s="2"/>
      <c r="E44" s="2"/>
      <c r="F44" s="2" t="s">
        <v>57</v>
      </c>
      <c r="G44" s="2">
        <v>0.5</v>
      </c>
      <c r="H44" s="2">
        <v>12.5</v>
      </c>
      <c r="I44" s="2">
        <v>1</v>
      </c>
      <c r="J44" s="2" t="s">
        <v>35</v>
      </c>
      <c r="K44" s="7" t="str">
        <f>RTD("tt.rtd",,RTD("tt.rtd",,"Inst",J44,$E44),K$2)</f>
        <v/>
      </c>
      <c r="L44" s="8" cm="1">
        <f t="array" ref="L44">SUM(IF(('Daily Fill Book'!$F$3:$F$1960="B")*('Daily Fill Book'!$Q$3:$Q$1960=DailyMapping!D44),'Daily Fill Book'!$G$3:$G$1960))</f>
        <v>0</v>
      </c>
      <c r="M44" s="8" t="str" cm="1">
        <f t="array" ref="M44">IFERROR(
    SUMPRODUCT(
        IF(
            ('Daily Fill Book'!$F$1:$F$1960="B") * ('Daily Fill Book'!$Q$1:$Q$1960=DailyMapping!D44),
            'Daily Fill Book'!$G$1:$G$1960
        ),
        IF(
            ('Daily Fill Book'!$F$1:$F$1960="B") * ('Daily Fill Book'!$Q$1:$Q$1960=DailyMapping!D44),
            'Daily Fill Book'!$H$1:$H$1960
        )
    ) / SUM(
        IF(
            ('Daily Fill Book'!$F$1:$F$1960="B") * ('Daily Fill Book'!$Q$1:$Q$1960=DailyMapping!D44),
            'Daily Fill Book'!$G$1:$G$1960
        )
    ),
    ""
)</f>
        <v/>
      </c>
      <c r="N44" s="8" cm="1">
        <f t="array" ref="N44">SUM(IF(('Daily Fill Book'!$F$3:$F$1960="S")*('Daily Fill Book'!$Q$3:$Q$1960=DailyMapping!D44),'Daily Fill Book'!$G$3:$G$1960))</f>
        <v>0</v>
      </c>
      <c r="O44" s="8" t="str" cm="1">
        <f t="array" ref="O44">IFERROR(
    SUMPRODUCT(
        IF(
            ('Daily Fill Book'!$F$1:$F$1960="S") * ('Daily Fill Book'!$Q$1:$Q$1960=DailyMapping!D44),
            'Daily Fill Book'!$G$1:$G$1960
        ),
        IF(
            ('Daily Fill Book'!$F$1:$F$1960="S") * ('Daily Fill Book'!$Q$1:$Q$1960=DailyMapping!D44),
            'Daily Fill Book'!$H$1:$H$1960
        )
    ) / SUM(
        IF(
            ('Daily Fill Book'!$F$1:$F$1960="S") * ('Daily Fill Book'!$Q$1:$Q$1960=DailyMapping!D44),
            'Daily Fill Book'!$G$1:$G$1960
        )
    ),
    ""
)</f>
        <v/>
      </c>
      <c r="P44" s="8">
        <f t="shared" si="0"/>
        <v>0</v>
      </c>
      <c r="Q44" s="2">
        <f t="shared" si="1"/>
        <v>0</v>
      </c>
      <c r="R44" s="2">
        <f t="shared" si="2"/>
        <v>0</v>
      </c>
      <c r="S44" s="2">
        <f t="shared" si="3"/>
        <v>0</v>
      </c>
      <c r="T44" s="2" t="e">
        <f>((DailyMapping!$O44-DailyMapping!$M44)/DailyMapping!$G44*DailyMapping!$H44)*(MIN(DailyMapping!$L44,DailyMapping!$N44))</f>
        <v>#VALUE!</v>
      </c>
    </row>
    <row r="45" spans="2:20" x14ac:dyDescent="0.25">
      <c r="B45" s="105"/>
      <c r="C45" s="2" t="s">
        <v>12</v>
      </c>
      <c r="D45" s="2"/>
      <c r="E45" s="2"/>
      <c r="F45" s="2" t="s">
        <v>57</v>
      </c>
      <c r="G45" s="2">
        <v>0.5</v>
      </c>
      <c r="H45" s="2">
        <v>12.5</v>
      </c>
      <c r="I45" s="2">
        <v>1</v>
      </c>
      <c r="J45" s="2" t="s">
        <v>35</v>
      </c>
      <c r="K45" s="7" t="str">
        <f>RTD("tt.rtd",,RTD("tt.rtd",,"Inst",J45,$E45),K$2)</f>
        <v/>
      </c>
      <c r="L45" s="8" cm="1">
        <f t="array" ref="L45">SUM(IF(('Daily Fill Book'!$F$3:$F$1960="B")*('Daily Fill Book'!$Q$3:$Q$1960=DailyMapping!D45),'Daily Fill Book'!$G$3:$G$1960))</f>
        <v>0</v>
      </c>
      <c r="M45" s="8" t="str" cm="1">
        <f t="array" ref="M45">IFERROR(
    SUMPRODUCT(
        IF(
            ('Daily Fill Book'!$F$1:$F$1960="B") * ('Daily Fill Book'!$Q$1:$Q$1960=DailyMapping!D45),
            'Daily Fill Book'!$G$1:$G$1960
        ),
        IF(
            ('Daily Fill Book'!$F$1:$F$1960="B") * ('Daily Fill Book'!$Q$1:$Q$1960=DailyMapping!D45),
            'Daily Fill Book'!$H$1:$H$1960
        )
    ) / SUM(
        IF(
            ('Daily Fill Book'!$F$1:$F$1960="B") * ('Daily Fill Book'!$Q$1:$Q$1960=DailyMapping!D45),
            'Daily Fill Book'!$G$1:$G$1960
        )
    ),
    ""
)</f>
        <v/>
      </c>
      <c r="N45" s="8" cm="1">
        <f t="array" ref="N45">SUM(IF(('Daily Fill Book'!$F$3:$F$1960="S")*('Daily Fill Book'!$Q$3:$Q$1960=DailyMapping!D45),'Daily Fill Book'!$G$3:$G$1960))</f>
        <v>0</v>
      </c>
      <c r="O45" s="8" t="str" cm="1">
        <f t="array" ref="O45">IFERROR(
    SUMPRODUCT(
        IF(
            ('Daily Fill Book'!$F$1:$F$1960="S") * ('Daily Fill Book'!$Q$1:$Q$1960=DailyMapping!D45),
            'Daily Fill Book'!$G$1:$G$1960
        ),
        IF(
            ('Daily Fill Book'!$F$1:$F$1960="S") * ('Daily Fill Book'!$Q$1:$Q$1960=DailyMapping!D45),
            'Daily Fill Book'!$H$1:$H$1960
        )
    ) / SUM(
        IF(
            ('Daily Fill Book'!$F$1:$F$1960="S") * ('Daily Fill Book'!$Q$1:$Q$1960=DailyMapping!D45),
            'Daily Fill Book'!$G$1:$G$1960
        )
    ),
    ""
)</f>
        <v/>
      </c>
      <c r="P45" s="8">
        <f t="shared" si="0"/>
        <v>0</v>
      </c>
      <c r="Q45" s="2">
        <f t="shared" si="1"/>
        <v>0</v>
      </c>
      <c r="R45" s="2">
        <f t="shared" si="2"/>
        <v>0</v>
      </c>
      <c r="S45" s="2">
        <f t="shared" si="3"/>
        <v>0</v>
      </c>
      <c r="T45" s="2" t="e">
        <f>((DailyMapping!$O45-DailyMapping!$M45)/DailyMapping!$G45*DailyMapping!$H45)*(MIN(DailyMapping!$L45,DailyMapping!$N45))</f>
        <v>#VALUE!</v>
      </c>
    </row>
    <row r="46" spans="2:20" x14ac:dyDescent="0.25">
      <c r="B46" s="106"/>
      <c r="C46" s="2" t="s">
        <v>12</v>
      </c>
      <c r="D46" s="2"/>
      <c r="E46" s="2"/>
      <c r="F46" s="2" t="s">
        <v>57</v>
      </c>
      <c r="G46" s="2">
        <v>0.5</v>
      </c>
      <c r="H46" s="2">
        <v>12.5</v>
      </c>
      <c r="I46" s="2">
        <v>1</v>
      </c>
      <c r="J46" s="2" t="s">
        <v>35</v>
      </c>
      <c r="K46" s="7" t="str">
        <f>RTD("tt.rtd",,RTD("tt.rtd",,"Inst",J46,$E46),K$2)</f>
        <v/>
      </c>
      <c r="L46" s="8" cm="1">
        <f t="array" ref="L46">SUM(IF(('Daily Fill Book'!$F$3:$F$1960="B")*('Daily Fill Book'!$Q$3:$Q$1960=DailyMapping!D46),'Daily Fill Book'!$G$3:$G$1960))</f>
        <v>0</v>
      </c>
      <c r="M46" s="8" t="str" cm="1">
        <f t="array" ref="M46">IFERROR(
    SUMPRODUCT(
        IF(
            ('Daily Fill Book'!$F$1:$F$1960="B") * ('Daily Fill Book'!$Q$1:$Q$1960=DailyMapping!D46),
            'Daily Fill Book'!$G$1:$G$1960
        ),
        IF(
            ('Daily Fill Book'!$F$1:$F$1960="B") * ('Daily Fill Book'!$Q$1:$Q$1960=DailyMapping!D46),
            'Daily Fill Book'!$H$1:$H$1960
        )
    ) / SUM(
        IF(
            ('Daily Fill Book'!$F$1:$F$1960="B") * ('Daily Fill Book'!$Q$1:$Q$1960=DailyMapping!D46),
            'Daily Fill Book'!$G$1:$G$1960
        )
    ),
    ""
)</f>
        <v/>
      </c>
      <c r="N46" s="8" cm="1">
        <f t="array" ref="N46">SUM(IF(('Daily Fill Book'!$F$3:$F$1960="S")*('Daily Fill Book'!$Q$3:$Q$1960=DailyMapping!D46),'Daily Fill Book'!$G$3:$G$1960))</f>
        <v>0</v>
      </c>
      <c r="O46" s="8" t="str" cm="1">
        <f t="array" ref="O46">IFERROR(
    SUMPRODUCT(
        IF(
            ('Daily Fill Book'!$F$1:$F$1960="S") * ('Daily Fill Book'!$Q$1:$Q$1960=DailyMapping!D46),
            'Daily Fill Book'!$G$1:$G$1960
        ),
        IF(
            ('Daily Fill Book'!$F$1:$F$1960="S") * ('Daily Fill Book'!$Q$1:$Q$1960=DailyMapping!D46),
            'Daily Fill Book'!$H$1:$H$1960
        )
    ) / SUM(
        IF(
            ('Daily Fill Book'!$F$1:$F$1960="S") * ('Daily Fill Book'!$Q$1:$Q$1960=DailyMapping!D46),
            'Daily Fill Book'!$G$1:$G$1960
        )
    ),
    ""
)</f>
        <v/>
      </c>
      <c r="P46" s="8">
        <f t="shared" si="0"/>
        <v>0</v>
      </c>
      <c r="Q46" s="2">
        <f t="shared" si="1"/>
        <v>0</v>
      </c>
      <c r="R46" s="2">
        <f t="shared" si="2"/>
        <v>0</v>
      </c>
      <c r="S46" s="2">
        <f t="shared" si="3"/>
        <v>0</v>
      </c>
      <c r="T46" s="2" t="e">
        <f>((DailyMapping!$O46-DailyMapping!$M46)/DailyMapping!$G46*DailyMapping!$H46)*(MIN(DailyMapping!$L46,DailyMapping!$N46))</f>
        <v>#VALUE!</v>
      </c>
    </row>
    <row r="47" spans="2:20" x14ac:dyDescent="0.25">
      <c r="B47" s="106"/>
      <c r="C47" s="2" t="s">
        <v>12</v>
      </c>
      <c r="D47" s="2"/>
      <c r="E47" s="2"/>
      <c r="F47" s="2" t="s">
        <v>57</v>
      </c>
      <c r="G47" s="2">
        <v>0.5</v>
      </c>
      <c r="H47" s="2">
        <v>12.5</v>
      </c>
      <c r="I47" s="2">
        <v>1</v>
      </c>
      <c r="J47" s="2" t="s">
        <v>35</v>
      </c>
      <c r="K47" s="7" t="str">
        <f>RTD("tt.rtd",,RTD("tt.rtd",,"Inst",J47,$E47),K$2)</f>
        <v/>
      </c>
      <c r="L47" s="8" cm="1">
        <f t="array" ref="L47">SUM(IF(('Daily Fill Book'!$F$3:$F$1960="B")*('Daily Fill Book'!$Q$3:$Q$1960=DailyMapping!D47),'Daily Fill Book'!$G$3:$G$1960))</f>
        <v>0</v>
      </c>
      <c r="M47" s="8" t="str" cm="1">
        <f t="array" ref="M47">IFERROR(
    SUMPRODUCT(
        IF(
            ('Daily Fill Book'!$F$1:$F$1960="B") * ('Daily Fill Book'!$Q$1:$Q$1960=DailyMapping!D47),
            'Daily Fill Book'!$G$1:$G$1960
        ),
        IF(
            ('Daily Fill Book'!$F$1:$F$1960="B") * ('Daily Fill Book'!$Q$1:$Q$1960=DailyMapping!D47),
            'Daily Fill Book'!$H$1:$H$1960
        )
    ) / SUM(
        IF(
            ('Daily Fill Book'!$F$1:$F$1960="B") * ('Daily Fill Book'!$Q$1:$Q$1960=DailyMapping!D47),
            'Daily Fill Book'!$G$1:$G$1960
        )
    ),
    ""
)</f>
        <v/>
      </c>
      <c r="N47" s="8" cm="1">
        <f t="array" ref="N47">SUM(IF(('Daily Fill Book'!$F$3:$F$1960="S")*('Daily Fill Book'!$Q$3:$Q$1960=DailyMapping!D47),'Daily Fill Book'!$G$3:$G$1960))</f>
        <v>0</v>
      </c>
      <c r="O47" s="8" t="str" cm="1">
        <f t="array" ref="O47">IFERROR(
    SUMPRODUCT(
        IF(
            ('Daily Fill Book'!$F$1:$F$1960="S") * ('Daily Fill Book'!$Q$1:$Q$1960=DailyMapping!D47),
            'Daily Fill Book'!$G$1:$G$1960
        ),
        IF(
            ('Daily Fill Book'!$F$1:$F$1960="S") * ('Daily Fill Book'!$Q$1:$Q$1960=DailyMapping!D47),
            'Daily Fill Book'!$H$1:$H$1960
        )
    ) / SUM(
        IF(
            ('Daily Fill Book'!$F$1:$F$1960="S") * ('Daily Fill Book'!$Q$1:$Q$1960=DailyMapping!D47),
            'Daily Fill Book'!$G$1:$G$1960
        )
    ),
    ""
)</f>
        <v/>
      </c>
      <c r="P47" s="8">
        <f t="shared" si="0"/>
        <v>0</v>
      </c>
      <c r="Q47" s="2">
        <f t="shared" si="1"/>
        <v>0</v>
      </c>
      <c r="R47" s="2">
        <f t="shared" si="2"/>
        <v>0</v>
      </c>
      <c r="S47" s="2">
        <f t="shared" si="3"/>
        <v>0</v>
      </c>
      <c r="T47" s="2" t="e">
        <f>((DailyMapping!$O47-DailyMapping!$M47)/DailyMapping!$G47*DailyMapping!$H47)*(MIN(DailyMapping!$L47,DailyMapping!$N47))</f>
        <v>#VALUE!</v>
      </c>
    </row>
    <row r="48" spans="2:20" x14ac:dyDescent="0.25">
      <c r="B48" s="106"/>
      <c r="C48" s="2" t="s">
        <v>12</v>
      </c>
      <c r="D48" s="2"/>
      <c r="E48" s="2"/>
      <c r="F48" s="2" t="s">
        <v>57</v>
      </c>
      <c r="G48" s="2">
        <v>0.5</v>
      </c>
      <c r="H48" s="2">
        <v>12.5</v>
      </c>
      <c r="I48" s="2">
        <v>1</v>
      </c>
      <c r="J48" s="2" t="s">
        <v>35</v>
      </c>
      <c r="K48" s="7" t="str">
        <f>RTD("tt.rtd",,RTD("tt.rtd",,"Inst",J48,$E48),K$2)</f>
        <v/>
      </c>
      <c r="L48" s="8" cm="1">
        <f t="array" ref="L48">SUM(IF(('Daily Fill Book'!$F$3:$F$1960="B")*('Daily Fill Book'!$Q$3:$Q$1960=DailyMapping!D48),'Daily Fill Book'!$G$3:$G$1960))</f>
        <v>0</v>
      </c>
      <c r="M48" s="8" t="str" cm="1">
        <f t="array" ref="M48">IFERROR(
    SUMPRODUCT(
        IF(
            ('Daily Fill Book'!$F$1:$F$1960="B") * ('Daily Fill Book'!$Q$1:$Q$1960=DailyMapping!D48),
            'Daily Fill Book'!$G$1:$G$1960
        ),
        IF(
            ('Daily Fill Book'!$F$1:$F$1960="B") * ('Daily Fill Book'!$Q$1:$Q$1960=DailyMapping!D48),
            'Daily Fill Book'!$H$1:$H$1960
        )
    ) / SUM(
        IF(
            ('Daily Fill Book'!$F$1:$F$1960="B") * ('Daily Fill Book'!$Q$1:$Q$1960=DailyMapping!D48),
            'Daily Fill Book'!$G$1:$G$1960
        )
    ),
    ""
)</f>
        <v/>
      </c>
      <c r="N48" s="8" cm="1">
        <f t="array" ref="N48">SUM(IF(('Daily Fill Book'!$F$3:$F$1960="S")*('Daily Fill Book'!$Q$3:$Q$1960=DailyMapping!D48),'Daily Fill Book'!$G$3:$G$1960))</f>
        <v>0</v>
      </c>
      <c r="O48" s="8" t="str" cm="1">
        <f t="array" ref="O48">IFERROR(
    SUMPRODUCT(
        IF(
            ('Daily Fill Book'!$F$1:$F$1960="S") * ('Daily Fill Book'!$Q$1:$Q$1960=DailyMapping!D48),
            'Daily Fill Book'!$G$1:$G$1960
        ),
        IF(
            ('Daily Fill Book'!$F$1:$F$1960="S") * ('Daily Fill Book'!$Q$1:$Q$1960=DailyMapping!D48),
            'Daily Fill Book'!$H$1:$H$1960
        )
    ) / SUM(
        IF(
            ('Daily Fill Book'!$F$1:$F$1960="S") * ('Daily Fill Book'!$Q$1:$Q$1960=DailyMapping!D48),
            'Daily Fill Book'!$G$1:$G$1960
        )
    ),
    ""
)</f>
        <v/>
      </c>
      <c r="P48" s="8">
        <f t="shared" si="0"/>
        <v>0</v>
      </c>
      <c r="Q48" s="2">
        <f t="shared" si="1"/>
        <v>0</v>
      </c>
      <c r="R48" s="2">
        <f t="shared" si="2"/>
        <v>0</v>
      </c>
      <c r="S48" s="2">
        <f t="shared" si="3"/>
        <v>0</v>
      </c>
      <c r="T48" s="2" t="e">
        <f>((DailyMapping!$O48-DailyMapping!$M48)/DailyMapping!$G48*DailyMapping!$H48)*(MIN(DailyMapping!$L48,DailyMapping!$N48))</f>
        <v>#VALUE!</v>
      </c>
    </row>
    <row r="49" spans="2:20" x14ac:dyDescent="0.25">
      <c r="B49" s="106"/>
      <c r="C49" s="2" t="s">
        <v>12</v>
      </c>
      <c r="D49" s="2"/>
      <c r="E49" s="2"/>
      <c r="F49" s="2" t="s">
        <v>57</v>
      </c>
      <c r="G49" s="2">
        <v>0.5</v>
      </c>
      <c r="H49" s="2">
        <v>12.5</v>
      </c>
      <c r="I49" s="2">
        <v>1</v>
      </c>
      <c r="J49" s="2" t="s">
        <v>35</v>
      </c>
      <c r="K49" s="7" t="str">
        <f>RTD("tt.rtd",,RTD("tt.rtd",,"Inst",J49,$E49),K$2)</f>
        <v/>
      </c>
      <c r="L49" s="8" cm="1">
        <f t="array" ref="L49">SUM(IF(('Daily Fill Book'!$F$3:$F$1960="B")*('Daily Fill Book'!$Q$3:$Q$1960=DailyMapping!D49),'Daily Fill Book'!$G$3:$G$1960))</f>
        <v>0</v>
      </c>
      <c r="M49" s="8" t="str" cm="1">
        <f t="array" ref="M49">IFERROR(
    SUMPRODUCT(
        IF(
            ('Daily Fill Book'!$F$1:$F$1960="B") * ('Daily Fill Book'!$Q$1:$Q$1960=DailyMapping!D49),
            'Daily Fill Book'!$G$1:$G$1960
        ),
        IF(
            ('Daily Fill Book'!$F$1:$F$1960="B") * ('Daily Fill Book'!$Q$1:$Q$1960=DailyMapping!D49),
            'Daily Fill Book'!$H$1:$H$1960
        )
    ) / SUM(
        IF(
            ('Daily Fill Book'!$F$1:$F$1960="B") * ('Daily Fill Book'!$Q$1:$Q$1960=DailyMapping!D49),
            'Daily Fill Book'!$G$1:$G$1960
        )
    ),
    ""
)</f>
        <v/>
      </c>
      <c r="N49" s="8" cm="1">
        <f t="array" ref="N49">SUM(IF(('Daily Fill Book'!$F$3:$F$1960="S")*('Daily Fill Book'!$Q$3:$Q$1960=DailyMapping!D49),'Daily Fill Book'!$G$3:$G$1960))</f>
        <v>0</v>
      </c>
      <c r="O49" s="8" t="str" cm="1">
        <f t="array" ref="O49">IFERROR(
    SUMPRODUCT(
        IF(
            ('Daily Fill Book'!$F$1:$F$1960="S") * ('Daily Fill Book'!$Q$1:$Q$1960=DailyMapping!D49),
            'Daily Fill Book'!$G$1:$G$1960
        ),
        IF(
            ('Daily Fill Book'!$F$1:$F$1960="S") * ('Daily Fill Book'!$Q$1:$Q$1960=DailyMapping!D49),
            'Daily Fill Book'!$H$1:$H$1960
        )
    ) / SUM(
        IF(
            ('Daily Fill Book'!$F$1:$F$1960="S") * ('Daily Fill Book'!$Q$1:$Q$1960=DailyMapping!D49),
            'Daily Fill Book'!$G$1:$G$1960
        )
    ),
    ""
)</f>
        <v/>
      </c>
      <c r="P49" s="8">
        <f t="shared" si="0"/>
        <v>0</v>
      </c>
      <c r="Q49" s="2">
        <f t="shared" si="1"/>
        <v>0</v>
      </c>
      <c r="R49" s="2">
        <f t="shared" si="2"/>
        <v>0</v>
      </c>
      <c r="S49" s="2">
        <f t="shared" si="3"/>
        <v>0</v>
      </c>
      <c r="T49" s="2" t="e">
        <f>((DailyMapping!$O49-DailyMapping!$M49)/DailyMapping!$G49*DailyMapping!$H49)*(MIN(DailyMapping!$L49,DailyMapping!$N49))</f>
        <v>#VALUE!</v>
      </c>
    </row>
    <row r="50" spans="2:20" x14ac:dyDescent="0.25">
      <c r="B50" s="106"/>
      <c r="C50" s="2" t="s">
        <v>12</v>
      </c>
      <c r="D50" s="2"/>
      <c r="E50" s="2"/>
      <c r="F50" s="2" t="s">
        <v>57</v>
      </c>
      <c r="G50" s="2">
        <v>0.5</v>
      </c>
      <c r="H50" s="2">
        <v>12.5</v>
      </c>
      <c r="I50" s="2">
        <v>1</v>
      </c>
      <c r="J50" s="2" t="s">
        <v>35</v>
      </c>
      <c r="K50" s="7" t="str">
        <f>RTD("tt.rtd",,RTD("tt.rtd",,"Inst",J50,$E50),K$2)</f>
        <v/>
      </c>
      <c r="L50" s="8" cm="1">
        <f t="array" ref="L50">SUM(IF(('Daily Fill Book'!$F$3:$F$1960="B")*('Daily Fill Book'!$Q$3:$Q$1960=DailyMapping!D50),'Daily Fill Book'!$G$3:$G$1960))</f>
        <v>0</v>
      </c>
      <c r="M50" s="8" t="str" cm="1">
        <f t="array" ref="M50">IFERROR(
    SUMPRODUCT(
        IF(
            ('Daily Fill Book'!$F$1:$F$1960="B") * ('Daily Fill Book'!$Q$1:$Q$1960=DailyMapping!D50),
            'Daily Fill Book'!$G$1:$G$1960
        ),
        IF(
            ('Daily Fill Book'!$F$1:$F$1960="B") * ('Daily Fill Book'!$Q$1:$Q$1960=DailyMapping!D50),
            'Daily Fill Book'!$H$1:$H$1960
        )
    ) / SUM(
        IF(
            ('Daily Fill Book'!$F$1:$F$1960="B") * ('Daily Fill Book'!$Q$1:$Q$1960=DailyMapping!D50),
            'Daily Fill Book'!$G$1:$G$1960
        )
    ),
    ""
)</f>
        <v/>
      </c>
      <c r="N50" s="8" cm="1">
        <f t="array" ref="N50">SUM(IF(('Daily Fill Book'!$F$3:$F$1960="S")*('Daily Fill Book'!$Q$3:$Q$1960=DailyMapping!D50),'Daily Fill Book'!$G$3:$G$1960))</f>
        <v>0</v>
      </c>
      <c r="O50" s="8" t="str" cm="1">
        <f t="array" ref="O50">IFERROR(
    SUMPRODUCT(
        IF(
            ('Daily Fill Book'!$F$1:$F$1960="S") * ('Daily Fill Book'!$Q$1:$Q$1960=DailyMapping!D50),
            'Daily Fill Book'!$G$1:$G$1960
        ),
        IF(
            ('Daily Fill Book'!$F$1:$F$1960="S") * ('Daily Fill Book'!$Q$1:$Q$1960=DailyMapping!D50),
            'Daily Fill Book'!$H$1:$H$1960
        )
    ) / SUM(
        IF(
            ('Daily Fill Book'!$F$1:$F$1960="S") * ('Daily Fill Book'!$Q$1:$Q$1960=DailyMapping!D50),
            'Daily Fill Book'!$G$1:$G$1960
        )
    ),
    ""
)</f>
        <v/>
      </c>
      <c r="P50" s="8">
        <f t="shared" si="0"/>
        <v>0</v>
      </c>
      <c r="Q50" s="2">
        <f t="shared" si="1"/>
        <v>0</v>
      </c>
      <c r="R50" s="2">
        <f t="shared" si="2"/>
        <v>0</v>
      </c>
      <c r="S50" s="2">
        <f t="shared" si="3"/>
        <v>0</v>
      </c>
      <c r="T50" s="2" t="e">
        <f>((DailyMapping!$O50-DailyMapping!$M50)/DailyMapping!$G50*DailyMapping!$H50)*(MIN(DailyMapping!$L50,DailyMapping!$N50))</f>
        <v>#VALUE!</v>
      </c>
    </row>
    <row r="51" spans="2:20" x14ac:dyDescent="0.25">
      <c r="B51" s="106"/>
      <c r="C51" s="2" t="s">
        <v>12</v>
      </c>
      <c r="D51" s="2"/>
      <c r="E51" s="2"/>
      <c r="F51" s="2" t="s">
        <v>57</v>
      </c>
      <c r="G51" s="2">
        <v>0.5</v>
      </c>
      <c r="H51" s="2">
        <v>12.5</v>
      </c>
      <c r="I51" s="2">
        <v>1</v>
      </c>
      <c r="J51" s="2" t="s">
        <v>35</v>
      </c>
      <c r="K51" s="7" t="str">
        <f>RTD("tt.rtd",,RTD("tt.rtd",,"Inst",J51,$E51),K$2)</f>
        <v/>
      </c>
      <c r="L51" s="8" cm="1">
        <f t="array" ref="L51">SUM(IF(('Daily Fill Book'!$F$3:$F$1960="B")*('Daily Fill Book'!$Q$3:$Q$1960=DailyMapping!D51),'Daily Fill Book'!$G$3:$G$1960))</f>
        <v>0</v>
      </c>
      <c r="M51" s="8" t="str" cm="1">
        <f t="array" ref="M51">IFERROR(
    SUMPRODUCT(
        IF(
            ('Daily Fill Book'!$F$1:$F$1960="B") * ('Daily Fill Book'!$Q$1:$Q$1960=DailyMapping!D51),
            'Daily Fill Book'!$G$1:$G$1960
        ),
        IF(
            ('Daily Fill Book'!$F$1:$F$1960="B") * ('Daily Fill Book'!$Q$1:$Q$1960=DailyMapping!D51),
            'Daily Fill Book'!$H$1:$H$1960
        )
    ) / SUM(
        IF(
            ('Daily Fill Book'!$F$1:$F$1960="B") * ('Daily Fill Book'!$Q$1:$Q$1960=DailyMapping!D51),
            'Daily Fill Book'!$G$1:$G$1960
        )
    ),
    ""
)</f>
        <v/>
      </c>
      <c r="N51" s="8" cm="1">
        <f t="array" ref="N51">SUM(IF(('Daily Fill Book'!$F$3:$F$1960="S")*('Daily Fill Book'!$Q$3:$Q$1960=DailyMapping!D51),'Daily Fill Book'!$G$3:$G$1960))</f>
        <v>0</v>
      </c>
      <c r="O51" s="8" t="str" cm="1">
        <f t="array" ref="O51">IFERROR(
    SUMPRODUCT(
        IF(
            ('Daily Fill Book'!$F$1:$F$1960="S") * ('Daily Fill Book'!$Q$1:$Q$1960=DailyMapping!D51),
            'Daily Fill Book'!$G$1:$G$1960
        ),
        IF(
            ('Daily Fill Book'!$F$1:$F$1960="S") * ('Daily Fill Book'!$Q$1:$Q$1960=DailyMapping!D51),
            'Daily Fill Book'!$H$1:$H$1960
        )
    ) / SUM(
        IF(
            ('Daily Fill Book'!$F$1:$F$1960="S") * ('Daily Fill Book'!$Q$1:$Q$1960=DailyMapping!D51),
            'Daily Fill Book'!$G$1:$G$1960
        )
    ),
    ""
)</f>
        <v/>
      </c>
      <c r="P51" s="8">
        <f t="shared" si="0"/>
        <v>0</v>
      </c>
      <c r="Q51" s="2">
        <f t="shared" si="1"/>
        <v>0</v>
      </c>
      <c r="R51" s="2">
        <f t="shared" si="2"/>
        <v>0</v>
      </c>
      <c r="S51" s="2">
        <f t="shared" si="3"/>
        <v>0</v>
      </c>
      <c r="T51" s="2" t="e">
        <f>((DailyMapping!$O51-DailyMapping!$M51)/DailyMapping!$G51*DailyMapping!$H51)*(MIN(DailyMapping!$L51,DailyMapping!$N51))</f>
        <v>#VALUE!</v>
      </c>
    </row>
    <row r="52" spans="2:20" x14ac:dyDescent="0.25">
      <c r="B52" s="106"/>
      <c r="C52" s="2" t="s">
        <v>12</v>
      </c>
      <c r="D52" s="2"/>
      <c r="E52" s="2"/>
      <c r="F52" s="2" t="s">
        <v>57</v>
      </c>
      <c r="G52" s="2">
        <v>0.5</v>
      </c>
      <c r="H52" s="2">
        <v>12.5</v>
      </c>
      <c r="I52" s="2">
        <v>1</v>
      </c>
      <c r="J52" s="2" t="s">
        <v>35</v>
      </c>
      <c r="K52" s="7" t="str">
        <f>RTD("tt.rtd",,RTD("tt.rtd",,"Inst",J52,$E52),K$2)</f>
        <v/>
      </c>
      <c r="L52" s="8" cm="1">
        <f t="array" ref="L52">SUM(IF(('Daily Fill Book'!$F$3:$F$1960="B")*('Daily Fill Book'!$Q$3:$Q$1960=DailyMapping!D52),'Daily Fill Book'!$G$3:$G$1960))</f>
        <v>0</v>
      </c>
      <c r="M52" s="8" t="str" cm="1">
        <f t="array" ref="M52">IFERROR(
    SUMPRODUCT(
        IF(
            ('Daily Fill Book'!$F$1:$F$1960="B") * ('Daily Fill Book'!$Q$1:$Q$1960=DailyMapping!D52),
            'Daily Fill Book'!$G$1:$G$1960
        ),
        IF(
            ('Daily Fill Book'!$F$1:$F$1960="B") * ('Daily Fill Book'!$Q$1:$Q$1960=DailyMapping!D52),
            'Daily Fill Book'!$H$1:$H$1960
        )
    ) / SUM(
        IF(
            ('Daily Fill Book'!$F$1:$F$1960="B") * ('Daily Fill Book'!$Q$1:$Q$1960=DailyMapping!D52),
            'Daily Fill Book'!$G$1:$G$1960
        )
    ),
    ""
)</f>
        <v/>
      </c>
      <c r="N52" s="8" cm="1">
        <f t="array" ref="N52">SUM(IF(('Daily Fill Book'!$F$3:$F$1960="S")*('Daily Fill Book'!$Q$3:$Q$1960=DailyMapping!D52),'Daily Fill Book'!$G$3:$G$1960))</f>
        <v>0</v>
      </c>
      <c r="O52" s="8" t="str" cm="1">
        <f t="array" ref="O52">IFERROR(
    SUMPRODUCT(
        IF(
            ('Daily Fill Book'!$F$1:$F$1960="S") * ('Daily Fill Book'!$Q$1:$Q$1960=DailyMapping!D52),
            'Daily Fill Book'!$G$1:$G$1960
        ),
        IF(
            ('Daily Fill Book'!$F$1:$F$1960="S") * ('Daily Fill Book'!$Q$1:$Q$1960=DailyMapping!D52),
            'Daily Fill Book'!$H$1:$H$1960
        )
    ) / SUM(
        IF(
            ('Daily Fill Book'!$F$1:$F$1960="S") * ('Daily Fill Book'!$Q$1:$Q$1960=DailyMapping!D52),
            'Daily Fill Book'!$G$1:$G$1960
        )
    ),
    ""
)</f>
        <v/>
      </c>
      <c r="P52" s="8">
        <f t="shared" si="0"/>
        <v>0</v>
      </c>
      <c r="Q52" s="2">
        <f t="shared" si="1"/>
        <v>0</v>
      </c>
      <c r="R52" s="2">
        <f t="shared" si="2"/>
        <v>0</v>
      </c>
      <c r="S52" s="2">
        <f t="shared" si="3"/>
        <v>0</v>
      </c>
      <c r="T52" s="2" t="e">
        <f>((DailyMapping!$O52-DailyMapping!$M52)/DailyMapping!$G52*DailyMapping!$H52)*(MIN(DailyMapping!$L52,DailyMapping!$N52))</f>
        <v>#VALUE!</v>
      </c>
    </row>
    <row r="53" spans="2:20" x14ac:dyDescent="0.25">
      <c r="B53" s="106"/>
      <c r="C53" s="2" t="s">
        <v>12</v>
      </c>
      <c r="D53" s="2"/>
      <c r="E53" s="2"/>
      <c r="F53" s="2" t="s">
        <v>57</v>
      </c>
      <c r="G53" s="2">
        <v>0.5</v>
      </c>
      <c r="H53" s="2">
        <v>12.5</v>
      </c>
      <c r="I53" s="2">
        <v>1</v>
      </c>
      <c r="J53" s="2" t="s">
        <v>35</v>
      </c>
      <c r="K53" s="7" t="str">
        <f>RTD("tt.rtd",,RTD("tt.rtd",,"Inst",J53,$E53),K$2)</f>
        <v/>
      </c>
      <c r="L53" s="8" cm="1">
        <f t="array" ref="L53">SUM(IF(('Daily Fill Book'!$F$3:$F$1960="B")*('Daily Fill Book'!$Q$3:$Q$1960=DailyMapping!D53),'Daily Fill Book'!$G$3:$G$1960))</f>
        <v>0</v>
      </c>
      <c r="M53" s="8" t="str" cm="1">
        <f t="array" ref="M53">IFERROR(
    SUMPRODUCT(
        IF(
            ('Daily Fill Book'!$F$1:$F$1960="B") * ('Daily Fill Book'!$Q$1:$Q$1960=DailyMapping!D53),
            'Daily Fill Book'!$G$1:$G$1960
        ),
        IF(
            ('Daily Fill Book'!$F$1:$F$1960="B") * ('Daily Fill Book'!$Q$1:$Q$1960=DailyMapping!D53),
            'Daily Fill Book'!$H$1:$H$1960
        )
    ) / SUM(
        IF(
            ('Daily Fill Book'!$F$1:$F$1960="B") * ('Daily Fill Book'!$Q$1:$Q$1960=DailyMapping!D53),
            'Daily Fill Book'!$G$1:$G$1960
        )
    ),
    ""
)</f>
        <v/>
      </c>
      <c r="N53" s="8" cm="1">
        <f t="array" ref="N53">SUM(IF(('Daily Fill Book'!$F$3:$F$1960="S")*('Daily Fill Book'!$Q$3:$Q$1960=DailyMapping!D53),'Daily Fill Book'!$G$3:$G$1960))</f>
        <v>0</v>
      </c>
      <c r="O53" s="8" t="str" cm="1">
        <f t="array" ref="O53">IFERROR(
    SUMPRODUCT(
        IF(
            ('Daily Fill Book'!$F$1:$F$1960="S") * ('Daily Fill Book'!$Q$1:$Q$1960=DailyMapping!D53),
            'Daily Fill Book'!$G$1:$G$1960
        ),
        IF(
            ('Daily Fill Book'!$F$1:$F$1960="S") * ('Daily Fill Book'!$Q$1:$Q$1960=DailyMapping!D53),
            'Daily Fill Book'!$H$1:$H$1960
        )
    ) / SUM(
        IF(
            ('Daily Fill Book'!$F$1:$F$1960="S") * ('Daily Fill Book'!$Q$1:$Q$1960=DailyMapping!D53),
            'Daily Fill Book'!$G$1:$G$1960
        )
    ),
    ""
)</f>
        <v/>
      </c>
      <c r="P53" s="8">
        <f t="shared" si="0"/>
        <v>0</v>
      </c>
      <c r="Q53" s="2">
        <f t="shared" si="1"/>
        <v>0</v>
      </c>
      <c r="R53" s="2">
        <f t="shared" si="2"/>
        <v>0</v>
      </c>
      <c r="S53" s="2">
        <f t="shared" si="3"/>
        <v>0</v>
      </c>
      <c r="T53" s="2" t="e">
        <f>((DailyMapping!$O53-DailyMapping!$M53)/DailyMapping!$G53*DailyMapping!$H53)*(MIN(DailyMapping!$L53,DailyMapping!$N53))</f>
        <v>#VALUE!</v>
      </c>
    </row>
    <row r="54" spans="2:20" x14ac:dyDescent="0.25">
      <c r="B54" s="106"/>
      <c r="C54" s="2" t="s">
        <v>12</v>
      </c>
      <c r="D54" s="2"/>
      <c r="E54" s="2"/>
      <c r="F54" s="2" t="s">
        <v>57</v>
      </c>
      <c r="G54" s="2">
        <v>0.5</v>
      </c>
      <c r="H54" s="2">
        <v>12.5</v>
      </c>
      <c r="I54" s="2">
        <v>1</v>
      </c>
      <c r="J54" s="2" t="s">
        <v>35</v>
      </c>
      <c r="K54" s="7" t="str">
        <f>RTD("tt.rtd",,RTD("tt.rtd",,"Inst",J54,$E54),K$2)</f>
        <v/>
      </c>
      <c r="L54" s="8" cm="1">
        <f t="array" ref="L54">SUM(IF(('Daily Fill Book'!$F$3:$F$1960="B")*('Daily Fill Book'!$Q$3:$Q$1960=DailyMapping!D54),'Daily Fill Book'!$G$3:$G$1960))</f>
        <v>0</v>
      </c>
      <c r="M54" s="8" t="str" cm="1">
        <f t="array" ref="M54">IFERROR(
    SUMPRODUCT(
        IF(
            ('Daily Fill Book'!$F$1:$F$1960="B") * ('Daily Fill Book'!$Q$1:$Q$1960=DailyMapping!D54),
            'Daily Fill Book'!$G$1:$G$1960
        ),
        IF(
            ('Daily Fill Book'!$F$1:$F$1960="B") * ('Daily Fill Book'!$Q$1:$Q$1960=DailyMapping!D54),
            'Daily Fill Book'!$H$1:$H$1960
        )
    ) / SUM(
        IF(
            ('Daily Fill Book'!$F$1:$F$1960="B") * ('Daily Fill Book'!$Q$1:$Q$1960=DailyMapping!D54),
            'Daily Fill Book'!$G$1:$G$1960
        )
    ),
    ""
)</f>
        <v/>
      </c>
      <c r="N54" s="8" cm="1">
        <f t="array" ref="N54">SUM(IF(('Daily Fill Book'!$F$3:$F$1960="S")*('Daily Fill Book'!$Q$3:$Q$1960=DailyMapping!D54),'Daily Fill Book'!$G$3:$G$1960))</f>
        <v>0</v>
      </c>
      <c r="O54" s="8" t="str" cm="1">
        <f t="array" ref="O54">IFERROR(
    SUMPRODUCT(
        IF(
            ('Daily Fill Book'!$F$1:$F$1960="S") * ('Daily Fill Book'!$Q$1:$Q$1960=DailyMapping!D54),
            'Daily Fill Book'!$G$1:$G$1960
        ),
        IF(
            ('Daily Fill Book'!$F$1:$F$1960="S") * ('Daily Fill Book'!$Q$1:$Q$1960=DailyMapping!D54),
            'Daily Fill Book'!$H$1:$H$1960
        )
    ) / SUM(
        IF(
            ('Daily Fill Book'!$F$1:$F$1960="S") * ('Daily Fill Book'!$Q$1:$Q$1960=DailyMapping!D54),
            'Daily Fill Book'!$G$1:$G$1960
        )
    ),
    ""
)</f>
        <v/>
      </c>
      <c r="P54" s="8">
        <f t="shared" si="0"/>
        <v>0</v>
      </c>
      <c r="Q54" s="2">
        <f t="shared" si="1"/>
        <v>0</v>
      </c>
      <c r="R54" s="2">
        <f t="shared" si="2"/>
        <v>0</v>
      </c>
      <c r="S54" s="2">
        <f t="shared" si="3"/>
        <v>0</v>
      </c>
      <c r="T54" s="2" t="e">
        <f>((DailyMapping!$O54-DailyMapping!$M54)/DailyMapping!$G54*DailyMapping!$H54)*(MIN(DailyMapping!$L54,DailyMapping!$N54))</f>
        <v>#VALUE!</v>
      </c>
    </row>
    <row r="55" spans="2:20" x14ac:dyDescent="0.25">
      <c r="B55" s="106"/>
      <c r="C55" s="2" t="s">
        <v>12</v>
      </c>
      <c r="D55" s="2"/>
      <c r="E55" s="2"/>
      <c r="F55" s="2" t="s">
        <v>57</v>
      </c>
      <c r="G55" s="2">
        <v>0.5</v>
      </c>
      <c r="H55" s="2">
        <v>12.5</v>
      </c>
      <c r="I55" s="2">
        <v>1</v>
      </c>
      <c r="J55" s="2" t="s">
        <v>35</v>
      </c>
      <c r="K55" s="7" t="str">
        <f>RTD("tt.rtd",,RTD("tt.rtd",,"Inst",J55,$E55),K$2)</f>
        <v/>
      </c>
      <c r="L55" s="8" cm="1">
        <f t="array" ref="L55">SUM(IF(('Daily Fill Book'!$F$3:$F$1960="B")*('Daily Fill Book'!$Q$3:$Q$1960=DailyMapping!D55),'Daily Fill Book'!$G$3:$G$1960))</f>
        <v>0</v>
      </c>
      <c r="M55" s="8" t="str" cm="1">
        <f t="array" ref="M55">IFERROR(
    SUMPRODUCT(
        IF(
            ('Daily Fill Book'!$F$1:$F$1960="B") * ('Daily Fill Book'!$Q$1:$Q$1960=DailyMapping!D55),
            'Daily Fill Book'!$G$1:$G$1960
        ),
        IF(
            ('Daily Fill Book'!$F$1:$F$1960="B") * ('Daily Fill Book'!$Q$1:$Q$1960=DailyMapping!D55),
            'Daily Fill Book'!$H$1:$H$1960
        )
    ) / SUM(
        IF(
            ('Daily Fill Book'!$F$1:$F$1960="B") * ('Daily Fill Book'!$Q$1:$Q$1960=DailyMapping!D55),
            'Daily Fill Book'!$G$1:$G$1960
        )
    ),
    ""
)</f>
        <v/>
      </c>
      <c r="N55" s="8" cm="1">
        <f t="array" ref="N55">SUM(IF(('Daily Fill Book'!$F$3:$F$1960="S")*('Daily Fill Book'!$Q$3:$Q$1960=DailyMapping!D55),'Daily Fill Book'!$G$3:$G$1960))</f>
        <v>0</v>
      </c>
      <c r="O55" s="8" t="str" cm="1">
        <f t="array" ref="O55">IFERROR(
    SUMPRODUCT(
        IF(
            ('Daily Fill Book'!$F$1:$F$1960="S") * ('Daily Fill Book'!$Q$1:$Q$1960=DailyMapping!D55),
            'Daily Fill Book'!$G$1:$G$1960
        ),
        IF(
            ('Daily Fill Book'!$F$1:$F$1960="S") * ('Daily Fill Book'!$Q$1:$Q$1960=DailyMapping!D55),
            'Daily Fill Book'!$H$1:$H$1960
        )
    ) / SUM(
        IF(
            ('Daily Fill Book'!$F$1:$F$1960="S") * ('Daily Fill Book'!$Q$1:$Q$1960=DailyMapping!D55),
            'Daily Fill Book'!$G$1:$G$1960
        )
    ),
    ""
)</f>
        <v/>
      </c>
      <c r="P55" s="8">
        <f t="shared" si="0"/>
        <v>0</v>
      </c>
      <c r="Q55" s="2">
        <f t="shared" si="1"/>
        <v>0</v>
      </c>
      <c r="R55" s="2">
        <f t="shared" si="2"/>
        <v>0</v>
      </c>
      <c r="S55" s="2">
        <f t="shared" si="3"/>
        <v>0</v>
      </c>
      <c r="T55" s="2" t="e">
        <f>((DailyMapping!$O55-DailyMapping!$M55)/DailyMapping!$G55*DailyMapping!$H55)*(MIN(DailyMapping!$L55,DailyMapping!$N55))</f>
        <v>#VALUE!</v>
      </c>
    </row>
    <row r="56" spans="2:20" x14ac:dyDescent="0.25">
      <c r="B56" s="106"/>
      <c r="C56" s="2" t="s">
        <v>12</v>
      </c>
      <c r="D56" s="2"/>
      <c r="E56" s="2"/>
      <c r="F56" s="2" t="s">
        <v>57</v>
      </c>
      <c r="G56" s="2">
        <v>0.5</v>
      </c>
      <c r="H56" s="2">
        <v>12.5</v>
      </c>
      <c r="I56" s="2">
        <v>1</v>
      </c>
      <c r="J56" s="2" t="s">
        <v>35</v>
      </c>
      <c r="K56" s="7" t="str">
        <f>RTD("tt.rtd",,RTD("tt.rtd",,"Inst",J56,$E56),K$2)</f>
        <v/>
      </c>
      <c r="L56" s="8" cm="1">
        <f t="array" ref="L56">SUM(IF(('Daily Fill Book'!$F$3:$F$1960="B")*('Daily Fill Book'!$Q$3:$Q$1960=DailyMapping!D56),'Daily Fill Book'!$G$3:$G$1960))</f>
        <v>0</v>
      </c>
      <c r="M56" s="8" t="str" cm="1">
        <f t="array" ref="M56">IFERROR(
    SUMPRODUCT(
        IF(
            ('Daily Fill Book'!$F$1:$F$1960="B") * ('Daily Fill Book'!$Q$1:$Q$1960=DailyMapping!D56),
            'Daily Fill Book'!$G$1:$G$1960
        ),
        IF(
            ('Daily Fill Book'!$F$1:$F$1960="B") * ('Daily Fill Book'!$Q$1:$Q$1960=DailyMapping!D56),
            'Daily Fill Book'!$H$1:$H$1960
        )
    ) / SUM(
        IF(
            ('Daily Fill Book'!$F$1:$F$1960="B") * ('Daily Fill Book'!$Q$1:$Q$1960=DailyMapping!D56),
            'Daily Fill Book'!$G$1:$G$1960
        )
    ),
    ""
)</f>
        <v/>
      </c>
      <c r="N56" s="8" cm="1">
        <f t="array" ref="N56">SUM(IF(('Daily Fill Book'!$F$3:$F$1960="S")*('Daily Fill Book'!$Q$3:$Q$1960=DailyMapping!D56),'Daily Fill Book'!$G$3:$G$1960))</f>
        <v>0</v>
      </c>
      <c r="O56" s="8" t="str" cm="1">
        <f t="array" ref="O56">IFERROR(
    SUMPRODUCT(
        IF(
            ('Daily Fill Book'!$F$1:$F$1960="S") * ('Daily Fill Book'!$Q$1:$Q$1960=DailyMapping!D56),
            'Daily Fill Book'!$G$1:$G$1960
        ),
        IF(
            ('Daily Fill Book'!$F$1:$F$1960="S") * ('Daily Fill Book'!$Q$1:$Q$1960=DailyMapping!D56),
            'Daily Fill Book'!$H$1:$H$1960
        )
    ) / SUM(
        IF(
            ('Daily Fill Book'!$F$1:$F$1960="S") * ('Daily Fill Book'!$Q$1:$Q$1960=DailyMapping!D56),
            'Daily Fill Book'!$G$1:$G$1960
        )
    ),
    ""
)</f>
        <v/>
      </c>
      <c r="P56" s="8">
        <f t="shared" si="0"/>
        <v>0</v>
      </c>
      <c r="Q56" s="2">
        <f t="shared" si="1"/>
        <v>0</v>
      </c>
      <c r="R56" s="2">
        <f t="shared" si="2"/>
        <v>0</v>
      </c>
      <c r="S56" s="2">
        <f t="shared" si="3"/>
        <v>0</v>
      </c>
      <c r="T56" s="2" t="e">
        <f>((DailyMapping!$O56-DailyMapping!$M56)/DailyMapping!$G56*DailyMapping!$H56)*(MIN(DailyMapping!$L56,DailyMapping!$N56))</f>
        <v>#VALUE!</v>
      </c>
    </row>
    <row r="57" spans="2:20" x14ac:dyDescent="0.25">
      <c r="B57" s="106"/>
      <c r="C57" s="2" t="s">
        <v>12</v>
      </c>
      <c r="D57" s="2"/>
      <c r="E57" s="2"/>
      <c r="F57" s="2" t="s">
        <v>57</v>
      </c>
      <c r="G57" s="2">
        <v>0.5</v>
      </c>
      <c r="H57" s="2">
        <v>12.5</v>
      </c>
      <c r="I57" s="2">
        <v>1</v>
      </c>
      <c r="J57" s="2" t="s">
        <v>35</v>
      </c>
      <c r="K57" s="7" t="str">
        <f>RTD("tt.rtd",,RTD("tt.rtd",,"Inst",J57,$E57),K$2)</f>
        <v/>
      </c>
      <c r="L57" s="8" cm="1">
        <f t="array" ref="L57">SUM(IF(('Daily Fill Book'!$F$3:$F$1960="B")*('Daily Fill Book'!$Q$3:$Q$1960=DailyMapping!D57),'Daily Fill Book'!$G$3:$G$1960))</f>
        <v>0</v>
      </c>
      <c r="M57" s="8" t="str" cm="1">
        <f t="array" ref="M57">IFERROR(
    SUMPRODUCT(
        IF(
            ('Daily Fill Book'!$F$1:$F$1960="B") * ('Daily Fill Book'!$Q$1:$Q$1960=DailyMapping!D57),
            'Daily Fill Book'!$G$1:$G$1960
        ),
        IF(
            ('Daily Fill Book'!$F$1:$F$1960="B") * ('Daily Fill Book'!$Q$1:$Q$1960=DailyMapping!D57),
            'Daily Fill Book'!$H$1:$H$1960
        )
    ) / SUM(
        IF(
            ('Daily Fill Book'!$F$1:$F$1960="B") * ('Daily Fill Book'!$Q$1:$Q$1960=DailyMapping!D57),
            'Daily Fill Book'!$G$1:$G$1960
        )
    ),
    ""
)</f>
        <v/>
      </c>
      <c r="N57" s="8" cm="1">
        <f t="array" ref="N57">SUM(IF(('Daily Fill Book'!$F$3:$F$1960="S")*('Daily Fill Book'!$Q$3:$Q$1960=DailyMapping!D57),'Daily Fill Book'!$G$3:$G$1960))</f>
        <v>0</v>
      </c>
      <c r="O57" s="8" t="str" cm="1">
        <f t="array" ref="O57">IFERROR(
    SUMPRODUCT(
        IF(
            ('Daily Fill Book'!$F$1:$F$1960="S") * ('Daily Fill Book'!$Q$1:$Q$1960=DailyMapping!D57),
            'Daily Fill Book'!$G$1:$G$1960
        ),
        IF(
            ('Daily Fill Book'!$F$1:$F$1960="S") * ('Daily Fill Book'!$Q$1:$Q$1960=DailyMapping!D57),
            'Daily Fill Book'!$H$1:$H$1960
        )
    ) / SUM(
        IF(
            ('Daily Fill Book'!$F$1:$F$1960="S") * ('Daily Fill Book'!$Q$1:$Q$1960=DailyMapping!D57),
            'Daily Fill Book'!$G$1:$G$1960
        )
    ),
    ""
)</f>
        <v/>
      </c>
      <c r="P57" s="8">
        <f t="shared" si="0"/>
        <v>0</v>
      </c>
      <c r="Q57" s="2">
        <f t="shared" si="1"/>
        <v>0</v>
      </c>
      <c r="R57" s="2">
        <f t="shared" si="2"/>
        <v>0</v>
      </c>
      <c r="S57" s="2">
        <f t="shared" si="3"/>
        <v>0</v>
      </c>
      <c r="T57" s="2" t="e">
        <f>((DailyMapping!$O57-DailyMapping!$M57)/DailyMapping!$G57*DailyMapping!$H57)*(MIN(DailyMapping!$L57,DailyMapping!$N57))</f>
        <v>#VALUE!</v>
      </c>
    </row>
    <row r="58" spans="2:20" x14ac:dyDescent="0.25">
      <c r="B58" s="106"/>
      <c r="C58" s="2" t="s">
        <v>12</v>
      </c>
      <c r="D58" s="2"/>
      <c r="E58" s="2"/>
      <c r="F58" s="2" t="s">
        <v>57</v>
      </c>
      <c r="G58" s="2">
        <v>0.5</v>
      </c>
      <c r="H58" s="2">
        <v>12.5</v>
      </c>
      <c r="I58" s="2">
        <v>1</v>
      </c>
      <c r="J58" s="2" t="s">
        <v>35</v>
      </c>
      <c r="K58" s="7" t="str">
        <f>RTD("tt.rtd",,RTD("tt.rtd",,"Inst",J58,$E58),K$2)</f>
        <v/>
      </c>
      <c r="L58" s="8" cm="1">
        <f t="array" ref="L58">SUM(IF(('Daily Fill Book'!$F$3:$F$1960="B")*('Daily Fill Book'!$Q$3:$Q$1960=DailyMapping!D58),'Daily Fill Book'!$G$3:$G$1960))</f>
        <v>0</v>
      </c>
      <c r="M58" s="8" t="str" cm="1">
        <f t="array" ref="M58">IFERROR(
    SUMPRODUCT(
        IF(
            ('Daily Fill Book'!$F$1:$F$1960="B") * ('Daily Fill Book'!$Q$1:$Q$1960=DailyMapping!D58),
            'Daily Fill Book'!$G$1:$G$1960
        ),
        IF(
            ('Daily Fill Book'!$F$1:$F$1960="B") * ('Daily Fill Book'!$Q$1:$Q$1960=DailyMapping!D58),
            'Daily Fill Book'!$H$1:$H$1960
        )
    ) / SUM(
        IF(
            ('Daily Fill Book'!$F$1:$F$1960="B") * ('Daily Fill Book'!$Q$1:$Q$1960=DailyMapping!D58),
            'Daily Fill Book'!$G$1:$G$1960
        )
    ),
    ""
)</f>
        <v/>
      </c>
      <c r="N58" s="8" cm="1">
        <f t="array" ref="N58">SUM(IF(('Daily Fill Book'!$F$3:$F$1960="S")*('Daily Fill Book'!$Q$3:$Q$1960=DailyMapping!D58),'Daily Fill Book'!$G$3:$G$1960))</f>
        <v>0</v>
      </c>
      <c r="O58" s="8" t="str" cm="1">
        <f t="array" ref="O58">IFERROR(
    SUMPRODUCT(
        IF(
            ('Daily Fill Book'!$F$1:$F$1960="S") * ('Daily Fill Book'!$Q$1:$Q$1960=DailyMapping!D58),
            'Daily Fill Book'!$G$1:$G$1960
        ),
        IF(
            ('Daily Fill Book'!$F$1:$F$1960="S") * ('Daily Fill Book'!$Q$1:$Q$1960=DailyMapping!D58),
            'Daily Fill Book'!$H$1:$H$1960
        )
    ) / SUM(
        IF(
            ('Daily Fill Book'!$F$1:$F$1960="S") * ('Daily Fill Book'!$Q$1:$Q$1960=DailyMapping!D58),
            'Daily Fill Book'!$G$1:$G$1960
        )
    ),
    ""
)</f>
        <v/>
      </c>
      <c r="P58" s="8">
        <f t="shared" si="0"/>
        <v>0</v>
      </c>
      <c r="Q58" s="2">
        <f t="shared" si="1"/>
        <v>0</v>
      </c>
      <c r="R58" s="2">
        <f t="shared" si="2"/>
        <v>0</v>
      </c>
      <c r="S58" s="2">
        <f t="shared" si="3"/>
        <v>0</v>
      </c>
      <c r="T58" s="2" t="e">
        <f>((DailyMapping!$O58-DailyMapping!$M58)/DailyMapping!$G58*DailyMapping!$H58)*(MIN(DailyMapping!$L58,DailyMapping!$N58))</f>
        <v>#VALUE!</v>
      </c>
    </row>
    <row r="59" spans="2:20" x14ac:dyDescent="0.25">
      <c r="B59" s="106"/>
      <c r="C59" s="2" t="s">
        <v>12</v>
      </c>
      <c r="D59" s="2"/>
      <c r="E59" s="2"/>
      <c r="F59" s="2" t="s">
        <v>57</v>
      </c>
      <c r="G59" s="2">
        <v>0.5</v>
      </c>
      <c r="H59" s="2">
        <v>12.5</v>
      </c>
      <c r="I59" s="2">
        <v>1</v>
      </c>
      <c r="J59" s="2" t="s">
        <v>35</v>
      </c>
      <c r="K59" s="7" t="str">
        <f>RTD("tt.rtd",,RTD("tt.rtd",,"Inst",J59,$E59),K$2)</f>
        <v/>
      </c>
      <c r="L59" s="8" cm="1">
        <f t="array" ref="L59">SUM(IF(('Daily Fill Book'!$F$3:$F$1960="B")*('Daily Fill Book'!$Q$3:$Q$1960=DailyMapping!D59),'Daily Fill Book'!$G$3:$G$1960))</f>
        <v>0</v>
      </c>
      <c r="M59" s="8" t="str" cm="1">
        <f t="array" ref="M59">IFERROR(
    SUMPRODUCT(
        IF(
            ('Daily Fill Book'!$F$1:$F$1960="B") * ('Daily Fill Book'!$Q$1:$Q$1960=DailyMapping!D59),
            'Daily Fill Book'!$G$1:$G$1960
        ),
        IF(
            ('Daily Fill Book'!$F$1:$F$1960="B") * ('Daily Fill Book'!$Q$1:$Q$1960=DailyMapping!D59),
            'Daily Fill Book'!$H$1:$H$1960
        )
    ) / SUM(
        IF(
            ('Daily Fill Book'!$F$1:$F$1960="B") * ('Daily Fill Book'!$Q$1:$Q$1960=DailyMapping!D59),
            'Daily Fill Book'!$G$1:$G$1960
        )
    ),
    ""
)</f>
        <v/>
      </c>
      <c r="N59" s="8" cm="1">
        <f t="array" ref="N59">SUM(IF(('Daily Fill Book'!$F$3:$F$1960="S")*('Daily Fill Book'!$Q$3:$Q$1960=DailyMapping!D59),'Daily Fill Book'!$G$3:$G$1960))</f>
        <v>0</v>
      </c>
      <c r="O59" s="8" t="str" cm="1">
        <f t="array" ref="O59">IFERROR(
    SUMPRODUCT(
        IF(
            ('Daily Fill Book'!$F$1:$F$1960="S") * ('Daily Fill Book'!$Q$1:$Q$1960=DailyMapping!D59),
            'Daily Fill Book'!$G$1:$G$1960
        ),
        IF(
            ('Daily Fill Book'!$F$1:$F$1960="S") * ('Daily Fill Book'!$Q$1:$Q$1960=DailyMapping!D59),
            'Daily Fill Book'!$H$1:$H$1960
        )
    ) / SUM(
        IF(
            ('Daily Fill Book'!$F$1:$F$1960="S") * ('Daily Fill Book'!$Q$1:$Q$1960=DailyMapping!D59),
            'Daily Fill Book'!$G$1:$G$1960
        )
    ),
    ""
)</f>
        <v/>
      </c>
      <c r="P59" s="8">
        <f t="shared" si="0"/>
        <v>0</v>
      </c>
      <c r="Q59" s="2">
        <f t="shared" si="1"/>
        <v>0</v>
      </c>
      <c r="R59" s="2">
        <f t="shared" si="2"/>
        <v>0</v>
      </c>
      <c r="S59" s="2">
        <f t="shared" si="3"/>
        <v>0</v>
      </c>
      <c r="T59" s="2" t="e">
        <f>((DailyMapping!$O59-DailyMapping!$M59)/DailyMapping!$G59*DailyMapping!$H59)*(MIN(DailyMapping!$L59,DailyMapping!$N59))</f>
        <v>#VALUE!</v>
      </c>
    </row>
    <row r="60" spans="2:20" x14ac:dyDescent="0.25">
      <c r="B60" s="106"/>
      <c r="C60" s="2" t="s">
        <v>12</v>
      </c>
      <c r="D60" s="2"/>
      <c r="E60" s="2"/>
      <c r="F60" s="2" t="s">
        <v>57</v>
      </c>
      <c r="G60" s="2">
        <v>0.5</v>
      </c>
      <c r="H60" s="2">
        <v>12.5</v>
      </c>
      <c r="I60" s="2">
        <v>1</v>
      </c>
      <c r="J60" s="2" t="s">
        <v>35</v>
      </c>
      <c r="K60" s="7" t="str">
        <f>RTD("tt.rtd",,RTD("tt.rtd",,"Inst",J60,$E60),K$2)</f>
        <v/>
      </c>
      <c r="L60" s="8" cm="1">
        <f t="array" ref="L60">SUM(IF(('Daily Fill Book'!$F$3:$F$1960="B")*('Daily Fill Book'!$Q$3:$Q$1960=DailyMapping!D60),'Daily Fill Book'!$G$3:$G$1960))</f>
        <v>0</v>
      </c>
      <c r="M60" s="8" t="str" cm="1">
        <f t="array" ref="M60">IFERROR(
    SUMPRODUCT(
        IF(
            ('Daily Fill Book'!$F$1:$F$1960="B") * ('Daily Fill Book'!$Q$1:$Q$1960=DailyMapping!D60),
            'Daily Fill Book'!$G$1:$G$1960
        ),
        IF(
            ('Daily Fill Book'!$F$1:$F$1960="B") * ('Daily Fill Book'!$Q$1:$Q$1960=DailyMapping!D60),
            'Daily Fill Book'!$H$1:$H$1960
        )
    ) / SUM(
        IF(
            ('Daily Fill Book'!$F$1:$F$1960="B") * ('Daily Fill Book'!$Q$1:$Q$1960=DailyMapping!D60),
            'Daily Fill Book'!$G$1:$G$1960
        )
    ),
    ""
)</f>
        <v/>
      </c>
      <c r="N60" s="8" cm="1">
        <f t="array" ref="N60">SUM(IF(('Daily Fill Book'!$F$3:$F$1960="S")*('Daily Fill Book'!$Q$3:$Q$1960=DailyMapping!D60),'Daily Fill Book'!$G$3:$G$1960))</f>
        <v>0</v>
      </c>
      <c r="O60" s="8" t="str" cm="1">
        <f t="array" ref="O60">IFERROR(
    SUMPRODUCT(
        IF(
            ('Daily Fill Book'!$F$1:$F$1960="S") * ('Daily Fill Book'!$Q$1:$Q$1960=DailyMapping!D60),
            'Daily Fill Book'!$G$1:$G$1960
        ),
        IF(
            ('Daily Fill Book'!$F$1:$F$1960="S") * ('Daily Fill Book'!$Q$1:$Q$1960=DailyMapping!D60),
            'Daily Fill Book'!$H$1:$H$1960
        )
    ) / SUM(
        IF(
            ('Daily Fill Book'!$F$1:$F$1960="S") * ('Daily Fill Book'!$Q$1:$Q$1960=DailyMapping!D60),
            'Daily Fill Book'!$G$1:$G$1960
        )
    ),
    ""
)</f>
        <v/>
      </c>
      <c r="P60" s="8">
        <f t="shared" si="0"/>
        <v>0</v>
      </c>
      <c r="Q60" s="2">
        <f t="shared" si="1"/>
        <v>0</v>
      </c>
      <c r="R60" s="2">
        <f t="shared" si="2"/>
        <v>0</v>
      </c>
      <c r="S60" s="2">
        <f t="shared" si="3"/>
        <v>0</v>
      </c>
      <c r="T60" s="2" t="e">
        <f>((DailyMapping!$O60-DailyMapping!$M60)/DailyMapping!$G60*DailyMapping!$H60)*(MIN(DailyMapping!$L60,DailyMapping!$N60))</f>
        <v>#VALUE!</v>
      </c>
    </row>
    <row r="61" spans="2:20" x14ac:dyDescent="0.25">
      <c r="B61" s="106"/>
      <c r="C61" s="2" t="s">
        <v>12</v>
      </c>
      <c r="D61" s="2"/>
      <c r="E61" s="2"/>
      <c r="F61" s="2" t="s">
        <v>57</v>
      </c>
      <c r="G61" s="2">
        <v>0.5</v>
      </c>
      <c r="H61" s="2">
        <v>12.5</v>
      </c>
      <c r="I61" s="2">
        <v>1</v>
      </c>
      <c r="J61" s="2" t="s">
        <v>35</v>
      </c>
      <c r="K61" s="7" t="str">
        <f>RTD("tt.rtd",,RTD("tt.rtd",,"Inst",J61,$E61),K$2)</f>
        <v/>
      </c>
      <c r="L61" s="8" cm="1">
        <f t="array" ref="L61">SUM(IF(('Daily Fill Book'!$F$3:$F$1960="B")*('Daily Fill Book'!$Q$3:$Q$1960=DailyMapping!D61),'Daily Fill Book'!$G$3:$G$1960))</f>
        <v>0</v>
      </c>
      <c r="M61" s="8" t="str" cm="1">
        <f t="array" ref="M61">IFERROR(
    SUMPRODUCT(
        IF(
            ('Daily Fill Book'!$F$1:$F$1960="B") * ('Daily Fill Book'!$Q$1:$Q$1960=DailyMapping!D61),
            'Daily Fill Book'!$G$1:$G$1960
        ),
        IF(
            ('Daily Fill Book'!$F$1:$F$1960="B") * ('Daily Fill Book'!$Q$1:$Q$1960=DailyMapping!D61),
            'Daily Fill Book'!$H$1:$H$1960
        )
    ) / SUM(
        IF(
            ('Daily Fill Book'!$F$1:$F$1960="B") * ('Daily Fill Book'!$Q$1:$Q$1960=DailyMapping!D61),
            'Daily Fill Book'!$G$1:$G$1960
        )
    ),
    ""
)</f>
        <v/>
      </c>
      <c r="N61" s="8" cm="1">
        <f t="array" ref="N61">SUM(IF(('Daily Fill Book'!$F$3:$F$1960="S")*('Daily Fill Book'!$Q$3:$Q$1960=DailyMapping!D61),'Daily Fill Book'!$G$3:$G$1960))</f>
        <v>0</v>
      </c>
      <c r="O61" s="8" t="str" cm="1">
        <f t="array" ref="O61">IFERROR(
    SUMPRODUCT(
        IF(
            ('Daily Fill Book'!$F$1:$F$1960="S") * ('Daily Fill Book'!$Q$1:$Q$1960=DailyMapping!D61),
            'Daily Fill Book'!$G$1:$G$1960
        ),
        IF(
            ('Daily Fill Book'!$F$1:$F$1960="S") * ('Daily Fill Book'!$Q$1:$Q$1960=DailyMapping!D61),
            'Daily Fill Book'!$H$1:$H$1960
        )
    ) / SUM(
        IF(
            ('Daily Fill Book'!$F$1:$F$1960="S") * ('Daily Fill Book'!$Q$1:$Q$1960=DailyMapping!D61),
            'Daily Fill Book'!$G$1:$G$1960
        )
    ),
    ""
)</f>
        <v/>
      </c>
      <c r="P61" s="8">
        <f t="shared" si="0"/>
        <v>0</v>
      </c>
      <c r="Q61" s="2">
        <f t="shared" si="1"/>
        <v>0</v>
      </c>
      <c r="R61" s="2">
        <f t="shared" si="2"/>
        <v>0</v>
      </c>
      <c r="S61" s="2">
        <f t="shared" si="3"/>
        <v>0</v>
      </c>
      <c r="T61" s="2" t="e">
        <f>((DailyMapping!$O61-DailyMapping!$M61)/DailyMapping!$G61*DailyMapping!$H61)*(MIN(DailyMapping!$L61,DailyMapping!$N61))</f>
        <v>#VALUE!</v>
      </c>
    </row>
    <row r="62" spans="2:20" x14ac:dyDescent="0.25">
      <c r="B62" s="106"/>
      <c r="C62" s="2" t="s">
        <v>12</v>
      </c>
      <c r="D62" s="2"/>
      <c r="E62" s="2"/>
      <c r="F62" s="2" t="s">
        <v>57</v>
      </c>
      <c r="G62" s="2">
        <v>0.5</v>
      </c>
      <c r="H62" s="2">
        <v>12.5</v>
      </c>
      <c r="I62" s="2">
        <v>1</v>
      </c>
      <c r="J62" s="2" t="s">
        <v>35</v>
      </c>
      <c r="K62" s="7" t="str">
        <f>RTD("tt.rtd",,RTD("tt.rtd",,"Inst",J62,$E62),K$2)</f>
        <v/>
      </c>
      <c r="L62" s="8" cm="1">
        <f t="array" ref="L62">SUM(IF(('Daily Fill Book'!$F$3:$F$1960="B")*('Daily Fill Book'!$Q$3:$Q$1960=DailyMapping!D62),'Daily Fill Book'!$G$3:$G$1960))</f>
        <v>0</v>
      </c>
      <c r="M62" s="8" t="str" cm="1">
        <f t="array" ref="M62">IFERROR(
    SUMPRODUCT(
        IF(
            ('Daily Fill Book'!$F$1:$F$1960="B") * ('Daily Fill Book'!$Q$1:$Q$1960=DailyMapping!D62),
            'Daily Fill Book'!$G$1:$G$1960
        ),
        IF(
            ('Daily Fill Book'!$F$1:$F$1960="B") * ('Daily Fill Book'!$Q$1:$Q$1960=DailyMapping!D62),
            'Daily Fill Book'!$H$1:$H$1960
        )
    ) / SUM(
        IF(
            ('Daily Fill Book'!$F$1:$F$1960="B") * ('Daily Fill Book'!$Q$1:$Q$1960=DailyMapping!D62),
            'Daily Fill Book'!$G$1:$G$1960
        )
    ),
    ""
)</f>
        <v/>
      </c>
      <c r="N62" s="8" cm="1">
        <f t="array" ref="N62">SUM(IF(('Daily Fill Book'!$F$3:$F$1960="S")*('Daily Fill Book'!$Q$3:$Q$1960=DailyMapping!D62),'Daily Fill Book'!$G$3:$G$1960))</f>
        <v>0</v>
      </c>
      <c r="O62" s="8" t="str" cm="1">
        <f t="array" ref="O62">IFERROR(
    SUMPRODUCT(
        IF(
            ('Daily Fill Book'!$F$1:$F$1960="S") * ('Daily Fill Book'!$Q$1:$Q$1960=DailyMapping!D62),
            'Daily Fill Book'!$G$1:$G$1960
        ),
        IF(
            ('Daily Fill Book'!$F$1:$F$1960="S") * ('Daily Fill Book'!$Q$1:$Q$1960=DailyMapping!D62),
            'Daily Fill Book'!$H$1:$H$1960
        )
    ) / SUM(
        IF(
            ('Daily Fill Book'!$F$1:$F$1960="S") * ('Daily Fill Book'!$Q$1:$Q$1960=DailyMapping!D62),
            'Daily Fill Book'!$G$1:$G$1960
        )
    ),
    ""
)</f>
        <v/>
      </c>
      <c r="P62" s="8">
        <f t="shared" si="0"/>
        <v>0</v>
      </c>
      <c r="Q62" s="2">
        <f t="shared" si="1"/>
        <v>0</v>
      </c>
      <c r="R62" s="2">
        <f t="shared" si="2"/>
        <v>0</v>
      </c>
      <c r="S62" s="2">
        <f t="shared" si="3"/>
        <v>0</v>
      </c>
      <c r="T62" s="2" t="e">
        <f>((DailyMapping!$O62-DailyMapping!$M62)/DailyMapping!$G62*DailyMapping!$H62)*(MIN(DailyMapping!$L62,DailyMapping!$N62))</f>
        <v>#VALUE!</v>
      </c>
    </row>
    <row r="63" spans="2:20" x14ac:dyDescent="0.25">
      <c r="B63" s="106"/>
      <c r="C63" s="2" t="s">
        <v>12</v>
      </c>
      <c r="D63" s="2"/>
      <c r="E63" s="2"/>
      <c r="F63" s="2" t="s">
        <v>57</v>
      </c>
      <c r="G63" s="2">
        <v>0.5</v>
      </c>
      <c r="H63" s="2">
        <v>12.5</v>
      </c>
      <c r="I63" s="2">
        <v>1</v>
      </c>
      <c r="J63" s="2" t="s">
        <v>35</v>
      </c>
      <c r="K63" s="7" t="str">
        <f>RTD("tt.rtd",,RTD("tt.rtd",,"Inst",J63,$E63),K$2)</f>
        <v/>
      </c>
      <c r="L63" s="8" cm="1">
        <f t="array" ref="L63">SUM(IF(('Daily Fill Book'!$F$3:$F$1960="B")*('Daily Fill Book'!$Q$3:$Q$1960=DailyMapping!D63),'Daily Fill Book'!$G$3:$G$1960))</f>
        <v>0</v>
      </c>
      <c r="M63" s="8" t="str" cm="1">
        <f t="array" ref="M63">IFERROR(
    SUMPRODUCT(
        IF(
            ('Daily Fill Book'!$F$1:$F$1960="B") * ('Daily Fill Book'!$Q$1:$Q$1960=DailyMapping!D63),
            'Daily Fill Book'!$G$1:$G$1960
        ),
        IF(
            ('Daily Fill Book'!$F$1:$F$1960="B") * ('Daily Fill Book'!$Q$1:$Q$1960=DailyMapping!D63),
            'Daily Fill Book'!$H$1:$H$1960
        )
    ) / SUM(
        IF(
            ('Daily Fill Book'!$F$1:$F$1960="B") * ('Daily Fill Book'!$Q$1:$Q$1960=DailyMapping!D63),
            'Daily Fill Book'!$G$1:$G$1960
        )
    ),
    ""
)</f>
        <v/>
      </c>
      <c r="N63" s="8" cm="1">
        <f t="array" ref="N63">SUM(IF(('Daily Fill Book'!$F$3:$F$1960="S")*('Daily Fill Book'!$Q$3:$Q$1960=DailyMapping!D63),'Daily Fill Book'!$G$3:$G$1960))</f>
        <v>0</v>
      </c>
      <c r="O63" s="8" t="str" cm="1">
        <f t="array" ref="O63">IFERROR(
    SUMPRODUCT(
        IF(
            ('Daily Fill Book'!$F$1:$F$1960="S") * ('Daily Fill Book'!$Q$1:$Q$1960=DailyMapping!D63),
            'Daily Fill Book'!$G$1:$G$1960
        ),
        IF(
            ('Daily Fill Book'!$F$1:$F$1960="S") * ('Daily Fill Book'!$Q$1:$Q$1960=DailyMapping!D63),
            'Daily Fill Book'!$H$1:$H$1960
        )
    ) / SUM(
        IF(
            ('Daily Fill Book'!$F$1:$F$1960="S") * ('Daily Fill Book'!$Q$1:$Q$1960=DailyMapping!D63),
            'Daily Fill Book'!$G$1:$G$1960
        )
    ),
    ""
)</f>
        <v/>
      </c>
      <c r="P63" s="8">
        <f t="shared" si="0"/>
        <v>0</v>
      </c>
      <c r="Q63" s="2">
        <f t="shared" si="1"/>
        <v>0</v>
      </c>
      <c r="R63" s="2">
        <f t="shared" si="2"/>
        <v>0</v>
      </c>
      <c r="S63" s="2">
        <f t="shared" si="3"/>
        <v>0</v>
      </c>
      <c r="T63" s="2" t="e">
        <f>((DailyMapping!$O63-DailyMapping!$M63)/DailyMapping!$G63*DailyMapping!$H63)*(MIN(DailyMapping!$L63,DailyMapping!$N63))</f>
        <v>#VALUE!</v>
      </c>
    </row>
    <row r="64" spans="2:20" x14ac:dyDescent="0.25">
      <c r="B64" s="106"/>
      <c r="C64" s="2" t="s">
        <v>12</v>
      </c>
      <c r="D64" s="2"/>
      <c r="E64" s="2"/>
      <c r="F64" s="2" t="s">
        <v>57</v>
      </c>
      <c r="G64" s="2">
        <v>0.5</v>
      </c>
      <c r="H64" s="2">
        <v>12.5</v>
      </c>
      <c r="I64" s="2">
        <v>1</v>
      </c>
      <c r="J64" s="2" t="s">
        <v>35</v>
      </c>
      <c r="K64" s="7" t="str">
        <f>RTD("tt.rtd",,RTD("tt.rtd",,"Inst",J64,$E64),K$2)</f>
        <v/>
      </c>
      <c r="L64" s="8" cm="1">
        <f t="array" ref="L64">SUM(IF(('Daily Fill Book'!$F$3:$F$1960="B")*('Daily Fill Book'!$Q$3:$Q$1960=DailyMapping!D64),'Daily Fill Book'!$G$3:$G$1960))</f>
        <v>0</v>
      </c>
      <c r="M64" s="8" t="str" cm="1">
        <f t="array" ref="M64">IFERROR(
    SUMPRODUCT(
        IF(
            ('Daily Fill Book'!$F$1:$F$1960="B") * ('Daily Fill Book'!$Q$1:$Q$1960=DailyMapping!D64),
            'Daily Fill Book'!$G$1:$G$1960
        ),
        IF(
            ('Daily Fill Book'!$F$1:$F$1960="B") * ('Daily Fill Book'!$Q$1:$Q$1960=DailyMapping!D64),
            'Daily Fill Book'!$H$1:$H$1960
        )
    ) / SUM(
        IF(
            ('Daily Fill Book'!$F$1:$F$1960="B") * ('Daily Fill Book'!$Q$1:$Q$1960=DailyMapping!D64),
            'Daily Fill Book'!$G$1:$G$1960
        )
    ),
    ""
)</f>
        <v/>
      </c>
      <c r="N64" s="8" cm="1">
        <f t="array" ref="N64">SUM(IF(('Daily Fill Book'!$F$3:$F$1960="S")*('Daily Fill Book'!$Q$3:$Q$1960=DailyMapping!D64),'Daily Fill Book'!$G$3:$G$1960))</f>
        <v>0</v>
      </c>
      <c r="O64" s="8" t="str" cm="1">
        <f t="array" ref="O64">IFERROR(
    SUMPRODUCT(
        IF(
            ('Daily Fill Book'!$F$1:$F$1960="S") * ('Daily Fill Book'!$Q$1:$Q$1960=DailyMapping!D64),
            'Daily Fill Book'!$G$1:$G$1960
        ),
        IF(
            ('Daily Fill Book'!$F$1:$F$1960="S") * ('Daily Fill Book'!$Q$1:$Q$1960=DailyMapping!D64),
            'Daily Fill Book'!$H$1:$H$1960
        )
    ) / SUM(
        IF(
            ('Daily Fill Book'!$F$1:$F$1960="S") * ('Daily Fill Book'!$Q$1:$Q$1960=DailyMapping!D64),
            'Daily Fill Book'!$G$1:$G$1960
        )
    ),
    ""
)</f>
        <v/>
      </c>
      <c r="P64" s="8">
        <f t="shared" si="0"/>
        <v>0</v>
      </c>
      <c r="Q64" s="2">
        <f t="shared" si="1"/>
        <v>0</v>
      </c>
      <c r="R64" s="2">
        <f t="shared" si="2"/>
        <v>0</v>
      </c>
      <c r="S64" s="2">
        <f t="shared" si="3"/>
        <v>0</v>
      </c>
      <c r="T64" s="2" t="e">
        <f>((DailyMapping!$O64-DailyMapping!$M64)/DailyMapping!$G64*DailyMapping!$H64)*(MIN(DailyMapping!$L64,DailyMapping!$N64))</f>
        <v>#VALUE!</v>
      </c>
    </row>
    <row r="65" spans="2:20" x14ac:dyDescent="0.25">
      <c r="B65" s="107"/>
      <c r="C65" s="2" t="s">
        <v>12</v>
      </c>
      <c r="D65" s="2"/>
      <c r="E65" s="2"/>
      <c r="F65" s="2" t="s">
        <v>57</v>
      </c>
      <c r="G65" s="2">
        <v>0.5</v>
      </c>
      <c r="H65" s="2">
        <v>12.5</v>
      </c>
      <c r="I65" s="2">
        <v>1</v>
      </c>
      <c r="J65" s="2" t="s">
        <v>35</v>
      </c>
      <c r="K65" s="7" t="str">
        <f>RTD("tt.rtd",,RTD("tt.rtd",,"Inst",J65,$E65),K$2)</f>
        <v/>
      </c>
      <c r="L65" s="8" cm="1">
        <f t="array" ref="L65">SUM(IF(('Daily Fill Book'!$F$3:$F$1960="B")*('Daily Fill Book'!$Q$3:$Q$1960=DailyMapping!D65),'Daily Fill Book'!$G$3:$G$1960))</f>
        <v>0</v>
      </c>
      <c r="M65" s="8" t="str" cm="1">
        <f t="array" ref="M65">IFERROR(
    SUMPRODUCT(
        IF(
            ('Daily Fill Book'!$F$1:$F$1960="B") * ('Daily Fill Book'!$Q$1:$Q$1960=DailyMapping!D65),
            'Daily Fill Book'!$G$1:$G$1960
        ),
        IF(
            ('Daily Fill Book'!$F$1:$F$1960="B") * ('Daily Fill Book'!$Q$1:$Q$1960=DailyMapping!D65),
            'Daily Fill Book'!$H$1:$H$1960
        )
    ) / SUM(
        IF(
            ('Daily Fill Book'!$F$1:$F$1960="B") * ('Daily Fill Book'!$Q$1:$Q$1960=DailyMapping!D65),
            'Daily Fill Book'!$G$1:$G$1960
        )
    ),
    ""
)</f>
        <v/>
      </c>
      <c r="N65" s="8" cm="1">
        <f t="array" ref="N65">SUM(IF(('Daily Fill Book'!$F$3:$F$1960="S")*('Daily Fill Book'!$Q$3:$Q$1960=DailyMapping!D65),'Daily Fill Book'!$G$3:$G$1960))</f>
        <v>0</v>
      </c>
      <c r="O65" s="8" t="str" cm="1">
        <f t="array" ref="O65">IFERROR(
    SUMPRODUCT(
        IF(
            ('Daily Fill Book'!$F$1:$F$1960="S") * ('Daily Fill Book'!$Q$1:$Q$1960=DailyMapping!D65),
            'Daily Fill Book'!$G$1:$G$1960
        ),
        IF(
            ('Daily Fill Book'!$F$1:$F$1960="S") * ('Daily Fill Book'!$Q$1:$Q$1960=DailyMapping!D65),
            'Daily Fill Book'!$H$1:$H$1960
        )
    ) / SUM(
        IF(
            ('Daily Fill Book'!$F$1:$F$1960="S") * ('Daily Fill Book'!$Q$1:$Q$1960=DailyMapping!D65),
            'Daily Fill Book'!$G$1:$G$1960
        )
    ),
    ""
)</f>
        <v/>
      </c>
      <c r="P65" s="8">
        <f t="shared" si="0"/>
        <v>0</v>
      </c>
      <c r="Q65" s="2">
        <f t="shared" si="1"/>
        <v>0</v>
      </c>
      <c r="R65" s="2">
        <f t="shared" si="2"/>
        <v>0</v>
      </c>
      <c r="S65" s="2">
        <f t="shared" si="3"/>
        <v>0</v>
      </c>
      <c r="T65" s="2" t="e">
        <f>((DailyMapping!$O65-DailyMapping!$M65)/DailyMapping!$G65*DailyMapping!$H65)*(MIN(DailyMapping!$L65,DailyMapping!$N65))</f>
        <v>#VALUE!</v>
      </c>
    </row>
    <row r="66" spans="2:20" x14ac:dyDescent="0.25">
      <c r="B66" s="105"/>
      <c r="C66" s="2" t="s">
        <v>12</v>
      </c>
      <c r="D66" s="2"/>
      <c r="E66" s="2"/>
      <c r="F66" s="2" t="s">
        <v>57</v>
      </c>
      <c r="G66" s="2">
        <v>0.5</v>
      </c>
      <c r="H66" s="2">
        <v>12.5</v>
      </c>
      <c r="I66" s="2">
        <v>1</v>
      </c>
      <c r="J66" s="2" t="s">
        <v>35</v>
      </c>
      <c r="K66" s="7" t="str">
        <f>RTD("tt.rtd",,RTD("tt.rtd",,"Inst",J66,$E66),K$2)</f>
        <v/>
      </c>
      <c r="L66" s="8" cm="1">
        <f t="array" ref="L66">SUM(IF(('Daily Fill Book'!$F$3:$F$1960="B")*('Daily Fill Book'!$Q$3:$Q$1960=DailyMapping!D66),'Daily Fill Book'!$G$3:$G$1960))</f>
        <v>0</v>
      </c>
      <c r="M66" s="8" t="str" cm="1">
        <f t="array" ref="M66">IFERROR(
    SUMPRODUCT(
        IF(
            ('Daily Fill Book'!$F$1:$F$1960="B") * ('Daily Fill Book'!$Q$1:$Q$1960=DailyMapping!D66),
            'Daily Fill Book'!$G$1:$G$1960
        ),
        IF(
            ('Daily Fill Book'!$F$1:$F$1960="B") * ('Daily Fill Book'!$Q$1:$Q$1960=DailyMapping!D66),
            'Daily Fill Book'!$H$1:$H$1960
        )
    ) / SUM(
        IF(
            ('Daily Fill Book'!$F$1:$F$1960="B") * ('Daily Fill Book'!$Q$1:$Q$1960=DailyMapping!D66),
            'Daily Fill Book'!$G$1:$G$1960
        )
    ),
    ""
)</f>
        <v/>
      </c>
      <c r="N66" s="8" cm="1">
        <f t="array" ref="N66">SUM(IF(('Daily Fill Book'!$F$3:$F$1960="S")*('Daily Fill Book'!$Q$3:$Q$1960=DailyMapping!D66),'Daily Fill Book'!$G$3:$G$1960))</f>
        <v>0</v>
      </c>
      <c r="O66" s="8" t="str" cm="1">
        <f t="array" ref="O66">IFERROR(
    SUMPRODUCT(
        IF(
            ('Daily Fill Book'!$F$1:$F$1960="S") * ('Daily Fill Book'!$Q$1:$Q$1960=DailyMapping!D66),
            'Daily Fill Book'!$G$1:$G$1960
        ),
        IF(
            ('Daily Fill Book'!$F$1:$F$1960="S") * ('Daily Fill Book'!$Q$1:$Q$1960=DailyMapping!D66),
            'Daily Fill Book'!$H$1:$H$1960
        )
    ) / SUM(
        IF(
            ('Daily Fill Book'!$F$1:$F$1960="S") * ('Daily Fill Book'!$Q$1:$Q$1960=DailyMapping!D66),
            'Daily Fill Book'!$G$1:$G$1960
        )
    ),
    ""
)</f>
        <v/>
      </c>
      <c r="P66" s="8">
        <f t="shared" si="0"/>
        <v>0</v>
      </c>
      <c r="Q66" s="2">
        <f t="shared" si="1"/>
        <v>0</v>
      </c>
      <c r="R66" s="2">
        <f t="shared" si="2"/>
        <v>0</v>
      </c>
      <c r="S66" s="2">
        <f t="shared" si="3"/>
        <v>0</v>
      </c>
      <c r="T66" s="2" t="e">
        <f>((DailyMapping!$O66-DailyMapping!$M66)/DailyMapping!$G66*DailyMapping!$H66)*(MIN(DailyMapping!$L66,DailyMapping!$N66))</f>
        <v>#VALUE!</v>
      </c>
    </row>
    <row r="67" spans="2:20" x14ac:dyDescent="0.25">
      <c r="B67" s="106"/>
      <c r="C67" s="2" t="s">
        <v>12</v>
      </c>
      <c r="D67" s="2"/>
      <c r="E67" s="2"/>
      <c r="F67" s="2" t="s">
        <v>57</v>
      </c>
      <c r="G67" s="2">
        <v>0.5</v>
      </c>
      <c r="H67" s="2">
        <v>12.5</v>
      </c>
      <c r="I67" s="2">
        <v>1</v>
      </c>
      <c r="J67" s="2" t="s">
        <v>35</v>
      </c>
      <c r="K67" s="7" t="str">
        <f>RTD("tt.rtd",,RTD("tt.rtd",,"Inst",J67,$E67),K$2)</f>
        <v/>
      </c>
      <c r="L67" s="8" cm="1">
        <f t="array" ref="L67">SUM(IF(('Daily Fill Book'!$F$3:$F$1960="B")*('Daily Fill Book'!$Q$3:$Q$1960=DailyMapping!D67),'Daily Fill Book'!$G$3:$G$1960))</f>
        <v>0</v>
      </c>
      <c r="M67" s="8" t="str" cm="1">
        <f t="array" ref="M67">IFERROR(
    SUMPRODUCT(
        IF(
            ('Daily Fill Book'!$F$1:$F$1960="B") * ('Daily Fill Book'!$Q$1:$Q$1960=DailyMapping!D67),
            'Daily Fill Book'!$G$1:$G$1960
        ),
        IF(
            ('Daily Fill Book'!$F$1:$F$1960="B") * ('Daily Fill Book'!$Q$1:$Q$1960=DailyMapping!D67),
            'Daily Fill Book'!$H$1:$H$1960
        )
    ) / SUM(
        IF(
            ('Daily Fill Book'!$F$1:$F$1960="B") * ('Daily Fill Book'!$Q$1:$Q$1960=DailyMapping!D67),
            'Daily Fill Book'!$G$1:$G$1960
        )
    ),
    ""
)</f>
        <v/>
      </c>
      <c r="N67" s="8" cm="1">
        <f t="array" ref="N67">SUM(IF(('Daily Fill Book'!$F$3:$F$1960="S")*('Daily Fill Book'!$Q$3:$Q$1960=DailyMapping!D67),'Daily Fill Book'!$G$3:$G$1960))</f>
        <v>0</v>
      </c>
      <c r="O67" s="8" t="str" cm="1">
        <f t="array" ref="O67">IFERROR(
    SUMPRODUCT(
        IF(
            ('Daily Fill Book'!$F$1:$F$1960="S") * ('Daily Fill Book'!$Q$1:$Q$1960=DailyMapping!D67),
            'Daily Fill Book'!$G$1:$G$1960
        ),
        IF(
            ('Daily Fill Book'!$F$1:$F$1960="S") * ('Daily Fill Book'!$Q$1:$Q$1960=DailyMapping!D67),
            'Daily Fill Book'!$H$1:$H$1960
        )
    ) / SUM(
        IF(
            ('Daily Fill Book'!$F$1:$F$1960="S") * ('Daily Fill Book'!$Q$1:$Q$1960=DailyMapping!D67),
            'Daily Fill Book'!$G$1:$G$1960
        )
    ),
    ""
)</f>
        <v/>
      </c>
      <c r="P67" s="8">
        <f t="shared" si="0"/>
        <v>0</v>
      </c>
      <c r="Q67" s="2">
        <f t="shared" si="1"/>
        <v>0</v>
      </c>
      <c r="R67" s="2">
        <f t="shared" si="2"/>
        <v>0</v>
      </c>
      <c r="S67" s="2">
        <f t="shared" si="3"/>
        <v>0</v>
      </c>
      <c r="T67" s="2" t="e">
        <f>((DailyMapping!$O67-DailyMapping!$M67)/DailyMapping!$G67*DailyMapping!$H67)*(MIN(DailyMapping!$L67,DailyMapping!$N67))</f>
        <v>#VALUE!</v>
      </c>
    </row>
    <row r="68" spans="2:20" x14ac:dyDescent="0.25">
      <c r="B68" s="106"/>
      <c r="C68" s="2" t="s">
        <v>12</v>
      </c>
      <c r="D68" s="2"/>
      <c r="E68" s="2"/>
      <c r="F68" s="2" t="s">
        <v>57</v>
      </c>
      <c r="G68" s="2">
        <v>0.5</v>
      </c>
      <c r="H68" s="2">
        <v>12.5</v>
      </c>
      <c r="I68" s="2">
        <v>1</v>
      </c>
      <c r="J68" s="2" t="s">
        <v>35</v>
      </c>
      <c r="K68" s="7" t="str">
        <f>RTD("tt.rtd",,RTD("tt.rtd",,"Inst",J68,$E68),K$2)</f>
        <v/>
      </c>
      <c r="L68" s="8" cm="1">
        <f t="array" ref="L68">SUM(IF(('Daily Fill Book'!$F$3:$F$1960="B")*('Daily Fill Book'!$Q$3:$Q$1960=DailyMapping!D68),'Daily Fill Book'!$G$3:$G$1960))</f>
        <v>0</v>
      </c>
      <c r="M68" s="8" t="str" cm="1">
        <f t="array" ref="M68">IFERROR(
    SUMPRODUCT(
        IF(
            ('Daily Fill Book'!$F$1:$F$1960="B") * ('Daily Fill Book'!$Q$1:$Q$1960=DailyMapping!D68),
            'Daily Fill Book'!$G$1:$G$1960
        ),
        IF(
            ('Daily Fill Book'!$F$1:$F$1960="B") * ('Daily Fill Book'!$Q$1:$Q$1960=DailyMapping!D68),
            'Daily Fill Book'!$H$1:$H$1960
        )
    ) / SUM(
        IF(
            ('Daily Fill Book'!$F$1:$F$1960="B") * ('Daily Fill Book'!$Q$1:$Q$1960=DailyMapping!D68),
            'Daily Fill Book'!$G$1:$G$1960
        )
    ),
    ""
)</f>
        <v/>
      </c>
      <c r="N68" s="8" cm="1">
        <f t="array" ref="N68">SUM(IF(('Daily Fill Book'!$F$3:$F$1960="S")*('Daily Fill Book'!$Q$3:$Q$1960=DailyMapping!D68),'Daily Fill Book'!$G$3:$G$1960))</f>
        <v>0</v>
      </c>
      <c r="O68" s="8" t="str" cm="1">
        <f t="array" ref="O68">IFERROR(
    SUMPRODUCT(
        IF(
            ('Daily Fill Book'!$F$1:$F$1960="S") * ('Daily Fill Book'!$Q$1:$Q$1960=DailyMapping!D68),
            'Daily Fill Book'!$G$1:$G$1960
        ),
        IF(
            ('Daily Fill Book'!$F$1:$F$1960="S") * ('Daily Fill Book'!$Q$1:$Q$1960=DailyMapping!D68),
            'Daily Fill Book'!$H$1:$H$1960
        )
    ) / SUM(
        IF(
            ('Daily Fill Book'!$F$1:$F$1960="S") * ('Daily Fill Book'!$Q$1:$Q$1960=DailyMapping!D68),
            'Daily Fill Book'!$G$1:$G$1960
        )
    ),
    ""
)</f>
        <v/>
      </c>
      <c r="P68" s="8">
        <f t="shared" ref="P68:P131" si="4">$L68-$N68</f>
        <v>0</v>
      </c>
      <c r="Q68" s="2">
        <f t="shared" ref="Q68:Q131" si="5">IFERROR(IF((L68-N68)&lt;0,((O68-K68)/G68)*H68*(N68-L68), IF((L68-N68)&gt;0,((K68-M68)/G68)*H68*(L68-N68), 0)),0)</f>
        <v>0</v>
      </c>
      <c r="R68" s="2">
        <f t="shared" ref="R68:R131" si="6">IFERROR(MIN(L68,N68)*((O68-M68)/G68)*H68,0)</f>
        <v>0</v>
      </c>
      <c r="S68" s="2">
        <f t="shared" ref="S68:S131" si="7">SUM($L68+$N68)*$I68</f>
        <v>0</v>
      </c>
      <c r="T68" s="2" t="e">
        <f>((DailyMapping!$O68-DailyMapping!$M68)/DailyMapping!$G68*DailyMapping!$H68)*(MIN(DailyMapping!$L68,DailyMapping!$N68))</f>
        <v>#VALUE!</v>
      </c>
    </row>
    <row r="69" spans="2:20" x14ac:dyDescent="0.25">
      <c r="B69" s="106"/>
      <c r="C69" s="2" t="s">
        <v>12</v>
      </c>
      <c r="D69" s="2"/>
      <c r="E69" s="2"/>
      <c r="F69" s="2" t="s">
        <v>57</v>
      </c>
      <c r="G69" s="2">
        <v>0.5</v>
      </c>
      <c r="H69" s="2">
        <v>12.5</v>
      </c>
      <c r="I69" s="2">
        <v>1</v>
      </c>
      <c r="J69" s="2" t="s">
        <v>35</v>
      </c>
      <c r="K69" s="7" t="str">
        <f>RTD("tt.rtd",,RTD("tt.rtd",,"Inst",J69,$E69),K$2)</f>
        <v/>
      </c>
      <c r="L69" s="8" cm="1">
        <f t="array" ref="L69">SUM(IF(('Daily Fill Book'!$F$3:$F$1960="B")*('Daily Fill Book'!$Q$3:$Q$1960=DailyMapping!D69),'Daily Fill Book'!$G$3:$G$1960))</f>
        <v>0</v>
      </c>
      <c r="M69" s="8" t="str" cm="1">
        <f t="array" ref="M69">IFERROR(
    SUMPRODUCT(
        IF(
            ('Daily Fill Book'!$F$1:$F$1960="B") * ('Daily Fill Book'!$Q$1:$Q$1960=DailyMapping!D69),
            'Daily Fill Book'!$G$1:$G$1960
        ),
        IF(
            ('Daily Fill Book'!$F$1:$F$1960="B") * ('Daily Fill Book'!$Q$1:$Q$1960=DailyMapping!D69),
            'Daily Fill Book'!$H$1:$H$1960
        )
    ) / SUM(
        IF(
            ('Daily Fill Book'!$F$1:$F$1960="B") * ('Daily Fill Book'!$Q$1:$Q$1960=DailyMapping!D69),
            'Daily Fill Book'!$G$1:$G$1960
        )
    ),
    ""
)</f>
        <v/>
      </c>
      <c r="N69" s="8" cm="1">
        <f t="array" ref="N69">SUM(IF(('Daily Fill Book'!$F$3:$F$1960="S")*('Daily Fill Book'!$Q$3:$Q$1960=DailyMapping!D69),'Daily Fill Book'!$G$3:$G$1960))</f>
        <v>0</v>
      </c>
      <c r="O69" s="8" t="str" cm="1">
        <f t="array" ref="O69">IFERROR(
    SUMPRODUCT(
        IF(
            ('Daily Fill Book'!$F$1:$F$1960="S") * ('Daily Fill Book'!$Q$1:$Q$1960=DailyMapping!D69),
            'Daily Fill Book'!$G$1:$G$1960
        ),
        IF(
            ('Daily Fill Book'!$F$1:$F$1960="S") * ('Daily Fill Book'!$Q$1:$Q$1960=DailyMapping!D69),
            'Daily Fill Book'!$H$1:$H$1960
        )
    ) / SUM(
        IF(
            ('Daily Fill Book'!$F$1:$F$1960="S") * ('Daily Fill Book'!$Q$1:$Q$1960=DailyMapping!D69),
            'Daily Fill Book'!$G$1:$G$1960
        )
    ),
    ""
)</f>
        <v/>
      </c>
      <c r="P69" s="8">
        <f t="shared" si="4"/>
        <v>0</v>
      </c>
      <c r="Q69" s="2">
        <f t="shared" si="5"/>
        <v>0</v>
      </c>
      <c r="R69" s="2">
        <f t="shared" si="6"/>
        <v>0</v>
      </c>
      <c r="S69" s="2">
        <f t="shared" si="7"/>
        <v>0</v>
      </c>
      <c r="T69" s="2" t="e">
        <f>((DailyMapping!$O69-DailyMapping!$M69)/DailyMapping!$G69*DailyMapping!$H69)*(MIN(DailyMapping!$L69,DailyMapping!$N69))</f>
        <v>#VALUE!</v>
      </c>
    </row>
    <row r="70" spans="2:20" x14ac:dyDescent="0.25">
      <c r="B70" s="106"/>
      <c r="C70" s="2" t="s">
        <v>12</v>
      </c>
      <c r="D70" s="2"/>
      <c r="E70" s="2"/>
      <c r="F70" s="2" t="s">
        <v>57</v>
      </c>
      <c r="G70" s="2">
        <v>0.5</v>
      </c>
      <c r="H70" s="2">
        <v>12.5</v>
      </c>
      <c r="I70" s="2">
        <v>1</v>
      </c>
      <c r="J70" s="2" t="s">
        <v>35</v>
      </c>
      <c r="K70" s="7" t="str">
        <f>RTD("tt.rtd",,RTD("tt.rtd",,"Inst",J70,$E70),K$2)</f>
        <v/>
      </c>
      <c r="L70" s="8" cm="1">
        <f t="array" ref="L70">SUM(IF(('Daily Fill Book'!$F$3:$F$1960="B")*('Daily Fill Book'!$Q$3:$Q$1960=DailyMapping!D70),'Daily Fill Book'!$G$3:$G$1960))</f>
        <v>0</v>
      </c>
      <c r="M70" s="8" t="str" cm="1">
        <f t="array" ref="M70">IFERROR(
    SUMPRODUCT(
        IF(
            ('Daily Fill Book'!$F$1:$F$1960="B") * ('Daily Fill Book'!$Q$1:$Q$1960=DailyMapping!D70),
            'Daily Fill Book'!$G$1:$G$1960
        ),
        IF(
            ('Daily Fill Book'!$F$1:$F$1960="B") * ('Daily Fill Book'!$Q$1:$Q$1960=DailyMapping!D70),
            'Daily Fill Book'!$H$1:$H$1960
        )
    ) / SUM(
        IF(
            ('Daily Fill Book'!$F$1:$F$1960="B") * ('Daily Fill Book'!$Q$1:$Q$1960=DailyMapping!D70),
            'Daily Fill Book'!$G$1:$G$1960
        )
    ),
    ""
)</f>
        <v/>
      </c>
      <c r="N70" s="8" cm="1">
        <f t="array" ref="N70">SUM(IF(('Daily Fill Book'!$F$3:$F$1960="S")*('Daily Fill Book'!$Q$3:$Q$1960=DailyMapping!D70),'Daily Fill Book'!$G$3:$G$1960))</f>
        <v>0</v>
      </c>
      <c r="O70" s="8" t="str" cm="1">
        <f t="array" ref="O70">IFERROR(
    SUMPRODUCT(
        IF(
            ('Daily Fill Book'!$F$1:$F$1960="S") * ('Daily Fill Book'!$Q$1:$Q$1960=DailyMapping!D70),
            'Daily Fill Book'!$G$1:$G$1960
        ),
        IF(
            ('Daily Fill Book'!$F$1:$F$1960="S") * ('Daily Fill Book'!$Q$1:$Q$1960=DailyMapping!D70),
            'Daily Fill Book'!$H$1:$H$1960
        )
    ) / SUM(
        IF(
            ('Daily Fill Book'!$F$1:$F$1960="S") * ('Daily Fill Book'!$Q$1:$Q$1960=DailyMapping!D70),
            'Daily Fill Book'!$G$1:$G$1960
        )
    ),
    ""
)</f>
        <v/>
      </c>
      <c r="P70" s="8">
        <f t="shared" si="4"/>
        <v>0</v>
      </c>
      <c r="Q70" s="2">
        <f t="shared" si="5"/>
        <v>0</v>
      </c>
      <c r="R70" s="2">
        <f t="shared" si="6"/>
        <v>0</v>
      </c>
      <c r="S70" s="2">
        <f t="shared" si="7"/>
        <v>0</v>
      </c>
      <c r="T70" s="2" t="e">
        <f>((DailyMapping!$O70-DailyMapping!$M70)/DailyMapping!$G70*DailyMapping!$H70)*(MIN(DailyMapping!$L70,DailyMapping!$N70))</f>
        <v>#VALUE!</v>
      </c>
    </row>
    <row r="71" spans="2:20" x14ac:dyDescent="0.25">
      <c r="B71" s="106"/>
      <c r="C71" s="2" t="s">
        <v>12</v>
      </c>
      <c r="D71" s="2"/>
      <c r="E71" s="2"/>
      <c r="F71" s="2" t="s">
        <v>57</v>
      </c>
      <c r="G71" s="2">
        <v>0.5</v>
      </c>
      <c r="H71" s="2">
        <v>12.5</v>
      </c>
      <c r="I71" s="2">
        <v>1</v>
      </c>
      <c r="J71" s="2" t="s">
        <v>35</v>
      </c>
      <c r="K71" s="7" t="str">
        <f>RTD("tt.rtd",,RTD("tt.rtd",,"Inst",J71,$E71),K$2)</f>
        <v/>
      </c>
      <c r="L71" s="8" cm="1">
        <f t="array" ref="L71">SUM(IF(('Daily Fill Book'!$F$3:$F$1960="B")*('Daily Fill Book'!$Q$3:$Q$1960=DailyMapping!D71),'Daily Fill Book'!$G$3:$G$1960))</f>
        <v>0</v>
      </c>
      <c r="M71" s="8" t="str" cm="1">
        <f t="array" ref="M71">IFERROR(
    SUMPRODUCT(
        IF(
            ('Daily Fill Book'!$F$1:$F$1960="B") * ('Daily Fill Book'!$Q$1:$Q$1960=DailyMapping!D71),
            'Daily Fill Book'!$G$1:$G$1960
        ),
        IF(
            ('Daily Fill Book'!$F$1:$F$1960="B") * ('Daily Fill Book'!$Q$1:$Q$1960=DailyMapping!D71),
            'Daily Fill Book'!$H$1:$H$1960
        )
    ) / SUM(
        IF(
            ('Daily Fill Book'!$F$1:$F$1960="B") * ('Daily Fill Book'!$Q$1:$Q$1960=DailyMapping!D71),
            'Daily Fill Book'!$G$1:$G$1960
        )
    ),
    ""
)</f>
        <v/>
      </c>
      <c r="N71" s="8" cm="1">
        <f t="array" ref="N71">SUM(IF(('Daily Fill Book'!$F$3:$F$1960="S")*('Daily Fill Book'!$Q$3:$Q$1960=DailyMapping!D71),'Daily Fill Book'!$G$3:$G$1960))</f>
        <v>0</v>
      </c>
      <c r="O71" s="8" t="str" cm="1">
        <f t="array" ref="O71">IFERROR(
    SUMPRODUCT(
        IF(
            ('Daily Fill Book'!$F$1:$F$1960="S") * ('Daily Fill Book'!$Q$1:$Q$1960=DailyMapping!D71),
            'Daily Fill Book'!$G$1:$G$1960
        ),
        IF(
            ('Daily Fill Book'!$F$1:$F$1960="S") * ('Daily Fill Book'!$Q$1:$Q$1960=DailyMapping!D71),
            'Daily Fill Book'!$H$1:$H$1960
        )
    ) / SUM(
        IF(
            ('Daily Fill Book'!$F$1:$F$1960="S") * ('Daily Fill Book'!$Q$1:$Q$1960=DailyMapping!D71),
            'Daily Fill Book'!$G$1:$G$1960
        )
    ),
    ""
)</f>
        <v/>
      </c>
      <c r="P71" s="8">
        <f t="shared" si="4"/>
        <v>0</v>
      </c>
      <c r="Q71" s="2">
        <f t="shared" si="5"/>
        <v>0</v>
      </c>
      <c r="R71" s="2">
        <f t="shared" si="6"/>
        <v>0</v>
      </c>
      <c r="S71" s="2">
        <f t="shared" si="7"/>
        <v>0</v>
      </c>
      <c r="T71" s="2" t="e">
        <f>((DailyMapping!$O71-DailyMapping!$M71)/DailyMapping!$G71*DailyMapping!$H71)*(MIN(DailyMapping!$L71,DailyMapping!$N71))</f>
        <v>#VALUE!</v>
      </c>
    </row>
    <row r="72" spans="2:20" x14ac:dyDescent="0.25">
      <c r="B72" s="106"/>
      <c r="C72" s="2" t="s">
        <v>12</v>
      </c>
      <c r="D72" s="2"/>
      <c r="E72" s="2"/>
      <c r="F72" s="2" t="s">
        <v>57</v>
      </c>
      <c r="G72" s="2">
        <v>0.5</v>
      </c>
      <c r="H72" s="2">
        <v>12.5</v>
      </c>
      <c r="I72" s="2">
        <v>1</v>
      </c>
      <c r="J72" s="2" t="s">
        <v>35</v>
      </c>
      <c r="K72" s="7" t="str">
        <f>RTD("tt.rtd",,RTD("tt.rtd",,"Inst",J72,$E72),K$2)</f>
        <v/>
      </c>
      <c r="L72" s="8" cm="1">
        <f t="array" ref="L72">SUM(IF(('Daily Fill Book'!$F$3:$F$1960="B")*('Daily Fill Book'!$Q$3:$Q$1960=DailyMapping!D72),'Daily Fill Book'!$G$3:$G$1960))</f>
        <v>0</v>
      </c>
      <c r="M72" s="8" t="str" cm="1">
        <f t="array" ref="M72">IFERROR(
    SUMPRODUCT(
        IF(
            ('Daily Fill Book'!$F$1:$F$1960="B") * ('Daily Fill Book'!$Q$1:$Q$1960=DailyMapping!D72),
            'Daily Fill Book'!$G$1:$G$1960
        ),
        IF(
            ('Daily Fill Book'!$F$1:$F$1960="B") * ('Daily Fill Book'!$Q$1:$Q$1960=DailyMapping!D72),
            'Daily Fill Book'!$H$1:$H$1960
        )
    ) / SUM(
        IF(
            ('Daily Fill Book'!$F$1:$F$1960="B") * ('Daily Fill Book'!$Q$1:$Q$1960=DailyMapping!D72),
            'Daily Fill Book'!$G$1:$G$1960
        )
    ),
    ""
)</f>
        <v/>
      </c>
      <c r="N72" s="8" cm="1">
        <f t="array" ref="N72">SUM(IF(('Daily Fill Book'!$F$3:$F$1960="S")*('Daily Fill Book'!$Q$3:$Q$1960=DailyMapping!D72),'Daily Fill Book'!$G$3:$G$1960))</f>
        <v>0</v>
      </c>
      <c r="O72" s="8" t="str" cm="1">
        <f t="array" ref="O72">IFERROR(
    SUMPRODUCT(
        IF(
            ('Daily Fill Book'!$F$1:$F$1960="S") * ('Daily Fill Book'!$Q$1:$Q$1960=DailyMapping!D72),
            'Daily Fill Book'!$G$1:$G$1960
        ),
        IF(
            ('Daily Fill Book'!$F$1:$F$1960="S") * ('Daily Fill Book'!$Q$1:$Q$1960=DailyMapping!D72),
            'Daily Fill Book'!$H$1:$H$1960
        )
    ) / SUM(
        IF(
            ('Daily Fill Book'!$F$1:$F$1960="S") * ('Daily Fill Book'!$Q$1:$Q$1960=DailyMapping!D72),
            'Daily Fill Book'!$G$1:$G$1960
        )
    ),
    ""
)</f>
        <v/>
      </c>
      <c r="P72" s="8">
        <f t="shared" si="4"/>
        <v>0</v>
      </c>
      <c r="Q72" s="2">
        <f t="shared" si="5"/>
        <v>0</v>
      </c>
      <c r="R72" s="2">
        <f t="shared" si="6"/>
        <v>0</v>
      </c>
      <c r="S72" s="2">
        <f t="shared" si="7"/>
        <v>0</v>
      </c>
      <c r="T72" s="2" t="e">
        <f>((DailyMapping!$O72-DailyMapping!$M72)/DailyMapping!$G72*DailyMapping!$H72)*(MIN(DailyMapping!$L72,DailyMapping!$N72))</f>
        <v>#VALUE!</v>
      </c>
    </row>
    <row r="73" spans="2:20" x14ac:dyDescent="0.25">
      <c r="B73" s="106"/>
      <c r="C73" s="2" t="s">
        <v>12</v>
      </c>
      <c r="D73" s="2"/>
      <c r="E73" s="2"/>
      <c r="F73" s="2" t="s">
        <v>57</v>
      </c>
      <c r="G73" s="2">
        <v>0.5</v>
      </c>
      <c r="H73" s="2">
        <v>12.5</v>
      </c>
      <c r="I73" s="2">
        <v>1</v>
      </c>
      <c r="J73" s="2" t="s">
        <v>35</v>
      </c>
      <c r="K73" s="7" t="str">
        <f>RTD("tt.rtd",,RTD("tt.rtd",,"Inst",J73,$E73),K$2)</f>
        <v/>
      </c>
      <c r="L73" s="8" cm="1">
        <f t="array" ref="L73">SUM(IF(('Daily Fill Book'!$F$3:$F$1960="B")*('Daily Fill Book'!$Q$3:$Q$1960=DailyMapping!D73),'Daily Fill Book'!$G$3:$G$1960))</f>
        <v>0</v>
      </c>
      <c r="M73" s="8" t="str" cm="1">
        <f t="array" ref="M73">IFERROR(
    SUMPRODUCT(
        IF(
            ('Daily Fill Book'!$F$1:$F$1960="B") * ('Daily Fill Book'!$Q$1:$Q$1960=DailyMapping!D73),
            'Daily Fill Book'!$G$1:$G$1960
        ),
        IF(
            ('Daily Fill Book'!$F$1:$F$1960="B") * ('Daily Fill Book'!$Q$1:$Q$1960=DailyMapping!D73),
            'Daily Fill Book'!$H$1:$H$1960
        )
    ) / SUM(
        IF(
            ('Daily Fill Book'!$F$1:$F$1960="B") * ('Daily Fill Book'!$Q$1:$Q$1960=DailyMapping!D73),
            'Daily Fill Book'!$G$1:$G$1960
        )
    ),
    ""
)</f>
        <v/>
      </c>
      <c r="N73" s="8" cm="1">
        <f t="array" ref="N73">SUM(IF(('Daily Fill Book'!$F$3:$F$1960="S")*('Daily Fill Book'!$Q$3:$Q$1960=DailyMapping!D73),'Daily Fill Book'!$G$3:$G$1960))</f>
        <v>0</v>
      </c>
      <c r="O73" s="8" t="str" cm="1">
        <f t="array" ref="O73">IFERROR(
    SUMPRODUCT(
        IF(
            ('Daily Fill Book'!$F$1:$F$1960="S") * ('Daily Fill Book'!$Q$1:$Q$1960=DailyMapping!D73),
            'Daily Fill Book'!$G$1:$G$1960
        ),
        IF(
            ('Daily Fill Book'!$F$1:$F$1960="S") * ('Daily Fill Book'!$Q$1:$Q$1960=DailyMapping!D73),
            'Daily Fill Book'!$H$1:$H$1960
        )
    ) / SUM(
        IF(
            ('Daily Fill Book'!$F$1:$F$1960="S") * ('Daily Fill Book'!$Q$1:$Q$1960=DailyMapping!D73),
            'Daily Fill Book'!$G$1:$G$1960
        )
    ),
    ""
)</f>
        <v/>
      </c>
      <c r="P73" s="8">
        <f t="shared" si="4"/>
        <v>0</v>
      </c>
      <c r="Q73" s="2">
        <f t="shared" si="5"/>
        <v>0</v>
      </c>
      <c r="R73" s="2">
        <f t="shared" si="6"/>
        <v>0</v>
      </c>
      <c r="S73" s="2">
        <f t="shared" si="7"/>
        <v>0</v>
      </c>
      <c r="T73" s="2" t="e">
        <f>((DailyMapping!$O73-DailyMapping!$M73)/DailyMapping!$G73*DailyMapping!$H73)*(MIN(DailyMapping!$L73,DailyMapping!$N73))</f>
        <v>#VALUE!</v>
      </c>
    </row>
    <row r="74" spans="2:20" x14ac:dyDescent="0.25">
      <c r="B74" s="106"/>
      <c r="C74" s="2" t="s">
        <v>12</v>
      </c>
      <c r="D74" s="2"/>
      <c r="E74" s="2"/>
      <c r="F74" s="2" t="s">
        <v>57</v>
      </c>
      <c r="G74" s="2">
        <v>0.5</v>
      </c>
      <c r="H74" s="2">
        <v>12.5</v>
      </c>
      <c r="I74" s="2">
        <v>1</v>
      </c>
      <c r="J74" s="2" t="s">
        <v>35</v>
      </c>
      <c r="K74" s="7" t="str">
        <f>RTD("tt.rtd",,RTD("tt.rtd",,"Inst",J74,$E74),K$2)</f>
        <v/>
      </c>
      <c r="L74" s="8" cm="1">
        <f t="array" ref="L74">SUM(IF(('Daily Fill Book'!$F$3:$F$1960="B")*('Daily Fill Book'!$Q$3:$Q$1960=DailyMapping!D74),'Daily Fill Book'!$G$3:$G$1960))</f>
        <v>0</v>
      </c>
      <c r="M74" s="8" t="str" cm="1">
        <f t="array" ref="M74">IFERROR(
    SUMPRODUCT(
        IF(
            ('Daily Fill Book'!$F$1:$F$1960="B") * ('Daily Fill Book'!$Q$1:$Q$1960=DailyMapping!D74),
            'Daily Fill Book'!$G$1:$G$1960
        ),
        IF(
            ('Daily Fill Book'!$F$1:$F$1960="B") * ('Daily Fill Book'!$Q$1:$Q$1960=DailyMapping!D74),
            'Daily Fill Book'!$H$1:$H$1960
        )
    ) / SUM(
        IF(
            ('Daily Fill Book'!$F$1:$F$1960="B") * ('Daily Fill Book'!$Q$1:$Q$1960=DailyMapping!D74),
            'Daily Fill Book'!$G$1:$G$1960
        )
    ),
    ""
)</f>
        <v/>
      </c>
      <c r="N74" s="8" cm="1">
        <f t="array" ref="N74">SUM(IF(('Daily Fill Book'!$F$3:$F$1960="S")*('Daily Fill Book'!$Q$3:$Q$1960=DailyMapping!D74),'Daily Fill Book'!$G$3:$G$1960))</f>
        <v>0</v>
      </c>
      <c r="O74" s="8" t="str" cm="1">
        <f t="array" ref="O74">IFERROR(
    SUMPRODUCT(
        IF(
            ('Daily Fill Book'!$F$1:$F$1960="S") * ('Daily Fill Book'!$Q$1:$Q$1960=DailyMapping!D74),
            'Daily Fill Book'!$G$1:$G$1960
        ),
        IF(
            ('Daily Fill Book'!$F$1:$F$1960="S") * ('Daily Fill Book'!$Q$1:$Q$1960=DailyMapping!D74),
            'Daily Fill Book'!$H$1:$H$1960
        )
    ) / SUM(
        IF(
            ('Daily Fill Book'!$F$1:$F$1960="S") * ('Daily Fill Book'!$Q$1:$Q$1960=DailyMapping!D74),
            'Daily Fill Book'!$G$1:$G$1960
        )
    ),
    ""
)</f>
        <v/>
      </c>
      <c r="P74" s="8">
        <f t="shared" si="4"/>
        <v>0</v>
      </c>
      <c r="Q74" s="2">
        <f t="shared" si="5"/>
        <v>0</v>
      </c>
      <c r="R74" s="2">
        <f t="shared" si="6"/>
        <v>0</v>
      </c>
      <c r="S74" s="2">
        <f t="shared" si="7"/>
        <v>0</v>
      </c>
      <c r="T74" s="2" t="e">
        <f>((DailyMapping!$O74-DailyMapping!$M74)/DailyMapping!$G74*DailyMapping!$H74)*(MIN(DailyMapping!$L74,DailyMapping!$N74))</f>
        <v>#VALUE!</v>
      </c>
    </row>
    <row r="75" spans="2:20" x14ac:dyDescent="0.25">
      <c r="B75" s="106"/>
      <c r="C75" s="2" t="s">
        <v>12</v>
      </c>
      <c r="D75" s="2"/>
      <c r="E75" s="2"/>
      <c r="F75" s="2" t="s">
        <v>57</v>
      </c>
      <c r="G75" s="2">
        <v>0.5</v>
      </c>
      <c r="H75" s="2">
        <v>12.5</v>
      </c>
      <c r="I75" s="2">
        <v>1</v>
      </c>
      <c r="J75" s="2" t="s">
        <v>35</v>
      </c>
      <c r="K75" s="7" t="str">
        <f>RTD("tt.rtd",,RTD("tt.rtd",,"Inst",J75,$E75),K$2)</f>
        <v/>
      </c>
      <c r="L75" s="8" cm="1">
        <f t="array" ref="L75">SUM(IF(('Daily Fill Book'!$F$3:$F$1960="B")*('Daily Fill Book'!$Q$3:$Q$1960=DailyMapping!D75),'Daily Fill Book'!$G$3:$G$1960))</f>
        <v>0</v>
      </c>
      <c r="M75" s="8" t="str" cm="1">
        <f t="array" ref="M75">IFERROR(
    SUMPRODUCT(
        IF(
            ('Daily Fill Book'!$F$1:$F$1960="B") * ('Daily Fill Book'!$Q$1:$Q$1960=DailyMapping!D75),
            'Daily Fill Book'!$G$1:$G$1960
        ),
        IF(
            ('Daily Fill Book'!$F$1:$F$1960="B") * ('Daily Fill Book'!$Q$1:$Q$1960=DailyMapping!D75),
            'Daily Fill Book'!$H$1:$H$1960
        )
    ) / SUM(
        IF(
            ('Daily Fill Book'!$F$1:$F$1960="B") * ('Daily Fill Book'!$Q$1:$Q$1960=DailyMapping!D75),
            'Daily Fill Book'!$G$1:$G$1960
        )
    ),
    ""
)</f>
        <v/>
      </c>
      <c r="N75" s="8" cm="1">
        <f t="array" ref="N75">SUM(IF(('Daily Fill Book'!$F$3:$F$1960="S")*('Daily Fill Book'!$Q$3:$Q$1960=DailyMapping!D75),'Daily Fill Book'!$G$3:$G$1960))</f>
        <v>0</v>
      </c>
      <c r="O75" s="8" t="str" cm="1">
        <f t="array" ref="O75">IFERROR(
    SUMPRODUCT(
        IF(
            ('Daily Fill Book'!$F$1:$F$1960="S") * ('Daily Fill Book'!$Q$1:$Q$1960=DailyMapping!D75),
            'Daily Fill Book'!$G$1:$G$1960
        ),
        IF(
            ('Daily Fill Book'!$F$1:$F$1960="S") * ('Daily Fill Book'!$Q$1:$Q$1960=DailyMapping!D75),
            'Daily Fill Book'!$H$1:$H$1960
        )
    ) / SUM(
        IF(
            ('Daily Fill Book'!$F$1:$F$1960="S") * ('Daily Fill Book'!$Q$1:$Q$1960=DailyMapping!D75),
            'Daily Fill Book'!$G$1:$G$1960
        )
    ),
    ""
)</f>
        <v/>
      </c>
      <c r="P75" s="8">
        <f t="shared" si="4"/>
        <v>0</v>
      </c>
      <c r="Q75" s="2">
        <f t="shared" si="5"/>
        <v>0</v>
      </c>
      <c r="R75" s="2">
        <f t="shared" si="6"/>
        <v>0</v>
      </c>
      <c r="S75" s="2">
        <f t="shared" si="7"/>
        <v>0</v>
      </c>
      <c r="T75" s="2" t="e">
        <f>((DailyMapping!$O75-DailyMapping!$M75)/DailyMapping!$G75*DailyMapping!$H75)*(MIN(DailyMapping!$L75,DailyMapping!$N75))</f>
        <v>#VALUE!</v>
      </c>
    </row>
    <row r="76" spans="2:20" x14ac:dyDescent="0.25">
      <c r="B76" s="106"/>
      <c r="C76" s="2" t="s">
        <v>12</v>
      </c>
      <c r="D76" s="2"/>
      <c r="E76" s="2"/>
      <c r="F76" s="2" t="s">
        <v>57</v>
      </c>
      <c r="G76" s="2">
        <v>0.5</v>
      </c>
      <c r="H76" s="2">
        <v>12.5</v>
      </c>
      <c r="I76" s="2">
        <v>1</v>
      </c>
      <c r="J76" s="2" t="s">
        <v>35</v>
      </c>
      <c r="K76" s="7" t="str">
        <f>RTD("tt.rtd",,RTD("tt.rtd",,"Inst",J76,$E76),K$2)</f>
        <v/>
      </c>
      <c r="L76" s="8" cm="1">
        <f t="array" ref="L76">SUM(IF(('Daily Fill Book'!$F$3:$F$1960="B")*('Daily Fill Book'!$Q$3:$Q$1960=DailyMapping!D76),'Daily Fill Book'!$G$3:$G$1960))</f>
        <v>0</v>
      </c>
      <c r="M76" s="8" t="str" cm="1">
        <f t="array" ref="M76">IFERROR(
    SUMPRODUCT(
        IF(
            ('Daily Fill Book'!$F$1:$F$1960="B") * ('Daily Fill Book'!$Q$1:$Q$1960=DailyMapping!D76),
            'Daily Fill Book'!$G$1:$G$1960
        ),
        IF(
            ('Daily Fill Book'!$F$1:$F$1960="B") * ('Daily Fill Book'!$Q$1:$Q$1960=DailyMapping!D76),
            'Daily Fill Book'!$H$1:$H$1960
        )
    ) / SUM(
        IF(
            ('Daily Fill Book'!$F$1:$F$1960="B") * ('Daily Fill Book'!$Q$1:$Q$1960=DailyMapping!D76),
            'Daily Fill Book'!$G$1:$G$1960
        )
    ),
    ""
)</f>
        <v/>
      </c>
      <c r="N76" s="8" cm="1">
        <f t="array" ref="N76">SUM(IF(('Daily Fill Book'!$F$3:$F$1960="S")*('Daily Fill Book'!$Q$3:$Q$1960=DailyMapping!D76),'Daily Fill Book'!$G$3:$G$1960))</f>
        <v>0</v>
      </c>
      <c r="O76" s="8" t="str" cm="1">
        <f t="array" ref="O76">IFERROR(
    SUMPRODUCT(
        IF(
            ('Daily Fill Book'!$F$1:$F$1960="S") * ('Daily Fill Book'!$Q$1:$Q$1960=DailyMapping!D76),
            'Daily Fill Book'!$G$1:$G$1960
        ),
        IF(
            ('Daily Fill Book'!$F$1:$F$1960="S") * ('Daily Fill Book'!$Q$1:$Q$1960=DailyMapping!D76),
            'Daily Fill Book'!$H$1:$H$1960
        )
    ) / SUM(
        IF(
            ('Daily Fill Book'!$F$1:$F$1960="S") * ('Daily Fill Book'!$Q$1:$Q$1960=DailyMapping!D76),
            'Daily Fill Book'!$G$1:$G$1960
        )
    ),
    ""
)</f>
        <v/>
      </c>
      <c r="P76" s="8">
        <f t="shared" si="4"/>
        <v>0</v>
      </c>
      <c r="Q76" s="2">
        <f t="shared" si="5"/>
        <v>0</v>
      </c>
      <c r="R76" s="2">
        <f t="shared" si="6"/>
        <v>0</v>
      </c>
      <c r="S76" s="2">
        <f t="shared" si="7"/>
        <v>0</v>
      </c>
      <c r="T76" s="2" t="e">
        <f>((DailyMapping!$O76-DailyMapping!$M76)/DailyMapping!$G76*DailyMapping!$H76)*(MIN(DailyMapping!$L76,DailyMapping!$N76))</f>
        <v>#VALUE!</v>
      </c>
    </row>
    <row r="77" spans="2:20" x14ac:dyDescent="0.25">
      <c r="B77" s="106"/>
      <c r="C77" s="2" t="s">
        <v>12</v>
      </c>
      <c r="D77" s="2"/>
      <c r="E77" s="2"/>
      <c r="F77" s="2" t="s">
        <v>57</v>
      </c>
      <c r="G77" s="2">
        <v>0.5</v>
      </c>
      <c r="H77" s="2">
        <v>12.5</v>
      </c>
      <c r="I77" s="2">
        <v>1</v>
      </c>
      <c r="J77" s="2" t="s">
        <v>35</v>
      </c>
      <c r="K77" s="7" t="str">
        <f>RTD("tt.rtd",,RTD("tt.rtd",,"Inst",J77,$E77),K$2)</f>
        <v/>
      </c>
      <c r="L77" s="8" cm="1">
        <f t="array" ref="L77">SUM(IF(('Daily Fill Book'!$F$3:$F$1960="B")*('Daily Fill Book'!$Q$3:$Q$1960=DailyMapping!D77),'Daily Fill Book'!$G$3:$G$1960))</f>
        <v>0</v>
      </c>
      <c r="M77" s="8" t="str" cm="1">
        <f t="array" ref="M77">IFERROR(
    SUMPRODUCT(
        IF(
            ('Daily Fill Book'!$F$1:$F$1960="B") * ('Daily Fill Book'!$Q$1:$Q$1960=DailyMapping!D77),
            'Daily Fill Book'!$G$1:$G$1960
        ),
        IF(
            ('Daily Fill Book'!$F$1:$F$1960="B") * ('Daily Fill Book'!$Q$1:$Q$1960=DailyMapping!D77),
            'Daily Fill Book'!$H$1:$H$1960
        )
    ) / SUM(
        IF(
            ('Daily Fill Book'!$F$1:$F$1960="B") * ('Daily Fill Book'!$Q$1:$Q$1960=DailyMapping!D77),
            'Daily Fill Book'!$G$1:$G$1960
        )
    ),
    ""
)</f>
        <v/>
      </c>
      <c r="N77" s="8" cm="1">
        <f t="array" ref="N77">SUM(IF(('Daily Fill Book'!$F$3:$F$1960="S")*('Daily Fill Book'!$Q$3:$Q$1960=DailyMapping!D77),'Daily Fill Book'!$G$3:$G$1960))</f>
        <v>0</v>
      </c>
      <c r="O77" s="8" t="str" cm="1">
        <f t="array" ref="O77">IFERROR(
    SUMPRODUCT(
        IF(
            ('Daily Fill Book'!$F$1:$F$1960="S") * ('Daily Fill Book'!$Q$1:$Q$1960=DailyMapping!D77),
            'Daily Fill Book'!$G$1:$G$1960
        ),
        IF(
            ('Daily Fill Book'!$F$1:$F$1960="S") * ('Daily Fill Book'!$Q$1:$Q$1960=DailyMapping!D77),
            'Daily Fill Book'!$H$1:$H$1960
        )
    ) / SUM(
        IF(
            ('Daily Fill Book'!$F$1:$F$1960="S") * ('Daily Fill Book'!$Q$1:$Q$1960=DailyMapping!D77),
            'Daily Fill Book'!$G$1:$G$1960
        )
    ),
    ""
)</f>
        <v/>
      </c>
      <c r="P77" s="8">
        <f t="shared" si="4"/>
        <v>0</v>
      </c>
      <c r="Q77" s="2">
        <f t="shared" si="5"/>
        <v>0</v>
      </c>
      <c r="R77" s="2">
        <f t="shared" si="6"/>
        <v>0</v>
      </c>
      <c r="S77" s="2">
        <f t="shared" si="7"/>
        <v>0</v>
      </c>
      <c r="T77" s="2" t="e">
        <f>((DailyMapping!$O77-DailyMapping!$M77)/DailyMapping!$G77*DailyMapping!$H77)*(MIN(DailyMapping!$L77,DailyMapping!$N77))</f>
        <v>#VALUE!</v>
      </c>
    </row>
    <row r="78" spans="2:20" x14ac:dyDescent="0.25">
      <c r="B78" s="106"/>
      <c r="C78" s="2" t="s">
        <v>12</v>
      </c>
      <c r="D78" s="2"/>
      <c r="E78" s="2"/>
      <c r="F78" s="2" t="s">
        <v>57</v>
      </c>
      <c r="G78" s="2">
        <v>0.5</v>
      </c>
      <c r="H78" s="2">
        <v>12.5</v>
      </c>
      <c r="I78" s="2">
        <v>1</v>
      </c>
      <c r="J78" s="2" t="s">
        <v>35</v>
      </c>
      <c r="K78" s="7" t="str">
        <f>RTD("tt.rtd",,RTD("tt.rtd",,"Inst",J78,$E78),K$2)</f>
        <v/>
      </c>
      <c r="L78" s="8" cm="1">
        <f t="array" ref="L78">SUM(IF(('Daily Fill Book'!$F$3:$F$1960="B")*('Daily Fill Book'!$Q$3:$Q$1960=DailyMapping!D78),'Daily Fill Book'!$G$3:$G$1960))</f>
        <v>0</v>
      </c>
      <c r="M78" s="8" t="str" cm="1">
        <f t="array" ref="M78">IFERROR(
    SUMPRODUCT(
        IF(
            ('Daily Fill Book'!$F$1:$F$1960="B") * ('Daily Fill Book'!$Q$1:$Q$1960=DailyMapping!D78),
            'Daily Fill Book'!$G$1:$G$1960
        ),
        IF(
            ('Daily Fill Book'!$F$1:$F$1960="B") * ('Daily Fill Book'!$Q$1:$Q$1960=DailyMapping!D78),
            'Daily Fill Book'!$H$1:$H$1960
        )
    ) / SUM(
        IF(
            ('Daily Fill Book'!$F$1:$F$1960="B") * ('Daily Fill Book'!$Q$1:$Q$1960=DailyMapping!D78),
            'Daily Fill Book'!$G$1:$G$1960
        )
    ),
    ""
)</f>
        <v/>
      </c>
      <c r="N78" s="8" cm="1">
        <f t="array" ref="N78">SUM(IF(('Daily Fill Book'!$F$3:$F$1960="S")*('Daily Fill Book'!$Q$3:$Q$1960=DailyMapping!D78),'Daily Fill Book'!$G$3:$G$1960))</f>
        <v>0</v>
      </c>
      <c r="O78" s="8" t="str" cm="1">
        <f t="array" ref="O78">IFERROR(
    SUMPRODUCT(
        IF(
            ('Daily Fill Book'!$F$1:$F$1960="S") * ('Daily Fill Book'!$Q$1:$Q$1960=DailyMapping!D78),
            'Daily Fill Book'!$G$1:$G$1960
        ),
        IF(
            ('Daily Fill Book'!$F$1:$F$1960="S") * ('Daily Fill Book'!$Q$1:$Q$1960=DailyMapping!D78),
            'Daily Fill Book'!$H$1:$H$1960
        )
    ) / SUM(
        IF(
            ('Daily Fill Book'!$F$1:$F$1960="S") * ('Daily Fill Book'!$Q$1:$Q$1960=DailyMapping!D78),
            'Daily Fill Book'!$G$1:$G$1960
        )
    ),
    ""
)</f>
        <v/>
      </c>
      <c r="P78" s="8">
        <f t="shared" si="4"/>
        <v>0</v>
      </c>
      <c r="Q78" s="2">
        <f t="shared" si="5"/>
        <v>0</v>
      </c>
      <c r="R78" s="2">
        <f t="shared" si="6"/>
        <v>0</v>
      </c>
      <c r="S78" s="2">
        <f t="shared" si="7"/>
        <v>0</v>
      </c>
      <c r="T78" s="2" t="e">
        <f>((DailyMapping!$O78-DailyMapping!$M78)/DailyMapping!$G78*DailyMapping!$H78)*(MIN(DailyMapping!$L78,DailyMapping!$N78))</f>
        <v>#VALUE!</v>
      </c>
    </row>
    <row r="79" spans="2:20" x14ac:dyDescent="0.25">
      <c r="B79" s="106"/>
      <c r="C79" s="2" t="s">
        <v>12</v>
      </c>
      <c r="D79" s="2"/>
      <c r="E79" s="2"/>
      <c r="F79" s="2" t="s">
        <v>57</v>
      </c>
      <c r="G79" s="2">
        <v>0.5</v>
      </c>
      <c r="H79" s="2">
        <v>12.5</v>
      </c>
      <c r="I79" s="2">
        <v>1</v>
      </c>
      <c r="J79" s="2" t="s">
        <v>35</v>
      </c>
      <c r="K79" s="7" t="str">
        <f>RTD("tt.rtd",,RTD("tt.rtd",,"Inst",J79,$E79),K$2)</f>
        <v/>
      </c>
      <c r="L79" s="8" cm="1">
        <f t="array" ref="L79">SUM(IF(('Daily Fill Book'!$F$3:$F$1960="B")*('Daily Fill Book'!$Q$3:$Q$1960=DailyMapping!D79),'Daily Fill Book'!$G$3:$G$1960))</f>
        <v>0</v>
      </c>
      <c r="M79" s="8" t="str" cm="1">
        <f t="array" ref="M79">IFERROR(
    SUMPRODUCT(
        IF(
            ('Daily Fill Book'!$F$1:$F$1960="B") * ('Daily Fill Book'!$Q$1:$Q$1960=DailyMapping!D79),
            'Daily Fill Book'!$G$1:$G$1960
        ),
        IF(
            ('Daily Fill Book'!$F$1:$F$1960="B") * ('Daily Fill Book'!$Q$1:$Q$1960=DailyMapping!D79),
            'Daily Fill Book'!$H$1:$H$1960
        )
    ) / SUM(
        IF(
            ('Daily Fill Book'!$F$1:$F$1960="B") * ('Daily Fill Book'!$Q$1:$Q$1960=DailyMapping!D79),
            'Daily Fill Book'!$G$1:$G$1960
        )
    ),
    ""
)</f>
        <v/>
      </c>
      <c r="N79" s="8" cm="1">
        <f t="array" ref="N79">SUM(IF(('Daily Fill Book'!$F$3:$F$1960="S")*('Daily Fill Book'!$Q$3:$Q$1960=DailyMapping!D79),'Daily Fill Book'!$G$3:$G$1960))</f>
        <v>0</v>
      </c>
      <c r="O79" s="8" t="str" cm="1">
        <f t="array" ref="O79">IFERROR(
    SUMPRODUCT(
        IF(
            ('Daily Fill Book'!$F$1:$F$1960="S") * ('Daily Fill Book'!$Q$1:$Q$1960=DailyMapping!D79),
            'Daily Fill Book'!$G$1:$G$1960
        ),
        IF(
            ('Daily Fill Book'!$F$1:$F$1960="S") * ('Daily Fill Book'!$Q$1:$Q$1960=DailyMapping!D79),
            'Daily Fill Book'!$H$1:$H$1960
        )
    ) / SUM(
        IF(
            ('Daily Fill Book'!$F$1:$F$1960="S") * ('Daily Fill Book'!$Q$1:$Q$1960=DailyMapping!D79),
            'Daily Fill Book'!$G$1:$G$1960
        )
    ),
    ""
)</f>
        <v/>
      </c>
      <c r="P79" s="8">
        <f t="shared" si="4"/>
        <v>0</v>
      </c>
      <c r="Q79" s="2">
        <f t="shared" si="5"/>
        <v>0</v>
      </c>
      <c r="R79" s="2">
        <f t="shared" si="6"/>
        <v>0</v>
      </c>
      <c r="S79" s="2">
        <f t="shared" si="7"/>
        <v>0</v>
      </c>
      <c r="T79" s="2" t="e">
        <f>((DailyMapping!$O79-DailyMapping!$M79)/DailyMapping!$G79*DailyMapping!$H79)*(MIN(DailyMapping!$L79,DailyMapping!$N79))</f>
        <v>#VALUE!</v>
      </c>
    </row>
    <row r="80" spans="2:20" x14ac:dyDescent="0.25">
      <c r="B80" s="106"/>
      <c r="C80" s="2" t="s">
        <v>12</v>
      </c>
      <c r="D80" s="2"/>
      <c r="E80" s="2"/>
      <c r="F80" s="2" t="s">
        <v>57</v>
      </c>
      <c r="G80" s="2">
        <v>0.5</v>
      </c>
      <c r="H80" s="2">
        <v>12.5</v>
      </c>
      <c r="I80" s="2">
        <v>1</v>
      </c>
      <c r="J80" s="2" t="s">
        <v>35</v>
      </c>
      <c r="K80" s="7" t="str">
        <f>RTD("tt.rtd",,RTD("tt.rtd",,"Inst",J80,$E80),K$2)</f>
        <v/>
      </c>
      <c r="L80" s="8" cm="1">
        <f t="array" ref="L80">SUM(IF(('Daily Fill Book'!$F$3:$F$1960="B")*('Daily Fill Book'!$Q$3:$Q$1960=DailyMapping!D80),'Daily Fill Book'!$G$3:$G$1960))</f>
        <v>0</v>
      </c>
      <c r="M80" s="8" t="str" cm="1">
        <f t="array" ref="M80">IFERROR(
    SUMPRODUCT(
        IF(
            ('Daily Fill Book'!$F$1:$F$1960="B") * ('Daily Fill Book'!$Q$1:$Q$1960=DailyMapping!D80),
            'Daily Fill Book'!$G$1:$G$1960
        ),
        IF(
            ('Daily Fill Book'!$F$1:$F$1960="B") * ('Daily Fill Book'!$Q$1:$Q$1960=DailyMapping!D80),
            'Daily Fill Book'!$H$1:$H$1960
        )
    ) / SUM(
        IF(
            ('Daily Fill Book'!$F$1:$F$1960="B") * ('Daily Fill Book'!$Q$1:$Q$1960=DailyMapping!D80),
            'Daily Fill Book'!$G$1:$G$1960
        )
    ),
    ""
)</f>
        <v/>
      </c>
      <c r="N80" s="8" cm="1">
        <f t="array" ref="N80">SUM(IF(('Daily Fill Book'!$F$3:$F$1960="S")*('Daily Fill Book'!$Q$3:$Q$1960=DailyMapping!D80),'Daily Fill Book'!$G$3:$G$1960))</f>
        <v>0</v>
      </c>
      <c r="O80" s="8" t="str" cm="1">
        <f t="array" ref="O80">IFERROR(
    SUMPRODUCT(
        IF(
            ('Daily Fill Book'!$F$1:$F$1960="S") * ('Daily Fill Book'!$Q$1:$Q$1960=DailyMapping!D80),
            'Daily Fill Book'!$G$1:$G$1960
        ),
        IF(
            ('Daily Fill Book'!$F$1:$F$1960="S") * ('Daily Fill Book'!$Q$1:$Q$1960=DailyMapping!D80),
            'Daily Fill Book'!$H$1:$H$1960
        )
    ) / SUM(
        IF(
            ('Daily Fill Book'!$F$1:$F$1960="S") * ('Daily Fill Book'!$Q$1:$Q$1960=DailyMapping!D80),
            'Daily Fill Book'!$G$1:$G$1960
        )
    ),
    ""
)</f>
        <v/>
      </c>
      <c r="P80" s="8">
        <f t="shared" si="4"/>
        <v>0</v>
      </c>
      <c r="Q80" s="2">
        <f t="shared" si="5"/>
        <v>0</v>
      </c>
      <c r="R80" s="2">
        <f t="shared" si="6"/>
        <v>0</v>
      </c>
      <c r="S80" s="2">
        <f t="shared" si="7"/>
        <v>0</v>
      </c>
      <c r="T80" s="2" t="e">
        <f>((DailyMapping!$O80-DailyMapping!$M80)/DailyMapping!$G80*DailyMapping!$H80)*(MIN(DailyMapping!$L80,DailyMapping!$N80))</f>
        <v>#VALUE!</v>
      </c>
    </row>
    <row r="81" spans="2:20" x14ac:dyDescent="0.25">
      <c r="B81" s="106"/>
      <c r="C81" s="2" t="s">
        <v>12</v>
      </c>
      <c r="D81" s="2"/>
      <c r="E81" s="2"/>
      <c r="F81" s="2" t="s">
        <v>57</v>
      </c>
      <c r="G81" s="2">
        <v>0.5</v>
      </c>
      <c r="H81" s="2">
        <v>12.5</v>
      </c>
      <c r="I81" s="2">
        <v>1</v>
      </c>
      <c r="J81" s="2" t="s">
        <v>35</v>
      </c>
      <c r="K81" s="7" t="str">
        <f>RTD("tt.rtd",,RTD("tt.rtd",,"Inst",J81,$E81),K$2)</f>
        <v/>
      </c>
      <c r="L81" s="8" cm="1">
        <f t="array" ref="L81">SUM(IF(('Daily Fill Book'!$F$3:$F$1960="B")*('Daily Fill Book'!$Q$3:$Q$1960=DailyMapping!D81),'Daily Fill Book'!$G$3:$G$1960))</f>
        <v>0</v>
      </c>
      <c r="M81" s="8" t="str" cm="1">
        <f t="array" ref="M81">IFERROR(
    SUMPRODUCT(
        IF(
            ('Daily Fill Book'!$F$1:$F$1960="B") * ('Daily Fill Book'!$Q$1:$Q$1960=DailyMapping!D81),
            'Daily Fill Book'!$G$1:$G$1960
        ),
        IF(
            ('Daily Fill Book'!$F$1:$F$1960="B") * ('Daily Fill Book'!$Q$1:$Q$1960=DailyMapping!D81),
            'Daily Fill Book'!$H$1:$H$1960
        )
    ) / SUM(
        IF(
            ('Daily Fill Book'!$F$1:$F$1960="B") * ('Daily Fill Book'!$Q$1:$Q$1960=DailyMapping!D81),
            'Daily Fill Book'!$G$1:$G$1960
        )
    ),
    ""
)</f>
        <v/>
      </c>
      <c r="N81" s="8" cm="1">
        <f t="array" ref="N81">SUM(IF(('Daily Fill Book'!$F$3:$F$1960="S")*('Daily Fill Book'!$Q$3:$Q$1960=DailyMapping!D81),'Daily Fill Book'!$G$3:$G$1960))</f>
        <v>0</v>
      </c>
      <c r="O81" s="8" t="str" cm="1">
        <f t="array" ref="O81">IFERROR(
    SUMPRODUCT(
        IF(
            ('Daily Fill Book'!$F$1:$F$1960="S") * ('Daily Fill Book'!$Q$1:$Q$1960=DailyMapping!D81),
            'Daily Fill Book'!$G$1:$G$1960
        ),
        IF(
            ('Daily Fill Book'!$F$1:$F$1960="S") * ('Daily Fill Book'!$Q$1:$Q$1960=DailyMapping!D81),
            'Daily Fill Book'!$H$1:$H$1960
        )
    ) / SUM(
        IF(
            ('Daily Fill Book'!$F$1:$F$1960="S") * ('Daily Fill Book'!$Q$1:$Q$1960=DailyMapping!D81),
            'Daily Fill Book'!$G$1:$G$1960
        )
    ),
    ""
)</f>
        <v/>
      </c>
      <c r="P81" s="8">
        <f t="shared" si="4"/>
        <v>0</v>
      </c>
      <c r="Q81" s="2">
        <f t="shared" si="5"/>
        <v>0</v>
      </c>
      <c r="R81" s="2">
        <f t="shared" si="6"/>
        <v>0</v>
      </c>
      <c r="S81" s="2">
        <f t="shared" si="7"/>
        <v>0</v>
      </c>
      <c r="T81" s="2" t="e">
        <f>((DailyMapping!$O81-DailyMapping!$M81)/DailyMapping!$G81*DailyMapping!$H81)*(MIN(DailyMapping!$L81,DailyMapping!$N81))</f>
        <v>#VALUE!</v>
      </c>
    </row>
    <row r="82" spans="2:20" x14ac:dyDescent="0.25">
      <c r="B82" s="106"/>
      <c r="C82" s="2" t="s">
        <v>12</v>
      </c>
      <c r="D82" s="2"/>
      <c r="E82" s="2"/>
      <c r="F82" s="2" t="s">
        <v>57</v>
      </c>
      <c r="G82" s="2">
        <v>0.5</v>
      </c>
      <c r="H82" s="2">
        <v>12.5</v>
      </c>
      <c r="I82" s="2">
        <v>1</v>
      </c>
      <c r="J82" s="2" t="s">
        <v>35</v>
      </c>
      <c r="K82" s="7" t="str">
        <f>RTD("tt.rtd",,RTD("tt.rtd",,"Inst",J82,$E82),K$2)</f>
        <v/>
      </c>
      <c r="L82" s="8" cm="1">
        <f t="array" ref="L82">SUM(IF(('Daily Fill Book'!$F$3:$F$1960="B")*('Daily Fill Book'!$Q$3:$Q$1960=DailyMapping!D82),'Daily Fill Book'!$G$3:$G$1960))</f>
        <v>0</v>
      </c>
      <c r="M82" s="8" t="str" cm="1">
        <f t="array" ref="M82">IFERROR(
    SUMPRODUCT(
        IF(
            ('Daily Fill Book'!$F$1:$F$1960="B") * ('Daily Fill Book'!$Q$1:$Q$1960=DailyMapping!D82),
            'Daily Fill Book'!$G$1:$G$1960
        ),
        IF(
            ('Daily Fill Book'!$F$1:$F$1960="B") * ('Daily Fill Book'!$Q$1:$Q$1960=DailyMapping!D82),
            'Daily Fill Book'!$H$1:$H$1960
        )
    ) / SUM(
        IF(
            ('Daily Fill Book'!$F$1:$F$1960="B") * ('Daily Fill Book'!$Q$1:$Q$1960=DailyMapping!D82),
            'Daily Fill Book'!$G$1:$G$1960
        )
    ),
    ""
)</f>
        <v/>
      </c>
      <c r="N82" s="8" cm="1">
        <f t="array" ref="N82">SUM(IF(('Daily Fill Book'!$F$3:$F$1960="S")*('Daily Fill Book'!$Q$3:$Q$1960=DailyMapping!D82),'Daily Fill Book'!$G$3:$G$1960))</f>
        <v>0</v>
      </c>
      <c r="O82" s="8" t="str" cm="1">
        <f t="array" ref="O82">IFERROR(
    SUMPRODUCT(
        IF(
            ('Daily Fill Book'!$F$1:$F$1960="S") * ('Daily Fill Book'!$Q$1:$Q$1960=DailyMapping!D82),
            'Daily Fill Book'!$G$1:$G$1960
        ),
        IF(
            ('Daily Fill Book'!$F$1:$F$1960="S") * ('Daily Fill Book'!$Q$1:$Q$1960=DailyMapping!D82),
            'Daily Fill Book'!$H$1:$H$1960
        )
    ) / SUM(
        IF(
            ('Daily Fill Book'!$F$1:$F$1960="S") * ('Daily Fill Book'!$Q$1:$Q$1960=DailyMapping!D82),
            'Daily Fill Book'!$G$1:$G$1960
        )
    ),
    ""
)</f>
        <v/>
      </c>
      <c r="P82" s="8">
        <f t="shared" si="4"/>
        <v>0</v>
      </c>
      <c r="Q82" s="2">
        <f t="shared" si="5"/>
        <v>0</v>
      </c>
      <c r="R82" s="2">
        <f t="shared" si="6"/>
        <v>0</v>
      </c>
      <c r="S82" s="2">
        <f t="shared" si="7"/>
        <v>0</v>
      </c>
      <c r="T82" s="2" t="e">
        <f>((DailyMapping!$O82-DailyMapping!$M82)/DailyMapping!$G82*DailyMapping!$H82)*(MIN(DailyMapping!$L82,DailyMapping!$N82))</f>
        <v>#VALUE!</v>
      </c>
    </row>
    <row r="83" spans="2:20" x14ac:dyDescent="0.25">
      <c r="B83" s="106"/>
      <c r="C83" s="2" t="s">
        <v>12</v>
      </c>
      <c r="D83" s="2"/>
      <c r="E83" s="2"/>
      <c r="F83" s="2" t="s">
        <v>57</v>
      </c>
      <c r="G83" s="2">
        <v>0.5</v>
      </c>
      <c r="H83" s="2">
        <v>12.5</v>
      </c>
      <c r="I83" s="2">
        <v>1</v>
      </c>
      <c r="J83" s="2" t="s">
        <v>35</v>
      </c>
      <c r="K83" s="7" t="str">
        <f>RTD("tt.rtd",,RTD("tt.rtd",,"Inst",J83,$E83),K$2)</f>
        <v/>
      </c>
      <c r="L83" s="8" cm="1">
        <f t="array" ref="L83">SUM(IF(('Daily Fill Book'!$F$3:$F$1960="B")*('Daily Fill Book'!$Q$3:$Q$1960=DailyMapping!D83),'Daily Fill Book'!$G$3:$G$1960))</f>
        <v>0</v>
      </c>
      <c r="M83" s="8" t="str" cm="1">
        <f t="array" ref="M83">IFERROR(
    SUMPRODUCT(
        IF(
            ('Daily Fill Book'!$F$1:$F$1960="B") * ('Daily Fill Book'!$Q$1:$Q$1960=DailyMapping!D83),
            'Daily Fill Book'!$G$1:$G$1960
        ),
        IF(
            ('Daily Fill Book'!$F$1:$F$1960="B") * ('Daily Fill Book'!$Q$1:$Q$1960=DailyMapping!D83),
            'Daily Fill Book'!$H$1:$H$1960
        )
    ) / SUM(
        IF(
            ('Daily Fill Book'!$F$1:$F$1960="B") * ('Daily Fill Book'!$Q$1:$Q$1960=DailyMapping!D83),
            'Daily Fill Book'!$G$1:$G$1960
        )
    ),
    ""
)</f>
        <v/>
      </c>
      <c r="N83" s="8" cm="1">
        <f t="array" ref="N83">SUM(IF(('Daily Fill Book'!$F$3:$F$1960="S")*('Daily Fill Book'!$Q$3:$Q$1960=DailyMapping!D83),'Daily Fill Book'!$G$3:$G$1960))</f>
        <v>0</v>
      </c>
      <c r="O83" s="8" t="str" cm="1">
        <f t="array" ref="O83">IFERROR(
    SUMPRODUCT(
        IF(
            ('Daily Fill Book'!$F$1:$F$1960="S") * ('Daily Fill Book'!$Q$1:$Q$1960=DailyMapping!D83),
            'Daily Fill Book'!$G$1:$G$1960
        ),
        IF(
            ('Daily Fill Book'!$F$1:$F$1960="S") * ('Daily Fill Book'!$Q$1:$Q$1960=DailyMapping!D83),
            'Daily Fill Book'!$H$1:$H$1960
        )
    ) / SUM(
        IF(
            ('Daily Fill Book'!$F$1:$F$1960="S") * ('Daily Fill Book'!$Q$1:$Q$1960=DailyMapping!D83),
            'Daily Fill Book'!$G$1:$G$1960
        )
    ),
    ""
)</f>
        <v/>
      </c>
      <c r="P83" s="8">
        <f t="shared" si="4"/>
        <v>0</v>
      </c>
      <c r="Q83" s="2">
        <f t="shared" si="5"/>
        <v>0</v>
      </c>
      <c r="R83" s="2">
        <f t="shared" si="6"/>
        <v>0</v>
      </c>
      <c r="S83" s="2">
        <f t="shared" si="7"/>
        <v>0</v>
      </c>
      <c r="T83" s="2" t="e">
        <f>((DailyMapping!$O83-DailyMapping!$M83)/DailyMapping!$G83*DailyMapping!$H83)*(MIN(DailyMapping!$L83,DailyMapping!$N83))</f>
        <v>#VALUE!</v>
      </c>
    </row>
    <row r="84" spans="2:20" x14ac:dyDescent="0.25">
      <c r="B84" s="106"/>
      <c r="C84" s="2" t="s">
        <v>12</v>
      </c>
      <c r="D84" s="2"/>
      <c r="E84" s="2"/>
      <c r="F84" s="2" t="s">
        <v>57</v>
      </c>
      <c r="G84" s="2">
        <v>0.5</v>
      </c>
      <c r="H84" s="2">
        <v>12.5</v>
      </c>
      <c r="I84" s="2">
        <v>1</v>
      </c>
      <c r="J84" s="2" t="s">
        <v>35</v>
      </c>
      <c r="K84" s="7" t="str">
        <f>RTD("tt.rtd",,RTD("tt.rtd",,"Inst",J84,$E84),K$2)</f>
        <v/>
      </c>
      <c r="L84" s="8" cm="1">
        <f t="array" ref="L84">SUM(IF(('Daily Fill Book'!$F$3:$F$1960="B")*('Daily Fill Book'!$Q$3:$Q$1960=DailyMapping!D84),'Daily Fill Book'!$G$3:$G$1960))</f>
        <v>0</v>
      </c>
      <c r="M84" s="8" t="str" cm="1">
        <f t="array" ref="M84">IFERROR(
    SUMPRODUCT(
        IF(
            ('Daily Fill Book'!$F$1:$F$1960="B") * ('Daily Fill Book'!$Q$1:$Q$1960=DailyMapping!D84),
            'Daily Fill Book'!$G$1:$G$1960
        ),
        IF(
            ('Daily Fill Book'!$F$1:$F$1960="B") * ('Daily Fill Book'!$Q$1:$Q$1960=DailyMapping!D84),
            'Daily Fill Book'!$H$1:$H$1960
        )
    ) / SUM(
        IF(
            ('Daily Fill Book'!$F$1:$F$1960="B") * ('Daily Fill Book'!$Q$1:$Q$1960=DailyMapping!D84),
            'Daily Fill Book'!$G$1:$G$1960
        )
    ),
    ""
)</f>
        <v/>
      </c>
      <c r="N84" s="8" cm="1">
        <f t="array" ref="N84">SUM(IF(('Daily Fill Book'!$F$3:$F$1960="S")*('Daily Fill Book'!$Q$3:$Q$1960=DailyMapping!D84),'Daily Fill Book'!$G$3:$G$1960))</f>
        <v>0</v>
      </c>
      <c r="O84" s="8" t="str" cm="1">
        <f t="array" ref="O84">IFERROR(
    SUMPRODUCT(
        IF(
            ('Daily Fill Book'!$F$1:$F$1960="S") * ('Daily Fill Book'!$Q$1:$Q$1960=DailyMapping!D84),
            'Daily Fill Book'!$G$1:$G$1960
        ),
        IF(
            ('Daily Fill Book'!$F$1:$F$1960="S") * ('Daily Fill Book'!$Q$1:$Q$1960=DailyMapping!D84),
            'Daily Fill Book'!$H$1:$H$1960
        )
    ) / SUM(
        IF(
            ('Daily Fill Book'!$F$1:$F$1960="S") * ('Daily Fill Book'!$Q$1:$Q$1960=DailyMapping!D84),
            'Daily Fill Book'!$G$1:$G$1960
        )
    ),
    ""
)</f>
        <v/>
      </c>
      <c r="P84" s="8">
        <f t="shared" si="4"/>
        <v>0</v>
      </c>
      <c r="Q84" s="2">
        <f t="shared" si="5"/>
        <v>0</v>
      </c>
      <c r="R84" s="2">
        <f t="shared" si="6"/>
        <v>0</v>
      </c>
      <c r="S84" s="2">
        <f t="shared" si="7"/>
        <v>0</v>
      </c>
      <c r="T84" s="2" t="e">
        <f>((DailyMapping!$O84-DailyMapping!$M84)/DailyMapping!$G84*DailyMapping!$H84)*(MIN(DailyMapping!$L84,DailyMapping!$N84))</f>
        <v>#VALUE!</v>
      </c>
    </row>
    <row r="85" spans="2:20" x14ac:dyDescent="0.25">
      <c r="B85" s="106"/>
      <c r="C85" s="2" t="s">
        <v>12</v>
      </c>
      <c r="D85" s="2"/>
      <c r="E85" s="2"/>
      <c r="F85" s="2" t="s">
        <v>57</v>
      </c>
      <c r="G85" s="2">
        <v>0.5</v>
      </c>
      <c r="H85" s="2">
        <v>12.5</v>
      </c>
      <c r="I85" s="2">
        <v>1</v>
      </c>
      <c r="J85" s="2" t="s">
        <v>35</v>
      </c>
      <c r="K85" s="7" t="str">
        <f>RTD("tt.rtd",,RTD("tt.rtd",,"Inst",J85,$E85),K$2)</f>
        <v/>
      </c>
      <c r="L85" s="8" cm="1">
        <f t="array" ref="L85">SUM(IF(('Daily Fill Book'!$F$3:$F$1960="B")*('Daily Fill Book'!$Q$3:$Q$1960=DailyMapping!D85),'Daily Fill Book'!$G$3:$G$1960))</f>
        <v>0</v>
      </c>
      <c r="M85" s="8" t="str" cm="1">
        <f t="array" ref="M85">IFERROR(
    SUMPRODUCT(
        IF(
            ('Daily Fill Book'!$F$1:$F$1960="B") * ('Daily Fill Book'!$Q$1:$Q$1960=DailyMapping!D85),
            'Daily Fill Book'!$G$1:$G$1960
        ),
        IF(
            ('Daily Fill Book'!$F$1:$F$1960="B") * ('Daily Fill Book'!$Q$1:$Q$1960=DailyMapping!D85),
            'Daily Fill Book'!$H$1:$H$1960
        )
    ) / SUM(
        IF(
            ('Daily Fill Book'!$F$1:$F$1960="B") * ('Daily Fill Book'!$Q$1:$Q$1960=DailyMapping!D85),
            'Daily Fill Book'!$G$1:$G$1960
        )
    ),
    ""
)</f>
        <v/>
      </c>
      <c r="N85" s="8" cm="1">
        <f t="array" ref="N85">SUM(IF(('Daily Fill Book'!$F$3:$F$1960="S")*('Daily Fill Book'!$Q$3:$Q$1960=DailyMapping!D85),'Daily Fill Book'!$G$3:$G$1960))</f>
        <v>0</v>
      </c>
      <c r="O85" s="8" t="str" cm="1">
        <f t="array" ref="O85">IFERROR(
    SUMPRODUCT(
        IF(
            ('Daily Fill Book'!$F$1:$F$1960="S") * ('Daily Fill Book'!$Q$1:$Q$1960=DailyMapping!D85),
            'Daily Fill Book'!$G$1:$G$1960
        ),
        IF(
            ('Daily Fill Book'!$F$1:$F$1960="S") * ('Daily Fill Book'!$Q$1:$Q$1960=DailyMapping!D85),
            'Daily Fill Book'!$H$1:$H$1960
        )
    ) / SUM(
        IF(
            ('Daily Fill Book'!$F$1:$F$1960="S") * ('Daily Fill Book'!$Q$1:$Q$1960=DailyMapping!D85),
            'Daily Fill Book'!$G$1:$G$1960
        )
    ),
    ""
)</f>
        <v/>
      </c>
      <c r="P85" s="8">
        <f t="shared" si="4"/>
        <v>0</v>
      </c>
      <c r="Q85" s="2">
        <f t="shared" si="5"/>
        <v>0</v>
      </c>
      <c r="R85" s="2">
        <f t="shared" si="6"/>
        <v>0</v>
      </c>
      <c r="S85" s="2">
        <f t="shared" si="7"/>
        <v>0</v>
      </c>
      <c r="T85" s="2" t="e">
        <f>((DailyMapping!$O85-DailyMapping!$M85)/DailyMapping!$G85*DailyMapping!$H85)*(MIN(DailyMapping!$L85,DailyMapping!$N85))</f>
        <v>#VALUE!</v>
      </c>
    </row>
    <row r="86" spans="2:20" x14ac:dyDescent="0.25">
      <c r="B86" s="107"/>
      <c r="C86" s="2" t="s">
        <v>12</v>
      </c>
      <c r="D86" s="2"/>
      <c r="E86" s="2"/>
      <c r="F86" s="2" t="s">
        <v>57</v>
      </c>
      <c r="G86" s="2">
        <v>0.5</v>
      </c>
      <c r="H86" s="2">
        <v>12.5</v>
      </c>
      <c r="I86" s="2">
        <v>1</v>
      </c>
      <c r="J86" s="2" t="s">
        <v>35</v>
      </c>
      <c r="K86" s="7" t="str">
        <f>RTD("tt.rtd",,RTD("tt.rtd",,"Inst",J86,$E86),K$2)</f>
        <v/>
      </c>
      <c r="L86" s="8" cm="1">
        <f t="array" ref="L86">SUM(IF(('Daily Fill Book'!$F$3:$F$1960="B")*('Daily Fill Book'!$Q$3:$Q$1960=DailyMapping!D86),'Daily Fill Book'!$G$3:$G$1960))</f>
        <v>0</v>
      </c>
      <c r="M86" s="8" t="str" cm="1">
        <f t="array" ref="M86">IFERROR(
    SUMPRODUCT(
        IF(
            ('Daily Fill Book'!$F$1:$F$1960="B") * ('Daily Fill Book'!$Q$1:$Q$1960=DailyMapping!D86),
            'Daily Fill Book'!$G$1:$G$1960
        ),
        IF(
            ('Daily Fill Book'!$F$1:$F$1960="B") * ('Daily Fill Book'!$Q$1:$Q$1960=DailyMapping!D86),
            'Daily Fill Book'!$H$1:$H$1960
        )
    ) / SUM(
        IF(
            ('Daily Fill Book'!$F$1:$F$1960="B") * ('Daily Fill Book'!$Q$1:$Q$1960=DailyMapping!D86),
            'Daily Fill Book'!$G$1:$G$1960
        )
    ),
    ""
)</f>
        <v/>
      </c>
      <c r="N86" s="8" cm="1">
        <f t="array" ref="N86">SUM(IF(('Daily Fill Book'!$F$3:$F$1960="S")*('Daily Fill Book'!$Q$3:$Q$1960=DailyMapping!D86),'Daily Fill Book'!$G$3:$G$1960))</f>
        <v>0</v>
      </c>
      <c r="O86" s="8" t="str" cm="1">
        <f t="array" ref="O86">IFERROR(
    SUMPRODUCT(
        IF(
            ('Daily Fill Book'!$F$1:$F$1960="S") * ('Daily Fill Book'!$Q$1:$Q$1960=DailyMapping!D86),
            'Daily Fill Book'!$G$1:$G$1960
        ),
        IF(
            ('Daily Fill Book'!$F$1:$F$1960="S") * ('Daily Fill Book'!$Q$1:$Q$1960=DailyMapping!D86),
            'Daily Fill Book'!$H$1:$H$1960
        )
    ) / SUM(
        IF(
            ('Daily Fill Book'!$F$1:$F$1960="S") * ('Daily Fill Book'!$Q$1:$Q$1960=DailyMapping!D86),
            'Daily Fill Book'!$G$1:$G$1960
        )
    ),
    ""
)</f>
        <v/>
      </c>
      <c r="P86" s="8">
        <f t="shared" si="4"/>
        <v>0</v>
      </c>
      <c r="Q86" s="2">
        <f t="shared" si="5"/>
        <v>0</v>
      </c>
      <c r="R86" s="2">
        <f t="shared" si="6"/>
        <v>0</v>
      </c>
      <c r="S86" s="2">
        <f t="shared" si="7"/>
        <v>0</v>
      </c>
      <c r="T86" s="2" t="e">
        <f>((DailyMapping!$O86-DailyMapping!$M86)/DailyMapping!$G86*DailyMapping!$H86)*(MIN(DailyMapping!$L86,DailyMapping!$N86))</f>
        <v>#VALUE!</v>
      </c>
    </row>
    <row r="87" spans="2:20" x14ac:dyDescent="0.25">
      <c r="B87" s="105"/>
      <c r="C87" s="2" t="s">
        <v>12</v>
      </c>
      <c r="D87" s="2"/>
      <c r="E87" s="2"/>
      <c r="F87" s="2" t="s">
        <v>57</v>
      </c>
      <c r="G87" s="2">
        <v>0.5</v>
      </c>
      <c r="H87" s="2">
        <v>12.5</v>
      </c>
      <c r="I87" s="2">
        <v>1</v>
      </c>
      <c r="J87" s="2" t="s">
        <v>35</v>
      </c>
      <c r="K87" s="7" t="str">
        <f>RTD("tt.rtd",,RTD("tt.rtd",,"Inst",J87,$E87),K$2)</f>
        <v/>
      </c>
      <c r="L87" s="8" cm="1">
        <f t="array" ref="L87">SUM(IF(('Daily Fill Book'!$F$3:$F$1960="B")*('Daily Fill Book'!$Q$3:$Q$1960=DailyMapping!D87),'Daily Fill Book'!$G$3:$G$1960))</f>
        <v>0</v>
      </c>
      <c r="M87" s="8" t="str" cm="1">
        <f t="array" ref="M87">IFERROR(
    SUMPRODUCT(
        IF(
            ('Daily Fill Book'!$F$1:$F$1960="B") * ('Daily Fill Book'!$Q$1:$Q$1960=DailyMapping!D87),
            'Daily Fill Book'!$G$1:$G$1960
        ),
        IF(
            ('Daily Fill Book'!$F$1:$F$1960="B") * ('Daily Fill Book'!$Q$1:$Q$1960=DailyMapping!D87),
            'Daily Fill Book'!$H$1:$H$1960
        )
    ) / SUM(
        IF(
            ('Daily Fill Book'!$F$1:$F$1960="B") * ('Daily Fill Book'!$Q$1:$Q$1960=DailyMapping!D87),
            'Daily Fill Book'!$G$1:$G$1960
        )
    ),
    ""
)</f>
        <v/>
      </c>
      <c r="N87" s="8" cm="1">
        <f t="array" ref="N87">SUM(IF(('Daily Fill Book'!$F$3:$F$1960="S")*('Daily Fill Book'!$Q$3:$Q$1960=DailyMapping!D87),'Daily Fill Book'!$G$3:$G$1960))</f>
        <v>0</v>
      </c>
      <c r="O87" s="8" t="str" cm="1">
        <f t="array" ref="O87">IFERROR(
    SUMPRODUCT(
        IF(
            ('Daily Fill Book'!$F$1:$F$1960="S") * ('Daily Fill Book'!$Q$1:$Q$1960=DailyMapping!D87),
            'Daily Fill Book'!$G$1:$G$1960
        ),
        IF(
            ('Daily Fill Book'!$F$1:$F$1960="S") * ('Daily Fill Book'!$Q$1:$Q$1960=DailyMapping!D87),
            'Daily Fill Book'!$H$1:$H$1960
        )
    ) / SUM(
        IF(
            ('Daily Fill Book'!$F$1:$F$1960="S") * ('Daily Fill Book'!$Q$1:$Q$1960=DailyMapping!D87),
            'Daily Fill Book'!$G$1:$G$1960
        )
    ),
    ""
)</f>
        <v/>
      </c>
      <c r="P87" s="8">
        <f t="shared" si="4"/>
        <v>0</v>
      </c>
      <c r="Q87" s="2">
        <f t="shared" si="5"/>
        <v>0</v>
      </c>
      <c r="R87" s="2">
        <f t="shared" si="6"/>
        <v>0</v>
      </c>
      <c r="S87" s="2">
        <f t="shared" si="7"/>
        <v>0</v>
      </c>
      <c r="T87" s="2" t="e">
        <f>((DailyMapping!$O87-DailyMapping!$M87)/DailyMapping!$G87*DailyMapping!$H87)*(MIN(DailyMapping!$L87,DailyMapping!$N87))</f>
        <v>#VALUE!</v>
      </c>
    </row>
    <row r="88" spans="2:20" x14ac:dyDescent="0.25">
      <c r="B88" s="106"/>
      <c r="C88" s="2" t="s">
        <v>12</v>
      </c>
      <c r="D88" s="2"/>
      <c r="E88" s="2"/>
      <c r="F88" s="2" t="s">
        <v>57</v>
      </c>
      <c r="G88" s="2">
        <v>0.5</v>
      </c>
      <c r="H88" s="2">
        <v>12.5</v>
      </c>
      <c r="I88" s="2">
        <v>1</v>
      </c>
      <c r="J88" s="2" t="s">
        <v>35</v>
      </c>
      <c r="K88" s="7" t="str">
        <f>RTD("tt.rtd",,RTD("tt.rtd",,"Inst",J88,$E88),K$2)</f>
        <v/>
      </c>
      <c r="L88" s="8" cm="1">
        <f t="array" ref="L88">SUM(IF(('Daily Fill Book'!$F$3:$F$1960="B")*('Daily Fill Book'!$Q$3:$Q$1960=DailyMapping!D88),'Daily Fill Book'!$G$3:$G$1960))</f>
        <v>0</v>
      </c>
      <c r="M88" s="8" t="str" cm="1">
        <f t="array" ref="M88">IFERROR(
    SUMPRODUCT(
        IF(
            ('Daily Fill Book'!$F$1:$F$1960="B") * ('Daily Fill Book'!$Q$1:$Q$1960=DailyMapping!D88),
            'Daily Fill Book'!$G$1:$G$1960
        ),
        IF(
            ('Daily Fill Book'!$F$1:$F$1960="B") * ('Daily Fill Book'!$Q$1:$Q$1960=DailyMapping!D88),
            'Daily Fill Book'!$H$1:$H$1960
        )
    ) / SUM(
        IF(
            ('Daily Fill Book'!$F$1:$F$1960="B") * ('Daily Fill Book'!$Q$1:$Q$1960=DailyMapping!D88),
            'Daily Fill Book'!$G$1:$G$1960
        )
    ),
    ""
)</f>
        <v/>
      </c>
      <c r="N88" s="8" cm="1">
        <f t="array" ref="N88">SUM(IF(('Daily Fill Book'!$F$3:$F$1960="S")*('Daily Fill Book'!$Q$3:$Q$1960=DailyMapping!D88),'Daily Fill Book'!$G$3:$G$1960))</f>
        <v>0</v>
      </c>
      <c r="O88" s="8" t="str" cm="1">
        <f t="array" ref="O88">IFERROR(
    SUMPRODUCT(
        IF(
            ('Daily Fill Book'!$F$1:$F$1960="S") * ('Daily Fill Book'!$Q$1:$Q$1960=DailyMapping!D88),
            'Daily Fill Book'!$G$1:$G$1960
        ),
        IF(
            ('Daily Fill Book'!$F$1:$F$1960="S") * ('Daily Fill Book'!$Q$1:$Q$1960=DailyMapping!D88),
            'Daily Fill Book'!$H$1:$H$1960
        )
    ) / SUM(
        IF(
            ('Daily Fill Book'!$F$1:$F$1960="S") * ('Daily Fill Book'!$Q$1:$Q$1960=DailyMapping!D88),
            'Daily Fill Book'!$G$1:$G$1960
        )
    ),
    ""
)</f>
        <v/>
      </c>
      <c r="P88" s="8">
        <f t="shared" si="4"/>
        <v>0</v>
      </c>
      <c r="Q88" s="2">
        <f t="shared" si="5"/>
        <v>0</v>
      </c>
      <c r="R88" s="2">
        <f t="shared" si="6"/>
        <v>0</v>
      </c>
      <c r="S88" s="2">
        <f t="shared" si="7"/>
        <v>0</v>
      </c>
      <c r="T88" s="2" t="e">
        <f>((DailyMapping!$O88-DailyMapping!$M88)/DailyMapping!$G88*DailyMapping!$H88)*(MIN(DailyMapping!$L88,DailyMapping!$N88))</f>
        <v>#VALUE!</v>
      </c>
    </row>
    <row r="89" spans="2:20" x14ac:dyDescent="0.25">
      <c r="B89" s="106"/>
      <c r="C89" s="2" t="s">
        <v>12</v>
      </c>
      <c r="D89" s="2"/>
      <c r="E89" s="2"/>
      <c r="F89" s="2" t="s">
        <v>57</v>
      </c>
      <c r="G89" s="2">
        <v>0.5</v>
      </c>
      <c r="H89" s="2">
        <v>12.5</v>
      </c>
      <c r="I89" s="2">
        <v>1</v>
      </c>
      <c r="J89" s="2" t="s">
        <v>35</v>
      </c>
      <c r="K89" s="7" t="str">
        <f>RTD("tt.rtd",,RTD("tt.rtd",,"Inst",J89,$E89),K$2)</f>
        <v/>
      </c>
      <c r="L89" s="8" cm="1">
        <f t="array" ref="L89">SUM(IF(('Daily Fill Book'!$F$3:$F$1960="B")*('Daily Fill Book'!$Q$3:$Q$1960=DailyMapping!D89),'Daily Fill Book'!$G$3:$G$1960))</f>
        <v>0</v>
      </c>
      <c r="M89" s="8" t="str" cm="1">
        <f t="array" ref="M89">IFERROR(
    SUMPRODUCT(
        IF(
            ('Daily Fill Book'!$F$1:$F$1960="B") * ('Daily Fill Book'!$Q$1:$Q$1960=DailyMapping!D89),
            'Daily Fill Book'!$G$1:$G$1960
        ),
        IF(
            ('Daily Fill Book'!$F$1:$F$1960="B") * ('Daily Fill Book'!$Q$1:$Q$1960=DailyMapping!D89),
            'Daily Fill Book'!$H$1:$H$1960
        )
    ) / SUM(
        IF(
            ('Daily Fill Book'!$F$1:$F$1960="B") * ('Daily Fill Book'!$Q$1:$Q$1960=DailyMapping!D89),
            'Daily Fill Book'!$G$1:$G$1960
        )
    ),
    ""
)</f>
        <v/>
      </c>
      <c r="N89" s="8" cm="1">
        <f t="array" ref="N89">SUM(IF(('Daily Fill Book'!$F$3:$F$1960="S")*('Daily Fill Book'!$Q$3:$Q$1960=DailyMapping!D89),'Daily Fill Book'!$G$3:$G$1960))</f>
        <v>0</v>
      </c>
      <c r="O89" s="8" t="str" cm="1">
        <f t="array" ref="O89">IFERROR(
    SUMPRODUCT(
        IF(
            ('Daily Fill Book'!$F$1:$F$1960="S") * ('Daily Fill Book'!$Q$1:$Q$1960=DailyMapping!D89),
            'Daily Fill Book'!$G$1:$G$1960
        ),
        IF(
            ('Daily Fill Book'!$F$1:$F$1960="S") * ('Daily Fill Book'!$Q$1:$Q$1960=DailyMapping!D89),
            'Daily Fill Book'!$H$1:$H$1960
        )
    ) / SUM(
        IF(
            ('Daily Fill Book'!$F$1:$F$1960="S") * ('Daily Fill Book'!$Q$1:$Q$1960=DailyMapping!D89),
            'Daily Fill Book'!$G$1:$G$1960
        )
    ),
    ""
)</f>
        <v/>
      </c>
      <c r="P89" s="8">
        <f t="shared" si="4"/>
        <v>0</v>
      </c>
      <c r="Q89" s="2">
        <f t="shared" si="5"/>
        <v>0</v>
      </c>
      <c r="R89" s="2">
        <f t="shared" si="6"/>
        <v>0</v>
      </c>
      <c r="S89" s="2">
        <f t="shared" si="7"/>
        <v>0</v>
      </c>
      <c r="T89" s="2" t="e">
        <f>((DailyMapping!$O89-DailyMapping!$M89)/DailyMapping!$G89*DailyMapping!$H89)*(MIN(DailyMapping!$L89,DailyMapping!$N89))</f>
        <v>#VALUE!</v>
      </c>
    </row>
    <row r="90" spans="2:20" x14ac:dyDescent="0.25">
      <c r="B90" s="106"/>
      <c r="C90" s="2" t="s">
        <v>12</v>
      </c>
      <c r="D90" s="2"/>
      <c r="E90" s="2"/>
      <c r="F90" s="2" t="s">
        <v>57</v>
      </c>
      <c r="G90" s="2">
        <v>0.5</v>
      </c>
      <c r="H90" s="2">
        <v>12.5</v>
      </c>
      <c r="I90" s="2">
        <v>1</v>
      </c>
      <c r="J90" s="2" t="s">
        <v>35</v>
      </c>
      <c r="K90" s="7" t="str">
        <f>RTD("tt.rtd",,RTD("tt.rtd",,"Inst",J90,$E90),K$2)</f>
        <v/>
      </c>
      <c r="L90" s="8" cm="1">
        <f t="array" ref="L90">SUM(IF(('Daily Fill Book'!$F$3:$F$1960="B")*('Daily Fill Book'!$Q$3:$Q$1960=DailyMapping!D90),'Daily Fill Book'!$G$3:$G$1960))</f>
        <v>0</v>
      </c>
      <c r="M90" s="8" t="str" cm="1">
        <f t="array" ref="M90">IFERROR(
    SUMPRODUCT(
        IF(
            ('Daily Fill Book'!$F$1:$F$1960="B") * ('Daily Fill Book'!$Q$1:$Q$1960=DailyMapping!D90),
            'Daily Fill Book'!$G$1:$G$1960
        ),
        IF(
            ('Daily Fill Book'!$F$1:$F$1960="B") * ('Daily Fill Book'!$Q$1:$Q$1960=DailyMapping!D90),
            'Daily Fill Book'!$H$1:$H$1960
        )
    ) / SUM(
        IF(
            ('Daily Fill Book'!$F$1:$F$1960="B") * ('Daily Fill Book'!$Q$1:$Q$1960=DailyMapping!D90),
            'Daily Fill Book'!$G$1:$G$1960
        )
    ),
    ""
)</f>
        <v/>
      </c>
      <c r="N90" s="8" cm="1">
        <f t="array" ref="N90">SUM(IF(('Daily Fill Book'!$F$3:$F$1960="S")*('Daily Fill Book'!$Q$3:$Q$1960=DailyMapping!D90),'Daily Fill Book'!$G$3:$G$1960))</f>
        <v>0</v>
      </c>
      <c r="O90" s="8" t="str" cm="1">
        <f t="array" ref="O90">IFERROR(
    SUMPRODUCT(
        IF(
            ('Daily Fill Book'!$F$1:$F$1960="S") * ('Daily Fill Book'!$Q$1:$Q$1960=DailyMapping!D90),
            'Daily Fill Book'!$G$1:$G$1960
        ),
        IF(
            ('Daily Fill Book'!$F$1:$F$1960="S") * ('Daily Fill Book'!$Q$1:$Q$1960=DailyMapping!D90),
            'Daily Fill Book'!$H$1:$H$1960
        )
    ) / SUM(
        IF(
            ('Daily Fill Book'!$F$1:$F$1960="S") * ('Daily Fill Book'!$Q$1:$Q$1960=DailyMapping!D90),
            'Daily Fill Book'!$G$1:$G$1960
        )
    ),
    ""
)</f>
        <v/>
      </c>
      <c r="P90" s="8">
        <f t="shared" si="4"/>
        <v>0</v>
      </c>
      <c r="Q90" s="2">
        <f t="shared" si="5"/>
        <v>0</v>
      </c>
      <c r="R90" s="2">
        <f t="shared" si="6"/>
        <v>0</v>
      </c>
      <c r="S90" s="2">
        <f t="shared" si="7"/>
        <v>0</v>
      </c>
      <c r="T90" s="2" t="e">
        <f>((DailyMapping!$O90-DailyMapping!$M90)/DailyMapping!$G90*DailyMapping!$H90)*(MIN(DailyMapping!$L90,DailyMapping!$N90))</f>
        <v>#VALUE!</v>
      </c>
    </row>
    <row r="91" spans="2:20" x14ac:dyDescent="0.25">
      <c r="B91" s="106"/>
      <c r="C91" s="2" t="s">
        <v>12</v>
      </c>
      <c r="D91" s="2"/>
      <c r="E91" s="2"/>
      <c r="F91" s="2" t="s">
        <v>57</v>
      </c>
      <c r="G91" s="2">
        <v>0.5</v>
      </c>
      <c r="H91" s="2">
        <v>12.5</v>
      </c>
      <c r="I91" s="2">
        <v>1</v>
      </c>
      <c r="J91" s="2" t="s">
        <v>35</v>
      </c>
      <c r="K91" s="7" t="str">
        <f>RTD("tt.rtd",,RTD("tt.rtd",,"Inst",J91,$E91),K$2)</f>
        <v/>
      </c>
      <c r="L91" s="8" cm="1">
        <f t="array" ref="L91">SUM(IF(('Daily Fill Book'!$F$3:$F$1960="B")*('Daily Fill Book'!$Q$3:$Q$1960=DailyMapping!D91),'Daily Fill Book'!$G$3:$G$1960))</f>
        <v>0</v>
      </c>
      <c r="M91" s="8" t="str" cm="1">
        <f t="array" ref="M91">IFERROR(
    SUMPRODUCT(
        IF(
            ('Daily Fill Book'!$F$1:$F$1960="B") * ('Daily Fill Book'!$Q$1:$Q$1960=DailyMapping!D91),
            'Daily Fill Book'!$G$1:$G$1960
        ),
        IF(
            ('Daily Fill Book'!$F$1:$F$1960="B") * ('Daily Fill Book'!$Q$1:$Q$1960=DailyMapping!D91),
            'Daily Fill Book'!$H$1:$H$1960
        )
    ) / SUM(
        IF(
            ('Daily Fill Book'!$F$1:$F$1960="B") * ('Daily Fill Book'!$Q$1:$Q$1960=DailyMapping!D91),
            'Daily Fill Book'!$G$1:$G$1960
        )
    ),
    ""
)</f>
        <v/>
      </c>
      <c r="N91" s="8" cm="1">
        <f t="array" ref="N91">SUM(IF(('Daily Fill Book'!$F$3:$F$1960="S")*('Daily Fill Book'!$Q$3:$Q$1960=DailyMapping!D91),'Daily Fill Book'!$G$3:$G$1960))</f>
        <v>0</v>
      </c>
      <c r="O91" s="8" t="str" cm="1">
        <f t="array" ref="O91">IFERROR(
    SUMPRODUCT(
        IF(
            ('Daily Fill Book'!$F$1:$F$1960="S") * ('Daily Fill Book'!$Q$1:$Q$1960=DailyMapping!D91),
            'Daily Fill Book'!$G$1:$G$1960
        ),
        IF(
            ('Daily Fill Book'!$F$1:$F$1960="S") * ('Daily Fill Book'!$Q$1:$Q$1960=DailyMapping!D91),
            'Daily Fill Book'!$H$1:$H$1960
        )
    ) / SUM(
        IF(
            ('Daily Fill Book'!$F$1:$F$1960="S") * ('Daily Fill Book'!$Q$1:$Q$1960=DailyMapping!D91),
            'Daily Fill Book'!$G$1:$G$1960
        )
    ),
    ""
)</f>
        <v/>
      </c>
      <c r="P91" s="8">
        <f t="shared" si="4"/>
        <v>0</v>
      </c>
      <c r="Q91" s="2">
        <f t="shared" si="5"/>
        <v>0</v>
      </c>
      <c r="R91" s="2">
        <f t="shared" si="6"/>
        <v>0</v>
      </c>
      <c r="S91" s="2">
        <f t="shared" si="7"/>
        <v>0</v>
      </c>
      <c r="T91" s="2" t="e">
        <f>((DailyMapping!$O91-DailyMapping!$M91)/DailyMapping!$G91*DailyMapping!$H91)*(MIN(DailyMapping!$L91,DailyMapping!$N91))</f>
        <v>#VALUE!</v>
      </c>
    </row>
    <row r="92" spans="2:20" x14ac:dyDescent="0.25">
      <c r="B92" s="106"/>
      <c r="C92" s="2" t="s">
        <v>12</v>
      </c>
      <c r="D92" s="2"/>
      <c r="E92" s="2"/>
      <c r="F92" s="2" t="s">
        <v>57</v>
      </c>
      <c r="G92" s="2">
        <v>0.5</v>
      </c>
      <c r="H92" s="2">
        <v>12.5</v>
      </c>
      <c r="I92" s="2">
        <v>1</v>
      </c>
      <c r="J92" s="2" t="s">
        <v>35</v>
      </c>
      <c r="K92" s="7" t="str">
        <f>RTD("tt.rtd",,RTD("tt.rtd",,"Inst",J92,$E92),K$2)</f>
        <v/>
      </c>
      <c r="L92" s="8" cm="1">
        <f t="array" ref="L92">SUM(IF(('Daily Fill Book'!$F$3:$F$1960="B")*('Daily Fill Book'!$Q$3:$Q$1960=DailyMapping!D92),'Daily Fill Book'!$G$3:$G$1960))</f>
        <v>0</v>
      </c>
      <c r="M92" s="8" t="str" cm="1">
        <f t="array" ref="M92">IFERROR(
    SUMPRODUCT(
        IF(
            ('Daily Fill Book'!$F$1:$F$1960="B") * ('Daily Fill Book'!$Q$1:$Q$1960=DailyMapping!D92),
            'Daily Fill Book'!$G$1:$G$1960
        ),
        IF(
            ('Daily Fill Book'!$F$1:$F$1960="B") * ('Daily Fill Book'!$Q$1:$Q$1960=DailyMapping!D92),
            'Daily Fill Book'!$H$1:$H$1960
        )
    ) / SUM(
        IF(
            ('Daily Fill Book'!$F$1:$F$1960="B") * ('Daily Fill Book'!$Q$1:$Q$1960=DailyMapping!D92),
            'Daily Fill Book'!$G$1:$G$1960
        )
    ),
    ""
)</f>
        <v/>
      </c>
      <c r="N92" s="8" cm="1">
        <f t="array" ref="N92">SUM(IF(('Daily Fill Book'!$F$3:$F$1960="S")*('Daily Fill Book'!$Q$3:$Q$1960=DailyMapping!D92),'Daily Fill Book'!$G$3:$G$1960))</f>
        <v>0</v>
      </c>
      <c r="O92" s="8" t="str" cm="1">
        <f t="array" ref="O92">IFERROR(
    SUMPRODUCT(
        IF(
            ('Daily Fill Book'!$F$1:$F$1960="S") * ('Daily Fill Book'!$Q$1:$Q$1960=DailyMapping!D92),
            'Daily Fill Book'!$G$1:$G$1960
        ),
        IF(
            ('Daily Fill Book'!$F$1:$F$1960="S") * ('Daily Fill Book'!$Q$1:$Q$1960=DailyMapping!D92),
            'Daily Fill Book'!$H$1:$H$1960
        )
    ) / SUM(
        IF(
            ('Daily Fill Book'!$F$1:$F$1960="S") * ('Daily Fill Book'!$Q$1:$Q$1960=DailyMapping!D92),
            'Daily Fill Book'!$G$1:$G$1960
        )
    ),
    ""
)</f>
        <v/>
      </c>
      <c r="P92" s="8">
        <f t="shared" si="4"/>
        <v>0</v>
      </c>
      <c r="Q92" s="2">
        <f t="shared" si="5"/>
        <v>0</v>
      </c>
      <c r="R92" s="2">
        <f t="shared" si="6"/>
        <v>0</v>
      </c>
      <c r="S92" s="2">
        <f t="shared" si="7"/>
        <v>0</v>
      </c>
      <c r="T92" s="2" t="e">
        <f>((DailyMapping!$O92-DailyMapping!$M92)/DailyMapping!$G92*DailyMapping!$H92)*(MIN(DailyMapping!$L92,DailyMapping!$N92))</f>
        <v>#VALUE!</v>
      </c>
    </row>
    <row r="93" spans="2:20" x14ac:dyDescent="0.25">
      <c r="B93" s="106"/>
      <c r="C93" s="2" t="s">
        <v>12</v>
      </c>
      <c r="D93" s="2"/>
      <c r="E93" s="2"/>
      <c r="F93" s="2" t="s">
        <v>57</v>
      </c>
      <c r="G93" s="2">
        <v>0.5</v>
      </c>
      <c r="H93" s="2">
        <v>12.5</v>
      </c>
      <c r="I93" s="2">
        <v>1</v>
      </c>
      <c r="J93" s="2" t="s">
        <v>35</v>
      </c>
      <c r="K93" s="7" t="str">
        <f>RTD("tt.rtd",,RTD("tt.rtd",,"Inst",J93,$E93),K$2)</f>
        <v/>
      </c>
      <c r="L93" s="8" cm="1">
        <f t="array" ref="L93">SUM(IF(('Daily Fill Book'!$F$3:$F$1960="B")*('Daily Fill Book'!$Q$3:$Q$1960=DailyMapping!D93),'Daily Fill Book'!$G$3:$G$1960))</f>
        <v>0</v>
      </c>
      <c r="M93" s="8" t="str" cm="1">
        <f t="array" ref="M93">IFERROR(
    SUMPRODUCT(
        IF(
            ('Daily Fill Book'!$F$1:$F$1960="B") * ('Daily Fill Book'!$Q$1:$Q$1960=DailyMapping!D93),
            'Daily Fill Book'!$G$1:$G$1960
        ),
        IF(
            ('Daily Fill Book'!$F$1:$F$1960="B") * ('Daily Fill Book'!$Q$1:$Q$1960=DailyMapping!D93),
            'Daily Fill Book'!$H$1:$H$1960
        )
    ) / SUM(
        IF(
            ('Daily Fill Book'!$F$1:$F$1960="B") * ('Daily Fill Book'!$Q$1:$Q$1960=DailyMapping!D93),
            'Daily Fill Book'!$G$1:$G$1960
        )
    ),
    ""
)</f>
        <v/>
      </c>
      <c r="N93" s="8" cm="1">
        <f t="array" ref="N93">SUM(IF(('Daily Fill Book'!$F$3:$F$1960="S")*('Daily Fill Book'!$Q$3:$Q$1960=DailyMapping!D93),'Daily Fill Book'!$G$3:$G$1960))</f>
        <v>0</v>
      </c>
      <c r="O93" s="8" t="str" cm="1">
        <f t="array" ref="O93">IFERROR(
    SUMPRODUCT(
        IF(
            ('Daily Fill Book'!$F$1:$F$1960="S") * ('Daily Fill Book'!$Q$1:$Q$1960=DailyMapping!D93),
            'Daily Fill Book'!$G$1:$G$1960
        ),
        IF(
            ('Daily Fill Book'!$F$1:$F$1960="S") * ('Daily Fill Book'!$Q$1:$Q$1960=DailyMapping!D93),
            'Daily Fill Book'!$H$1:$H$1960
        )
    ) / SUM(
        IF(
            ('Daily Fill Book'!$F$1:$F$1960="S") * ('Daily Fill Book'!$Q$1:$Q$1960=DailyMapping!D93),
            'Daily Fill Book'!$G$1:$G$1960
        )
    ),
    ""
)</f>
        <v/>
      </c>
      <c r="P93" s="8">
        <f t="shared" si="4"/>
        <v>0</v>
      </c>
      <c r="Q93" s="2">
        <f t="shared" si="5"/>
        <v>0</v>
      </c>
      <c r="R93" s="2">
        <f t="shared" si="6"/>
        <v>0</v>
      </c>
      <c r="S93" s="2">
        <f t="shared" si="7"/>
        <v>0</v>
      </c>
      <c r="T93" s="2" t="e">
        <f>((DailyMapping!$O93-DailyMapping!$M93)/DailyMapping!$G93*DailyMapping!$H93)*(MIN(DailyMapping!$L93,DailyMapping!$N93))</f>
        <v>#VALUE!</v>
      </c>
    </row>
    <row r="94" spans="2:20" x14ac:dyDescent="0.25">
      <c r="B94" s="106"/>
      <c r="C94" s="2" t="s">
        <v>12</v>
      </c>
      <c r="D94" s="2"/>
      <c r="E94" s="2"/>
      <c r="F94" s="2" t="s">
        <v>57</v>
      </c>
      <c r="G94" s="2">
        <v>0.5</v>
      </c>
      <c r="H94" s="2">
        <v>12.5</v>
      </c>
      <c r="I94" s="2">
        <v>1</v>
      </c>
      <c r="J94" s="2" t="s">
        <v>35</v>
      </c>
      <c r="K94" s="7" t="str">
        <f>RTD("tt.rtd",,RTD("tt.rtd",,"Inst",J94,$E94),K$2)</f>
        <v/>
      </c>
      <c r="L94" s="8" cm="1">
        <f t="array" ref="L94">SUM(IF(('Daily Fill Book'!$F$3:$F$1960="B")*('Daily Fill Book'!$Q$3:$Q$1960=DailyMapping!D94),'Daily Fill Book'!$G$3:$G$1960))</f>
        <v>0</v>
      </c>
      <c r="M94" s="8" t="str" cm="1">
        <f t="array" ref="M94">IFERROR(
    SUMPRODUCT(
        IF(
            ('Daily Fill Book'!$F$1:$F$1960="B") * ('Daily Fill Book'!$Q$1:$Q$1960=DailyMapping!D94),
            'Daily Fill Book'!$G$1:$G$1960
        ),
        IF(
            ('Daily Fill Book'!$F$1:$F$1960="B") * ('Daily Fill Book'!$Q$1:$Q$1960=DailyMapping!D94),
            'Daily Fill Book'!$H$1:$H$1960
        )
    ) / SUM(
        IF(
            ('Daily Fill Book'!$F$1:$F$1960="B") * ('Daily Fill Book'!$Q$1:$Q$1960=DailyMapping!D94),
            'Daily Fill Book'!$G$1:$G$1960
        )
    ),
    ""
)</f>
        <v/>
      </c>
      <c r="N94" s="8" cm="1">
        <f t="array" ref="N94">SUM(IF(('Daily Fill Book'!$F$3:$F$1960="S")*('Daily Fill Book'!$Q$3:$Q$1960=DailyMapping!D94),'Daily Fill Book'!$G$3:$G$1960))</f>
        <v>0</v>
      </c>
      <c r="O94" s="8" t="str" cm="1">
        <f t="array" ref="O94">IFERROR(
    SUMPRODUCT(
        IF(
            ('Daily Fill Book'!$F$1:$F$1960="S") * ('Daily Fill Book'!$Q$1:$Q$1960=DailyMapping!D94),
            'Daily Fill Book'!$G$1:$G$1960
        ),
        IF(
            ('Daily Fill Book'!$F$1:$F$1960="S") * ('Daily Fill Book'!$Q$1:$Q$1960=DailyMapping!D94),
            'Daily Fill Book'!$H$1:$H$1960
        )
    ) / SUM(
        IF(
            ('Daily Fill Book'!$F$1:$F$1960="S") * ('Daily Fill Book'!$Q$1:$Q$1960=DailyMapping!D94),
            'Daily Fill Book'!$G$1:$G$1960
        )
    ),
    ""
)</f>
        <v/>
      </c>
      <c r="P94" s="8">
        <f t="shared" si="4"/>
        <v>0</v>
      </c>
      <c r="Q94" s="2">
        <f t="shared" si="5"/>
        <v>0</v>
      </c>
      <c r="R94" s="2">
        <f t="shared" si="6"/>
        <v>0</v>
      </c>
      <c r="S94" s="2">
        <f t="shared" si="7"/>
        <v>0</v>
      </c>
      <c r="T94" s="2" t="e">
        <f>((DailyMapping!$O94-DailyMapping!$M94)/DailyMapping!$G94*DailyMapping!$H94)*(MIN(DailyMapping!$L94,DailyMapping!$N94))</f>
        <v>#VALUE!</v>
      </c>
    </row>
    <row r="95" spans="2:20" x14ac:dyDescent="0.25">
      <c r="B95" s="106"/>
      <c r="C95" s="2" t="s">
        <v>12</v>
      </c>
      <c r="D95" s="2"/>
      <c r="E95" s="2"/>
      <c r="F95" s="2" t="s">
        <v>57</v>
      </c>
      <c r="G95" s="2">
        <v>0.5</v>
      </c>
      <c r="H95" s="2">
        <v>12.5</v>
      </c>
      <c r="I95" s="2">
        <v>1</v>
      </c>
      <c r="J95" s="2" t="s">
        <v>35</v>
      </c>
      <c r="K95" s="7" t="str">
        <f>RTD("tt.rtd",,RTD("tt.rtd",,"Inst",J95,$E95),K$2)</f>
        <v/>
      </c>
      <c r="L95" s="8" cm="1">
        <f t="array" ref="L95">SUM(IF(('Daily Fill Book'!$F$3:$F$1960="B")*('Daily Fill Book'!$Q$3:$Q$1960=DailyMapping!D95),'Daily Fill Book'!$G$3:$G$1960))</f>
        <v>0</v>
      </c>
      <c r="M95" s="8" t="str" cm="1">
        <f t="array" ref="M95">IFERROR(
    SUMPRODUCT(
        IF(
            ('Daily Fill Book'!$F$1:$F$1960="B") * ('Daily Fill Book'!$Q$1:$Q$1960=DailyMapping!D95),
            'Daily Fill Book'!$G$1:$G$1960
        ),
        IF(
            ('Daily Fill Book'!$F$1:$F$1960="B") * ('Daily Fill Book'!$Q$1:$Q$1960=DailyMapping!D95),
            'Daily Fill Book'!$H$1:$H$1960
        )
    ) / SUM(
        IF(
            ('Daily Fill Book'!$F$1:$F$1960="B") * ('Daily Fill Book'!$Q$1:$Q$1960=DailyMapping!D95),
            'Daily Fill Book'!$G$1:$G$1960
        )
    ),
    ""
)</f>
        <v/>
      </c>
      <c r="N95" s="8" cm="1">
        <f t="array" ref="N95">SUM(IF(('Daily Fill Book'!$F$3:$F$1960="S")*('Daily Fill Book'!$Q$3:$Q$1960=DailyMapping!D95),'Daily Fill Book'!$G$3:$G$1960))</f>
        <v>0</v>
      </c>
      <c r="O95" s="8" t="str" cm="1">
        <f t="array" ref="O95">IFERROR(
    SUMPRODUCT(
        IF(
            ('Daily Fill Book'!$F$1:$F$1960="S") * ('Daily Fill Book'!$Q$1:$Q$1960=DailyMapping!D95),
            'Daily Fill Book'!$G$1:$G$1960
        ),
        IF(
            ('Daily Fill Book'!$F$1:$F$1960="S") * ('Daily Fill Book'!$Q$1:$Q$1960=DailyMapping!D95),
            'Daily Fill Book'!$H$1:$H$1960
        )
    ) / SUM(
        IF(
            ('Daily Fill Book'!$F$1:$F$1960="S") * ('Daily Fill Book'!$Q$1:$Q$1960=DailyMapping!D95),
            'Daily Fill Book'!$G$1:$G$1960
        )
    ),
    ""
)</f>
        <v/>
      </c>
      <c r="P95" s="8">
        <f t="shared" si="4"/>
        <v>0</v>
      </c>
      <c r="Q95" s="2">
        <f t="shared" si="5"/>
        <v>0</v>
      </c>
      <c r="R95" s="2">
        <f t="shared" si="6"/>
        <v>0</v>
      </c>
      <c r="S95" s="2">
        <f t="shared" si="7"/>
        <v>0</v>
      </c>
      <c r="T95" s="2" t="e">
        <f>((DailyMapping!$O95-DailyMapping!$M95)/DailyMapping!$G95*DailyMapping!$H95)*(MIN(DailyMapping!$L95,DailyMapping!$N95))</f>
        <v>#VALUE!</v>
      </c>
    </row>
    <row r="96" spans="2:20" x14ac:dyDescent="0.25">
      <c r="B96" s="106"/>
      <c r="C96" s="2" t="s">
        <v>12</v>
      </c>
      <c r="D96" s="2"/>
      <c r="E96" s="2"/>
      <c r="F96" s="2" t="s">
        <v>57</v>
      </c>
      <c r="G96" s="2">
        <v>0.5</v>
      </c>
      <c r="H96" s="2">
        <v>12.5</v>
      </c>
      <c r="I96" s="2">
        <v>1</v>
      </c>
      <c r="J96" s="2" t="s">
        <v>35</v>
      </c>
      <c r="K96" s="7" t="str">
        <f>RTD("tt.rtd",,RTD("tt.rtd",,"Inst",J96,$E96),K$2)</f>
        <v/>
      </c>
      <c r="L96" s="8" cm="1">
        <f t="array" ref="L96">SUM(IF(('Daily Fill Book'!$F$3:$F$1960="B")*('Daily Fill Book'!$Q$3:$Q$1960=DailyMapping!D96),'Daily Fill Book'!$G$3:$G$1960))</f>
        <v>0</v>
      </c>
      <c r="M96" s="8" t="str" cm="1">
        <f t="array" ref="M96">IFERROR(
    SUMPRODUCT(
        IF(
            ('Daily Fill Book'!$F$1:$F$1960="B") * ('Daily Fill Book'!$Q$1:$Q$1960=DailyMapping!D96),
            'Daily Fill Book'!$G$1:$G$1960
        ),
        IF(
            ('Daily Fill Book'!$F$1:$F$1960="B") * ('Daily Fill Book'!$Q$1:$Q$1960=DailyMapping!D96),
            'Daily Fill Book'!$H$1:$H$1960
        )
    ) / SUM(
        IF(
            ('Daily Fill Book'!$F$1:$F$1960="B") * ('Daily Fill Book'!$Q$1:$Q$1960=DailyMapping!D96),
            'Daily Fill Book'!$G$1:$G$1960
        )
    ),
    ""
)</f>
        <v/>
      </c>
      <c r="N96" s="8" cm="1">
        <f t="array" ref="N96">SUM(IF(('Daily Fill Book'!$F$3:$F$1960="S")*('Daily Fill Book'!$Q$3:$Q$1960=DailyMapping!D96),'Daily Fill Book'!$G$3:$G$1960))</f>
        <v>0</v>
      </c>
      <c r="O96" s="8" t="str" cm="1">
        <f t="array" ref="O96">IFERROR(
    SUMPRODUCT(
        IF(
            ('Daily Fill Book'!$F$1:$F$1960="S") * ('Daily Fill Book'!$Q$1:$Q$1960=DailyMapping!D96),
            'Daily Fill Book'!$G$1:$G$1960
        ),
        IF(
            ('Daily Fill Book'!$F$1:$F$1960="S") * ('Daily Fill Book'!$Q$1:$Q$1960=DailyMapping!D96),
            'Daily Fill Book'!$H$1:$H$1960
        )
    ) / SUM(
        IF(
            ('Daily Fill Book'!$F$1:$F$1960="S") * ('Daily Fill Book'!$Q$1:$Q$1960=DailyMapping!D96),
            'Daily Fill Book'!$G$1:$G$1960
        )
    ),
    ""
)</f>
        <v/>
      </c>
      <c r="P96" s="8">
        <f t="shared" si="4"/>
        <v>0</v>
      </c>
      <c r="Q96" s="2">
        <f t="shared" si="5"/>
        <v>0</v>
      </c>
      <c r="R96" s="2">
        <f t="shared" si="6"/>
        <v>0</v>
      </c>
      <c r="S96" s="2">
        <f t="shared" si="7"/>
        <v>0</v>
      </c>
      <c r="T96" s="2" t="e">
        <f>((DailyMapping!$O96-DailyMapping!$M96)/DailyMapping!$G96*DailyMapping!$H96)*(MIN(DailyMapping!$L96,DailyMapping!$N96))</f>
        <v>#VALUE!</v>
      </c>
    </row>
    <row r="97" spans="2:20" x14ac:dyDescent="0.25">
      <c r="B97" s="106"/>
      <c r="C97" s="2" t="s">
        <v>12</v>
      </c>
      <c r="D97" s="2"/>
      <c r="E97" s="2"/>
      <c r="F97" s="2" t="s">
        <v>57</v>
      </c>
      <c r="G97" s="2">
        <v>0.5</v>
      </c>
      <c r="H97" s="2">
        <v>12.5</v>
      </c>
      <c r="I97" s="2">
        <v>1</v>
      </c>
      <c r="J97" s="2" t="s">
        <v>35</v>
      </c>
      <c r="K97" s="7" t="str">
        <f>RTD("tt.rtd",,RTD("tt.rtd",,"Inst",J97,$E97),K$2)</f>
        <v/>
      </c>
      <c r="L97" s="8" cm="1">
        <f t="array" ref="L97">SUM(IF(('Daily Fill Book'!$F$3:$F$1960="B")*('Daily Fill Book'!$Q$3:$Q$1960=DailyMapping!D97),'Daily Fill Book'!$G$3:$G$1960))</f>
        <v>0</v>
      </c>
      <c r="M97" s="8" t="str" cm="1">
        <f t="array" ref="M97">IFERROR(
    SUMPRODUCT(
        IF(
            ('Daily Fill Book'!$F$1:$F$1960="B") * ('Daily Fill Book'!$Q$1:$Q$1960=DailyMapping!D97),
            'Daily Fill Book'!$G$1:$G$1960
        ),
        IF(
            ('Daily Fill Book'!$F$1:$F$1960="B") * ('Daily Fill Book'!$Q$1:$Q$1960=DailyMapping!D97),
            'Daily Fill Book'!$H$1:$H$1960
        )
    ) / SUM(
        IF(
            ('Daily Fill Book'!$F$1:$F$1960="B") * ('Daily Fill Book'!$Q$1:$Q$1960=DailyMapping!D97),
            'Daily Fill Book'!$G$1:$G$1960
        )
    ),
    ""
)</f>
        <v/>
      </c>
      <c r="N97" s="8" cm="1">
        <f t="array" ref="N97">SUM(IF(('Daily Fill Book'!$F$3:$F$1960="S")*('Daily Fill Book'!$Q$3:$Q$1960=DailyMapping!D97),'Daily Fill Book'!$G$3:$G$1960))</f>
        <v>0</v>
      </c>
      <c r="O97" s="8" t="str" cm="1">
        <f t="array" ref="O97">IFERROR(
    SUMPRODUCT(
        IF(
            ('Daily Fill Book'!$F$1:$F$1960="S") * ('Daily Fill Book'!$Q$1:$Q$1960=DailyMapping!D97),
            'Daily Fill Book'!$G$1:$G$1960
        ),
        IF(
            ('Daily Fill Book'!$F$1:$F$1960="S") * ('Daily Fill Book'!$Q$1:$Q$1960=DailyMapping!D97),
            'Daily Fill Book'!$H$1:$H$1960
        )
    ) / SUM(
        IF(
            ('Daily Fill Book'!$F$1:$F$1960="S") * ('Daily Fill Book'!$Q$1:$Q$1960=DailyMapping!D97),
            'Daily Fill Book'!$G$1:$G$1960
        )
    ),
    ""
)</f>
        <v/>
      </c>
      <c r="P97" s="8">
        <f t="shared" si="4"/>
        <v>0</v>
      </c>
      <c r="Q97" s="2">
        <f t="shared" si="5"/>
        <v>0</v>
      </c>
      <c r="R97" s="2">
        <f t="shared" si="6"/>
        <v>0</v>
      </c>
      <c r="S97" s="2">
        <f t="shared" si="7"/>
        <v>0</v>
      </c>
      <c r="T97" s="2" t="e">
        <f>((DailyMapping!$O97-DailyMapping!$M97)/DailyMapping!$G97*DailyMapping!$H97)*(MIN(DailyMapping!$L97,DailyMapping!$N97))</f>
        <v>#VALUE!</v>
      </c>
    </row>
    <row r="98" spans="2:20" x14ac:dyDescent="0.25">
      <c r="B98" s="106"/>
      <c r="C98" s="2" t="s">
        <v>12</v>
      </c>
      <c r="D98" s="2"/>
      <c r="E98" s="2"/>
      <c r="F98" s="2" t="s">
        <v>57</v>
      </c>
      <c r="G98" s="2">
        <v>0.5</v>
      </c>
      <c r="H98" s="2">
        <v>12.5</v>
      </c>
      <c r="I98" s="2">
        <v>1</v>
      </c>
      <c r="J98" s="2" t="s">
        <v>35</v>
      </c>
      <c r="K98" s="7" t="str">
        <f>RTD("tt.rtd",,RTD("tt.rtd",,"Inst",J98,$E98),K$2)</f>
        <v/>
      </c>
      <c r="L98" s="8" cm="1">
        <f t="array" ref="L98">SUM(IF(('Daily Fill Book'!$F$3:$F$1960="B")*('Daily Fill Book'!$Q$3:$Q$1960=DailyMapping!D98),'Daily Fill Book'!$G$3:$G$1960))</f>
        <v>0</v>
      </c>
      <c r="M98" s="8" t="str" cm="1">
        <f t="array" ref="M98">IFERROR(
    SUMPRODUCT(
        IF(
            ('Daily Fill Book'!$F$1:$F$1960="B") * ('Daily Fill Book'!$Q$1:$Q$1960=DailyMapping!D98),
            'Daily Fill Book'!$G$1:$G$1960
        ),
        IF(
            ('Daily Fill Book'!$F$1:$F$1960="B") * ('Daily Fill Book'!$Q$1:$Q$1960=DailyMapping!D98),
            'Daily Fill Book'!$H$1:$H$1960
        )
    ) / SUM(
        IF(
            ('Daily Fill Book'!$F$1:$F$1960="B") * ('Daily Fill Book'!$Q$1:$Q$1960=DailyMapping!D98),
            'Daily Fill Book'!$G$1:$G$1960
        )
    ),
    ""
)</f>
        <v/>
      </c>
      <c r="N98" s="8" cm="1">
        <f t="array" ref="N98">SUM(IF(('Daily Fill Book'!$F$3:$F$1960="S")*('Daily Fill Book'!$Q$3:$Q$1960=DailyMapping!D98),'Daily Fill Book'!$G$3:$G$1960))</f>
        <v>0</v>
      </c>
      <c r="O98" s="8" t="str" cm="1">
        <f t="array" ref="O98">IFERROR(
    SUMPRODUCT(
        IF(
            ('Daily Fill Book'!$F$1:$F$1960="S") * ('Daily Fill Book'!$Q$1:$Q$1960=DailyMapping!D98),
            'Daily Fill Book'!$G$1:$G$1960
        ),
        IF(
            ('Daily Fill Book'!$F$1:$F$1960="S") * ('Daily Fill Book'!$Q$1:$Q$1960=DailyMapping!D98),
            'Daily Fill Book'!$H$1:$H$1960
        )
    ) / SUM(
        IF(
            ('Daily Fill Book'!$F$1:$F$1960="S") * ('Daily Fill Book'!$Q$1:$Q$1960=DailyMapping!D98),
            'Daily Fill Book'!$G$1:$G$1960
        )
    ),
    ""
)</f>
        <v/>
      </c>
      <c r="P98" s="8">
        <f t="shared" si="4"/>
        <v>0</v>
      </c>
      <c r="Q98" s="2">
        <f t="shared" si="5"/>
        <v>0</v>
      </c>
      <c r="R98" s="2">
        <f t="shared" si="6"/>
        <v>0</v>
      </c>
      <c r="S98" s="2">
        <f t="shared" si="7"/>
        <v>0</v>
      </c>
      <c r="T98" s="2" t="e">
        <f>((DailyMapping!$O98-DailyMapping!$M98)/DailyMapping!$G98*DailyMapping!$H98)*(MIN(DailyMapping!$L98,DailyMapping!$N98))</f>
        <v>#VALUE!</v>
      </c>
    </row>
    <row r="99" spans="2:20" x14ac:dyDescent="0.25">
      <c r="B99" s="106"/>
      <c r="C99" s="2" t="s">
        <v>12</v>
      </c>
      <c r="D99" s="2"/>
      <c r="E99" s="2"/>
      <c r="F99" s="2" t="s">
        <v>57</v>
      </c>
      <c r="G99" s="2">
        <v>0.5</v>
      </c>
      <c r="H99" s="2">
        <v>12.5</v>
      </c>
      <c r="I99" s="2">
        <v>1</v>
      </c>
      <c r="J99" s="2" t="s">
        <v>35</v>
      </c>
      <c r="K99" s="7" t="str">
        <f>RTD("tt.rtd",,RTD("tt.rtd",,"Inst",J99,$E99),K$2)</f>
        <v/>
      </c>
      <c r="L99" s="8" cm="1">
        <f t="array" ref="L99">SUM(IF(('Daily Fill Book'!$F$3:$F$1960="B")*('Daily Fill Book'!$Q$3:$Q$1960=DailyMapping!D99),'Daily Fill Book'!$G$3:$G$1960))</f>
        <v>0</v>
      </c>
      <c r="M99" s="8" t="str" cm="1">
        <f t="array" ref="M99">IFERROR(
    SUMPRODUCT(
        IF(
            ('Daily Fill Book'!$F$1:$F$1960="B") * ('Daily Fill Book'!$Q$1:$Q$1960=DailyMapping!D99),
            'Daily Fill Book'!$G$1:$G$1960
        ),
        IF(
            ('Daily Fill Book'!$F$1:$F$1960="B") * ('Daily Fill Book'!$Q$1:$Q$1960=DailyMapping!D99),
            'Daily Fill Book'!$H$1:$H$1960
        )
    ) / SUM(
        IF(
            ('Daily Fill Book'!$F$1:$F$1960="B") * ('Daily Fill Book'!$Q$1:$Q$1960=DailyMapping!D99),
            'Daily Fill Book'!$G$1:$G$1960
        )
    ),
    ""
)</f>
        <v/>
      </c>
      <c r="N99" s="8" cm="1">
        <f t="array" ref="N99">SUM(IF(('Daily Fill Book'!$F$3:$F$1960="S")*('Daily Fill Book'!$Q$3:$Q$1960=DailyMapping!D99),'Daily Fill Book'!$G$3:$G$1960))</f>
        <v>0</v>
      </c>
      <c r="O99" s="8" t="str" cm="1">
        <f t="array" ref="O99">IFERROR(
    SUMPRODUCT(
        IF(
            ('Daily Fill Book'!$F$1:$F$1960="S") * ('Daily Fill Book'!$Q$1:$Q$1960=DailyMapping!D99),
            'Daily Fill Book'!$G$1:$G$1960
        ),
        IF(
            ('Daily Fill Book'!$F$1:$F$1960="S") * ('Daily Fill Book'!$Q$1:$Q$1960=DailyMapping!D99),
            'Daily Fill Book'!$H$1:$H$1960
        )
    ) / SUM(
        IF(
            ('Daily Fill Book'!$F$1:$F$1960="S") * ('Daily Fill Book'!$Q$1:$Q$1960=DailyMapping!D99),
            'Daily Fill Book'!$G$1:$G$1960
        )
    ),
    ""
)</f>
        <v/>
      </c>
      <c r="P99" s="8">
        <f t="shared" si="4"/>
        <v>0</v>
      </c>
      <c r="Q99" s="2">
        <f t="shared" si="5"/>
        <v>0</v>
      </c>
      <c r="R99" s="2">
        <f t="shared" si="6"/>
        <v>0</v>
      </c>
      <c r="S99" s="2">
        <f t="shared" si="7"/>
        <v>0</v>
      </c>
      <c r="T99" s="2" t="e">
        <f>((DailyMapping!$O99-DailyMapping!$M99)/DailyMapping!$G99*DailyMapping!$H99)*(MIN(DailyMapping!$L99,DailyMapping!$N99))</f>
        <v>#VALUE!</v>
      </c>
    </row>
    <row r="100" spans="2:20" x14ac:dyDescent="0.25">
      <c r="B100" s="106"/>
      <c r="C100" s="2" t="s">
        <v>12</v>
      </c>
      <c r="D100" s="2"/>
      <c r="E100" s="2"/>
      <c r="F100" s="2" t="s">
        <v>57</v>
      </c>
      <c r="G100" s="2">
        <v>0.5</v>
      </c>
      <c r="H100" s="2">
        <v>12.5</v>
      </c>
      <c r="I100" s="2">
        <v>1</v>
      </c>
      <c r="J100" s="2" t="s">
        <v>35</v>
      </c>
      <c r="K100" s="7" t="str">
        <f>RTD("tt.rtd",,RTD("tt.rtd",,"Inst",J100,$E100),K$2)</f>
        <v/>
      </c>
      <c r="L100" s="8" cm="1">
        <f t="array" ref="L100">SUM(IF(('Daily Fill Book'!$F$3:$F$1960="B")*('Daily Fill Book'!$Q$3:$Q$1960=DailyMapping!D100),'Daily Fill Book'!$G$3:$G$1960))</f>
        <v>0</v>
      </c>
      <c r="M100" s="8" t="str" cm="1">
        <f t="array" ref="M100">IFERROR(
    SUMPRODUCT(
        IF(
            ('Daily Fill Book'!$F$1:$F$1960="B") * ('Daily Fill Book'!$Q$1:$Q$1960=DailyMapping!D100),
            'Daily Fill Book'!$G$1:$G$1960
        ),
        IF(
            ('Daily Fill Book'!$F$1:$F$1960="B") * ('Daily Fill Book'!$Q$1:$Q$1960=DailyMapping!D100),
            'Daily Fill Book'!$H$1:$H$1960
        )
    ) / SUM(
        IF(
            ('Daily Fill Book'!$F$1:$F$1960="B") * ('Daily Fill Book'!$Q$1:$Q$1960=DailyMapping!D100),
            'Daily Fill Book'!$G$1:$G$1960
        )
    ),
    ""
)</f>
        <v/>
      </c>
      <c r="N100" s="8" cm="1">
        <f t="array" ref="N100">SUM(IF(('Daily Fill Book'!$F$3:$F$1960="S")*('Daily Fill Book'!$Q$3:$Q$1960=DailyMapping!D100),'Daily Fill Book'!$G$3:$G$1960))</f>
        <v>0</v>
      </c>
      <c r="O100" s="8" t="str" cm="1">
        <f t="array" ref="O100">IFERROR(
    SUMPRODUCT(
        IF(
            ('Daily Fill Book'!$F$1:$F$1960="S") * ('Daily Fill Book'!$Q$1:$Q$1960=DailyMapping!D100),
            'Daily Fill Book'!$G$1:$G$1960
        ),
        IF(
            ('Daily Fill Book'!$F$1:$F$1960="S") * ('Daily Fill Book'!$Q$1:$Q$1960=DailyMapping!D100),
            'Daily Fill Book'!$H$1:$H$1960
        )
    ) / SUM(
        IF(
            ('Daily Fill Book'!$F$1:$F$1960="S") * ('Daily Fill Book'!$Q$1:$Q$1960=DailyMapping!D100),
            'Daily Fill Book'!$G$1:$G$1960
        )
    ),
    ""
)</f>
        <v/>
      </c>
      <c r="P100" s="8">
        <f t="shared" si="4"/>
        <v>0</v>
      </c>
      <c r="Q100" s="2">
        <f t="shared" si="5"/>
        <v>0</v>
      </c>
      <c r="R100" s="2">
        <f t="shared" si="6"/>
        <v>0</v>
      </c>
      <c r="S100" s="2">
        <f t="shared" si="7"/>
        <v>0</v>
      </c>
      <c r="T100" s="2" t="e">
        <f>((DailyMapping!$O100-DailyMapping!$M100)/DailyMapping!$G100*DailyMapping!$H100)*(MIN(DailyMapping!$L100,DailyMapping!$N100))</f>
        <v>#VALUE!</v>
      </c>
    </row>
    <row r="101" spans="2:20" x14ac:dyDescent="0.25">
      <c r="B101" s="106"/>
      <c r="C101" s="2" t="s">
        <v>12</v>
      </c>
      <c r="D101" s="2"/>
      <c r="E101" s="2"/>
      <c r="F101" s="2" t="s">
        <v>57</v>
      </c>
      <c r="G101" s="2">
        <v>0.5</v>
      </c>
      <c r="H101" s="2">
        <v>12.5</v>
      </c>
      <c r="I101" s="2">
        <v>1</v>
      </c>
      <c r="J101" s="2" t="s">
        <v>35</v>
      </c>
      <c r="K101" s="7" t="str">
        <f>RTD("tt.rtd",,RTD("tt.rtd",,"Inst",J101,$E101),K$2)</f>
        <v/>
      </c>
      <c r="L101" s="8" cm="1">
        <f t="array" ref="L101">SUM(IF(('Daily Fill Book'!$F$3:$F$1960="B")*('Daily Fill Book'!$Q$3:$Q$1960=DailyMapping!D101),'Daily Fill Book'!$G$3:$G$1960))</f>
        <v>0</v>
      </c>
      <c r="M101" s="8" t="str" cm="1">
        <f t="array" ref="M101">IFERROR(
    SUMPRODUCT(
        IF(
            ('Daily Fill Book'!$F$1:$F$1960="B") * ('Daily Fill Book'!$Q$1:$Q$1960=DailyMapping!D101),
            'Daily Fill Book'!$G$1:$G$1960
        ),
        IF(
            ('Daily Fill Book'!$F$1:$F$1960="B") * ('Daily Fill Book'!$Q$1:$Q$1960=DailyMapping!D101),
            'Daily Fill Book'!$H$1:$H$1960
        )
    ) / SUM(
        IF(
            ('Daily Fill Book'!$F$1:$F$1960="B") * ('Daily Fill Book'!$Q$1:$Q$1960=DailyMapping!D101),
            'Daily Fill Book'!$G$1:$G$1960
        )
    ),
    ""
)</f>
        <v/>
      </c>
      <c r="N101" s="8" cm="1">
        <f t="array" ref="N101">SUM(IF(('Daily Fill Book'!$F$3:$F$1960="S")*('Daily Fill Book'!$Q$3:$Q$1960=DailyMapping!D101),'Daily Fill Book'!$G$3:$G$1960))</f>
        <v>0</v>
      </c>
      <c r="O101" s="8" t="str" cm="1">
        <f t="array" ref="O101">IFERROR(
    SUMPRODUCT(
        IF(
            ('Daily Fill Book'!$F$1:$F$1960="S") * ('Daily Fill Book'!$Q$1:$Q$1960=DailyMapping!D101),
            'Daily Fill Book'!$G$1:$G$1960
        ),
        IF(
            ('Daily Fill Book'!$F$1:$F$1960="S") * ('Daily Fill Book'!$Q$1:$Q$1960=DailyMapping!D101),
            'Daily Fill Book'!$H$1:$H$1960
        )
    ) / SUM(
        IF(
            ('Daily Fill Book'!$F$1:$F$1960="S") * ('Daily Fill Book'!$Q$1:$Q$1960=DailyMapping!D101),
            'Daily Fill Book'!$G$1:$G$1960
        )
    ),
    ""
)</f>
        <v/>
      </c>
      <c r="P101" s="8">
        <f t="shared" si="4"/>
        <v>0</v>
      </c>
      <c r="Q101" s="2">
        <f t="shared" si="5"/>
        <v>0</v>
      </c>
      <c r="R101" s="2">
        <f t="shared" si="6"/>
        <v>0</v>
      </c>
      <c r="S101" s="2">
        <f t="shared" si="7"/>
        <v>0</v>
      </c>
      <c r="T101" s="2" t="e">
        <f>((DailyMapping!$O101-DailyMapping!$M101)/DailyMapping!$G101*DailyMapping!$H101)*(MIN(DailyMapping!$L101,DailyMapping!$N101))</f>
        <v>#VALUE!</v>
      </c>
    </row>
    <row r="102" spans="2:20" x14ac:dyDescent="0.25">
      <c r="B102" s="106"/>
      <c r="C102" s="2" t="s">
        <v>12</v>
      </c>
      <c r="D102" s="2"/>
      <c r="E102" s="2"/>
      <c r="F102" s="2" t="s">
        <v>57</v>
      </c>
      <c r="G102" s="2">
        <v>0.5</v>
      </c>
      <c r="H102" s="2">
        <v>12.5</v>
      </c>
      <c r="I102" s="2">
        <v>1</v>
      </c>
      <c r="J102" s="2" t="s">
        <v>35</v>
      </c>
      <c r="K102" s="7" t="str">
        <f>RTD("tt.rtd",,RTD("tt.rtd",,"Inst",J102,$E102),K$2)</f>
        <v/>
      </c>
      <c r="L102" s="8" cm="1">
        <f t="array" ref="L102">SUM(IF(('Daily Fill Book'!$F$3:$F$1960="B")*('Daily Fill Book'!$Q$3:$Q$1960=DailyMapping!D102),'Daily Fill Book'!$G$3:$G$1960))</f>
        <v>0</v>
      </c>
      <c r="M102" s="8" t="str" cm="1">
        <f t="array" ref="M102">IFERROR(
    SUMPRODUCT(
        IF(
            ('Daily Fill Book'!$F$1:$F$1960="B") * ('Daily Fill Book'!$Q$1:$Q$1960=DailyMapping!D102),
            'Daily Fill Book'!$G$1:$G$1960
        ),
        IF(
            ('Daily Fill Book'!$F$1:$F$1960="B") * ('Daily Fill Book'!$Q$1:$Q$1960=DailyMapping!D102),
            'Daily Fill Book'!$H$1:$H$1960
        )
    ) / SUM(
        IF(
            ('Daily Fill Book'!$F$1:$F$1960="B") * ('Daily Fill Book'!$Q$1:$Q$1960=DailyMapping!D102),
            'Daily Fill Book'!$G$1:$G$1960
        )
    ),
    ""
)</f>
        <v/>
      </c>
      <c r="N102" s="8" cm="1">
        <f t="array" ref="N102">SUM(IF(('Daily Fill Book'!$F$3:$F$1960="S")*('Daily Fill Book'!$Q$3:$Q$1960=DailyMapping!D102),'Daily Fill Book'!$G$3:$G$1960))</f>
        <v>0</v>
      </c>
      <c r="O102" s="8" t="str" cm="1">
        <f t="array" ref="O102">IFERROR(
    SUMPRODUCT(
        IF(
            ('Daily Fill Book'!$F$1:$F$1960="S") * ('Daily Fill Book'!$Q$1:$Q$1960=DailyMapping!D102),
            'Daily Fill Book'!$G$1:$G$1960
        ),
        IF(
            ('Daily Fill Book'!$F$1:$F$1960="S") * ('Daily Fill Book'!$Q$1:$Q$1960=DailyMapping!D102),
            'Daily Fill Book'!$H$1:$H$1960
        )
    ) / SUM(
        IF(
            ('Daily Fill Book'!$F$1:$F$1960="S") * ('Daily Fill Book'!$Q$1:$Q$1960=DailyMapping!D102),
            'Daily Fill Book'!$G$1:$G$1960
        )
    ),
    ""
)</f>
        <v/>
      </c>
      <c r="P102" s="8">
        <f t="shared" si="4"/>
        <v>0</v>
      </c>
      <c r="Q102" s="2">
        <f t="shared" si="5"/>
        <v>0</v>
      </c>
      <c r="R102" s="2">
        <f t="shared" si="6"/>
        <v>0</v>
      </c>
      <c r="S102" s="2">
        <f t="shared" si="7"/>
        <v>0</v>
      </c>
      <c r="T102" s="2" t="e">
        <f>((DailyMapping!$O102-DailyMapping!$M102)/DailyMapping!$G102*DailyMapping!$H102)*(MIN(DailyMapping!$L102,DailyMapping!$N102))</f>
        <v>#VALUE!</v>
      </c>
    </row>
    <row r="103" spans="2:20" x14ac:dyDescent="0.25">
      <c r="B103" s="106"/>
      <c r="C103" s="2" t="s">
        <v>12</v>
      </c>
      <c r="D103" s="2"/>
      <c r="E103" s="2"/>
      <c r="F103" s="2" t="s">
        <v>57</v>
      </c>
      <c r="G103" s="2">
        <v>0.5</v>
      </c>
      <c r="H103" s="2">
        <v>12.5</v>
      </c>
      <c r="I103" s="2">
        <v>1</v>
      </c>
      <c r="J103" s="2" t="s">
        <v>35</v>
      </c>
      <c r="K103" s="7" t="str">
        <f>RTD("tt.rtd",,RTD("tt.rtd",,"Inst",J103,$E103),K$2)</f>
        <v/>
      </c>
      <c r="L103" s="8" cm="1">
        <f t="array" ref="L103">SUM(IF(('Daily Fill Book'!$F$3:$F$1960="B")*('Daily Fill Book'!$Q$3:$Q$1960=DailyMapping!D103),'Daily Fill Book'!$G$3:$G$1960))</f>
        <v>0</v>
      </c>
      <c r="M103" s="8" t="str" cm="1">
        <f t="array" ref="M103">IFERROR(
    SUMPRODUCT(
        IF(
            ('Daily Fill Book'!$F$1:$F$1960="B") * ('Daily Fill Book'!$Q$1:$Q$1960=DailyMapping!D103),
            'Daily Fill Book'!$G$1:$G$1960
        ),
        IF(
            ('Daily Fill Book'!$F$1:$F$1960="B") * ('Daily Fill Book'!$Q$1:$Q$1960=DailyMapping!D103),
            'Daily Fill Book'!$H$1:$H$1960
        )
    ) / SUM(
        IF(
            ('Daily Fill Book'!$F$1:$F$1960="B") * ('Daily Fill Book'!$Q$1:$Q$1960=DailyMapping!D103),
            'Daily Fill Book'!$G$1:$G$1960
        )
    ),
    ""
)</f>
        <v/>
      </c>
      <c r="N103" s="8" cm="1">
        <f t="array" ref="N103">SUM(IF(('Daily Fill Book'!$F$3:$F$1960="S")*('Daily Fill Book'!$Q$3:$Q$1960=DailyMapping!D103),'Daily Fill Book'!$G$3:$G$1960))</f>
        <v>0</v>
      </c>
      <c r="O103" s="8" t="str" cm="1">
        <f t="array" ref="O103">IFERROR(
    SUMPRODUCT(
        IF(
            ('Daily Fill Book'!$F$1:$F$1960="S") * ('Daily Fill Book'!$Q$1:$Q$1960=DailyMapping!D103),
            'Daily Fill Book'!$G$1:$G$1960
        ),
        IF(
            ('Daily Fill Book'!$F$1:$F$1960="S") * ('Daily Fill Book'!$Q$1:$Q$1960=DailyMapping!D103),
            'Daily Fill Book'!$H$1:$H$1960
        )
    ) / SUM(
        IF(
            ('Daily Fill Book'!$F$1:$F$1960="S") * ('Daily Fill Book'!$Q$1:$Q$1960=DailyMapping!D103),
            'Daily Fill Book'!$G$1:$G$1960
        )
    ),
    ""
)</f>
        <v/>
      </c>
      <c r="P103" s="8">
        <f t="shared" si="4"/>
        <v>0</v>
      </c>
      <c r="Q103" s="2">
        <f t="shared" si="5"/>
        <v>0</v>
      </c>
      <c r="R103" s="2">
        <f t="shared" si="6"/>
        <v>0</v>
      </c>
      <c r="S103" s="2">
        <f t="shared" si="7"/>
        <v>0</v>
      </c>
      <c r="T103" s="2" t="e">
        <f>((DailyMapping!$O103-DailyMapping!$M103)/DailyMapping!$G103*DailyMapping!$H103)*(MIN(DailyMapping!$L103,DailyMapping!$N103))</f>
        <v>#VALUE!</v>
      </c>
    </row>
    <row r="104" spans="2:20" x14ac:dyDescent="0.25">
      <c r="B104" s="106"/>
      <c r="C104" s="2" t="s">
        <v>12</v>
      </c>
      <c r="D104" s="2"/>
      <c r="E104" s="2"/>
      <c r="F104" s="2" t="s">
        <v>57</v>
      </c>
      <c r="G104" s="2">
        <v>0.5</v>
      </c>
      <c r="H104" s="2">
        <v>12.5</v>
      </c>
      <c r="I104" s="2">
        <v>1</v>
      </c>
      <c r="J104" s="2" t="s">
        <v>35</v>
      </c>
      <c r="K104" s="7" t="str">
        <f>RTD("tt.rtd",,RTD("tt.rtd",,"Inst",J104,$E104),K$2)</f>
        <v/>
      </c>
      <c r="L104" s="8" cm="1">
        <f t="array" ref="L104">SUM(IF(('Daily Fill Book'!$F$3:$F$1960="B")*('Daily Fill Book'!$Q$3:$Q$1960=DailyMapping!D104),'Daily Fill Book'!$G$3:$G$1960))</f>
        <v>0</v>
      </c>
      <c r="M104" s="8" t="str" cm="1">
        <f t="array" ref="M104">IFERROR(
    SUMPRODUCT(
        IF(
            ('Daily Fill Book'!$F$1:$F$1960="B") * ('Daily Fill Book'!$Q$1:$Q$1960=DailyMapping!D104),
            'Daily Fill Book'!$G$1:$G$1960
        ),
        IF(
            ('Daily Fill Book'!$F$1:$F$1960="B") * ('Daily Fill Book'!$Q$1:$Q$1960=DailyMapping!D104),
            'Daily Fill Book'!$H$1:$H$1960
        )
    ) / SUM(
        IF(
            ('Daily Fill Book'!$F$1:$F$1960="B") * ('Daily Fill Book'!$Q$1:$Q$1960=DailyMapping!D104),
            'Daily Fill Book'!$G$1:$G$1960
        )
    ),
    ""
)</f>
        <v/>
      </c>
      <c r="N104" s="8" cm="1">
        <f t="array" ref="N104">SUM(IF(('Daily Fill Book'!$F$3:$F$1960="S")*('Daily Fill Book'!$Q$3:$Q$1960=DailyMapping!D104),'Daily Fill Book'!$G$3:$G$1960))</f>
        <v>0</v>
      </c>
      <c r="O104" s="8" t="str" cm="1">
        <f t="array" ref="O104">IFERROR(
    SUMPRODUCT(
        IF(
            ('Daily Fill Book'!$F$1:$F$1960="S") * ('Daily Fill Book'!$Q$1:$Q$1960=DailyMapping!D104),
            'Daily Fill Book'!$G$1:$G$1960
        ),
        IF(
            ('Daily Fill Book'!$F$1:$F$1960="S") * ('Daily Fill Book'!$Q$1:$Q$1960=DailyMapping!D104),
            'Daily Fill Book'!$H$1:$H$1960
        )
    ) / SUM(
        IF(
            ('Daily Fill Book'!$F$1:$F$1960="S") * ('Daily Fill Book'!$Q$1:$Q$1960=DailyMapping!D104),
            'Daily Fill Book'!$G$1:$G$1960
        )
    ),
    ""
)</f>
        <v/>
      </c>
      <c r="P104" s="8">
        <f t="shared" si="4"/>
        <v>0</v>
      </c>
      <c r="Q104" s="2">
        <f t="shared" si="5"/>
        <v>0</v>
      </c>
      <c r="R104" s="2">
        <f t="shared" si="6"/>
        <v>0</v>
      </c>
      <c r="S104" s="2">
        <f t="shared" si="7"/>
        <v>0</v>
      </c>
      <c r="T104" s="2" t="e">
        <f>((DailyMapping!$O104-DailyMapping!$M104)/DailyMapping!$G104*DailyMapping!$H104)*(MIN(DailyMapping!$L104,DailyMapping!$N104))</f>
        <v>#VALUE!</v>
      </c>
    </row>
    <row r="105" spans="2:20" x14ac:dyDescent="0.25">
      <c r="B105" s="106"/>
      <c r="C105" s="2" t="s">
        <v>12</v>
      </c>
      <c r="D105" s="2"/>
      <c r="E105" s="2"/>
      <c r="F105" s="2" t="s">
        <v>57</v>
      </c>
      <c r="G105" s="2">
        <v>0.5</v>
      </c>
      <c r="H105" s="2">
        <v>12.5</v>
      </c>
      <c r="I105" s="2">
        <v>1</v>
      </c>
      <c r="J105" s="2" t="s">
        <v>35</v>
      </c>
      <c r="K105" s="7" t="str">
        <f>RTD("tt.rtd",,RTD("tt.rtd",,"Inst",J105,$E105),K$2)</f>
        <v/>
      </c>
      <c r="L105" s="8" cm="1">
        <f t="array" ref="L105">SUM(IF(('Daily Fill Book'!$F$3:$F$1960="B")*('Daily Fill Book'!$Q$3:$Q$1960=DailyMapping!D105),'Daily Fill Book'!$G$3:$G$1960))</f>
        <v>0</v>
      </c>
      <c r="M105" s="8" t="str" cm="1">
        <f t="array" ref="M105">IFERROR(
    SUMPRODUCT(
        IF(
            ('Daily Fill Book'!$F$1:$F$1960="B") * ('Daily Fill Book'!$Q$1:$Q$1960=DailyMapping!D105),
            'Daily Fill Book'!$G$1:$G$1960
        ),
        IF(
            ('Daily Fill Book'!$F$1:$F$1960="B") * ('Daily Fill Book'!$Q$1:$Q$1960=DailyMapping!D105),
            'Daily Fill Book'!$H$1:$H$1960
        )
    ) / SUM(
        IF(
            ('Daily Fill Book'!$F$1:$F$1960="B") * ('Daily Fill Book'!$Q$1:$Q$1960=DailyMapping!D105),
            'Daily Fill Book'!$G$1:$G$1960
        )
    ),
    ""
)</f>
        <v/>
      </c>
      <c r="N105" s="8" cm="1">
        <f t="array" ref="N105">SUM(IF(('Daily Fill Book'!$F$3:$F$1960="S")*('Daily Fill Book'!$Q$3:$Q$1960=DailyMapping!D105),'Daily Fill Book'!$G$3:$G$1960))</f>
        <v>0</v>
      </c>
      <c r="O105" s="8" t="str" cm="1">
        <f t="array" ref="O105">IFERROR(
    SUMPRODUCT(
        IF(
            ('Daily Fill Book'!$F$1:$F$1960="S") * ('Daily Fill Book'!$Q$1:$Q$1960=DailyMapping!D105),
            'Daily Fill Book'!$G$1:$G$1960
        ),
        IF(
            ('Daily Fill Book'!$F$1:$F$1960="S") * ('Daily Fill Book'!$Q$1:$Q$1960=DailyMapping!D105),
            'Daily Fill Book'!$H$1:$H$1960
        )
    ) / SUM(
        IF(
            ('Daily Fill Book'!$F$1:$F$1960="S") * ('Daily Fill Book'!$Q$1:$Q$1960=DailyMapping!D105),
            'Daily Fill Book'!$G$1:$G$1960
        )
    ),
    ""
)</f>
        <v/>
      </c>
      <c r="P105" s="8">
        <f t="shared" si="4"/>
        <v>0</v>
      </c>
      <c r="Q105" s="2">
        <f t="shared" si="5"/>
        <v>0</v>
      </c>
      <c r="R105" s="2">
        <f t="shared" si="6"/>
        <v>0</v>
      </c>
      <c r="S105" s="2">
        <f t="shared" si="7"/>
        <v>0</v>
      </c>
      <c r="T105" s="2" t="e">
        <f>((DailyMapping!$O105-DailyMapping!$M105)/DailyMapping!$G105*DailyMapping!$H105)*(MIN(DailyMapping!$L105,DailyMapping!$N105))</f>
        <v>#VALUE!</v>
      </c>
    </row>
    <row r="106" spans="2:20" x14ac:dyDescent="0.25">
      <c r="B106" s="106"/>
      <c r="C106" s="2" t="s">
        <v>12</v>
      </c>
      <c r="D106" s="2"/>
      <c r="E106" s="2"/>
      <c r="F106" s="2" t="s">
        <v>57</v>
      </c>
      <c r="G106" s="2">
        <v>0.5</v>
      </c>
      <c r="H106" s="2">
        <v>12.5</v>
      </c>
      <c r="I106" s="2">
        <v>1</v>
      </c>
      <c r="J106" s="2" t="s">
        <v>35</v>
      </c>
      <c r="K106" s="7" t="str">
        <f>RTD("tt.rtd",,RTD("tt.rtd",,"Inst",J106,$E106),K$2)</f>
        <v/>
      </c>
      <c r="L106" s="8" cm="1">
        <f t="array" ref="L106">SUM(IF(('Daily Fill Book'!$F$3:$F$1960="B")*('Daily Fill Book'!$Q$3:$Q$1960=DailyMapping!D106),'Daily Fill Book'!$G$3:$G$1960))</f>
        <v>0</v>
      </c>
      <c r="M106" s="8" t="str" cm="1">
        <f t="array" ref="M106">IFERROR(
    SUMPRODUCT(
        IF(
            ('Daily Fill Book'!$F$1:$F$1960="B") * ('Daily Fill Book'!$Q$1:$Q$1960=DailyMapping!D106),
            'Daily Fill Book'!$G$1:$G$1960
        ),
        IF(
            ('Daily Fill Book'!$F$1:$F$1960="B") * ('Daily Fill Book'!$Q$1:$Q$1960=DailyMapping!D106),
            'Daily Fill Book'!$H$1:$H$1960
        )
    ) / SUM(
        IF(
            ('Daily Fill Book'!$F$1:$F$1960="B") * ('Daily Fill Book'!$Q$1:$Q$1960=DailyMapping!D106),
            'Daily Fill Book'!$G$1:$G$1960
        )
    ),
    ""
)</f>
        <v/>
      </c>
      <c r="N106" s="8" cm="1">
        <f t="array" ref="N106">SUM(IF(('Daily Fill Book'!$F$3:$F$1960="S")*('Daily Fill Book'!$Q$3:$Q$1960=DailyMapping!D106),'Daily Fill Book'!$G$3:$G$1960))</f>
        <v>0</v>
      </c>
      <c r="O106" s="8" t="str" cm="1">
        <f t="array" ref="O106">IFERROR(
    SUMPRODUCT(
        IF(
            ('Daily Fill Book'!$F$1:$F$1960="S") * ('Daily Fill Book'!$Q$1:$Q$1960=DailyMapping!D106),
            'Daily Fill Book'!$G$1:$G$1960
        ),
        IF(
            ('Daily Fill Book'!$F$1:$F$1960="S") * ('Daily Fill Book'!$Q$1:$Q$1960=DailyMapping!D106),
            'Daily Fill Book'!$H$1:$H$1960
        )
    ) / SUM(
        IF(
            ('Daily Fill Book'!$F$1:$F$1960="S") * ('Daily Fill Book'!$Q$1:$Q$1960=DailyMapping!D106),
            'Daily Fill Book'!$G$1:$G$1960
        )
    ),
    ""
)</f>
        <v/>
      </c>
      <c r="P106" s="8">
        <f t="shared" si="4"/>
        <v>0</v>
      </c>
      <c r="Q106" s="2">
        <f t="shared" si="5"/>
        <v>0</v>
      </c>
      <c r="R106" s="2">
        <f t="shared" si="6"/>
        <v>0</v>
      </c>
      <c r="S106" s="2">
        <f t="shared" si="7"/>
        <v>0</v>
      </c>
      <c r="T106" s="2" t="e">
        <f>((DailyMapping!$O106-DailyMapping!$M106)/DailyMapping!$G106*DailyMapping!$H106)*(MIN(DailyMapping!$L106,DailyMapping!$N106))</f>
        <v>#VALUE!</v>
      </c>
    </row>
    <row r="107" spans="2:20" x14ac:dyDescent="0.25">
      <c r="B107" s="107"/>
      <c r="C107" s="2" t="s">
        <v>12</v>
      </c>
      <c r="D107" s="2"/>
      <c r="E107" s="2"/>
      <c r="F107" s="2" t="s">
        <v>57</v>
      </c>
      <c r="G107" s="2">
        <v>0.5</v>
      </c>
      <c r="H107" s="2">
        <v>12.5</v>
      </c>
      <c r="I107" s="2">
        <v>1</v>
      </c>
      <c r="J107" s="2" t="s">
        <v>35</v>
      </c>
      <c r="K107" s="7" t="str">
        <f>RTD("tt.rtd",,RTD("tt.rtd",,"Inst",J107,$E107),K$2)</f>
        <v/>
      </c>
      <c r="L107" s="8" cm="1">
        <f t="array" ref="L107">SUM(IF(('Daily Fill Book'!$F$3:$F$1960="B")*('Daily Fill Book'!$Q$3:$Q$1960=DailyMapping!D107),'Daily Fill Book'!$G$3:$G$1960))</f>
        <v>0</v>
      </c>
      <c r="M107" s="8" t="str" cm="1">
        <f t="array" ref="M107">IFERROR(
    SUMPRODUCT(
        IF(
            ('Daily Fill Book'!$F$1:$F$1960="B") * ('Daily Fill Book'!$Q$1:$Q$1960=DailyMapping!D107),
            'Daily Fill Book'!$G$1:$G$1960
        ),
        IF(
            ('Daily Fill Book'!$F$1:$F$1960="B") * ('Daily Fill Book'!$Q$1:$Q$1960=DailyMapping!D107),
            'Daily Fill Book'!$H$1:$H$1960
        )
    ) / SUM(
        IF(
            ('Daily Fill Book'!$F$1:$F$1960="B") * ('Daily Fill Book'!$Q$1:$Q$1960=DailyMapping!D107),
            'Daily Fill Book'!$G$1:$G$1960
        )
    ),
    ""
)</f>
        <v/>
      </c>
      <c r="N107" s="8" cm="1">
        <f t="array" ref="N107">SUM(IF(('Daily Fill Book'!$F$3:$F$1960="S")*('Daily Fill Book'!$Q$3:$Q$1960=DailyMapping!D107),'Daily Fill Book'!$G$3:$G$1960))</f>
        <v>0</v>
      </c>
      <c r="O107" s="8" t="str" cm="1">
        <f t="array" ref="O107">IFERROR(
    SUMPRODUCT(
        IF(
            ('Daily Fill Book'!$F$1:$F$1960="S") * ('Daily Fill Book'!$Q$1:$Q$1960=DailyMapping!D107),
            'Daily Fill Book'!$G$1:$G$1960
        ),
        IF(
            ('Daily Fill Book'!$F$1:$F$1960="S") * ('Daily Fill Book'!$Q$1:$Q$1960=DailyMapping!D107),
            'Daily Fill Book'!$H$1:$H$1960
        )
    ) / SUM(
        IF(
            ('Daily Fill Book'!$F$1:$F$1960="S") * ('Daily Fill Book'!$Q$1:$Q$1960=DailyMapping!D107),
            'Daily Fill Book'!$G$1:$G$1960
        )
    ),
    ""
)</f>
        <v/>
      </c>
      <c r="P107" s="8">
        <f t="shared" si="4"/>
        <v>0</v>
      </c>
      <c r="Q107" s="2">
        <f t="shared" si="5"/>
        <v>0</v>
      </c>
      <c r="R107" s="2">
        <f t="shared" si="6"/>
        <v>0</v>
      </c>
      <c r="S107" s="2">
        <f t="shared" si="7"/>
        <v>0</v>
      </c>
      <c r="T107" s="2" t="e">
        <f>((DailyMapping!$O107-DailyMapping!$M107)/DailyMapping!$G107*DailyMapping!$H107)*(MIN(DailyMapping!$L107,DailyMapping!$N107))</f>
        <v>#VALUE!</v>
      </c>
    </row>
    <row r="108" spans="2:20" x14ac:dyDescent="0.25">
      <c r="B108" s="105"/>
      <c r="C108" s="2" t="s">
        <v>12</v>
      </c>
      <c r="D108" s="2"/>
      <c r="E108" s="2"/>
      <c r="F108" s="2" t="s">
        <v>57</v>
      </c>
      <c r="G108" s="2">
        <v>0.5</v>
      </c>
      <c r="H108" s="2">
        <v>12.5</v>
      </c>
      <c r="I108" s="2">
        <v>1</v>
      </c>
      <c r="J108" s="2" t="s">
        <v>35</v>
      </c>
      <c r="K108" s="7" t="str">
        <f>RTD("tt.rtd",,RTD("tt.rtd",,"Inst",J108,$E108),K$2)</f>
        <v/>
      </c>
      <c r="L108" s="8" cm="1">
        <f t="array" ref="L108">SUM(IF(('Daily Fill Book'!$F$3:$F$1960="B")*('Daily Fill Book'!$Q$3:$Q$1960=DailyMapping!D108),'Daily Fill Book'!$G$3:$G$1960))</f>
        <v>0</v>
      </c>
      <c r="M108" s="8" t="str" cm="1">
        <f t="array" ref="M108">IFERROR(
    SUMPRODUCT(
        IF(
            ('Daily Fill Book'!$F$1:$F$1960="B") * ('Daily Fill Book'!$Q$1:$Q$1960=DailyMapping!D108),
            'Daily Fill Book'!$G$1:$G$1960
        ),
        IF(
            ('Daily Fill Book'!$F$1:$F$1960="B") * ('Daily Fill Book'!$Q$1:$Q$1960=DailyMapping!D108),
            'Daily Fill Book'!$H$1:$H$1960
        )
    ) / SUM(
        IF(
            ('Daily Fill Book'!$F$1:$F$1960="B") * ('Daily Fill Book'!$Q$1:$Q$1960=DailyMapping!D108),
            'Daily Fill Book'!$G$1:$G$1960
        )
    ),
    ""
)</f>
        <v/>
      </c>
      <c r="N108" s="8" cm="1">
        <f t="array" ref="N108">SUM(IF(('Daily Fill Book'!$F$3:$F$1960="S")*('Daily Fill Book'!$Q$3:$Q$1960=DailyMapping!D108),'Daily Fill Book'!$G$3:$G$1960))</f>
        <v>0</v>
      </c>
      <c r="O108" s="8" t="str" cm="1">
        <f t="array" ref="O108">IFERROR(
    SUMPRODUCT(
        IF(
            ('Daily Fill Book'!$F$1:$F$1960="S") * ('Daily Fill Book'!$Q$1:$Q$1960=DailyMapping!D108),
            'Daily Fill Book'!$G$1:$G$1960
        ),
        IF(
            ('Daily Fill Book'!$F$1:$F$1960="S") * ('Daily Fill Book'!$Q$1:$Q$1960=DailyMapping!D108),
            'Daily Fill Book'!$H$1:$H$1960
        )
    ) / SUM(
        IF(
            ('Daily Fill Book'!$F$1:$F$1960="S") * ('Daily Fill Book'!$Q$1:$Q$1960=DailyMapping!D108),
            'Daily Fill Book'!$G$1:$G$1960
        )
    ),
    ""
)</f>
        <v/>
      </c>
      <c r="P108" s="8">
        <f t="shared" si="4"/>
        <v>0</v>
      </c>
      <c r="Q108" s="2">
        <f t="shared" si="5"/>
        <v>0</v>
      </c>
      <c r="R108" s="2">
        <f t="shared" si="6"/>
        <v>0</v>
      </c>
      <c r="S108" s="2">
        <f t="shared" si="7"/>
        <v>0</v>
      </c>
      <c r="T108" s="2" t="e">
        <f>((DailyMapping!$O108-DailyMapping!$M108)/DailyMapping!$G108*DailyMapping!$H108)*(MIN(DailyMapping!$L108,DailyMapping!$N108))</f>
        <v>#VALUE!</v>
      </c>
    </row>
    <row r="109" spans="2:20" x14ac:dyDescent="0.25">
      <c r="B109" s="106"/>
      <c r="C109" s="2" t="s">
        <v>12</v>
      </c>
      <c r="D109" s="2"/>
      <c r="E109" s="2"/>
      <c r="F109" s="2" t="s">
        <v>57</v>
      </c>
      <c r="G109" s="2">
        <v>0.5</v>
      </c>
      <c r="H109" s="2">
        <v>12.5</v>
      </c>
      <c r="I109" s="2">
        <v>1</v>
      </c>
      <c r="J109" s="2" t="s">
        <v>35</v>
      </c>
      <c r="K109" s="7" t="str">
        <f>RTD("tt.rtd",,RTD("tt.rtd",,"Inst",J109,$E109),K$2)</f>
        <v/>
      </c>
      <c r="L109" s="8" cm="1">
        <f t="array" ref="L109">SUM(IF(('Daily Fill Book'!$F$3:$F$1960="B")*('Daily Fill Book'!$Q$3:$Q$1960=DailyMapping!D109),'Daily Fill Book'!$G$3:$G$1960))</f>
        <v>0</v>
      </c>
      <c r="M109" s="8" t="str" cm="1">
        <f t="array" ref="M109">IFERROR(
    SUMPRODUCT(
        IF(
            ('Daily Fill Book'!$F$1:$F$1960="B") * ('Daily Fill Book'!$Q$1:$Q$1960=DailyMapping!D109),
            'Daily Fill Book'!$G$1:$G$1960
        ),
        IF(
            ('Daily Fill Book'!$F$1:$F$1960="B") * ('Daily Fill Book'!$Q$1:$Q$1960=DailyMapping!D109),
            'Daily Fill Book'!$H$1:$H$1960
        )
    ) / SUM(
        IF(
            ('Daily Fill Book'!$F$1:$F$1960="B") * ('Daily Fill Book'!$Q$1:$Q$1960=DailyMapping!D109),
            'Daily Fill Book'!$G$1:$G$1960
        )
    ),
    ""
)</f>
        <v/>
      </c>
      <c r="N109" s="8" cm="1">
        <f t="array" ref="N109">SUM(IF(('Daily Fill Book'!$F$3:$F$1960="S")*('Daily Fill Book'!$Q$3:$Q$1960=DailyMapping!D109),'Daily Fill Book'!$G$3:$G$1960))</f>
        <v>0</v>
      </c>
      <c r="O109" s="8" t="str" cm="1">
        <f t="array" ref="O109">IFERROR(
    SUMPRODUCT(
        IF(
            ('Daily Fill Book'!$F$1:$F$1960="S") * ('Daily Fill Book'!$Q$1:$Q$1960=DailyMapping!D109),
            'Daily Fill Book'!$G$1:$G$1960
        ),
        IF(
            ('Daily Fill Book'!$F$1:$F$1960="S") * ('Daily Fill Book'!$Q$1:$Q$1960=DailyMapping!D109),
            'Daily Fill Book'!$H$1:$H$1960
        )
    ) / SUM(
        IF(
            ('Daily Fill Book'!$F$1:$F$1960="S") * ('Daily Fill Book'!$Q$1:$Q$1960=DailyMapping!D109),
            'Daily Fill Book'!$G$1:$G$1960
        )
    ),
    ""
)</f>
        <v/>
      </c>
      <c r="P109" s="8">
        <f t="shared" si="4"/>
        <v>0</v>
      </c>
      <c r="Q109" s="2">
        <f t="shared" si="5"/>
        <v>0</v>
      </c>
      <c r="R109" s="2">
        <f t="shared" si="6"/>
        <v>0</v>
      </c>
      <c r="S109" s="2">
        <f t="shared" si="7"/>
        <v>0</v>
      </c>
      <c r="T109" s="2" t="e">
        <f>((DailyMapping!$O109-DailyMapping!$M109)/DailyMapping!$G109*DailyMapping!$H109)*(MIN(DailyMapping!$L109,DailyMapping!$N109))</f>
        <v>#VALUE!</v>
      </c>
    </row>
    <row r="110" spans="2:20" x14ac:dyDescent="0.25">
      <c r="B110" s="106"/>
      <c r="C110" s="2" t="s">
        <v>12</v>
      </c>
      <c r="D110" s="2"/>
      <c r="E110" s="2"/>
      <c r="F110" s="2" t="s">
        <v>57</v>
      </c>
      <c r="G110" s="2">
        <v>0.5</v>
      </c>
      <c r="H110" s="2">
        <v>12.5</v>
      </c>
      <c r="I110" s="2">
        <v>1</v>
      </c>
      <c r="J110" s="2" t="s">
        <v>35</v>
      </c>
      <c r="K110" s="7" t="str">
        <f>RTD("tt.rtd",,RTD("tt.rtd",,"Inst",J110,$E110),K$2)</f>
        <v/>
      </c>
      <c r="L110" s="8" cm="1">
        <f t="array" ref="L110">SUM(IF(('Daily Fill Book'!$F$3:$F$1960="B")*('Daily Fill Book'!$Q$3:$Q$1960=DailyMapping!D110),'Daily Fill Book'!$G$3:$G$1960))</f>
        <v>0</v>
      </c>
      <c r="M110" s="8" t="str" cm="1">
        <f t="array" ref="M110">IFERROR(
    SUMPRODUCT(
        IF(
            ('Daily Fill Book'!$F$1:$F$1960="B") * ('Daily Fill Book'!$Q$1:$Q$1960=DailyMapping!D110),
            'Daily Fill Book'!$G$1:$G$1960
        ),
        IF(
            ('Daily Fill Book'!$F$1:$F$1960="B") * ('Daily Fill Book'!$Q$1:$Q$1960=DailyMapping!D110),
            'Daily Fill Book'!$H$1:$H$1960
        )
    ) / SUM(
        IF(
            ('Daily Fill Book'!$F$1:$F$1960="B") * ('Daily Fill Book'!$Q$1:$Q$1960=DailyMapping!D110),
            'Daily Fill Book'!$G$1:$G$1960
        )
    ),
    ""
)</f>
        <v/>
      </c>
      <c r="N110" s="8" cm="1">
        <f t="array" ref="N110">SUM(IF(('Daily Fill Book'!$F$3:$F$1960="S")*('Daily Fill Book'!$Q$3:$Q$1960=DailyMapping!D110),'Daily Fill Book'!$G$3:$G$1960))</f>
        <v>0</v>
      </c>
      <c r="O110" s="8" t="str" cm="1">
        <f t="array" ref="O110">IFERROR(
    SUMPRODUCT(
        IF(
            ('Daily Fill Book'!$F$1:$F$1960="S") * ('Daily Fill Book'!$Q$1:$Q$1960=DailyMapping!D110),
            'Daily Fill Book'!$G$1:$G$1960
        ),
        IF(
            ('Daily Fill Book'!$F$1:$F$1960="S") * ('Daily Fill Book'!$Q$1:$Q$1960=DailyMapping!D110),
            'Daily Fill Book'!$H$1:$H$1960
        )
    ) / SUM(
        IF(
            ('Daily Fill Book'!$F$1:$F$1960="S") * ('Daily Fill Book'!$Q$1:$Q$1960=DailyMapping!D110),
            'Daily Fill Book'!$G$1:$G$1960
        )
    ),
    ""
)</f>
        <v/>
      </c>
      <c r="P110" s="8">
        <f t="shared" si="4"/>
        <v>0</v>
      </c>
      <c r="Q110" s="2">
        <f t="shared" si="5"/>
        <v>0</v>
      </c>
      <c r="R110" s="2">
        <f t="shared" si="6"/>
        <v>0</v>
      </c>
      <c r="S110" s="2">
        <f t="shared" si="7"/>
        <v>0</v>
      </c>
      <c r="T110" s="2" t="e">
        <f>((DailyMapping!$O110-DailyMapping!$M110)/DailyMapping!$G110*DailyMapping!$H110)*(MIN(DailyMapping!$L110,DailyMapping!$N110))</f>
        <v>#VALUE!</v>
      </c>
    </row>
    <row r="111" spans="2:20" x14ac:dyDescent="0.25">
      <c r="B111" s="106"/>
      <c r="C111" s="2" t="s">
        <v>12</v>
      </c>
      <c r="D111" s="2"/>
      <c r="E111" s="2"/>
      <c r="F111" s="2" t="s">
        <v>57</v>
      </c>
      <c r="G111" s="2">
        <v>0.5</v>
      </c>
      <c r="H111" s="2">
        <v>12.5</v>
      </c>
      <c r="I111" s="2">
        <v>1</v>
      </c>
      <c r="J111" s="2" t="s">
        <v>35</v>
      </c>
      <c r="K111" s="7" t="str">
        <f>RTD("tt.rtd",,RTD("tt.rtd",,"Inst",J111,$E111),K$2)</f>
        <v/>
      </c>
      <c r="L111" s="8" cm="1">
        <f t="array" ref="L111">SUM(IF(('Daily Fill Book'!$F$3:$F$1960="B")*('Daily Fill Book'!$Q$3:$Q$1960=DailyMapping!D111),'Daily Fill Book'!$G$3:$G$1960))</f>
        <v>0</v>
      </c>
      <c r="M111" s="8" t="str" cm="1">
        <f t="array" ref="M111">IFERROR(
    SUMPRODUCT(
        IF(
            ('Daily Fill Book'!$F$1:$F$1960="B") * ('Daily Fill Book'!$Q$1:$Q$1960=DailyMapping!D111),
            'Daily Fill Book'!$G$1:$G$1960
        ),
        IF(
            ('Daily Fill Book'!$F$1:$F$1960="B") * ('Daily Fill Book'!$Q$1:$Q$1960=DailyMapping!D111),
            'Daily Fill Book'!$H$1:$H$1960
        )
    ) / SUM(
        IF(
            ('Daily Fill Book'!$F$1:$F$1960="B") * ('Daily Fill Book'!$Q$1:$Q$1960=DailyMapping!D111),
            'Daily Fill Book'!$G$1:$G$1960
        )
    ),
    ""
)</f>
        <v/>
      </c>
      <c r="N111" s="8" cm="1">
        <f t="array" ref="N111">SUM(IF(('Daily Fill Book'!$F$3:$F$1960="S")*('Daily Fill Book'!$Q$3:$Q$1960=DailyMapping!D111),'Daily Fill Book'!$G$3:$G$1960))</f>
        <v>0</v>
      </c>
      <c r="O111" s="8" t="str" cm="1">
        <f t="array" ref="O111">IFERROR(
    SUMPRODUCT(
        IF(
            ('Daily Fill Book'!$F$1:$F$1960="S") * ('Daily Fill Book'!$Q$1:$Q$1960=DailyMapping!D111),
            'Daily Fill Book'!$G$1:$G$1960
        ),
        IF(
            ('Daily Fill Book'!$F$1:$F$1960="S") * ('Daily Fill Book'!$Q$1:$Q$1960=DailyMapping!D111),
            'Daily Fill Book'!$H$1:$H$1960
        )
    ) / SUM(
        IF(
            ('Daily Fill Book'!$F$1:$F$1960="S") * ('Daily Fill Book'!$Q$1:$Q$1960=DailyMapping!D111),
            'Daily Fill Book'!$G$1:$G$1960
        )
    ),
    ""
)</f>
        <v/>
      </c>
      <c r="P111" s="8">
        <f t="shared" si="4"/>
        <v>0</v>
      </c>
      <c r="Q111" s="2">
        <f t="shared" si="5"/>
        <v>0</v>
      </c>
      <c r="R111" s="2">
        <f t="shared" si="6"/>
        <v>0</v>
      </c>
      <c r="S111" s="2">
        <f t="shared" si="7"/>
        <v>0</v>
      </c>
      <c r="T111" s="2" t="e">
        <f>((DailyMapping!$O111-DailyMapping!$M111)/DailyMapping!$G111*DailyMapping!$H111)*(MIN(DailyMapping!$L111,DailyMapping!$N111))</f>
        <v>#VALUE!</v>
      </c>
    </row>
    <row r="112" spans="2:20" x14ac:dyDescent="0.25">
      <c r="B112" s="106"/>
      <c r="C112" s="2" t="s">
        <v>12</v>
      </c>
      <c r="D112" s="2"/>
      <c r="E112" s="2"/>
      <c r="F112" s="2" t="s">
        <v>57</v>
      </c>
      <c r="G112" s="2">
        <v>0.5</v>
      </c>
      <c r="H112" s="2">
        <v>12.5</v>
      </c>
      <c r="I112" s="2">
        <v>1</v>
      </c>
      <c r="J112" s="2" t="s">
        <v>35</v>
      </c>
      <c r="K112" s="7" t="str">
        <f>RTD("tt.rtd",,RTD("tt.rtd",,"Inst",J112,$E112),K$2)</f>
        <v/>
      </c>
      <c r="L112" s="8" cm="1">
        <f t="array" ref="L112">SUM(IF(('Daily Fill Book'!$F$3:$F$1960="B")*('Daily Fill Book'!$Q$3:$Q$1960=DailyMapping!D112),'Daily Fill Book'!$G$3:$G$1960))</f>
        <v>0</v>
      </c>
      <c r="M112" s="8" t="str" cm="1">
        <f t="array" ref="M112">IFERROR(
    SUMPRODUCT(
        IF(
            ('Daily Fill Book'!$F$1:$F$1960="B") * ('Daily Fill Book'!$Q$1:$Q$1960=DailyMapping!D112),
            'Daily Fill Book'!$G$1:$G$1960
        ),
        IF(
            ('Daily Fill Book'!$F$1:$F$1960="B") * ('Daily Fill Book'!$Q$1:$Q$1960=DailyMapping!D112),
            'Daily Fill Book'!$H$1:$H$1960
        )
    ) / SUM(
        IF(
            ('Daily Fill Book'!$F$1:$F$1960="B") * ('Daily Fill Book'!$Q$1:$Q$1960=DailyMapping!D112),
            'Daily Fill Book'!$G$1:$G$1960
        )
    ),
    ""
)</f>
        <v/>
      </c>
      <c r="N112" s="8" cm="1">
        <f t="array" ref="N112">SUM(IF(('Daily Fill Book'!$F$3:$F$1960="S")*('Daily Fill Book'!$Q$3:$Q$1960=DailyMapping!D112),'Daily Fill Book'!$G$3:$G$1960))</f>
        <v>0</v>
      </c>
      <c r="O112" s="8" t="str" cm="1">
        <f t="array" ref="O112">IFERROR(
    SUMPRODUCT(
        IF(
            ('Daily Fill Book'!$F$1:$F$1960="S") * ('Daily Fill Book'!$Q$1:$Q$1960=DailyMapping!D112),
            'Daily Fill Book'!$G$1:$G$1960
        ),
        IF(
            ('Daily Fill Book'!$F$1:$F$1960="S") * ('Daily Fill Book'!$Q$1:$Q$1960=DailyMapping!D112),
            'Daily Fill Book'!$H$1:$H$1960
        )
    ) / SUM(
        IF(
            ('Daily Fill Book'!$F$1:$F$1960="S") * ('Daily Fill Book'!$Q$1:$Q$1960=DailyMapping!D112),
            'Daily Fill Book'!$G$1:$G$1960
        )
    ),
    ""
)</f>
        <v/>
      </c>
      <c r="P112" s="8">
        <f t="shared" si="4"/>
        <v>0</v>
      </c>
      <c r="Q112" s="2">
        <f t="shared" si="5"/>
        <v>0</v>
      </c>
      <c r="R112" s="2">
        <f t="shared" si="6"/>
        <v>0</v>
      </c>
      <c r="S112" s="2">
        <f t="shared" si="7"/>
        <v>0</v>
      </c>
      <c r="T112" s="2" t="e">
        <f>((DailyMapping!$O112-DailyMapping!$M112)/DailyMapping!$G112*DailyMapping!$H112)*(MIN(DailyMapping!$L112,DailyMapping!$N112))</f>
        <v>#VALUE!</v>
      </c>
    </row>
    <row r="113" spans="2:20" x14ac:dyDescent="0.25">
      <c r="B113" s="106"/>
      <c r="C113" s="2" t="s">
        <v>12</v>
      </c>
      <c r="D113" s="2"/>
      <c r="E113" s="2"/>
      <c r="F113" s="2" t="s">
        <v>57</v>
      </c>
      <c r="G113" s="2">
        <v>0.5</v>
      </c>
      <c r="H113" s="2">
        <v>12.5</v>
      </c>
      <c r="I113" s="2">
        <v>1</v>
      </c>
      <c r="J113" s="2" t="s">
        <v>35</v>
      </c>
      <c r="K113" s="7" t="str">
        <f>RTD("tt.rtd",,RTD("tt.rtd",,"Inst",J113,$E113),K$2)</f>
        <v/>
      </c>
      <c r="L113" s="8" cm="1">
        <f t="array" ref="L113">SUM(IF(('Daily Fill Book'!$F$3:$F$1960="B")*('Daily Fill Book'!$Q$3:$Q$1960=DailyMapping!D113),'Daily Fill Book'!$G$3:$G$1960))</f>
        <v>0</v>
      </c>
      <c r="M113" s="8" t="str" cm="1">
        <f t="array" ref="M113">IFERROR(
    SUMPRODUCT(
        IF(
            ('Daily Fill Book'!$F$1:$F$1960="B") * ('Daily Fill Book'!$Q$1:$Q$1960=DailyMapping!D113),
            'Daily Fill Book'!$G$1:$G$1960
        ),
        IF(
            ('Daily Fill Book'!$F$1:$F$1960="B") * ('Daily Fill Book'!$Q$1:$Q$1960=DailyMapping!D113),
            'Daily Fill Book'!$H$1:$H$1960
        )
    ) / SUM(
        IF(
            ('Daily Fill Book'!$F$1:$F$1960="B") * ('Daily Fill Book'!$Q$1:$Q$1960=DailyMapping!D113),
            'Daily Fill Book'!$G$1:$G$1960
        )
    ),
    ""
)</f>
        <v/>
      </c>
      <c r="N113" s="8" cm="1">
        <f t="array" ref="N113">SUM(IF(('Daily Fill Book'!$F$3:$F$1960="S")*('Daily Fill Book'!$Q$3:$Q$1960=DailyMapping!D113),'Daily Fill Book'!$G$3:$G$1960))</f>
        <v>0</v>
      </c>
      <c r="O113" s="8" t="str" cm="1">
        <f t="array" ref="O113">IFERROR(
    SUMPRODUCT(
        IF(
            ('Daily Fill Book'!$F$1:$F$1960="S") * ('Daily Fill Book'!$Q$1:$Q$1960=DailyMapping!D113),
            'Daily Fill Book'!$G$1:$G$1960
        ),
        IF(
            ('Daily Fill Book'!$F$1:$F$1960="S") * ('Daily Fill Book'!$Q$1:$Q$1960=DailyMapping!D113),
            'Daily Fill Book'!$H$1:$H$1960
        )
    ) / SUM(
        IF(
            ('Daily Fill Book'!$F$1:$F$1960="S") * ('Daily Fill Book'!$Q$1:$Q$1960=DailyMapping!D113),
            'Daily Fill Book'!$G$1:$G$1960
        )
    ),
    ""
)</f>
        <v/>
      </c>
      <c r="P113" s="8">
        <f t="shared" si="4"/>
        <v>0</v>
      </c>
      <c r="Q113" s="2">
        <f t="shared" si="5"/>
        <v>0</v>
      </c>
      <c r="R113" s="2">
        <f t="shared" si="6"/>
        <v>0</v>
      </c>
      <c r="S113" s="2">
        <f t="shared" si="7"/>
        <v>0</v>
      </c>
      <c r="T113" s="2" t="e">
        <f>((DailyMapping!$O113-DailyMapping!$M113)/DailyMapping!$G113*DailyMapping!$H113)*(MIN(DailyMapping!$L113,DailyMapping!$N113))</f>
        <v>#VALUE!</v>
      </c>
    </row>
    <row r="114" spans="2:20" x14ac:dyDescent="0.25">
      <c r="B114" s="106"/>
      <c r="C114" s="2" t="s">
        <v>12</v>
      </c>
      <c r="D114" s="2"/>
      <c r="E114" s="2"/>
      <c r="F114" s="2" t="s">
        <v>57</v>
      </c>
      <c r="G114" s="2">
        <v>0.5</v>
      </c>
      <c r="H114" s="2">
        <v>12.5</v>
      </c>
      <c r="I114" s="2">
        <v>1</v>
      </c>
      <c r="J114" s="2" t="s">
        <v>35</v>
      </c>
      <c r="K114" s="7" t="str">
        <f>RTD("tt.rtd",,RTD("tt.rtd",,"Inst",J114,$E114),K$2)</f>
        <v/>
      </c>
      <c r="L114" s="8" cm="1">
        <f t="array" ref="L114">SUM(IF(('Daily Fill Book'!$F$3:$F$1960="B")*('Daily Fill Book'!$Q$3:$Q$1960=DailyMapping!D114),'Daily Fill Book'!$G$3:$G$1960))</f>
        <v>0</v>
      </c>
      <c r="M114" s="8" t="str" cm="1">
        <f t="array" ref="M114">IFERROR(
    SUMPRODUCT(
        IF(
            ('Daily Fill Book'!$F$1:$F$1960="B") * ('Daily Fill Book'!$Q$1:$Q$1960=DailyMapping!D114),
            'Daily Fill Book'!$G$1:$G$1960
        ),
        IF(
            ('Daily Fill Book'!$F$1:$F$1960="B") * ('Daily Fill Book'!$Q$1:$Q$1960=DailyMapping!D114),
            'Daily Fill Book'!$H$1:$H$1960
        )
    ) / SUM(
        IF(
            ('Daily Fill Book'!$F$1:$F$1960="B") * ('Daily Fill Book'!$Q$1:$Q$1960=DailyMapping!D114),
            'Daily Fill Book'!$G$1:$G$1960
        )
    ),
    ""
)</f>
        <v/>
      </c>
      <c r="N114" s="8" cm="1">
        <f t="array" ref="N114">SUM(IF(('Daily Fill Book'!$F$3:$F$1960="S")*('Daily Fill Book'!$Q$3:$Q$1960=DailyMapping!D114),'Daily Fill Book'!$G$3:$G$1960))</f>
        <v>0</v>
      </c>
      <c r="O114" s="8" t="str" cm="1">
        <f t="array" ref="O114">IFERROR(
    SUMPRODUCT(
        IF(
            ('Daily Fill Book'!$F$1:$F$1960="S") * ('Daily Fill Book'!$Q$1:$Q$1960=DailyMapping!D114),
            'Daily Fill Book'!$G$1:$G$1960
        ),
        IF(
            ('Daily Fill Book'!$F$1:$F$1960="S") * ('Daily Fill Book'!$Q$1:$Q$1960=DailyMapping!D114),
            'Daily Fill Book'!$H$1:$H$1960
        )
    ) / SUM(
        IF(
            ('Daily Fill Book'!$F$1:$F$1960="S") * ('Daily Fill Book'!$Q$1:$Q$1960=DailyMapping!D114),
            'Daily Fill Book'!$G$1:$G$1960
        )
    ),
    ""
)</f>
        <v/>
      </c>
      <c r="P114" s="8">
        <f t="shared" si="4"/>
        <v>0</v>
      </c>
      <c r="Q114" s="2">
        <f t="shared" si="5"/>
        <v>0</v>
      </c>
      <c r="R114" s="2">
        <f t="shared" si="6"/>
        <v>0</v>
      </c>
      <c r="S114" s="2">
        <f t="shared" si="7"/>
        <v>0</v>
      </c>
      <c r="T114" s="2" t="e">
        <f>((DailyMapping!$O114-DailyMapping!$M114)/DailyMapping!$G114*DailyMapping!$H114)*(MIN(DailyMapping!$L114,DailyMapping!$N114))</f>
        <v>#VALUE!</v>
      </c>
    </row>
    <row r="115" spans="2:20" x14ac:dyDescent="0.25">
      <c r="B115" s="106"/>
      <c r="C115" s="2" t="s">
        <v>12</v>
      </c>
      <c r="D115" s="2"/>
      <c r="E115" s="2"/>
      <c r="F115" s="2" t="s">
        <v>57</v>
      </c>
      <c r="G115" s="2">
        <v>0.5</v>
      </c>
      <c r="H115" s="2">
        <v>12.5</v>
      </c>
      <c r="I115" s="2">
        <v>1</v>
      </c>
      <c r="J115" s="2" t="s">
        <v>35</v>
      </c>
      <c r="K115" s="7" t="str">
        <f>RTD("tt.rtd",,RTD("tt.rtd",,"Inst",J115,$E115),K$2)</f>
        <v/>
      </c>
      <c r="L115" s="8" cm="1">
        <f t="array" ref="L115">SUM(IF(('Daily Fill Book'!$F$3:$F$1960="B")*('Daily Fill Book'!$Q$3:$Q$1960=DailyMapping!D115),'Daily Fill Book'!$G$3:$G$1960))</f>
        <v>0</v>
      </c>
      <c r="M115" s="8" t="str" cm="1">
        <f t="array" ref="M115">IFERROR(
    SUMPRODUCT(
        IF(
            ('Daily Fill Book'!$F$1:$F$1960="B") * ('Daily Fill Book'!$Q$1:$Q$1960=DailyMapping!D115),
            'Daily Fill Book'!$G$1:$G$1960
        ),
        IF(
            ('Daily Fill Book'!$F$1:$F$1960="B") * ('Daily Fill Book'!$Q$1:$Q$1960=DailyMapping!D115),
            'Daily Fill Book'!$H$1:$H$1960
        )
    ) / SUM(
        IF(
            ('Daily Fill Book'!$F$1:$F$1960="B") * ('Daily Fill Book'!$Q$1:$Q$1960=DailyMapping!D115),
            'Daily Fill Book'!$G$1:$G$1960
        )
    ),
    ""
)</f>
        <v/>
      </c>
      <c r="N115" s="8" cm="1">
        <f t="array" ref="N115">SUM(IF(('Daily Fill Book'!$F$3:$F$1960="S")*('Daily Fill Book'!$Q$3:$Q$1960=DailyMapping!D115),'Daily Fill Book'!$G$3:$G$1960))</f>
        <v>0</v>
      </c>
      <c r="O115" s="8" t="str" cm="1">
        <f t="array" ref="O115">IFERROR(
    SUMPRODUCT(
        IF(
            ('Daily Fill Book'!$F$1:$F$1960="S") * ('Daily Fill Book'!$Q$1:$Q$1960=DailyMapping!D115),
            'Daily Fill Book'!$G$1:$G$1960
        ),
        IF(
            ('Daily Fill Book'!$F$1:$F$1960="S") * ('Daily Fill Book'!$Q$1:$Q$1960=DailyMapping!D115),
            'Daily Fill Book'!$H$1:$H$1960
        )
    ) / SUM(
        IF(
            ('Daily Fill Book'!$F$1:$F$1960="S") * ('Daily Fill Book'!$Q$1:$Q$1960=DailyMapping!D115),
            'Daily Fill Book'!$G$1:$G$1960
        )
    ),
    ""
)</f>
        <v/>
      </c>
      <c r="P115" s="8">
        <f t="shared" si="4"/>
        <v>0</v>
      </c>
      <c r="Q115" s="2">
        <f t="shared" si="5"/>
        <v>0</v>
      </c>
      <c r="R115" s="2">
        <f t="shared" si="6"/>
        <v>0</v>
      </c>
      <c r="S115" s="2">
        <f t="shared" si="7"/>
        <v>0</v>
      </c>
      <c r="T115" s="2" t="e">
        <f>((DailyMapping!$O115-DailyMapping!$M115)/DailyMapping!$G115*DailyMapping!$H115)*(MIN(DailyMapping!$L115,DailyMapping!$N115))</f>
        <v>#VALUE!</v>
      </c>
    </row>
    <row r="116" spans="2:20" x14ac:dyDescent="0.25">
      <c r="B116" s="106"/>
      <c r="C116" s="2" t="s">
        <v>12</v>
      </c>
      <c r="D116" s="2"/>
      <c r="E116" s="2"/>
      <c r="F116" s="2" t="s">
        <v>57</v>
      </c>
      <c r="G116" s="2">
        <v>0.5</v>
      </c>
      <c r="H116" s="2">
        <v>12.5</v>
      </c>
      <c r="I116" s="2">
        <v>1</v>
      </c>
      <c r="J116" s="2" t="s">
        <v>35</v>
      </c>
      <c r="K116" s="7" t="str">
        <f>RTD("tt.rtd",,RTD("tt.rtd",,"Inst",J116,$E116),K$2)</f>
        <v/>
      </c>
      <c r="L116" s="8" cm="1">
        <f t="array" ref="L116">SUM(IF(('Daily Fill Book'!$F$3:$F$1960="B")*('Daily Fill Book'!$Q$3:$Q$1960=DailyMapping!D116),'Daily Fill Book'!$G$3:$G$1960))</f>
        <v>0</v>
      </c>
      <c r="M116" s="8" t="str" cm="1">
        <f t="array" ref="M116">IFERROR(
    SUMPRODUCT(
        IF(
            ('Daily Fill Book'!$F$1:$F$1960="B") * ('Daily Fill Book'!$Q$1:$Q$1960=DailyMapping!D116),
            'Daily Fill Book'!$G$1:$G$1960
        ),
        IF(
            ('Daily Fill Book'!$F$1:$F$1960="B") * ('Daily Fill Book'!$Q$1:$Q$1960=DailyMapping!D116),
            'Daily Fill Book'!$H$1:$H$1960
        )
    ) / SUM(
        IF(
            ('Daily Fill Book'!$F$1:$F$1960="B") * ('Daily Fill Book'!$Q$1:$Q$1960=DailyMapping!D116),
            'Daily Fill Book'!$G$1:$G$1960
        )
    ),
    ""
)</f>
        <v/>
      </c>
      <c r="N116" s="8" cm="1">
        <f t="array" ref="N116">SUM(IF(('Daily Fill Book'!$F$3:$F$1960="S")*('Daily Fill Book'!$Q$3:$Q$1960=DailyMapping!D116),'Daily Fill Book'!$G$3:$G$1960))</f>
        <v>0</v>
      </c>
      <c r="O116" s="8" t="str" cm="1">
        <f t="array" ref="O116">IFERROR(
    SUMPRODUCT(
        IF(
            ('Daily Fill Book'!$F$1:$F$1960="S") * ('Daily Fill Book'!$Q$1:$Q$1960=DailyMapping!D116),
            'Daily Fill Book'!$G$1:$G$1960
        ),
        IF(
            ('Daily Fill Book'!$F$1:$F$1960="S") * ('Daily Fill Book'!$Q$1:$Q$1960=DailyMapping!D116),
            'Daily Fill Book'!$H$1:$H$1960
        )
    ) / SUM(
        IF(
            ('Daily Fill Book'!$F$1:$F$1960="S") * ('Daily Fill Book'!$Q$1:$Q$1960=DailyMapping!D116),
            'Daily Fill Book'!$G$1:$G$1960
        )
    ),
    ""
)</f>
        <v/>
      </c>
      <c r="P116" s="8">
        <f t="shared" si="4"/>
        <v>0</v>
      </c>
      <c r="Q116" s="2">
        <f t="shared" si="5"/>
        <v>0</v>
      </c>
      <c r="R116" s="2">
        <f t="shared" si="6"/>
        <v>0</v>
      </c>
      <c r="S116" s="2">
        <f t="shared" si="7"/>
        <v>0</v>
      </c>
      <c r="T116" s="2" t="e">
        <f>((DailyMapping!$O116-DailyMapping!$M116)/DailyMapping!$G116*DailyMapping!$H116)*(MIN(DailyMapping!$L116,DailyMapping!$N116))</f>
        <v>#VALUE!</v>
      </c>
    </row>
    <row r="117" spans="2:20" x14ac:dyDescent="0.25">
      <c r="B117" s="106"/>
      <c r="C117" s="2" t="s">
        <v>12</v>
      </c>
      <c r="D117" s="2"/>
      <c r="E117" s="2"/>
      <c r="F117" s="2" t="s">
        <v>57</v>
      </c>
      <c r="G117" s="2">
        <v>0.5</v>
      </c>
      <c r="H117" s="2">
        <v>12.5</v>
      </c>
      <c r="I117" s="2">
        <v>1</v>
      </c>
      <c r="J117" s="2" t="s">
        <v>35</v>
      </c>
      <c r="K117" s="7" t="str">
        <f>RTD("tt.rtd",,RTD("tt.rtd",,"Inst",J117,$E117),K$2)</f>
        <v/>
      </c>
      <c r="L117" s="8" cm="1">
        <f t="array" ref="L117">SUM(IF(('Daily Fill Book'!$F$3:$F$1960="B")*('Daily Fill Book'!$Q$3:$Q$1960=DailyMapping!D117),'Daily Fill Book'!$G$3:$G$1960))</f>
        <v>0</v>
      </c>
      <c r="M117" s="8" t="str" cm="1">
        <f t="array" ref="M117">IFERROR(
    SUMPRODUCT(
        IF(
            ('Daily Fill Book'!$F$1:$F$1960="B") * ('Daily Fill Book'!$Q$1:$Q$1960=DailyMapping!D117),
            'Daily Fill Book'!$G$1:$G$1960
        ),
        IF(
            ('Daily Fill Book'!$F$1:$F$1960="B") * ('Daily Fill Book'!$Q$1:$Q$1960=DailyMapping!D117),
            'Daily Fill Book'!$H$1:$H$1960
        )
    ) / SUM(
        IF(
            ('Daily Fill Book'!$F$1:$F$1960="B") * ('Daily Fill Book'!$Q$1:$Q$1960=DailyMapping!D117),
            'Daily Fill Book'!$G$1:$G$1960
        )
    ),
    ""
)</f>
        <v/>
      </c>
      <c r="N117" s="8" cm="1">
        <f t="array" ref="N117">SUM(IF(('Daily Fill Book'!$F$3:$F$1960="S")*('Daily Fill Book'!$Q$3:$Q$1960=DailyMapping!D117),'Daily Fill Book'!$G$3:$G$1960))</f>
        <v>0</v>
      </c>
      <c r="O117" s="8" t="str" cm="1">
        <f t="array" ref="O117">IFERROR(
    SUMPRODUCT(
        IF(
            ('Daily Fill Book'!$F$1:$F$1960="S") * ('Daily Fill Book'!$Q$1:$Q$1960=DailyMapping!D117),
            'Daily Fill Book'!$G$1:$G$1960
        ),
        IF(
            ('Daily Fill Book'!$F$1:$F$1960="S") * ('Daily Fill Book'!$Q$1:$Q$1960=DailyMapping!D117),
            'Daily Fill Book'!$H$1:$H$1960
        )
    ) / SUM(
        IF(
            ('Daily Fill Book'!$F$1:$F$1960="S") * ('Daily Fill Book'!$Q$1:$Q$1960=DailyMapping!D117),
            'Daily Fill Book'!$G$1:$G$1960
        )
    ),
    ""
)</f>
        <v/>
      </c>
      <c r="P117" s="8">
        <f t="shared" si="4"/>
        <v>0</v>
      </c>
      <c r="Q117" s="2">
        <f t="shared" si="5"/>
        <v>0</v>
      </c>
      <c r="R117" s="2">
        <f t="shared" si="6"/>
        <v>0</v>
      </c>
      <c r="S117" s="2">
        <f t="shared" si="7"/>
        <v>0</v>
      </c>
      <c r="T117" s="2" t="e">
        <f>((DailyMapping!$O117-DailyMapping!$M117)/DailyMapping!$G117*DailyMapping!$H117)*(MIN(DailyMapping!$L117,DailyMapping!$N117))</f>
        <v>#VALUE!</v>
      </c>
    </row>
    <row r="118" spans="2:20" x14ac:dyDescent="0.25">
      <c r="B118" s="106"/>
      <c r="C118" s="2" t="s">
        <v>12</v>
      </c>
      <c r="D118" s="2"/>
      <c r="E118" s="2"/>
      <c r="F118" s="2" t="s">
        <v>57</v>
      </c>
      <c r="G118" s="2">
        <v>0.5</v>
      </c>
      <c r="H118" s="2">
        <v>12.5</v>
      </c>
      <c r="I118" s="2">
        <v>1</v>
      </c>
      <c r="J118" s="2" t="s">
        <v>35</v>
      </c>
      <c r="K118" s="7" t="str">
        <f>RTD("tt.rtd",,RTD("tt.rtd",,"Inst",J118,$E118),K$2)</f>
        <v/>
      </c>
      <c r="L118" s="8" cm="1">
        <f t="array" ref="L118">SUM(IF(('Daily Fill Book'!$F$3:$F$1960="B")*('Daily Fill Book'!$Q$3:$Q$1960=DailyMapping!D118),'Daily Fill Book'!$G$3:$G$1960))</f>
        <v>0</v>
      </c>
      <c r="M118" s="8" t="str" cm="1">
        <f t="array" ref="M118">IFERROR(
    SUMPRODUCT(
        IF(
            ('Daily Fill Book'!$F$1:$F$1960="B") * ('Daily Fill Book'!$Q$1:$Q$1960=DailyMapping!D118),
            'Daily Fill Book'!$G$1:$G$1960
        ),
        IF(
            ('Daily Fill Book'!$F$1:$F$1960="B") * ('Daily Fill Book'!$Q$1:$Q$1960=DailyMapping!D118),
            'Daily Fill Book'!$H$1:$H$1960
        )
    ) / SUM(
        IF(
            ('Daily Fill Book'!$F$1:$F$1960="B") * ('Daily Fill Book'!$Q$1:$Q$1960=DailyMapping!D118),
            'Daily Fill Book'!$G$1:$G$1960
        )
    ),
    ""
)</f>
        <v/>
      </c>
      <c r="N118" s="8" cm="1">
        <f t="array" ref="N118">SUM(IF(('Daily Fill Book'!$F$3:$F$1960="S")*('Daily Fill Book'!$Q$3:$Q$1960=DailyMapping!D118),'Daily Fill Book'!$G$3:$G$1960))</f>
        <v>0</v>
      </c>
      <c r="O118" s="8" t="str" cm="1">
        <f t="array" ref="O118">IFERROR(
    SUMPRODUCT(
        IF(
            ('Daily Fill Book'!$F$1:$F$1960="S") * ('Daily Fill Book'!$Q$1:$Q$1960=DailyMapping!D118),
            'Daily Fill Book'!$G$1:$G$1960
        ),
        IF(
            ('Daily Fill Book'!$F$1:$F$1960="S") * ('Daily Fill Book'!$Q$1:$Q$1960=DailyMapping!D118),
            'Daily Fill Book'!$H$1:$H$1960
        )
    ) / SUM(
        IF(
            ('Daily Fill Book'!$F$1:$F$1960="S") * ('Daily Fill Book'!$Q$1:$Q$1960=DailyMapping!D118),
            'Daily Fill Book'!$G$1:$G$1960
        )
    ),
    ""
)</f>
        <v/>
      </c>
      <c r="P118" s="8">
        <f t="shared" si="4"/>
        <v>0</v>
      </c>
      <c r="Q118" s="2">
        <f t="shared" si="5"/>
        <v>0</v>
      </c>
      <c r="R118" s="2">
        <f t="shared" si="6"/>
        <v>0</v>
      </c>
      <c r="S118" s="2">
        <f t="shared" si="7"/>
        <v>0</v>
      </c>
      <c r="T118" s="2" t="e">
        <f>((DailyMapping!$O118-DailyMapping!$M118)/DailyMapping!$G118*DailyMapping!$H118)*(MIN(DailyMapping!$L118,DailyMapping!$N118))</f>
        <v>#VALUE!</v>
      </c>
    </row>
    <row r="119" spans="2:20" x14ac:dyDescent="0.25">
      <c r="B119" s="106"/>
      <c r="C119" s="2" t="s">
        <v>12</v>
      </c>
      <c r="D119" s="2"/>
      <c r="E119" s="2"/>
      <c r="F119" s="2" t="s">
        <v>57</v>
      </c>
      <c r="G119" s="2">
        <v>0.5</v>
      </c>
      <c r="H119" s="2">
        <v>12.5</v>
      </c>
      <c r="I119" s="2">
        <v>1</v>
      </c>
      <c r="J119" s="2" t="s">
        <v>35</v>
      </c>
      <c r="K119" s="7" t="str">
        <f>RTD("tt.rtd",,RTD("tt.rtd",,"Inst",J119,$E119),K$2)</f>
        <v/>
      </c>
      <c r="L119" s="8" cm="1">
        <f t="array" ref="L119">SUM(IF(('Daily Fill Book'!$F$3:$F$1960="B")*('Daily Fill Book'!$Q$3:$Q$1960=DailyMapping!D119),'Daily Fill Book'!$G$3:$G$1960))</f>
        <v>0</v>
      </c>
      <c r="M119" s="8" t="str" cm="1">
        <f t="array" ref="M119">IFERROR(
    SUMPRODUCT(
        IF(
            ('Daily Fill Book'!$F$1:$F$1960="B") * ('Daily Fill Book'!$Q$1:$Q$1960=DailyMapping!D119),
            'Daily Fill Book'!$G$1:$G$1960
        ),
        IF(
            ('Daily Fill Book'!$F$1:$F$1960="B") * ('Daily Fill Book'!$Q$1:$Q$1960=DailyMapping!D119),
            'Daily Fill Book'!$H$1:$H$1960
        )
    ) / SUM(
        IF(
            ('Daily Fill Book'!$F$1:$F$1960="B") * ('Daily Fill Book'!$Q$1:$Q$1960=DailyMapping!D119),
            'Daily Fill Book'!$G$1:$G$1960
        )
    ),
    ""
)</f>
        <v/>
      </c>
      <c r="N119" s="8" cm="1">
        <f t="array" ref="N119">SUM(IF(('Daily Fill Book'!$F$3:$F$1960="S")*('Daily Fill Book'!$Q$3:$Q$1960=DailyMapping!D119),'Daily Fill Book'!$G$3:$G$1960))</f>
        <v>0</v>
      </c>
      <c r="O119" s="8" t="str" cm="1">
        <f t="array" ref="O119">IFERROR(
    SUMPRODUCT(
        IF(
            ('Daily Fill Book'!$F$1:$F$1960="S") * ('Daily Fill Book'!$Q$1:$Q$1960=DailyMapping!D119),
            'Daily Fill Book'!$G$1:$G$1960
        ),
        IF(
            ('Daily Fill Book'!$F$1:$F$1960="S") * ('Daily Fill Book'!$Q$1:$Q$1960=DailyMapping!D119),
            'Daily Fill Book'!$H$1:$H$1960
        )
    ) / SUM(
        IF(
            ('Daily Fill Book'!$F$1:$F$1960="S") * ('Daily Fill Book'!$Q$1:$Q$1960=DailyMapping!D119),
            'Daily Fill Book'!$G$1:$G$1960
        )
    ),
    ""
)</f>
        <v/>
      </c>
      <c r="P119" s="8">
        <f t="shared" si="4"/>
        <v>0</v>
      </c>
      <c r="Q119" s="2">
        <f t="shared" si="5"/>
        <v>0</v>
      </c>
      <c r="R119" s="2">
        <f t="shared" si="6"/>
        <v>0</v>
      </c>
      <c r="S119" s="2">
        <f t="shared" si="7"/>
        <v>0</v>
      </c>
      <c r="T119" s="2" t="e">
        <f>((DailyMapping!$O119-DailyMapping!$M119)/DailyMapping!$G119*DailyMapping!$H119)*(MIN(DailyMapping!$L119,DailyMapping!$N119))</f>
        <v>#VALUE!</v>
      </c>
    </row>
    <row r="120" spans="2:20" x14ac:dyDescent="0.25">
      <c r="B120" s="106"/>
      <c r="C120" s="2" t="s">
        <v>12</v>
      </c>
      <c r="D120" s="2"/>
      <c r="E120" s="2"/>
      <c r="F120" s="2" t="s">
        <v>57</v>
      </c>
      <c r="G120" s="2">
        <v>0.5</v>
      </c>
      <c r="H120" s="2">
        <v>12.5</v>
      </c>
      <c r="I120" s="2">
        <v>1</v>
      </c>
      <c r="J120" s="2" t="s">
        <v>35</v>
      </c>
      <c r="K120" s="7" t="str">
        <f>RTD("tt.rtd",,RTD("tt.rtd",,"Inst",J120,$E120),K$2)</f>
        <v/>
      </c>
      <c r="L120" s="8" cm="1">
        <f t="array" ref="L120">SUM(IF(('Daily Fill Book'!$F$3:$F$1960="B")*('Daily Fill Book'!$Q$3:$Q$1960=DailyMapping!D120),'Daily Fill Book'!$G$3:$G$1960))</f>
        <v>0</v>
      </c>
      <c r="M120" s="8" t="str" cm="1">
        <f t="array" ref="M120">IFERROR(
    SUMPRODUCT(
        IF(
            ('Daily Fill Book'!$F$1:$F$1960="B") * ('Daily Fill Book'!$Q$1:$Q$1960=DailyMapping!D120),
            'Daily Fill Book'!$G$1:$G$1960
        ),
        IF(
            ('Daily Fill Book'!$F$1:$F$1960="B") * ('Daily Fill Book'!$Q$1:$Q$1960=DailyMapping!D120),
            'Daily Fill Book'!$H$1:$H$1960
        )
    ) / SUM(
        IF(
            ('Daily Fill Book'!$F$1:$F$1960="B") * ('Daily Fill Book'!$Q$1:$Q$1960=DailyMapping!D120),
            'Daily Fill Book'!$G$1:$G$1960
        )
    ),
    ""
)</f>
        <v/>
      </c>
      <c r="N120" s="8" cm="1">
        <f t="array" ref="N120">SUM(IF(('Daily Fill Book'!$F$3:$F$1960="S")*('Daily Fill Book'!$Q$3:$Q$1960=DailyMapping!D120),'Daily Fill Book'!$G$3:$G$1960))</f>
        <v>0</v>
      </c>
      <c r="O120" s="8" t="str" cm="1">
        <f t="array" ref="O120">IFERROR(
    SUMPRODUCT(
        IF(
            ('Daily Fill Book'!$F$1:$F$1960="S") * ('Daily Fill Book'!$Q$1:$Q$1960=DailyMapping!D120),
            'Daily Fill Book'!$G$1:$G$1960
        ),
        IF(
            ('Daily Fill Book'!$F$1:$F$1960="S") * ('Daily Fill Book'!$Q$1:$Q$1960=DailyMapping!D120),
            'Daily Fill Book'!$H$1:$H$1960
        )
    ) / SUM(
        IF(
            ('Daily Fill Book'!$F$1:$F$1960="S") * ('Daily Fill Book'!$Q$1:$Q$1960=DailyMapping!D120),
            'Daily Fill Book'!$G$1:$G$1960
        )
    ),
    ""
)</f>
        <v/>
      </c>
      <c r="P120" s="8">
        <f t="shared" si="4"/>
        <v>0</v>
      </c>
      <c r="Q120" s="2">
        <f t="shared" si="5"/>
        <v>0</v>
      </c>
      <c r="R120" s="2">
        <f t="shared" si="6"/>
        <v>0</v>
      </c>
      <c r="S120" s="2">
        <f t="shared" si="7"/>
        <v>0</v>
      </c>
      <c r="T120" s="2" t="e">
        <f>((DailyMapping!$O120-DailyMapping!$M120)/DailyMapping!$G120*DailyMapping!$H120)*(MIN(DailyMapping!$L120,DailyMapping!$N120))</f>
        <v>#VALUE!</v>
      </c>
    </row>
    <row r="121" spans="2:20" x14ac:dyDescent="0.25">
      <c r="B121" s="106"/>
      <c r="C121" s="2" t="s">
        <v>12</v>
      </c>
      <c r="D121" s="2"/>
      <c r="E121" s="2"/>
      <c r="F121" s="2" t="s">
        <v>57</v>
      </c>
      <c r="G121" s="2">
        <v>0.5</v>
      </c>
      <c r="H121" s="2">
        <v>12.5</v>
      </c>
      <c r="I121" s="2">
        <v>1</v>
      </c>
      <c r="J121" s="2" t="s">
        <v>35</v>
      </c>
      <c r="K121" s="7" t="str">
        <f>RTD("tt.rtd",,RTD("tt.rtd",,"Inst",J121,$E121),K$2)</f>
        <v/>
      </c>
      <c r="L121" s="8" cm="1">
        <f t="array" ref="L121">SUM(IF(('Daily Fill Book'!$F$3:$F$1960="B")*('Daily Fill Book'!$Q$3:$Q$1960=DailyMapping!D121),'Daily Fill Book'!$G$3:$G$1960))</f>
        <v>0</v>
      </c>
      <c r="M121" s="8" t="str" cm="1">
        <f t="array" ref="M121">IFERROR(
    SUMPRODUCT(
        IF(
            ('Daily Fill Book'!$F$1:$F$1960="B") * ('Daily Fill Book'!$Q$1:$Q$1960=DailyMapping!D121),
            'Daily Fill Book'!$G$1:$G$1960
        ),
        IF(
            ('Daily Fill Book'!$F$1:$F$1960="B") * ('Daily Fill Book'!$Q$1:$Q$1960=DailyMapping!D121),
            'Daily Fill Book'!$H$1:$H$1960
        )
    ) / SUM(
        IF(
            ('Daily Fill Book'!$F$1:$F$1960="B") * ('Daily Fill Book'!$Q$1:$Q$1960=DailyMapping!D121),
            'Daily Fill Book'!$G$1:$G$1960
        )
    ),
    ""
)</f>
        <v/>
      </c>
      <c r="N121" s="8" cm="1">
        <f t="array" ref="N121">SUM(IF(('Daily Fill Book'!$F$3:$F$1960="S")*('Daily Fill Book'!$Q$3:$Q$1960=DailyMapping!D121),'Daily Fill Book'!$G$3:$G$1960))</f>
        <v>0</v>
      </c>
      <c r="O121" s="8" t="str" cm="1">
        <f t="array" ref="O121">IFERROR(
    SUMPRODUCT(
        IF(
            ('Daily Fill Book'!$F$1:$F$1960="S") * ('Daily Fill Book'!$Q$1:$Q$1960=DailyMapping!D121),
            'Daily Fill Book'!$G$1:$G$1960
        ),
        IF(
            ('Daily Fill Book'!$F$1:$F$1960="S") * ('Daily Fill Book'!$Q$1:$Q$1960=DailyMapping!D121),
            'Daily Fill Book'!$H$1:$H$1960
        )
    ) / SUM(
        IF(
            ('Daily Fill Book'!$F$1:$F$1960="S") * ('Daily Fill Book'!$Q$1:$Q$1960=DailyMapping!D121),
            'Daily Fill Book'!$G$1:$G$1960
        )
    ),
    ""
)</f>
        <v/>
      </c>
      <c r="P121" s="8">
        <f t="shared" si="4"/>
        <v>0</v>
      </c>
      <c r="Q121" s="2">
        <f t="shared" si="5"/>
        <v>0</v>
      </c>
      <c r="R121" s="2">
        <f t="shared" si="6"/>
        <v>0</v>
      </c>
      <c r="S121" s="2">
        <f t="shared" si="7"/>
        <v>0</v>
      </c>
      <c r="T121" s="2" t="e">
        <f>((DailyMapping!$O121-DailyMapping!$M121)/DailyMapping!$G121*DailyMapping!$H121)*(MIN(DailyMapping!$L121,DailyMapping!$N121))</f>
        <v>#VALUE!</v>
      </c>
    </row>
    <row r="122" spans="2:20" x14ac:dyDescent="0.25">
      <c r="B122" s="106"/>
      <c r="C122" s="2" t="s">
        <v>12</v>
      </c>
      <c r="D122" s="2"/>
      <c r="E122" s="2"/>
      <c r="F122" s="2" t="s">
        <v>57</v>
      </c>
      <c r="G122" s="2">
        <v>0.5</v>
      </c>
      <c r="H122" s="2">
        <v>12.5</v>
      </c>
      <c r="I122" s="2">
        <v>1</v>
      </c>
      <c r="J122" s="2" t="s">
        <v>35</v>
      </c>
      <c r="K122" s="7" t="str">
        <f>RTD("tt.rtd",,RTD("tt.rtd",,"Inst",J122,$E122),K$2)</f>
        <v/>
      </c>
      <c r="L122" s="8" cm="1">
        <f t="array" ref="L122">SUM(IF(('Daily Fill Book'!$F$3:$F$1960="B")*('Daily Fill Book'!$Q$3:$Q$1960=DailyMapping!D122),'Daily Fill Book'!$G$3:$G$1960))</f>
        <v>0</v>
      </c>
      <c r="M122" s="8" t="str" cm="1">
        <f t="array" ref="M122">IFERROR(
    SUMPRODUCT(
        IF(
            ('Daily Fill Book'!$F$1:$F$1960="B") * ('Daily Fill Book'!$Q$1:$Q$1960=DailyMapping!D122),
            'Daily Fill Book'!$G$1:$G$1960
        ),
        IF(
            ('Daily Fill Book'!$F$1:$F$1960="B") * ('Daily Fill Book'!$Q$1:$Q$1960=DailyMapping!D122),
            'Daily Fill Book'!$H$1:$H$1960
        )
    ) / SUM(
        IF(
            ('Daily Fill Book'!$F$1:$F$1960="B") * ('Daily Fill Book'!$Q$1:$Q$1960=DailyMapping!D122),
            'Daily Fill Book'!$G$1:$G$1960
        )
    ),
    ""
)</f>
        <v/>
      </c>
      <c r="N122" s="8" cm="1">
        <f t="array" ref="N122">SUM(IF(('Daily Fill Book'!$F$3:$F$1960="S")*('Daily Fill Book'!$Q$3:$Q$1960=DailyMapping!D122),'Daily Fill Book'!$G$3:$G$1960))</f>
        <v>0</v>
      </c>
      <c r="O122" s="8" t="str" cm="1">
        <f t="array" ref="O122">IFERROR(
    SUMPRODUCT(
        IF(
            ('Daily Fill Book'!$F$1:$F$1960="S") * ('Daily Fill Book'!$Q$1:$Q$1960=DailyMapping!D122),
            'Daily Fill Book'!$G$1:$G$1960
        ),
        IF(
            ('Daily Fill Book'!$F$1:$F$1960="S") * ('Daily Fill Book'!$Q$1:$Q$1960=DailyMapping!D122),
            'Daily Fill Book'!$H$1:$H$1960
        )
    ) / SUM(
        IF(
            ('Daily Fill Book'!$F$1:$F$1960="S") * ('Daily Fill Book'!$Q$1:$Q$1960=DailyMapping!D122),
            'Daily Fill Book'!$G$1:$G$1960
        )
    ),
    ""
)</f>
        <v/>
      </c>
      <c r="P122" s="8">
        <f t="shared" si="4"/>
        <v>0</v>
      </c>
      <c r="Q122" s="2">
        <f t="shared" si="5"/>
        <v>0</v>
      </c>
      <c r="R122" s="2">
        <f t="shared" si="6"/>
        <v>0</v>
      </c>
      <c r="S122" s="2">
        <f t="shared" si="7"/>
        <v>0</v>
      </c>
      <c r="T122" s="2" t="e">
        <f>((DailyMapping!$O122-DailyMapping!$M122)/DailyMapping!$G122*DailyMapping!$H122)*(MIN(DailyMapping!$L122,DailyMapping!$N122))</f>
        <v>#VALUE!</v>
      </c>
    </row>
    <row r="123" spans="2:20" x14ac:dyDescent="0.25">
      <c r="B123" s="106"/>
      <c r="C123" s="2" t="s">
        <v>12</v>
      </c>
      <c r="D123" s="2"/>
      <c r="E123" s="2"/>
      <c r="F123" s="2" t="s">
        <v>57</v>
      </c>
      <c r="G123" s="2">
        <v>0.5</v>
      </c>
      <c r="H123" s="2">
        <v>12.5</v>
      </c>
      <c r="I123" s="2">
        <v>1</v>
      </c>
      <c r="J123" s="2" t="s">
        <v>35</v>
      </c>
      <c r="K123" s="7" t="str">
        <f>RTD("tt.rtd",,RTD("tt.rtd",,"Inst",J123,$E123),K$2)</f>
        <v/>
      </c>
      <c r="L123" s="8" cm="1">
        <f t="array" ref="L123">SUM(IF(('Daily Fill Book'!$F$3:$F$1960="B")*('Daily Fill Book'!$Q$3:$Q$1960=DailyMapping!D123),'Daily Fill Book'!$G$3:$G$1960))</f>
        <v>0</v>
      </c>
      <c r="M123" s="8" t="str" cm="1">
        <f t="array" ref="M123">IFERROR(
    SUMPRODUCT(
        IF(
            ('Daily Fill Book'!$F$1:$F$1960="B") * ('Daily Fill Book'!$Q$1:$Q$1960=DailyMapping!D123),
            'Daily Fill Book'!$G$1:$G$1960
        ),
        IF(
            ('Daily Fill Book'!$F$1:$F$1960="B") * ('Daily Fill Book'!$Q$1:$Q$1960=DailyMapping!D123),
            'Daily Fill Book'!$H$1:$H$1960
        )
    ) / SUM(
        IF(
            ('Daily Fill Book'!$F$1:$F$1960="B") * ('Daily Fill Book'!$Q$1:$Q$1960=DailyMapping!D123),
            'Daily Fill Book'!$G$1:$G$1960
        )
    ),
    ""
)</f>
        <v/>
      </c>
      <c r="N123" s="8" cm="1">
        <f t="array" ref="N123">SUM(IF(('Daily Fill Book'!$F$3:$F$1960="S")*('Daily Fill Book'!$Q$3:$Q$1960=DailyMapping!D123),'Daily Fill Book'!$G$3:$G$1960))</f>
        <v>0</v>
      </c>
      <c r="O123" s="8" t="str" cm="1">
        <f t="array" ref="O123">IFERROR(
    SUMPRODUCT(
        IF(
            ('Daily Fill Book'!$F$1:$F$1960="S") * ('Daily Fill Book'!$Q$1:$Q$1960=DailyMapping!D123),
            'Daily Fill Book'!$G$1:$G$1960
        ),
        IF(
            ('Daily Fill Book'!$F$1:$F$1960="S") * ('Daily Fill Book'!$Q$1:$Q$1960=DailyMapping!D123),
            'Daily Fill Book'!$H$1:$H$1960
        )
    ) / SUM(
        IF(
            ('Daily Fill Book'!$F$1:$F$1960="S") * ('Daily Fill Book'!$Q$1:$Q$1960=DailyMapping!D123),
            'Daily Fill Book'!$G$1:$G$1960
        )
    ),
    ""
)</f>
        <v/>
      </c>
      <c r="P123" s="8">
        <f t="shared" si="4"/>
        <v>0</v>
      </c>
      <c r="Q123" s="2">
        <f t="shared" si="5"/>
        <v>0</v>
      </c>
      <c r="R123" s="2">
        <f t="shared" si="6"/>
        <v>0</v>
      </c>
      <c r="S123" s="2">
        <f t="shared" si="7"/>
        <v>0</v>
      </c>
      <c r="T123" s="2" t="e">
        <f>((DailyMapping!$O123-DailyMapping!$M123)/DailyMapping!$G123*DailyMapping!$H123)*(MIN(DailyMapping!$L123,DailyMapping!$N123))</f>
        <v>#VALUE!</v>
      </c>
    </row>
    <row r="124" spans="2:20" x14ac:dyDescent="0.25">
      <c r="B124" s="106"/>
      <c r="C124" s="2" t="s">
        <v>12</v>
      </c>
      <c r="D124" s="2"/>
      <c r="E124" s="2"/>
      <c r="F124" s="2" t="s">
        <v>57</v>
      </c>
      <c r="G124" s="2">
        <v>0.5</v>
      </c>
      <c r="H124" s="2">
        <v>12.5</v>
      </c>
      <c r="I124" s="2">
        <v>1</v>
      </c>
      <c r="J124" s="2" t="s">
        <v>35</v>
      </c>
      <c r="K124" s="7" t="str">
        <f>RTD("tt.rtd",,RTD("tt.rtd",,"Inst",J124,$E124),K$2)</f>
        <v/>
      </c>
      <c r="L124" s="8" cm="1">
        <f t="array" ref="L124">SUM(IF(('Daily Fill Book'!$F$3:$F$1960="B")*('Daily Fill Book'!$Q$3:$Q$1960=DailyMapping!D124),'Daily Fill Book'!$G$3:$G$1960))</f>
        <v>0</v>
      </c>
      <c r="M124" s="8" t="str" cm="1">
        <f t="array" ref="M124">IFERROR(
    SUMPRODUCT(
        IF(
            ('Daily Fill Book'!$F$1:$F$1960="B") * ('Daily Fill Book'!$Q$1:$Q$1960=DailyMapping!D124),
            'Daily Fill Book'!$G$1:$G$1960
        ),
        IF(
            ('Daily Fill Book'!$F$1:$F$1960="B") * ('Daily Fill Book'!$Q$1:$Q$1960=DailyMapping!D124),
            'Daily Fill Book'!$H$1:$H$1960
        )
    ) / SUM(
        IF(
            ('Daily Fill Book'!$F$1:$F$1960="B") * ('Daily Fill Book'!$Q$1:$Q$1960=DailyMapping!D124),
            'Daily Fill Book'!$G$1:$G$1960
        )
    ),
    ""
)</f>
        <v/>
      </c>
      <c r="N124" s="8" cm="1">
        <f t="array" ref="N124">SUM(IF(('Daily Fill Book'!$F$3:$F$1960="S")*('Daily Fill Book'!$Q$3:$Q$1960=DailyMapping!D124),'Daily Fill Book'!$G$3:$G$1960))</f>
        <v>0</v>
      </c>
      <c r="O124" s="8" t="str" cm="1">
        <f t="array" ref="O124">IFERROR(
    SUMPRODUCT(
        IF(
            ('Daily Fill Book'!$F$1:$F$1960="S") * ('Daily Fill Book'!$Q$1:$Q$1960=DailyMapping!D124),
            'Daily Fill Book'!$G$1:$G$1960
        ),
        IF(
            ('Daily Fill Book'!$F$1:$F$1960="S") * ('Daily Fill Book'!$Q$1:$Q$1960=DailyMapping!D124),
            'Daily Fill Book'!$H$1:$H$1960
        )
    ) / SUM(
        IF(
            ('Daily Fill Book'!$F$1:$F$1960="S") * ('Daily Fill Book'!$Q$1:$Q$1960=DailyMapping!D124),
            'Daily Fill Book'!$G$1:$G$1960
        )
    ),
    ""
)</f>
        <v/>
      </c>
      <c r="P124" s="8">
        <f t="shared" si="4"/>
        <v>0</v>
      </c>
      <c r="Q124" s="2">
        <f t="shared" si="5"/>
        <v>0</v>
      </c>
      <c r="R124" s="2">
        <f t="shared" si="6"/>
        <v>0</v>
      </c>
      <c r="S124" s="2">
        <f t="shared" si="7"/>
        <v>0</v>
      </c>
      <c r="T124" s="2" t="e">
        <f>((DailyMapping!$O124-DailyMapping!$M124)/DailyMapping!$G124*DailyMapping!$H124)*(MIN(DailyMapping!$L124,DailyMapping!$N124))</f>
        <v>#VALUE!</v>
      </c>
    </row>
    <row r="125" spans="2:20" x14ac:dyDescent="0.25">
      <c r="B125" s="106"/>
      <c r="C125" s="2" t="s">
        <v>12</v>
      </c>
      <c r="D125" s="2"/>
      <c r="E125" s="2"/>
      <c r="F125" s="2" t="s">
        <v>57</v>
      </c>
      <c r="G125" s="2">
        <v>0.5</v>
      </c>
      <c r="H125" s="2">
        <v>12.5</v>
      </c>
      <c r="I125" s="2">
        <v>1</v>
      </c>
      <c r="J125" s="2" t="s">
        <v>35</v>
      </c>
      <c r="K125" s="7" t="str">
        <f>RTD("tt.rtd",,RTD("tt.rtd",,"Inst",J125,$E125),K$2)</f>
        <v/>
      </c>
      <c r="L125" s="8" cm="1">
        <f t="array" ref="L125">SUM(IF(('Daily Fill Book'!$F$3:$F$1960="B")*('Daily Fill Book'!$Q$3:$Q$1960=DailyMapping!D125),'Daily Fill Book'!$G$3:$G$1960))</f>
        <v>0</v>
      </c>
      <c r="M125" s="8" t="str" cm="1">
        <f t="array" ref="M125">IFERROR(
    SUMPRODUCT(
        IF(
            ('Daily Fill Book'!$F$1:$F$1960="B") * ('Daily Fill Book'!$Q$1:$Q$1960=DailyMapping!D125),
            'Daily Fill Book'!$G$1:$G$1960
        ),
        IF(
            ('Daily Fill Book'!$F$1:$F$1960="B") * ('Daily Fill Book'!$Q$1:$Q$1960=DailyMapping!D125),
            'Daily Fill Book'!$H$1:$H$1960
        )
    ) / SUM(
        IF(
            ('Daily Fill Book'!$F$1:$F$1960="B") * ('Daily Fill Book'!$Q$1:$Q$1960=DailyMapping!D125),
            'Daily Fill Book'!$G$1:$G$1960
        )
    ),
    ""
)</f>
        <v/>
      </c>
      <c r="N125" s="8" cm="1">
        <f t="array" ref="N125">SUM(IF(('Daily Fill Book'!$F$3:$F$1960="S")*('Daily Fill Book'!$Q$3:$Q$1960=DailyMapping!D125),'Daily Fill Book'!$G$3:$G$1960))</f>
        <v>0</v>
      </c>
      <c r="O125" s="8" t="str" cm="1">
        <f t="array" ref="O125">IFERROR(
    SUMPRODUCT(
        IF(
            ('Daily Fill Book'!$F$1:$F$1960="S") * ('Daily Fill Book'!$Q$1:$Q$1960=DailyMapping!D125),
            'Daily Fill Book'!$G$1:$G$1960
        ),
        IF(
            ('Daily Fill Book'!$F$1:$F$1960="S") * ('Daily Fill Book'!$Q$1:$Q$1960=DailyMapping!D125),
            'Daily Fill Book'!$H$1:$H$1960
        )
    ) / SUM(
        IF(
            ('Daily Fill Book'!$F$1:$F$1960="S") * ('Daily Fill Book'!$Q$1:$Q$1960=DailyMapping!D125),
            'Daily Fill Book'!$G$1:$G$1960
        )
    ),
    ""
)</f>
        <v/>
      </c>
      <c r="P125" s="8">
        <f t="shared" si="4"/>
        <v>0</v>
      </c>
      <c r="Q125" s="2">
        <f t="shared" si="5"/>
        <v>0</v>
      </c>
      <c r="R125" s="2">
        <f t="shared" si="6"/>
        <v>0</v>
      </c>
      <c r="S125" s="2">
        <f t="shared" si="7"/>
        <v>0</v>
      </c>
      <c r="T125" s="2" t="e">
        <f>((DailyMapping!$O125-DailyMapping!$M125)/DailyMapping!$G125*DailyMapping!$H125)*(MIN(DailyMapping!$L125,DailyMapping!$N125))</f>
        <v>#VALUE!</v>
      </c>
    </row>
    <row r="126" spans="2:20" x14ac:dyDescent="0.25">
      <c r="B126" s="106"/>
      <c r="C126" s="2" t="s">
        <v>12</v>
      </c>
      <c r="D126" s="2"/>
      <c r="E126" s="2"/>
      <c r="F126" s="2" t="s">
        <v>57</v>
      </c>
      <c r="G126" s="2">
        <v>0.5</v>
      </c>
      <c r="H126" s="2">
        <v>12.5</v>
      </c>
      <c r="I126" s="2">
        <v>1</v>
      </c>
      <c r="J126" s="2" t="s">
        <v>35</v>
      </c>
      <c r="K126" s="7" t="str">
        <f>RTD("tt.rtd",,RTD("tt.rtd",,"Inst",J126,$E126),K$2)</f>
        <v/>
      </c>
      <c r="L126" s="8" cm="1">
        <f t="array" ref="L126">SUM(IF(('Daily Fill Book'!$F$3:$F$1960="B")*('Daily Fill Book'!$Q$3:$Q$1960=DailyMapping!D126),'Daily Fill Book'!$G$3:$G$1960))</f>
        <v>0</v>
      </c>
      <c r="M126" s="8" t="str" cm="1">
        <f t="array" ref="M126">IFERROR(
    SUMPRODUCT(
        IF(
            ('Daily Fill Book'!$F$1:$F$1960="B") * ('Daily Fill Book'!$Q$1:$Q$1960=DailyMapping!D126),
            'Daily Fill Book'!$G$1:$G$1960
        ),
        IF(
            ('Daily Fill Book'!$F$1:$F$1960="B") * ('Daily Fill Book'!$Q$1:$Q$1960=DailyMapping!D126),
            'Daily Fill Book'!$H$1:$H$1960
        )
    ) / SUM(
        IF(
            ('Daily Fill Book'!$F$1:$F$1960="B") * ('Daily Fill Book'!$Q$1:$Q$1960=DailyMapping!D126),
            'Daily Fill Book'!$G$1:$G$1960
        )
    ),
    ""
)</f>
        <v/>
      </c>
      <c r="N126" s="8" cm="1">
        <f t="array" ref="N126">SUM(IF(('Daily Fill Book'!$F$3:$F$1960="S")*('Daily Fill Book'!$Q$3:$Q$1960=DailyMapping!D126),'Daily Fill Book'!$G$3:$G$1960))</f>
        <v>0</v>
      </c>
      <c r="O126" s="8" t="str" cm="1">
        <f t="array" ref="O126">IFERROR(
    SUMPRODUCT(
        IF(
            ('Daily Fill Book'!$F$1:$F$1960="S") * ('Daily Fill Book'!$Q$1:$Q$1960=DailyMapping!D126),
            'Daily Fill Book'!$G$1:$G$1960
        ),
        IF(
            ('Daily Fill Book'!$F$1:$F$1960="S") * ('Daily Fill Book'!$Q$1:$Q$1960=DailyMapping!D126),
            'Daily Fill Book'!$H$1:$H$1960
        )
    ) / SUM(
        IF(
            ('Daily Fill Book'!$F$1:$F$1960="S") * ('Daily Fill Book'!$Q$1:$Q$1960=DailyMapping!D126),
            'Daily Fill Book'!$G$1:$G$1960
        )
    ),
    ""
)</f>
        <v/>
      </c>
      <c r="P126" s="8">
        <f t="shared" si="4"/>
        <v>0</v>
      </c>
      <c r="Q126" s="2">
        <f t="shared" si="5"/>
        <v>0</v>
      </c>
      <c r="R126" s="2">
        <f t="shared" si="6"/>
        <v>0</v>
      </c>
      <c r="S126" s="2">
        <f t="shared" si="7"/>
        <v>0</v>
      </c>
      <c r="T126" s="2" t="e">
        <f>((DailyMapping!$O126-DailyMapping!$M126)/DailyMapping!$G126*DailyMapping!$H126)*(MIN(DailyMapping!$L126,DailyMapping!$N126))</f>
        <v>#VALUE!</v>
      </c>
    </row>
    <row r="127" spans="2:20" x14ac:dyDescent="0.25">
      <c r="B127" s="106"/>
      <c r="C127" s="2" t="s">
        <v>12</v>
      </c>
      <c r="D127" s="2"/>
      <c r="E127" s="2"/>
      <c r="F127" s="2" t="s">
        <v>57</v>
      </c>
      <c r="G127" s="2">
        <v>0.5</v>
      </c>
      <c r="H127" s="2">
        <v>12.5</v>
      </c>
      <c r="I127" s="2">
        <v>1</v>
      </c>
      <c r="J127" s="2" t="s">
        <v>35</v>
      </c>
      <c r="K127" s="7" t="str">
        <f>RTD("tt.rtd",,RTD("tt.rtd",,"Inst",J127,$E127),K$2)</f>
        <v/>
      </c>
      <c r="L127" s="8" cm="1">
        <f t="array" ref="L127">SUM(IF(('Daily Fill Book'!$F$3:$F$1960="B")*('Daily Fill Book'!$Q$3:$Q$1960=DailyMapping!D127),'Daily Fill Book'!$G$3:$G$1960))</f>
        <v>0</v>
      </c>
      <c r="M127" s="8" t="str" cm="1">
        <f t="array" ref="M127">IFERROR(
    SUMPRODUCT(
        IF(
            ('Daily Fill Book'!$F$1:$F$1960="B") * ('Daily Fill Book'!$Q$1:$Q$1960=DailyMapping!D127),
            'Daily Fill Book'!$G$1:$G$1960
        ),
        IF(
            ('Daily Fill Book'!$F$1:$F$1960="B") * ('Daily Fill Book'!$Q$1:$Q$1960=DailyMapping!D127),
            'Daily Fill Book'!$H$1:$H$1960
        )
    ) / SUM(
        IF(
            ('Daily Fill Book'!$F$1:$F$1960="B") * ('Daily Fill Book'!$Q$1:$Q$1960=DailyMapping!D127),
            'Daily Fill Book'!$G$1:$G$1960
        )
    ),
    ""
)</f>
        <v/>
      </c>
      <c r="N127" s="8" cm="1">
        <f t="array" ref="N127">SUM(IF(('Daily Fill Book'!$F$3:$F$1960="S")*('Daily Fill Book'!$Q$3:$Q$1960=DailyMapping!D127),'Daily Fill Book'!$G$3:$G$1960))</f>
        <v>0</v>
      </c>
      <c r="O127" s="8" t="str" cm="1">
        <f t="array" ref="O127">IFERROR(
    SUMPRODUCT(
        IF(
            ('Daily Fill Book'!$F$1:$F$1960="S") * ('Daily Fill Book'!$Q$1:$Q$1960=DailyMapping!D127),
            'Daily Fill Book'!$G$1:$G$1960
        ),
        IF(
            ('Daily Fill Book'!$F$1:$F$1960="S") * ('Daily Fill Book'!$Q$1:$Q$1960=DailyMapping!D127),
            'Daily Fill Book'!$H$1:$H$1960
        )
    ) / SUM(
        IF(
            ('Daily Fill Book'!$F$1:$F$1960="S") * ('Daily Fill Book'!$Q$1:$Q$1960=DailyMapping!D127),
            'Daily Fill Book'!$G$1:$G$1960
        )
    ),
    ""
)</f>
        <v/>
      </c>
      <c r="P127" s="8">
        <f t="shared" si="4"/>
        <v>0</v>
      </c>
      <c r="Q127" s="2">
        <f t="shared" si="5"/>
        <v>0</v>
      </c>
      <c r="R127" s="2">
        <f t="shared" si="6"/>
        <v>0</v>
      </c>
      <c r="S127" s="2">
        <f t="shared" si="7"/>
        <v>0</v>
      </c>
      <c r="T127" s="2" t="e">
        <f>((DailyMapping!$O127-DailyMapping!$M127)/DailyMapping!$G127*DailyMapping!$H127)*(MIN(DailyMapping!$L127,DailyMapping!$N127))</f>
        <v>#VALUE!</v>
      </c>
    </row>
    <row r="128" spans="2:20" x14ac:dyDescent="0.25">
      <c r="B128" s="107"/>
      <c r="C128" s="2" t="s">
        <v>12</v>
      </c>
      <c r="D128" s="2"/>
      <c r="E128" s="2"/>
      <c r="F128" s="2" t="s">
        <v>57</v>
      </c>
      <c r="G128" s="2">
        <v>0.5</v>
      </c>
      <c r="H128" s="2">
        <v>12.5</v>
      </c>
      <c r="I128" s="2">
        <v>1</v>
      </c>
      <c r="J128" s="2" t="s">
        <v>35</v>
      </c>
      <c r="K128" s="7" t="str">
        <f>RTD("tt.rtd",,RTD("tt.rtd",,"Inst",J128,$E128),K$2)</f>
        <v/>
      </c>
      <c r="L128" s="8" cm="1">
        <f t="array" ref="L128">SUM(IF(('Daily Fill Book'!$F$3:$F$1960="B")*('Daily Fill Book'!$Q$3:$Q$1960=DailyMapping!D128),'Daily Fill Book'!$G$3:$G$1960))</f>
        <v>0</v>
      </c>
      <c r="M128" s="8" t="str" cm="1">
        <f t="array" ref="M128">IFERROR(
    SUMPRODUCT(
        IF(
            ('Daily Fill Book'!$F$1:$F$1960="B") * ('Daily Fill Book'!$Q$1:$Q$1960=DailyMapping!D128),
            'Daily Fill Book'!$G$1:$G$1960
        ),
        IF(
            ('Daily Fill Book'!$F$1:$F$1960="B") * ('Daily Fill Book'!$Q$1:$Q$1960=DailyMapping!D128),
            'Daily Fill Book'!$H$1:$H$1960
        )
    ) / SUM(
        IF(
            ('Daily Fill Book'!$F$1:$F$1960="B") * ('Daily Fill Book'!$Q$1:$Q$1960=DailyMapping!D128),
            'Daily Fill Book'!$G$1:$G$1960
        )
    ),
    ""
)</f>
        <v/>
      </c>
      <c r="N128" s="8" cm="1">
        <f t="array" ref="N128">SUM(IF(('Daily Fill Book'!$F$3:$F$1960="S")*('Daily Fill Book'!$Q$3:$Q$1960=DailyMapping!D128),'Daily Fill Book'!$G$3:$G$1960))</f>
        <v>0</v>
      </c>
      <c r="O128" s="8" t="str" cm="1">
        <f t="array" ref="O128">IFERROR(
    SUMPRODUCT(
        IF(
            ('Daily Fill Book'!$F$1:$F$1960="S") * ('Daily Fill Book'!$Q$1:$Q$1960=DailyMapping!D128),
            'Daily Fill Book'!$G$1:$G$1960
        ),
        IF(
            ('Daily Fill Book'!$F$1:$F$1960="S") * ('Daily Fill Book'!$Q$1:$Q$1960=DailyMapping!D128),
            'Daily Fill Book'!$H$1:$H$1960
        )
    ) / SUM(
        IF(
            ('Daily Fill Book'!$F$1:$F$1960="S") * ('Daily Fill Book'!$Q$1:$Q$1960=DailyMapping!D128),
            'Daily Fill Book'!$G$1:$G$1960
        )
    ),
    ""
)</f>
        <v/>
      </c>
      <c r="P128" s="8">
        <f t="shared" si="4"/>
        <v>0</v>
      </c>
      <c r="Q128" s="2">
        <f t="shared" si="5"/>
        <v>0</v>
      </c>
      <c r="R128" s="2">
        <f t="shared" si="6"/>
        <v>0</v>
      </c>
      <c r="S128" s="2">
        <f t="shared" si="7"/>
        <v>0</v>
      </c>
      <c r="T128" s="2" t="e">
        <f>((DailyMapping!$O128-DailyMapping!$M128)/DailyMapping!$G128*DailyMapping!$H128)*(MIN(DailyMapping!$L128,DailyMapping!$N128))</f>
        <v>#VALUE!</v>
      </c>
    </row>
    <row r="129" spans="2:20" x14ac:dyDescent="0.25">
      <c r="B129" s="105"/>
      <c r="C129" s="2" t="s">
        <v>12</v>
      </c>
      <c r="D129" s="2"/>
      <c r="E129" s="2"/>
      <c r="F129" s="2" t="s">
        <v>57</v>
      </c>
      <c r="G129" s="2">
        <v>0.5</v>
      </c>
      <c r="H129" s="2">
        <v>12.5</v>
      </c>
      <c r="I129" s="2">
        <v>1</v>
      </c>
      <c r="J129" s="2" t="s">
        <v>35</v>
      </c>
      <c r="K129" s="7" t="str">
        <f>RTD("tt.rtd",,RTD("tt.rtd",,"Inst",J129,$E129),K$2)</f>
        <v/>
      </c>
      <c r="L129" s="8" cm="1">
        <f t="array" ref="L129">SUM(IF(('Daily Fill Book'!$F$3:$F$1960="B")*('Daily Fill Book'!$Q$3:$Q$1960=DailyMapping!D129),'Daily Fill Book'!$G$3:$G$1960))</f>
        <v>0</v>
      </c>
      <c r="M129" s="8" t="str" cm="1">
        <f t="array" ref="M129">IFERROR(
    SUMPRODUCT(
        IF(
            ('Daily Fill Book'!$F$1:$F$1960="B") * ('Daily Fill Book'!$Q$1:$Q$1960=DailyMapping!D129),
            'Daily Fill Book'!$G$1:$G$1960
        ),
        IF(
            ('Daily Fill Book'!$F$1:$F$1960="B") * ('Daily Fill Book'!$Q$1:$Q$1960=DailyMapping!D129),
            'Daily Fill Book'!$H$1:$H$1960
        )
    ) / SUM(
        IF(
            ('Daily Fill Book'!$F$1:$F$1960="B") * ('Daily Fill Book'!$Q$1:$Q$1960=DailyMapping!D129),
            'Daily Fill Book'!$G$1:$G$1960
        )
    ),
    ""
)</f>
        <v/>
      </c>
      <c r="N129" s="8" cm="1">
        <f t="array" ref="N129">SUM(IF(('Daily Fill Book'!$F$3:$F$1960="S")*('Daily Fill Book'!$Q$3:$Q$1960=DailyMapping!D129),'Daily Fill Book'!$G$3:$G$1960))</f>
        <v>0</v>
      </c>
      <c r="O129" s="8" t="str" cm="1">
        <f t="array" ref="O129">IFERROR(
    SUMPRODUCT(
        IF(
            ('Daily Fill Book'!$F$1:$F$1960="S") * ('Daily Fill Book'!$Q$1:$Q$1960=DailyMapping!D129),
            'Daily Fill Book'!$G$1:$G$1960
        ),
        IF(
            ('Daily Fill Book'!$F$1:$F$1960="S") * ('Daily Fill Book'!$Q$1:$Q$1960=DailyMapping!D129),
            'Daily Fill Book'!$H$1:$H$1960
        )
    ) / SUM(
        IF(
            ('Daily Fill Book'!$F$1:$F$1960="S") * ('Daily Fill Book'!$Q$1:$Q$1960=DailyMapping!D129),
            'Daily Fill Book'!$G$1:$G$1960
        )
    ),
    ""
)</f>
        <v/>
      </c>
      <c r="P129" s="8">
        <f t="shared" si="4"/>
        <v>0</v>
      </c>
      <c r="Q129" s="2">
        <f t="shared" si="5"/>
        <v>0</v>
      </c>
      <c r="R129" s="2">
        <f t="shared" si="6"/>
        <v>0</v>
      </c>
      <c r="S129" s="2">
        <f t="shared" si="7"/>
        <v>0</v>
      </c>
      <c r="T129" s="2" t="e">
        <f>((DailyMapping!$O129-DailyMapping!$M129)/DailyMapping!$G129*DailyMapping!$H129)*(MIN(DailyMapping!$L129,DailyMapping!$N129))</f>
        <v>#VALUE!</v>
      </c>
    </row>
    <row r="130" spans="2:20" x14ac:dyDescent="0.25">
      <c r="B130" s="106"/>
      <c r="C130" s="2" t="s">
        <v>12</v>
      </c>
      <c r="D130" s="2"/>
      <c r="E130" s="2"/>
      <c r="F130" s="2" t="s">
        <v>57</v>
      </c>
      <c r="G130" s="2">
        <v>0.5</v>
      </c>
      <c r="H130" s="2">
        <v>12.5</v>
      </c>
      <c r="I130" s="2">
        <v>1</v>
      </c>
      <c r="J130" s="2" t="s">
        <v>35</v>
      </c>
      <c r="K130" s="7" t="str">
        <f>RTD("tt.rtd",,RTD("tt.rtd",,"Inst",J130,$E130),K$2)</f>
        <v/>
      </c>
      <c r="L130" s="8" cm="1">
        <f t="array" ref="L130">SUM(IF(('Daily Fill Book'!$F$3:$F$1960="B")*('Daily Fill Book'!$Q$3:$Q$1960=DailyMapping!D130),'Daily Fill Book'!$G$3:$G$1960))</f>
        <v>0</v>
      </c>
      <c r="M130" s="8" t="str" cm="1">
        <f t="array" ref="M130">IFERROR(
    SUMPRODUCT(
        IF(
            ('Daily Fill Book'!$F$1:$F$1960="B") * ('Daily Fill Book'!$Q$1:$Q$1960=DailyMapping!D130),
            'Daily Fill Book'!$G$1:$G$1960
        ),
        IF(
            ('Daily Fill Book'!$F$1:$F$1960="B") * ('Daily Fill Book'!$Q$1:$Q$1960=DailyMapping!D130),
            'Daily Fill Book'!$H$1:$H$1960
        )
    ) / SUM(
        IF(
            ('Daily Fill Book'!$F$1:$F$1960="B") * ('Daily Fill Book'!$Q$1:$Q$1960=DailyMapping!D130),
            'Daily Fill Book'!$G$1:$G$1960
        )
    ),
    ""
)</f>
        <v/>
      </c>
      <c r="N130" s="8" cm="1">
        <f t="array" ref="N130">SUM(IF(('Daily Fill Book'!$F$3:$F$1960="S")*('Daily Fill Book'!$Q$3:$Q$1960=DailyMapping!D130),'Daily Fill Book'!$G$3:$G$1960))</f>
        <v>0</v>
      </c>
      <c r="O130" s="8" t="str" cm="1">
        <f t="array" ref="O130">IFERROR(
    SUMPRODUCT(
        IF(
            ('Daily Fill Book'!$F$1:$F$1960="S") * ('Daily Fill Book'!$Q$1:$Q$1960=DailyMapping!D130),
            'Daily Fill Book'!$G$1:$G$1960
        ),
        IF(
            ('Daily Fill Book'!$F$1:$F$1960="S") * ('Daily Fill Book'!$Q$1:$Q$1960=DailyMapping!D130),
            'Daily Fill Book'!$H$1:$H$1960
        )
    ) / SUM(
        IF(
            ('Daily Fill Book'!$F$1:$F$1960="S") * ('Daily Fill Book'!$Q$1:$Q$1960=DailyMapping!D130),
            'Daily Fill Book'!$G$1:$G$1960
        )
    ),
    ""
)</f>
        <v/>
      </c>
      <c r="P130" s="8">
        <f t="shared" si="4"/>
        <v>0</v>
      </c>
      <c r="Q130" s="2">
        <f t="shared" si="5"/>
        <v>0</v>
      </c>
      <c r="R130" s="2">
        <f t="shared" si="6"/>
        <v>0</v>
      </c>
      <c r="S130" s="2">
        <f t="shared" si="7"/>
        <v>0</v>
      </c>
      <c r="T130" s="2" t="e">
        <f>((DailyMapping!$O130-DailyMapping!$M130)/DailyMapping!$G130*DailyMapping!$H130)*(MIN(DailyMapping!$L130,DailyMapping!$N130))</f>
        <v>#VALUE!</v>
      </c>
    </row>
    <row r="131" spans="2:20" x14ac:dyDescent="0.25">
      <c r="B131" s="106"/>
      <c r="C131" s="2" t="s">
        <v>12</v>
      </c>
      <c r="D131" s="2"/>
      <c r="E131" s="2"/>
      <c r="F131" s="2" t="s">
        <v>57</v>
      </c>
      <c r="G131" s="2">
        <v>0.5</v>
      </c>
      <c r="H131" s="2">
        <v>12.5</v>
      </c>
      <c r="I131" s="2">
        <v>1</v>
      </c>
      <c r="J131" s="2" t="s">
        <v>35</v>
      </c>
      <c r="K131" s="7" t="str">
        <f>RTD("tt.rtd",,RTD("tt.rtd",,"Inst",J131,$E131),K$2)</f>
        <v/>
      </c>
      <c r="L131" s="8" cm="1">
        <f t="array" ref="L131">SUM(IF(('Daily Fill Book'!$F$3:$F$1960="B")*('Daily Fill Book'!$Q$3:$Q$1960=DailyMapping!D131),'Daily Fill Book'!$G$3:$G$1960))</f>
        <v>0</v>
      </c>
      <c r="M131" s="8" t="str" cm="1">
        <f t="array" ref="M131">IFERROR(
    SUMPRODUCT(
        IF(
            ('Daily Fill Book'!$F$1:$F$1960="B") * ('Daily Fill Book'!$Q$1:$Q$1960=DailyMapping!D131),
            'Daily Fill Book'!$G$1:$G$1960
        ),
        IF(
            ('Daily Fill Book'!$F$1:$F$1960="B") * ('Daily Fill Book'!$Q$1:$Q$1960=DailyMapping!D131),
            'Daily Fill Book'!$H$1:$H$1960
        )
    ) / SUM(
        IF(
            ('Daily Fill Book'!$F$1:$F$1960="B") * ('Daily Fill Book'!$Q$1:$Q$1960=DailyMapping!D131),
            'Daily Fill Book'!$G$1:$G$1960
        )
    ),
    ""
)</f>
        <v/>
      </c>
      <c r="N131" s="8" cm="1">
        <f t="array" ref="N131">SUM(IF(('Daily Fill Book'!$F$3:$F$1960="S")*('Daily Fill Book'!$Q$3:$Q$1960=DailyMapping!D131),'Daily Fill Book'!$G$3:$G$1960))</f>
        <v>0</v>
      </c>
      <c r="O131" s="8" t="str" cm="1">
        <f t="array" ref="O131">IFERROR(
    SUMPRODUCT(
        IF(
            ('Daily Fill Book'!$F$1:$F$1960="S") * ('Daily Fill Book'!$Q$1:$Q$1960=DailyMapping!D131),
            'Daily Fill Book'!$G$1:$G$1960
        ),
        IF(
            ('Daily Fill Book'!$F$1:$F$1960="S") * ('Daily Fill Book'!$Q$1:$Q$1960=DailyMapping!D131),
            'Daily Fill Book'!$H$1:$H$1960
        )
    ) / SUM(
        IF(
            ('Daily Fill Book'!$F$1:$F$1960="S") * ('Daily Fill Book'!$Q$1:$Q$1960=DailyMapping!D131),
            'Daily Fill Book'!$G$1:$G$1960
        )
    ),
    ""
)</f>
        <v/>
      </c>
      <c r="P131" s="8">
        <f t="shared" si="4"/>
        <v>0</v>
      </c>
      <c r="Q131" s="2">
        <f t="shared" si="5"/>
        <v>0</v>
      </c>
      <c r="R131" s="2">
        <f t="shared" si="6"/>
        <v>0</v>
      </c>
      <c r="S131" s="2">
        <f t="shared" si="7"/>
        <v>0</v>
      </c>
      <c r="T131" s="2" t="e">
        <f>((DailyMapping!$O131-DailyMapping!$M131)/DailyMapping!$G131*DailyMapping!$H131)*(MIN(DailyMapping!$L131,DailyMapping!$N131))</f>
        <v>#VALUE!</v>
      </c>
    </row>
    <row r="132" spans="2:20" x14ac:dyDescent="0.25">
      <c r="B132" s="106"/>
      <c r="C132" s="2" t="s">
        <v>12</v>
      </c>
      <c r="D132" s="2"/>
      <c r="E132" s="2"/>
      <c r="F132" s="2" t="s">
        <v>57</v>
      </c>
      <c r="G132" s="2">
        <v>0.5</v>
      </c>
      <c r="H132" s="2">
        <v>12.5</v>
      </c>
      <c r="I132" s="2">
        <v>1</v>
      </c>
      <c r="J132" s="2" t="s">
        <v>35</v>
      </c>
      <c r="K132" s="7" t="str">
        <f>RTD("tt.rtd",,RTD("tt.rtd",,"Inst",J132,$E132),K$2)</f>
        <v/>
      </c>
      <c r="L132" s="8" cm="1">
        <f t="array" ref="L132">SUM(IF(('Daily Fill Book'!$F$3:$F$1960="B")*('Daily Fill Book'!$Q$3:$Q$1960=DailyMapping!D132),'Daily Fill Book'!$G$3:$G$1960))</f>
        <v>0</v>
      </c>
      <c r="M132" s="8" t="str" cm="1">
        <f t="array" ref="M132">IFERROR(
    SUMPRODUCT(
        IF(
            ('Daily Fill Book'!$F$1:$F$1960="B") * ('Daily Fill Book'!$Q$1:$Q$1960=DailyMapping!D132),
            'Daily Fill Book'!$G$1:$G$1960
        ),
        IF(
            ('Daily Fill Book'!$F$1:$F$1960="B") * ('Daily Fill Book'!$Q$1:$Q$1960=DailyMapping!D132),
            'Daily Fill Book'!$H$1:$H$1960
        )
    ) / SUM(
        IF(
            ('Daily Fill Book'!$F$1:$F$1960="B") * ('Daily Fill Book'!$Q$1:$Q$1960=DailyMapping!D132),
            'Daily Fill Book'!$G$1:$G$1960
        )
    ),
    ""
)</f>
        <v/>
      </c>
      <c r="N132" s="8" cm="1">
        <f t="array" ref="N132">SUM(IF(('Daily Fill Book'!$F$3:$F$1960="S")*('Daily Fill Book'!$Q$3:$Q$1960=DailyMapping!D132),'Daily Fill Book'!$G$3:$G$1960))</f>
        <v>0</v>
      </c>
      <c r="O132" s="8" t="str" cm="1">
        <f t="array" ref="O132">IFERROR(
    SUMPRODUCT(
        IF(
            ('Daily Fill Book'!$F$1:$F$1960="S") * ('Daily Fill Book'!$Q$1:$Q$1960=DailyMapping!D132),
            'Daily Fill Book'!$G$1:$G$1960
        ),
        IF(
            ('Daily Fill Book'!$F$1:$F$1960="S") * ('Daily Fill Book'!$Q$1:$Q$1960=DailyMapping!D132),
            'Daily Fill Book'!$H$1:$H$1960
        )
    ) / SUM(
        IF(
            ('Daily Fill Book'!$F$1:$F$1960="S") * ('Daily Fill Book'!$Q$1:$Q$1960=DailyMapping!D132),
            'Daily Fill Book'!$G$1:$G$1960
        )
    ),
    ""
)</f>
        <v/>
      </c>
      <c r="P132" s="8">
        <f t="shared" ref="P132:P195" si="8">$L132-$N132</f>
        <v>0</v>
      </c>
      <c r="Q132" s="2">
        <f t="shared" ref="Q132:Q195" si="9">IFERROR(IF((L132-N132)&lt;0,((O132-K132)/G132)*H132*(N132-L132), IF((L132-N132)&gt;0,((K132-M132)/G132)*H132*(L132-N132), 0)),0)</f>
        <v>0</v>
      </c>
      <c r="R132" s="2">
        <f t="shared" ref="R132:R195" si="10">IFERROR(MIN(L132,N132)*((O132-M132)/G132)*H132,0)</f>
        <v>0</v>
      </c>
      <c r="S132" s="2">
        <f t="shared" ref="S132:S195" si="11">SUM($L132+$N132)*$I132</f>
        <v>0</v>
      </c>
      <c r="T132" s="2" t="e">
        <f>((DailyMapping!$O132-DailyMapping!$M132)/DailyMapping!$G132*DailyMapping!$H132)*(MIN(DailyMapping!$L132,DailyMapping!$N132))</f>
        <v>#VALUE!</v>
      </c>
    </row>
    <row r="133" spans="2:20" x14ac:dyDescent="0.25">
      <c r="B133" s="106"/>
      <c r="C133" s="2" t="s">
        <v>12</v>
      </c>
      <c r="D133" s="2"/>
      <c r="E133" s="2"/>
      <c r="F133" s="2" t="s">
        <v>57</v>
      </c>
      <c r="G133" s="2">
        <v>0.5</v>
      </c>
      <c r="H133" s="2">
        <v>12.5</v>
      </c>
      <c r="I133" s="2">
        <v>1</v>
      </c>
      <c r="J133" s="2" t="s">
        <v>35</v>
      </c>
      <c r="K133" s="7" t="str">
        <f>RTD("tt.rtd",,RTD("tt.rtd",,"Inst",J133,$E133),K$2)</f>
        <v/>
      </c>
      <c r="L133" s="8" cm="1">
        <f t="array" ref="L133">SUM(IF(('Daily Fill Book'!$F$3:$F$1960="B")*('Daily Fill Book'!$Q$3:$Q$1960=DailyMapping!D133),'Daily Fill Book'!$G$3:$G$1960))</f>
        <v>0</v>
      </c>
      <c r="M133" s="8" t="str" cm="1">
        <f t="array" ref="M133">IFERROR(
    SUMPRODUCT(
        IF(
            ('Daily Fill Book'!$F$1:$F$1960="B") * ('Daily Fill Book'!$Q$1:$Q$1960=DailyMapping!D133),
            'Daily Fill Book'!$G$1:$G$1960
        ),
        IF(
            ('Daily Fill Book'!$F$1:$F$1960="B") * ('Daily Fill Book'!$Q$1:$Q$1960=DailyMapping!D133),
            'Daily Fill Book'!$H$1:$H$1960
        )
    ) / SUM(
        IF(
            ('Daily Fill Book'!$F$1:$F$1960="B") * ('Daily Fill Book'!$Q$1:$Q$1960=DailyMapping!D133),
            'Daily Fill Book'!$G$1:$G$1960
        )
    ),
    ""
)</f>
        <v/>
      </c>
      <c r="N133" s="8" cm="1">
        <f t="array" ref="N133">SUM(IF(('Daily Fill Book'!$F$3:$F$1960="S")*('Daily Fill Book'!$Q$3:$Q$1960=DailyMapping!D133),'Daily Fill Book'!$G$3:$G$1960))</f>
        <v>0</v>
      </c>
      <c r="O133" s="8" t="str" cm="1">
        <f t="array" ref="O133">IFERROR(
    SUMPRODUCT(
        IF(
            ('Daily Fill Book'!$F$1:$F$1960="S") * ('Daily Fill Book'!$Q$1:$Q$1960=DailyMapping!D133),
            'Daily Fill Book'!$G$1:$G$1960
        ),
        IF(
            ('Daily Fill Book'!$F$1:$F$1960="S") * ('Daily Fill Book'!$Q$1:$Q$1960=DailyMapping!D133),
            'Daily Fill Book'!$H$1:$H$1960
        )
    ) / SUM(
        IF(
            ('Daily Fill Book'!$F$1:$F$1960="S") * ('Daily Fill Book'!$Q$1:$Q$1960=DailyMapping!D133),
            'Daily Fill Book'!$G$1:$G$1960
        )
    ),
    ""
)</f>
        <v/>
      </c>
      <c r="P133" s="8">
        <f t="shared" si="8"/>
        <v>0</v>
      </c>
      <c r="Q133" s="2">
        <f t="shared" si="9"/>
        <v>0</v>
      </c>
      <c r="R133" s="2">
        <f t="shared" si="10"/>
        <v>0</v>
      </c>
      <c r="S133" s="2">
        <f t="shared" si="11"/>
        <v>0</v>
      </c>
      <c r="T133" s="2" t="e">
        <f>((DailyMapping!$O133-DailyMapping!$M133)/DailyMapping!$G133*DailyMapping!$H133)*(MIN(DailyMapping!$L133,DailyMapping!$N133))</f>
        <v>#VALUE!</v>
      </c>
    </row>
    <row r="134" spans="2:20" x14ac:dyDescent="0.25">
      <c r="B134" s="106"/>
      <c r="C134" s="2" t="s">
        <v>12</v>
      </c>
      <c r="D134" s="2"/>
      <c r="E134" s="2"/>
      <c r="F134" s="2" t="s">
        <v>57</v>
      </c>
      <c r="G134" s="2">
        <v>0.5</v>
      </c>
      <c r="H134" s="2">
        <v>12.5</v>
      </c>
      <c r="I134" s="2">
        <v>1</v>
      </c>
      <c r="J134" s="2" t="s">
        <v>35</v>
      </c>
      <c r="K134" s="7" t="str">
        <f>RTD("tt.rtd",,RTD("tt.rtd",,"Inst",J134,$E134),K$2)</f>
        <v/>
      </c>
      <c r="L134" s="8" cm="1">
        <f t="array" ref="L134">SUM(IF(('Daily Fill Book'!$F$3:$F$1960="B")*('Daily Fill Book'!$Q$3:$Q$1960=DailyMapping!D134),'Daily Fill Book'!$G$3:$G$1960))</f>
        <v>0</v>
      </c>
      <c r="M134" s="8" t="str" cm="1">
        <f t="array" ref="M134">IFERROR(
    SUMPRODUCT(
        IF(
            ('Daily Fill Book'!$F$1:$F$1960="B") * ('Daily Fill Book'!$Q$1:$Q$1960=DailyMapping!D134),
            'Daily Fill Book'!$G$1:$G$1960
        ),
        IF(
            ('Daily Fill Book'!$F$1:$F$1960="B") * ('Daily Fill Book'!$Q$1:$Q$1960=DailyMapping!D134),
            'Daily Fill Book'!$H$1:$H$1960
        )
    ) / SUM(
        IF(
            ('Daily Fill Book'!$F$1:$F$1960="B") * ('Daily Fill Book'!$Q$1:$Q$1960=DailyMapping!D134),
            'Daily Fill Book'!$G$1:$G$1960
        )
    ),
    ""
)</f>
        <v/>
      </c>
      <c r="N134" s="8" cm="1">
        <f t="array" ref="N134">SUM(IF(('Daily Fill Book'!$F$3:$F$1960="S")*('Daily Fill Book'!$Q$3:$Q$1960=DailyMapping!D134),'Daily Fill Book'!$G$3:$G$1960))</f>
        <v>0</v>
      </c>
      <c r="O134" s="8" t="str" cm="1">
        <f t="array" ref="O134">IFERROR(
    SUMPRODUCT(
        IF(
            ('Daily Fill Book'!$F$1:$F$1960="S") * ('Daily Fill Book'!$Q$1:$Q$1960=DailyMapping!D134),
            'Daily Fill Book'!$G$1:$G$1960
        ),
        IF(
            ('Daily Fill Book'!$F$1:$F$1960="S") * ('Daily Fill Book'!$Q$1:$Q$1960=DailyMapping!D134),
            'Daily Fill Book'!$H$1:$H$1960
        )
    ) / SUM(
        IF(
            ('Daily Fill Book'!$F$1:$F$1960="S") * ('Daily Fill Book'!$Q$1:$Q$1960=DailyMapping!D134),
            'Daily Fill Book'!$G$1:$G$1960
        )
    ),
    ""
)</f>
        <v/>
      </c>
      <c r="P134" s="8">
        <f t="shared" si="8"/>
        <v>0</v>
      </c>
      <c r="Q134" s="2">
        <f t="shared" si="9"/>
        <v>0</v>
      </c>
      <c r="R134" s="2">
        <f t="shared" si="10"/>
        <v>0</v>
      </c>
      <c r="S134" s="2">
        <f t="shared" si="11"/>
        <v>0</v>
      </c>
      <c r="T134" s="2" t="e">
        <f>((DailyMapping!$O134-DailyMapping!$M134)/DailyMapping!$G134*DailyMapping!$H134)*(MIN(DailyMapping!$L134,DailyMapping!$N134))</f>
        <v>#VALUE!</v>
      </c>
    </row>
    <row r="135" spans="2:20" x14ac:dyDescent="0.25">
      <c r="B135" s="106"/>
      <c r="C135" s="2" t="s">
        <v>12</v>
      </c>
      <c r="D135" s="2"/>
      <c r="E135" s="2"/>
      <c r="F135" s="2" t="s">
        <v>57</v>
      </c>
      <c r="G135" s="2">
        <v>0.5</v>
      </c>
      <c r="H135" s="2">
        <v>12.5</v>
      </c>
      <c r="I135" s="2">
        <v>1</v>
      </c>
      <c r="J135" s="2" t="s">
        <v>35</v>
      </c>
      <c r="K135" s="7" t="str">
        <f>RTD("tt.rtd",,RTD("tt.rtd",,"Inst",J135,$E135),K$2)</f>
        <v/>
      </c>
      <c r="L135" s="8" cm="1">
        <f t="array" ref="L135">SUM(IF(('Daily Fill Book'!$F$3:$F$1960="B")*('Daily Fill Book'!$Q$3:$Q$1960=DailyMapping!D135),'Daily Fill Book'!$G$3:$G$1960))</f>
        <v>0</v>
      </c>
      <c r="M135" s="8" t="str" cm="1">
        <f t="array" ref="M135">IFERROR(
    SUMPRODUCT(
        IF(
            ('Daily Fill Book'!$F$1:$F$1960="B") * ('Daily Fill Book'!$Q$1:$Q$1960=DailyMapping!D135),
            'Daily Fill Book'!$G$1:$G$1960
        ),
        IF(
            ('Daily Fill Book'!$F$1:$F$1960="B") * ('Daily Fill Book'!$Q$1:$Q$1960=DailyMapping!D135),
            'Daily Fill Book'!$H$1:$H$1960
        )
    ) / SUM(
        IF(
            ('Daily Fill Book'!$F$1:$F$1960="B") * ('Daily Fill Book'!$Q$1:$Q$1960=DailyMapping!D135),
            'Daily Fill Book'!$G$1:$G$1960
        )
    ),
    ""
)</f>
        <v/>
      </c>
      <c r="N135" s="8" cm="1">
        <f t="array" ref="N135">SUM(IF(('Daily Fill Book'!$F$3:$F$1960="S")*('Daily Fill Book'!$Q$3:$Q$1960=DailyMapping!D135),'Daily Fill Book'!$G$3:$G$1960))</f>
        <v>0</v>
      </c>
      <c r="O135" s="8" t="str" cm="1">
        <f t="array" ref="O135">IFERROR(
    SUMPRODUCT(
        IF(
            ('Daily Fill Book'!$F$1:$F$1960="S") * ('Daily Fill Book'!$Q$1:$Q$1960=DailyMapping!D135),
            'Daily Fill Book'!$G$1:$G$1960
        ),
        IF(
            ('Daily Fill Book'!$F$1:$F$1960="S") * ('Daily Fill Book'!$Q$1:$Q$1960=DailyMapping!D135),
            'Daily Fill Book'!$H$1:$H$1960
        )
    ) / SUM(
        IF(
            ('Daily Fill Book'!$F$1:$F$1960="S") * ('Daily Fill Book'!$Q$1:$Q$1960=DailyMapping!D135),
            'Daily Fill Book'!$G$1:$G$1960
        )
    ),
    ""
)</f>
        <v/>
      </c>
      <c r="P135" s="8">
        <f t="shared" si="8"/>
        <v>0</v>
      </c>
      <c r="Q135" s="2">
        <f t="shared" si="9"/>
        <v>0</v>
      </c>
      <c r="R135" s="2">
        <f t="shared" si="10"/>
        <v>0</v>
      </c>
      <c r="S135" s="2">
        <f t="shared" si="11"/>
        <v>0</v>
      </c>
      <c r="T135" s="2" t="e">
        <f>((DailyMapping!$O135-DailyMapping!$M135)/DailyMapping!$G135*DailyMapping!$H135)*(MIN(DailyMapping!$L135,DailyMapping!$N135))</f>
        <v>#VALUE!</v>
      </c>
    </row>
    <row r="136" spans="2:20" x14ac:dyDescent="0.25">
      <c r="B136" s="106"/>
      <c r="C136" s="2" t="s">
        <v>12</v>
      </c>
      <c r="D136" s="2"/>
      <c r="E136" s="2"/>
      <c r="F136" s="2" t="s">
        <v>57</v>
      </c>
      <c r="G136" s="2">
        <v>0.5</v>
      </c>
      <c r="H136" s="2">
        <v>12.5</v>
      </c>
      <c r="I136" s="2">
        <v>1</v>
      </c>
      <c r="J136" s="2" t="s">
        <v>35</v>
      </c>
      <c r="K136" s="7" t="str">
        <f>RTD("tt.rtd",,RTD("tt.rtd",,"Inst",J136,$E136),K$2)</f>
        <v/>
      </c>
      <c r="L136" s="8" cm="1">
        <f t="array" ref="L136">SUM(IF(('Daily Fill Book'!$F$3:$F$1960="B")*('Daily Fill Book'!$Q$3:$Q$1960=DailyMapping!D136),'Daily Fill Book'!$G$3:$G$1960))</f>
        <v>0</v>
      </c>
      <c r="M136" s="8" t="str" cm="1">
        <f t="array" ref="M136">IFERROR(
    SUMPRODUCT(
        IF(
            ('Daily Fill Book'!$F$1:$F$1960="B") * ('Daily Fill Book'!$Q$1:$Q$1960=DailyMapping!D136),
            'Daily Fill Book'!$G$1:$G$1960
        ),
        IF(
            ('Daily Fill Book'!$F$1:$F$1960="B") * ('Daily Fill Book'!$Q$1:$Q$1960=DailyMapping!D136),
            'Daily Fill Book'!$H$1:$H$1960
        )
    ) / SUM(
        IF(
            ('Daily Fill Book'!$F$1:$F$1960="B") * ('Daily Fill Book'!$Q$1:$Q$1960=DailyMapping!D136),
            'Daily Fill Book'!$G$1:$G$1960
        )
    ),
    ""
)</f>
        <v/>
      </c>
      <c r="N136" s="8" cm="1">
        <f t="array" ref="N136">SUM(IF(('Daily Fill Book'!$F$3:$F$1960="S")*('Daily Fill Book'!$Q$3:$Q$1960=DailyMapping!D136),'Daily Fill Book'!$G$3:$G$1960))</f>
        <v>0</v>
      </c>
      <c r="O136" s="8" t="str" cm="1">
        <f t="array" ref="O136">IFERROR(
    SUMPRODUCT(
        IF(
            ('Daily Fill Book'!$F$1:$F$1960="S") * ('Daily Fill Book'!$Q$1:$Q$1960=DailyMapping!D136),
            'Daily Fill Book'!$G$1:$G$1960
        ),
        IF(
            ('Daily Fill Book'!$F$1:$F$1960="S") * ('Daily Fill Book'!$Q$1:$Q$1960=DailyMapping!D136),
            'Daily Fill Book'!$H$1:$H$1960
        )
    ) / SUM(
        IF(
            ('Daily Fill Book'!$F$1:$F$1960="S") * ('Daily Fill Book'!$Q$1:$Q$1960=DailyMapping!D136),
            'Daily Fill Book'!$G$1:$G$1960
        )
    ),
    ""
)</f>
        <v/>
      </c>
      <c r="P136" s="8">
        <f t="shared" si="8"/>
        <v>0</v>
      </c>
      <c r="Q136" s="2">
        <f t="shared" si="9"/>
        <v>0</v>
      </c>
      <c r="R136" s="2">
        <f t="shared" si="10"/>
        <v>0</v>
      </c>
      <c r="S136" s="2">
        <f t="shared" si="11"/>
        <v>0</v>
      </c>
      <c r="T136" s="2" t="e">
        <f>((DailyMapping!$O136-DailyMapping!$M136)/DailyMapping!$G136*DailyMapping!$H136)*(MIN(DailyMapping!$L136,DailyMapping!$N136))</f>
        <v>#VALUE!</v>
      </c>
    </row>
    <row r="137" spans="2:20" x14ac:dyDescent="0.25">
      <c r="B137" s="106"/>
      <c r="C137" s="2" t="s">
        <v>12</v>
      </c>
      <c r="D137" s="2"/>
      <c r="E137" s="2"/>
      <c r="F137" s="2" t="s">
        <v>57</v>
      </c>
      <c r="G137" s="2">
        <v>0.5</v>
      </c>
      <c r="H137" s="2">
        <v>12.5</v>
      </c>
      <c r="I137" s="2">
        <v>1</v>
      </c>
      <c r="J137" s="2" t="s">
        <v>35</v>
      </c>
      <c r="K137" s="7" t="str">
        <f>RTD("tt.rtd",,RTD("tt.rtd",,"Inst",J137,$E137),K$2)</f>
        <v/>
      </c>
      <c r="L137" s="8" cm="1">
        <f t="array" ref="L137">SUM(IF(('Daily Fill Book'!$F$3:$F$1960="B")*('Daily Fill Book'!$Q$3:$Q$1960=DailyMapping!D137),'Daily Fill Book'!$G$3:$G$1960))</f>
        <v>0</v>
      </c>
      <c r="M137" s="8" t="str" cm="1">
        <f t="array" ref="M137">IFERROR(
    SUMPRODUCT(
        IF(
            ('Daily Fill Book'!$F$1:$F$1960="B") * ('Daily Fill Book'!$Q$1:$Q$1960=DailyMapping!D137),
            'Daily Fill Book'!$G$1:$G$1960
        ),
        IF(
            ('Daily Fill Book'!$F$1:$F$1960="B") * ('Daily Fill Book'!$Q$1:$Q$1960=DailyMapping!D137),
            'Daily Fill Book'!$H$1:$H$1960
        )
    ) / SUM(
        IF(
            ('Daily Fill Book'!$F$1:$F$1960="B") * ('Daily Fill Book'!$Q$1:$Q$1960=DailyMapping!D137),
            'Daily Fill Book'!$G$1:$G$1960
        )
    ),
    ""
)</f>
        <v/>
      </c>
      <c r="N137" s="8" cm="1">
        <f t="array" ref="N137">SUM(IF(('Daily Fill Book'!$F$3:$F$1960="S")*('Daily Fill Book'!$Q$3:$Q$1960=DailyMapping!D137),'Daily Fill Book'!$G$3:$G$1960))</f>
        <v>0</v>
      </c>
      <c r="O137" s="8" t="str" cm="1">
        <f t="array" ref="O137">IFERROR(
    SUMPRODUCT(
        IF(
            ('Daily Fill Book'!$F$1:$F$1960="S") * ('Daily Fill Book'!$Q$1:$Q$1960=DailyMapping!D137),
            'Daily Fill Book'!$G$1:$G$1960
        ),
        IF(
            ('Daily Fill Book'!$F$1:$F$1960="S") * ('Daily Fill Book'!$Q$1:$Q$1960=DailyMapping!D137),
            'Daily Fill Book'!$H$1:$H$1960
        )
    ) / SUM(
        IF(
            ('Daily Fill Book'!$F$1:$F$1960="S") * ('Daily Fill Book'!$Q$1:$Q$1960=DailyMapping!D137),
            'Daily Fill Book'!$G$1:$G$1960
        )
    ),
    ""
)</f>
        <v/>
      </c>
      <c r="P137" s="8">
        <f t="shared" si="8"/>
        <v>0</v>
      </c>
      <c r="Q137" s="2">
        <f t="shared" si="9"/>
        <v>0</v>
      </c>
      <c r="R137" s="2">
        <f t="shared" si="10"/>
        <v>0</v>
      </c>
      <c r="S137" s="2">
        <f t="shared" si="11"/>
        <v>0</v>
      </c>
      <c r="T137" s="2" t="e">
        <f>((DailyMapping!$O137-DailyMapping!$M137)/DailyMapping!$G137*DailyMapping!$H137)*(MIN(DailyMapping!$L137,DailyMapping!$N137))</f>
        <v>#VALUE!</v>
      </c>
    </row>
    <row r="138" spans="2:20" x14ac:dyDescent="0.25">
      <c r="B138" s="106"/>
      <c r="C138" s="2" t="s">
        <v>12</v>
      </c>
      <c r="D138" s="2"/>
      <c r="E138" s="2"/>
      <c r="F138" s="2" t="s">
        <v>57</v>
      </c>
      <c r="G138" s="2">
        <v>0.5</v>
      </c>
      <c r="H138" s="2">
        <v>12.5</v>
      </c>
      <c r="I138" s="2">
        <v>1</v>
      </c>
      <c r="J138" s="2" t="s">
        <v>35</v>
      </c>
      <c r="K138" s="7" t="str">
        <f>RTD("tt.rtd",,RTD("tt.rtd",,"Inst",J138,$E138),K$2)</f>
        <v/>
      </c>
      <c r="L138" s="8" cm="1">
        <f t="array" ref="L138">SUM(IF(('Daily Fill Book'!$F$3:$F$1960="B")*('Daily Fill Book'!$Q$3:$Q$1960=DailyMapping!D138),'Daily Fill Book'!$G$3:$G$1960))</f>
        <v>0</v>
      </c>
      <c r="M138" s="8" t="str" cm="1">
        <f t="array" ref="M138">IFERROR(
    SUMPRODUCT(
        IF(
            ('Daily Fill Book'!$F$1:$F$1960="B") * ('Daily Fill Book'!$Q$1:$Q$1960=DailyMapping!D138),
            'Daily Fill Book'!$G$1:$G$1960
        ),
        IF(
            ('Daily Fill Book'!$F$1:$F$1960="B") * ('Daily Fill Book'!$Q$1:$Q$1960=DailyMapping!D138),
            'Daily Fill Book'!$H$1:$H$1960
        )
    ) / SUM(
        IF(
            ('Daily Fill Book'!$F$1:$F$1960="B") * ('Daily Fill Book'!$Q$1:$Q$1960=DailyMapping!D138),
            'Daily Fill Book'!$G$1:$G$1960
        )
    ),
    ""
)</f>
        <v/>
      </c>
      <c r="N138" s="8" cm="1">
        <f t="array" ref="N138">SUM(IF(('Daily Fill Book'!$F$3:$F$1960="S")*('Daily Fill Book'!$Q$3:$Q$1960=DailyMapping!D138),'Daily Fill Book'!$G$3:$G$1960))</f>
        <v>0</v>
      </c>
      <c r="O138" s="8" t="str" cm="1">
        <f t="array" ref="O138">IFERROR(
    SUMPRODUCT(
        IF(
            ('Daily Fill Book'!$F$1:$F$1960="S") * ('Daily Fill Book'!$Q$1:$Q$1960=DailyMapping!D138),
            'Daily Fill Book'!$G$1:$G$1960
        ),
        IF(
            ('Daily Fill Book'!$F$1:$F$1960="S") * ('Daily Fill Book'!$Q$1:$Q$1960=DailyMapping!D138),
            'Daily Fill Book'!$H$1:$H$1960
        )
    ) / SUM(
        IF(
            ('Daily Fill Book'!$F$1:$F$1960="S") * ('Daily Fill Book'!$Q$1:$Q$1960=DailyMapping!D138),
            'Daily Fill Book'!$G$1:$G$1960
        )
    ),
    ""
)</f>
        <v/>
      </c>
      <c r="P138" s="8">
        <f t="shared" si="8"/>
        <v>0</v>
      </c>
      <c r="Q138" s="2">
        <f t="shared" si="9"/>
        <v>0</v>
      </c>
      <c r="R138" s="2">
        <f t="shared" si="10"/>
        <v>0</v>
      </c>
      <c r="S138" s="2">
        <f t="shared" si="11"/>
        <v>0</v>
      </c>
      <c r="T138" s="2" t="e">
        <f>((DailyMapping!$O138-DailyMapping!$M138)/DailyMapping!$G138*DailyMapping!$H138)*(MIN(DailyMapping!$L138,DailyMapping!$N138))</f>
        <v>#VALUE!</v>
      </c>
    </row>
    <row r="139" spans="2:20" x14ac:dyDescent="0.25">
      <c r="B139" s="107"/>
      <c r="C139" s="2" t="s">
        <v>12</v>
      </c>
      <c r="D139" s="2"/>
      <c r="E139" s="2"/>
      <c r="F139" s="2" t="s">
        <v>57</v>
      </c>
      <c r="G139" s="2">
        <v>0.5</v>
      </c>
      <c r="H139" s="2">
        <v>12.5</v>
      </c>
      <c r="I139" s="2">
        <v>1</v>
      </c>
      <c r="J139" s="2" t="s">
        <v>35</v>
      </c>
      <c r="K139" s="7" t="str">
        <f>RTD("tt.rtd",,RTD("tt.rtd",,"Inst",J139,$E139),K$2)</f>
        <v/>
      </c>
      <c r="L139" s="8" cm="1">
        <f t="array" ref="L139">SUM(IF(('Daily Fill Book'!$F$3:$F$1960="B")*('Daily Fill Book'!$Q$3:$Q$1960=DailyMapping!D139),'Daily Fill Book'!$G$3:$G$1960))</f>
        <v>0</v>
      </c>
      <c r="M139" s="8" t="str" cm="1">
        <f t="array" ref="M139">IFERROR(
    SUMPRODUCT(
        IF(
            ('Daily Fill Book'!$F$1:$F$1960="B") * ('Daily Fill Book'!$Q$1:$Q$1960=DailyMapping!D139),
            'Daily Fill Book'!$G$1:$G$1960
        ),
        IF(
            ('Daily Fill Book'!$F$1:$F$1960="B") * ('Daily Fill Book'!$Q$1:$Q$1960=DailyMapping!D139),
            'Daily Fill Book'!$H$1:$H$1960
        )
    ) / SUM(
        IF(
            ('Daily Fill Book'!$F$1:$F$1960="B") * ('Daily Fill Book'!$Q$1:$Q$1960=DailyMapping!D139),
            'Daily Fill Book'!$G$1:$G$1960
        )
    ),
    ""
)</f>
        <v/>
      </c>
      <c r="N139" s="8" cm="1">
        <f t="array" ref="N139">SUM(IF(('Daily Fill Book'!$F$3:$F$1960="S")*('Daily Fill Book'!$Q$3:$Q$1960=DailyMapping!D139),'Daily Fill Book'!$G$3:$G$1960))</f>
        <v>0</v>
      </c>
      <c r="O139" s="8" t="str" cm="1">
        <f t="array" ref="O139">IFERROR(
    SUMPRODUCT(
        IF(
            ('Daily Fill Book'!$F$1:$F$1960="S") * ('Daily Fill Book'!$Q$1:$Q$1960=DailyMapping!D139),
            'Daily Fill Book'!$G$1:$G$1960
        ),
        IF(
            ('Daily Fill Book'!$F$1:$F$1960="S") * ('Daily Fill Book'!$Q$1:$Q$1960=DailyMapping!D139),
            'Daily Fill Book'!$H$1:$H$1960
        )
    ) / SUM(
        IF(
            ('Daily Fill Book'!$F$1:$F$1960="S") * ('Daily Fill Book'!$Q$1:$Q$1960=DailyMapping!D139),
            'Daily Fill Book'!$G$1:$G$1960
        )
    ),
    ""
)</f>
        <v/>
      </c>
      <c r="P139" s="8">
        <f t="shared" si="8"/>
        <v>0</v>
      </c>
      <c r="Q139" s="2">
        <f t="shared" si="9"/>
        <v>0</v>
      </c>
      <c r="R139" s="2">
        <f t="shared" si="10"/>
        <v>0</v>
      </c>
      <c r="S139" s="2">
        <f t="shared" si="11"/>
        <v>0</v>
      </c>
      <c r="T139" s="2" t="e">
        <f>((DailyMapping!$O139-DailyMapping!$M139)/DailyMapping!$G139*DailyMapping!$H139)*(MIN(DailyMapping!$L139,DailyMapping!$N139))</f>
        <v>#VALUE!</v>
      </c>
    </row>
    <row r="140" spans="2:20" x14ac:dyDescent="0.25">
      <c r="B140" s="105"/>
      <c r="C140" s="2" t="s">
        <v>12</v>
      </c>
      <c r="D140" s="2"/>
      <c r="E140" s="2"/>
      <c r="F140" s="2" t="s">
        <v>57</v>
      </c>
      <c r="G140" s="2">
        <v>0.5</v>
      </c>
      <c r="H140" s="2">
        <v>12.5</v>
      </c>
      <c r="I140" s="2">
        <v>1</v>
      </c>
      <c r="J140" s="2" t="s">
        <v>35</v>
      </c>
      <c r="K140" s="7" t="str">
        <f>RTD("tt.rtd",,RTD("tt.rtd",,"Inst",J140,$E140),K$2)</f>
        <v/>
      </c>
      <c r="L140" s="8" cm="1">
        <f t="array" ref="L140">SUM(IF(('Daily Fill Book'!$F$3:$F$1960="B")*('Daily Fill Book'!$Q$3:$Q$1960=DailyMapping!D140),'Daily Fill Book'!$G$3:$G$1960))</f>
        <v>0</v>
      </c>
      <c r="M140" s="8" t="str" cm="1">
        <f t="array" ref="M140">IFERROR(
    SUMPRODUCT(
        IF(
            ('Daily Fill Book'!$F$1:$F$1960="B") * ('Daily Fill Book'!$Q$1:$Q$1960=DailyMapping!D140),
            'Daily Fill Book'!$G$1:$G$1960
        ),
        IF(
            ('Daily Fill Book'!$F$1:$F$1960="B") * ('Daily Fill Book'!$Q$1:$Q$1960=DailyMapping!D140),
            'Daily Fill Book'!$H$1:$H$1960
        )
    ) / SUM(
        IF(
            ('Daily Fill Book'!$F$1:$F$1960="B") * ('Daily Fill Book'!$Q$1:$Q$1960=DailyMapping!D140),
            'Daily Fill Book'!$G$1:$G$1960
        )
    ),
    ""
)</f>
        <v/>
      </c>
      <c r="N140" s="8" cm="1">
        <f t="array" ref="N140">SUM(IF(('Daily Fill Book'!$F$3:$F$1960="S")*('Daily Fill Book'!$Q$3:$Q$1960=DailyMapping!D140),'Daily Fill Book'!$G$3:$G$1960))</f>
        <v>0</v>
      </c>
      <c r="O140" s="8" t="str" cm="1">
        <f t="array" ref="O140">IFERROR(
    SUMPRODUCT(
        IF(
            ('Daily Fill Book'!$F$1:$F$1960="S") * ('Daily Fill Book'!$Q$1:$Q$1960=DailyMapping!D140),
            'Daily Fill Book'!$G$1:$G$1960
        ),
        IF(
            ('Daily Fill Book'!$F$1:$F$1960="S") * ('Daily Fill Book'!$Q$1:$Q$1960=DailyMapping!D140),
            'Daily Fill Book'!$H$1:$H$1960
        )
    ) / SUM(
        IF(
            ('Daily Fill Book'!$F$1:$F$1960="S") * ('Daily Fill Book'!$Q$1:$Q$1960=DailyMapping!D140),
            'Daily Fill Book'!$G$1:$G$1960
        )
    ),
    ""
)</f>
        <v/>
      </c>
      <c r="P140" s="8">
        <f t="shared" si="8"/>
        <v>0</v>
      </c>
      <c r="Q140" s="2">
        <f t="shared" si="9"/>
        <v>0</v>
      </c>
      <c r="R140" s="2">
        <f t="shared" si="10"/>
        <v>0</v>
      </c>
      <c r="S140" s="2">
        <f t="shared" si="11"/>
        <v>0</v>
      </c>
      <c r="T140" s="2" t="e">
        <f>((DailyMapping!$O140-DailyMapping!$M140)/DailyMapping!$G140*DailyMapping!$H140)*(MIN(DailyMapping!$L140,DailyMapping!$N140))</f>
        <v>#VALUE!</v>
      </c>
    </row>
    <row r="141" spans="2:20" x14ac:dyDescent="0.25">
      <c r="B141" s="106"/>
      <c r="C141" s="2" t="s">
        <v>12</v>
      </c>
      <c r="D141" s="2"/>
      <c r="E141" s="2"/>
      <c r="F141" s="2" t="s">
        <v>57</v>
      </c>
      <c r="G141" s="2">
        <v>0.5</v>
      </c>
      <c r="H141" s="2">
        <v>12.5</v>
      </c>
      <c r="I141" s="2">
        <v>1</v>
      </c>
      <c r="J141" s="2" t="s">
        <v>35</v>
      </c>
      <c r="K141" s="7" t="str">
        <f>RTD("tt.rtd",,RTD("tt.rtd",,"Inst",J141,$E141),K$2)</f>
        <v/>
      </c>
      <c r="L141" s="8" cm="1">
        <f t="array" ref="L141">SUM(IF(('Daily Fill Book'!$F$3:$F$1960="B")*('Daily Fill Book'!$Q$3:$Q$1960=DailyMapping!D141),'Daily Fill Book'!$G$3:$G$1960))</f>
        <v>0</v>
      </c>
      <c r="M141" s="8" t="str" cm="1">
        <f t="array" ref="M141">IFERROR(
    SUMPRODUCT(
        IF(
            ('Daily Fill Book'!$F$1:$F$1960="B") * ('Daily Fill Book'!$Q$1:$Q$1960=DailyMapping!D141),
            'Daily Fill Book'!$G$1:$G$1960
        ),
        IF(
            ('Daily Fill Book'!$F$1:$F$1960="B") * ('Daily Fill Book'!$Q$1:$Q$1960=DailyMapping!D141),
            'Daily Fill Book'!$H$1:$H$1960
        )
    ) / SUM(
        IF(
            ('Daily Fill Book'!$F$1:$F$1960="B") * ('Daily Fill Book'!$Q$1:$Q$1960=DailyMapping!D141),
            'Daily Fill Book'!$G$1:$G$1960
        )
    ),
    ""
)</f>
        <v/>
      </c>
      <c r="N141" s="8" cm="1">
        <f t="array" ref="N141">SUM(IF(('Daily Fill Book'!$F$3:$F$1960="S")*('Daily Fill Book'!$Q$3:$Q$1960=DailyMapping!D141),'Daily Fill Book'!$G$3:$G$1960))</f>
        <v>0</v>
      </c>
      <c r="O141" s="8" t="str" cm="1">
        <f t="array" ref="O141">IFERROR(
    SUMPRODUCT(
        IF(
            ('Daily Fill Book'!$F$1:$F$1960="S") * ('Daily Fill Book'!$Q$1:$Q$1960=DailyMapping!D141),
            'Daily Fill Book'!$G$1:$G$1960
        ),
        IF(
            ('Daily Fill Book'!$F$1:$F$1960="S") * ('Daily Fill Book'!$Q$1:$Q$1960=DailyMapping!D141),
            'Daily Fill Book'!$H$1:$H$1960
        )
    ) / SUM(
        IF(
            ('Daily Fill Book'!$F$1:$F$1960="S") * ('Daily Fill Book'!$Q$1:$Q$1960=DailyMapping!D141),
            'Daily Fill Book'!$G$1:$G$1960
        )
    ),
    ""
)</f>
        <v/>
      </c>
      <c r="P141" s="8">
        <f t="shared" si="8"/>
        <v>0</v>
      </c>
      <c r="Q141" s="2">
        <f t="shared" si="9"/>
        <v>0</v>
      </c>
      <c r="R141" s="2">
        <f t="shared" si="10"/>
        <v>0</v>
      </c>
      <c r="S141" s="2">
        <f t="shared" si="11"/>
        <v>0</v>
      </c>
      <c r="T141" s="2" t="e">
        <f>((DailyMapping!$O141-DailyMapping!$M141)/DailyMapping!$G141*DailyMapping!$H141)*(MIN(DailyMapping!$L141,DailyMapping!$N141))</f>
        <v>#VALUE!</v>
      </c>
    </row>
    <row r="142" spans="2:20" x14ac:dyDescent="0.25">
      <c r="B142" s="106"/>
      <c r="C142" s="2" t="s">
        <v>12</v>
      </c>
      <c r="D142" s="2"/>
      <c r="E142" s="2"/>
      <c r="F142" s="2" t="s">
        <v>57</v>
      </c>
      <c r="G142" s="2">
        <v>0.5</v>
      </c>
      <c r="H142" s="2">
        <v>12.5</v>
      </c>
      <c r="I142" s="2">
        <v>1</v>
      </c>
      <c r="J142" s="2" t="s">
        <v>35</v>
      </c>
      <c r="K142" s="7" t="str">
        <f>RTD("tt.rtd",,RTD("tt.rtd",,"Inst",J142,$E142),K$2)</f>
        <v/>
      </c>
      <c r="L142" s="8" cm="1">
        <f t="array" ref="L142">SUM(IF(('Daily Fill Book'!$F$3:$F$1960="B")*('Daily Fill Book'!$Q$3:$Q$1960=DailyMapping!D142),'Daily Fill Book'!$G$3:$G$1960))</f>
        <v>0</v>
      </c>
      <c r="M142" s="8" t="str" cm="1">
        <f t="array" ref="M142">IFERROR(
    SUMPRODUCT(
        IF(
            ('Daily Fill Book'!$F$1:$F$1960="B") * ('Daily Fill Book'!$Q$1:$Q$1960=DailyMapping!D142),
            'Daily Fill Book'!$G$1:$G$1960
        ),
        IF(
            ('Daily Fill Book'!$F$1:$F$1960="B") * ('Daily Fill Book'!$Q$1:$Q$1960=DailyMapping!D142),
            'Daily Fill Book'!$H$1:$H$1960
        )
    ) / SUM(
        IF(
            ('Daily Fill Book'!$F$1:$F$1960="B") * ('Daily Fill Book'!$Q$1:$Q$1960=DailyMapping!D142),
            'Daily Fill Book'!$G$1:$G$1960
        )
    ),
    ""
)</f>
        <v/>
      </c>
      <c r="N142" s="8" cm="1">
        <f t="array" ref="N142">SUM(IF(('Daily Fill Book'!$F$3:$F$1960="S")*('Daily Fill Book'!$Q$3:$Q$1960=DailyMapping!D142),'Daily Fill Book'!$G$3:$G$1960))</f>
        <v>0</v>
      </c>
      <c r="O142" s="8" t="str" cm="1">
        <f t="array" ref="O142">IFERROR(
    SUMPRODUCT(
        IF(
            ('Daily Fill Book'!$F$1:$F$1960="S") * ('Daily Fill Book'!$Q$1:$Q$1960=DailyMapping!D142),
            'Daily Fill Book'!$G$1:$G$1960
        ),
        IF(
            ('Daily Fill Book'!$F$1:$F$1960="S") * ('Daily Fill Book'!$Q$1:$Q$1960=DailyMapping!D142),
            'Daily Fill Book'!$H$1:$H$1960
        )
    ) / SUM(
        IF(
            ('Daily Fill Book'!$F$1:$F$1960="S") * ('Daily Fill Book'!$Q$1:$Q$1960=DailyMapping!D142),
            'Daily Fill Book'!$G$1:$G$1960
        )
    ),
    ""
)</f>
        <v/>
      </c>
      <c r="P142" s="8">
        <f t="shared" si="8"/>
        <v>0</v>
      </c>
      <c r="Q142" s="2">
        <f t="shared" si="9"/>
        <v>0</v>
      </c>
      <c r="R142" s="2">
        <f t="shared" si="10"/>
        <v>0</v>
      </c>
      <c r="S142" s="2">
        <f t="shared" si="11"/>
        <v>0</v>
      </c>
      <c r="T142" s="2" t="e">
        <f>((DailyMapping!$O142-DailyMapping!$M142)/DailyMapping!$G142*DailyMapping!$H142)*(MIN(DailyMapping!$L142,DailyMapping!$N142))</f>
        <v>#VALUE!</v>
      </c>
    </row>
    <row r="143" spans="2:20" x14ac:dyDescent="0.25">
      <c r="B143" s="106"/>
      <c r="C143" s="2" t="s">
        <v>12</v>
      </c>
      <c r="D143" s="2"/>
      <c r="E143" s="2"/>
      <c r="F143" s="2" t="s">
        <v>57</v>
      </c>
      <c r="G143" s="2">
        <v>0.5</v>
      </c>
      <c r="H143" s="2">
        <v>12.5</v>
      </c>
      <c r="I143" s="2">
        <v>1</v>
      </c>
      <c r="J143" s="2" t="s">
        <v>35</v>
      </c>
      <c r="K143" s="7" t="str">
        <f>RTD("tt.rtd",,RTD("tt.rtd",,"Inst",J143,$E143),K$2)</f>
        <v/>
      </c>
      <c r="L143" s="8" cm="1">
        <f t="array" ref="L143">SUM(IF(('Daily Fill Book'!$F$3:$F$1960="B")*('Daily Fill Book'!$Q$3:$Q$1960=DailyMapping!D143),'Daily Fill Book'!$G$3:$G$1960))</f>
        <v>0</v>
      </c>
      <c r="M143" s="8" t="str" cm="1">
        <f t="array" ref="M143">IFERROR(
    SUMPRODUCT(
        IF(
            ('Daily Fill Book'!$F$1:$F$1960="B") * ('Daily Fill Book'!$Q$1:$Q$1960=DailyMapping!D143),
            'Daily Fill Book'!$G$1:$G$1960
        ),
        IF(
            ('Daily Fill Book'!$F$1:$F$1960="B") * ('Daily Fill Book'!$Q$1:$Q$1960=DailyMapping!D143),
            'Daily Fill Book'!$H$1:$H$1960
        )
    ) / SUM(
        IF(
            ('Daily Fill Book'!$F$1:$F$1960="B") * ('Daily Fill Book'!$Q$1:$Q$1960=DailyMapping!D143),
            'Daily Fill Book'!$G$1:$G$1960
        )
    ),
    ""
)</f>
        <v/>
      </c>
      <c r="N143" s="8" cm="1">
        <f t="array" ref="N143">SUM(IF(('Daily Fill Book'!$F$3:$F$1960="S")*('Daily Fill Book'!$Q$3:$Q$1960=DailyMapping!D143),'Daily Fill Book'!$G$3:$G$1960))</f>
        <v>0</v>
      </c>
      <c r="O143" s="8" t="str" cm="1">
        <f t="array" ref="O143">IFERROR(
    SUMPRODUCT(
        IF(
            ('Daily Fill Book'!$F$1:$F$1960="S") * ('Daily Fill Book'!$Q$1:$Q$1960=DailyMapping!D143),
            'Daily Fill Book'!$G$1:$G$1960
        ),
        IF(
            ('Daily Fill Book'!$F$1:$F$1960="S") * ('Daily Fill Book'!$Q$1:$Q$1960=DailyMapping!D143),
            'Daily Fill Book'!$H$1:$H$1960
        )
    ) / SUM(
        IF(
            ('Daily Fill Book'!$F$1:$F$1960="S") * ('Daily Fill Book'!$Q$1:$Q$1960=DailyMapping!D143),
            'Daily Fill Book'!$G$1:$G$1960
        )
    ),
    ""
)</f>
        <v/>
      </c>
      <c r="P143" s="8">
        <f t="shared" si="8"/>
        <v>0</v>
      </c>
      <c r="Q143" s="2">
        <f t="shared" si="9"/>
        <v>0</v>
      </c>
      <c r="R143" s="2">
        <f t="shared" si="10"/>
        <v>0</v>
      </c>
      <c r="S143" s="2">
        <f t="shared" si="11"/>
        <v>0</v>
      </c>
      <c r="T143" s="2" t="e">
        <f>((DailyMapping!$O143-DailyMapping!$M143)/DailyMapping!$G143*DailyMapping!$H143)*(MIN(DailyMapping!$L143,DailyMapping!$N143))</f>
        <v>#VALUE!</v>
      </c>
    </row>
    <row r="144" spans="2:20" x14ac:dyDescent="0.25">
      <c r="B144" s="106"/>
      <c r="C144" s="2" t="s">
        <v>12</v>
      </c>
      <c r="D144" s="2"/>
      <c r="E144" s="2"/>
      <c r="F144" s="2" t="s">
        <v>57</v>
      </c>
      <c r="G144" s="2">
        <v>0.5</v>
      </c>
      <c r="H144" s="2">
        <v>12.5</v>
      </c>
      <c r="I144" s="2">
        <v>1</v>
      </c>
      <c r="J144" s="2" t="s">
        <v>35</v>
      </c>
      <c r="K144" s="7" t="str">
        <f>RTD("tt.rtd",,RTD("tt.rtd",,"Inst",J144,$E144),K$2)</f>
        <v/>
      </c>
      <c r="L144" s="8" cm="1">
        <f t="array" ref="L144">SUM(IF(('Daily Fill Book'!$F$3:$F$1960="B")*('Daily Fill Book'!$Q$3:$Q$1960=DailyMapping!D144),'Daily Fill Book'!$G$3:$G$1960))</f>
        <v>0</v>
      </c>
      <c r="M144" s="8" t="str" cm="1">
        <f t="array" ref="M144">IFERROR(
    SUMPRODUCT(
        IF(
            ('Daily Fill Book'!$F$1:$F$1960="B") * ('Daily Fill Book'!$Q$1:$Q$1960=DailyMapping!D144),
            'Daily Fill Book'!$G$1:$G$1960
        ),
        IF(
            ('Daily Fill Book'!$F$1:$F$1960="B") * ('Daily Fill Book'!$Q$1:$Q$1960=DailyMapping!D144),
            'Daily Fill Book'!$H$1:$H$1960
        )
    ) / SUM(
        IF(
            ('Daily Fill Book'!$F$1:$F$1960="B") * ('Daily Fill Book'!$Q$1:$Q$1960=DailyMapping!D144),
            'Daily Fill Book'!$G$1:$G$1960
        )
    ),
    ""
)</f>
        <v/>
      </c>
      <c r="N144" s="8" cm="1">
        <f t="array" ref="N144">SUM(IF(('Daily Fill Book'!$F$3:$F$1960="S")*('Daily Fill Book'!$Q$3:$Q$1960=DailyMapping!D144),'Daily Fill Book'!$G$3:$G$1960))</f>
        <v>0</v>
      </c>
      <c r="O144" s="8" t="str" cm="1">
        <f t="array" ref="O144">IFERROR(
    SUMPRODUCT(
        IF(
            ('Daily Fill Book'!$F$1:$F$1960="S") * ('Daily Fill Book'!$Q$1:$Q$1960=DailyMapping!D144),
            'Daily Fill Book'!$G$1:$G$1960
        ),
        IF(
            ('Daily Fill Book'!$F$1:$F$1960="S") * ('Daily Fill Book'!$Q$1:$Q$1960=DailyMapping!D144),
            'Daily Fill Book'!$H$1:$H$1960
        )
    ) / SUM(
        IF(
            ('Daily Fill Book'!$F$1:$F$1960="S") * ('Daily Fill Book'!$Q$1:$Q$1960=DailyMapping!D144),
            'Daily Fill Book'!$G$1:$G$1960
        )
    ),
    ""
)</f>
        <v/>
      </c>
      <c r="P144" s="8">
        <f t="shared" si="8"/>
        <v>0</v>
      </c>
      <c r="Q144" s="2">
        <f t="shared" si="9"/>
        <v>0</v>
      </c>
      <c r="R144" s="2">
        <f t="shared" si="10"/>
        <v>0</v>
      </c>
      <c r="S144" s="2">
        <f t="shared" si="11"/>
        <v>0</v>
      </c>
      <c r="T144" s="2" t="e">
        <f>((DailyMapping!$O144-DailyMapping!$M144)/DailyMapping!$G144*DailyMapping!$H144)*(MIN(DailyMapping!$L144,DailyMapping!$N144))</f>
        <v>#VALUE!</v>
      </c>
    </row>
    <row r="145" spans="2:20" x14ac:dyDescent="0.25">
      <c r="B145" s="106"/>
      <c r="C145" s="2" t="s">
        <v>12</v>
      </c>
      <c r="D145" s="2"/>
      <c r="E145" s="2"/>
      <c r="F145" s="2" t="s">
        <v>57</v>
      </c>
      <c r="G145" s="2">
        <v>0.5</v>
      </c>
      <c r="H145" s="2">
        <v>12.5</v>
      </c>
      <c r="I145" s="2">
        <v>1</v>
      </c>
      <c r="J145" s="2" t="s">
        <v>35</v>
      </c>
      <c r="K145" s="7" t="str">
        <f>RTD("tt.rtd",,RTD("tt.rtd",,"Inst",J145,$E145),K$2)</f>
        <v/>
      </c>
      <c r="L145" s="8" cm="1">
        <f t="array" ref="L145">SUM(IF(('Daily Fill Book'!$F$3:$F$1960="B")*('Daily Fill Book'!$Q$3:$Q$1960=DailyMapping!D145),'Daily Fill Book'!$G$3:$G$1960))</f>
        <v>0</v>
      </c>
      <c r="M145" s="8" t="str" cm="1">
        <f t="array" ref="M145">IFERROR(
    SUMPRODUCT(
        IF(
            ('Daily Fill Book'!$F$1:$F$1960="B") * ('Daily Fill Book'!$Q$1:$Q$1960=DailyMapping!D145),
            'Daily Fill Book'!$G$1:$G$1960
        ),
        IF(
            ('Daily Fill Book'!$F$1:$F$1960="B") * ('Daily Fill Book'!$Q$1:$Q$1960=DailyMapping!D145),
            'Daily Fill Book'!$H$1:$H$1960
        )
    ) / SUM(
        IF(
            ('Daily Fill Book'!$F$1:$F$1960="B") * ('Daily Fill Book'!$Q$1:$Q$1960=DailyMapping!D145),
            'Daily Fill Book'!$G$1:$G$1960
        )
    ),
    ""
)</f>
        <v/>
      </c>
      <c r="N145" s="8" cm="1">
        <f t="array" ref="N145">SUM(IF(('Daily Fill Book'!$F$3:$F$1960="S")*('Daily Fill Book'!$Q$3:$Q$1960=DailyMapping!D145),'Daily Fill Book'!$G$3:$G$1960))</f>
        <v>0</v>
      </c>
      <c r="O145" s="8" t="str" cm="1">
        <f t="array" ref="O145">IFERROR(
    SUMPRODUCT(
        IF(
            ('Daily Fill Book'!$F$1:$F$1960="S") * ('Daily Fill Book'!$Q$1:$Q$1960=DailyMapping!D145),
            'Daily Fill Book'!$G$1:$G$1960
        ),
        IF(
            ('Daily Fill Book'!$F$1:$F$1960="S") * ('Daily Fill Book'!$Q$1:$Q$1960=DailyMapping!D145),
            'Daily Fill Book'!$H$1:$H$1960
        )
    ) / SUM(
        IF(
            ('Daily Fill Book'!$F$1:$F$1960="S") * ('Daily Fill Book'!$Q$1:$Q$1960=DailyMapping!D145),
            'Daily Fill Book'!$G$1:$G$1960
        )
    ),
    ""
)</f>
        <v/>
      </c>
      <c r="P145" s="8">
        <f t="shared" si="8"/>
        <v>0</v>
      </c>
      <c r="Q145" s="2">
        <f t="shared" si="9"/>
        <v>0</v>
      </c>
      <c r="R145" s="2">
        <f t="shared" si="10"/>
        <v>0</v>
      </c>
      <c r="S145" s="2">
        <f t="shared" si="11"/>
        <v>0</v>
      </c>
      <c r="T145" s="2" t="e">
        <f>((DailyMapping!$O145-DailyMapping!$M145)/DailyMapping!$G145*DailyMapping!$H145)*(MIN(DailyMapping!$L145,DailyMapping!$N145))</f>
        <v>#VALUE!</v>
      </c>
    </row>
    <row r="146" spans="2:20" x14ac:dyDescent="0.25">
      <c r="B146" s="106"/>
      <c r="C146" s="2" t="s">
        <v>12</v>
      </c>
      <c r="D146" s="2"/>
      <c r="E146" s="2"/>
      <c r="F146" s="2" t="s">
        <v>57</v>
      </c>
      <c r="G146" s="2">
        <v>0.5</v>
      </c>
      <c r="H146" s="2">
        <v>12.5</v>
      </c>
      <c r="I146" s="2">
        <v>1</v>
      </c>
      <c r="J146" s="2" t="s">
        <v>35</v>
      </c>
      <c r="K146" s="7" t="str">
        <f>RTD("tt.rtd",,RTD("tt.rtd",,"Inst",J146,$E146),K$2)</f>
        <v/>
      </c>
      <c r="L146" s="8" cm="1">
        <f t="array" ref="L146">SUM(IF(('Daily Fill Book'!$F$3:$F$1960="B")*('Daily Fill Book'!$Q$3:$Q$1960=DailyMapping!D146),'Daily Fill Book'!$G$3:$G$1960))</f>
        <v>0</v>
      </c>
      <c r="M146" s="8" t="str" cm="1">
        <f t="array" ref="M146">IFERROR(
    SUMPRODUCT(
        IF(
            ('Daily Fill Book'!$F$1:$F$1960="B") * ('Daily Fill Book'!$Q$1:$Q$1960=DailyMapping!D146),
            'Daily Fill Book'!$G$1:$G$1960
        ),
        IF(
            ('Daily Fill Book'!$F$1:$F$1960="B") * ('Daily Fill Book'!$Q$1:$Q$1960=DailyMapping!D146),
            'Daily Fill Book'!$H$1:$H$1960
        )
    ) / SUM(
        IF(
            ('Daily Fill Book'!$F$1:$F$1960="B") * ('Daily Fill Book'!$Q$1:$Q$1960=DailyMapping!D146),
            'Daily Fill Book'!$G$1:$G$1960
        )
    ),
    ""
)</f>
        <v/>
      </c>
      <c r="N146" s="8" cm="1">
        <f t="array" ref="N146">SUM(IF(('Daily Fill Book'!$F$3:$F$1960="S")*('Daily Fill Book'!$Q$3:$Q$1960=DailyMapping!D146),'Daily Fill Book'!$G$3:$G$1960))</f>
        <v>0</v>
      </c>
      <c r="O146" s="8" t="str" cm="1">
        <f t="array" ref="O146">IFERROR(
    SUMPRODUCT(
        IF(
            ('Daily Fill Book'!$F$1:$F$1960="S") * ('Daily Fill Book'!$Q$1:$Q$1960=DailyMapping!D146),
            'Daily Fill Book'!$G$1:$G$1960
        ),
        IF(
            ('Daily Fill Book'!$F$1:$F$1960="S") * ('Daily Fill Book'!$Q$1:$Q$1960=DailyMapping!D146),
            'Daily Fill Book'!$H$1:$H$1960
        )
    ) / SUM(
        IF(
            ('Daily Fill Book'!$F$1:$F$1960="S") * ('Daily Fill Book'!$Q$1:$Q$1960=DailyMapping!D146),
            'Daily Fill Book'!$G$1:$G$1960
        )
    ),
    ""
)</f>
        <v/>
      </c>
      <c r="P146" s="8">
        <f t="shared" si="8"/>
        <v>0</v>
      </c>
      <c r="Q146" s="2">
        <f t="shared" si="9"/>
        <v>0</v>
      </c>
      <c r="R146" s="2">
        <f t="shared" si="10"/>
        <v>0</v>
      </c>
      <c r="S146" s="2">
        <f t="shared" si="11"/>
        <v>0</v>
      </c>
      <c r="T146" s="2" t="e">
        <f>((DailyMapping!$O146-DailyMapping!$M146)/DailyMapping!$G146*DailyMapping!$H146)*(MIN(DailyMapping!$L146,DailyMapping!$N146))</f>
        <v>#VALUE!</v>
      </c>
    </row>
    <row r="147" spans="2:20" x14ac:dyDescent="0.25">
      <c r="B147" s="106"/>
      <c r="C147" s="2" t="s">
        <v>12</v>
      </c>
      <c r="D147" s="2"/>
      <c r="E147" s="2"/>
      <c r="F147" s="2" t="s">
        <v>57</v>
      </c>
      <c r="G147" s="2">
        <v>0.5</v>
      </c>
      <c r="H147" s="2">
        <v>12.5</v>
      </c>
      <c r="I147" s="2">
        <v>1</v>
      </c>
      <c r="J147" s="2" t="s">
        <v>35</v>
      </c>
      <c r="K147" s="7" t="str">
        <f>RTD("tt.rtd",,RTD("tt.rtd",,"Inst",J147,$E147),K$2)</f>
        <v/>
      </c>
      <c r="L147" s="8" cm="1">
        <f t="array" ref="L147">SUM(IF(('Daily Fill Book'!$F$3:$F$1960="B")*('Daily Fill Book'!$Q$3:$Q$1960=DailyMapping!D147),'Daily Fill Book'!$G$3:$G$1960))</f>
        <v>0</v>
      </c>
      <c r="M147" s="8" t="str" cm="1">
        <f t="array" ref="M147">IFERROR(
    SUMPRODUCT(
        IF(
            ('Daily Fill Book'!$F$1:$F$1960="B") * ('Daily Fill Book'!$Q$1:$Q$1960=DailyMapping!D147),
            'Daily Fill Book'!$G$1:$G$1960
        ),
        IF(
            ('Daily Fill Book'!$F$1:$F$1960="B") * ('Daily Fill Book'!$Q$1:$Q$1960=DailyMapping!D147),
            'Daily Fill Book'!$H$1:$H$1960
        )
    ) / SUM(
        IF(
            ('Daily Fill Book'!$F$1:$F$1960="B") * ('Daily Fill Book'!$Q$1:$Q$1960=DailyMapping!D147),
            'Daily Fill Book'!$G$1:$G$1960
        )
    ),
    ""
)</f>
        <v/>
      </c>
      <c r="N147" s="8" cm="1">
        <f t="array" ref="N147">SUM(IF(('Daily Fill Book'!$F$3:$F$1960="S")*('Daily Fill Book'!$Q$3:$Q$1960=DailyMapping!D147),'Daily Fill Book'!$G$3:$G$1960))</f>
        <v>0</v>
      </c>
      <c r="O147" s="8" t="str" cm="1">
        <f t="array" ref="O147">IFERROR(
    SUMPRODUCT(
        IF(
            ('Daily Fill Book'!$F$1:$F$1960="S") * ('Daily Fill Book'!$Q$1:$Q$1960=DailyMapping!D147),
            'Daily Fill Book'!$G$1:$G$1960
        ),
        IF(
            ('Daily Fill Book'!$F$1:$F$1960="S") * ('Daily Fill Book'!$Q$1:$Q$1960=DailyMapping!D147),
            'Daily Fill Book'!$H$1:$H$1960
        )
    ) / SUM(
        IF(
            ('Daily Fill Book'!$F$1:$F$1960="S") * ('Daily Fill Book'!$Q$1:$Q$1960=DailyMapping!D147),
            'Daily Fill Book'!$G$1:$G$1960
        )
    ),
    ""
)</f>
        <v/>
      </c>
      <c r="P147" s="8">
        <f t="shared" si="8"/>
        <v>0</v>
      </c>
      <c r="Q147" s="2">
        <f t="shared" si="9"/>
        <v>0</v>
      </c>
      <c r="R147" s="2">
        <f t="shared" si="10"/>
        <v>0</v>
      </c>
      <c r="S147" s="2">
        <f t="shared" si="11"/>
        <v>0</v>
      </c>
      <c r="T147" s="2" t="e">
        <f>((DailyMapping!$O147-DailyMapping!$M147)/DailyMapping!$G147*DailyMapping!$H147)*(MIN(DailyMapping!$L147,DailyMapping!$N147))</f>
        <v>#VALUE!</v>
      </c>
    </row>
    <row r="148" spans="2:20" x14ac:dyDescent="0.25">
      <c r="B148" s="106"/>
      <c r="C148" s="2" t="s">
        <v>12</v>
      </c>
      <c r="D148" s="2"/>
      <c r="E148" s="2"/>
      <c r="F148" s="2" t="s">
        <v>57</v>
      </c>
      <c r="G148" s="2">
        <v>0.5</v>
      </c>
      <c r="H148" s="2">
        <v>12.5</v>
      </c>
      <c r="I148" s="2">
        <v>1</v>
      </c>
      <c r="J148" s="2" t="s">
        <v>35</v>
      </c>
      <c r="K148" s="7" t="str">
        <f>RTD("tt.rtd",,RTD("tt.rtd",,"Inst",J148,$E148),K$2)</f>
        <v/>
      </c>
      <c r="L148" s="8" cm="1">
        <f t="array" ref="L148">SUM(IF(('Daily Fill Book'!$F$3:$F$1960="B")*('Daily Fill Book'!$Q$3:$Q$1960=DailyMapping!D148),'Daily Fill Book'!$G$3:$G$1960))</f>
        <v>0</v>
      </c>
      <c r="M148" s="8" t="str" cm="1">
        <f t="array" ref="M148">IFERROR(
    SUMPRODUCT(
        IF(
            ('Daily Fill Book'!$F$1:$F$1960="B") * ('Daily Fill Book'!$Q$1:$Q$1960=DailyMapping!D148),
            'Daily Fill Book'!$G$1:$G$1960
        ),
        IF(
            ('Daily Fill Book'!$F$1:$F$1960="B") * ('Daily Fill Book'!$Q$1:$Q$1960=DailyMapping!D148),
            'Daily Fill Book'!$H$1:$H$1960
        )
    ) / SUM(
        IF(
            ('Daily Fill Book'!$F$1:$F$1960="B") * ('Daily Fill Book'!$Q$1:$Q$1960=DailyMapping!D148),
            'Daily Fill Book'!$G$1:$G$1960
        )
    ),
    ""
)</f>
        <v/>
      </c>
      <c r="N148" s="8" cm="1">
        <f t="array" ref="N148">SUM(IF(('Daily Fill Book'!$F$3:$F$1960="S")*('Daily Fill Book'!$Q$3:$Q$1960=DailyMapping!D148),'Daily Fill Book'!$G$3:$G$1960))</f>
        <v>0</v>
      </c>
      <c r="O148" s="8" t="str" cm="1">
        <f t="array" ref="O148">IFERROR(
    SUMPRODUCT(
        IF(
            ('Daily Fill Book'!$F$1:$F$1960="S") * ('Daily Fill Book'!$Q$1:$Q$1960=DailyMapping!D148),
            'Daily Fill Book'!$G$1:$G$1960
        ),
        IF(
            ('Daily Fill Book'!$F$1:$F$1960="S") * ('Daily Fill Book'!$Q$1:$Q$1960=DailyMapping!D148),
            'Daily Fill Book'!$H$1:$H$1960
        )
    ) / SUM(
        IF(
            ('Daily Fill Book'!$F$1:$F$1960="S") * ('Daily Fill Book'!$Q$1:$Q$1960=DailyMapping!D148),
            'Daily Fill Book'!$G$1:$G$1960
        )
    ),
    ""
)</f>
        <v/>
      </c>
      <c r="P148" s="8">
        <f t="shared" si="8"/>
        <v>0</v>
      </c>
      <c r="Q148" s="2">
        <f t="shared" si="9"/>
        <v>0</v>
      </c>
      <c r="R148" s="2">
        <f t="shared" si="10"/>
        <v>0</v>
      </c>
      <c r="S148" s="2">
        <f t="shared" si="11"/>
        <v>0</v>
      </c>
      <c r="T148" s="2" t="e">
        <f>((DailyMapping!$O148-DailyMapping!$M148)/DailyMapping!$G148*DailyMapping!$H148)*(MIN(DailyMapping!$L148,DailyMapping!$N148))</f>
        <v>#VALUE!</v>
      </c>
    </row>
    <row r="149" spans="2:20" x14ac:dyDescent="0.25">
      <c r="B149" s="106"/>
      <c r="C149" s="2" t="s">
        <v>12</v>
      </c>
      <c r="D149" s="2"/>
      <c r="E149" s="2"/>
      <c r="F149" s="2" t="s">
        <v>57</v>
      </c>
      <c r="G149" s="2">
        <v>0.5</v>
      </c>
      <c r="H149" s="2">
        <v>12.5</v>
      </c>
      <c r="I149" s="2">
        <v>1</v>
      </c>
      <c r="J149" s="2" t="s">
        <v>35</v>
      </c>
      <c r="K149" s="7" t="str">
        <f>RTD("tt.rtd",,RTD("tt.rtd",,"Inst",J149,$E149),K$2)</f>
        <v/>
      </c>
      <c r="L149" s="8" cm="1">
        <f t="array" ref="L149">SUM(IF(('Daily Fill Book'!$F$3:$F$1960="B")*('Daily Fill Book'!$Q$3:$Q$1960=DailyMapping!D149),'Daily Fill Book'!$G$3:$G$1960))</f>
        <v>0</v>
      </c>
      <c r="M149" s="8" t="str" cm="1">
        <f t="array" ref="M149">IFERROR(
    SUMPRODUCT(
        IF(
            ('Daily Fill Book'!$F$1:$F$1960="B") * ('Daily Fill Book'!$Q$1:$Q$1960=DailyMapping!D149),
            'Daily Fill Book'!$G$1:$G$1960
        ),
        IF(
            ('Daily Fill Book'!$F$1:$F$1960="B") * ('Daily Fill Book'!$Q$1:$Q$1960=DailyMapping!D149),
            'Daily Fill Book'!$H$1:$H$1960
        )
    ) / SUM(
        IF(
            ('Daily Fill Book'!$F$1:$F$1960="B") * ('Daily Fill Book'!$Q$1:$Q$1960=DailyMapping!D149),
            'Daily Fill Book'!$G$1:$G$1960
        )
    ),
    ""
)</f>
        <v/>
      </c>
      <c r="N149" s="8" cm="1">
        <f t="array" ref="N149">SUM(IF(('Daily Fill Book'!$F$3:$F$1960="S")*('Daily Fill Book'!$Q$3:$Q$1960=DailyMapping!D149),'Daily Fill Book'!$G$3:$G$1960))</f>
        <v>0</v>
      </c>
      <c r="O149" s="8" t="str" cm="1">
        <f t="array" ref="O149">IFERROR(
    SUMPRODUCT(
        IF(
            ('Daily Fill Book'!$F$1:$F$1960="S") * ('Daily Fill Book'!$Q$1:$Q$1960=DailyMapping!D149),
            'Daily Fill Book'!$G$1:$G$1960
        ),
        IF(
            ('Daily Fill Book'!$F$1:$F$1960="S") * ('Daily Fill Book'!$Q$1:$Q$1960=DailyMapping!D149),
            'Daily Fill Book'!$H$1:$H$1960
        )
    ) / SUM(
        IF(
            ('Daily Fill Book'!$F$1:$F$1960="S") * ('Daily Fill Book'!$Q$1:$Q$1960=DailyMapping!D149),
            'Daily Fill Book'!$G$1:$G$1960
        )
    ),
    ""
)</f>
        <v/>
      </c>
      <c r="P149" s="8">
        <f t="shared" si="8"/>
        <v>0</v>
      </c>
      <c r="Q149" s="2">
        <f t="shared" si="9"/>
        <v>0</v>
      </c>
      <c r="R149" s="2">
        <f t="shared" si="10"/>
        <v>0</v>
      </c>
      <c r="S149" s="2">
        <f t="shared" si="11"/>
        <v>0</v>
      </c>
      <c r="T149" s="2" t="e">
        <f>((DailyMapping!$O149-DailyMapping!$M149)/DailyMapping!$G149*DailyMapping!$H149)*(MIN(DailyMapping!$L149,DailyMapping!$N149))</f>
        <v>#VALUE!</v>
      </c>
    </row>
    <row r="150" spans="2:20" x14ac:dyDescent="0.25">
      <c r="B150" s="106"/>
      <c r="C150" s="2" t="s">
        <v>12</v>
      </c>
      <c r="D150" s="2"/>
      <c r="E150" s="2"/>
      <c r="F150" s="2" t="s">
        <v>57</v>
      </c>
      <c r="G150" s="2">
        <v>0.5</v>
      </c>
      <c r="H150" s="2">
        <v>12.5</v>
      </c>
      <c r="I150" s="2">
        <v>1</v>
      </c>
      <c r="J150" s="2" t="s">
        <v>35</v>
      </c>
      <c r="K150" s="7" t="str">
        <f>RTD("tt.rtd",,RTD("tt.rtd",,"Inst",J150,$E150),K$2)</f>
        <v/>
      </c>
      <c r="L150" s="8" cm="1">
        <f t="array" ref="L150">SUM(IF(('Daily Fill Book'!$F$3:$F$1960="B")*('Daily Fill Book'!$Q$3:$Q$1960=DailyMapping!D150),'Daily Fill Book'!$G$3:$G$1960))</f>
        <v>0</v>
      </c>
      <c r="M150" s="8" t="str" cm="1">
        <f t="array" ref="M150">IFERROR(
    SUMPRODUCT(
        IF(
            ('Daily Fill Book'!$F$1:$F$1960="B") * ('Daily Fill Book'!$Q$1:$Q$1960=DailyMapping!D150),
            'Daily Fill Book'!$G$1:$G$1960
        ),
        IF(
            ('Daily Fill Book'!$F$1:$F$1960="B") * ('Daily Fill Book'!$Q$1:$Q$1960=DailyMapping!D150),
            'Daily Fill Book'!$H$1:$H$1960
        )
    ) / SUM(
        IF(
            ('Daily Fill Book'!$F$1:$F$1960="B") * ('Daily Fill Book'!$Q$1:$Q$1960=DailyMapping!D150),
            'Daily Fill Book'!$G$1:$G$1960
        )
    ),
    ""
)</f>
        <v/>
      </c>
      <c r="N150" s="8" cm="1">
        <f t="array" ref="N150">SUM(IF(('Daily Fill Book'!$F$3:$F$1960="S")*('Daily Fill Book'!$Q$3:$Q$1960=DailyMapping!D150),'Daily Fill Book'!$G$3:$G$1960))</f>
        <v>0</v>
      </c>
      <c r="O150" s="8" t="str" cm="1">
        <f t="array" ref="O150">IFERROR(
    SUMPRODUCT(
        IF(
            ('Daily Fill Book'!$F$1:$F$1960="S") * ('Daily Fill Book'!$Q$1:$Q$1960=DailyMapping!D150),
            'Daily Fill Book'!$G$1:$G$1960
        ),
        IF(
            ('Daily Fill Book'!$F$1:$F$1960="S") * ('Daily Fill Book'!$Q$1:$Q$1960=DailyMapping!D150),
            'Daily Fill Book'!$H$1:$H$1960
        )
    ) / SUM(
        IF(
            ('Daily Fill Book'!$F$1:$F$1960="S") * ('Daily Fill Book'!$Q$1:$Q$1960=DailyMapping!D150),
            'Daily Fill Book'!$G$1:$G$1960
        )
    ),
    ""
)</f>
        <v/>
      </c>
      <c r="P150" s="8">
        <f t="shared" si="8"/>
        <v>0</v>
      </c>
      <c r="Q150" s="2">
        <f t="shared" si="9"/>
        <v>0</v>
      </c>
      <c r="R150" s="2">
        <f t="shared" si="10"/>
        <v>0</v>
      </c>
      <c r="S150" s="2">
        <f t="shared" si="11"/>
        <v>0</v>
      </c>
      <c r="T150" s="2" t="e">
        <f>((DailyMapping!$O150-DailyMapping!$M150)/DailyMapping!$G150*DailyMapping!$H150)*(MIN(DailyMapping!$L150,DailyMapping!$N150))</f>
        <v>#VALUE!</v>
      </c>
    </row>
    <row r="151" spans="2:20" x14ac:dyDescent="0.25">
      <c r="B151" s="106"/>
      <c r="C151" s="2" t="s">
        <v>12</v>
      </c>
      <c r="D151" s="2"/>
      <c r="E151" s="2"/>
      <c r="F151" s="2" t="s">
        <v>57</v>
      </c>
      <c r="G151" s="2">
        <v>0.5</v>
      </c>
      <c r="H151" s="2">
        <v>12.5</v>
      </c>
      <c r="I151" s="2">
        <v>1</v>
      </c>
      <c r="J151" s="2" t="s">
        <v>35</v>
      </c>
      <c r="K151" s="7" t="str">
        <f>RTD("tt.rtd",,RTD("tt.rtd",,"Inst",J151,$E151),K$2)</f>
        <v/>
      </c>
      <c r="L151" s="8" cm="1">
        <f t="array" ref="L151">SUM(IF(('Daily Fill Book'!$F$3:$F$1960="B")*('Daily Fill Book'!$Q$3:$Q$1960=DailyMapping!D151),'Daily Fill Book'!$G$3:$G$1960))</f>
        <v>0</v>
      </c>
      <c r="M151" s="8" t="str" cm="1">
        <f t="array" ref="M151">IFERROR(
    SUMPRODUCT(
        IF(
            ('Daily Fill Book'!$F$1:$F$1960="B") * ('Daily Fill Book'!$Q$1:$Q$1960=DailyMapping!D151),
            'Daily Fill Book'!$G$1:$G$1960
        ),
        IF(
            ('Daily Fill Book'!$F$1:$F$1960="B") * ('Daily Fill Book'!$Q$1:$Q$1960=DailyMapping!D151),
            'Daily Fill Book'!$H$1:$H$1960
        )
    ) / SUM(
        IF(
            ('Daily Fill Book'!$F$1:$F$1960="B") * ('Daily Fill Book'!$Q$1:$Q$1960=DailyMapping!D151),
            'Daily Fill Book'!$G$1:$G$1960
        )
    ),
    ""
)</f>
        <v/>
      </c>
      <c r="N151" s="8" cm="1">
        <f t="array" ref="N151">SUM(IF(('Daily Fill Book'!$F$3:$F$1960="S")*('Daily Fill Book'!$Q$3:$Q$1960=DailyMapping!D151),'Daily Fill Book'!$G$3:$G$1960))</f>
        <v>0</v>
      </c>
      <c r="O151" s="8" t="str" cm="1">
        <f t="array" ref="O151">IFERROR(
    SUMPRODUCT(
        IF(
            ('Daily Fill Book'!$F$1:$F$1960="S") * ('Daily Fill Book'!$Q$1:$Q$1960=DailyMapping!D151),
            'Daily Fill Book'!$G$1:$G$1960
        ),
        IF(
            ('Daily Fill Book'!$F$1:$F$1960="S") * ('Daily Fill Book'!$Q$1:$Q$1960=DailyMapping!D151),
            'Daily Fill Book'!$H$1:$H$1960
        )
    ) / SUM(
        IF(
            ('Daily Fill Book'!$F$1:$F$1960="S") * ('Daily Fill Book'!$Q$1:$Q$1960=DailyMapping!D151),
            'Daily Fill Book'!$G$1:$G$1960
        )
    ),
    ""
)</f>
        <v/>
      </c>
      <c r="P151" s="8">
        <f t="shared" si="8"/>
        <v>0</v>
      </c>
      <c r="Q151" s="2">
        <f t="shared" si="9"/>
        <v>0</v>
      </c>
      <c r="R151" s="2">
        <f t="shared" si="10"/>
        <v>0</v>
      </c>
      <c r="S151" s="2">
        <f t="shared" si="11"/>
        <v>0</v>
      </c>
      <c r="T151" s="2" t="e">
        <f>((DailyMapping!$O151-DailyMapping!$M151)/DailyMapping!$G151*DailyMapping!$H151)*(MIN(DailyMapping!$L151,DailyMapping!$N151))</f>
        <v>#VALUE!</v>
      </c>
    </row>
    <row r="152" spans="2:20" x14ac:dyDescent="0.25">
      <c r="B152" s="106"/>
      <c r="C152" s="2" t="s">
        <v>12</v>
      </c>
      <c r="D152" s="2"/>
      <c r="E152" s="2"/>
      <c r="F152" s="2" t="s">
        <v>57</v>
      </c>
      <c r="G152" s="2">
        <v>0.5</v>
      </c>
      <c r="H152" s="2">
        <v>12.5</v>
      </c>
      <c r="I152" s="2">
        <v>1</v>
      </c>
      <c r="J152" s="2" t="s">
        <v>35</v>
      </c>
      <c r="K152" s="7" t="str">
        <f>RTD("tt.rtd",,RTD("tt.rtd",,"Inst",J152,$E152),K$2)</f>
        <v/>
      </c>
      <c r="L152" s="8" cm="1">
        <f t="array" ref="L152">SUM(IF(('Daily Fill Book'!$F$3:$F$1960="B")*('Daily Fill Book'!$Q$3:$Q$1960=DailyMapping!D152),'Daily Fill Book'!$G$3:$G$1960))</f>
        <v>0</v>
      </c>
      <c r="M152" s="8" t="str" cm="1">
        <f t="array" ref="M152">IFERROR(
    SUMPRODUCT(
        IF(
            ('Daily Fill Book'!$F$1:$F$1960="B") * ('Daily Fill Book'!$Q$1:$Q$1960=DailyMapping!D152),
            'Daily Fill Book'!$G$1:$G$1960
        ),
        IF(
            ('Daily Fill Book'!$F$1:$F$1960="B") * ('Daily Fill Book'!$Q$1:$Q$1960=DailyMapping!D152),
            'Daily Fill Book'!$H$1:$H$1960
        )
    ) / SUM(
        IF(
            ('Daily Fill Book'!$F$1:$F$1960="B") * ('Daily Fill Book'!$Q$1:$Q$1960=DailyMapping!D152),
            'Daily Fill Book'!$G$1:$G$1960
        )
    ),
    ""
)</f>
        <v/>
      </c>
      <c r="N152" s="8" cm="1">
        <f t="array" ref="N152">SUM(IF(('Daily Fill Book'!$F$3:$F$1960="S")*('Daily Fill Book'!$Q$3:$Q$1960=DailyMapping!D152),'Daily Fill Book'!$G$3:$G$1960))</f>
        <v>0</v>
      </c>
      <c r="O152" s="8" t="str" cm="1">
        <f t="array" ref="O152">IFERROR(
    SUMPRODUCT(
        IF(
            ('Daily Fill Book'!$F$1:$F$1960="S") * ('Daily Fill Book'!$Q$1:$Q$1960=DailyMapping!D152),
            'Daily Fill Book'!$G$1:$G$1960
        ),
        IF(
            ('Daily Fill Book'!$F$1:$F$1960="S") * ('Daily Fill Book'!$Q$1:$Q$1960=DailyMapping!D152),
            'Daily Fill Book'!$H$1:$H$1960
        )
    ) / SUM(
        IF(
            ('Daily Fill Book'!$F$1:$F$1960="S") * ('Daily Fill Book'!$Q$1:$Q$1960=DailyMapping!D152),
            'Daily Fill Book'!$G$1:$G$1960
        )
    ),
    ""
)</f>
        <v/>
      </c>
      <c r="P152" s="8">
        <f t="shared" si="8"/>
        <v>0</v>
      </c>
      <c r="Q152" s="2">
        <f t="shared" si="9"/>
        <v>0</v>
      </c>
      <c r="R152" s="2">
        <f t="shared" si="10"/>
        <v>0</v>
      </c>
      <c r="S152" s="2">
        <f t="shared" si="11"/>
        <v>0</v>
      </c>
      <c r="T152" s="2" t="e">
        <f>((DailyMapping!$O152-DailyMapping!$M152)/DailyMapping!$G152*DailyMapping!$H152)*(MIN(DailyMapping!$L152,DailyMapping!$N152))</f>
        <v>#VALUE!</v>
      </c>
    </row>
    <row r="153" spans="2:20" x14ac:dyDescent="0.25">
      <c r="B153" s="106"/>
      <c r="C153" s="2" t="s">
        <v>12</v>
      </c>
      <c r="D153" s="2"/>
      <c r="E153" s="2"/>
      <c r="F153" s="2" t="s">
        <v>57</v>
      </c>
      <c r="G153" s="2">
        <v>0.5</v>
      </c>
      <c r="H153" s="2">
        <v>12.5</v>
      </c>
      <c r="I153" s="2">
        <v>1</v>
      </c>
      <c r="J153" s="2" t="s">
        <v>35</v>
      </c>
      <c r="K153" s="7" t="str">
        <f>RTD("tt.rtd",,RTD("tt.rtd",,"Inst",J153,$E153),K$2)</f>
        <v/>
      </c>
      <c r="L153" s="8" cm="1">
        <f t="array" ref="L153">SUM(IF(('Daily Fill Book'!$F$3:$F$1960="B")*('Daily Fill Book'!$Q$3:$Q$1960=DailyMapping!D153),'Daily Fill Book'!$G$3:$G$1960))</f>
        <v>0</v>
      </c>
      <c r="M153" s="8" t="str" cm="1">
        <f t="array" ref="M153">IFERROR(
    SUMPRODUCT(
        IF(
            ('Daily Fill Book'!$F$1:$F$1960="B") * ('Daily Fill Book'!$Q$1:$Q$1960=DailyMapping!D153),
            'Daily Fill Book'!$G$1:$G$1960
        ),
        IF(
            ('Daily Fill Book'!$F$1:$F$1960="B") * ('Daily Fill Book'!$Q$1:$Q$1960=DailyMapping!D153),
            'Daily Fill Book'!$H$1:$H$1960
        )
    ) / SUM(
        IF(
            ('Daily Fill Book'!$F$1:$F$1960="B") * ('Daily Fill Book'!$Q$1:$Q$1960=DailyMapping!D153),
            'Daily Fill Book'!$G$1:$G$1960
        )
    ),
    ""
)</f>
        <v/>
      </c>
      <c r="N153" s="8" cm="1">
        <f t="array" ref="N153">SUM(IF(('Daily Fill Book'!$F$3:$F$1960="S")*('Daily Fill Book'!$Q$3:$Q$1960=DailyMapping!D153),'Daily Fill Book'!$G$3:$G$1960))</f>
        <v>0</v>
      </c>
      <c r="O153" s="8" t="str" cm="1">
        <f t="array" ref="O153">IFERROR(
    SUMPRODUCT(
        IF(
            ('Daily Fill Book'!$F$1:$F$1960="S") * ('Daily Fill Book'!$Q$1:$Q$1960=DailyMapping!D153),
            'Daily Fill Book'!$G$1:$G$1960
        ),
        IF(
            ('Daily Fill Book'!$F$1:$F$1960="S") * ('Daily Fill Book'!$Q$1:$Q$1960=DailyMapping!D153),
            'Daily Fill Book'!$H$1:$H$1960
        )
    ) / SUM(
        IF(
            ('Daily Fill Book'!$F$1:$F$1960="S") * ('Daily Fill Book'!$Q$1:$Q$1960=DailyMapping!D153),
            'Daily Fill Book'!$G$1:$G$1960
        )
    ),
    ""
)</f>
        <v/>
      </c>
      <c r="P153" s="8">
        <f t="shared" si="8"/>
        <v>0</v>
      </c>
      <c r="Q153" s="2">
        <f t="shared" si="9"/>
        <v>0</v>
      </c>
      <c r="R153" s="2">
        <f t="shared" si="10"/>
        <v>0</v>
      </c>
      <c r="S153" s="2">
        <f t="shared" si="11"/>
        <v>0</v>
      </c>
      <c r="T153" s="2" t="e">
        <f>((DailyMapping!$O153-DailyMapping!$M153)/DailyMapping!$G153*DailyMapping!$H153)*(MIN(DailyMapping!$L153,DailyMapping!$N153))</f>
        <v>#VALUE!</v>
      </c>
    </row>
    <row r="154" spans="2:20" x14ac:dyDescent="0.25">
      <c r="B154" s="106"/>
      <c r="C154" s="2" t="s">
        <v>12</v>
      </c>
      <c r="D154" s="2"/>
      <c r="E154" s="2"/>
      <c r="F154" s="2" t="s">
        <v>57</v>
      </c>
      <c r="G154" s="2">
        <v>0.5</v>
      </c>
      <c r="H154" s="2">
        <v>12.5</v>
      </c>
      <c r="I154" s="2">
        <v>1</v>
      </c>
      <c r="J154" s="2" t="s">
        <v>35</v>
      </c>
      <c r="K154" s="7" t="str">
        <f>RTD("tt.rtd",,RTD("tt.rtd",,"Inst",J154,$E154),K$2)</f>
        <v/>
      </c>
      <c r="L154" s="8" cm="1">
        <f t="array" ref="L154">SUM(IF(('Daily Fill Book'!$F$3:$F$1960="B")*('Daily Fill Book'!$Q$3:$Q$1960=DailyMapping!D154),'Daily Fill Book'!$G$3:$G$1960))</f>
        <v>0</v>
      </c>
      <c r="M154" s="8" t="str" cm="1">
        <f t="array" ref="M154">IFERROR(
    SUMPRODUCT(
        IF(
            ('Daily Fill Book'!$F$1:$F$1960="B") * ('Daily Fill Book'!$Q$1:$Q$1960=DailyMapping!D154),
            'Daily Fill Book'!$G$1:$G$1960
        ),
        IF(
            ('Daily Fill Book'!$F$1:$F$1960="B") * ('Daily Fill Book'!$Q$1:$Q$1960=DailyMapping!D154),
            'Daily Fill Book'!$H$1:$H$1960
        )
    ) / SUM(
        IF(
            ('Daily Fill Book'!$F$1:$F$1960="B") * ('Daily Fill Book'!$Q$1:$Q$1960=DailyMapping!D154),
            'Daily Fill Book'!$G$1:$G$1960
        )
    ),
    ""
)</f>
        <v/>
      </c>
      <c r="N154" s="8" cm="1">
        <f t="array" ref="N154">SUM(IF(('Daily Fill Book'!$F$3:$F$1960="S")*('Daily Fill Book'!$Q$3:$Q$1960=DailyMapping!D154),'Daily Fill Book'!$G$3:$G$1960))</f>
        <v>0</v>
      </c>
      <c r="O154" s="8" t="str" cm="1">
        <f t="array" ref="O154">IFERROR(
    SUMPRODUCT(
        IF(
            ('Daily Fill Book'!$F$1:$F$1960="S") * ('Daily Fill Book'!$Q$1:$Q$1960=DailyMapping!D154),
            'Daily Fill Book'!$G$1:$G$1960
        ),
        IF(
            ('Daily Fill Book'!$F$1:$F$1960="S") * ('Daily Fill Book'!$Q$1:$Q$1960=DailyMapping!D154),
            'Daily Fill Book'!$H$1:$H$1960
        )
    ) / SUM(
        IF(
            ('Daily Fill Book'!$F$1:$F$1960="S") * ('Daily Fill Book'!$Q$1:$Q$1960=DailyMapping!D154),
            'Daily Fill Book'!$G$1:$G$1960
        )
    ),
    ""
)</f>
        <v/>
      </c>
      <c r="P154" s="8">
        <f t="shared" si="8"/>
        <v>0</v>
      </c>
      <c r="Q154" s="2">
        <f t="shared" si="9"/>
        <v>0</v>
      </c>
      <c r="R154" s="2">
        <f t="shared" si="10"/>
        <v>0</v>
      </c>
      <c r="S154" s="2">
        <f t="shared" si="11"/>
        <v>0</v>
      </c>
      <c r="T154" s="2" t="e">
        <f>((DailyMapping!$O154-DailyMapping!$M154)/DailyMapping!$G154*DailyMapping!$H154)*(MIN(DailyMapping!$L154,DailyMapping!$N154))</f>
        <v>#VALUE!</v>
      </c>
    </row>
    <row r="155" spans="2:20" x14ac:dyDescent="0.25">
      <c r="B155" s="106"/>
      <c r="C155" s="2" t="s">
        <v>12</v>
      </c>
      <c r="D155" s="2"/>
      <c r="E155" s="2"/>
      <c r="F155" s="2" t="s">
        <v>57</v>
      </c>
      <c r="G155" s="2">
        <v>0.5</v>
      </c>
      <c r="H155" s="2">
        <v>12.5</v>
      </c>
      <c r="I155" s="2">
        <v>1</v>
      </c>
      <c r="J155" s="2" t="s">
        <v>35</v>
      </c>
      <c r="K155" s="7" t="str">
        <f>RTD("tt.rtd",,RTD("tt.rtd",,"Inst",J155,$E155),K$2)</f>
        <v/>
      </c>
      <c r="L155" s="8" cm="1">
        <f t="array" ref="L155">SUM(IF(('Daily Fill Book'!$F$3:$F$1960="B")*('Daily Fill Book'!$Q$3:$Q$1960=DailyMapping!D155),'Daily Fill Book'!$G$3:$G$1960))</f>
        <v>0</v>
      </c>
      <c r="M155" s="8" t="str" cm="1">
        <f t="array" ref="M155">IFERROR(
    SUMPRODUCT(
        IF(
            ('Daily Fill Book'!$F$1:$F$1960="B") * ('Daily Fill Book'!$Q$1:$Q$1960=DailyMapping!D155),
            'Daily Fill Book'!$G$1:$G$1960
        ),
        IF(
            ('Daily Fill Book'!$F$1:$F$1960="B") * ('Daily Fill Book'!$Q$1:$Q$1960=DailyMapping!D155),
            'Daily Fill Book'!$H$1:$H$1960
        )
    ) / SUM(
        IF(
            ('Daily Fill Book'!$F$1:$F$1960="B") * ('Daily Fill Book'!$Q$1:$Q$1960=DailyMapping!D155),
            'Daily Fill Book'!$G$1:$G$1960
        )
    ),
    ""
)</f>
        <v/>
      </c>
      <c r="N155" s="8" cm="1">
        <f t="array" ref="N155">SUM(IF(('Daily Fill Book'!$F$3:$F$1960="S")*('Daily Fill Book'!$Q$3:$Q$1960=DailyMapping!D155),'Daily Fill Book'!$G$3:$G$1960))</f>
        <v>0</v>
      </c>
      <c r="O155" s="8" t="str" cm="1">
        <f t="array" ref="O155">IFERROR(
    SUMPRODUCT(
        IF(
            ('Daily Fill Book'!$F$1:$F$1960="S") * ('Daily Fill Book'!$Q$1:$Q$1960=DailyMapping!D155),
            'Daily Fill Book'!$G$1:$G$1960
        ),
        IF(
            ('Daily Fill Book'!$F$1:$F$1960="S") * ('Daily Fill Book'!$Q$1:$Q$1960=DailyMapping!D155),
            'Daily Fill Book'!$H$1:$H$1960
        )
    ) / SUM(
        IF(
            ('Daily Fill Book'!$F$1:$F$1960="S") * ('Daily Fill Book'!$Q$1:$Q$1960=DailyMapping!D155),
            'Daily Fill Book'!$G$1:$G$1960
        )
    ),
    ""
)</f>
        <v/>
      </c>
      <c r="P155" s="8">
        <f t="shared" si="8"/>
        <v>0</v>
      </c>
      <c r="Q155" s="2">
        <f t="shared" si="9"/>
        <v>0</v>
      </c>
      <c r="R155" s="2">
        <f t="shared" si="10"/>
        <v>0</v>
      </c>
      <c r="S155" s="2">
        <f t="shared" si="11"/>
        <v>0</v>
      </c>
      <c r="T155" s="2" t="e">
        <f>((DailyMapping!$O155-DailyMapping!$M155)/DailyMapping!$G155*DailyMapping!$H155)*(MIN(DailyMapping!$L155,DailyMapping!$N155))</f>
        <v>#VALUE!</v>
      </c>
    </row>
    <row r="156" spans="2:20" x14ac:dyDescent="0.25">
      <c r="B156" s="106"/>
      <c r="C156" s="2" t="s">
        <v>12</v>
      </c>
      <c r="D156" s="2"/>
      <c r="E156" s="2"/>
      <c r="F156" s="2" t="s">
        <v>57</v>
      </c>
      <c r="G156" s="2">
        <v>0.5</v>
      </c>
      <c r="H156" s="2">
        <v>12.5</v>
      </c>
      <c r="I156" s="2">
        <v>1</v>
      </c>
      <c r="J156" s="2" t="s">
        <v>35</v>
      </c>
      <c r="K156" s="7" t="str">
        <f>RTD("tt.rtd",,RTD("tt.rtd",,"Inst",J156,$E156),K$2)</f>
        <v/>
      </c>
      <c r="L156" s="8" cm="1">
        <f t="array" ref="L156">SUM(IF(('Daily Fill Book'!$F$3:$F$1960="B")*('Daily Fill Book'!$Q$3:$Q$1960=DailyMapping!D156),'Daily Fill Book'!$G$3:$G$1960))</f>
        <v>0</v>
      </c>
      <c r="M156" s="8" t="str" cm="1">
        <f t="array" ref="M156">IFERROR(
    SUMPRODUCT(
        IF(
            ('Daily Fill Book'!$F$1:$F$1960="B") * ('Daily Fill Book'!$Q$1:$Q$1960=DailyMapping!D156),
            'Daily Fill Book'!$G$1:$G$1960
        ),
        IF(
            ('Daily Fill Book'!$F$1:$F$1960="B") * ('Daily Fill Book'!$Q$1:$Q$1960=DailyMapping!D156),
            'Daily Fill Book'!$H$1:$H$1960
        )
    ) / SUM(
        IF(
            ('Daily Fill Book'!$F$1:$F$1960="B") * ('Daily Fill Book'!$Q$1:$Q$1960=DailyMapping!D156),
            'Daily Fill Book'!$G$1:$G$1960
        )
    ),
    ""
)</f>
        <v/>
      </c>
      <c r="N156" s="8" cm="1">
        <f t="array" ref="N156">SUM(IF(('Daily Fill Book'!$F$3:$F$1960="S")*('Daily Fill Book'!$Q$3:$Q$1960=DailyMapping!D156),'Daily Fill Book'!$G$3:$G$1960))</f>
        <v>0</v>
      </c>
      <c r="O156" s="8" t="str" cm="1">
        <f t="array" ref="O156">IFERROR(
    SUMPRODUCT(
        IF(
            ('Daily Fill Book'!$F$1:$F$1960="S") * ('Daily Fill Book'!$Q$1:$Q$1960=DailyMapping!D156),
            'Daily Fill Book'!$G$1:$G$1960
        ),
        IF(
            ('Daily Fill Book'!$F$1:$F$1960="S") * ('Daily Fill Book'!$Q$1:$Q$1960=DailyMapping!D156),
            'Daily Fill Book'!$H$1:$H$1960
        )
    ) / SUM(
        IF(
            ('Daily Fill Book'!$F$1:$F$1960="S") * ('Daily Fill Book'!$Q$1:$Q$1960=DailyMapping!D156),
            'Daily Fill Book'!$G$1:$G$1960
        )
    ),
    ""
)</f>
        <v/>
      </c>
      <c r="P156" s="8">
        <f t="shared" si="8"/>
        <v>0</v>
      </c>
      <c r="Q156" s="2">
        <f t="shared" si="9"/>
        <v>0</v>
      </c>
      <c r="R156" s="2">
        <f t="shared" si="10"/>
        <v>0</v>
      </c>
      <c r="S156" s="2">
        <f t="shared" si="11"/>
        <v>0</v>
      </c>
      <c r="T156" s="2" t="e">
        <f>((DailyMapping!$O156-DailyMapping!$M156)/DailyMapping!$G156*DailyMapping!$H156)*(MIN(DailyMapping!$L156,DailyMapping!$N156))</f>
        <v>#VALUE!</v>
      </c>
    </row>
    <row r="157" spans="2:20" x14ac:dyDescent="0.25">
      <c r="B157" s="106"/>
      <c r="C157" s="2" t="s">
        <v>12</v>
      </c>
      <c r="D157" s="2"/>
      <c r="E157" s="2"/>
      <c r="F157" s="2" t="s">
        <v>57</v>
      </c>
      <c r="G157" s="2">
        <v>0.5</v>
      </c>
      <c r="H157" s="2">
        <v>12.5</v>
      </c>
      <c r="I157" s="2">
        <v>1</v>
      </c>
      <c r="J157" s="2" t="s">
        <v>35</v>
      </c>
      <c r="K157" s="7" t="str">
        <f>RTD("tt.rtd",,RTD("tt.rtd",,"Inst",J157,$E157),K$2)</f>
        <v/>
      </c>
      <c r="L157" s="8" cm="1">
        <f t="array" ref="L157">SUM(IF(('Daily Fill Book'!$F$3:$F$1960="B")*('Daily Fill Book'!$Q$3:$Q$1960=DailyMapping!D157),'Daily Fill Book'!$G$3:$G$1960))</f>
        <v>0</v>
      </c>
      <c r="M157" s="8" t="str" cm="1">
        <f t="array" ref="M157">IFERROR(
    SUMPRODUCT(
        IF(
            ('Daily Fill Book'!$F$1:$F$1960="B") * ('Daily Fill Book'!$Q$1:$Q$1960=DailyMapping!D157),
            'Daily Fill Book'!$G$1:$G$1960
        ),
        IF(
            ('Daily Fill Book'!$F$1:$F$1960="B") * ('Daily Fill Book'!$Q$1:$Q$1960=DailyMapping!D157),
            'Daily Fill Book'!$H$1:$H$1960
        )
    ) / SUM(
        IF(
            ('Daily Fill Book'!$F$1:$F$1960="B") * ('Daily Fill Book'!$Q$1:$Q$1960=DailyMapping!D157),
            'Daily Fill Book'!$G$1:$G$1960
        )
    ),
    ""
)</f>
        <v/>
      </c>
      <c r="N157" s="8" cm="1">
        <f t="array" ref="N157">SUM(IF(('Daily Fill Book'!$F$3:$F$1960="S")*('Daily Fill Book'!$Q$3:$Q$1960=DailyMapping!D157),'Daily Fill Book'!$G$3:$G$1960))</f>
        <v>0</v>
      </c>
      <c r="O157" s="8" t="str" cm="1">
        <f t="array" ref="O157">IFERROR(
    SUMPRODUCT(
        IF(
            ('Daily Fill Book'!$F$1:$F$1960="S") * ('Daily Fill Book'!$Q$1:$Q$1960=DailyMapping!D157),
            'Daily Fill Book'!$G$1:$G$1960
        ),
        IF(
            ('Daily Fill Book'!$F$1:$F$1960="S") * ('Daily Fill Book'!$Q$1:$Q$1960=DailyMapping!D157),
            'Daily Fill Book'!$H$1:$H$1960
        )
    ) / SUM(
        IF(
            ('Daily Fill Book'!$F$1:$F$1960="S") * ('Daily Fill Book'!$Q$1:$Q$1960=DailyMapping!D157),
            'Daily Fill Book'!$G$1:$G$1960
        )
    ),
    ""
)</f>
        <v/>
      </c>
      <c r="P157" s="8">
        <f t="shared" si="8"/>
        <v>0</v>
      </c>
      <c r="Q157" s="2">
        <f t="shared" si="9"/>
        <v>0</v>
      </c>
      <c r="R157" s="2">
        <f t="shared" si="10"/>
        <v>0</v>
      </c>
      <c r="S157" s="2">
        <f t="shared" si="11"/>
        <v>0</v>
      </c>
      <c r="T157" s="2" t="e">
        <f>((DailyMapping!$O157-DailyMapping!$M157)/DailyMapping!$G157*DailyMapping!$H157)*(MIN(DailyMapping!$L157,DailyMapping!$N157))</f>
        <v>#VALUE!</v>
      </c>
    </row>
    <row r="158" spans="2:20" x14ac:dyDescent="0.25">
      <c r="B158" s="106"/>
      <c r="C158" s="2" t="s">
        <v>12</v>
      </c>
      <c r="D158" s="2"/>
      <c r="E158" s="2"/>
      <c r="F158" s="2" t="s">
        <v>57</v>
      </c>
      <c r="G158" s="2">
        <v>0.5</v>
      </c>
      <c r="H158" s="2">
        <v>12.5</v>
      </c>
      <c r="I158" s="2">
        <v>1</v>
      </c>
      <c r="J158" s="2" t="s">
        <v>35</v>
      </c>
      <c r="K158" s="7" t="str">
        <f>RTD("tt.rtd",,RTD("tt.rtd",,"Inst",J158,$E158),K$2)</f>
        <v/>
      </c>
      <c r="L158" s="8" cm="1">
        <f t="array" ref="L158">SUM(IF(('Daily Fill Book'!$F$3:$F$1960="B")*('Daily Fill Book'!$Q$3:$Q$1960=DailyMapping!D158),'Daily Fill Book'!$G$3:$G$1960))</f>
        <v>0</v>
      </c>
      <c r="M158" s="8" t="str" cm="1">
        <f t="array" ref="M158">IFERROR(
    SUMPRODUCT(
        IF(
            ('Daily Fill Book'!$F$1:$F$1960="B") * ('Daily Fill Book'!$Q$1:$Q$1960=DailyMapping!D158),
            'Daily Fill Book'!$G$1:$G$1960
        ),
        IF(
            ('Daily Fill Book'!$F$1:$F$1960="B") * ('Daily Fill Book'!$Q$1:$Q$1960=DailyMapping!D158),
            'Daily Fill Book'!$H$1:$H$1960
        )
    ) / SUM(
        IF(
            ('Daily Fill Book'!$F$1:$F$1960="B") * ('Daily Fill Book'!$Q$1:$Q$1960=DailyMapping!D158),
            'Daily Fill Book'!$G$1:$G$1960
        )
    ),
    ""
)</f>
        <v/>
      </c>
      <c r="N158" s="8" cm="1">
        <f t="array" ref="N158">SUM(IF(('Daily Fill Book'!$F$3:$F$1960="S")*('Daily Fill Book'!$Q$3:$Q$1960=DailyMapping!D158),'Daily Fill Book'!$G$3:$G$1960))</f>
        <v>0</v>
      </c>
      <c r="O158" s="8" t="str" cm="1">
        <f t="array" ref="O158">IFERROR(
    SUMPRODUCT(
        IF(
            ('Daily Fill Book'!$F$1:$F$1960="S") * ('Daily Fill Book'!$Q$1:$Q$1960=DailyMapping!D158),
            'Daily Fill Book'!$G$1:$G$1960
        ),
        IF(
            ('Daily Fill Book'!$F$1:$F$1960="S") * ('Daily Fill Book'!$Q$1:$Q$1960=DailyMapping!D158),
            'Daily Fill Book'!$H$1:$H$1960
        )
    ) / SUM(
        IF(
            ('Daily Fill Book'!$F$1:$F$1960="S") * ('Daily Fill Book'!$Q$1:$Q$1960=DailyMapping!D158),
            'Daily Fill Book'!$G$1:$G$1960
        )
    ),
    ""
)</f>
        <v/>
      </c>
      <c r="P158" s="8">
        <f t="shared" si="8"/>
        <v>0</v>
      </c>
      <c r="Q158" s="2">
        <f t="shared" si="9"/>
        <v>0</v>
      </c>
      <c r="R158" s="2">
        <f t="shared" si="10"/>
        <v>0</v>
      </c>
      <c r="S158" s="2">
        <f t="shared" si="11"/>
        <v>0</v>
      </c>
      <c r="T158" s="2" t="e">
        <f>((DailyMapping!$O158-DailyMapping!$M158)/DailyMapping!$G158*DailyMapping!$H158)*(MIN(DailyMapping!$L158,DailyMapping!$N158))</f>
        <v>#VALUE!</v>
      </c>
    </row>
    <row r="159" spans="2:20" x14ac:dyDescent="0.25">
      <c r="B159" s="107"/>
      <c r="C159" s="2" t="s">
        <v>12</v>
      </c>
      <c r="D159" s="2"/>
      <c r="E159" s="2"/>
      <c r="F159" s="2" t="s">
        <v>57</v>
      </c>
      <c r="G159" s="2">
        <v>0.5</v>
      </c>
      <c r="H159" s="2">
        <v>12.5</v>
      </c>
      <c r="I159" s="2">
        <v>1</v>
      </c>
      <c r="J159" s="2" t="s">
        <v>35</v>
      </c>
      <c r="K159" s="7" t="str">
        <f>RTD("tt.rtd",,RTD("tt.rtd",,"Inst",J159,$E159),K$2)</f>
        <v/>
      </c>
      <c r="L159" s="8" cm="1">
        <f t="array" ref="L159">SUM(IF(('Daily Fill Book'!$F$3:$F$1960="B")*('Daily Fill Book'!$Q$3:$Q$1960=DailyMapping!D159),'Daily Fill Book'!$G$3:$G$1960))</f>
        <v>0</v>
      </c>
      <c r="M159" s="8" t="str" cm="1">
        <f t="array" ref="M159">IFERROR(
    SUMPRODUCT(
        IF(
            ('Daily Fill Book'!$F$1:$F$1960="B") * ('Daily Fill Book'!$Q$1:$Q$1960=DailyMapping!D159),
            'Daily Fill Book'!$G$1:$G$1960
        ),
        IF(
            ('Daily Fill Book'!$F$1:$F$1960="B") * ('Daily Fill Book'!$Q$1:$Q$1960=DailyMapping!D159),
            'Daily Fill Book'!$H$1:$H$1960
        )
    ) / SUM(
        IF(
            ('Daily Fill Book'!$F$1:$F$1960="B") * ('Daily Fill Book'!$Q$1:$Q$1960=DailyMapping!D159),
            'Daily Fill Book'!$G$1:$G$1960
        )
    ),
    ""
)</f>
        <v/>
      </c>
      <c r="N159" s="8" cm="1">
        <f t="array" ref="N159">SUM(IF(('Daily Fill Book'!$F$3:$F$1960="S")*('Daily Fill Book'!$Q$3:$Q$1960=DailyMapping!D159),'Daily Fill Book'!$G$3:$G$1960))</f>
        <v>0</v>
      </c>
      <c r="O159" s="8" t="str" cm="1">
        <f t="array" ref="O159">IFERROR(
    SUMPRODUCT(
        IF(
            ('Daily Fill Book'!$F$1:$F$1960="S") * ('Daily Fill Book'!$Q$1:$Q$1960=DailyMapping!D159),
            'Daily Fill Book'!$G$1:$G$1960
        ),
        IF(
            ('Daily Fill Book'!$F$1:$F$1960="S") * ('Daily Fill Book'!$Q$1:$Q$1960=DailyMapping!D159),
            'Daily Fill Book'!$H$1:$H$1960
        )
    ) / SUM(
        IF(
            ('Daily Fill Book'!$F$1:$F$1960="S") * ('Daily Fill Book'!$Q$1:$Q$1960=DailyMapping!D159),
            'Daily Fill Book'!$G$1:$G$1960
        )
    ),
    ""
)</f>
        <v/>
      </c>
      <c r="P159" s="8">
        <f t="shared" si="8"/>
        <v>0</v>
      </c>
      <c r="Q159" s="2">
        <f t="shared" si="9"/>
        <v>0</v>
      </c>
      <c r="R159" s="2">
        <f t="shared" si="10"/>
        <v>0</v>
      </c>
      <c r="S159" s="2">
        <f t="shared" si="11"/>
        <v>0</v>
      </c>
      <c r="T159" s="2" t="e">
        <f>((DailyMapping!$O159-DailyMapping!$M159)/DailyMapping!$G159*DailyMapping!$H159)*(MIN(DailyMapping!$L159,DailyMapping!$N159))</f>
        <v>#VALUE!</v>
      </c>
    </row>
    <row r="160" spans="2:20" x14ac:dyDescent="0.25">
      <c r="B160" s="105"/>
      <c r="C160" s="2" t="s">
        <v>12</v>
      </c>
      <c r="D160" s="2"/>
      <c r="E160" s="5"/>
      <c r="F160" s="2" t="s">
        <v>57</v>
      </c>
      <c r="G160" s="2">
        <v>0.5</v>
      </c>
      <c r="H160" s="2">
        <v>12.5</v>
      </c>
      <c r="I160" s="2">
        <v>1</v>
      </c>
      <c r="J160" s="2" t="s">
        <v>35</v>
      </c>
      <c r="K160" s="7" t="str">
        <f>RTD("tt.rtd",,RTD("tt.rtd",,"Inst",J160,$E160),K$2)</f>
        <v/>
      </c>
      <c r="L160" s="8" cm="1">
        <f t="array" ref="L160">SUM(IF(('Daily Fill Book'!$F$3:$F$1960="B")*('Daily Fill Book'!$Q$3:$Q$1960=DailyMapping!D160),'Daily Fill Book'!$G$3:$G$1960))</f>
        <v>0</v>
      </c>
      <c r="M160" s="8" t="str" cm="1">
        <f t="array" ref="M160">IFERROR(
    SUMPRODUCT(
        IF(
            ('Daily Fill Book'!$F$1:$F$1960="B") * ('Daily Fill Book'!$Q$1:$Q$1960=DailyMapping!D160),
            'Daily Fill Book'!$G$1:$G$1960
        ),
        IF(
            ('Daily Fill Book'!$F$1:$F$1960="B") * ('Daily Fill Book'!$Q$1:$Q$1960=DailyMapping!D160),
            'Daily Fill Book'!$H$1:$H$1960
        )
    ) / SUM(
        IF(
            ('Daily Fill Book'!$F$1:$F$1960="B") * ('Daily Fill Book'!$Q$1:$Q$1960=DailyMapping!D160),
            'Daily Fill Book'!$G$1:$G$1960
        )
    ),
    ""
)</f>
        <v/>
      </c>
      <c r="N160" s="8" cm="1">
        <f t="array" ref="N160">SUM(IF(('Daily Fill Book'!$F$3:$F$1960="S")*('Daily Fill Book'!$Q$3:$Q$1960=DailyMapping!D160),'Daily Fill Book'!$G$3:$G$1960))</f>
        <v>0</v>
      </c>
      <c r="O160" s="8" t="str" cm="1">
        <f t="array" ref="O160">IFERROR(
    SUMPRODUCT(
        IF(
            ('Daily Fill Book'!$F$1:$F$1960="S") * ('Daily Fill Book'!$Q$1:$Q$1960=DailyMapping!D160),
            'Daily Fill Book'!$G$1:$G$1960
        ),
        IF(
            ('Daily Fill Book'!$F$1:$F$1960="S") * ('Daily Fill Book'!$Q$1:$Q$1960=DailyMapping!D160),
            'Daily Fill Book'!$H$1:$H$1960
        )
    ) / SUM(
        IF(
            ('Daily Fill Book'!$F$1:$F$1960="S") * ('Daily Fill Book'!$Q$1:$Q$1960=DailyMapping!D160),
            'Daily Fill Book'!$G$1:$G$1960
        )
    ),
    ""
)</f>
        <v/>
      </c>
      <c r="P160" s="8">
        <f t="shared" si="8"/>
        <v>0</v>
      </c>
      <c r="Q160" s="2">
        <f t="shared" si="9"/>
        <v>0</v>
      </c>
      <c r="R160" s="2">
        <f t="shared" si="10"/>
        <v>0</v>
      </c>
      <c r="S160" s="2">
        <f t="shared" si="11"/>
        <v>0</v>
      </c>
      <c r="T160" s="2" t="e">
        <f>((DailyMapping!$O160-DailyMapping!$M160)/DailyMapping!$G160*DailyMapping!$H160)*(MIN(DailyMapping!$L160,DailyMapping!$N160))</f>
        <v>#VALUE!</v>
      </c>
    </row>
    <row r="161" spans="2:20" x14ac:dyDescent="0.25">
      <c r="B161" s="106"/>
      <c r="C161" s="2" t="s">
        <v>12</v>
      </c>
      <c r="D161" s="2"/>
      <c r="E161" s="5"/>
      <c r="F161" s="2" t="s">
        <v>57</v>
      </c>
      <c r="G161" s="2">
        <v>0.5</v>
      </c>
      <c r="H161" s="2">
        <v>12.5</v>
      </c>
      <c r="I161" s="2">
        <v>1</v>
      </c>
      <c r="J161" s="2" t="s">
        <v>35</v>
      </c>
      <c r="K161" s="7" t="str">
        <f>RTD("tt.rtd",,RTD("tt.rtd",,"Inst",J161,$E161),K$2)</f>
        <v/>
      </c>
      <c r="L161" s="8" cm="1">
        <f t="array" ref="L161">SUM(IF(('Daily Fill Book'!$F$3:$F$1960="B")*('Daily Fill Book'!$Q$3:$Q$1960=DailyMapping!D161),'Daily Fill Book'!$G$3:$G$1960))</f>
        <v>0</v>
      </c>
      <c r="M161" s="8" t="str" cm="1">
        <f t="array" ref="M161">IFERROR(
    SUMPRODUCT(
        IF(
            ('Daily Fill Book'!$F$1:$F$1960="B") * ('Daily Fill Book'!$Q$1:$Q$1960=DailyMapping!D161),
            'Daily Fill Book'!$G$1:$G$1960
        ),
        IF(
            ('Daily Fill Book'!$F$1:$F$1960="B") * ('Daily Fill Book'!$Q$1:$Q$1960=DailyMapping!D161),
            'Daily Fill Book'!$H$1:$H$1960
        )
    ) / SUM(
        IF(
            ('Daily Fill Book'!$F$1:$F$1960="B") * ('Daily Fill Book'!$Q$1:$Q$1960=DailyMapping!D161),
            'Daily Fill Book'!$G$1:$G$1960
        )
    ),
    ""
)</f>
        <v/>
      </c>
      <c r="N161" s="8" cm="1">
        <f t="array" ref="N161">SUM(IF(('Daily Fill Book'!$F$3:$F$1960="S")*('Daily Fill Book'!$Q$3:$Q$1960=DailyMapping!D161),'Daily Fill Book'!$G$3:$G$1960))</f>
        <v>0</v>
      </c>
      <c r="O161" s="8" t="str" cm="1">
        <f t="array" ref="O161">IFERROR(
    SUMPRODUCT(
        IF(
            ('Daily Fill Book'!$F$1:$F$1960="S") * ('Daily Fill Book'!$Q$1:$Q$1960=DailyMapping!D161),
            'Daily Fill Book'!$G$1:$G$1960
        ),
        IF(
            ('Daily Fill Book'!$F$1:$F$1960="S") * ('Daily Fill Book'!$Q$1:$Q$1960=DailyMapping!D161),
            'Daily Fill Book'!$H$1:$H$1960
        )
    ) / SUM(
        IF(
            ('Daily Fill Book'!$F$1:$F$1960="S") * ('Daily Fill Book'!$Q$1:$Q$1960=DailyMapping!D161),
            'Daily Fill Book'!$G$1:$G$1960
        )
    ),
    ""
)</f>
        <v/>
      </c>
      <c r="P161" s="8">
        <f t="shared" si="8"/>
        <v>0</v>
      </c>
      <c r="Q161" s="2">
        <f t="shared" si="9"/>
        <v>0</v>
      </c>
      <c r="R161" s="2">
        <f t="shared" si="10"/>
        <v>0</v>
      </c>
      <c r="S161" s="2">
        <f t="shared" si="11"/>
        <v>0</v>
      </c>
      <c r="T161" s="2" t="e">
        <f>((DailyMapping!$O161-DailyMapping!$M161)/DailyMapping!$G161*DailyMapping!$H161)*(MIN(DailyMapping!$L161,DailyMapping!$N161))</f>
        <v>#VALUE!</v>
      </c>
    </row>
    <row r="162" spans="2:20" x14ac:dyDescent="0.25">
      <c r="B162" s="106"/>
      <c r="C162" s="2" t="s">
        <v>12</v>
      </c>
      <c r="D162" s="2"/>
      <c r="E162" s="5"/>
      <c r="F162" s="2" t="s">
        <v>57</v>
      </c>
      <c r="G162" s="2">
        <v>0.5</v>
      </c>
      <c r="H162" s="2">
        <v>12.5</v>
      </c>
      <c r="I162" s="2">
        <v>1</v>
      </c>
      <c r="J162" s="2" t="s">
        <v>35</v>
      </c>
      <c r="K162" s="7" t="str">
        <f>RTD("tt.rtd",,RTD("tt.rtd",,"Inst",J162,$E162),K$2)</f>
        <v/>
      </c>
      <c r="L162" s="8" cm="1">
        <f t="array" ref="L162">SUM(IF(('Daily Fill Book'!$F$3:$F$1960="B")*('Daily Fill Book'!$Q$3:$Q$1960=DailyMapping!D162),'Daily Fill Book'!$G$3:$G$1960))</f>
        <v>0</v>
      </c>
      <c r="M162" s="8" t="str" cm="1">
        <f t="array" ref="M162">IFERROR(
    SUMPRODUCT(
        IF(
            ('Daily Fill Book'!$F$1:$F$1960="B") * ('Daily Fill Book'!$Q$1:$Q$1960=DailyMapping!D162),
            'Daily Fill Book'!$G$1:$G$1960
        ),
        IF(
            ('Daily Fill Book'!$F$1:$F$1960="B") * ('Daily Fill Book'!$Q$1:$Q$1960=DailyMapping!D162),
            'Daily Fill Book'!$H$1:$H$1960
        )
    ) / SUM(
        IF(
            ('Daily Fill Book'!$F$1:$F$1960="B") * ('Daily Fill Book'!$Q$1:$Q$1960=DailyMapping!D162),
            'Daily Fill Book'!$G$1:$G$1960
        )
    ),
    ""
)</f>
        <v/>
      </c>
      <c r="N162" s="8" cm="1">
        <f t="array" ref="N162">SUM(IF(('Daily Fill Book'!$F$3:$F$1960="S")*('Daily Fill Book'!$Q$3:$Q$1960=DailyMapping!D162),'Daily Fill Book'!$G$3:$G$1960))</f>
        <v>0</v>
      </c>
      <c r="O162" s="8" t="str" cm="1">
        <f t="array" ref="O162">IFERROR(
    SUMPRODUCT(
        IF(
            ('Daily Fill Book'!$F$1:$F$1960="S") * ('Daily Fill Book'!$Q$1:$Q$1960=DailyMapping!D162),
            'Daily Fill Book'!$G$1:$G$1960
        ),
        IF(
            ('Daily Fill Book'!$F$1:$F$1960="S") * ('Daily Fill Book'!$Q$1:$Q$1960=DailyMapping!D162),
            'Daily Fill Book'!$H$1:$H$1960
        )
    ) / SUM(
        IF(
            ('Daily Fill Book'!$F$1:$F$1960="S") * ('Daily Fill Book'!$Q$1:$Q$1960=DailyMapping!D162),
            'Daily Fill Book'!$G$1:$G$1960
        )
    ),
    ""
)</f>
        <v/>
      </c>
      <c r="P162" s="8">
        <f t="shared" si="8"/>
        <v>0</v>
      </c>
      <c r="Q162" s="2">
        <f t="shared" si="9"/>
        <v>0</v>
      </c>
      <c r="R162" s="2">
        <f t="shared" si="10"/>
        <v>0</v>
      </c>
      <c r="S162" s="2">
        <f t="shared" si="11"/>
        <v>0</v>
      </c>
      <c r="T162" s="2" t="e">
        <f>((DailyMapping!$O162-DailyMapping!$M162)/DailyMapping!$G162*DailyMapping!$H162)*(MIN(DailyMapping!$L162,DailyMapping!$N162))</f>
        <v>#VALUE!</v>
      </c>
    </row>
    <row r="163" spans="2:20" x14ac:dyDescent="0.25">
      <c r="B163" s="106"/>
      <c r="C163" s="2" t="s">
        <v>12</v>
      </c>
      <c r="D163" s="2"/>
      <c r="E163" s="5"/>
      <c r="F163" s="2" t="s">
        <v>57</v>
      </c>
      <c r="G163" s="2">
        <v>0.5</v>
      </c>
      <c r="H163" s="2">
        <v>12.5</v>
      </c>
      <c r="I163" s="2">
        <v>1</v>
      </c>
      <c r="J163" s="2" t="s">
        <v>35</v>
      </c>
      <c r="K163" s="7" t="str">
        <f>RTD("tt.rtd",,RTD("tt.rtd",,"Inst",J163,$E163),K$2)</f>
        <v/>
      </c>
      <c r="L163" s="8" cm="1">
        <f t="array" ref="L163">SUM(IF(('Daily Fill Book'!$F$3:$F$1960="B")*('Daily Fill Book'!$Q$3:$Q$1960=DailyMapping!D163),'Daily Fill Book'!$G$3:$G$1960))</f>
        <v>0</v>
      </c>
      <c r="M163" s="8" t="str" cm="1">
        <f t="array" ref="M163">IFERROR(
    SUMPRODUCT(
        IF(
            ('Daily Fill Book'!$F$1:$F$1960="B") * ('Daily Fill Book'!$Q$1:$Q$1960=DailyMapping!D163),
            'Daily Fill Book'!$G$1:$G$1960
        ),
        IF(
            ('Daily Fill Book'!$F$1:$F$1960="B") * ('Daily Fill Book'!$Q$1:$Q$1960=DailyMapping!D163),
            'Daily Fill Book'!$H$1:$H$1960
        )
    ) / SUM(
        IF(
            ('Daily Fill Book'!$F$1:$F$1960="B") * ('Daily Fill Book'!$Q$1:$Q$1960=DailyMapping!D163),
            'Daily Fill Book'!$G$1:$G$1960
        )
    ),
    ""
)</f>
        <v/>
      </c>
      <c r="N163" s="8" cm="1">
        <f t="array" ref="N163">SUM(IF(('Daily Fill Book'!$F$3:$F$1960="S")*('Daily Fill Book'!$Q$3:$Q$1960=DailyMapping!D163),'Daily Fill Book'!$G$3:$G$1960))</f>
        <v>0</v>
      </c>
      <c r="O163" s="8" t="str" cm="1">
        <f t="array" ref="O163">IFERROR(
    SUMPRODUCT(
        IF(
            ('Daily Fill Book'!$F$1:$F$1960="S") * ('Daily Fill Book'!$Q$1:$Q$1960=DailyMapping!D163),
            'Daily Fill Book'!$G$1:$G$1960
        ),
        IF(
            ('Daily Fill Book'!$F$1:$F$1960="S") * ('Daily Fill Book'!$Q$1:$Q$1960=DailyMapping!D163),
            'Daily Fill Book'!$H$1:$H$1960
        )
    ) / SUM(
        IF(
            ('Daily Fill Book'!$F$1:$F$1960="S") * ('Daily Fill Book'!$Q$1:$Q$1960=DailyMapping!D163),
            'Daily Fill Book'!$G$1:$G$1960
        )
    ),
    ""
)</f>
        <v/>
      </c>
      <c r="P163" s="8">
        <f t="shared" si="8"/>
        <v>0</v>
      </c>
      <c r="Q163" s="2">
        <f t="shared" si="9"/>
        <v>0</v>
      </c>
      <c r="R163" s="2">
        <f t="shared" si="10"/>
        <v>0</v>
      </c>
      <c r="S163" s="2">
        <f t="shared" si="11"/>
        <v>0</v>
      </c>
      <c r="T163" s="2" t="e">
        <f>((DailyMapping!$O163-DailyMapping!$M163)/DailyMapping!$G163*DailyMapping!$H163)*(MIN(DailyMapping!$L163,DailyMapping!$N163))</f>
        <v>#VALUE!</v>
      </c>
    </row>
    <row r="164" spans="2:20" x14ac:dyDescent="0.25">
      <c r="B164" s="106"/>
      <c r="C164" s="2" t="s">
        <v>12</v>
      </c>
      <c r="D164" s="2"/>
      <c r="E164" s="5"/>
      <c r="F164" s="2" t="s">
        <v>57</v>
      </c>
      <c r="G164" s="2">
        <v>0.5</v>
      </c>
      <c r="H164" s="2">
        <v>12.5</v>
      </c>
      <c r="I164" s="2">
        <v>1</v>
      </c>
      <c r="J164" s="2" t="s">
        <v>35</v>
      </c>
      <c r="K164" s="7" t="str">
        <f>RTD("tt.rtd",,RTD("tt.rtd",,"Inst",J164,$E164),K$2)</f>
        <v/>
      </c>
      <c r="L164" s="8" cm="1">
        <f t="array" ref="L164">SUM(IF(('Daily Fill Book'!$F$3:$F$1960="B")*('Daily Fill Book'!$Q$3:$Q$1960=DailyMapping!D164),'Daily Fill Book'!$G$3:$G$1960))</f>
        <v>0</v>
      </c>
      <c r="M164" s="8" t="str" cm="1">
        <f t="array" ref="M164">IFERROR(
    SUMPRODUCT(
        IF(
            ('Daily Fill Book'!$F$1:$F$1960="B") * ('Daily Fill Book'!$Q$1:$Q$1960=DailyMapping!D164),
            'Daily Fill Book'!$G$1:$G$1960
        ),
        IF(
            ('Daily Fill Book'!$F$1:$F$1960="B") * ('Daily Fill Book'!$Q$1:$Q$1960=DailyMapping!D164),
            'Daily Fill Book'!$H$1:$H$1960
        )
    ) / SUM(
        IF(
            ('Daily Fill Book'!$F$1:$F$1960="B") * ('Daily Fill Book'!$Q$1:$Q$1960=DailyMapping!D164),
            'Daily Fill Book'!$G$1:$G$1960
        )
    ),
    ""
)</f>
        <v/>
      </c>
      <c r="N164" s="8" cm="1">
        <f t="array" ref="N164">SUM(IF(('Daily Fill Book'!$F$3:$F$1960="S")*('Daily Fill Book'!$Q$3:$Q$1960=DailyMapping!D164),'Daily Fill Book'!$G$3:$G$1960))</f>
        <v>0</v>
      </c>
      <c r="O164" s="8" t="str" cm="1">
        <f t="array" ref="O164">IFERROR(
    SUMPRODUCT(
        IF(
            ('Daily Fill Book'!$F$1:$F$1960="S") * ('Daily Fill Book'!$Q$1:$Q$1960=DailyMapping!D164),
            'Daily Fill Book'!$G$1:$G$1960
        ),
        IF(
            ('Daily Fill Book'!$F$1:$F$1960="S") * ('Daily Fill Book'!$Q$1:$Q$1960=DailyMapping!D164),
            'Daily Fill Book'!$H$1:$H$1960
        )
    ) / SUM(
        IF(
            ('Daily Fill Book'!$F$1:$F$1960="S") * ('Daily Fill Book'!$Q$1:$Q$1960=DailyMapping!D164),
            'Daily Fill Book'!$G$1:$G$1960
        )
    ),
    ""
)</f>
        <v/>
      </c>
      <c r="P164" s="8">
        <f t="shared" si="8"/>
        <v>0</v>
      </c>
      <c r="Q164" s="2">
        <f t="shared" si="9"/>
        <v>0</v>
      </c>
      <c r="R164" s="2">
        <f t="shared" si="10"/>
        <v>0</v>
      </c>
      <c r="S164" s="2">
        <f t="shared" si="11"/>
        <v>0</v>
      </c>
      <c r="T164" s="2" t="e">
        <f>((DailyMapping!$O164-DailyMapping!$M164)/DailyMapping!$G164*DailyMapping!$H164)*(MIN(DailyMapping!$L164,DailyMapping!$N164))</f>
        <v>#VALUE!</v>
      </c>
    </row>
    <row r="165" spans="2:20" x14ac:dyDescent="0.25">
      <c r="B165" s="106"/>
      <c r="C165" s="2" t="s">
        <v>12</v>
      </c>
      <c r="D165" s="2"/>
      <c r="E165" s="5"/>
      <c r="F165" s="2" t="s">
        <v>57</v>
      </c>
      <c r="G165" s="2">
        <v>0.5</v>
      </c>
      <c r="H165" s="2">
        <v>12.5</v>
      </c>
      <c r="I165" s="2">
        <v>1</v>
      </c>
      <c r="J165" s="2" t="s">
        <v>35</v>
      </c>
      <c r="K165" s="7" t="str">
        <f>RTD("tt.rtd",,RTD("tt.rtd",,"Inst",J165,$E165),K$2)</f>
        <v/>
      </c>
      <c r="L165" s="8" cm="1">
        <f t="array" ref="L165">SUM(IF(('Daily Fill Book'!$F$3:$F$1960="B")*('Daily Fill Book'!$Q$3:$Q$1960=DailyMapping!D165),'Daily Fill Book'!$G$3:$G$1960))</f>
        <v>0</v>
      </c>
      <c r="M165" s="8" t="str" cm="1">
        <f t="array" ref="M165">IFERROR(
    SUMPRODUCT(
        IF(
            ('Daily Fill Book'!$F$1:$F$1960="B") * ('Daily Fill Book'!$Q$1:$Q$1960=DailyMapping!D165),
            'Daily Fill Book'!$G$1:$G$1960
        ),
        IF(
            ('Daily Fill Book'!$F$1:$F$1960="B") * ('Daily Fill Book'!$Q$1:$Q$1960=DailyMapping!D165),
            'Daily Fill Book'!$H$1:$H$1960
        )
    ) / SUM(
        IF(
            ('Daily Fill Book'!$F$1:$F$1960="B") * ('Daily Fill Book'!$Q$1:$Q$1960=DailyMapping!D165),
            'Daily Fill Book'!$G$1:$G$1960
        )
    ),
    ""
)</f>
        <v/>
      </c>
      <c r="N165" s="8" cm="1">
        <f t="array" ref="N165">SUM(IF(('Daily Fill Book'!$F$3:$F$1960="S")*('Daily Fill Book'!$Q$3:$Q$1960=DailyMapping!D165),'Daily Fill Book'!$G$3:$G$1960))</f>
        <v>0</v>
      </c>
      <c r="O165" s="8" t="str" cm="1">
        <f t="array" ref="O165">IFERROR(
    SUMPRODUCT(
        IF(
            ('Daily Fill Book'!$F$1:$F$1960="S") * ('Daily Fill Book'!$Q$1:$Q$1960=DailyMapping!D165),
            'Daily Fill Book'!$G$1:$G$1960
        ),
        IF(
            ('Daily Fill Book'!$F$1:$F$1960="S") * ('Daily Fill Book'!$Q$1:$Q$1960=DailyMapping!D165),
            'Daily Fill Book'!$H$1:$H$1960
        )
    ) / SUM(
        IF(
            ('Daily Fill Book'!$F$1:$F$1960="S") * ('Daily Fill Book'!$Q$1:$Q$1960=DailyMapping!D165),
            'Daily Fill Book'!$G$1:$G$1960
        )
    ),
    ""
)</f>
        <v/>
      </c>
      <c r="P165" s="8">
        <f t="shared" si="8"/>
        <v>0</v>
      </c>
      <c r="Q165" s="2">
        <f t="shared" si="9"/>
        <v>0</v>
      </c>
      <c r="R165" s="2">
        <f t="shared" si="10"/>
        <v>0</v>
      </c>
      <c r="S165" s="2">
        <f t="shared" si="11"/>
        <v>0</v>
      </c>
      <c r="T165" s="2" t="e">
        <f>((DailyMapping!$O165-DailyMapping!$M165)/DailyMapping!$G165*DailyMapping!$H165)*(MIN(DailyMapping!$L165,DailyMapping!$N165))</f>
        <v>#VALUE!</v>
      </c>
    </row>
    <row r="166" spans="2:20" x14ac:dyDescent="0.25">
      <c r="B166" s="106"/>
      <c r="C166" s="2" t="s">
        <v>12</v>
      </c>
      <c r="D166" s="2"/>
      <c r="E166" s="5"/>
      <c r="F166" s="2" t="s">
        <v>57</v>
      </c>
      <c r="G166" s="2">
        <v>0.5</v>
      </c>
      <c r="H166" s="2">
        <v>12.5</v>
      </c>
      <c r="I166" s="2">
        <v>1</v>
      </c>
      <c r="J166" s="2" t="s">
        <v>35</v>
      </c>
      <c r="K166" s="7" t="str">
        <f>RTD("tt.rtd",,RTD("tt.rtd",,"Inst",J166,$E166),K$2)</f>
        <v/>
      </c>
      <c r="L166" s="8" cm="1">
        <f t="array" ref="L166">SUM(IF(('Daily Fill Book'!$F$3:$F$1960="B")*('Daily Fill Book'!$Q$3:$Q$1960=DailyMapping!D166),'Daily Fill Book'!$G$3:$G$1960))</f>
        <v>0</v>
      </c>
      <c r="M166" s="8" t="str" cm="1">
        <f t="array" ref="M166">IFERROR(
    SUMPRODUCT(
        IF(
            ('Daily Fill Book'!$F$1:$F$1960="B") * ('Daily Fill Book'!$Q$1:$Q$1960=DailyMapping!D166),
            'Daily Fill Book'!$G$1:$G$1960
        ),
        IF(
            ('Daily Fill Book'!$F$1:$F$1960="B") * ('Daily Fill Book'!$Q$1:$Q$1960=DailyMapping!D166),
            'Daily Fill Book'!$H$1:$H$1960
        )
    ) / SUM(
        IF(
            ('Daily Fill Book'!$F$1:$F$1960="B") * ('Daily Fill Book'!$Q$1:$Q$1960=DailyMapping!D166),
            'Daily Fill Book'!$G$1:$G$1960
        )
    ),
    ""
)</f>
        <v/>
      </c>
      <c r="N166" s="8" cm="1">
        <f t="array" ref="N166">SUM(IF(('Daily Fill Book'!$F$3:$F$1960="S")*('Daily Fill Book'!$Q$3:$Q$1960=DailyMapping!D166),'Daily Fill Book'!$G$3:$G$1960))</f>
        <v>0</v>
      </c>
      <c r="O166" s="8" t="str" cm="1">
        <f t="array" ref="O166">IFERROR(
    SUMPRODUCT(
        IF(
            ('Daily Fill Book'!$F$1:$F$1960="S") * ('Daily Fill Book'!$Q$1:$Q$1960=DailyMapping!D166),
            'Daily Fill Book'!$G$1:$G$1960
        ),
        IF(
            ('Daily Fill Book'!$F$1:$F$1960="S") * ('Daily Fill Book'!$Q$1:$Q$1960=DailyMapping!D166),
            'Daily Fill Book'!$H$1:$H$1960
        )
    ) / SUM(
        IF(
            ('Daily Fill Book'!$F$1:$F$1960="S") * ('Daily Fill Book'!$Q$1:$Q$1960=DailyMapping!D166),
            'Daily Fill Book'!$G$1:$G$1960
        )
    ),
    ""
)</f>
        <v/>
      </c>
      <c r="P166" s="8">
        <f t="shared" si="8"/>
        <v>0</v>
      </c>
      <c r="Q166" s="2">
        <f t="shared" si="9"/>
        <v>0</v>
      </c>
      <c r="R166" s="2">
        <f t="shared" si="10"/>
        <v>0</v>
      </c>
      <c r="S166" s="2">
        <f t="shared" si="11"/>
        <v>0</v>
      </c>
      <c r="T166" s="2" t="e">
        <f>((DailyMapping!$O166-DailyMapping!$M166)/DailyMapping!$G166*DailyMapping!$H166)*(MIN(DailyMapping!$L166,DailyMapping!$N166))</f>
        <v>#VALUE!</v>
      </c>
    </row>
    <row r="167" spans="2:20" x14ac:dyDescent="0.25">
      <c r="B167" s="106"/>
      <c r="C167" s="2" t="s">
        <v>12</v>
      </c>
      <c r="D167" s="2"/>
      <c r="E167" s="5"/>
      <c r="F167" s="2" t="s">
        <v>57</v>
      </c>
      <c r="G167" s="2">
        <v>0.5</v>
      </c>
      <c r="H167" s="2">
        <v>12.5</v>
      </c>
      <c r="I167" s="2">
        <v>1</v>
      </c>
      <c r="J167" s="2" t="s">
        <v>35</v>
      </c>
      <c r="K167" s="7" t="str">
        <f>RTD("tt.rtd",,RTD("tt.rtd",,"Inst",J167,$E167),K$2)</f>
        <v/>
      </c>
      <c r="L167" s="8" cm="1">
        <f t="array" ref="L167">SUM(IF(('Daily Fill Book'!$F$3:$F$1960="B")*('Daily Fill Book'!$Q$3:$Q$1960=DailyMapping!D167),'Daily Fill Book'!$G$3:$G$1960))</f>
        <v>0</v>
      </c>
      <c r="M167" s="8" t="str" cm="1">
        <f t="array" ref="M167">IFERROR(
    SUMPRODUCT(
        IF(
            ('Daily Fill Book'!$F$1:$F$1960="B") * ('Daily Fill Book'!$Q$1:$Q$1960=DailyMapping!D167),
            'Daily Fill Book'!$G$1:$G$1960
        ),
        IF(
            ('Daily Fill Book'!$F$1:$F$1960="B") * ('Daily Fill Book'!$Q$1:$Q$1960=DailyMapping!D167),
            'Daily Fill Book'!$H$1:$H$1960
        )
    ) / SUM(
        IF(
            ('Daily Fill Book'!$F$1:$F$1960="B") * ('Daily Fill Book'!$Q$1:$Q$1960=DailyMapping!D167),
            'Daily Fill Book'!$G$1:$G$1960
        )
    ),
    ""
)</f>
        <v/>
      </c>
      <c r="N167" s="8" cm="1">
        <f t="array" ref="N167">SUM(IF(('Daily Fill Book'!$F$3:$F$1960="S")*('Daily Fill Book'!$Q$3:$Q$1960=DailyMapping!D167),'Daily Fill Book'!$G$3:$G$1960))</f>
        <v>0</v>
      </c>
      <c r="O167" s="8" t="str" cm="1">
        <f t="array" ref="O167">IFERROR(
    SUMPRODUCT(
        IF(
            ('Daily Fill Book'!$F$1:$F$1960="S") * ('Daily Fill Book'!$Q$1:$Q$1960=DailyMapping!D167),
            'Daily Fill Book'!$G$1:$G$1960
        ),
        IF(
            ('Daily Fill Book'!$F$1:$F$1960="S") * ('Daily Fill Book'!$Q$1:$Q$1960=DailyMapping!D167),
            'Daily Fill Book'!$H$1:$H$1960
        )
    ) / SUM(
        IF(
            ('Daily Fill Book'!$F$1:$F$1960="S") * ('Daily Fill Book'!$Q$1:$Q$1960=DailyMapping!D167),
            'Daily Fill Book'!$G$1:$G$1960
        )
    ),
    ""
)</f>
        <v/>
      </c>
      <c r="P167" s="8">
        <f t="shared" si="8"/>
        <v>0</v>
      </c>
      <c r="Q167" s="2">
        <f t="shared" si="9"/>
        <v>0</v>
      </c>
      <c r="R167" s="2">
        <f t="shared" si="10"/>
        <v>0</v>
      </c>
      <c r="S167" s="2">
        <f t="shared" si="11"/>
        <v>0</v>
      </c>
      <c r="T167" s="2" t="e">
        <f>((DailyMapping!$O167-DailyMapping!$M167)/DailyMapping!$G167*DailyMapping!$H167)*(MIN(DailyMapping!$L167,DailyMapping!$N167))</f>
        <v>#VALUE!</v>
      </c>
    </row>
    <row r="168" spans="2:20" x14ac:dyDescent="0.25">
      <c r="B168" s="106"/>
      <c r="C168" s="2" t="s">
        <v>12</v>
      </c>
      <c r="D168" s="2"/>
      <c r="E168" s="5"/>
      <c r="F168" s="2" t="s">
        <v>57</v>
      </c>
      <c r="G168" s="2">
        <v>0.5</v>
      </c>
      <c r="H168" s="2">
        <v>12.5</v>
      </c>
      <c r="I168" s="2">
        <v>1</v>
      </c>
      <c r="J168" s="2" t="s">
        <v>35</v>
      </c>
      <c r="K168" s="7" t="str">
        <f>RTD("tt.rtd",,RTD("tt.rtd",,"Inst",J168,$E168),K$2)</f>
        <v/>
      </c>
      <c r="L168" s="8" cm="1">
        <f t="array" ref="L168">SUM(IF(('Daily Fill Book'!$F$3:$F$1960="B")*('Daily Fill Book'!$Q$3:$Q$1960=DailyMapping!D168),'Daily Fill Book'!$G$3:$G$1960))</f>
        <v>0</v>
      </c>
      <c r="M168" s="8" t="str" cm="1">
        <f t="array" ref="M168">IFERROR(
    SUMPRODUCT(
        IF(
            ('Daily Fill Book'!$F$1:$F$1960="B") * ('Daily Fill Book'!$Q$1:$Q$1960=DailyMapping!D168),
            'Daily Fill Book'!$G$1:$G$1960
        ),
        IF(
            ('Daily Fill Book'!$F$1:$F$1960="B") * ('Daily Fill Book'!$Q$1:$Q$1960=DailyMapping!D168),
            'Daily Fill Book'!$H$1:$H$1960
        )
    ) / SUM(
        IF(
            ('Daily Fill Book'!$F$1:$F$1960="B") * ('Daily Fill Book'!$Q$1:$Q$1960=DailyMapping!D168),
            'Daily Fill Book'!$G$1:$G$1960
        )
    ),
    ""
)</f>
        <v/>
      </c>
      <c r="N168" s="8" cm="1">
        <f t="array" ref="N168">SUM(IF(('Daily Fill Book'!$F$3:$F$1960="S")*('Daily Fill Book'!$Q$3:$Q$1960=DailyMapping!D168),'Daily Fill Book'!$G$3:$G$1960))</f>
        <v>0</v>
      </c>
      <c r="O168" s="8" t="str" cm="1">
        <f t="array" ref="O168">IFERROR(
    SUMPRODUCT(
        IF(
            ('Daily Fill Book'!$F$1:$F$1960="S") * ('Daily Fill Book'!$Q$1:$Q$1960=DailyMapping!D168),
            'Daily Fill Book'!$G$1:$G$1960
        ),
        IF(
            ('Daily Fill Book'!$F$1:$F$1960="S") * ('Daily Fill Book'!$Q$1:$Q$1960=DailyMapping!D168),
            'Daily Fill Book'!$H$1:$H$1960
        )
    ) / SUM(
        IF(
            ('Daily Fill Book'!$F$1:$F$1960="S") * ('Daily Fill Book'!$Q$1:$Q$1960=DailyMapping!D168),
            'Daily Fill Book'!$G$1:$G$1960
        )
    ),
    ""
)</f>
        <v/>
      </c>
      <c r="P168" s="8">
        <f t="shared" si="8"/>
        <v>0</v>
      </c>
      <c r="Q168" s="2">
        <f t="shared" si="9"/>
        <v>0</v>
      </c>
      <c r="R168" s="2">
        <f t="shared" si="10"/>
        <v>0</v>
      </c>
      <c r="S168" s="2">
        <f t="shared" si="11"/>
        <v>0</v>
      </c>
      <c r="T168" s="2" t="e">
        <f>((DailyMapping!$O168-DailyMapping!$M168)/DailyMapping!$G168*DailyMapping!$H168)*(MIN(DailyMapping!$L168,DailyMapping!$N168))</f>
        <v>#VALUE!</v>
      </c>
    </row>
    <row r="169" spans="2:20" x14ac:dyDescent="0.25">
      <c r="B169" s="106"/>
      <c r="C169" s="2" t="s">
        <v>12</v>
      </c>
      <c r="D169" s="2"/>
      <c r="E169" s="5"/>
      <c r="F169" s="2" t="s">
        <v>57</v>
      </c>
      <c r="G169" s="2">
        <v>0.5</v>
      </c>
      <c r="H169" s="2">
        <v>12.5</v>
      </c>
      <c r="I169" s="2">
        <v>1</v>
      </c>
      <c r="J169" s="2" t="s">
        <v>35</v>
      </c>
      <c r="K169" s="7" t="str">
        <f>RTD("tt.rtd",,RTD("tt.rtd",,"Inst",J169,$E169),K$2)</f>
        <v/>
      </c>
      <c r="L169" s="8" cm="1">
        <f t="array" ref="L169">SUM(IF(('Daily Fill Book'!$F$3:$F$1960="B")*('Daily Fill Book'!$Q$3:$Q$1960=DailyMapping!D169),'Daily Fill Book'!$G$3:$G$1960))</f>
        <v>0</v>
      </c>
      <c r="M169" s="8" t="str" cm="1">
        <f t="array" ref="M169">IFERROR(
    SUMPRODUCT(
        IF(
            ('Daily Fill Book'!$F$1:$F$1960="B") * ('Daily Fill Book'!$Q$1:$Q$1960=DailyMapping!D169),
            'Daily Fill Book'!$G$1:$G$1960
        ),
        IF(
            ('Daily Fill Book'!$F$1:$F$1960="B") * ('Daily Fill Book'!$Q$1:$Q$1960=DailyMapping!D169),
            'Daily Fill Book'!$H$1:$H$1960
        )
    ) / SUM(
        IF(
            ('Daily Fill Book'!$F$1:$F$1960="B") * ('Daily Fill Book'!$Q$1:$Q$1960=DailyMapping!D169),
            'Daily Fill Book'!$G$1:$G$1960
        )
    ),
    ""
)</f>
        <v/>
      </c>
      <c r="N169" s="8" cm="1">
        <f t="array" ref="N169">SUM(IF(('Daily Fill Book'!$F$3:$F$1960="S")*('Daily Fill Book'!$Q$3:$Q$1960=DailyMapping!D169),'Daily Fill Book'!$G$3:$G$1960))</f>
        <v>0</v>
      </c>
      <c r="O169" s="8" t="str" cm="1">
        <f t="array" ref="O169">IFERROR(
    SUMPRODUCT(
        IF(
            ('Daily Fill Book'!$F$1:$F$1960="S") * ('Daily Fill Book'!$Q$1:$Q$1960=DailyMapping!D169),
            'Daily Fill Book'!$G$1:$G$1960
        ),
        IF(
            ('Daily Fill Book'!$F$1:$F$1960="S") * ('Daily Fill Book'!$Q$1:$Q$1960=DailyMapping!D169),
            'Daily Fill Book'!$H$1:$H$1960
        )
    ) / SUM(
        IF(
            ('Daily Fill Book'!$F$1:$F$1960="S") * ('Daily Fill Book'!$Q$1:$Q$1960=DailyMapping!D169),
            'Daily Fill Book'!$G$1:$G$1960
        )
    ),
    ""
)</f>
        <v/>
      </c>
      <c r="P169" s="8">
        <f t="shared" si="8"/>
        <v>0</v>
      </c>
      <c r="Q169" s="2">
        <f t="shared" si="9"/>
        <v>0</v>
      </c>
      <c r="R169" s="2">
        <f t="shared" si="10"/>
        <v>0</v>
      </c>
      <c r="S169" s="2">
        <f t="shared" si="11"/>
        <v>0</v>
      </c>
      <c r="T169" s="2" t="e">
        <f>((DailyMapping!$O169-DailyMapping!$M169)/DailyMapping!$G169*DailyMapping!$H169)*(MIN(DailyMapping!$L169,DailyMapping!$N169))</f>
        <v>#VALUE!</v>
      </c>
    </row>
    <row r="170" spans="2:20" x14ac:dyDescent="0.25">
      <c r="B170" s="107"/>
      <c r="C170" s="2" t="s">
        <v>12</v>
      </c>
      <c r="D170" s="2"/>
      <c r="E170" s="5"/>
      <c r="F170" s="2" t="s">
        <v>57</v>
      </c>
      <c r="G170" s="2">
        <v>0.5</v>
      </c>
      <c r="H170" s="2">
        <v>12.5</v>
      </c>
      <c r="I170" s="2">
        <v>1</v>
      </c>
      <c r="J170" s="2" t="s">
        <v>35</v>
      </c>
      <c r="K170" s="7" t="str">
        <f>RTD("tt.rtd",,RTD("tt.rtd",,"Inst",J170,$E170),K$2)</f>
        <v/>
      </c>
      <c r="L170" s="8" cm="1">
        <f t="array" ref="L170">SUM(IF(('Daily Fill Book'!$F$3:$F$1960="B")*('Daily Fill Book'!$Q$3:$Q$1960=DailyMapping!D170),'Daily Fill Book'!$G$3:$G$1960))</f>
        <v>0</v>
      </c>
      <c r="M170" s="8" t="str" cm="1">
        <f t="array" ref="M170">IFERROR(
    SUMPRODUCT(
        IF(
            ('Daily Fill Book'!$F$1:$F$1960="B") * ('Daily Fill Book'!$Q$1:$Q$1960=DailyMapping!D170),
            'Daily Fill Book'!$G$1:$G$1960
        ),
        IF(
            ('Daily Fill Book'!$F$1:$F$1960="B") * ('Daily Fill Book'!$Q$1:$Q$1960=DailyMapping!D170),
            'Daily Fill Book'!$H$1:$H$1960
        )
    ) / SUM(
        IF(
            ('Daily Fill Book'!$F$1:$F$1960="B") * ('Daily Fill Book'!$Q$1:$Q$1960=DailyMapping!D170),
            'Daily Fill Book'!$G$1:$G$1960
        )
    ),
    ""
)</f>
        <v/>
      </c>
      <c r="N170" s="8" cm="1">
        <f t="array" ref="N170">SUM(IF(('Daily Fill Book'!$F$3:$F$1960="S")*('Daily Fill Book'!$Q$3:$Q$1960=DailyMapping!D170),'Daily Fill Book'!$G$3:$G$1960))</f>
        <v>0</v>
      </c>
      <c r="O170" s="8" t="str" cm="1">
        <f t="array" ref="O170">IFERROR(
    SUMPRODUCT(
        IF(
            ('Daily Fill Book'!$F$1:$F$1960="S") * ('Daily Fill Book'!$Q$1:$Q$1960=DailyMapping!D170),
            'Daily Fill Book'!$G$1:$G$1960
        ),
        IF(
            ('Daily Fill Book'!$F$1:$F$1960="S") * ('Daily Fill Book'!$Q$1:$Q$1960=DailyMapping!D170),
            'Daily Fill Book'!$H$1:$H$1960
        )
    ) / SUM(
        IF(
            ('Daily Fill Book'!$F$1:$F$1960="S") * ('Daily Fill Book'!$Q$1:$Q$1960=DailyMapping!D170),
            'Daily Fill Book'!$G$1:$G$1960
        )
    ),
    ""
)</f>
        <v/>
      </c>
      <c r="P170" s="8">
        <f t="shared" si="8"/>
        <v>0</v>
      </c>
      <c r="Q170" s="2">
        <f t="shared" si="9"/>
        <v>0</v>
      </c>
      <c r="R170" s="2">
        <f t="shared" si="10"/>
        <v>0</v>
      </c>
      <c r="S170" s="2">
        <f t="shared" si="11"/>
        <v>0</v>
      </c>
      <c r="T170" s="2" t="e">
        <f>((DailyMapping!$O170-DailyMapping!$M170)/DailyMapping!$G170*DailyMapping!$H170)*(MIN(DailyMapping!$L170,DailyMapping!$N170))</f>
        <v>#VALUE!</v>
      </c>
    </row>
    <row r="171" spans="2:20" x14ac:dyDescent="0.25">
      <c r="B171" s="105"/>
      <c r="C171" s="2" t="s">
        <v>12</v>
      </c>
      <c r="D171" s="2"/>
      <c r="E171" s="5"/>
      <c r="F171" s="2" t="s">
        <v>57</v>
      </c>
      <c r="G171" s="2">
        <v>0.5</v>
      </c>
      <c r="H171" s="2">
        <v>12.5</v>
      </c>
      <c r="I171" s="2">
        <v>1</v>
      </c>
      <c r="J171" s="2" t="s">
        <v>35</v>
      </c>
      <c r="K171" s="7" t="str">
        <f>RTD("tt.rtd",,RTD("tt.rtd",,"Inst",J171,$E171),K$2)</f>
        <v/>
      </c>
      <c r="L171" s="8" cm="1">
        <f t="array" ref="L171">SUM(IF(('Daily Fill Book'!$F$3:$F$1960="B")*('Daily Fill Book'!$Q$3:$Q$1960=DailyMapping!D171),'Daily Fill Book'!$G$3:$G$1960))</f>
        <v>0</v>
      </c>
      <c r="M171" s="8" t="str" cm="1">
        <f t="array" ref="M171">IFERROR(
    SUMPRODUCT(
        IF(
            ('Daily Fill Book'!$F$1:$F$1960="B") * ('Daily Fill Book'!$Q$1:$Q$1960=DailyMapping!D171),
            'Daily Fill Book'!$G$1:$G$1960
        ),
        IF(
            ('Daily Fill Book'!$F$1:$F$1960="B") * ('Daily Fill Book'!$Q$1:$Q$1960=DailyMapping!D171),
            'Daily Fill Book'!$H$1:$H$1960
        )
    ) / SUM(
        IF(
            ('Daily Fill Book'!$F$1:$F$1960="B") * ('Daily Fill Book'!$Q$1:$Q$1960=DailyMapping!D171),
            'Daily Fill Book'!$G$1:$G$1960
        )
    ),
    ""
)</f>
        <v/>
      </c>
      <c r="N171" s="8" cm="1">
        <f t="array" ref="N171">SUM(IF(('Daily Fill Book'!$F$3:$F$1960="S")*('Daily Fill Book'!$Q$3:$Q$1960=DailyMapping!D171),'Daily Fill Book'!$G$3:$G$1960))</f>
        <v>0</v>
      </c>
      <c r="O171" s="8" t="str" cm="1">
        <f t="array" ref="O171">IFERROR(
    SUMPRODUCT(
        IF(
            ('Daily Fill Book'!$F$1:$F$1960="S") * ('Daily Fill Book'!$Q$1:$Q$1960=DailyMapping!D171),
            'Daily Fill Book'!$G$1:$G$1960
        ),
        IF(
            ('Daily Fill Book'!$F$1:$F$1960="S") * ('Daily Fill Book'!$Q$1:$Q$1960=DailyMapping!D171),
            'Daily Fill Book'!$H$1:$H$1960
        )
    ) / SUM(
        IF(
            ('Daily Fill Book'!$F$1:$F$1960="S") * ('Daily Fill Book'!$Q$1:$Q$1960=DailyMapping!D171),
            'Daily Fill Book'!$G$1:$G$1960
        )
    ),
    ""
)</f>
        <v/>
      </c>
      <c r="P171" s="8">
        <f t="shared" si="8"/>
        <v>0</v>
      </c>
      <c r="Q171" s="2">
        <f t="shared" si="9"/>
        <v>0</v>
      </c>
      <c r="R171" s="2">
        <f t="shared" si="10"/>
        <v>0</v>
      </c>
      <c r="S171" s="2">
        <f t="shared" si="11"/>
        <v>0</v>
      </c>
      <c r="T171" s="2" t="e">
        <f>((DailyMapping!$O171-DailyMapping!$M171)/DailyMapping!$G171*DailyMapping!$H171)*(MIN(DailyMapping!$L171,DailyMapping!$N171))</f>
        <v>#VALUE!</v>
      </c>
    </row>
    <row r="172" spans="2:20" x14ac:dyDescent="0.25">
      <c r="B172" s="106"/>
      <c r="C172" s="2" t="s">
        <v>12</v>
      </c>
      <c r="D172" s="2"/>
      <c r="E172" s="5"/>
      <c r="F172" s="2" t="s">
        <v>57</v>
      </c>
      <c r="G172" s="2">
        <v>0.5</v>
      </c>
      <c r="H172" s="2">
        <v>12.5</v>
      </c>
      <c r="I172" s="2">
        <v>1</v>
      </c>
      <c r="J172" s="2" t="s">
        <v>35</v>
      </c>
      <c r="K172" s="7" t="str">
        <f>RTD("tt.rtd",,RTD("tt.rtd",,"Inst",J172,$E172),K$2)</f>
        <v/>
      </c>
      <c r="L172" s="8" cm="1">
        <f t="array" ref="L172">SUM(IF(('Daily Fill Book'!$F$3:$F$1960="B")*('Daily Fill Book'!$Q$3:$Q$1960=DailyMapping!D172),'Daily Fill Book'!$G$3:$G$1960))</f>
        <v>0</v>
      </c>
      <c r="M172" s="8" t="str" cm="1">
        <f t="array" ref="M172">IFERROR(
    SUMPRODUCT(
        IF(
            ('Daily Fill Book'!$F$1:$F$1960="B") * ('Daily Fill Book'!$Q$1:$Q$1960=DailyMapping!D172),
            'Daily Fill Book'!$G$1:$G$1960
        ),
        IF(
            ('Daily Fill Book'!$F$1:$F$1960="B") * ('Daily Fill Book'!$Q$1:$Q$1960=DailyMapping!D172),
            'Daily Fill Book'!$H$1:$H$1960
        )
    ) / SUM(
        IF(
            ('Daily Fill Book'!$F$1:$F$1960="B") * ('Daily Fill Book'!$Q$1:$Q$1960=DailyMapping!D172),
            'Daily Fill Book'!$G$1:$G$1960
        )
    ),
    ""
)</f>
        <v/>
      </c>
      <c r="N172" s="8" cm="1">
        <f t="array" ref="N172">SUM(IF(('Daily Fill Book'!$F$3:$F$1960="S")*('Daily Fill Book'!$Q$3:$Q$1960=DailyMapping!D172),'Daily Fill Book'!$G$3:$G$1960))</f>
        <v>0</v>
      </c>
      <c r="O172" s="8" t="str" cm="1">
        <f t="array" ref="O172">IFERROR(
    SUMPRODUCT(
        IF(
            ('Daily Fill Book'!$F$1:$F$1960="S") * ('Daily Fill Book'!$Q$1:$Q$1960=DailyMapping!D172),
            'Daily Fill Book'!$G$1:$G$1960
        ),
        IF(
            ('Daily Fill Book'!$F$1:$F$1960="S") * ('Daily Fill Book'!$Q$1:$Q$1960=DailyMapping!D172),
            'Daily Fill Book'!$H$1:$H$1960
        )
    ) / SUM(
        IF(
            ('Daily Fill Book'!$F$1:$F$1960="S") * ('Daily Fill Book'!$Q$1:$Q$1960=DailyMapping!D172),
            'Daily Fill Book'!$G$1:$G$1960
        )
    ),
    ""
)</f>
        <v/>
      </c>
      <c r="P172" s="8">
        <f t="shared" si="8"/>
        <v>0</v>
      </c>
      <c r="Q172" s="2">
        <f t="shared" si="9"/>
        <v>0</v>
      </c>
      <c r="R172" s="2">
        <f t="shared" si="10"/>
        <v>0</v>
      </c>
      <c r="S172" s="2">
        <f t="shared" si="11"/>
        <v>0</v>
      </c>
      <c r="T172" s="2" t="e">
        <f>((DailyMapping!$O172-DailyMapping!$M172)/DailyMapping!$G172*DailyMapping!$H172)*(MIN(DailyMapping!$L172,DailyMapping!$N172))</f>
        <v>#VALUE!</v>
      </c>
    </row>
    <row r="173" spans="2:20" x14ac:dyDescent="0.25">
      <c r="B173" s="106"/>
      <c r="C173" s="2" t="s">
        <v>12</v>
      </c>
      <c r="D173" s="2"/>
      <c r="E173" s="5"/>
      <c r="F173" s="2" t="s">
        <v>57</v>
      </c>
      <c r="G173" s="2">
        <v>0.5</v>
      </c>
      <c r="H173" s="2">
        <v>12.5</v>
      </c>
      <c r="I173" s="2">
        <v>1</v>
      </c>
      <c r="J173" s="2" t="s">
        <v>35</v>
      </c>
      <c r="K173" s="7" t="str">
        <f>RTD("tt.rtd",,RTD("tt.rtd",,"Inst",J173,$E173),K$2)</f>
        <v/>
      </c>
      <c r="L173" s="8" cm="1">
        <f t="array" ref="L173">SUM(IF(('Daily Fill Book'!$F$3:$F$1960="B")*('Daily Fill Book'!$Q$3:$Q$1960=DailyMapping!D173),'Daily Fill Book'!$G$3:$G$1960))</f>
        <v>0</v>
      </c>
      <c r="M173" s="8" t="str" cm="1">
        <f t="array" ref="M173">IFERROR(
    SUMPRODUCT(
        IF(
            ('Daily Fill Book'!$F$1:$F$1960="B") * ('Daily Fill Book'!$Q$1:$Q$1960=DailyMapping!D173),
            'Daily Fill Book'!$G$1:$G$1960
        ),
        IF(
            ('Daily Fill Book'!$F$1:$F$1960="B") * ('Daily Fill Book'!$Q$1:$Q$1960=DailyMapping!D173),
            'Daily Fill Book'!$H$1:$H$1960
        )
    ) / SUM(
        IF(
            ('Daily Fill Book'!$F$1:$F$1960="B") * ('Daily Fill Book'!$Q$1:$Q$1960=DailyMapping!D173),
            'Daily Fill Book'!$G$1:$G$1960
        )
    ),
    ""
)</f>
        <v/>
      </c>
      <c r="N173" s="8" cm="1">
        <f t="array" ref="N173">SUM(IF(('Daily Fill Book'!$F$3:$F$1960="S")*('Daily Fill Book'!$Q$3:$Q$1960=DailyMapping!D173),'Daily Fill Book'!$G$3:$G$1960))</f>
        <v>0</v>
      </c>
      <c r="O173" s="8" t="str" cm="1">
        <f t="array" ref="O173">IFERROR(
    SUMPRODUCT(
        IF(
            ('Daily Fill Book'!$F$1:$F$1960="S") * ('Daily Fill Book'!$Q$1:$Q$1960=DailyMapping!D173),
            'Daily Fill Book'!$G$1:$G$1960
        ),
        IF(
            ('Daily Fill Book'!$F$1:$F$1960="S") * ('Daily Fill Book'!$Q$1:$Q$1960=DailyMapping!D173),
            'Daily Fill Book'!$H$1:$H$1960
        )
    ) / SUM(
        IF(
            ('Daily Fill Book'!$F$1:$F$1960="S") * ('Daily Fill Book'!$Q$1:$Q$1960=DailyMapping!D173),
            'Daily Fill Book'!$G$1:$G$1960
        )
    ),
    ""
)</f>
        <v/>
      </c>
      <c r="P173" s="8">
        <f t="shared" si="8"/>
        <v>0</v>
      </c>
      <c r="Q173" s="2">
        <f t="shared" si="9"/>
        <v>0</v>
      </c>
      <c r="R173" s="2">
        <f t="shared" si="10"/>
        <v>0</v>
      </c>
      <c r="S173" s="2">
        <f t="shared" si="11"/>
        <v>0</v>
      </c>
      <c r="T173" s="2" t="e">
        <f>((DailyMapping!$O173-DailyMapping!$M173)/DailyMapping!$G173*DailyMapping!$H173)*(MIN(DailyMapping!$L173,DailyMapping!$N173))</f>
        <v>#VALUE!</v>
      </c>
    </row>
    <row r="174" spans="2:20" x14ac:dyDescent="0.25">
      <c r="B174" s="106"/>
      <c r="C174" s="2" t="s">
        <v>12</v>
      </c>
      <c r="D174" s="2"/>
      <c r="E174" s="5"/>
      <c r="F174" s="2" t="s">
        <v>57</v>
      </c>
      <c r="G174" s="2">
        <v>0.5</v>
      </c>
      <c r="H174" s="2">
        <v>12.5</v>
      </c>
      <c r="I174" s="2">
        <v>1</v>
      </c>
      <c r="J174" s="2" t="s">
        <v>35</v>
      </c>
      <c r="K174" s="7" t="str">
        <f>RTD("tt.rtd",,RTD("tt.rtd",,"Inst",J174,$E174),K$2)</f>
        <v/>
      </c>
      <c r="L174" s="8" cm="1">
        <f t="array" ref="L174">SUM(IF(('Daily Fill Book'!$F$3:$F$1960="B")*('Daily Fill Book'!$Q$3:$Q$1960=DailyMapping!D174),'Daily Fill Book'!$G$3:$G$1960))</f>
        <v>0</v>
      </c>
      <c r="M174" s="8" t="str" cm="1">
        <f t="array" ref="M174">IFERROR(
    SUMPRODUCT(
        IF(
            ('Daily Fill Book'!$F$1:$F$1960="B") * ('Daily Fill Book'!$Q$1:$Q$1960=DailyMapping!D174),
            'Daily Fill Book'!$G$1:$G$1960
        ),
        IF(
            ('Daily Fill Book'!$F$1:$F$1960="B") * ('Daily Fill Book'!$Q$1:$Q$1960=DailyMapping!D174),
            'Daily Fill Book'!$H$1:$H$1960
        )
    ) / SUM(
        IF(
            ('Daily Fill Book'!$F$1:$F$1960="B") * ('Daily Fill Book'!$Q$1:$Q$1960=DailyMapping!D174),
            'Daily Fill Book'!$G$1:$G$1960
        )
    ),
    ""
)</f>
        <v/>
      </c>
      <c r="N174" s="8" cm="1">
        <f t="array" ref="N174">SUM(IF(('Daily Fill Book'!$F$3:$F$1960="S")*('Daily Fill Book'!$Q$3:$Q$1960=DailyMapping!D174),'Daily Fill Book'!$G$3:$G$1960))</f>
        <v>0</v>
      </c>
      <c r="O174" s="8" t="str" cm="1">
        <f t="array" ref="O174">IFERROR(
    SUMPRODUCT(
        IF(
            ('Daily Fill Book'!$F$1:$F$1960="S") * ('Daily Fill Book'!$Q$1:$Q$1960=DailyMapping!D174),
            'Daily Fill Book'!$G$1:$G$1960
        ),
        IF(
            ('Daily Fill Book'!$F$1:$F$1960="S") * ('Daily Fill Book'!$Q$1:$Q$1960=DailyMapping!D174),
            'Daily Fill Book'!$H$1:$H$1960
        )
    ) / SUM(
        IF(
            ('Daily Fill Book'!$F$1:$F$1960="S") * ('Daily Fill Book'!$Q$1:$Q$1960=DailyMapping!D174),
            'Daily Fill Book'!$G$1:$G$1960
        )
    ),
    ""
)</f>
        <v/>
      </c>
      <c r="P174" s="8">
        <f t="shared" si="8"/>
        <v>0</v>
      </c>
      <c r="Q174" s="2">
        <f t="shared" si="9"/>
        <v>0</v>
      </c>
      <c r="R174" s="2">
        <f t="shared" si="10"/>
        <v>0</v>
      </c>
      <c r="S174" s="2">
        <f t="shared" si="11"/>
        <v>0</v>
      </c>
      <c r="T174" s="2" t="e">
        <f>((DailyMapping!$O174-DailyMapping!$M174)/DailyMapping!$G174*DailyMapping!$H174)*(MIN(DailyMapping!$L174,DailyMapping!$N174))</f>
        <v>#VALUE!</v>
      </c>
    </row>
    <row r="175" spans="2:20" x14ac:dyDescent="0.25">
      <c r="B175" s="106"/>
      <c r="C175" s="2" t="s">
        <v>12</v>
      </c>
      <c r="D175" s="2"/>
      <c r="E175" s="5"/>
      <c r="F175" s="2" t="s">
        <v>57</v>
      </c>
      <c r="G175" s="2">
        <v>0.5</v>
      </c>
      <c r="H175" s="2">
        <v>12.5</v>
      </c>
      <c r="I175" s="2">
        <v>1</v>
      </c>
      <c r="J175" s="2" t="s">
        <v>35</v>
      </c>
      <c r="K175" s="7" t="str">
        <f>RTD("tt.rtd",,RTD("tt.rtd",,"Inst",J175,$E175),K$2)</f>
        <v/>
      </c>
      <c r="L175" s="8" cm="1">
        <f t="array" ref="L175">SUM(IF(('Daily Fill Book'!$F$3:$F$1960="B")*('Daily Fill Book'!$Q$3:$Q$1960=DailyMapping!D175),'Daily Fill Book'!$G$3:$G$1960))</f>
        <v>0</v>
      </c>
      <c r="M175" s="8" t="str" cm="1">
        <f t="array" ref="M175">IFERROR(
    SUMPRODUCT(
        IF(
            ('Daily Fill Book'!$F$1:$F$1960="B") * ('Daily Fill Book'!$Q$1:$Q$1960=DailyMapping!D175),
            'Daily Fill Book'!$G$1:$G$1960
        ),
        IF(
            ('Daily Fill Book'!$F$1:$F$1960="B") * ('Daily Fill Book'!$Q$1:$Q$1960=DailyMapping!D175),
            'Daily Fill Book'!$H$1:$H$1960
        )
    ) / SUM(
        IF(
            ('Daily Fill Book'!$F$1:$F$1960="B") * ('Daily Fill Book'!$Q$1:$Q$1960=DailyMapping!D175),
            'Daily Fill Book'!$G$1:$G$1960
        )
    ),
    ""
)</f>
        <v/>
      </c>
      <c r="N175" s="8" cm="1">
        <f t="array" ref="N175">SUM(IF(('Daily Fill Book'!$F$3:$F$1960="S")*('Daily Fill Book'!$Q$3:$Q$1960=DailyMapping!D175),'Daily Fill Book'!$G$3:$G$1960))</f>
        <v>0</v>
      </c>
      <c r="O175" s="8" t="str" cm="1">
        <f t="array" ref="O175">IFERROR(
    SUMPRODUCT(
        IF(
            ('Daily Fill Book'!$F$1:$F$1960="S") * ('Daily Fill Book'!$Q$1:$Q$1960=DailyMapping!D175),
            'Daily Fill Book'!$G$1:$G$1960
        ),
        IF(
            ('Daily Fill Book'!$F$1:$F$1960="S") * ('Daily Fill Book'!$Q$1:$Q$1960=DailyMapping!D175),
            'Daily Fill Book'!$H$1:$H$1960
        )
    ) / SUM(
        IF(
            ('Daily Fill Book'!$F$1:$F$1960="S") * ('Daily Fill Book'!$Q$1:$Q$1960=DailyMapping!D175),
            'Daily Fill Book'!$G$1:$G$1960
        )
    ),
    ""
)</f>
        <v/>
      </c>
      <c r="P175" s="8">
        <f t="shared" si="8"/>
        <v>0</v>
      </c>
      <c r="Q175" s="2">
        <f t="shared" si="9"/>
        <v>0</v>
      </c>
      <c r="R175" s="2">
        <f t="shared" si="10"/>
        <v>0</v>
      </c>
      <c r="S175" s="2">
        <f t="shared" si="11"/>
        <v>0</v>
      </c>
      <c r="T175" s="2" t="e">
        <f>((DailyMapping!$O175-DailyMapping!$M175)/DailyMapping!$G175*DailyMapping!$H175)*(MIN(DailyMapping!$L175,DailyMapping!$N175))</f>
        <v>#VALUE!</v>
      </c>
    </row>
    <row r="176" spans="2:20" x14ac:dyDescent="0.25">
      <c r="B176" s="106"/>
      <c r="C176" s="2" t="s">
        <v>12</v>
      </c>
      <c r="D176" s="2"/>
      <c r="E176" s="5"/>
      <c r="F176" s="2" t="s">
        <v>57</v>
      </c>
      <c r="G176" s="2">
        <v>0.5</v>
      </c>
      <c r="H176" s="2">
        <v>12.5</v>
      </c>
      <c r="I176" s="2">
        <v>1</v>
      </c>
      <c r="J176" s="2" t="s">
        <v>35</v>
      </c>
      <c r="K176" s="7" t="str">
        <f>RTD("tt.rtd",,RTD("tt.rtd",,"Inst",J176,$E176),K$2)</f>
        <v/>
      </c>
      <c r="L176" s="8" cm="1">
        <f t="array" ref="L176">SUM(IF(('Daily Fill Book'!$F$3:$F$1960="B")*('Daily Fill Book'!$Q$3:$Q$1960=DailyMapping!D176),'Daily Fill Book'!$G$3:$G$1960))</f>
        <v>0</v>
      </c>
      <c r="M176" s="8" t="str" cm="1">
        <f t="array" ref="M176">IFERROR(
    SUMPRODUCT(
        IF(
            ('Daily Fill Book'!$F$1:$F$1960="B") * ('Daily Fill Book'!$Q$1:$Q$1960=DailyMapping!D176),
            'Daily Fill Book'!$G$1:$G$1960
        ),
        IF(
            ('Daily Fill Book'!$F$1:$F$1960="B") * ('Daily Fill Book'!$Q$1:$Q$1960=DailyMapping!D176),
            'Daily Fill Book'!$H$1:$H$1960
        )
    ) / SUM(
        IF(
            ('Daily Fill Book'!$F$1:$F$1960="B") * ('Daily Fill Book'!$Q$1:$Q$1960=DailyMapping!D176),
            'Daily Fill Book'!$G$1:$G$1960
        )
    ),
    ""
)</f>
        <v/>
      </c>
      <c r="N176" s="8" cm="1">
        <f t="array" ref="N176">SUM(IF(('Daily Fill Book'!$F$3:$F$1960="S")*('Daily Fill Book'!$Q$3:$Q$1960=DailyMapping!D176),'Daily Fill Book'!$G$3:$G$1960))</f>
        <v>0</v>
      </c>
      <c r="O176" s="8" t="str" cm="1">
        <f t="array" ref="O176">IFERROR(
    SUMPRODUCT(
        IF(
            ('Daily Fill Book'!$F$1:$F$1960="S") * ('Daily Fill Book'!$Q$1:$Q$1960=DailyMapping!D176),
            'Daily Fill Book'!$G$1:$G$1960
        ),
        IF(
            ('Daily Fill Book'!$F$1:$F$1960="S") * ('Daily Fill Book'!$Q$1:$Q$1960=DailyMapping!D176),
            'Daily Fill Book'!$H$1:$H$1960
        )
    ) / SUM(
        IF(
            ('Daily Fill Book'!$F$1:$F$1960="S") * ('Daily Fill Book'!$Q$1:$Q$1960=DailyMapping!D176),
            'Daily Fill Book'!$G$1:$G$1960
        )
    ),
    ""
)</f>
        <v/>
      </c>
      <c r="P176" s="8">
        <f t="shared" si="8"/>
        <v>0</v>
      </c>
      <c r="Q176" s="2">
        <f t="shared" si="9"/>
        <v>0</v>
      </c>
      <c r="R176" s="2">
        <f t="shared" si="10"/>
        <v>0</v>
      </c>
      <c r="S176" s="2">
        <f t="shared" si="11"/>
        <v>0</v>
      </c>
      <c r="T176" s="2" t="e">
        <f>((DailyMapping!$O176-DailyMapping!$M176)/DailyMapping!$G176*DailyMapping!$H176)*(MIN(DailyMapping!$L176,DailyMapping!$N176))</f>
        <v>#VALUE!</v>
      </c>
    </row>
    <row r="177" spans="2:20" x14ac:dyDescent="0.25">
      <c r="B177" s="106"/>
      <c r="C177" s="2" t="s">
        <v>12</v>
      </c>
      <c r="D177" s="2"/>
      <c r="E177" s="5"/>
      <c r="F177" s="2" t="s">
        <v>57</v>
      </c>
      <c r="G177" s="2">
        <v>0.5</v>
      </c>
      <c r="H177" s="2">
        <v>12.5</v>
      </c>
      <c r="I177" s="2">
        <v>1</v>
      </c>
      <c r="J177" s="2" t="s">
        <v>35</v>
      </c>
      <c r="K177" s="7" t="str">
        <f>RTD("tt.rtd",,RTD("tt.rtd",,"Inst",J177,$E177),K$2)</f>
        <v/>
      </c>
      <c r="L177" s="8" cm="1">
        <f t="array" ref="L177">SUM(IF(('Daily Fill Book'!$F$3:$F$1960="B")*('Daily Fill Book'!$Q$3:$Q$1960=DailyMapping!D177),'Daily Fill Book'!$G$3:$G$1960))</f>
        <v>0</v>
      </c>
      <c r="M177" s="8" t="str" cm="1">
        <f t="array" ref="M177">IFERROR(
    SUMPRODUCT(
        IF(
            ('Daily Fill Book'!$F$1:$F$1960="B") * ('Daily Fill Book'!$Q$1:$Q$1960=DailyMapping!D177),
            'Daily Fill Book'!$G$1:$G$1960
        ),
        IF(
            ('Daily Fill Book'!$F$1:$F$1960="B") * ('Daily Fill Book'!$Q$1:$Q$1960=DailyMapping!D177),
            'Daily Fill Book'!$H$1:$H$1960
        )
    ) / SUM(
        IF(
            ('Daily Fill Book'!$F$1:$F$1960="B") * ('Daily Fill Book'!$Q$1:$Q$1960=DailyMapping!D177),
            'Daily Fill Book'!$G$1:$G$1960
        )
    ),
    ""
)</f>
        <v/>
      </c>
      <c r="N177" s="8" cm="1">
        <f t="array" ref="N177">SUM(IF(('Daily Fill Book'!$F$3:$F$1960="S")*('Daily Fill Book'!$Q$3:$Q$1960=DailyMapping!D177),'Daily Fill Book'!$G$3:$G$1960))</f>
        <v>0</v>
      </c>
      <c r="O177" s="8" t="str" cm="1">
        <f t="array" ref="O177">IFERROR(
    SUMPRODUCT(
        IF(
            ('Daily Fill Book'!$F$1:$F$1960="S") * ('Daily Fill Book'!$Q$1:$Q$1960=DailyMapping!D177),
            'Daily Fill Book'!$G$1:$G$1960
        ),
        IF(
            ('Daily Fill Book'!$F$1:$F$1960="S") * ('Daily Fill Book'!$Q$1:$Q$1960=DailyMapping!D177),
            'Daily Fill Book'!$H$1:$H$1960
        )
    ) / SUM(
        IF(
            ('Daily Fill Book'!$F$1:$F$1960="S") * ('Daily Fill Book'!$Q$1:$Q$1960=DailyMapping!D177),
            'Daily Fill Book'!$G$1:$G$1960
        )
    ),
    ""
)</f>
        <v/>
      </c>
      <c r="P177" s="8">
        <f t="shared" si="8"/>
        <v>0</v>
      </c>
      <c r="Q177" s="2">
        <f t="shared" si="9"/>
        <v>0</v>
      </c>
      <c r="R177" s="2">
        <f t="shared" si="10"/>
        <v>0</v>
      </c>
      <c r="S177" s="2">
        <f t="shared" si="11"/>
        <v>0</v>
      </c>
      <c r="T177" s="2" t="e">
        <f>((DailyMapping!$O177-DailyMapping!$M177)/DailyMapping!$G177*DailyMapping!$H177)*(MIN(DailyMapping!$L177,DailyMapping!$N177))</f>
        <v>#VALUE!</v>
      </c>
    </row>
    <row r="178" spans="2:20" x14ac:dyDescent="0.25">
      <c r="B178" s="106"/>
      <c r="C178" s="2" t="s">
        <v>12</v>
      </c>
      <c r="D178" s="2"/>
      <c r="E178" s="5"/>
      <c r="F178" s="2" t="s">
        <v>57</v>
      </c>
      <c r="G178" s="2">
        <v>0.5</v>
      </c>
      <c r="H178" s="2">
        <v>12.5</v>
      </c>
      <c r="I178" s="2">
        <v>1</v>
      </c>
      <c r="J178" s="2" t="s">
        <v>35</v>
      </c>
      <c r="K178" s="7" t="str">
        <f>RTD("tt.rtd",,RTD("tt.rtd",,"Inst",J178,$E178),K$2)</f>
        <v/>
      </c>
      <c r="L178" s="8" cm="1">
        <f t="array" ref="L178">SUM(IF(('Daily Fill Book'!$F$3:$F$1960="B")*('Daily Fill Book'!$Q$3:$Q$1960=DailyMapping!D178),'Daily Fill Book'!$G$3:$G$1960))</f>
        <v>0</v>
      </c>
      <c r="M178" s="8" t="str" cm="1">
        <f t="array" ref="M178">IFERROR(
    SUMPRODUCT(
        IF(
            ('Daily Fill Book'!$F$1:$F$1960="B") * ('Daily Fill Book'!$Q$1:$Q$1960=DailyMapping!D178),
            'Daily Fill Book'!$G$1:$G$1960
        ),
        IF(
            ('Daily Fill Book'!$F$1:$F$1960="B") * ('Daily Fill Book'!$Q$1:$Q$1960=DailyMapping!D178),
            'Daily Fill Book'!$H$1:$H$1960
        )
    ) / SUM(
        IF(
            ('Daily Fill Book'!$F$1:$F$1960="B") * ('Daily Fill Book'!$Q$1:$Q$1960=DailyMapping!D178),
            'Daily Fill Book'!$G$1:$G$1960
        )
    ),
    ""
)</f>
        <v/>
      </c>
      <c r="N178" s="8" cm="1">
        <f t="array" ref="N178">SUM(IF(('Daily Fill Book'!$F$3:$F$1960="S")*('Daily Fill Book'!$Q$3:$Q$1960=DailyMapping!D178),'Daily Fill Book'!$G$3:$G$1960))</f>
        <v>0</v>
      </c>
      <c r="O178" s="8" t="str" cm="1">
        <f t="array" ref="O178">IFERROR(
    SUMPRODUCT(
        IF(
            ('Daily Fill Book'!$F$1:$F$1960="S") * ('Daily Fill Book'!$Q$1:$Q$1960=DailyMapping!D178),
            'Daily Fill Book'!$G$1:$G$1960
        ),
        IF(
            ('Daily Fill Book'!$F$1:$F$1960="S") * ('Daily Fill Book'!$Q$1:$Q$1960=DailyMapping!D178),
            'Daily Fill Book'!$H$1:$H$1960
        )
    ) / SUM(
        IF(
            ('Daily Fill Book'!$F$1:$F$1960="S") * ('Daily Fill Book'!$Q$1:$Q$1960=DailyMapping!D178),
            'Daily Fill Book'!$G$1:$G$1960
        )
    ),
    ""
)</f>
        <v/>
      </c>
      <c r="P178" s="8">
        <f t="shared" si="8"/>
        <v>0</v>
      </c>
      <c r="Q178" s="2">
        <f t="shared" si="9"/>
        <v>0</v>
      </c>
      <c r="R178" s="2">
        <f t="shared" si="10"/>
        <v>0</v>
      </c>
      <c r="S178" s="2">
        <f t="shared" si="11"/>
        <v>0</v>
      </c>
      <c r="T178" s="2" t="e">
        <f>((DailyMapping!$O178-DailyMapping!$M178)/DailyMapping!$G178*DailyMapping!$H178)*(MIN(DailyMapping!$L178,DailyMapping!$N178))</f>
        <v>#VALUE!</v>
      </c>
    </row>
    <row r="179" spans="2:20" x14ac:dyDescent="0.25">
      <c r="B179" s="106"/>
      <c r="C179" s="2" t="s">
        <v>12</v>
      </c>
      <c r="D179" s="2"/>
      <c r="E179" s="5"/>
      <c r="F179" s="2" t="s">
        <v>57</v>
      </c>
      <c r="G179" s="2">
        <v>0.5</v>
      </c>
      <c r="H179" s="2">
        <v>12.5</v>
      </c>
      <c r="I179" s="2">
        <v>1</v>
      </c>
      <c r="J179" s="2" t="s">
        <v>35</v>
      </c>
      <c r="K179" s="7" t="str">
        <f>RTD("tt.rtd",,RTD("tt.rtd",,"Inst",J179,$E179),K$2)</f>
        <v/>
      </c>
      <c r="L179" s="8" cm="1">
        <f t="array" ref="L179">SUM(IF(('Daily Fill Book'!$F$3:$F$1960="B")*('Daily Fill Book'!$Q$3:$Q$1960=DailyMapping!D179),'Daily Fill Book'!$G$3:$G$1960))</f>
        <v>0</v>
      </c>
      <c r="M179" s="8" t="str" cm="1">
        <f t="array" ref="M179">IFERROR(
    SUMPRODUCT(
        IF(
            ('Daily Fill Book'!$F$1:$F$1960="B") * ('Daily Fill Book'!$Q$1:$Q$1960=DailyMapping!D179),
            'Daily Fill Book'!$G$1:$G$1960
        ),
        IF(
            ('Daily Fill Book'!$F$1:$F$1960="B") * ('Daily Fill Book'!$Q$1:$Q$1960=DailyMapping!D179),
            'Daily Fill Book'!$H$1:$H$1960
        )
    ) / SUM(
        IF(
            ('Daily Fill Book'!$F$1:$F$1960="B") * ('Daily Fill Book'!$Q$1:$Q$1960=DailyMapping!D179),
            'Daily Fill Book'!$G$1:$G$1960
        )
    ),
    ""
)</f>
        <v/>
      </c>
      <c r="N179" s="8" cm="1">
        <f t="array" ref="N179">SUM(IF(('Daily Fill Book'!$F$3:$F$1960="S")*('Daily Fill Book'!$Q$3:$Q$1960=DailyMapping!D179),'Daily Fill Book'!$G$3:$G$1960))</f>
        <v>0</v>
      </c>
      <c r="O179" s="8" t="str" cm="1">
        <f t="array" ref="O179">IFERROR(
    SUMPRODUCT(
        IF(
            ('Daily Fill Book'!$F$1:$F$1960="S") * ('Daily Fill Book'!$Q$1:$Q$1960=DailyMapping!D179),
            'Daily Fill Book'!$G$1:$G$1960
        ),
        IF(
            ('Daily Fill Book'!$F$1:$F$1960="S") * ('Daily Fill Book'!$Q$1:$Q$1960=DailyMapping!D179),
            'Daily Fill Book'!$H$1:$H$1960
        )
    ) / SUM(
        IF(
            ('Daily Fill Book'!$F$1:$F$1960="S") * ('Daily Fill Book'!$Q$1:$Q$1960=DailyMapping!D179),
            'Daily Fill Book'!$G$1:$G$1960
        )
    ),
    ""
)</f>
        <v/>
      </c>
      <c r="P179" s="8">
        <f t="shared" si="8"/>
        <v>0</v>
      </c>
      <c r="Q179" s="2">
        <f t="shared" si="9"/>
        <v>0</v>
      </c>
      <c r="R179" s="2">
        <f t="shared" si="10"/>
        <v>0</v>
      </c>
      <c r="S179" s="2">
        <f t="shared" si="11"/>
        <v>0</v>
      </c>
      <c r="T179" s="2" t="e">
        <f>((DailyMapping!$O179-DailyMapping!$M179)/DailyMapping!$G179*DailyMapping!$H179)*(MIN(DailyMapping!$L179,DailyMapping!$N179))</f>
        <v>#VALUE!</v>
      </c>
    </row>
    <row r="180" spans="2:20" x14ac:dyDescent="0.25">
      <c r="B180" s="106"/>
      <c r="C180" s="2" t="s">
        <v>12</v>
      </c>
      <c r="D180" s="2"/>
      <c r="E180" s="5"/>
      <c r="F180" s="2" t="s">
        <v>57</v>
      </c>
      <c r="G180" s="2">
        <v>0.5</v>
      </c>
      <c r="H180" s="2">
        <v>12.5</v>
      </c>
      <c r="I180" s="2">
        <v>1</v>
      </c>
      <c r="J180" s="2" t="s">
        <v>35</v>
      </c>
      <c r="K180" s="7" t="str">
        <f>RTD("tt.rtd",,RTD("tt.rtd",,"Inst",J180,$E180),K$2)</f>
        <v/>
      </c>
      <c r="L180" s="8" cm="1">
        <f t="array" ref="L180">SUM(IF(('Daily Fill Book'!$F$3:$F$1960="B")*('Daily Fill Book'!$Q$3:$Q$1960=DailyMapping!D180),'Daily Fill Book'!$G$3:$G$1960))</f>
        <v>0</v>
      </c>
      <c r="M180" s="8" t="str" cm="1">
        <f t="array" ref="M180">IFERROR(
    SUMPRODUCT(
        IF(
            ('Daily Fill Book'!$F$1:$F$1960="B") * ('Daily Fill Book'!$Q$1:$Q$1960=DailyMapping!D180),
            'Daily Fill Book'!$G$1:$G$1960
        ),
        IF(
            ('Daily Fill Book'!$F$1:$F$1960="B") * ('Daily Fill Book'!$Q$1:$Q$1960=DailyMapping!D180),
            'Daily Fill Book'!$H$1:$H$1960
        )
    ) / SUM(
        IF(
            ('Daily Fill Book'!$F$1:$F$1960="B") * ('Daily Fill Book'!$Q$1:$Q$1960=DailyMapping!D180),
            'Daily Fill Book'!$G$1:$G$1960
        )
    ),
    ""
)</f>
        <v/>
      </c>
      <c r="N180" s="8" cm="1">
        <f t="array" ref="N180">SUM(IF(('Daily Fill Book'!$F$3:$F$1960="S")*('Daily Fill Book'!$Q$3:$Q$1960=DailyMapping!D180),'Daily Fill Book'!$G$3:$G$1960))</f>
        <v>0</v>
      </c>
      <c r="O180" s="8" t="str" cm="1">
        <f t="array" ref="O180">IFERROR(
    SUMPRODUCT(
        IF(
            ('Daily Fill Book'!$F$1:$F$1960="S") * ('Daily Fill Book'!$Q$1:$Q$1960=DailyMapping!D180),
            'Daily Fill Book'!$G$1:$G$1960
        ),
        IF(
            ('Daily Fill Book'!$F$1:$F$1960="S") * ('Daily Fill Book'!$Q$1:$Q$1960=DailyMapping!D180),
            'Daily Fill Book'!$H$1:$H$1960
        )
    ) / SUM(
        IF(
            ('Daily Fill Book'!$F$1:$F$1960="S") * ('Daily Fill Book'!$Q$1:$Q$1960=DailyMapping!D180),
            'Daily Fill Book'!$G$1:$G$1960
        )
    ),
    ""
)</f>
        <v/>
      </c>
      <c r="P180" s="8">
        <f t="shared" si="8"/>
        <v>0</v>
      </c>
      <c r="Q180" s="2">
        <f t="shared" si="9"/>
        <v>0</v>
      </c>
      <c r="R180" s="2">
        <f t="shared" si="10"/>
        <v>0</v>
      </c>
      <c r="S180" s="2">
        <f t="shared" si="11"/>
        <v>0</v>
      </c>
      <c r="T180" s="2" t="e">
        <f>((DailyMapping!$O180-DailyMapping!$M180)/DailyMapping!$G180*DailyMapping!$H180)*(MIN(DailyMapping!$L180,DailyMapping!$N180))</f>
        <v>#VALUE!</v>
      </c>
    </row>
    <row r="181" spans="2:20" x14ac:dyDescent="0.25">
      <c r="B181" s="106"/>
      <c r="C181" s="2" t="s">
        <v>12</v>
      </c>
      <c r="D181" s="2"/>
      <c r="E181" s="5"/>
      <c r="F181" s="2" t="s">
        <v>57</v>
      </c>
      <c r="G181" s="2">
        <v>0.5</v>
      </c>
      <c r="H181" s="2">
        <v>12.5</v>
      </c>
      <c r="I181" s="2">
        <v>1</v>
      </c>
      <c r="J181" s="2" t="s">
        <v>35</v>
      </c>
      <c r="K181" s="7" t="str">
        <f>RTD("tt.rtd",,RTD("tt.rtd",,"Inst",J181,$E181),K$2)</f>
        <v/>
      </c>
      <c r="L181" s="8" cm="1">
        <f t="array" ref="L181">SUM(IF(('Daily Fill Book'!$F$3:$F$1960="B")*('Daily Fill Book'!$Q$3:$Q$1960=DailyMapping!D181),'Daily Fill Book'!$G$3:$G$1960))</f>
        <v>0</v>
      </c>
      <c r="M181" s="8" t="str" cm="1">
        <f t="array" ref="M181">IFERROR(
    SUMPRODUCT(
        IF(
            ('Daily Fill Book'!$F$1:$F$1960="B") * ('Daily Fill Book'!$Q$1:$Q$1960=DailyMapping!D181),
            'Daily Fill Book'!$G$1:$G$1960
        ),
        IF(
            ('Daily Fill Book'!$F$1:$F$1960="B") * ('Daily Fill Book'!$Q$1:$Q$1960=DailyMapping!D181),
            'Daily Fill Book'!$H$1:$H$1960
        )
    ) / SUM(
        IF(
            ('Daily Fill Book'!$F$1:$F$1960="B") * ('Daily Fill Book'!$Q$1:$Q$1960=DailyMapping!D181),
            'Daily Fill Book'!$G$1:$G$1960
        )
    ),
    ""
)</f>
        <v/>
      </c>
      <c r="N181" s="8" cm="1">
        <f t="array" ref="N181">SUM(IF(('Daily Fill Book'!$F$3:$F$1960="S")*('Daily Fill Book'!$Q$3:$Q$1960=DailyMapping!D181),'Daily Fill Book'!$G$3:$G$1960))</f>
        <v>0</v>
      </c>
      <c r="O181" s="8" t="str" cm="1">
        <f t="array" ref="O181">IFERROR(
    SUMPRODUCT(
        IF(
            ('Daily Fill Book'!$F$1:$F$1960="S") * ('Daily Fill Book'!$Q$1:$Q$1960=DailyMapping!D181),
            'Daily Fill Book'!$G$1:$G$1960
        ),
        IF(
            ('Daily Fill Book'!$F$1:$F$1960="S") * ('Daily Fill Book'!$Q$1:$Q$1960=DailyMapping!D181),
            'Daily Fill Book'!$H$1:$H$1960
        )
    ) / SUM(
        IF(
            ('Daily Fill Book'!$F$1:$F$1960="S") * ('Daily Fill Book'!$Q$1:$Q$1960=DailyMapping!D181),
            'Daily Fill Book'!$G$1:$G$1960
        )
    ),
    ""
)</f>
        <v/>
      </c>
      <c r="P181" s="8">
        <f t="shared" si="8"/>
        <v>0</v>
      </c>
      <c r="Q181" s="2">
        <f t="shared" si="9"/>
        <v>0</v>
      </c>
      <c r="R181" s="2">
        <f t="shared" si="10"/>
        <v>0</v>
      </c>
      <c r="S181" s="2">
        <f t="shared" si="11"/>
        <v>0</v>
      </c>
      <c r="T181" s="2" t="e">
        <f>((DailyMapping!$O181-DailyMapping!$M181)/DailyMapping!$G181*DailyMapping!$H181)*(MIN(DailyMapping!$L181,DailyMapping!$N181))</f>
        <v>#VALUE!</v>
      </c>
    </row>
    <row r="182" spans="2:20" x14ac:dyDescent="0.25">
      <c r="B182" s="106"/>
      <c r="C182" s="2" t="s">
        <v>12</v>
      </c>
      <c r="D182" s="2"/>
      <c r="E182" s="5"/>
      <c r="F182" s="2" t="s">
        <v>57</v>
      </c>
      <c r="G182" s="2">
        <v>0.5</v>
      </c>
      <c r="H182" s="2">
        <v>12.5</v>
      </c>
      <c r="I182" s="2">
        <v>1</v>
      </c>
      <c r="J182" s="2" t="s">
        <v>35</v>
      </c>
      <c r="K182" s="7" t="str">
        <f>RTD("tt.rtd",,RTD("tt.rtd",,"Inst",J182,$E182),K$2)</f>
        <v/>
      </c>
      <c r="L182" s="8" cm="1">
        <f t="array" ref="L182">SUM(IF(('Daily Fill Book'!$F$3:$F$1960="B")*('Daily Fill Book'!$Q$3:$Q$1960=DailyMapping!D182),'Daily Fill Book'!$G$3:$G$1960))</f>
        <v>0</v>
      </c>
      <c r="M182" s="8" t="str" cm="1">
        <f t="array" ref="M182">IFERROR(
    SUMPRODUCT(
        IF(
            ('Daily Fill Book'!$F$1:$F$1960="B") * ('Daily Fill Book'!$Q$1:$Q$1960=DailyMapping!D182),
            'Daily Fill Book'!$G$1:$G$1960
        ),
        IF(
            ('Daily Fill Book'!$F$1:$F$1960="B") * ('Daily Fill Book'!$Q$1:$Q$1960=DailyMapping!D182),
            'Daily Fill Book'!$H$1:$H$1960
        )
    ) / SUM(
        IF(
            ('Daily Fill Book'!$F$1:$F$1960="B") * ('Daily Fill Book'!$Q$1:$Q$1960=DailyMapping!D182),
            'Daily Fill Book'!$G$1:$G$1960
        )
    ),
    ""
)</f>
        <v/>
      </c>
      <c r="N182" s="8" cm="1">
        <f t="array" ref="N182">SUM(IF(('Daily Fill Book'!$F$3:$F$1960="S")*('Daily Fill Book'!$Q$3:$Q$1960=DailyMapping!D182),'Daily Fill Book'!$G$3:$G$1960))</f>
        <v>0</v>
      </c>
      <c r="O182" s="8" t="str" cm="1">
        <f t="array" ref="O182">IFERROR(
    SUMPRODUCT(
        IF(
            ('Daily Fill Book'!$F$1:$F$1960="S") * ('Daily Fill Book'!$Q$1:$Q$1960=DailyMapping!D182),
            'Daily Fill Book'!$G$1:$G$1960
        ),
        IF(
            ('Daily Fill Book'!$F$1:$F$1960="S") * ('Daily Fill Book'!$Q$1:$Q$1960=DailyMapping!D182),
            'Daily Fill Book'!$H$1:$H$1960
        )
    ) / SUM(
        IF(
            ('Daily Fill Book'!$F$1:$F$1960="S") * ('Daily Fill Book'!$Q$1:$Q$1960=DailyMapping!D182),
            'Daily Fill Book'!$G$1:$G$1960
        )
    ),
    ""
)</f>
        <v/>
      </c>
      <c r="P182" s="8">
        <f t="shared" si="8"/>
        <v>0</v>
      </c>
      <c r="Q182" s="2">
        <f t="shared" si="9"/>
        <v>0</v>
      </c>
      <c r="R182" s="2">
        <f t="shared" si="10"/>
        <v>0</v>
      </c>
      <c r="S182" s="2">
        <f t="shared" si="11"/>
        <v>0</v>
      </c>
      <c r="T182" s="2" t="e">
        <f>((DailyMapping!$O182-DailyMapping!$M182)/DailyMapping!$G182*DailyMapping!$H182)*(MIN(DailyMapping!$L182,DailyMapping!$N182))</f>
        <v>#VALUE!</v>
      </c>
    </row>
    <row r="183" spans="2:20" x14ac:dyDescent="0.25">
      <c r="B183" s="106"/>
      <c r="C183" s="2" t="s">
        <v>12</v>
      </c>
      <c r="D183" s="2"/>
      <c r="E183" s="35"/>
      <c r="F183" s="2" t="s">
        <v>57</v>
      </c>
      <c r="G183" s="2">
        <v>0.5</v>
      </c>
      <c r="H183" s="2">
        <v>12.5</v>
      </c>
      <c r="I183" s="2">
        <v>1</v>
      </c>
      <c r="J183" s="2" t="s">
        <v>35</v>
      </c>
      <c r="K183" s="7" t="str">
        <f>RTD("tt.rtd",,RTD("tt.rtd",,"Inst",J183,$E183),K$2)</f>
        <v/>
      </c>
      <c r="L183" s="8" cm="1">
        <f t="array" ref="L183">SUM(IF(('Daily Fill Book'!$F$3:$F$1960="B")*('Daily Fill Book'!$Q$3:$Q$1960=DailyMapping!D183),'Daily Fill Book'!$G$3:$G$1960))</f>
        <v>0</v>
      </c>
      <c r="M183" s="8" t="str" cm="1">
        <f t="array" ref="M183">IFERROR(
    SUMPRODUCT(
        IF(
            ('Daily Fill Book'!$F$1:$F$1960="B") * ('Daily Fill Book'!$Q$1:$Q$1960=DailyMapping!D183),
            'Daily Fill Book'!$G$1:$G$1960
        ),
        IF(
            ('Daily Fill Book'!$F$1:$F$1960="B") * ('Daily Fill Book'!$Q$1:$Q$1960=DailyMapping!D183),
            'Daily Fill Book'!$H$1:$H$1960
        )
    ) / SUM(
        IF(
            ('Daily Fill Book'!$F$1:$F$1960="B") * ('Daily Fill Book'!$Q$1:$Q$1960=DailyMapping!D183),
            'Daily Fill Book'!$G$1:$G$1960
        )
    ),
    ""
)</f>
        <v/>
      </c>
      <c r="N183" s="8" cm="1">
        <f t="array" ref="N183">SUM(IF(('Daily Fill Book'!$F$3:$F$1960="S")*('Daily Fill Book'!$Q$3:$Q$1960=DailyMapping!D183),'Daily Fill Book'!$G$3:$G$1960))</f>
        <v>0</v>
      </c>
      <c r="O183" s="8" t="str" cm="1">
        <f t="array" ref="O183">IFERROR(
    SUMPRODUCT(
        IF(
            ('Daily Fill Book'!$F$1:$F$1960="S") * ('Daily Fill Book'!$Q$1:$Q$1960=DailyMapping!D183),
            'Daily Fill Book'!$G$1:$G$1960
        ),
        IF(
            ('Daily Fill Book'!$F$1:$F$1960="S") * ('Daily Fill Book'!$Q$1:$Q$1960=DailyMapping!D183),
            'Daily Fill Book'!$H$1:$H$1960
        )
    ) / SUM(
        IF(
            ('Daily Fill Book'!$F$1:$F$1960="S") * ('Daily Fill Book'!$Q$1:$Q$1960=DailyMapping!D183),
            'Daily Fill Book'!$G$1:$G$1960
        )
    ),
    ""
)</f>
        <v/>
      </c>
      <c r="P183" s="8">
        <f t="shared" si="8"/>
        <v>0</v>
      </c>
      <c r="Q183" s="2">
        <f t="shared" si="9"/>
        <v>0</v>
      </c>
      <c r="R183" s="2">
        <f t="shared" si="10"/>
        <v>0</v>
      </c>
      <c r="S183" s="2">
        <f t="shared" si="11"/>
        <v>0</v>
      </c>
      <c r="T183" s="2" t="e">
        <f>((DailyMapping!$O183-DailyMapping!$M183)/DailyMapping!$G183*DailyMapping!$H183)*(MIN(DailyMapping!$L183,DailyMapping!$N183))</f>
        <v>#VALUE!</v>
      </c>
    </row>
    <row r="184" spans="2:20" x14ac:dyDescent="0.25">
      <c r="B184" s="106"/>
      <c r="C184" s="2" t="s">
        <v>12</v>
      </c>
      <c r="D184" s="2"/>
      <c r="E184" s="35"/>
      <c r="F184" s="2" t="s">
        <v>57</v>
      </c>
      <c r="G184" s="2">
        <v>0.5</v>
      </c>
      <c r="H184" s="2">
        <v>12.5</v>
      </c>
      <c r="I184" s="2">
        <v>1</v>
      </c>
      <c r="J184" s="2" t="s">
        <v>35</v>
      </c>
      <c r="K184" s="7" t="str">
        <f>RTD("tt.rtd",,RTD("tt.rtd",,"Inst",J184,$E184),K$2)</f>
        <v/>
      </c>
      <c r="L184" s="8" cm="1">
        <f t="array" ref="L184">SUM(IF(('Daily Fill Book'!$F$3:$F$1960="B")*('Daily Fill Book'!$Q$3:$Q$1960=DailyMapping!D184),'Daily Fill Book'!$G$3:$G$1960))</f>
        <v>0</v>
      </c>
      <c r="M184" s="8" t="str" cm="1">
        <f t="array" ref="M184">IFERROR(
    SUMPRODUCT(
        IF(
            ('Daily Fill Book'!$F$1:$F$1960="B") * ('Daily Fill Book'!$Q$1:$Q$1960=DailyMapping!D184),
            'Daily Fill Book'!$G$1:$G$1960
        ),
        IF(
            ('Daily Fill Book'!$F$1:$F$1960="B") * ('Daily Fill Book'!$Q$1:$Q$1960=DailyMapping!D184),
            'Daily Fill Book'!$H$1:$H$1960
        )
    ) / SUM(
        IF(
            ('Daily Fill Book'!$F$1:$F$1960="B") * ('Daily Fill Book'!$Q$1:$Q$1960=DailyMapping!D184),
            'Daily Fill Book'!$G$1:$G$1960
        )
    ),
    ""
)</f>
        <v/>
      </c>
      <c r="N184" s="8" cm="1">
        <f t="array" ref="N184">SUM(IF(('Daily Fill Book'!$F$3:$F$1960="S")*('Daily Fill Book'!$Q$3:$Q$1960=DailyMapping!D184),'Daily Fill Book'!$G$3:$G$1960))</f>
        <v>0</v>
      </c>
      <c r="O184" s="8" t="str" cm="1">
        <f t="array" ref="O184">IFERROR(
    SUMPRODUCT(
        IF(
            ('Daily Fill Book'!$F$1:$F$1960="S") * ('Daily Fill Book'!$Q$1:$Q$1960=DailyMapping!D184),
            'Daily Fill Book'!$G$1:$G$1960
        ),
        IF(
            ('Daily Fill Book'!$F$1:$F$1960="S") * ('Daily Fill Book'!$Q$1:$Q$1960=DailyMapping!D184),
            'Daily Fill Book'!$H$1:$H$1960
        )
    ) / SUM(
        IF(
            ('Daily Fill Book'!$F$1:$F$1960="S") * ('Daily Fill Book'!$Q$1:$Q$1960=DailyMapping!D184),
            'Daily Fill Book'!$G$1:$G$1960
        )
    ),
    ""
)</f>
        <v/>
      </c>
      <c r="P184" s="8">
        <f t="shared" si="8"/>
        <v>0</v>
      </c>
      <c r="Q184" s="2">
        <f t="shared" si="9"/>
        <v>0</v>
      </c>
      <c r="R184" s="2">
        <f t="shared" si="10"/>
        <v>0</v>
      </c>
      <c r="S184" s="2">
        <f t="shared" si="11"/>
        <v>0</v>
      </c>
      <c r="T184" s="2" t="e">
        <f>((DailyMapping!$O184-DailyMapping!$M184)/DailyMapping!$G184*DailyMapping!$H184)*(MIN(DailyMapping!$L184,DailyMapping!$N184))</f>
        <v>#VALUE!</v>
      </c>
    </row>
    <row r="185" spans="2:20" x14ac:dyDescent="0.25">
      <c r="B185" s="106"/>
      <c r="C185" s="2" t="s">
        <v>12</v>
      </c>
      <c r="D185" s="2"/>
      <c r="E185" s="35"/>
      <c r="F185" s="2" t="s">
        <v>57</v>
      </c>
      <c r="G185" s="2">
        <v>0.5</v>
      </c>
      <c r="H185" s="2">
        <v>12.5</v>
      </c>
      <c r="I185" s="2">
        <v>1</v>
      </c>
      <c r="J185" s="2" t="s">
        <v>35</v>
      </c>
      <c r="K185" s="7" t="str">
        <f>RTD("tt.rtd",,RTD("tt.rtd",,"Inst",J185,$E185),K$2)</f>
        <v/>
      </c>
      <c r="L185" s="8" cm="1">
        <f t="array" ref="L185">SUM(IF(('Daily Fill Book'!$F$3:$F$1960="B")*('Daily Fill Book'!$Q$3:$Q$1960=DailyMapping!D185),'Daily Fill Book'!$G$3:$G$1960))</f>
        <v>0</v>
      </c>
      <c r="M185" s="8" t="str" cm="1">
        <f t="array" ref="M185">IFERROR(
    SUMPRODUCT(
        IF(
            ('Daily Fill Book'!$F$1:$F$1960="B") * ('Daily Fill Book'!$Q$1:$Q$1960=DailyMapping!D185),
            'Daily Fill Book'!$G$1:$G$1960
        ),
        IF(
            ('Daily Fill Book'!$F$1:$F$1960="B") * ('Daily Fill Book'!$Q$1:$Q$1960=DailyMapping!D185),
            'Daily Fill Book'!$H$1:$H$1960
        )
    ) / SUM(
        IF(
            ('Daily Fill Book'!$F$1:$F$1960="B") * ('Daily Fill Book'!$Q$1:$Q$1960=DailyMapping!D185),
            'Daily Fill Book'!$G$1:$G$1960
        )
    ),
    ""
)</f>
        <v/>
      </c>
      <c r="N185" s="8" cm="1">
        <f t="array" ref="N185">SUM(IF(('Daily Fill Book'!$F$3:$F$1960="S")*('Daily Fill Book'!$Q$3:$Q$1960=DailyMapping!D185),'Daily Fill Book'!$G$3:$G$1960))</f>
        <v>0</v>
      </c>
      <c r="O185" s="8" t="str" cm="1">
        <f t="array" ref="O185">IFERROR(
    SUMPRODUCT(
        IF(
            ('Daily Fill Book'!$F$1:$F$1960="S") * ('Daily Fill Book'!$Q$1:$Q$1960=DailyMapping!D185),
            'Daily Fill Book'!$G$1:$G$1960
        ),
        IF(
            ('Daily Fill Book'!$F$1:$F$1960="S") * ('Daily Fill Book'!$Q$1:$Q$1960=DailyMapping!D185),
            'Daily Fill Book'!$H$1:$H$1960
        )
    ) / SUM(
        IF(
            ('Daily Fill Book'!$F$1:$F$1960="S") * ('Daily Fill Book'!$Q$1:$Q$1960=DailyMapping!D185),
            'Daily Fill Book'!$G$1:$G$1960
        )
    ),
    ""
)</f>
        <v/>
      </c>
      <c r="P185" s="8">
        <f t="shared" si="8"/>
        <v>0</v>
      </c>
      <c r="Q185" s="2">
        <f t="shared" si="9"/>
        <v>0</v>
      </c>
      <c r="R185" s="2">
        <f t="shared" si="10"/>
        <v>0</v>
      </c>
      <c r="S185" s="2">
        <f t="shared" si="11"/>
        <v>0</v>
      </c>
      <c r="T185" s="2" t="e">
        <f>((DailyMapping!$O185-DailyMapping!$M185)/DailyMapping!$G185*DailyMapping!$H185)*(MIN(DailyMapping!$L185,DailyMapping!$N185))</f>
        <v>#VALUE!</v>
      </c>
    </row>
    <row r="186" spans="2:20" x14ac:dyDescent="0.25">
      <c r="B186" s="106"/>
      <c r="C186" s="2" t="s">
        <v>12</v>
      </c>
      <c r="D186" s="2"/>
      <c r="E186" s="35"/>
      <c r="F186" s="2" t="s">
        <v>57</v>
      </c>
      <c r="G186" s="2">
        <v>0.5</v>
      </c>
      <c r="H186" s="2">
        <v>12.5</v>
      </c>
      <c r="I186" s="2">
        <v>1</v>
      </c>
      <c r="J186" s="2" t="s">
        <v>35</v>
      </c>
      <c r="K186" s="7" t="str">
        <f>RTD("tt.rtd",,RTD("tt.rtd",,"Inst",J186,$E186),K$2)</f>
        <v/>
      </c>
      <c r="L186" s="8" cm="1">
        <f t="array" ref="L186">SUM(IF(('Daily Fill Book'!$F$3:$F$1960="B")*('Daily Fill Book'!$Q$3:$Q$1960=DailyMapping!D186),'Daily Fill Book'!$G$3:$G$1960))</f>
        <v>0</v>
      </c>
      <c r="M186" s="8" t="str" cm="1">
        <f t="array" ref="M186">IFERROR(
    SUMPRODUCT(
        IF(
            ('Daily Fill Book'!$F$1:$F$1960="B") * ('Daily Fill Book'!$Q$1:$Q$1960=DailyMapping!D186),
            'Daily Fill Book'!$G$1:$G$1960
        ),
        IF(
            ('Daily Fill Book'!$F$1:$F$1960="B") * ('Daily Fill Book'!$Q$1:$Q$1960=DailyMapping!D186),
            'Daily Fill Book'!$H$1:$H$1960
        )
    ) / SUM(
        IF(
            ('Daily Fill Book'!$F$1:$F$1960="B") * ('Daily Fill Book'!$Q$1:$Q$1960=DailyMapping!D186),
            'Daily Fill Book'!$G$1:$G$1960
        )
    ),
    ""
)</f>
        <v/>
      </c>
      <c r="N186" s="8" cm="1">
        <f t="array" ref="N186">SUM(IF(('Daily Fill Book'!$F$3:$F$1960="S")*('Daily Fill Book'!$Q$3:$Q$1960=DailyMapping!D186),'Daily Fill Book'!$G$3:$G$1960))</f>
        <v>0</v>
      </c>
      <c r="O186" s="8" t="str" cm="1">
        <f t="array" ref="O186">IFERROR(
    SUMPRODUCT(
        IF(
            ('Daily Fill Book'!$F$1:$F$1960="S") * ('Daily Fill Book'!$Q$1:$Q$1960=DailyMapping!D186),
            'Daily Fill Book'!$G$1:$G$1960
        ),
        IF(
            ('Daily Fill Book'!$F$1:$F$1960="S") * ('Daily Fill Book'!$Q$1:$Q$1960=DailyMapping!D186),
            'Daily Fill Book'!$H$1:$H$1960
        )
    ) / SUM(
        IF(
            ('Daily Fill Book'!$F$1:$F$1960="S") * ('Daily Fill Book'!$Q$1:$Q$1960=DailyMapping!D186),
            'Daily Fill Book'!$G$1:$G$1960
        )
    ),
    ""
)</f>
        <v/>
      </c>
      <c r="P186" s="8">
        <f t="shared" si="8"/>
        <v>0</v>
      </c>
      <c r="Q186" s="2">
        <f t="shared" si="9"/>
        <v>0</v>
      </c>
      <c r="R186" s="2">
        <f t="shared" si="10"/>
        <v>0</v>
      </c>
      <c r="S186" s="2">
        <f t="shared" si="11"/>
        <v>0</v>
      </c>
      <c r="T186" s="2" t="e">
        <f>((DailyMapping!$O186-DailyMapping!$M186)/DailyMapping!$G186*DailyMapping!$H186)*(MIN(DailyMapping!$L186,DailyMapping!$N186))</f>
        <v>#VALUE!</v>
      </c>
    </row>
    <row r="187" spans="2:20" x14ac:dyDescent="0.25">
      <c r="B187" s="106"/>
      <c r="C187" s="2" t="s">
        <v>12</v>
      </c>
      <c r="D187" s="2"/>
      <c r="E187" s="35"/>
      <c r="F187" s="2" t="s">
        <v>57</v>
      </c>
      <c r="G187" s="2">
        <v>0.5</v>
      </c>
      <c r="H187" s="2">
        <v>12.5</v>
      </c>
      <c r="I187" s="2">
        <v>1</v>
      </c>
      <c r="J187" s="2" t="s">
        <v>35</v>
      </c>
      <c r="K187" s="7" t="str">
        <f>RTD("tt.rtd",,RTD("tt.rtd",,"Inst",J187,$E187),K$2)</f>
        <v/>
      </c>
      <c r="L187" s="8" cm="1">
        <f t="array" ref="L187">SUM(IF(('Daily Fill Book'!$F$3:$F$1960="B")*('Daily Fill Book'!$Q$3:$Q$1960=DailyMapping!D187),'Daily Fill Book'!$G$3:$G$1960))</f>
        <v>0</v>
      </c>
      <c r="M187" s="8" t="str" cm="1">
        <f t="array" ref="M187">IFERROR(
    SUMPRODUCT(
        IF(
            ('Daily Fill Book'!$F$1:$F$1960="B") * ('Daily Fill Book'!$Q$1:$Q$1960=DailyMapping!D187),
            'Daily Fill Book'!$G$1:$G$1960
        ),
        IF(
            ('Daily Fill Book'!$F$1:$F$1960="B") * ('Daily Fill Book'!$Q$1:$Q$1960=DailyMapping!D187),
            'Daily Fill Book'!$H$1:$H$1960
        )
    ) / SUM(
        IF(
            ('Daily Fill Book'!$F$1:$F$1960="B") * ('Daily Fill Book'!$Q$1:$Q$1960=DailyMapping!D187),
            'Daily Fill Book'!$G$1:$G$1960
        )
    ),
    ""
)</f>
        <v/>
      </c>
      <c r="N187" s="8" cm="1">
        <f t="array" ref="N187">SUM(IF(('Daily Fill Book'!$F$3:$F$1960="S")*('Daily Fill Book'!$Q$3:$Q$1960=DailyMapping!D187),'Daily Fill Book'!$G$3:$G$1960))</f>
        <v>0</v>
      </c>
      <c r="O187" s="8" t="str" cm="1">
        <f t="array" ref="O187">IFERROR(
    SUMPRODUCT(
        IF(
            ('Daily Fill Book'!$F$1:$F$1960="S") * ('Daily Fill Book'!$Q$1:$Q$1960=DailyMapping!D187),
            'Daily Fill Book'!$G$1:$G$1960
        ),
        IF(
            ('Daily Fill Book'!$F$1:$F$1960="S") * ('Daily Fill Book'!$Q$1:$Q$1960=DailyMapping!D187),
            'Daily Fill Book'!$H$1:$H$1960
        )
    ) / SUM(
        IF(
            ('Daily Fill Book'!$F$1:$F$1960="S") * ('Daily Fill Book'!$Q$1:$Q$1960=DailyMapping!D187),
            'Daily Fill Book'!$G$1:$G$1960
        )
    ),
    ""
)</f>
        <v/>
      </c>
      <c r="P187" s="8">
        <f t="shared" si="8"/>
        <v>0</v>
      </c>
      <c r="Q187" s="2">
        <f t="shared" si="9"/>
        <v>0</v>
      </c>
      <c r="R187" s="2">
        <f t="shared" si="10"/>
        <v>0</v>
      </c>
      <c r="S187" s="2">
        <f t="shared" si="11"/>
        <v>0</v>
      </c>
      <c r="T187" s="2" t="e">
        <f>((DailyMapping!$O187-DailyMapping!$M187)/DailyMapping!$G187*DailyMapping!$H187)*(MIN(DailyMapping!$L187,DailyMapping!$N187))</f>
        <v>#VALUE!</v>
      </c>
    </row>
    <row r="188" spans="2:20" x14ac:dyDescent="0.25">
      <c r="B188" s="106"/>
      <c r="C188" s="2" t="s">
        <v>12</v>
      </c>
      <c r="D188" s="2"/>
      <c r="E188" s="35"/>
      <c r="F188" s="2" t="s">
        <v>57</v>
      </c>
      <c r="G188" s="2">
        <v>0.5</v>
      </c>
      <c r="H188" s="2">
        <v>12.5</v>
      </c>
      <c r="I188" s="2">
        <v>1</v>
      </c>
      <c r="J188" s="2" t="s">
        <v>35</v>
      </c>
      <c r="K188" s="7" t="str">
        <f>RTD("tt.rtd",,RTD("tt.rtd",,"Inst",J188,$E188),K$2)</f>
        <v/>
      </c>
      <c r="L188" s="8" cm="1">
        <f t="array" ref="L188">SUM(IF(('Daily Fill Book'!$F$3:$F$1960="B")*('Daily Fill Book'!$Q$3:$Q$1960=DailyMapping!D188),'Daily Fill Book'!$G$3:$G$1960))</f>
        <v>0</v>
      </c>
      <c r="M188" s="8" t="str" cm="1">
        <f t="array" ref="M188">IFERROR(
    SUMPRODUCT(
        IF(
            ('Daily Fill Book'!$F$1:$F$1960="B") * ('Daily Fill Book'!$Q$1:$Q$1960=DailyMapping!D188),
            'Daily Fill Book'!$G$1:$G$1960
        ),
        IF(
            ('Daily Fill Book'!$F$1:$F$1960="B") * ('Daily Fill Book'!$Q$1:$Q$1960=DailyMapping!D188),
            'Daily Fill Book'!$H$1:$H$1960
        )
    ) / SUM(
        IF(
            ('Daily Fill Book'!$F$1:$F$1960="B") * ('Daily Fill Book'!$Q$1:$Q$1960=DailyMapping!D188),
            'Daily Fill Book'!$G$1:$G$1960
        )
    ),
    ""
)</f>
        <v/>
      </c>
      <c r="N188" s="8" cm="1">
        <f t="array" ref="N188">SUM(IF(('Daily Fill Book'!$F$3:$F$1960="S")*('Daily Fill Book'!$Q$3:$Q$1960=DailyMapping!D188),'Daily Fill Book'!$G$3:$G$1960))</f>
        <v>0</v>
      </c>
      <c r="O188" s="8" t="str" cm="1">
        <f t="array" ref="O188">IFERROR(
    SUMPRODUCT(
        IF(
            ('Daily Fill Book'!$F$1:$F$1960="S") * ('Daily Fill Book'!$Q$1:$Q$1960=DailyMapping!D188),
            'Daily Fill Book'!$G$1:$G$1960
        ),
        IF(
            ('Daily Fill Book'!$F$1:$F$1960="S") * ('Daily Fill Book'!$Q$1:$Q$1960=DailyMapping!D188),
            'Daily Fill Book'!$H$1:$H$1960
        )
    ) / SUM(
        IF(
            ('Daily Fill Book'!$F$1:$F$1960="S") * ('Daily Fill Book'!$Q$1:$Q$1960=DailyMapping!D188),
            'Daily Fill Book'!$G$1:$G$1960
        )
    ),
    ""
)</f>
        <v/>
      </c>
      <c r="P188" s="8">
        <f t="shared" si="8"/>
        <v>0</v>
      </c>
      <c r="Q188" s="2">
        <f t="shared" si="9"/>
        <v>0</v>
      </c>
      <c r="R188" s="2">
        <f t="shared" si="10"/>
        <v>0</v>
      </c>
      <c r="S188" s="2">
        <f t="shared" si="11"/>
        <v>0</v>
      </c>
      <c r="T188" s="2" t="e">
        <f>((DailyMapping!$O188-DailyMapping!$M188)/DailyMapping!$G188*DailyMapping!$H188)*(MIN(DailyMapping!$L188,DailyMapping!$N188))</f>
        <v>#VALUE!</v>
      </c>
    </row>
    <row r="189" spans="2:20" x14ac:dyDescent="0.25">
      <c r="B189" s="107"/>
      <c r="C189" s="2" t="s">
        <v>12</v>
      </c>
      <c r="D189" s="2"/>
      <c r="E189" s="5"/>
      <c r="F189" s="2" t="s">
        <v>57</v>
      </c>
      <c r="G189" s="2">
        <v>0.5</v>
      </c>
      <c r="H189" s="2">
        <v>12.5</v>
      </c>
      <c r="I189" s="2">
        <v>1</v>
      </c>
      <c r="J189" s="2" t="s">
        <v>35</v>
      </c>
      <c r="K189" s="7" t="str">
        <f>RTD("tt.rtd",,RTD("tt.rtd",,"Inst",J189,$E189),K$2)</f>
        <v/>
      </c>
      <c r="L189" s="8" cm="1">
        <f t="array" ref="L189">SUM(IF(('Daily Fill Book'!$F$3:$F$1960="B")*('Daily Fill Book'!$Q$3:$Q$1960=DailyMapping!D189),'Daily Fill Book'!$G$3:$G$1960))</f>
        <v>0</v>
      </c>
      <c r="M189" s="8" t="str" cm="1">
        <f t="array" ref="M189">IFERROR(
    SUMPRODUCT(
        IF(
            ('Daily Fill Book'!$F$1:$F$1960="B") * ('Daily Fill Book'!$Q$1:$Q$1960=DailyMapping!D189),
            'Daily Fill Book'!$G$1:$G$1960
        ),
        IF(
            ('Daily Fill Book'!$F$1:$F$1960="B") * ('Daily Fill Book'!$Q$1:$Q$1960=DailyMapping!D189),
            'Daily Fill Book'!$H$1:$H$1960
        )
    ) / SUM(
        IF(
            ('Daily Fill Book'!$F$1:$F$1960="B") * ('Daily Fill Book'!$Q$1:$Q$1960=DailyMapping!D189),
            'Daily Fill Book'!$G$1:$G$1960
        )
    ),
    ""
)</f>
        <v/>
      </c>
      <c r="N189" s="8" cm="1">
        <f t="array" ref="N189">SUM(IF(('Daily Fill Book'!$F$3:$F$1960="S")*('Daily Fill Book'!$Q$3:$Q$1960=DailyMapping!D189),'Daily Fill Book'!$G$3:$G$1960))</f>
        <v>0</v>
      </c>
      <c r="O189" s="8" t="str" cm="1">
        <f t="array" ref="O189">IFERROR(
    SUMPRODUCT(
        IF(
            ('Daily Fill Book'!$F$1:$F$1960="S") * ('Daily Fill Book'!$Q$1:$Q$1960=DailyMapping!D189),
            'Daily Fill Book'!$G$1:$G$1960
        ),
        IF(
            ('Daily Fill Book'!$F$1:$F$1960="S") * ('Daily Fill Book'!$Q$1:$Q$1960=DailyMapping!D189),
            'Daily Fill Book'!$H$1:$H$1960
        )
    ) / SUM(
        IF(
            ('Daily Fill Book'!$F$1:$F$1960="S") * ('Daily Fill Book'!$Q$1:$Q$1960=DailyMapping!D189),
            'Daily Fill Book'!$G$1:$G$1960
        )
    ),
    ""
)</f>
        <v/>
      </c>
      <c r="P189" s="8">
        <f t="shared" si="8"/>
        <v>0</v>
      </c>
      <c r="Q189" s="2">
        <f t="shared" si="9"/>
        <v>0</v>
      </c>
      <c r="R189" s="2">
        <f t="shared" si="10"/>
        <v>0</v>
      </c>
      <c r="S189" s="2">
        <f t="shared" si="11"/>
        <v>0</v>
      </c>
      <c r="T189" s="2" t="e">
        <f>((DailyMapping!$O189-DailyMapping!$M189)/DailyMapping!$G189*DailyMapping!$H189)*(MIN(DailyMapping!$L189,DailyMapping!$N189))</f>
        <v>#VALUE!</v>
      </c>
    </row>
    <row r="190" spans="2:20" x14ac:dyDescent="0.25">
      <c r="B190" s="105"/>
      <c r="C190" s="2" t="s">
        <v>12</v>
      </c>
      <c r="D190" s="2"/>
      <c r="E190" s="5"/>
      <c r="F190" s="2" t="s">
        <v>57</v>
      </c>
      <c r="G190" s="2">
        <v>0.5</v>
      </c>
      <c r="H190" s="2">
        <v>12.5</v>
      </c>
      <c r="I190" s="2">
        <v>1</v>
      </c>
      <c r="J190" s="2" t="s">
        <v>35</v>
      </c>
      <c r="K190" s="7" t="str">
        <f>RTD("tt.rtd",,RTD("tt.rtd",,"Inst",J190,$E190),K$2)</f>
        <v/>
      </c>
      <c r="L190" s="8" cm="1">
        <f t="array" ref="L190">SUM(IF(('Daily Fill Book'!$F$3:$F$1960="B")*('Daily Fill Book'!$Q$3:$Q$1960=DailyMapping!D190),'Daily Fill Book'!$G$3:$G$1960))</f>
        <v>0</v>
      </c>
      <c r="M190" s="8" t="str" cm="1">
        <f t="array" ref="M190">IFERROR(
    SUMPRODUCT(
        IF(
            ('Daily Fill Book'!$F$1:$F$1960="B") * ('Daily Fill Book'!$Q$1:$Q$1960=DailyMapping!D190),
            'Daily Fill Book'!$G$1:$G$1960
        ),
        IF(
            ('Daily Fill Book'!$F$1:$F$1960="B") * ('Daily Fill Book'!$Q$1:$Q$1960=DailyMapping!D190),
            'Daily Fill Book'!$H$1:$H$1960
        )
    ) / SUM(
        IF(
            ('Daily Fill Book'!$F$1:$F$1960="B") * ('Daily Fill Book'!$Q$1:$Q$1960=DailyMapping!D190),
            'Daily Fill Book'!$G$1:$G$1960
        )
    ),
    ""
)</f>
        <v/>
      </c>
      <c r="N190" s="8" cm="1">
        <f t="array" ref="N190">SUM(IF(('Daily Fill Book'!$F$3:$F$1960="S")*('Daily Fill Book'!$Q$3:$Q$1960=DailyMapping!D190),'Daily Fill Book'!$G$3:$G$1960))</f>
        <v>0</v>
      </c>
      <c r="O190" s="8" t="str" cm="1">
        <f t="array" ref="O190">IFERROR(
    SUMPRODUCT(
        IF(
            ('Daily Fill Book'!$F$1:$F$1960="S") * ('Daily Fill Book'!$Q$1:$Q$1960=DailyMapping!D190),
            'Daily Fill Book'!$G$1:$G$1960
        ),
        IF(
            ('Daily Fill Book'!$F$1:$F$1960="S") * ('Daily Fill Book'!$Q$1:$Q$1960=DailyMapping!D190),
            'Daily Fill Book'!$H$1:$H$1960
        )
    ) / SUM(
        IF(
            ('Daily Fill Book'!$F$1:$F$1960="S") * ('Daily Fill Book'!$Q$1:$Q$1960=DailyMapping!D190),
            'Daily Fill Book'!$G$1:$G$1960
        )
    ),
    ""
)</f>
        <v/>
      </c>
      <c r="P190" s="8">
        <f t="shared" si="8"/>
        <v>0</v>
      </c>
      <c r="Q190" s="2">
        <f t="shared" si="9"/>
        <v>0</v>
      </c>
      <c r="R190" s="2">
        <f t="shared" si="10"/>
        <v>0</v>
      </c>
      <c r="S190" s="2">
        <f t="shared" si="11"/>
        <v>0</v>
      </c>
      <c r="T190" s="2" t="e">
        <f>((DailyMapping!$O190-DailyMapping!$M190)/DailyMapping!$G190*DailyMapping!$H190)*(MIN(DailyMapping!$L190,DailyMapping!$N190))</f>
        <v>#VALUE!</v>
      </c>
    </row>
    <row r="191" spans="2:20" x14ac:dyDescent="0.25">
      <c r="B191" s="106"/>
      <c r="C191" s="2" t="s">
        <v>12</v>
      </c>
      <c r="D191" s="2"/>
      <c r="E191" s="5"/>
      <c r="F191" s="2" t="s">
        <v>57</v>
      </c>
      <c r="G191" s="2">
        <v>0.5</v>
      </c>
      <c r="H191" s="2">
        <v>12.5</v>
      </c>
      <c r="I191" s="2">
        <v>1</v>
      </c>
      <c r="J191" s="2" t="s">
        <v>35</v>
      </c>
      <c r="K191" s="7" t="str">
        <f>RTD("tt.rtd",,RTD("tt.rtd",,"Inst",J191,$E191),K$2)</f>
        <v/>
      </c>
      <c r="L191" s="8" cm="1">
        <f t="array" ref="L191">SUM(IF(('Daily Fill Book'!$F$3:$F$1960="B")*('Daily Fill Book'!$Q$3:$Q$1960=DailyMapping!D191),'Daily Fill Book'!$G$3:$G$1960))</f>
        <v>0</v>
      </c>
      <c r="M191" s="8" t="str" cm="1">
        <f t="array" ref="M191">IFERROR(
    SUMPRODUCT(
        IF(
            ('Daily Fill Book'!$F$1:$F$1960="B") * ('Daily Fill Book'!$Q$1:$Q$1960=DailyMapping!D191),
            'Daily Fill Book'!$G$1:$G$1960
        ),
        IF(
            ('Daily Fill Book'!$F$1:$F$1960="B") * ('Daily Fill Book'!$Q$1:$Q$1960=DailyMapping!D191),
            'Daily Fill Book'!$H$1:$H$1960
        )
    ) / SUM(
        IF(
            ('Daily Fill Book'!$F$1:$F$1960="B") * ('Daily Fill Book'!$Q$1:$Q$1960=DailyMapping!D191),
            'Daily Fill Book'!$G$1:$G$1960
        )
    ),
    ""
)</f>
        <v/>
      </c>
      <c r="N191" s="8" cm="1">
        <f t="array" ref="N191">SUM(IF(('Daily Fill Book'!$F$3:$F$1960="S")*('Daily Fill Book'!$Q$3:$Q$1960=DailyMapping!D191),'Daily Fill Book'!$G$3:$G$1960))</f>
        <v>0</v>
      </c>
      <c r="O191" s="8" t="str" cm="1">
        <f t="array" ref="O191">IFERROR(
    SUMPRODUCT(
        IF(
            ('Daily Fill Book'!$F$1:$F$1960="S") * ('Daily Fill Book'!$Q$1:$Q$1960=DailyMapping!D191),
            'Daily Fill Book'!$G$1:$G$1960
        ),
        IF(
            ('Daily Fill Book'!$F$1:$F$1960="S") * ('Daily Fill Book'!$Q$1:$Q$1960=DailyMapping!D191),
            'Daily Fill Book'!$H$1:$H$1960
        )
    ) / SUM(
        IF(
            ('Daily Fill Book'!$F$1:$F$1960="S") * ('Daily Fill Book'!$Q$1:$Q$1960=DailyMapping!D191),
            'Daily Fill Book'!$G$1:$G$1960
        )
    ),
    ""
)</f>
        <v/>
      </c>
      <c r="P191" s="8">
        <f t="shared" si="8"/>
        <v>0</v>
      </c>
      <c r="Q191" s="2">
        <f t="shared" si="9"/>
        <v>0</v>
      </c>
      <c r="R191" s="2">
        <f t="shared" si="10"/>
        <v>0</v>
      </c>
      <c r="S191" s="2">
        <f t="shared" si="11"/>
        <v>0</v>
      </c>
      <c r="T191" s="2" t="e">
        <f>((DailyMapping!$O191-DailyMapping!$M191)/DailyMapping!$G191*DailyMapping!$H191)*(MIN(DailyMapping!$L191,DailyMapping!$N191))</f>
        <v>#VALUE!</v>
      </c>
    </row>
    <row r="192" spans="2:20" x14ac:dyDescent="0.25">
      <c r="B192" s="106"/>
      <c r="C192" s="2" t="s">
        <v>12</v>
      </c>
      <c r="D192" s="2"/>
      <c r="E192" s="5"/>
      <c r="F192" s="2" t="s">
        <v>57</v>
      </c>
      <c r="G192" s="2">
        <v>0.5</v>
      </c>
      <c r="H192" s="2">
        <v>12.5</v>
      </c>
      <c r="I192" s="2">
        <v>1</v>
      </c>
      <c r="J192" s="2" t="s">
        <v>35</v>
      </c>
      <c r="K192" s="7" t="str">
        <f>RTD("tt.rtd",,RTD("tt.rtd",,"Inst",J192,$E192),K$2)</f>
        <v/>
      </c>
      <c r="L192" s="8" cm="1">
        <f t="array" ref="L192">SUM(IF(('Daily Fill Book'!$F$3:$F$1960="B")*('Daily Fill Book'!$Q$3:$Q$1960=DailyMapping!D192),'Daily Fill Book'!$G$3:$G$1960))</f>
        <v>0</v>
      </c>
      <c r="M192" s="8" t="str" cm="1">
        <f t="array" ref="M192">IFERROR(
    SUMPRODUCT(
        IF(
            ('Daily Fill Book'!$F$1:$F$1960="B") * ('Daily Fill Book'!$Q$1:$Q$1960=DailyMapping!D192),
            'Daily Fill Book'!$G$1:$G$1960
        ),
        IF(
            ('Daily Fill Book'!$F$1:$F$1960="B") * ('Daily Fill Book'!$Q$1:$Q$1960=DailyMapping!D192),
            'Daily Fill Book'!$H$1:$H$1960
        )
    ) / SUM(
        IF(
            ('Daily Fill Book'!$F$1:$F$1960="B") * ('Daily Fill Book'!$Q$1:$Q$1960=DailyMapping!D192),
            'Daily Fill Book'!$G$1:$G$1960
        )
    ),
    ""
)</f>
        <v/>
      </c>
      <c r="N192" s="8" cm="1">
        <f t="array" ref="N192">SUM(IF(('Daily Fill Book'!$F$3:$F$1960="S")*('Daily Fill Book'!$Q$3:$Q$1960=DailyMapping!D192),'Daily Fill Book'!$G$3:$G$1960))</f>
        <v>0</v>
      </c>
      <c r="O192" s="8" t="str" cm="1">
        <f t="array" ref="O192">IFERROR(
    SUMPRODUCT(
        IF(
            ('Daily Fill Book'!$F$1:$F$1960="S") * ('Daily Fill Book'!$Q$1:$Q$1960=DailyMapping!D192),
            'Daily Fill Book'!$G$1:$G$1960
        ),
        IF(
            ('Daily Fill Book'!$F$1:$F$1960="S") * ('Daily Fill Book'!$Q$1:$Q$1960=DailyMapping!D192),
            'Daily Fill Book'!$H$1:$H$1960
        )
    ) / SUM(
        IF(
            ('Daily Fill Book'!$F$1:$F$1960="S") * ('Daily Fill Book'!$Q$1:$Q$1960=DailyMapping!D192),
            'Daily Fill Book'!$G$1:$G$1960
        )
    ),
    ""
)</f>
        <v/>
      </c>
      <c r="P192" s="8">
        <f t="shared" si="8"/>
        <v>0</v>
      </c>
      <c r="Q192" s="2">
        <f t="shared" si="9"/>
        <v>0</v>
      </c>
      <c r="R192" s="2">
        <f t="shared" si="10"/>
        <v>0</v>
      </c>
      <c r="S192" s="2">
        <f t="shared" si="11"/>
        <v>0</v>
      </c>
      <c r="T192" s="2" t="e">
        <f>((DailyMapping!$O192-DailyMapping!$M192)/DailyMapping!$G192*DailyMapping!$H192)*(MIN(DailyMapping!$L192,DailyMapping!$N192))</f>
        <v>#VALUE!</v>
      </c>
    </row>
    <row r="193" spans="2:20" x14ac:dyDescent="0.25">
      <c r="B193" s="106"/>
      <c r="C193" s="2" t="s">
        <v>12</v>
      </c>
      <c r="D193" s="2"/>
      <c r="E193" s="5"/>
      <c r="F193" s="2" t="s">
        <v>57</v>
      </c>
      <c r="G193" s="2">
        <v>0.5</v>
      </c>
      <c r="H193" s="2">
        <v>12.5</v>
      </c>
      <c r="I193" s="2">
        <v>1</v>
      </c>
      <c r="J193" s="2" t="s">
        <v>35</v>
      </c>
      <c r="K193" s="7" t="str">
        <f>RTD("tt.rtd",,RTD("tt.rtd",,"Inst",J193,$E193),K$2)</f>
        <v/>
      </c>
      <c r="L193" s="8" cm="1">
        <f t="array" ref="L193">SUM(IF(('Daily Fill Book'!$F$3:$F$1960="B")*('Daily Fill Book'!$Q$3:$Q$1960=DailyMapping!D193),'Daily Fill Book'!$G$3:$G$1960))</f>
        <v>0</v>
      </c>
      <c r="M193" s="8" t="str" cm="1">
        <f t="array" ref="M193">IFERROR(
    SUMPRODUCT(
        IF(
            ('Daily Fill Book'!$F$1:$F$1960="B") * ('Daily Fill Book'!$Q$1:$Q$1960=DailyMapping!D193),
            'Daily Fill Book'!$G$1:$G$1960
        ),
        IF(
            ('Daily Fill Book'!$F$1:$F$1960="B") * ('Daily Fill Book'!$Q$1:$Q$1960=DailyMapping!D193),
            'Daily Fill Book'!$H$1:$H$1960
        )
    ) / SUM(
        IF(
            ('Daily Fill Book'!$F$1:$F$1960="B") * ('Daily Fill Book'!$Q$1:$Q$1960=DailyMapping!D193),
            'Daily Fill Book'!$G$1:$G$1960
        )
    ),
    ""
)</f>
        <v/>
      </c>
      <c r="N193" s="8" cm="1">
        <f t="array" ref="N193">SUM(IF(('Daily Fill Book'!$F$3:$F$1960="S")*('Daily Fill Book'!$Q$3:$Q$1960=DailyMapping!D193),'Daily Fill Book'!$G$3:$G$1960))</f>
        <v>0</v>
      </c>
      <c r="O193" s="8" t="str" cm="1">
        <f t="array" ref="O193">IFERROR(
    SUMPRODUCT(
        IF(
            ('Daily Fill Book'!$F$1:$F$1960="S") * ('Daily Fill Book'!$Q$1:$Q$1960=DailyMapping!D193),
            'Daily Fill Book'!$G$1:$G$1960
        ),
        IF(
            ('Daily Fill Book'!$F$1:$F$1960="S") * ('Daily Fill Book'!$Q$1:$Q$1960=DailyMapping!D193),
            'Daily Fill Book'!$H$1:$H$1960
        )
    ) / SUM(
        IF(
            ('Daily Fill Book'!$F$1:$F$1960="S") * ('Daily Fill Book'!$Q$1:$Q$1960=DailyMapping!D193),
            'Daily Fill Book'!$G$1:$G$1960
        )
    ),
    ""
)</f>
        <v/>
      </c>
      <c r="P193" s="8">
        <f t="shared" si="8"/>
        <v>0</v>
      </c>
      <c r="Q193" s="2">
        <f t="shared" si="9"/>
        <v>0</v>
      </c>
      <c r="R193" s="2">
        <f t="shared" si="10"/>
        <v>0</v>
      </c>
      <c r="S193" s="2">
        <f t="shared" si="11"/>
        <v>0</v>
      </c>
      <c r="T193" s="2" t="e">
        <f>((DailyMapping!$O193-DailyMapping!$M193)/DailyMapping!$G193*DailyMapping!$H193)*(MIN(DailyMapping!$L193,DailyMapping!$N193))</f>
        <v>#VALUE!</v>
      </c>
    </row>
    <row r="194" spans="2:20" x14ac:dyDescent="0.25">
      <c r="B194" s="106"/>
      <c r="C194" s="2" t="s">
        <v>12</v>
      </c>
      <c r="D194" s="2"/>
      <c r="E194" s="5"/>
      <c r="F194" s="2" t="s">
        <v>57</v>
      </c>
      <c r="G194" s="2">
        <v>0.5</v>
      </c>
      <c r="H194" s="2">
        <v>12.5</v>
      </c>
      <c r="I194" s="2">
        <v>1</v>
      </c>
      <c r="J194" s="2" t="s">
        <v>35</v>
      </c>
      <c r="K194" s="7" t="str">
        <f>RTD("tt.rtd",,RTD("tt.rtd",,"Inst",J194,$E194),K$2)</f>
        <v/>
      </c>
      <c r="L194" s="8" cm="1">
        <f t="array" ref="L194">SUM(IF(('Daily Fill Book'!$F$3:$F$1960="B")*('Daily Fill Book'!$Q$3:$Q$1960=DailyMapping!D194),'Daily Fill Book'!$G$3:$G$1960))</f>
        <v>0</v>
      </c>
      <c r="M194" s="8" t="str" cm="1">
        <f t="array" ref="M194">IFERROR(
    SUMPRODUCT(
        IF(
            ('Daily Fill Book'!$F$1:$F$1960="B") * ('Daily Fill Book'!$Q$1:$Q$1960=DailyMapping!D194),
            'Daily Fill Book'!$G$1:$G$1960
        ),
        IF(
            ('Daily Fill Book'!$F$1:$F$1960="B") * ('Daily Fill Book'!$Q$1:$Q$1960=DailyMapping!D194),
            'Daily Fill Book'!$H$1:$H$1960
        )
    ) / SUM(
        IF(
            ('Daily Fill Book'!$F$1:$F$1960="B") * ('Daily Fill Book'!$Q$1:$Q$1960=DailyMapping!D194),
            'Daily Fill Book'!$G$1:$G$1960
        )
    ),
    ""
)</f>
        <v/>
      </c>
      <c r="N194" s="8" cm="1">
        <f t="array" ref="N194">SUM(IF(('Daily Fill Book'!$F$3:$F$1960="S")*('Daily Fill Book'!$Q$3:$Q$1960=DailyMapping!D194),'Daily Fill Book'!$G$3:$G$1960))</f>
        <v>0</v>
      </c>
      <c r="O194" s="8" t="str" cm="1">
        <f t="array" ref="O194">IFERROR(
    SUMPRODUCT(
        IF(
            ('Daily Fill Book'!$F$1:$F$1960="S") * ('Daily Fill Book'!$Q$1:$Q$1960=DailyMapping!D194),
            'Daily Fill Book'!$G$1:$G$1960
        ),
        IF(
            ('Daily Fill Book'!$F$1:$F$1960="S") * ('Daily Fill Book'!$Q$1:$Q$1960=DailyMapping!D194),
            'Daily Fill Book'!$H$1:$H$1960
        )
    ) / SUM(
        IF(
            ('Daily Fill Book'!$F$1:$F$1960="S") * ('Daily Fill Book'!$Q$1:$Q$1960=DailyMapping!D194),
            'Daily Fill Book'!$G$1:$G$1960
        )
    ),
    ""
)</f>
        <v/>
      </c>
      <c r="P194" s="8">
        <f t="shared" si="8"/>
        <v>0</v>
      </c>
      <c r="Q194" s="2">
        <f t="shared" si="9"/>
        <v>0</v>
      </c>
      <c r="R194" s="2">
        <f t="shared" si="10"/>
        <v>0</v>
      </c>
      <c r="S194" s="2">
        <f t="shared" si="11"/>
        <v>0</v>
      </c>
      <c r="T194" s="2" t="e">
        <f>((DailyMapping!$O194-DailyMapping!$M194)/DailyMapping!$G194*DailyMapping!$H194)*(MIN(DailyMapping!$L194,DailyMapping!$N194))</f>
        <v>#VALUE!</v>
      </c>
    </row>
    <row r="195" spans="2:20" x14ac:dyDescent="0.25">
      <c r="B195" s="106"/>
      <c r="C195" s="2" t="s">
        <v>12</v>
      </c>
      <c r="D195" s="2"/>
      <c r="E195" s="5"/>
      <c r="F195" s="2" t="s">
        <v>57</v>
      </c>
      <c r="G195" s="2">
        <v>0.5</v>
      </c>
      <c r="H195" s="2">
        <v>12.5</v>
      </c>
      <c r="I195" s="2">
        <v>1</v>
      </c>
      <c r="J195" s="2" t="s">
        <v>35</v>
      </c>
      <c r="K195" s="7" t="str">
        <f>RTD("tt.rtd",,RTD("tt.rtd",,"Inst",J195,$E195),K$2)</f>
        <v/>
      </c>
      <c r="L195" s="8" cm="1">
        <f t="array" ref="L195">SUM(IF(('Daily Fill Book'!$F$3:$F$1960="B")*('Daily Fill Book'!$Q$3:$Q$1960=DailyMapping!D195),'Daily Fill Book'!$G$3:$G$1960))</f>
        <v>0</v>
      </c>
      <c r="M195" s="8" t="str" cm="1">
        <f t="array" ref="M195">IFERROR(
    SUMPRODUCT(
        IF(
            ('Daily Fill Book'!$F$1:$F$1960="B") * ('Daily Fill Book'!$Q$1:$Q$1960=DailyMapping!D195),
            'Daily Fill Book'!$G$1:$G$1960
        ),
        IF(
            ('Daily Fill Book'!$F$1:$F$1960="B") * ('Daily Fill Book'!$Q$1:$Q$1960=DailyMapping!D195),
            'Daily Fill Book'!$H$1:$H$1960
        )
    ) / SUM(
        IF(
            ('Daily Fill Book'!$F$1:$F$1960="B") * ('Daily Fill Book'!$Q$1:$Q$1960=DailyMapping!D195),
            'Daily Fill Book'!$G$1:$G$1960
        )
    ),
    ""
)</f>
        <v/>
      </c>
      <c r="N195" s="8" cm="1">
        <f t="array" ref="N195">SUM(IF(('Daily Fill Book'!$F$3:$F$1960="S")*('Daily Fill Book'!$Q$3:$Q$1960=DailyMapping!D195),'Daily Fill Book'!$G$3:$G$1960))</f>
        <v>0</v>
      </c>
      <c r="O195" s="8" t="str" cm="1">
        <f t="array" ref="O195">IFERROR(
    SUMPRODUCT(
        IF(
            ('Daily Fill Book'!$F$1:$F$1960="S") * ('Daily Fill Book'!$Q$1:$Q$1960=DailyMapping!D195),
            'Daily Fill Book'!$G$1:$G$1960
        ),
        IF(
            ('Daily Fill Book'!$F$1:$F$1960="S") * ('Daily Fill Book'!$Q$1:$Q$1960=DailyMapping!D195),
            'Daily Fill Book'!$H$1:$H$1960
        )
    ) / SUM(
        IF(
            ('Daily Fill Book'!$F$1:$F$1960="S") * ('Daily Fill Book'!$Q$1:$Q$1960=DailyMapping!D195),
            'Daily Fill Book'!$G$1:$G$1960
        )
    ),
    ""
)</f>
        <v/>
      </c>
      <c r="P195" s="8">
        <f t="shared" si="8"/>
        <v>0</v>
      </c>
      <c r="Q195" s="2">
        <f t="shared" si="9"/>
        <v>0</v>
      </c>
      <c r="R195" s="2">
        <f t="shared" si="10"/>
        <v>0</v>
      </c>
      <c r="S195" s="2">
        <f t="shared" si="11"/>
        <v>0</v>
      </c>
      <c r="T195" s="2" t="e">
        <f>((DailyMapping!$O195-DailyMapping!$M195)/DailyMapping!$G195*DailyMapping!$H195)*(MIN(DailyMapping!$L195,DailyMapping!$N195))</f>
        <v>#VALUE!</v>
      </c>
    </row>
    <row r="196" spans="2:20" x14ac:dyDescent="0.25">
      <c r="B196" s="106"/>
      <c r="C196" s="2" t="s">
        <v>12</v>
      </c>
      <c r="D196" s="2"/>
      <c r="E196" s="5"/>
      <c r="F196" s="2" t="s">
        <v>57</v>
      </c>
      <c r="G196" s="2">
        <v>0.5</v>
      </c>
      <c r="H196" s="2">
        <v>12.5</v>
      </c>
      <c r="I196" s="2">
        <v>1</v>
      </c>
      <c r="J196" s="2" t="s">
        <v>35</v>
      </c>
      <c r="K196" s="7" t="str">
        <f>RTD("tt.rtd",,RTD("tt.rtd",,"Inst",J196,$E196),K$2)</f>
        <v/>
      </c>
      <c r="L196" s="8" cm="1">
        <f t="array" ref="L196">SUM(IF(('Daily Fill Book'!$F$3:$F$1960="B")*('Daily Fill Book'!$Q$3:$Q$1960=DailyMapping!D196),'Daily Fill Book'!$G$3:$G$1960))</f>
        <v>0</v>
      </c>
      <c r="M196" s="8" t="str" cm="1">
        <f t="array" ref="M196">IFERROR(
    SUMPRODUCT(
        IF(
            ('Daily Fill Book'!$F$1:$F$1960="B") * ('Daily Fill Book'!$Q$1:$Q$1960=DailyMapping!D196),
            'Daily Fill Book'!$G$1:$G$1960
        ),
        IF(
            ('Daily Fill Book'!$F$1:$F$1960="B") * ('Daily Fill Book'!$Q$1:$Q$1960=DailyMapping!D196),
            'Daily Fill Book'!$H$1:$H$1960
        )
    ) / SUM(
        IF(
            ('Daily Fill Book'!$F$1:$F$1960="B") * ('Daily Fill Book'!$Q$1:$Q$1960=DailyMapping!D196),
            'Daily Fill Book'!$G$1:$G$1960
        )
    ),
    ""
)</f>
        <v/>
      </c>
      <c r="N196" s="8" cm="1">
        <f t="array" ref="N196">SUM(IF(('Daily Fill Book'!$F$3:$F$1960="S")*('Daily Fill Book'!$Q$3:$Q$1960=DailyMapping!D196),'Daily Fill Book'!$G$3:$G$1960))</f>
        <v>0</v>
      </c>
      <c r="O196" s="8" t="str" cm="1">
        <f t="array" ref="O196">IFERROR(
    SUMPRODUCT(
        IF(
            ('Daily Fill Book'!$F$1:$F$1960="S") * ('Daily Fill Book'!$Q$1:$Q$1960=DailyMapping!D196),
            'Daily Fill Book'!$G$1:$G$1960
        ),
        IF(
            ('Daily Fill Book'!$F$1:$F$1960="S") * ('Daily Fill Book'!$Q$1:$Q$1960=DailyMapping!D196),
            'Daily Fill Book'!$H$1:$H$1960
        )
    ) / SUM(
        IF(
            ('Daily Fill Book'!$F$1:$F$1960="S") * ('Daily Fill Book'!$Q$1:$Q$1960=DailyMapping!D196),
            'Daily Fill Book'!$G$1:$G$1960
        )
    ),
    ""
)</f>
        <v/>
      </c>
      <c r="P196" s="8">
        <f t="shared" ref="P196:P225" si="12">$L196-$N196</f>
        <v>0</v>
      </c>
      <c r="Q196" s="2">
        <f t="shared" ref="Q196:Q225" si="13">IFERROR(IF((L196-N196)&lt;0,((O196-K196)/G196)*H196*(N196-L196), IF((L196-N196)&gt;0,((K196-M196)/G196)*H196*(L196-N196), 0)),0)</f>
        <v>0</v>
      </c>
      <c r="R196" s="2">
        <f t="shared" ref="R196:R225" si="14">IFERROR(MIN(L196,N196)*((O196-M196)/G196)*H196,0)</f>
        <v>0</v>
      </c>
      <c r="S196" s="2">
        <f t="shared" ref="S196:S225" si="15">SUM($L196+$N196)*$I196</f>
        <v>0</v>
      </c>
      <c r="T196" s="2" t="e">
        <f>((DailyMapping!$O196-DailyMapping!$M196)/DailyMapping!$G196*DailyMapping!$H196)*(MIN(DailyMapping!$L196,DailyMapping!$N196))</f>
        <v>#VALUE!</v>
      </c>
    </row>
    <row r="197" spans="2:20" x14ac:dyDescent="0.25">
      <c r="B197" s="107"/>
      <c r="C197" s="2" t="s">
        <v>12</v>
      </c>
      <c r="D197" s="2"/>
      <c r="E197" s="5"/>
      <c r="F197" s="2" t="s">
        <v>57</v>
      </c>
      <c r="G197" s="2">
        <v>0.5</v>
      </c>
      <c r="H197" s="2">
        <v>12.5</v>
      </c>
      <c r="I197" s="2">
        <v>1</v>
      </c>
      <c r="J197" s="2" t="s">
        <v>35</v>
      </c>
      <c r="K197" s="7" t="str">
        <f>RTD("tt.rtd",,RTD("tt.rtd",,"Inst",J197,$E197),K$2)</f>
        <v/>
      </c>
      <c r="L197" s="8" cm="1">
        <f t="array" ref="L197">SUM(IF(('Daily Fill Book'!$F$3:$F$1960="B")*('Daily Fill Book'!$Q$3:$Q$1960=DailyMapping!D197),'Daily Fill Book'!$G$3:$G$1960))</f>
        <v>0</v>
      </c>
      <c r="M197" s="8" t="str" cm="1">
        <f t="array" ref="M197">IFERROR(
    SUMPRODUCT(
        IF(
            ('Daily Fill Book'!$F$1:$F$1960="B") * ('Daily Fill Book'!$Q$1:$Q$1960=DailyMapping!D197),
            'Daily Fill Book'!$G$1:$G$1960
        ),
        IF(
            ('Daily Fill Book'!$F$1:$F$1960="B") * ('Daily Fill Book'!$Q$1:$Q$1960=DailyMapping!D197),
            'Daily Fill Book'!$H$1:$H$1960
        )
    ) / SUM(
        IF(
            ('Daily Fill Book'!$F$1:$F$1960="B") * ('Daily Fill Book'!$Q$1:$Q$1960=DailyMapping!D197),
            'Daily Fill Book'!$G$1:$G$1960
        )
    ),
    ""
)</f>
        <v/>
      </c>
      <c r="N197" s="8" cm="1">
        <f t="array" ref="N197">SUM(IF(('Daily Fill Book'!$F$3:$F$1960="S")*('Daily Fill Book'!$Q$3:$Q$1960=DailyMapping!D197),'Daily Fill Book'!$G$3:$G$1960))</f>
        <v>0</v>
      </c>
      <c r="O197" s="8" t="str" cm="1">
        <f t="array" ref="O197">IFERROR(
    SUMPRODUCT(
        IF(
            ('Daily Fill Book'!$F$1:$F$1960="S") * ('Daily Fill Book'!$Q$1:$Q$1960=DailyMapping!D197),
            'Daily Fill Book'!$G$1:$G$1960
        ),
        IF(
            ('Daily Fill Book'!$F$1:$F$1960="S") * ('Daily Fill Book'!$Q$1:$Q$1960=DailyMapping!D197),
            'Daily Fill Book'!$H$1:$H$1960
        )
    ) / SUM(
        IF(
            ('Daily Fill Book'!$F$1:$F$1960="S") * ('Daily Fill Book'!$Q$1:$Q$1960=DailyMapping!D197),
            'Daily Fill Book'!$G$1:$G$1960
        )
    ),
    ""
)</f>
        <v/>
      </c>
      <c r="P197" s="8">
        <f t="shared" si="12"/>
        <v>0</v>
      </c>
      <c r="Q197" s="2">
        <f t="shared" si="13"/>
        <v>0</v>
      </c>
      <c r="R197" s="2">
        <f t="shared" si="14"/>
        <v>0</v>
      </c>
      <c r="S197" s="2">
        <f t="shared" si="15"/>
        <v>0</v>
      </c>
      <c r="T197" s="2" t="e">
        <f>((DailyMapping!$O197-DailyMapping!$M197)/DailyMapping!$G197*DailyMapping!$H197)*(MIN(DailyMapping!$L197,DailyMapping!$N197))</f>
        <v>#VALUE!</v>
      </c>
    </row>
    <row r="198" spans="2:20" x14ac:dyDescent="0.25">
      <c r="B198" s="105"/>
      <c r="C198" s="2" t="s">
        <v>12</v>
      </c>
      <c r="D198" s="2"/>
      <c r="E198" s="5"/>
      <c r="F198" s="2" t="s">
        <v>57</v>
      </c>
      <c r="G198" s="2">
        <v>0.5</v>
      </c>
      <c r="H198" s="2">
        <v>12.5</v>
      </c>
      <c r="I198" s="2">
        <v>1</v>
      </c>
      <c r="J198" s="2" t="s">
        <v>35</v>
      </c>
      <c r="K198" s="7" t="str">
        <f>RTD("tt.rtd",,RTD("tt.rtd",,"Inst",J198,$E198),K$2)</f>
        <v/>
      </c>
      <c r="L198" s="8" cm="1">
        <f t="array" ref="L198">SUM(IF(('Daily Fill Book'!$F$3:$F$1960="B")*('Daily Fill Book'!$Q$3:$Q$1960=DailyMapping!D198),'Daily Fill Book'!$G$3:$G$1960))</f>
        <v>0</v>
      </c>
      <c r="M198" s="8" t="str" cm="1">
        <f t="array" ref="M198">IFERROR(
    SUMPRODUCT(
        IF(
            ('Daily Fill Book'!$F$1:$F$1960="B") * ('Daily Fill Book'!$Q$1:$Q$1960=DailyMapping!D198),
            'Daily Fill Book'!$G$1:$G$1960
        ),
        IF(
            ('Daily Fill Book'!$F$1:$F$1960="B") * ('Daily Fill Book'!$Q$1:$Q$1960=DailyMapping!D198),
            'Daily Fill Book'!$H$1:$H$1960
        )
    ) / SUM(
        IF(
            ('Daily Fill Book'!$F$1:$F$1960="B") * ('Daily Fill Book'!$Q$1:$Q$1960=DailyMapping!D198),
            'Daily Fill Book'!$G$1:$G$1960
        )
    ),
    ""
)</f>
        <v/>
      </c>
      <c r="N198" s="8" cm="1">
        <f t="array" ref="N198">SUM(IF(('Daily Fill Book'!$F$3:$F$1960="S")*('Daily Fill Book'!$Q$3:$Q$1960=DailyMapping!D198),'Daily Fill Book'!$G$3:$G$1960))</f>
        <v>0</v>
      </c>
      <c r="O198" s="8" t="str" cm="1">
        <f t="array" ref="O198">IFERROR(
    SUMPRODUCT(
        IF(
            ('Daily Fill Book'!$F$1:$F$1960="S") * ('Daily Fill Book'!$Q$1:$Q$1960=DailyMapping!D198),
            'Daily Fill Book'!$G$1:$G$1960
        ),
        IF(
            ('Daily Fill Book'!$F$1:$F$1960="S") * ('Daily Fill Book'!$Q$1:$Q$1960=DailyMapping!D198),
            'Daily Fill Book'!$H$1:$H$1960
        )
    ) / SUM(
        IF(
            ('Daily Fill Book'!$F$1:$F$1960="S") * ('Daily Fill Book'!$Q$1:$Q$1960=DailyMapping!D198),
            'Daily Fill Book'!$G$1:$G$1960
        )
    ),
    ""
)</f>
        <v/>
      </c>
      <c r="P198" s="8">
        <f t="shared" si="12"/>
        <v>0</v>
      </c>
      <c r="Q198" s="2">
        <f t="shared" si="13"/>
        <v>0</v>
      </c>
      <c r="R198" s="2">
        <f t="shared" si="14"/>
        <v>0</v>
      </c>
      <c r="S198" s="2">
        <f t="shared" si="15"/>
        <v>0</v>
      </c>
      <c r="T198" s="2" t="e">
        <f>((DailyMapping!$O198-DailyMapping!$M198)/DailyMapping!$G198*DailyMapping!$H198)*(MIN(DailyMapping!$L198,DailyMapping!$N198))</f>
        <v>#VALUE!</v>
      </c>
    </row>
    <row r="199" spans="2:20" x14ac:dyDescent="0.25">
      <c r="B199" s="106"/>
      <c r="C199" s="2" t="s">
        <v>12</v>
      </c>
      <c r="D199" s="2"/>
      <c r="E199" s="5"/>
      <c r="F199" s="2" t="s">
        <v>57</v>
      </c>
      <c r="G199" s="2">
        <v>0.5</v>
      </c>
      <c r="H199" s="2">
        <v>12.5</v>
      </c>
      <c r="I199" s="2">
        <v>1</v>
      </c>
      <c r="J199" s="2" t="s">
        <v>35</v>
      </c>
      <c r="K199" s="7" t="str">
        <f>RTD("tt.rtd",,RTD("tt.rtd",,"Inst",J199,$E199),K$2)</f>
        <v/>
      </c>
      <c r="L199" s="8" cm="1">
        <f t="array" ref="L199">SUM(IF(('Daily Fill Book'!$F$3:$F$1960="B")*('Daily Fill Book'!$Q$3:$Q$1960=DailyMapping!D199),'Daily Fill Book'!$G$3:$G$1960))</f>
        <v>0</v>
      </c>
      <c r="M199" s="8" t="str" cm="1">
        <f t="array" ref="M199">IFERROR(
    SUMPRODUCT(
        IF(
            ('Daily Fill Book'!$F$1:$F$1960="B") * ('Daily Fill Book'!$Q$1:$Q$1960=DailyMapping!D199),
            'Daily Fill Book'!$G$1:$G$1960
        ),
        IF(
            ('Daily Fill Book'!$F$1:$F$1960="B") * ('Daily Fill Book'!$Q$1:$Q$1960=DailyMapping!D199),
            'Daily Fill Book'!$H$1:$H$1960
        )
    ) / SUM(
        IF(
            ('Daily Fill Book'!$F$1:$F$1960="B") * ('Daily Fill Book'!$Q$1:$Q$1960=DailyMapping!D199),
            'Daily Fill Book'!$G$1:$G$1960
        )
    ),
    ""
)</f>
        <v/>
      </c>
      <c r="N199" s="8" cm="1">
        <f t="array" ref="N199">SUM(IF(('Daily Fill Book'!$F$3:$F$1960="S")*('Daily Fill Book'!$Q$3:$Q$1960=DailyMapping!D199),'Daily Fill Book'!$G$3:$G$1960))</f>
        <v>0</v>
      </c>
      <c r="O199" s="8" t="str" cm="1">
        <f t="array" ref="O199">IFERROR(
    SUMPRODUCT(
        IF(
            ('Daily Fill Book'!$F$1:$F$1960="S") * ('Daily Fill Book'!$Q$1:$Q$1960=DailyMapping!D199),
            'Daily Fill Book'!$G$1:$G$1960
        ),
        IF(
            ('Daily Fill Book'!$F$1:$F$1960="S") * ('Daily Fill Book'!$Q$1:$Q$1960=DailyMapping!D199),
            'Daily Fill Book'!$H$1:$H$1960
        )
    ) / SUM(
        IF(
            ('Daily Fill Book'!$F$1:$F$1960="S") * ('Daily Fill Book'!$Q$1:$Q$1960=DailyMapping!D199),
            'Daily Fill Book'!$G$1:$G$1960
        )
    ),
    ""
)</f>
        <v/>
      </c>
      <c r="P199" s="8">
        <f t="shared" si="12"/>
        <v>0</v>
      </c>
      <c r="Q199" s="2">
        <f t="shared" si="13"/>
        <v>0</v>
      </c>
      <c r="R199" s="2">
        <f t="shared" si="14"/>
        <v>0</v>
      </c>
      <c r="S199" s="2">
        <f t="shared" si="15"/>
        <v>0</v>
      </c>
      <c r="T199" s="2" t="e">
        <f>((DailyMapping!$O199-DailyMapping!$M199)/DailyMapping!$G199*DailyMapping!$H199)*(MIN(DailyMapping!$L199,DailyMapping!$N199))</f>
        <v>#VALUE!</v>
      </c>
    </row>
    <row r="200" spans="2:20" x14ac:dyDescent="0.25">
      <c r="B200" s="106"/>
      <c r="C200" s="2" t="s">
        <v>12</v>
      </c>
      <c r="D200" s="2"/>
      <c r="E200" s="5"/>
      <c r="F200" s="2" t="s">
        <v>57</v>
      </c>
      <c r="G200" s="2">
        <v>0.5</v>
      </c>
      <c r="H200" s="2">
        <v>12.5</v>
      </c>
      <c r="I200" s="2">
        <v>1</v>
      </c>
      <c r="J200" s="2" t="s">
        <v>35</v>
      </c>
      <c r="K200" s="7" t="str">
        <f>RTD("tt.rtd",,RTD("tt.rtd",,"Inst",J200,$E200),K$2)</f>
        <v/>
      </c>
      <c r="L200" s="8" cm="1">
        <f t="array" ref="L200">SUM(IF(('Daily Fill Book'!$F$3:$F$1960="B")*('Daily Fill Book'!$Q$3:$Q$1960=DailyMapping!D200),'Daily Fill Book'!$G$3:$G$1960))</f>
        <v>0</v>
      </c>
      <c r="M200" s="8" t="str" cm="1">
        <f t="array" ref="M200">IFERROR(
    SUMPRODUCT(
        IF(
            ('Daily Fill Book'!$F$1:$F$1960="B") * ('Daily Fill Book'!$Q$1:$Q$1960=DailyMapping!D200),
            'Daily Fill Book'!$G$1:$G$1960
        ),
        IF(
            ('Daily Fill Book'!$F$1:$F$1960="B") * ('Daily Fill Book'!$Q$1:$Q$1960=DailyMapping!D200),
            'Daily Fill Book'!$H$1:$H$1960
        )
    ) / SUM(
        IF(
            ('Daily Fill Book'!$F$1:$F$1960="B") * ('Daily Fill Book'!$Q$1:$Q$1960=DailyMapping!D200),
            'Daily Fill Book'!$G$1:$G$1960
        )
    ),
    ""
)</f>
        <v/>
      </c>
      <c r="N200" s="8" cm="1">
        <f t="array" ref="N200">SUM(IF(('Daily Fill Book'!$F$3:$F$1960="S")*('Daily Fill Book'!$Q$3:$Q$1960=DailyMapping!D200),'Daily Fill Book'!$G$3:$G$1960))</f>
        <v>0</v>
      </c>
      <c r="O200" s="8" t="str" cm="1">
        <f t="array" ref="O200">IFERROR(
    SUMPRODUCT(
        IF(
            ('Daily Fill Book'!$F$1:$F$1960="S") * ('Daily Fill Book'!$Q$1:$Q$1960=DailyMapping!D200),
            'Daily Fill Book'!$G$1:$G$1960
        ),
        IF(
            ('Daily Fill Book'!$F$1:$F$1960="S") * ('Daily Fill Book'!$Q$1:$Q$1960=DailyMapping!D200),
            'Daily Fill Book'!$H$1:$H$1960
        )
    ) / SUM(
        IF(
            ('Daily Fill Book'!$F$1:$F$1960="S") * ('Daily Fill Book'!$Q$1:$Q$1960=DailyMapping!D200),
            'Daily Fill Book'!$G$1:$G$1960
        )
    ),
    ""
)</f>
        <v/>
      </c>
      <c r="P200" s="8">
        <f t="shared" si="12"/>
        <v>0</v>
      </c>
      <c r="Q200" s="2">
        <f t="shared" si="13"/>
        <v>0</v>
      </c>
      <c r="R200" s="2">
        <f t="shared" si="14"/>
        <v>0</v>
      </c>
      <c r="S200" s="2">
        <f t="shared" si="15"/>
        <v>0</v>
      </c>
      <c r="T200" s="2" t="e">
        <f>((DailyMapping!$O200-DailyMapping!$M200)/DailyMapping!$G200*DailyMapping!$H200)*(MIN(DailyMapping!$L200,DailyMapping!$N200))</f>
        <v>#VALUE!</v>
      </c>
    </row>
    <row r="201" spans="2:20" x14ac:dyDescent="0.25">
      <c r="B201" s="106"/>
      <c r="C201" s="2" t="s">
        <v>12</v>
      </c>
      <c r="D201" s="2"/>
      <c r="E201" s="5"/>
      <c r="F201" s="2" t="s">
        <v>57</v>
      </c>
      <c r="G201" s="2">
        <v>0.5</v>
      </c>
      <c r="H201" s="2">
        <v>12.5</v>
      </c>
      <c r="I201" s="2">
        <v>1</v>
      </c>
      <c r="J201" s="2" t="s">
        <v>35</v>
      </c>
      <c r="K201" s="7" t="str">
        <f>RTD("tt.rtd",,RTD("tt.rtd",,"Inst",J201,$E201),K$2)</f>
        <v/>
      </c>
      <c r="L201" s="8" cm="1">
        <f t="array" ref="L201">SUM(IF(('Daily Fill Book'!$F$3:$F$1960="B")*('Daily Fill Book'!$Q$3:$Q$1960=DailyMapping!D201),'Daily Fill Book'!$G$3:$G$1960))</f>
        <v>0</v>
      </c>
      <c r="M201" s="8" t="str" cm="1">
        <f t="array" ref="M201">IFERROR(
    SUMPRODUCT(
        IF(
            ('Daily Fill Book'!$F$1:$F$1960="B") * ('Daily Fill Book'!$Q$1:$Q$1960=DailyMapping!D201),
            'Daily Fill Book'!$G$1:$G$1960
        ),
        IF(
            ('Daily Fill Book'!$F$1:$F$1960="B") * ('Daily Fill Book'!$Q$1:$Q$1960=DailyMapping!D201),
            'Daily Fill Book'!$H$1:$H$1960
        )
    ) / SUM(
        IF(
            ('Daily Fill Book'!$F$1:$F$1960="B") * ('Daily Fill Book'!$Q$1:$Q$1960=DailyMapping!D201),
            'Daily Fill Book'!$G$1:$G$1960
        )
    ),
    ""
)</f>
        <v/>
      </c>
      <c r="N201" s="8" cm="1">
        <f t="array" ref="N201">SUM(IF(('Daily Fill Book'!$F$3:$F$1960="S")*('Daily Fill Book'!$Q$3:$Q$1960=DailyMapping!D201),'Daily Fill Book'!$G$3:$G$1960))</f>
        <v>0</v>
      </c>
      <c r="O201" s="8" t="str" cm="1">
        <f t="array" ref="O201">IFERROR(
    SUMPRODUCT(
        IF(
            ('Daily Fill Book'!$F$1:$F$1960="S") * ('Daily Fill Book'!$Q$1:$Q$1960=DailyMapping!D201),
            'Daily Fill Book'!$G$1:$G$1960
        ),
        IF(
            ('Daily Fill Book'!$F$1:$F$1960="S") * ('Daily Fill Book'!$Q$1:$Q$1960=DailyMapping!D201),
            'Daily Fill Book'!$H$1:$H$1960
        )
    ) / SUM(
        IF(
            ('Daily Fill Book'!$F$1:$F$1960="S") * ('Daily Fill Book'!$Q$1:$Q$1960=DailyMapping!D201),
            'Daily Fill Book'!$G$1:$G$1960
        )
    ),
    ""
)</f>
        <v/>
      </c>
      <c r="P201" s="8">
        <f t="shared" si="12"/>
        <v>0</v>
      </c>
      <c r="Q201" s="2">
        <f t="shared" si="13"/>
        <v>0</v>
      </c>
      <c r="R201" s="2">
        <f t="shared" si="14"/>
        <v>0</v>
      </c>
      <c r="S201" s="2">
        <f t="shared" si="15"/>
        <v>0</v>
      </c>
      <c r="T201" s="2" t="e">
        <f>((DailyMapping!$O201-DailyMapping!$M201)/DailyMapping!$G201*DailyMapping!$H201)*(MIN(DailyMapping!$L201,DailyMapping!$N201))</f>
        <v>#VALUE!</v>
      </c>
    </row>
    <row r="202" spans="2:20" x14ac:dyDescent="0.25">
      <c r="B202" s="106"/>
      <c r="C202" s="2" t="s">
        <v>12</v>
      </c>
      <c r="D202" s="2"/>
      <c r="E202" s="5"/>
      <c r="F202" s="2" t="s">
        <v>57</v>
      </c>
      <c r="G202" s="2">
        <v>0.5</v>
      </c>
      <c r="H202" s="2">
        <v>12.5</v>
      </c>
      <c r="I202" s="2">
        <v>1</v>
      </c>
      <c r="J202" s="2" t="s">
        <v>35</v>
      </c>
      <c r="K202" s="7" t="str">
        <f>RTD("tt.rtd",,RTD("tt.rtd",,"Inst",J202,$E202),K$2)</f>
        <v/>
      </c>
      <c r="L202" s="8" cm="1">
        <f t="array" ref="L202">SUM(IF(('Daily Fill Book'!$F$3:$F$1960="B")*('Daily Fill Book'!$Q$3:$Q$1960=DailyMapping!D202),'Daily Fill Book'!$G$3:$G$1960))</f>
        <v>0</v>
      </c>
      <c r="M202" s="8" t="str" cm="1">
        <f t="array" ref="M202">IFERROR(
    SUMPRODUCT(
        IF(
            ('Daily Fill Book'!$F$1:$F$1960="B") * ('Daily Fill Book'!$Q$1:$Q$1960=DailyMapping!D202),
            'Daily Fill Book'!$G$1:$G$1960
        ),
        IF(
            ('Daily Fill Book'!$F$1:$F$1960="B") * ('Daily Fill Book'!$Q$1:$Q$1960=DailyMapping!D202),
            'Daily Fill Book'!$H$1:$H$1960
        )
    ) / SUM(
        IF(
            ('Daily Fill Book'!$F$1:$F$1960="B") * ('Daily Fill Book'!$Q$1:$Q$1960=DailyMapping!D202),
            'Daily Fill Book'!$G$1:$G$1960
        )
    ),
    ""
)</f>
        <v/>
      </c>
      <c r="N202" s="8" cm="1">
        <f t="array" ref="N202">SUM(IF(('Daily Fill Book'!$F$3:$F$1960="S")*('Daily Fill Book'!$Q$3:$Q$1960=DailyMapping!D202),'Daily Fill Book'!$G$3:$G$1960))</f>
        <v>0</v>
      </c>
      <c r="O202" s="8" t="str" cm="1">
        <f t="array" ref="O202">IFERROR(
    SUMPRODUCT(
        IF(
            ('Daily Fill Book'!$F$1:$F$1960="S") * ('Daily Fill Book'!$Q$1:$Q$1960=DailyMapping!D202),
            'Daily Fill Book'!$G$1:$G$1960
        ),
        IF(
            ('Daily Fill Book'!$F$1:$F$1960="S") * ('Daily Fill Book'!$Q$1:$Q$1960=DailyMapping!D202),
            'Daily Fill Book'!$H$1:$H$1960
        )
    ) / SUM(
        IF(
            ('Daily Fill Book'!$F$1:$F$1960="S") * ('Daily Fill Book'!$Q$1:$Q$1960=DailyMapping!D202),
            'Daily Fill Book'!$G$1:$G$1960
        )
    ),
    ""
)</f>
        <v/>
      </c>
      <c r="P202" s="8">
        <f t="shared" si="12"/>
        <v>0</v>
      </c>
      <c r="Q202" s="2">
        <f t="shared" si="13"/>
        <v>0</v>
      </c>
      <c r="R202" s="2">
        <f t="shared" si="14"/>
        <v>0</v>
      </c>
      <c r="S202" s="2">
        <f t="shared" si="15"/>
        <v>0</v>
      </c>
      <c r="T202" s="2" t="e">
        <f>((DailyMapping!$O202-DailyMapping!$M202)/DailyMapping!$G202*DailyMapping!$H202)*(MIN(DailyMapping!$L202,DailyMapping!$N202))</f>
        <v>#VALUE!</v>
      </c>
    </row>
    <row r="203" spans="2:20" x14ac:dyDescent="0.25">
      <c r="B203" s="106"/>
      <c r="C203" s="2" t="s">
        <v>12</v>
      </c>
      <c r="D203" s="2"/>
      <c r="E203" s="5"/>
      <c r="F203" s="2" t="s">
        <v>57</v>
      </c>
      <c r="G203" s="2">
        <v>0.5</v>
      </c>
      <c r="H203" s="2">
        <v>12.5</v>
      </c>
      <c r="I203" s="2">
        <v>1</v>
      </c>
      <c r="J203" s="2" t="s">
        <v>35</v>
      </c>
      <c r="K203" s="7" t="str">
        <f>RTD("tt.rtd",,RTD("tt.rtd",,"Inst",J203,$E203),K$2)</f>
        <v/>
      </c>
      <c r="L203" s="8" cm="1">
        <f t="array" ref="L203">SUM(IF(('Daily Fill Book'!$F$3:$F$1960="B")*('Daily Fill Book'!$Q$3:$Q$1960=DailyMapping!D203),'Daily Fill Book'!$G$3:$G$1960))</f>
        <v>0</v>
      </c>
      <c r="M203" s="8" t="str" cm="1">
        <f t="array" ref="M203">IFERROR(
    SUMPRODUCT(
        IF(
            ('Daily Fill Book'!$F$1:$F$1960="B") * ('Daily Fill Book'!$Q$1:$Q$1960=DailyMapping!D203),
            'Daily Fill Book'!$G$1:$G$1960
        ),
        IF(
            ('Daily Fill Book'!$F$1:$F$1960="B") * ('Daily Fill Book'!$Q$1:$Q$1960=DailyMapping!D203),
            'Daily Fill Book'!$H$1:$H$1960
        )
    ) / SUM(
        IF(
            ('Daily Fill Book'!$F$1:$F$1960="B") * ('Daily Fill Book'!$Q$1:$Q$1960=DailyMapping!D203),
            'Daily Fill Book'!$G$1:$G$1960
        )
    ),
    ""
)</f>
        <v/>
      </c>
      <c r="N203" s="8" cm="1">
        <f t="array" ref="N203">SUM(IF(('Daily Fill Book'!$F$3:$F$1960="S")*('Daily Fill Book'!$Q$3:$Q$1960=DailyMapping!D203),'Daily Fill Book'!$G$3:$G$1960))</f>
        <v>0</v>
      </c>
      <c r="O203" s="8" t="str" cm="1">
        <f t="array" ref="O203">IFERROR(
    SUMPRODUCT(
        IF(
            ('Daily Fill Book'!$F$1:$F$1960="S") * ('Daily Fill Book'!$Q$1:$Q$1960=DailyMapping!D203),
            'Daily Fill Book'!$G$1:$G$1960
        ),
        IF(
            ('Daily Fill Book'!$F$1:$F$1960="S") * ('Daily Fill Book'!$Q$1:$Q$1960=DailyMapping!D203),
            'Daily Fill Book'!$H$1:$H$1960
        )
    ) / SUM(
        IF(
            ('Daily Fill Book'!$F$1:$F$1960="S") * ('Daily Fill Book'!$Q$1:$Q$1960=DailyMapping!D203),
            'Daily Fill Book'!$G$1:$G$1960
        )
    ),
    ""
)</f>
        <v/>
      </c>
      <c r="P203" s="8">
        <f t="shared" si="12"/>
        <v>0</v>
      </c>
      <c r="Q203" s="2">
        <f t="shared" si="13"/>
        <v>0</v>
      </c>
      <c r="R203" s="2">
        <f t="shared" si="14"/>
        <v>0</v>
      </c>
      <c r="S203" s="2">
        <f t="shared" si="15"/>
        <v>0</v>
      </c>
      <c r="T203" s="2" t="e">
        <f>((DailyMapping!$O203-DailyMapping!$M203)/DailyMapping!$G203*DailyMapping!$H203)*(MIN(DailyMapping!$L203,DailyMapping!$N203))</f>
        <v>#VALUE!</v>
      </c>
    </row>
    <row r="204" spans="2:20" x14ac:dyDescent="0.25">
      <c r="B204" s="106"/>
      <c r="C204" s="2" t="s">
        <v>12</v>
      </c>
      <c r="D204" s="2"/>
      <c r="E204" s="5"/>
      <c r="F204" s="2" t="s">
        <v>57</v>
      </c>
      <c r="G204" s="2">
        <v>0.5</v>
      </c>
      <c r="H204" s="2">
        <v>12.5</v>
      </c>
      <c r="I204" s="2">
        <v>1</v>
      </c>
      <c r="J204" s="2" t="s">
        <v>35</v>
      </c>
      <c r="K204" s="7" t="str">
        <f>RTD("tt.rtd",,RTD("tt.rtd",,"Inst",J204,$E204),K$2)</f>
        <v/>
      </c>
      <c r="L204" s="8" cm="1">
        <f t="array" ref="L204">SUM(IF(('Daily Fill Book'!$F$3:$F$1960="B")*('Daily Fill Book'!$Q$3:$Q$1960=DailyMapping!D204),'Daily Fill Book'!$G$3:$G$1960))</f>
        <v>0</v>
      </c>
      <c r="M204" s="8" t="str" cm="1">
        <f t="array" ref="M204">IFERROR(
    SUMPRODUCT(
        IF(
            ('Daily Fill Book'!$F$1:$F$1960="B") * ('Daily Fill Book'!$Q$1:$Q$1960=DailyMapping!D204),
            'Daily Fill Book'!$G$1:$G$1960
        ),
        IF(
            ('Daily Fill Book'!$F$1:$F$1960="B") * ('Daily Fill Book'!$Q$1:$Q$1960=DailyMapping!D204),
            'Daily Fill Book'!$H$1:$H$1960
        )
    ) / SUM(
        IF(
            ('Daily Fill Book'!$F$1:$F$1960="B") * ('Daily Fill Book'!$Q$1:$Q$1960=DailyMapping!D204),
            'Daily Fill Book'!$G$1:$G$1960
        )
    ),
    ""
)</f>
        <v/>
      </c>
      <c r="N204" s="8" cm="1">
        <f t="array" ref="N204">SUM(IF(('Daily Fill Book'!$F$3:$F$1960="S")*('Daily Fill Book'!$Q$3:$Q$1960=DailyMapping!D204),'Daily Fill Book'!$G$3:$G$1960))</f>
        <v>0</v>
      </c>
      <c r="O204" s="8" t="str" cm="1">
        <f t="array" ref="O204">IFERROR(
    SUMPRODUCT(
        IF(
            ('Daily Fill Book'!$F$1:$F$1960="S") * ('Daily Fill Book'!$Q$1:$Q$1960=DailyMapping!D204),
            'Daily Fill Book'!$G$1:$G$1960
        ),
        IF(
            ('Daily Fill Book'!$F$1:$F$1960="S") * ('Daily Fill Book'!$Q$1:$Q$1960=DailyMapping!D204),
            'Daily Fill Book'!$H$1:$H$1960
        )
    ) / SUM(
        IF(
            ('Daily Fill Book'!$F$1:$F$1960="S") * ('Daily Fill Book'!$Q$1:$Q$1960=DailyMapping!D204),
            'Daily Fill Book'!$G$1:$G$1960
        )
    ),
    ""
)</f>
        <v/>
      </c>
      <c r="P204" s="8">
        <f t="shared" si="12"/>
        <v>0</v>
      </c>
      <c r="Q204" s="2">
        <f t="shared" si="13"/>
        <v>0</v>
      </c>
      <c r="R204" s="2">
        <f t="shared" si="14"/>
        <v>0</v>
      </c>
      <c r="S204" s="2">
        <f t="shared" si="15"/>
        <v>0</v>
      </c>
      <c r="T204" s="2" t="e">
        <f>((DailyMapping!$O204-DailyMapping!$M204)/DailyMapping!$G204*DailyMapping!$H204)*(MIN(DailyMapping!$L204,DailyMapping!$N204))</f>
        <v>#VALUE!</v>
      </c>
    </row>
    <row r="205" spans="2:20" x14ac:dyDescent="0.25">
      <c r="B205" s="106"/>
      <c r="C205" s="2" t="s">
        <v>12</v>
      </c>
      <c r="D205" s="2"/>
      <c r="E205" s="5"/>
      <c r="F205" s="2" t="s">
        <v>57</v>
      </c>
      <c r="G205" s="2">
        <v>0.5</v>
      </c>
      <c r="H205" s="2">
        <v>12.5</v>
      </c>
      <c r="I205" s="2">
        <v>1</v>
      </c>
      <c r="J205" s="2" t="s">
        <v>35</v>
      </c>
      <c r="K205" s="7" t="str">
        <f>RTD("tt.rtd",,RTD("tt.rtd",,"Inst",J205,$E205),K$2)</f>
        <v/>
      </c>
      <c r="L205" s="8" cm="1">
        <f t="array" ref="L205">SUM(IF(('Daily Fill Book'!$F$3:$F$1960="B")*('Daily Fill Book'!$Q$3:$Q$1960=DailyMapping!D205),'Daily Fill Book'!$G$3:$G$1960))</f>
        <v>0</v>
      </c>
      <c r="M205" s="8" t="str" cm="1">
        <f t="array" ref="M205">IFERROR(
    SUMPRODUCT(
        IF(
            ('Daily Fill Book'!$F$1:$F$1960="B") * ('Daily Fill Book'!$Q$1:$Q$1960=DailyMapping!D205),
            'Daily Fill Book'!$G$1:$G$1960
        ),
        IF(
            ('Daily Fill Book'!$F$1:$F$1960="B") * ('Daily Fill Book'!$Q$1:$Q$1960=DailyMapping!D205),
            'Daily Fill Book'!$H$1:$H$1960
        )
    ) / SUM(
        IF(
            ('Daily Fill Book'!$F$1:$F$1960="B") * ('Daily Fill Book'!$Q$1:$Q$1960=DailyMapping!D205),
            'Daily Fill Book'!$G$1:$G$1960
        )
    ),
    ""
)</f>
        <v/>
      </c>
      <c r="N205" s="8" cm="1">
        <f t="array" ref="N205">SUM(IF(('Daily Fill Book'!$F$3:$F$1960="S")*('Daily Fill Book'!$Q$3:$Q$1960=DailyMapping!D205),'Daily Fill Book'!$G$3:$G$1960))</f>
        <v>0</v>
      </c>
      <c r="O205" s="8" t="str" cm="1">
        <f t="array" ref="O205">IFERROR(
    SUMPRODUCT(
        IF(
            ('Daily Fill Book'!$F$1:$F$1960="S") * ('Daily Fill Book'!$Q$1:$Q$1960=DailyMapping!D205),
            'Daily Fill Book'!$G$1:$G$1960
        ),
        IF(
            ('Daily Fill Book'!$F$1:$F$1960="S") * ('Daily Fill Book'!$Q$1:$Q$1960=DailyMapping!D205),
            'Daily Fill Book'!$H$1:$H$1960
        )
    ) / SUM(
        IF(
            ('Daily Fill Book'!$F$1:$F$1960="S") * ('Daily Fill Book'!$Q$1:$Q$1960=DailyMapping!D205),
            'Daily Fill Book'!$G$1:$G$1960
        )
    ),
    ""
)</f>
        <v/>
      </c>
      <c r="P205" s="8">
        <f t="shared" si="12"/>
        <v>0</v>
      </c>
      <c r="Q205" s="2">
        <f t="shared" si="13"/>
        <v>0</v>
      </c>
      <c r="R205" s="2">
        <f t="shared" si="14"/>
        <v>0</v>
      </c>
      <c r="S205" s="2">
        <f t="shared" si="15"/>
        <v>0</v>
      </c>
      <c r="T205" s="2" t="e">
        <f>((DailyMapping!$O205-DailyMapping!$M205)/DailyMapping!$G205*DailyMapping!$H205)*(MIN(DailyMapping!$L205,DailyMapping!$N205))</f>
        <v>#VALUE!</v>
      </c>
    </row>
    <row r="206" spans="2:20" x14ac:dyDescent="0.25">
      <c r="B206" s="106"/>
      <c r="C206" s="2" t="s">
        <v>12</v>
      </c>
      <c r="D206" s="2"/>
      <c r="E206" s="5"/>
      <c r="F206" s="2" t="s">
        <v>57</v>
      </c>
      <c r="G206" s="2">
        <v>0.5</v>
      </c>
      <c r="H206" s="2">
        <v>12.5</v>
      </c>
      <c r="I206" s="2">
        <v>1</v>
      </c>
      <c r="J206" s="2" t="s">
        <v>35</v>
      </c>
      <c r="K206" s="7" t="str">
        <f>RTD("tt.rtd",,RTD("tt.rtd",,"Inst",J206,$E206),K$2)</f>
        <v/>
      </c>
      <c r="L206" s="8" cm="1">
        <f t="array" ref="L206">SUM(IF(('Daily Fill Book'!$F$3:$F$1960="B")*('Daily Fill Book'!$Q$3:$Q$1960=DailyMapping!D206),'Daily Fill Book'!$G$3:$G$1960))</f>
        <v>0</v>
      </c>
      <c r="M206" s="8" t="str" cm="1">
        <f t="array" ref="M206">IFERROR(
    SUMPRODUCT(
        IF(
            ('Daily Fill Book'!$F$1:$F$1960="B") * ('Daily Fill Book'!$Q$1:$Q$1960=DailyMapping!D206),
            'Daily Fill Book'!$G$1:$G$1960
        ),
        IF(
            ('Daily Fill Book'!$F$1:$F$1960="B") * ('Daily Fill Book'!$Q$1:$Q$1960=DailyMapping!D206),
            'Daily Fill Book'!$H$1:$H$1960
        )
    ) / SUM(
        IF(
            ('Daily Fill Book'!$F$1:$F$1960="B") * ('Daily Fill Book'!$Q$1:$Q$1960=DailyMapping!D206),
            'Daily Fill Book'!$G$1:$G$1960
        )
    ),
    ""
)</f>
        <v/>
      </c>
      <c r="N206" s="8" cm="1">
        <f t="array" ref="N206">SUM(IF(('Daily Fill Book'!$F$3:$F$1960="S")*('Daily Fill Book'!$Q$3:$Q$1960=DailyMapping!D206),'Daily Fill Book'!$G$3:$G$1960))</f>
        <v>0</v>
      </c>
      <c r="O206" s="8" t="str" cm="1">
        <f t="array" ref="O206">IFERROR(
    SUMPRODUCT(
        IF(
            ('Daily Fill Book'!$F$1:$F$1960="S") * ('Daily Fill Book'!$Q$1:$Q$1960=DailyMapping!D206),
            'Daily Fill Book'!$G$1:$G$1960
        ),
        IF(
            ('Daily Fill Book'!$F$1:$F$1960="S") * ('Daily Fill Book'!$Q$1:$Q$1960=DailyMapping!D206),
            'Daily Fill Book'!$H$1:$H$1960
        )
    ) / SUM(
        IF(
            ('Daily Fill Book'!$F$1:$F$1960="S") * ('Daily Fill Book'!$Q$1:$Q$1960=DailyMapping!D206),
            'Daily Fill Book'!$G$1:$G$1960
        )
    ),
    ""
)</f>
        <v/>
      </c>
      <c r="P206" s="8">
        <f t="shared" si="12"/>
        <v>0</v>
      </c>
      <c r="Q206" s="2">
        <f t="shared" si="13"/>
        <v>0</v>
      </c>
      <c r="R206" s="2">
        <f t="shared" si="14"/>
        <v>0</v>
      </c>
      <c r="S206" s="2">
        <f t="shared" si="15"/>
        <v>0</v>
      </c>
      <c r="T206" s="2" t="e">
        <f>((DailyMapping!$O206-DailyMapping!$M206)/DailyMapping!$G206*DailyMapping!$H206)*(MIN(DailyMapping!$L206,DailyMapping!$N206))</f>
        <v>#VALUE!</v>
      </c>
    </row>
    <row r="207" spans="2:20" x14ac:dyDescent="0.25">
      <c r="B207" s="106"/>
      <c r="C207" s="2" t="s">
        <v>12</v>
      </c>
      <c r="D207" s="2"/>
      <c r="E207" s="5"/>
      <c r="F207" s="2" t="s">
        <v>57</v>
      </c>
      <c r="G207" s="2">
        <v>0.5</v>
      </c>
      <c r="H207" s="2">
        <v>12.5</v>
      </c>
      <c r="I207" s="2">
        <v>1</v>
      </c>
      <c r="J207" s="2" t="s">
        <v>35</v>
      </c>
      <c r="K207" s="7" t="str">
        <f>RTD("tt.rtd",,RTD("tt.rtd",,"Inst",J207,$E207),K$2)</f>
        <v/>
      </c>
      <c r="L207" s="8" cm="1">
        <f t="array" ref="L207">SUM(IF(('Daily Fill Book'!$F$3:$F$1960="B")*('Daily Fill Book'!$Q$3:$Q$1960=DailyMapping!D207),'Daily Fill Book'!$G$3:$G$1960))</f>
        <v>0</v>
      </c>
      <c r="M207" s="8" t="str" cm="1">
        <f t="array" ref="M207">IFERROR(
    SUMPRODUCT(
        IF(
            ('Daily Fill Book'!$F$1:$F$1960="B") * ('Daily Fill Book'!$Q$1:$Q$1960=DailyMapping!D207),
            'Daily Fill Book'!$G$1:$G$1960
        ),
        IF(
            ('Daily Fill Book'!$F$1:$F$1960="B") * ('Daily Fill Book'!$Q$1:$Q$1960=DailyMapping!D207),
            'Daily Fill Book'!$H$1:$H$1960
        )
    ) / SUM(
        IF(
            ('Daily Fill Book'!$F$1:$F$1960="B") * ('Daily Fill Book'!$Q$1:$Q$1960=DailyMapping!D207),
            'Daily Fill Book'!$G$1:$G$1960
        )
    ),
    ""
)</f>
        <v/>
      </c>
      <c r="N207" s="8" cm="1">
        <f t="array" ref="N207">SUM(IF(('Daily Fill Book'!$F$3:$F$1960="S")*('Daily Fill Book'!$Q$3:$Q$1960=DailyMapping!D207),'Daily Fill Book'!$G$3:$G$1960))</f>
        <v>0</v>
      </c>
      <c r="O207" s="8" t="str" cm="1">
        <f t="array" ref="O207">IFERROR(
    SUMPRODUCT(
        IF(
            ('Daily Fill Book'!$F$1:$F$1960="S") * ('Daily Fill Book'!$Q$1:$Q$1960=DailyMapping!D207),
            'Daily Fill Book'!$G$1:$G$1960
        ),
        IF(
            ('Daily Fill Book'!$F$1:$F$1960="S") * ('Daily Fill Book'!$Q$1:$Q$1960=DailyMapping!D207),
            'Daily Fill Book'!$H$1:$H$1960
        )
    ) / SUM(
        IF(
            ('Daily Fill Book'!$F$1:$F$1960="S") * ('Daily Fill Book'!$Q$1:$Q$1960=DailyMapping!D207),
            'Daily Fill Book'!$G$1:$G$1960
        )
    ),
    ""
)</f>
        <v/>
      </c>
      <c r="P207" s="8">
        <f t="shared" si="12"/>
        <v>0</v>
      </c>
      <c r="Q207" s="2">
        <f t="shared" si="13"/>
        <v>0</v>
      </c>
      <c r="R207" s="2">
        <f t="shared" si="14"/>
        <v>0</v>
      </c>
      <c r="S207" s="2">
        <f t="shared" si="15"/>
        <v>0</v>
      </c>
      <c r="T207" s="2" t="e">
        <f>((DailyMapping!$O207-DailyMapping!$M207)/DailyMapping!$G207*DailyMapping!$H207)*(MIN(DailyMapping!$L207,DailyMapping!$N207))</f>
        <v>#VALUE!</v>
      </c>
    </row>
    <row r="208" spans="2:20" x14ac:dyDescent="0.25">
      <c r="B208" s="106"/>
      <c r="C208" s="2" t="s">
        <v>12</v>
      </c>
      <c r="D208" s="2"/>
      <c r="E208" s="5"/>
      <c r="F208" s="2" t="s">
        <v>57</v>
      </c>
      <c r="G208" s="2">
        <v>0.5</v>
      </c>
      <c r="H208" s="2">
        <v>12.5</v>
      </c>
      <c r="I208" s="2">
        <v>1</v>
      </c>
      <c r="J208" s="2" t="s">
        <v>35</v>
      </c>
      <c r="K208" s="7" t="str">
        <f>RTD("tt.rtd",,RTD("tt.rtd",,"Inst",J208,$E208),K$2)</f>
        <v/>
      </c>
      <c r="L208" s="8" cm="1">
        <f t="array" ref="L208">SUM(IF(('Daily Fill Book'!$F$3:$F$1960="B")*('Daily Fill Book'!$Q$3:$Q$1960=DailyMapping!D208),'Daily Fill Book'!$G$3:$G$1960))</f>
        <v>0</v>
      </c>
      <c r="M208" s="8" t="str" cm="1">
        <f t="array" ref="M208">IFERROR(
    SUMPRODUCT(
        IF(
            ('Daily Fill Book'!$F$1:$F$1960="B") * ('Daily Fill Book'!$Q$1:$Q$1960=DailyMapping!D208),
            'Daily Fill Book'!$G$1:$G$1960
        ),
        IF(
            ('Daily Fill Book'!$F$1:$F$1960="B") * ('Daily Fill Book'!$Q$1:$Q$1960=DailyMapping!D208),
            'Daily Fill Book'!$H$1:$H$1960
        )
    ) / SUM(
        IF(
            ('Daily Fill Book'!$F$1:$F$1960="B") * ('Daily Fill Book'!$Q$1:$Q$1960=DailyMapping!D208),
            'Daily Fill Book'!$G$1:$G$1960
        )
    ),
    ""
)</f>
        <v/>
      </c>
      <c r="N208" s="8" cm="1">
        <f t="array" ref="N208">SUM(IF(('Daily Fill Book'!$F$3:$F$1960="S")*('Daily Fill Book'!$Q$3:$Q$1960=DailyMapping!D208),'Daily Fill Book'!$G$3:$G$1960))</f>
        <v>0</v>
      </c>
      <c r="O208" s="8" t="str" cm="1">
        <f t="array" ref="O208">IFERROR(
    SUMPRODUCT(
        IF(
            ('Daily Fill Book'!$F$1:$F$1960="S") * ('Daily Fill Book'!$Q$1:$Q$1960=DailyMapping!D208),
            'Daily Fill Book'!$G$1:$G$1960
        ),
        IF(
            ('Daily Fill Book'!$F$1:$F$1960="S") * ('Daily Fill Book'!$Q$1:$Q$1960=DailyMapping!D208),
            'Daily Fill Book'!$H$1:$H$1960
        )
    ) / SUM(
        IF(
            ('Daily Fill Book'!$F$1:$F$1960="S") * ('Daily Fill Book'!$Q$1:$Q$1960=DailyMapping!D208),
            'Daily Fill Book'!$G$1:$G$1960
        )
    ),
    ""
)</f>
        <v/>
      </c>
      <c r="P208" s="8">
        <f t="shared" si="12"/>
        <v>0</v>
      </c>
      <c r="Q208" s="2">
        <f t="shared" si="13"/>
        <v>0</v>
      </c>
      <c r="R208" s="2">
        <f t="shared" si="14"/>
        <v>0</v>
      </c>
      <c r="S208" s="2">
        <f t="shared" si="15"/>
        <v>0</v>
      </c>
      <c r="T208" s="2" t="e">
        <f>((DailyMapping!$O208-DailyMapping!$M208)/DailyMapping!$G208*DailyMapping!$H208)*(MIN(DailyMapping!$L208,DailyMapping!$N208))</f>
        <v>#VALUE!</v>
      </c>
    </row>
    <row r="209" spans="2:20" x14ac:dyDescent="0.25">
      <c r="B209" s="107"/>
      <c r="C209" s="2" t="s">
        <v>12</v>
      </c>
      <c r="D209" s="2"/>
      <c r="E209" s="5"/>
      <c r="F209" s="2" t="s">
        <v>57</v>
      </c>
      <c r="G209" s="2">
        <v>0.5</v>
      </c>
      <c r="H209" s="2">
        <v>12.5</v>
      </c>
      <c r="I209" s="2">
        <v>1</v>
      </c>
      <c r="J209" s="2" t="s">
        <v>35</v>
      </c>
      <c r="K209" s="7" t="str">
        <f>RTD("tt.rtd",,RTD("tt.rtd",,"Inst",J209,$E209),K$2)</f>
        <v/>
      </c>
      <c r="L209" s="8" cm="1">
        <f t="array" ref="L209">SUM(IF(('Daily Fill Book'!$F$3:$F$1960="B")*('Daily Fill Book'!$Q$3:$Q$1960=DailyMapping!D209),'Daily Fill Book'!$G$3:$G$1960))</f>
        <v>0</v>
      </c>
      <c r="M209" s="8" t="str" cm="1">
        <f t="array" ref="M209">IFERROR(
    SUMPRODUCT(
        IF(
            ('Daily Fill Book'!$F$1:$F$1960="B") * ('Daily Fill Book'!$Q$1:$Q$1960=DailyMapping!D209),
            'Daily Fill Book'!$G$1:$G$1960
        ),
        IF(
            ('Daily Fill Book'!$F$1:$F$1960="B") * ('Daily Fill Book'!$Q$1:$Q$1960=DailyMapping!D209),
            'Daily Fill Book'!$H$1:$H$1960
        )
    ) / SUM(
        IF(
            ('Daily Fill Book'!$F$1:$F$1960="B") * ('Daily Fill Book'!$Q$1:$Q$1960=DailyMapping!D209),
            'Daily Fill Book'!$G$1:$G$1960
        )
    ),
    ""
)</f>
        <v/>
      </c>
      <c r="N209" s="8" cm="1">
        <f t="array" ref="N209">SUM(IF(('Daily Fill Book'!$F$3:$F$1960="S")*('Daily Fill Book'!$Q$3:$Q$1960=DailyMapping!D209),'Daily Fill Book'!$G$3:$G$1960))</f>
        <v>0</v>
      </c>
      <c r="O209" s="8" t="str" cm="1">
        <f t="array" ref="O209">IFERROR(
    SUMPRODUCT(
        IF(
            ('Daily Fill Book'!$F$1:$F$1960="S") * ('Daily Fill Book'!$Q$1:$Q$1960=DailyMapping!D209),
            'Daily Fill Book'!$G$1:$G$1960
        ),
        IF(
            ('Daily Fill Book'!$F$1:$F$1960="S") * ('Daily Fill Book'!$Q$1:$Q$1960=DailyMapping!D209),
            'Daily Fill Book'!$H$1:$H$1960
        )
    ) / SUM(
        IF(
            ('Daily Fill Book'!$F$1:$F$1960="S") * ('Daily Fill Book'!$Q$1:$Q$1960=DailyMapping!D209),
            'Daily Fill Book'!$G$1:$G$1960
        )
    ),
    ""
)</f>
        <v/>
      </c>
      <c r="P209" s="8">
        <f t="shared" si="12"/>
        <v>0</v>
      </c>
      <c r="Q209" s="2">
        <f t="shared" si="13"/>
        <v>0</v>
      </c>
      <c r="R209" s="2">
        <f t="shared" si="14"/>
        <v>0</v>
      </c>
      <c r="S209" s="2">
        <f t="shared" si="15"/>
        <v>0</v>
      </c>
      <c r="T209" s="2" t="e">
        <f>((DailyMapping!$O209-DailyMapping!$M209)/DailyMapping!$G209*DailyMapping!$H209)*(MIN(DailyMapping!$L209,DailyMapping!$N209))</f>
        <v>#VALUE!</v>
      </c>
    </row>
    <row r="210" spans="2:20" x14ac:dyDescent="0.25">
      <c r="B210" s="105"/>
      <c r="C210" s="2" t="s">
        <v>12</v>
      </c>
      <c r="D210" s="2"/>
      <c r="E210" s="5"/>
      <c r="F210" s="2" t="s">
        <v>57</v>
      </c>
      <c r="G210" s="2">
        <v>0.5</v>
      </c>
      <c r="H210" s="2">
        <v>12.5</v>
      </c>
      <c r="I210" s="2">
        <v>1</v>
      </c>
      <c r="J210" s="2" t="s">
        <v>35</v>
      </c>
      <c r="K210" s="7" t="str">
        <f>RTD("tt.rtd",,RTD("tt.rtd",,"Inst",J210,$E210),K$2)</f>
        <v/>
      </c>
      <c r="L210" s="8" cm="1">
        <f t="array" ref="L210">SUM(IF(('Daily Fill Book'!$F$3:$F$1960="B")*('Daily Fill Book'!$Q$3:$Q$1960=DailyMapping!D210),'Daily Fill Book'!$G$3:$G$1960))</f>
        <v>0</v>
      </c>
      <c r="M210" s="8" t="str" cm="1">
        <f t="array" ref="M210">IFERROR(
    SUMPRODUCT(
        IF(
            ('Daily Fill Book'!$F$1:$F$1960="B") * ('Daily Fill Book'!$Q$1:$Q$1960=DailyMapping!D210),
            'Daily Fill Book'!$G$1:$G$1960
        ),
        IF(
            ('Daily Fill Book'!$F$1:$F$1960="B") * ('Daily Fill Book'!$Q$1:$Q$1960=DailyMapping!D210),
            'Daily Fill Book'!$H$1:$H$1960
        )
    ) / SUM(
        IF(
            ('Daily Fill Book'!$F$1:$F$1960="B") * ('Daily Fill Book'!$Q$1:$Q$1960=DailyMapping!D210),
            'Daily Fill Book'!$G$1:$G$1960
        )
    ),
    ""
)</f>
        <v/>
      </c>
      <c r="N210" s="8" cm="1">
        <f t="array" ref="N210">SUM(IF(('Daily Fill Book'!$F$3:$F$1960="S")*('Daily Fill Book'!$Q$3:$Q$1960=DailyMapping!D210),'Daily Fill Book'!$G$3:$G$1960))</f>
        <v>0</v>
      </c>
      <c r="O210" s="8" t="str" cm="1">
        <f t="array" ref="O210">IFERROR(
    SUMPRODUCT(
        IF(
            ('Daily Fill Book'!$F$1:$F$1960="S") * ('Daily Fill Book'!$Q$1:$Q$1960=DailyMapping!D210),
            'Daily Fill Book'!$G$1:$G$1960
        ),
        IF(
            ('Daily Fill Book'!$F$1:$F$1960="S") * ('Daily Fill Book'!$Q$1:$Q$1960=DailyMapping!D210),
            'Daily Fill Book'!$H$1:$H$1960
        )
    ) / SUM(
        IF(
            ('Daily Fill Book'!$F$1:$F$1960="S") * ('Daily Fill Book'!$Q$1:$Q$1960=DailyMapping!D210),
            'Daily Fill Book'!$G$1:$G$1960
        )
    ),
    ""
)</f>
        <v/>
      </c>
      <c r="P210" s="8">
        <f t="shared" si="12"/>
        <v>0</v>
      </c>
      <c r="Q210" s="2">
        <f t="shared" si="13"/>
        <v>0</v>
      </c>
      <c r="R210" s="2">
        <f t="shared" si="14"/>
        <v>0</v>
      </c>
      <c r="S210" s="2">
        <f t="shared" si="15"/>
        <v>0</v>
      </c>
      <c r="T210" s="2" t="e">
        <f>((DailyMapping!$O210-DailyMapping!$M210)/DailyMapping!$G210*DailyMapping!$H210)*(MIN(DailyMapping!$L210,DailyMapping!$N210))</f>
        <v>#VALUE!</v>
      </c>
    </row>
    <row r="211" spans="2:20" x14ac:dyDescent="0.25">
      <c r="B211" s="106"/>
      <c r="C211" s="2" t="s">
        <v>12</v>
      </c>
      <c r="D211" s="2"/>
      <c r="E211" s="5"/>
      <c r="F211" s="2" t="s">
        <v>57</v>
      </c>
      <c r="G211" s="2">
        <v>0.5</v>
      </c>
      <c r="H211" s="2">
        <v>12.5</v>
      </c>
      <c r="I211" s="2">
        <v>1</v>
      </c>
      <c r="J211" s="2" t="s">
        <v>35</v>
      </c>
      <c r="K211" s="7" t="str">
        <f>RTD("tt.rtd",,RTD("tt.rtd",,"Inst",J211,$E211),K$2)</f>
        <v/>
      </c>
      <c r="L211" s="8" cm="1">
        <f t="array" ref="L211">SUM(IF(('Daily Fill Book'!$F$3:$F$1960="B")*('Daily Fill Book'!$Q$3:$Q$1960=DailyMapping!D211),'Daily Fill Book'!$G$3:$G$1960))</f>
        <v>0</v>
      </c>
      <c r="M211" s="8" t="str" cm="1">
        <f t="array" ref="M211">IFERROR(
    SUMPRODUCT(
        IF(
            ('Daily Fill Book'!$F$1:$F$1960="B") * ('Daily Fill Book'!$Q$1:$Q$1960=DailyMapping!D211),
            'Daily Fill Book'!$G$1:$G$1960
        ),
        IF(
            ('Daily Fill Book'!$F$1:$F$1960="B") * ('Daily Fill Book'!$Q$1:$Q$1960=DailyMapping!D211),
            'Daily Fill Book'!$H$1:$H$1960
        )
    ) / SUM(
        IF(
            ('Daily Fill Book'!$F$1:$F$1960="B") * ('Daily Fill Book'!$Q$1:$Q$1960=DailyMapping!D211),
            'Daily Fill Book'!$G$1:$G$1960
        )
    ),
    ""
)</f>
        <v/>
      </c>
      <c r="N211" s="8" cm="1">
        <f t="array" ref="N211">SUM(IF(('Daily Fill Book'!$F$3:$F$1960="S")*('Daily Fill Book'!$Q$3:$Q$1960=DailyMapping!D211),'Daily Fill Book'!$G$3:$G$1960))</f>
        <v>0</v>
      </c>
      <c r="O211" s="8" t="str" cm="1">
        <f t="array" ref="O211">IFERROR(
    SUMPRODUCT(
        IF(
            ('Daily Fill Book'!$F$1:$F$1960="S") * ('Daily Fill Book'!$Q$1:$Q$1960=DailyMapping!D211),
            'Daily Fill Book'!$G$1:$G$1960
        ),
        IF(
            ('Daily Fill Book'!$F$1:$F$1960="S") * ('Daily Fill Book'!$Q$1:$Q$1960=DailyMapping!D211),
            'Daily Fill Book'!$H$1:$H$1960
        )
    ) / SUM(
        IF(
            ('Daily Fill Book'!$F$1:$F$1960="S") * ('Daily Fill Book'!$Q$1:$Q$1960=DailyMapping!D211),
            'Daily Fill Book'!$G$1:$G$1960
        )
    ),
    ""
)</f>
        <v/>
      </c>
      <c r="P211" s="8">
        <f t="shared" si="12"/>
        <v>0</v>
      </c>
      <c r="Q211" s="2">
        <f t="shared" si="13"/>
        <v>0</v>
      </c>
      <c r="R211" s="2">
        <f t="shared" si="14"/>
        <v>0</v>
      </c>
      <c r="S211" s="2">
        <f t="shared" si="15"/>
        <v>0</v>
      </c>
      <c r="T211" s="2" t="e">
        <f>((DailyMapping!$O211-DailyMapping!$M211)/DailyMapping!$G211*DailyMapping!$H211)*(MIN(DailyMapping!$L211,DailyMapping!$N211))</f>
        <v>#VALUE!</v>
      </c>
    </row>
    <row r="212" spans="2:20" x14ac:dyDescent="0.25">
      <c r="B212" s="106"/>
      <c r="C212" s="2" t="s">
        <v>12</v>
      </c>
      <c r="D212" s="2"/>
      <c r="E212" s="5"/>
      <c r="F212" s="2" t="s">
        <v>57</v>
      </c>
      <c r="G212" s="2">
        <v>0.5</v>
      </c>
      <c r="H212" s="2">
        <v>12.5</v>
      </c>
      <c r="I212" s="2">
        <v>1</v>
      </c>
      <c r="J212" s="2" t="s">
        <v>35</v>
      </c>
      <c r="K212" s="7" t="str">
        <f>RTD("tt.rtd",,RTD("tt.rtd",,"Inst",J212,$E212),K$2)</f>
        <v/>
      </c>
      <c r="L212" s="8" cm="1">
        <f t="array" ref="L212">SUM(IF(('Daily Fill Book'!$F$3:$F$1960="B")*('Daily Fill Book'!$Q$3:$Q$1960=DailyMapping!D212),'Daily Fill Book'!$G$3:$G$1960))</f>
        <v>0</v>
      </c>
      <c r="M212" s="8" t="str" cm="1">
        <f t="array" ref="M212">IFERROR(
    SUMPRODUCT(
        IF(
            ('Daily Fill Book'!$F$1:$F$1960="B") * ('Daily Fill Book'!$Q$1:$Q$1960=DailyMapping!D212),
            'Daily Fill Book'!$G$1:$G$1960
        ),
        IF(
            ('Daily Fill Book'!$F$1:$F$1960="B") * ('Daily Fill Book'!$Q$1:$Q$1960=DailyMapping!D212),
            'Daily Fill Book'!$H$1:$H$1960
        )
    ) / SUM(
        IF(
            ('Daily Fill Book'!$F$1:$F$1960="B") * ('Daily Fill Book'!$Q$1:$Q$1960=DailyMapping!D212),
            'Daily Fill Book'!$G$1:$G$1960
        )
    ),
    ""
)</f>
        <v/>
      </c>
      <c r="N212" s="8" cm="1">
        <f t="array" ref="N212">SUM(IF(('Daily Fill Book'!$F$3:$F$1960="S")*('Daily Fill Book'!$Q$3:$Q$1960=DailyMapping!D212),'Daily Fill Book'!$G$3:$G$1960))</f>
        <v>0</v>
      </c>
      <c r="O212" s="8" t="str" cm="1">
        <f t="array" ref="O212">IFERROR(
    SUMPRODUCT(
        IF(
            ('Daily Fill Book'!$F$1:$F$1960="S") * ('Daily Fill Book'!$Q$1:$Q$1960=DailyMapping!D212),
            'Daily Fill Book'!$G$1:$G$1960
        ),
        IF(
            ('Daily Fill Book'!$F$1:$F$1960="S") * ('Daily Fill Book'!$Q$1:$Q$1960=DailyMapping!D212),
            'Daily Fill Book'!$H$1:$H$1960
        )
    ) / SUM(
        IF(
            ('Daily Fill Book'!$F$1:$F$1960="S") * ('Daily Fill Book'!$Q$1:$Q$1960=DailyMapping!D212),
            'Daily Fill Book'!$G$1:$G$1960
        )
    ),
    ""
)</f>
        <v/>
      </c>
      <c r="P212" s="8">
        <f t="shared" si="12"/>
        <v>0</v>
      </c>
      <c r="Q212" s="2">
        <f t="shared" si="13"/>
        <v>0</v>
      </c>
      <c r="R212" s="2">
        <f t="shared" si="14"/>
        <v>0</v>
      </c>
      <c r="S212" s="2">
        <f t="shared" si="15"/>
        <v>0</v>
      </c>
      <c r="T212" s="2" t="e">
        <f>((DailyMapping!$O212-DailyMapping!$M212)/DailyMapping!$G212*DailyMapping!$H212)*(MIN(DailyMapping!$L212,DailyMapping!$N212))</f>
        <v>#VALUE!</v>
      </c>
    </row>
    <row r="213" spans="2:20" x14ac:dyDescent="0.25">
      <c r="B213" s="106"/>
      <c r="C213" s="2" t="s">
        <v>12</v>
      </c>
      <c r="D213" s="2"/>
      <c r="E213" s="5"/>
      <c r="F213" s="2" t="s">
        <v>57</v>
      </c>
      <c r="G213" s="2">
        <v>0.5</v>
      </c>
      <c r="H213" s="2">
        <v>12.5</v>
      </c>
      <c r="I213" s="2">
        <v>1</v>
      </c>
      <c r="J213" s="2" t="s">
        <v>35</v>
      </c>
      <c r="K213" s="7" t="str">
        <f>RTD("tt.rtd",,RTD("tt.rtd",,"Inst",J213,$E213),K$2)</f>
        <v/>
      </c>
      <c r="L213" s="8" cm="1">
        <f t="array" ref="L213">SUM(IF(('Daily Fill Book'!$F$3:$F$1960="B")*('Daily Fill Book'!$Q$3:$Q$1960=DailyMapping!D213),'Daily Fill Book'!$G$3:$G$1960))</f>
        <v>0</v>
      </c>
      <c r="M213" s="8" t="str" cm="1">
        <f t="array" ref="M213">IFERROR(
    SUMPRODUCT(
        IF(
            ('Daily Fill Book'!$F$1:$F$1960="B") * ('Daily Fill Book'!$Q$1:$Q$1960=DailyMapping!D213),
            'Daily Fill Book'!$G$1:$G$1960
        ),
        IF(
            ('Daily Fill Book'!$F$1:$F$1960="B") * ('Daily Fill Book'!$Q$1:$Q$1960=DailyMapping!D213),
            'Daily Fill Book'!$H$1:$H$1960
        )
    ) / SUM(
        IF(
            ('Daily Fill Book'!$F$1:$F$1960="B") * ('Daily Fill Book'!$Q$1:$Q$1960=DailyMapping!D213),
            'Daily Fill Book'!$G$1:$G$1960
        )
    ),
    ""
)</f>
        <v/>
      </c>
      <c r="N213" s="8" cm="1">
        <f t="array" ref="N213">SUM(IF(('Daily Fill Book'!$F$3:$F$1960="S")*('Daily Fill Book'!$Q$3:$Q$1960=DailyMapping!D213),'Daily Fill Book'!$G$3:$G$1960))</f>
        <v>0</v>
      </c>
      <c r="O213" s="8" t="str" cm="1">
        <f t="array" ref="O213">IFERROR(
    SUMPRODUCT(
        IF(
            ('Daily Fill Book'!$F$1:$F$1960="S") * ('Daily Fill Book'!$Q$1:$Q$1960=DailyMapping!D213),
            'Daily Fill Book'!$G$1:$G$1960
        ),
        IF(
            ('Daily Fill Book'!$F$1:$F$1960="S") * ('Daily Fill Book'!$Q$1:$Q$1960=DailyMapping!D213),
            'Daily Fill Book'!$H$1:$H$1960
        )
    ) / SUM(
        IF(
            ('Daily Fill Book'!$F$1:$F$1960="S") * ('Daily Fill Book'!$Q$1:$Q$1960=DailyMapping!D213),
            'Daily Fill Book'!$G$1:$G$1960
        )
    ),
    ""
)</f>
        <v/>
      </c>
      <c r="P213" s="8">
        <f t="shared" si="12"/>
        <v>0</v>
      </c>
      <c r="Q213" s="2">
        <f t="shared" si="13"/>
        <v>0</v>
      </c>
      <c r="R213" s="2">
        <f t="shared" si="14"/>
        <v>0</v>
      </c>
      <c r="S213" s="2">
        <f t="shared" si="15"/>
        <v>0</v>
      </c>
      <c r="T213" s="2" t="e">
        <f>((DailyMapping!$O213-DailyMapping!$M213)/DailyMapping!$G213*DailyMapping!$H213)*(MIN(DailyMapping!$L213,DailyMapping!$N213))</f>
        <v>#VALUE!</v>
      </c>
    </row>
    <row r="214" spans="2:20" x14ac:dyDescent="0.25">
      <c r="B214" s="106"/>
      <c r="C214" s="2" t="s">
        <v>12</v>
      </c>
      <c r="D214" s="2"/>
      <c r="E214" s="5"/>
      <c r="F214" s="2" t="s">
        <v>57</v>
      </c>
      <c r="G214" s="2">
        <v>0.5</v>
      </c>
      <c r="H214" s="2">
        <v>12.5</v>
      </c>
      <c r="I214" s="2">
        <v>1</v>
      </c>
      <c r="J214" s="2" t="s">
        <v>35</v>
      </c>
      <c r="K214" s="7" t="str">
        <f>RTD("tt.rtd",,RTD("tt.rtd",,"Inst",J214,$E214),K$2)</f>
        <v/>
      </c>
      <c r="L214" s="8" cm="1">
        <f t="array" ref="L214">SUM(IF(('Daily Fill Book'!$F$3:$F$1960="B")*('Daily Fill Book'!$Q$3:$Q$1960=DailyMapping!D214),'Daily Fill Book'!$G$3:$G$1960))</f>
        <v>0</v>
      </c>
      <c r="M214" s="8" t="str" cm="1">
        <f t="array" ref="M214">IFERROR(
    SUMPRODUCT(
        IF(
            ('Daily Fill Book'!$F$1:$F$1960="B") * ('Daily Fill Book'!$Q$1:$Q$1960=DailyMapping!D214),
            'Daily Fill Book'!$G$1:$G$1960
        ),
        IF(
            ('Daily Fill Book'!$F$1:$F$1960="B") * ('Daily Fill Book'!$Q$1:$Q$1960=DailyMapping!D214),
            'Daily Fill Book'!$H$1:$H$1960
        )
    ) / SUM(
        IF(
            ('Daily Fill Book'!$F$1:$F$1960="B") * ('Daily Fill Book'!$Q$1:$Q$1960=DailyMapping!D214),
            'Daily Fill Book'!$G$1:$G$1960
        )
    ),
    ""
)</f>
        <v/>
      </c>
      <c r="N214" s="8" cm="1">
        <f t="array" ref="N214">SUM(IF(('Daily Fill Book'!$F$3:$F$1960="S")*('Daily Fill Book'!$Q$3:$Q$1960=DailyMapping!D214),'Daily Fill Book'!$G$3:$G$1960))</f>
        <v>0</v>
      </c>
      <c r="O214" s="8" t="str" cm="1">
        <f t="array" ref="O214">IFERROR(
    SUMPRODUCT(
        IF(
            ('Daily Fill Book'!$F$1:$F$1960="S") * ('Daily Fill Book'!$Q$1:$Q$1960=DailyMapping!D214),
            'Daily Fill Book'!$G$1:$G$1960
        ),
        IF(
            ('Daily Fill Book'!$F$1:$F$1960="S") * ('Daily Fill Book'!$Q$1:$Q$1960=DailyMapping!D214),
            'Daily Fill Book'!$H$1:$H$1960
        )
    ) / SUM(
        IF(
            ('Daily Fill Book'!$F$1:$F$1960="S") * ('Daily Fill Book'!$Q$1:$Q$1960=DailyMapping!D214),
            'Daily Fill Book'!$G$1:$G$1960
        )
    ),
    ""
)</f>
        <v/>
      </c>
      <c r="P214" s="8">
        <f t="shared" si="12"/>
        <v>0</v>
      </c>
      <c r="Q214" s="2">
        <f t="shared" si="13"/>
        <v>0</v>
      </c>
      <c r="R214" s="2">
        <f t="shared" si="14"/>
        <v>0</v>
      </c>
      <c r="S214" s="2">
        <f t="shared" si="15"/>
        <v>0</v>
      </c>
      <c r="T214" s="2" t="e">
        <f>((DailyMapping!$O214-DailyMapping!$M214)/DailyMapping!$G214*DailyMapping!$H214)*(MIN(DailyMapping!$L214,DailyMapping!$N214))</f>
        <v>#VALUE!</v>
      </c>
    </row>
    <row r="215" spans="2:20" x14ac:dyDescent="0.25">
      <c r="B215" s="106"/>
      <c r="C215" s="2" t="s">
        <v>12</v>
      </c>
      <c r="D215" s="2"/>
      <c r="E215" s="5"/>
      <c r="F215" s="2" t="s">
        <v>57</v>
      </c>
      <c r="G215" s="2">
        <v>0.5</v>
      </c>
      <c r="H215" s="2">
        <v>12.5</v>
      </c>
      <c r="I215" s="2">
        <v>1</v>
      </c>
      <c r="J215" s="2" t="s">
        <v>35</v>
      </c>
      <c r="K215" s="7" t="str">
        <f>RTD("tt.rtd",,RTD("tt.rtd",,"Inst",J215,$E215),K$2)</f>
        <v/>
      </c>
      <c r="L215" s="8" cm="1">
        <f t="array" ref="L215">SUM(IF(('Daily Fill Book'!$F$3:$F$1960="B")*('Daily Fill Book'!$Q$3:$Q$1960=DailyMapping!D215),'Daily Fill Book'!$G$3:$G$1960))</f>
        <v>0</v>
      </c>
      <c r="M215" s="8" t="str" cm="1">
        <f t="array" ref="M215">IFERROR(
    SUMPRODUCT(
        IF(
            ('Daily Fill Book'!$F$1:$F$1960="B") * ('Daily Fill Book'!$Q$1:$Q$1960=DailyMapping!D215),
            'Daily Fill Book'!$G$1:$G$1960
        ),
        IF(
            ('Daily Fill Book'!$F$1:$F$1960="B") * ('Daily Fill Book'!$Q$1:$Q$1960=DailyMapping!D215),
            'Daily Fill Book'!$H$1:$H$1960
        )
    ) / SUM(
        IF(
            ('Daily Fill Book'!$F$1:$F$1960="B") * ('Daily Fill Book'!$Q$1:$Q$1960=DailyMapping!D215),
            'Daily Fill Book'!$G$1:$G$1960
        )
    ),
    ""
)</f>
        <v/>
      </c>
      <c r="N215" s="8" cm="1">
        <f t="array" ref="N215">SUM(IF(('Daily Fill Book'!$F$3:$F$1960="S")*('Daily Fill Book'!$Q$3:$Q$1960=DailyMapping!D215),'Daily Fill Book'!$G$3:$G$1960))</f>
        <v>0</v>
      </c>
      <c r="O215" s="8" t="str" cm="1">
        <f t="array" ref="O215">IFERROR(
    SUMPRODUCT(
        IF(
            ('Daily Fill Book'!$F$1:$F$1960="S") * ('Daily Fill Book'!$Q$1:$Q$1960=DailyMapping!D215),
            'Daily Fill Book'!$G$1:$G$1960
        ),
        IF(
            ('Daily Fill Book'!$F$1:$F$1960="S") * ('Daily Fill Book'!$Q$1:$Q$1960=DailyMapping!D215),
            'Daily Fill Book'!$H$1:$H$1960
        )
    ) / SUM(
        IF(
            ('Daily Fill Book'!$F$1:$F$1960="S") * ('Daily Fill Book'!$Q$1:$Q$1960=DailyMapping!D215),
            'Daily Fill Book'!$G$1:$G$1960
        )
    ),
    ""
)</f>
        <v/>
      </c>
      <c r="P215" s="8">
        <f t="shared" si="12"/>
        <v>0</v>
      </c>
      <c r="Q215" s="2">
        <f t="shared" si="13"/>
        <v>0</v>
      </c>
      <c r="R215" s="2">
        <f t="shared" si="14"/>
        <v>0</v>
      </c>
      <c r="S215" s="2">
        <f t="shared" si="15"/>
        <v>0</v>
      </c>
      <c r="T215" s="2" t="e">
        <f>((DailyMapping!$O215-DailyMapping!$M215)/DailyMapping!$G215*DailyMapping!$H215)*(MIN(DailyMapping!$L215,DailyMapping!$N215))</f>
        <v>#VALUE!</v>
      </c>
    </row>
    <row r="216" spans="2:20" x14ac:dyDescent="0.25">
      <c r="B216" s="106"/>
      <c r="C216" s="2" t="s">
        <v>12</v>
      </c>
      <c r="D216" s="2"/>
      <c r="E216" s="5"/>
      <c r="F216" s="2" t="s">
        <v>57</v>
      </c>
      <c r="G216" s="2">
        <v>0.5</v>
      </c>
      <c r="H216" s="2">
        <v>12.5</v>
      </c>
      <c r="I216" s="2">
        <v>1</v>
      </c>
      <c r="J216" s="2" t="s">
        <v>35</v>
      </c>
      <c r="K216" s="7" t="str">
        <f>RTD("tt.rtd",,RTD("tt.rtd",,"Inst",J216,$E216),K$2)</f>
        <v/>
      </c>
      <c r="L216" s="8" cm="1">
        <f t="array" ref="L216">SUM(IF(('Daily Fill Book'!$F$3:$F$1960="B")*('Daily Fill Book'!$Q$3:$Q$1960=DailyMapping!D216),'Daily Fill Book'!$G$3:$G$1960))</f>
        <v>0</v>
      </c>
      <c r="M216" s="8" t="str" cm="1">
        <f t="array" ref="M216">IFERROR(
    SUMPRODUCT(
        IF(
            ('Daily Fill Book'!$F$1:$F$1960="B") * ('Daily Fill Book'!$Q$1:$Q$1960=DailyMapping!D216),
            'Daily Fill Book'!$G$1:$G$1960
        ),
        IF(
            ('Daily Fill Book'!$F$1:$F$1960="B") * ('Daily Fill Book'!$Q$1:$Q$1960=DailyMapping!D216),
            'Daily Fill Book'!$H$1:$H$1960
        )
    ) / SUM(
        IF(
            ('Daily Fill Book'!$F$1:$F$1960="B") * ('Daily Fill Book'!$Q$1:$Q$1960=DailyMapping!D216),
            'Daily Fill Book'!$G$1:$G$1960
        )
    ),
    ""
)</f>
        <v/>
      </c>
      <c r="N216" s="8" cm="1">
        <f t="array" ref="N216">SUM(IF(('Daily Fill Book'!$F$3:$F$1960="S")*('Daily Fill Book'!$Q$3:$Q$1960=DailyMapping!D216),'Daily Fill Book'!$G$3:$G$1960))</f>
        <v>0</v>
      </c>
      <c r="O216" s="8" t="str" cm="1">
        <f t="array" ref="O216">IFERROR(
    SUMPRODUCT(
        IF(
            ('Daily Fill Book'!$F$1:$F$1960="S") * ('Daily Fill Book'!$Q$1:$Q$1960=DailyMapping!D216),
            'Daily Fill Book'!$G$1:$G$1960
        ),
        IF(
            ('Daily Fill Book'!$F$1:$F$1960="S") * ('Daily Fill Book'!$Q$1:$Q$1960=DailyMapping!D216),
            'Daily Fill Book'!$H$1:$H$1960
        )
    ) / SUM(
        IF(
            ('Daily Fill Book'!$F$1:$F$1960="S") * ('Daily Fill Book'!$Q$1:$Q$1960=DailyMapping!D216),
            'Daily Fill Book'!$G$1:$G$1960
        )
    ),
    ""
)</f>
        <v/>
      </c>
      <c r="P216" s="8">
        <f t="shared" si="12"/>
        <v>0</v>
      </c>
      <c r="Q216" s="2">
        <f t="shared" si="13"/>
        <v>0</v>
      </c>
      <c r="R216" s="2">
        <f t="shared" si="14"/>
        <v>0</v>
      </c>
      <c r="S216" s="2">
        <f t="shared" si="15"/>
        <v>0</v>
      </c>
      <c r="T216" s="2" t="e">
        <f>((DailyMapping!$O216-DailyMapping!$M216)/DailyMapping!$G216*DailyMapping!$H216)*(MIN(DailyMapping!$L216,DailyMapping!$N216))</f>
        <v>#VALUE!</v>
      </c>
    </row>
    <row r="217" spans="2:20" x14ac:dyDescent="0.25">
      <c r="B217" s="106"/>
      <c r="C217" s="2" t="s">
        <v>12</v>
      </c>
      <c r="D217" s="2"/>
      <c r="E217" s="5"/>
      <c r="F217" s="2" t="s">
        <v>57</v>
      </c>
      <c r="G217" s="2">
        <v>0.5</v>
      </c>
      <c r="H217" s="2">
        <v>12.5</v>
      </c>
      <c r="I217" s="2">
        <v>1</v>
      </c>
      <c r="J217" s="2" t="s">
        <v>35</v>
      </c>
      <c r="K217" s="7" t="str">
        <f>RTD("tt.rtd",,RTD("tt.rtd",,"Inst",J217,$E217),K$2)</f>
        <v/>
      </c>
      <c r="L217" s="8" cm="1">
        <f t="array" ref="L217">SUM(IF(('Daily Fill Book'!$F$3:$F$1960="B")*('Daily Fill Book'!$Q$3:$Q$1960=DailyMapping!D217),'Daily Fill Book'!$G$3:$G$1960))</f>
        <v>0</v>
      </c>
      <c r="M217" s="8" t="str" cm="1">
        <f t="array" ref="M217">IFERROR(
    SUMPRODUCT(
        IF(
            ('Daily Fill Book'!$F$1:$F$1960="B") * ('Daily Fill Book'!$Q$1:$Q$1960=DailyMapping!D217),
            'Daily Fill Book'!$G$1:$G$1960
        ),
        IF(
            ('Daily Fill Book'!$F$1:$F$1960="B") * ('Daily Fill Book'!$Q$1:$Q$1960=DailyMapping!D217),
            'Daily Fill Book'!$H$1:$H$1960
        )
    ) / SUM(
        IF(
            ('Daily Fill Book'!$F$1:$F$1960="B") * ('Daily Fill Book'!$Q$1:$Q$1960=DailyMapping!D217),
            'Daily Fill Book'!$G$1:$G$1960
        )
    ),
    ""
)</f>
        <v/>
      </c>
      <c r="N217" s="8" cm="1">
        <f t="array" ref="N217">SUM(IF(('Daily Fill Book'!$F$3:$F$1960="S")*('Daily Fill Book'!$Q$3:$Q$1960=DailyMapping!D217),'Daily Fill Book'!$G$3:$G$1960))</f>
        <v>0</v>
      </c>
      <c r="O217" s="8" t="str" cm="1">
        <f t="array" ref="O217">IFERROR(
    SUMPRODUCT(
        IF(
            ('Daily Fill Book'!$F$1:$F$1960="S") * ('Daily Fill Book'!$Q$1:$Q$1960=DailyMapping!D217),
            'Daily Fill Book'!$G$1:$G$1960
        ),
        IF(
            ('Daily Fill Book'!$F$1:$F$1960="S") * ('Daily Fill Book'!$Q$1:$Q$1960=DailyMapping!D217),
            'Daily Fill Book'!$H$1:$H$1960
        )
    ) / SUM(
        IF(
            ('Daily Fill Book'!$F$1:$F$1960="S") * ('Daily Fill Book'!$Q$1:$Q$1960=DailyMapping!D217),
            'Daily Fill Book'!$G$1:$G$1960
        )
    ),
    ""
)</f>
        <v/>
      </c>
      <c r="P217" s="8">
        <f t="shared" si="12"/>
        <v>0</v>
      </c>
      <c r="Q217" s="2">
        <f t="shared" si="13"/>
        <v>0</v>
      </c>
      <c r="R217" s="2">
        <f t="shared" si="14"/>
        <v>0</v>
      </c>
      <c r="S217" s="2">
        <f t="shared" si="15"/>
        <v>0</v>
      </c>
      <c r="T217" s="2" t="e">
        <f>((DailyMapping!$O217-DailyMapping!$M217)/DailyMapping!$G217*DailyMapping!$H217)*(MIN(DailyMapping!$L217,DailyMapping!$N217))</f>
        <v>#VALUE!</v>
      </c>
    </row>
    <row r="218" spans="2:20" x14ac:dyDescent="0.25">
      <c r="B218" s="107"/>
      <c r="C218" s="2" t="s">
        <v>12</v>
      </c>
      <c r="D218" s="2"/>
      <c r="E218" s="5"/>
      <c r="F218" s="2" t="s">
        <v>57</v>
      </c>
      <c r="G218" s="2">
        <v>0.5</v>
      </c>
      <c r="H218" s="2">
        <v>12.5</v>
      </c>
      <c r="I218" s="2">
        <v>1</v>
      </c>
      <c r="J218" s="2" t="s">
        <v>35</v>
      </c>
      <c r="K218" s="7" t="str">
        <f>RTD("tt.rtd",,RTD("tt.rtd",,"Inst",J218,$E218),K$2)</f>
        <v/>
      </c>
      <c r="L218" s="8" cm="1">
        <f t="array" ref="L218">SUM(IF(('Daily Fill Book'!$F$3:$F$1960="B")*('Daily Fill Book'!$Q$3:$Q$1960=DailyMapping!D218),'Daily Fill Book'!$G$3:$G$1960))</f>
        <v>0</v>
      </c>
      <c r="M218" s="8" t="str" cm="1">
        <f t="array" ref="M218">IFERROR(
    SUMPRODUCT(
        IF(
            ('Daily Fill Book'!$F$1:$F$1960="B") * ('Daily Fill Book'!$Q$1:$Q$1960=DailyMapping!D218),
            'Daily Fill Book'!$G$1:$G$1960
        ),
        IF(
            ('Daily Fill Book'!$F$1:$F$1960="B") * ('Daily Fill Book'!$Q$1:$Q$1960=DailyMapping!D218),
            'Daily Fill Book'!$H$1:$H$1960
        )
    ) / SUM(
        IF(
            ('Daily Fill Book'!$F$1:$F$1960="B") * ('Daily Fill Book'!$Q$1:$Q$1960=DailyMapping!D218),
            'Daily Fill Book'!$G$1:$G$1960
        )
    ),
    ""
)</f>
        <v/>
      </c>
      <c r="N218" s="8" cm="1">
        <f t="array" ref="N218">SUM(IF(('Daily Fill Book'!$F$3:$F$1960="S")*('Daily Fill Book'!$Q$3:$Q$1960=DailyMapping!D218),'Daily Fill Book'!$G$3:$G$1960))</f>
        <v>0</v>
      </c>
      <c r="O218" s="8" t="str" cm="1">
        <f t="array" ref="O218">IFERROR(
    SUMPRODUCT(
        IF(
            ('Daily Fill Book'!$F$1:$F$1960="S") * ('Daily Fill Book'!$Q$1:$Q$1960=DailyMapping!D218),
            'Daily Fill Book'!$G$1:$G$1960
        ),
        IF(
            ('Daily Fill Book'!$F$1:$F$1960="S") * ('Daily Fill Book'!$Q$1:$Q$1960=DailyMapping!D218),
            'Daily Fill Book'!$H$1:$H$1960
        )
    ) / SUM(
        IF(
            ('Daily Fill Book'!$F$1:$F$1960="S") * ('Daily Fill Book'!$Q$1:$Q$1960=DailyMapping!D218),
            'Daily Fill Book'!$G$1:$G$1960
        )
    ),
    ""
)</f>
        <v/>
      </c>
      <c r="P218" s="8">
        <f t="shared" si="12"/>
        <v>0</v>
      </c>
      <c r="Q218" s="2">
        <f t="shared" si="13"/>
        <v>0</v>
      </c>
      <c r="R218" s="2">
        <f t="shared" si="14"/>
        <v>0</v>
      </c>
      <c r="S218" s="2">
        <f t="shared" si="15"/>
        <v>0</v>
      </c>
      <c r="T218" s="2" t="e">
        <f>((DailyMapping!$O218-DailyMapping!$M218)/DailyMapping!$G218*DailyMapping!$H218)*(MIN(DailyMapping!$L218,DailyMapping!$N218))</f>
        <v>#VALUE!</v>
      </c>
    </row>
    <row r="219" spans="2:20" x14ac:dyDescent="0.25">
      <c r="B219" s="105"/>
      <c r="C219" s="2" t="s">
        <v>12</v>
      </c>
      <c r="D219" s="2"/>
      <c r="E219" s="5"/>
      <c r="F219" s="2" t="s">
        <v>57</v>
      </c>
      <c r="G219" s="2">
        <v>0.5</v>
      </c>
      <c r="H219" s="2">
        <v>12.5</v>
      </c>
      <c r="I219" s="2">
        <v>1</v>
      </c>
      <c r="J219" s="2" t="s">
        <v>35</v>
      </c>
      <c r="K219" s="7" t="str">
        <f>RTD("tt.rtd",,RTD("tt.rtd",,"Inst",J219,$E219),K$2)</f>
        <v/>
      </c>
      <c r="L219" s="8" cm="1">
        <f t="array" ref="L219">SUM(IF(('Daily Fill Book'!$F$3:$F$1960="B")*('Daily Fill Book'!$Q$3:$Q$1960=DailyMapping!D219),'Daily Fill Book'!$G$3:$G$1960))</f>
        <v>0</v>
      </c>
      <c r="M219" s="8" t="str" cm="1">
        <f t="array" ref="M219">IFERROR(
    SUMPRODUCT(
        IF(
            ('Daily Fill Book'!$F$1:$F$1960="B") * ('Daily Fill Book'!$Q$1:$Q$1960=DailyMapping!D219),
            'Daily Fill Book'!$G$1:$G$1960
        ),
        IF(
            ('Daily Fill Book'!$F$1:$F$1960="B") * ('Daily Fill Book'!$Q$1:$Q$1960=DailyMapping!D219),
            'Daily Fill Book'!$H$1:$H$1960
        )
    ) / SUM(
        IF(
            ('Daily Fill Book'!$F$1:$F$1960="B") * ('Daily Fill Book'!$Q$1:$Q$1960=DailyMapping!D219),
            'Daily Fill Book'!$G$1:$G$1960
        )
    ),
    ""
)</f>
        <v/>
      </c>
      <c r="N219" s="8" cm="1">
        <f t="array" ref="N219">SUM(IF(('Daily Fill Book'!$F$3:$F$1960="S")*('Daily Fill Book'!$Q$3:$Q$1960=DailyMapping!D219),'Daily Fill Book'!$G$3:$G$1960))</f>
        <v>0</v>
      </c>
      <c r="O219" s="8" t="str" cm="1">
        <f t="array" ref="O219">IFERROR(
    SUMPRODUCT(
        IF(
            ('Daily Fill Book'!$F$1:$F$1960="S") * ('Daily Fill Book'!$Q$1:$Q$1960=DailyMapping!D219),
            'Daily Fill Book'!$G$1:$G$1960
        ),
        IF(
            ('Daily Fill Book'!$F$1:$F$1960="S") * ('Daily Fill Book'!$Q$1:$Q$1960=DailyMapping!D219),
            'Daily Fill Book'!$H$1:$H$1960
        )
    ) / SUM(
        IF(
            ('Daily Fill Book'!$F$1:$F$1960="S") * ('Daily Fill Book'!$Q$1:$Q$1960=DailyMapping!D219),
            'Daily Fill Book'!$G$1:$G$1960
        )
    ),
    ""
)</f>
        <v/>
      </c>
      <c r="P219" s="8">
        <f t="shared" si="12"/>
        <v>0</v>
      </c>
      <c r="Q219" s="2">
        <f t="shared" si="13"/>
        <v>0</v>
      </c>
      <c r="R219" s="2">
        <f t="shared" si="14"/>
        <v>0</v>
      </c>
      <c r="S219" s="2">
        <f t="shared" si="15"/>
        <v>0</v>
      </c>
      <c r="T219" s="2" t="e">
        <f>((DailyMapping!$O219-DailyMapping!$M219)/DailyMapping!$G219*DailyMapping!$H219)*(MIN(DailyMapping!$L219,DailyMapping!$N219))</f>
        <v>#VALUE!</v>
      </c>
    </row>
    <row r="220" spans="2:20" x14ac:dyDescent="0.25">
      <c r="B220" s="106"/>
      <c r="C220" s="2" t="s">
        <v>12</v>
      </c>
      <c r="D220" s="2"/>
      <c r="E220" s="5"/>
      <c r="F220" s="2" t="s">
        <v>57</v>
      </c>
      <c r="G220" s="2">
        <v>0.5</v>
      </c>
      <c r="H220" s="2">
        <v>12.5</v>
      </c>
      <c r="I220" s="2">
        <v>1</v>
      </c>
      <c r="J220" s="2" t="s">
        <v>35</v>
      </c>
      <c r="K220" s="7" t="str">
        <f>RTD("tt.rtd",,RTD("tt.rtd",,"Inst",J220,$E220),K$2)</f>
        <v/>
      </c>
      <c r="L220" s="8" cm="1">
        <f t="array" ref="L220">SUM(IF(('Daily Fill Book'!$F$3:$F$1960="B")*('Daily Fill Book'!$Q$3:$Q$1960=DailyMapping!D220),'Daily Fill Book'!$G$3:$G$1960))</f>
        <v>0</v>
      </c>
      <c r="M220" s="8" t="str" cm="1">
        <f t="array" ref="M220">IFERROR(
    SUMPRODUCT(
        IF(
            ('Daily Fill Book'!$F$1:$F$1960="B") * ('Daily Fill Book'!$Q$1:$Q$1960=DailyMapping!D220),
            'Daily Fill Book'!$G$1:$G$1960
        ),
        IF(
            ('Daily Fill Book'!$F$1:$F$1960="B") * ('Daily Fill Book'!$Q$1:$Q$1960=DailyMapping!D220),
            'Daily Fill Book'!$H$1:$H$1960
        )
    ) / SUM(
        IF(
            ('Daily Fill Book'!$F$1:$F$1960="B") * ('Daily Fill Book'!$Q$1:$Q$1960=DailyMapping!D220),
            'Daily Fill Book'!$G$1:$G$1960
        )
    ),
    ""
)</f>
        <v/>
      </c>
      <c r="N220" s="8" cm="1">
        <f t="array" ref="N220">SUM(IF(('Daily Fill Book'!$F$3:$F$1960="S")*('Daily Fill Book'!$Q$3:$Q$1960=DailyMapping!D220),'Daily Fill Book'!$G$3:$G$1960))</f>
        <v>0</v>
      </c>
      <c r="O220" s="8" t="str" cm="1">
        <f t="array" ref="O220">IFERROR(
    SUMPRODUCT(
        IF(
            ('Daily Fill Book'!$F$1:$F$1960="S") * ('Daily Fill Book'!$Q$1:$Q$1960=DailyMapping!D220),
            'Daily Fill Book'!$G$1:$G$1960
        ),
        IF(
            ('Daily Fill Book'!$F$1:$F$1960="S") * ('Daily Fill Book'!$Q$1:$Q$1960=DailyMapping!D220),
            'Daily Fill Book'!$H$1:$H$1960
        )
    ) / SUM(
        IF(
            ('Daily Fill Book'!$F$1:$F$1960="S") * ('Daily Fill Book'!$Q$1:$Q$1960=DailyMapping!D220),
            'Daily Fill Book'!$G$1:$G$1960
        )
    ),
    ""
)</f>
        <v/>
      </c>
      <c r="P220" s="8">
        <f t="shared" si="12"/>
        <v>0</v>
      </c>
      <c r="Q220" s="2">
        <f t="shared" si="13"/>
        <v>0</v>
      </c>
      <c r="R220" s="2">
        <f t="shared" si="14"/>
        <v>0</v>
      </c>
      <c r="S220" s="2">
        <f t="shared" si="15"/>
        <v>0</v>
      </c>
      <c r="T220" s="2" t="e">
        <f>((DailyMapping!$O220-DailyMapping!$M220)/DailyMapping!$G220*DailyMapping!$H220)*(MIN(DailyMapping!$L220,DailyMapping!$N220))</f>
        <v>#VALUE!</v>
      </c>
    </row>
    <row r="221" spans="2:20" x14ac:dyDescent="0.25">
      <c r="B221" s="106"/>
      <c r="C221" s="2" t="s">
        <v>12</v>
      </c>
      <c r="D221" s="2"/>
      <c r="E221" s="5"/>
      <c r="F221" s="2" t="s">
        <v>57</v>
      </c>
      <c r="G221" s="2">
        <v>0.5</v>
      </c>
      <c r="H221" s="2">
        <v>12.5</v>
      </c>
      <c r="I221" s="2">
        <v>1</v>
      </c>
      <c r="J221" s="2" t="s">
        <v>35</v>
      </c>
      <c r="K221" s="7" t="str">
        <f>RTD("tt.rtd",,RTD("tt.rtd",,"Inst",J221,$E221),K$2)</f>
        <v/>
      </c>
      <c r="L221" s="8" cm="1">
        <f t="array" ref="L221">SUM(IF(('Daily Fill Book'!$F$3:$F$1960="B")*('Daily Fill Book'!$Q$3:$Q$1960=DailyMapping!D221),'Daily Fill Book'!$G$3:$G$1960))</f>
        <v>0</v>
      </c>
      <c r="M221" s="8" t="str" cm="1">
        <f t="array" ref="M221">IFERROR(
    SUMPRODUCT(
        IF(
            ('Daily Fill Book'!$F$1:$F$1960="B") * ('Daily Fill Book'!$Q$1:$Q$1960=DailyMapping!D221),
            'Daily Fill Book'!$G$1:$G$1960
        ),
        IF(
            ('Daily Fill Book'!$F$1:$F$1960="B") * ('Daily Fill Book'!$Q$1:$Q$1960=DailyMapping!D221),
            'Daily Fill Book'!$H$1:$H$1960
        )
    ) / SUM(
        IF(
            ('Daily Fill Book'!$F$1:$F$1960="B") * ('Daily Fill Book'!$Q$1:$Q$1960=DailyMapping!D221),
            'Daily Fill Book'!$G$1:$G$1960
        )
    ),
    ""
)</f>
        <v/>
      </c>
      <c r="N221" s="8" cm="1">
        <f t="array" ref="N221">SUM(IF(('Daily Fill Book'!$F$3:$F$1960="S")*('Daily Fill Book'!$Q$3:$Q$1960=DailyMapping!D221),'Daily Fill Book'!$G$3:$G$1960))</f>
        <v>0</v>
      </c>
      <c r="O221" s="8" t="str" cm="1">
        <f t="array" ref="O221">IFERROR(
    SUMPRODUCT(
        IF(
            ('Daily Fill Book'!$F$1:$F$1960="S") * ('Daily Fill Book'!$Q$1:$Q$1960=DailyMapping!D221),
            'Daily Fill Book'!$G$1:$G$1960
        ),
        IF(
            ('Daily Fill Book'!$F$1:$F$1960="S") * ('Daily Fill Book'!$Q$1:$Q$1960=DailyMapping!D221),
            'Daily Fill Book'!$H$1:$H$1960
        )
    ) / SUM(
        IF(
            ('Daily Fill Book'!$F$1:$F$1960="S") * ('Daily Fill Book'!$Q$1:$Q$1960=DailyMapping!D221),
            'Daily Fill Book'!$G$1:$G$1960
        )
    ),
    ""
)</f>
        <v/>
      </c>
      <c r="P221" s="8">
        <f t="shared" si="12"/>
        <v>0</v>
      </c>
      <c r="Q221" s="2">
        <f t="shared" si="13"/>
        <v>0</v>
      </c>
      <c r="R221" s="2">
        <f t="shared" si="14"/>
        <v>0</v>
      </c>
      <c r="S221" s="2">
        <f t="shared" si="15"/>
        <v>0</v>
      </c>
      <c r="T221" s="2" t="e">
        <f>((DailyMapping!$O221-DailyMapping!$M221)/DailyMapping!$G221*DailyMapping!$H221)*(MIN(DailyMapping!$L221,DailyMapping!$N221))</f>
        <v>#VALUE!</v>
      </c>
    </row>
    <row r="222" spans="2:20" x14ac:dyDescent="0.25">
      <c r="B222" s="106"/>
      <c r="C222" s="2" t="s">
        <v>12</v>
      </c>
      <c r="D222" s="2"/>
      <c r="E222" s="5"/>
      <c r="F222" s="2" t="s">
        <v>57</v>
      </c>
      <c r="G222" s="2">
        <v>0.5</v>
      </c>
      <c r="H222" s="2">
        <v>12.5</v>
      </c>
      <c r="I222" s="2">
        <v>1</v>
      </c>
      <c r="J222" s="2" t="s">
        <v>35</v>
      </c>
      <c r="K222" s="7" t="str">
        <f>RTD("tt.rtd",,RTD("tt.rtd",,"Inst",J222,$E222),K$2)</f>
        <v/>
      </c>
      <c r="L222" s="8" cm="1">
        <f t="array" ref="L222">SUM(IF(('Daily Fill Book'!$F$3:$F$1960="B")*('Daily Fill Book'!$Q$3:$Q$1960=DailyMapping!D222),'Daily Fill Book'!$G$3:$G$1960))</f>
        <v>0</v>
      </c>
      <c r="M222" s="8" t="str" cm="1">
        <f t="array" ref="M222">IFERROR(
    SUMPRODUCT(
        IF(
            ('Daily Fill Book'!$F$1:$F$1960="B") * ('Daily Fill Book'!$Q$1:$Q$1960=DailyMapping!D222),
            'Daily Fill Book'!$G$1:$G$1960
        ),
        IF(
            ('Daily Fill Book'!$F$1:$F$1960="B") * ('Daily Fill Book'!$Q$1:$Q$1960=DailyMapping!D222),
            'Daily Fill Book'!$H$1:$H$1960
        )
    ) / SUM(
        IF(
            ('Daily Fill Book'!$F$1:$F$1960="B") * ('Daily Fill Book'!$Q$1:$Q$1960=DailyMapping!D222),
            'Daily Fill Book'!$G$1:$G$1960
        )
    ),
    ""
)</f>
        <v/>
      </c>
      <c r="N222" s="8" cm="1">
        <f t="array" ref="N222">SUM(IF(('Daily Fill Book'!$F$3:$F$1960="S")*('Daily Fill Book'!$Q$3:$Q$1960=DailyMapping!D222),'Daily Fill Book'!$G$3:$G$1960))</f>
        <v>0</v>
      </c>
      <c r="O222" s="8" t="str" cm="1">
        <f t="array" ref="O222">IFERROR(
    SUMPRODUCT(
        IF(
            ('Daily Fill Book'!$F$1:$F$1960="S") * ('Daily Fill Book'!$Q$1:$Q$1960=DailyMapping!D222),
            'Daily Fill Book'!$G$1:$G$1960
        ),
        IF(
            ('Daily Fill Book'!$F$1:$F$1960="S") * ('Daily Fill Book'!$Q$1:$Q$1960=DailyMapping!D222),
            'Daily Fill Book'!$H$1:$H$1960
        )
    ) / SUM(
        IF(
            ('Daily Fill Book'!$F$1:$F$1960="S") * ('Daily Fill Book'!$Q$1:$Q$1960=DailyMapping!D222),
            'Daily Fill Book'!$G$1:$G$1960
        )
    ),
    ""
)</f>
        <v/>
      </c>
      <c r="P222" s="8">
        <f t="shared" si="12"/>
        <v>0</v>
      </c>
      <c r="Q222" s="2">
        <f t="shared" si="13"/>
        <v>0</v>
      </c>
      <c r="R222" s="2">
        <f t="shared" si="14"/>
        <v>0</v>
      </c>
      <c r="S222" s="2">
        <f t="shared" si="15"/>
        <v>0</v>
      </c>
      <c r="T222" s="2" t="e">
        <f>((DailyMapping!$O222-DailyMapping!$M222)/DailyMapping!$G222*DailyMapping!$H222)*(MIN(DailyMapping!$L222,DailyMapping!$N222))</f>
        <v>#VALUE!</v>
      </c>
    </row>
    <row r="223" spans="2:20" x14ac:dyDescent="0.25">
      <c r="B223" s="106"/>
      <c r="C223" s="2" t="s">
        <v>12</v>
      </c>
      <c r="D223" s="2"/>
      <c r="E223" s="5"/>
      <c r="F223" s="2" t="s">
        <v>57</v>
      </c>
      <c r="G223" s="2">
        <v>0.5</v>
      </c>
      <c r="H223" s="2">
        <v>12.5</v>
      </c>
      <c r="I223" s="2">
        <v>1</v>
      </c>
      <c r="J223" s="2" t="s">
        <v>35</v>
      </c>
      <c r="K223" s="7" t="str">
        <f>RTD("tt.rtd",,RTD("tt.rtd",,"Inst",J223,$E223),K$2)</f>
        <v/>
      </c>
      <c r="L223" s="8" cm="1">
        <f t="array" ref="L223">SUM(IF(('Daily Fill Book'!$F$3:$F$1960="B")*('Daily Fill Book'!$Q$3:$Q$1960=DailyMapping!D223),'Daily Fill Book'!$G$3:$G$1960))</f>
        <v>0</v>
      </c>
      <c r="M223" s="8" t="str" cm="1">
        <f t="array" ref="M223">IFERROR(
    SUMPRODUCT(
        IF(
            ('Daily Fill Book'!$F$1:$F$1960="B") * ('Daily Fill Book'!$Q$1:$Q$1960=DailyMapping!D223),
            'Daily Fill Book'!$G$1:$G$1960
        ),
        IF(
            ('Daily Fill Book'!$F$1:$F$1960="B") * ('Daily Fill Book'!$Q$1:$Q$1960=DailyMapping!D223),
            'Daily Fill Book'!$H$1:$H$1960
        )
    ) / SUM(
        IF(
            ('Daily Fill Book'!$F$1:$F$1960="B") * ('Daily Fill Book'!$Q$1:$Q$1960=DailyMapping!D223),
            'Daily Fill Book'!$G$1:$G$1960
        )
    ),
    ""
)</f>
        <v/>
      </c>
      <c r="N223" s="8" cm="1">
        <f t="array" ref="N223">SUM(IF(('Daily Fill Book'!$F$3:$F$1960="S")*('Daily Fill Book'!$Q$3:$Q$1960=DailyMapping!D223),'Daily Fill Book'!$G$3:$G$1960))</f>
        <v>0</v>
      </c>
      <c r="O223" s="8" t="str" cm="1">
        <f t="array" ref="O223">IFERROR(
    SUMPRODUCT(
        IF(
            ('Daily Fill Book'!$F$1:$F$1960="S") * ('Daily Fill Book'!$Q$1:$Q$1960=DailyMapping!D223),
            'Daily Fill Book'!$G$1:$G$1960
        ),
        IF(
            ('Daily Fill Book'!$F$1:$F$1960="S") * ('Daily Fill Book'!$Q$1:$Q$1960=DailyMapping!D223),
            'Daily Fill Book'!$H$1:$H$1960
        )
    ) / SUM(
        IF(
            ('Daily Fill Book'!$F$1:$F$1960="S") * ('Daily Fill Book'!$Q$1:$Q$1960=DailyMapping!D223),
            'Daily Fill Book'!$G$1:$G$1960
        )
    ),
    ""
)</f>
        <v/>
      </c>
      <c r="P223" s="8">
        <f t="shared" si="12"/>
        <v>0</v>
      </c>
      <c r="Q223" s="2">
        <f t="shared" si="13"/>
        <v>0</v>
      </c>
      <c r="R223" s="2">
        <f t="shared" si="14"/>
        <v>0</v>
      </c>
      <c r="S223" s="2">
        <f t="shared" si="15"/>
        <v>0</v>
      </c>
      <c r="T223" s="2" t="e">
        <f>((DailyMapping!$O223-DailyMapping!$M223)/DailyMapping!$G223*DailyMapping!$H223)*(MIN(DailyMapping!$L223,DailyMapping!$N223))</f>
        <v>#VALUE!</v>
      </c>
    </row>
    <row r="224" spans="2:20" x14ac:dyDescent="0.25">
      <c r="B224" s="106"/>
      <c r="C224" s="2" t="s">
        <v>12</v>
      </c>
      <c r="D224" s="2"/>
      <c r="E224" s="5"/>
      <c r="F224" s="2" t="s">
        <v>57</v>
      </c>
      <c r="G224" s="2">
        <v>0.5</v>
      </c>
      <c r="H224" s="2">
        <v>12.5</v>
      </c>
      <c r="I224" s="2">
        <v>1</v>
      </c>
      <c r="J224" s="2" t="s">
        <v>35</v>
      </c>
      <c r="K224" s="7" t="str">
        <f>RTD("tt.rtd",,RTD("tt.rtd",,"Inst",J224,$E224),K$2)</f>
        <v/>
      </c>
      <c r="L224" s="8" cm="1">
        <f t="array" ref="L224">SUM(IF(('Daily Fill Book'!$F$3:$F$1960="B")*('Daily Fill Book'!$Q$3:$Q$1960=DailyMapping!D224),'Daily Fill Book'!$G$3:$G$1960))</f>
        <v>0</v>
      </c>
      <c r="M224" s="8" t="str" cm="1">
        <f t="array" ref="M224">IFERROR(
    SUMPRODUCT(
        IF(
            ('Daily Fill Book'!$F$1:$F$1960="B") * ('Daily Fill Book'!$Q$1:$Q$1960=DailyMapping!D224),
            'Daily Fill Book'!$G$1:$G$1960
        ),
        IF(
            ('Daily Fill Book'!$F$1:$F$1960="B") * ('Daily Fill Book'!$Q$1:$Q$1960=DailyMapping!D224),
            'Daily Fill Book'!$H$1:$H$1960
        )
    ) / SUM(
        IF(
            ('Daily Fill Book'!$F$1:$F$1960="B") * ('Daily Fill Book'!$Q$1:$Q$1960=DailyMapping!D224),
            'Daily Fill Book'!$G$1:$G$1960
        )
    ),
    ""
)</f>
        <v/>
      </c>
      <c r="N224" s="8" cm="1">
        <f t="array" ref="N224">SUM(IF(('Daily Fill Book'!$F$3:$F$1960="S")*('Daily Fill Book'!$Q$3:$Q$1960=DailyMapping!D224),'Daily Fill Book'!$G$3:$G$1960))</f>
        <v>0</v>
      </c>
      <c r="O224" s="8" t="str" cm="1">
        <f t="array" ref="O224">IFERROR(
    SUMPRODUCT(
        IF(
            ('Daily Fill Book'!$F$1:$F$1960="S") * ('Daily Fill Book'!$Q$1:$Q$1960=DailyMapping!D224),
            'Daily Fill Book'!$G$1:$G$1960
        ),
        IF(
            ('Daily Fill Book'!$F$1:$F$1960="S") * ('Daily Fill Book'!$Q$1:$Q$1960=DailyMapping!D224),
            'Daily Fill Book'!$H$1:$H$1960
        )
    ) / SUM(
        IF(
            ('Daily Fill Book'!$F$1:$F$1960="S") * ('Daily Fill Book'!$Q$1:$Q$1960=DailyMapping!D224),
            'Daily Fill Book'!$G$1:$G$1960
        )
    ),
    ""
)</f>
        <v/>
      </c>
      <c r="P224" s="8">
        <f t="shared" si="12"/>
        <v>0</v>
      </c>
      <c r="Q224" s="2">
        <f t="shared" si="13"/>
        <v>0</v>
      </c>
      <c r="R224" s="2">
        <f t="shared" si="14"/>
        <v>0</v>
      </c>
      <c r="S224" s="2">
        <f t="shared" si="15"/>
        <v>0</v>
      </c>
      <c r="T224" s="2" t="e">
        <f>((DailyMapping!$O224-DailyMapping!$M224)/DailyMapping!$G224*DailyMapping!$H224)*(MIN(DailyMapping!$L224,DailyMapping!$N224))</f>
        <v>#VALUE!</v>
      </c>
    </row>
    <row r="225" spans="2:20" x14ac:dyDescent="0.25">
      <c r="B225" s="107"/>
      <c r="C225" s="2" t="s">
        <v>12</v>
      </c>
      <c r="D225" s="2"/>
      <c r="E225" s="5"/>
      <c r="F225" s="2" t="s">
        <v>57</v>
      </c>
      <c r="G225" s="2">
        <v>0.5</v>
      </c>
      <c r="H225" s="2">
        <v>12.5</v>
      </c>
      <c r="I225" s="2">
        <v>1</v>
      </c>
      <c r="J225" s="2" t="s">
        <v>35</v>
      </c>
      <c r="K225" s="7" t="str">
        <f>RTD("tt.rtd",,RTD("tt.rtd",,"Inst",J225,$E225),K$2)</f>
        <v/>
      </c>
      <c r="L225" s="8" cm="1">
        <f t="array" ref="L225">SUM(IF(('Daily Fill Book'!$F$3:$F$1960="B")*('Daily Fill Book'!$Q$3:$Q$1960=DailyMapping!D225),'Daily Fill Book'!$G$3:$G$1960))</f>
        <v>0</v>
      </c>
      <c r="M225" s="8" t="str" cm="1">
        <f t="array" ref="M225">IFERROR(
    SUMPRODUCT(
        IF(
            ('Daily Fill Book'!$F$1:$F$1960="B") * ('Daily Fill Book'!$Q$1:$Q$1960=DailyMapping!D225),
            'Daily Fill Book'!$G$1:$G$1960
        ),
        IF(
            ('Daily Fill Book'!$F$1:$F$1960="B") * ('Daily Fill Book'!$Q$1:$Q$1960=DailyMapping!D225),
            'Daily Fill Book'!$H$1:$H$1960
        )
    ) / SUM(
        IF(
            ('Daily Fill Book'!$F$1:$F$1960="B") * ('Daily Fill Book'!$Q$1:$Q$1960=DailyMapping!D225),
            'Daily Fill Book'!$G$1:$G$1960
        )
    ),
    ""
)</f>
        <v/>
      </c>
      <c r="N225" s="8" cm="1">
        <f t="array" ref="N225">SUM(IF(('Daily Fill Book'!$F$3:$F$1960="S")*('Daily Fill Book'!$Q$3:$Q$1960=DailyMapping!D225),'Daily Fill Book'!$G$3:$G$1960))</f>
        <v>0</v>
      </c>
      <c r="O225" s="8" t="str" cm="1">
        <f t="array" ref="O225">IFERROR(
    SUMPRODUCT(
        IF(
            ('Daily Fill Book'!$F$1:$F$1960="S") * ('Daily Fill Book'!$Q$1:$Q$1960=DailyMapping!D225),
            'Daily Fill Book'!$G$1:$G$1960
        ),
        IF(
            ('Daily Fill Book'!$F$1:$F$1960="S") * ('Daily Fill Book'!$Q$1:$Q$1960=DailyMapping!D225),
            'Daily Fill Book'!$H$1:$H$1960
        )
    ) / SUM(
        IF(
            ('Daily Fill Book'!$F$1:$F$1960="S") * ('Daily Fill Book'!$Q$1:$Q$1960=DailyMapping!D225),
            'Daily Fill Book'!$G$1:$G$1960
        )
    ),
    ""
)</f>
        <v/>
      </c>
      <c r="P225" s="8">
        <f t="shared" si="12"/>
        <v>0</v>
      </c>
      <c r="Q225" s="2">
        <f t="shared" si="13"/>
        <v>0</v>
      </c>
      <c r="R225" s="2">
        <f t="shared" si="14"/>
        <v>0</v>
      </c>
      <c r="S225" s="2">
        <f t="shared" si="15"/>
        <v>0</v>
      </c>
      <c r="T225" s="2" t="e">
        <f>((DailyMapping!$O225-DailyMapping!$M225)/DailyMapping!$G225*DailyMapping!$H225)*(MIN(DailyMapping!$L225,DailyMapping!$N225))</f>
        <v>#VALUE!</v>
      </c>
    </row>
  </sheetData>
  <mergeCells count="14">
    <mergeCell ref="B108:B128"/>
    <mergeCell ref="B3:B23"/>
    <mergeCell ref="B24:B44"/>
    <mergeCell ref="B45:B65"/>
    <mergeCell ref="B66:B86"/>
    <mergeCell ref="B87:B107"/>
    <mergeCell ref="B210:B218"/>
    <mergeCell ref="B219:B225"/>
    <mergeCell ref="B129:B139"/>
    <mergeCell ref="B140:B159"/>
    <mergeCell ref="B160:B170"/>
    <mergeCell ref="B171:B189"/>
    <mergeCell ref="B190:B197"/>
    <mergeCell ref="B198:B20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DFE3-E9CD-4500-8CC7-41F4DCF97489}">
  <dimension ref="A1:Q1958"/>
  <sheetViews>
    <sheetView showGridLines="0" zoomScale="70" zoomScaleNormal="70" workbookViewId="0"/>
  </sheetViews>
  <sheetFormatPr defaultRowHeight="15" x14ac:dyDescent="0.25"/>
  <cols>
    <col min="1" max="1" width="24.85546875" style="15" customWidth="1"/>
    <col min="2" max="2" width="16.42578125" customWidth="1"/>
    <col min="3" max="3" width="17.5703125" style="16" customWidth="1"/>
    <col min="4" max="4" width="15.42578125" customWidth="1"/>
    <col min="5" max="5" width="60.7109375" customWidth="1"/>
    <col min="6" max="6" width="20.7109375" customWidth="1"/>
    <col min="7" max="7" width="15.7109375" customWidth="1"/>
    <col min="8" max="8" width="15.85546875" customWidth="1"/>
    <col min="9" max="9" width="25.7109375" customWidth="1"/>
    <col min="10" max="10" width="9.28515625" customWidth="1"/>
    <col min="12" max="13" width="11.140625" bestFit="1" customWidth="1"/>
    <col min="14" max="14" width="36.28515625" bestFit="1" customWidth="1"/>
    <col min="15" max="15" width="37" bestFit="1" customWidth="1"/>
    <col min="17" max="17" width="38.42578125" customWidth="1"/>
  </cols>
  <sheetData>
    <row r="1" spans="1:17" x14ac:dyDescent="0.25">
      <c r="A1" s="43" t="s">
        <v>58</v>
      </c>
    </row>
    <row r="2" spans="1:17" ht="18" customHeight="1" x14ac:dyDescent="0.25">
      <c r="A2" s="17" t="s">
        <v>27</v>
      </c>
      <c r="B2" s="18" t="s">
        <v>28</v>
      </c>
      <c r="C2" s="19" t="s">
        <v>29</v>
      </c>
      <c r="D2" s="18" t="s">
        <v>30</v>
      </c>
      <c r="E2" s="18" t="s">
        <v>15</v>
      </c>
      <c r="F2" s="18" t="s">
        <v>31</v>
      </c>
      <c r="G2" s="18" t="s">
        <v>32</v>
      </c>
      <c r="H2" s="18" t="s">
        <v>33</v>
      </c>
      <c r="I2" s="18"/>
      <c r="J2" s="18"/>
      <c r="K2" s="18"/>
      <c r="L2" s="18"/>
      <c r="M2" s="18"/>
      <c r="N2" s="18"/>
      <c r="O2" s="18"/>
      <c r="P2" s="18"/>
      <c r="Q2" s="18" t="s">
        <v>34</v>
      </c>
    </row>
    <row r="3" spans="1:17" x14ac:dyDescent="0.25">
      <c r="A3" s="11"/>
      <c r="B3" s="12"/>
      <c r="C3" s="13"/>
      <c r="D3" s="5"/>
      <c r="E3" s="5"/>
      <c r="F3" s="5"/>
      <c r="G3" s="5"/>
      <c r="H3" s="5"/>
      <c r="N3" s="10"/>
      <c r="O3" s="14"/>
      <c r="Q3">
        <f>E3</f>
        <v>0</v>
      </c>
    </row>
    <row r="4" spans="1:17" x14ac:dyDescent="0.25">
      <c r="A4" s="11"/>
      <c r="B4" s="12"/>
      <c r="C4" s="13"/>
      <c r="D4" s="5"/>
      <c r="E4" s="5"/>
      <c r="F4" s="5"/>
      <c r="G4" s="5"/>
      <c r="H4" s="5"/>
      <c r="N4" s="14"/>
      <c r="O4" s="14"/>
      <c r="Q4">
        <f t="shared" ref="Q4:Q67" si="0">E4</f>
        <v>0</v>
      </c>
    </row>
    <row r="5" spans="1:17" x14ac:dyDescent="0.25">
      <c r="A5" s="11"/>
      <c r="B5" s="12"/>
      <c r="C5" s="13"/>
      <c r="D5" s="5"/>
      <c r="E5" s="5"/>
      <c r="F5" s="5"/>
      <c r="G5" s="5"/>
      <c r="H5" s="5"/>
      <c r="O5" s="14"/>
      <c r="Q5">
        <f t="shared" si="0"/>
        <v>0</v>
      </c>
    </row>
    <row r="6" spans="1:17" x14ac:dyDescent="0.25">
      <c r="A6" s="11"/>
      <c r="B6" s="12"/>
      <c r="C6" s="13"/>
      <c r="D6" s="5"/>
      <c r="E6" s="5"/>
      <c r="F6" s="5"/>
      <c r="G6" s="5"/>
      <c r="H6" s="5"/>
      <c r="N6" s="14"/>
      <c r="O6" s="14"/>
      <c r="Q6">
        <f t="shared" si="0"/>
        <v>0</v>
      </c>
    </row>
    <row r="7" spans="1:17" x14ac:dyDescent="0.25">
      <c r="A7" s="11"/>
      <c r="B7" s="12"/>
      <c r="C7" s="13"/>
      <c r="D7" s="5"/>
      <c r="E7" s="5"/>
      <c r="F7" s="5"/>
      <c r="G7" s="5"/>
      <c r="H7" s="5"/>
      <c r="N7" s="14"/>
      <c r="O7" s="14"/>
      <c r="Q7">
        <f t="shared" si="0"/>
        <v>0</v>
      </c>
    </row>
    <row r="8" spans="1:17" x14ac:dyDescent="0.25">
      <c r="A8" s="11"/>
      <c r="B8" s="12"/>
      <c r="C8" s="13"/>
      <c r="D8" s="5"/>
      <c r="E8" s="5"/>
      <c r="F8" s="5"/>
      <c r="G8" s="5"/>
      <c r="H8" s="5"/>
      <c r="O8" s="14"/>
      <c r="Q8">
        <f t="shared" si="0"/>
        <v>0</v>
      </c>
    </row>
    <row r="9" spans="1:17" x14ac:dyDescent="0.25">
      <c r="A9" s="11"/>
      <c r="B9" s="12"/>
      <c r="C9" s="13"/>
      <c r="D9" s="5"/>
      <c r="E9" s="5"/>
      <c r="F9" s="5"/>
      <c r="G9" s="5"/>
      <c r="H9" s="5"/>
      <c r="N9" s="14"/>
      <c r="O9" s="14"/>
      <c r="Q9">
        <f t="shared" si="0"/>
        <v>0</v>
      </c>
    </row>
    <row r="10" spans="1:17" x14ac:dyDescent="0.25">
      <c r="A10" s="11"/>
      <c r="B10" s="12"/>
      <c r="C10" s="13"/>
      <c r="D10" s="5"/>
      <c r="E10" s="5"/>
      <c r="F10" s="5"/>
      <c r="G10" s="5"/>
      <c r="H10" s="5"/>
      <c r="O10" s="14"/>
      <c r="Q10">
        <f t="shared" si="0"/>
        <v>0</v>
      </c>
    </row>
    <row r="11" spans="1:17" x14ac:dyDescent="0.25">
      <c r="A11" s="11"/>
      <c r="B11" s="12"/>
      <c r="C11" s="13"/>
      <c r="D11" s="5"/>
      <c r="E11" s="5"/>
      <c r="F11" s="5"/>
      <c r="G11" s="5"/>
      <c r="H11" s="5"/>
      <c r="O11" s="14"/>
      <c r="Q11">
        <f t="shared" si="0"/>
        <v>0</v>
      </c>
    </row>
    <row r="12" spans="1:17" x14ac:dyDescent="0.25">
      <c r="A12" s="11"/>
      <c r="B12" s="12"/>
      <c r="C12" s="13"/>
      <c r="D12" s="5"/>
      <c r="E12" s="5"/>
      <c r="F12" s="5"/>
      <c r="G12" s="5"/>
      <c r="H12" s="5"/>
      <c r="O12" s="14"/>
      <c r="Q12">
        <f t="shared" si="0"/>
        <v>0</v>
      </c>
    </row>
    <row r="13" spans="1:17" x14ac:dyDescent="0.25">
      <c r="A13" s="11"/>
      <c r="B13" s="12"/>
      <c r="C13" s="13"/>
      <c r="D13" s="5"/>
      <c r="E13" s="5"/>
      <c r="F13" s="5"/>
      <c r="G13" s="5"/>
      <c r="H13" s="5"/>
      <c r="O13" s="14"/>
      <c r="Q13">
        <f t="shared" si="0"/>
        <v>0</v>
      </c>
    </row>
    <row r="14" spans="1:17" x14ac:dyDescent="0.25">
      <c r="A14" s="11"/>
      <c r="B14" s="12"/>
      <c r="C14" s="13"/>
      <c r="D14" s="5"/>
      <c r="E14" s="5"/>
      <c r="F14" s="5"/>
      <c r="G14" s="5"/>
      <c r="H14" s="5"/>
      <c r="O14" s="14"/>
      <c r="Q14">
        <f t="shared" si="0"/>
        <v>0</v>
      </c>
    </row>
    <row r="15" spans="1:17" x14ac:dyDescent="0.25">
      <c r="A15" s="11"/>
      <c r="B15" s="12"/>
      <c r="C15" s="13"/>
      <c r="D15" s="5"/>
      <c r="E15" s="5"/>
      <c r="F15" s="5"/>
      <c r="G15" s="5"/>
      <c r="H15" s="5"/>
      <c r="O15" s="14"/>
      <c r="Q15">
        <f t="shared" si="0"/>
        <v>0</v>
      </c>
    </row>
    <row r="16" spans="1:17" x14ac:dyDescent="0.25">
      <c r="A16" s="11"/>
      <c r="B16" s="12"/>
      <c r="C16" s="13"/>
      <c r="D16" s="5"/>
      <c r="E16" s="5"/>
      <c r="F16" s="5"/>
      <c r="G16" s="5"/>
      <c r="H16" s="5"/>
      <c r="O16" s="14"/>
      <c r="Q16">
        <f t="shared" si="0"/>
        <v>0</v>
      </c>
    </row>
    <row r="17" spans="17:17" x14ac:dyDescent="0.25">
      <c r="Q17">
        <f t="shared" si="0"/>
        <v>0</v>
      </c>
    </row>
    <row r="18" spans="17:17" x14ac:dyDescent="0.25">
      <c r="Q18">
        <f t="shared" si="0"/>
        <v>0</v>
      </c>
    </row>
    <row r="19" spans="17:17" x14ac:dyDescent="0.25">
      <c r="Q19">
        <f t="shared" si="0"/>
        <v>0</v>
      </c>
    </row>
    <row r="20" spans="17:17" x14ac:dyDescent="0.25">
      <c r="Q20">
        <f t="shared" si="0"/>
        <v>0</v>
      </c>
    </row>
    <row r="21" spans="17:17" x14ac:dyDescent="0.25">
      <c r="Q21">
        <f t="shared" si="0"/>
        <v>0</v>
      </c>
    </row>
    <row r="22" spans="17:17" x14ac:dyDescent="0.25">
      <c r="Q22">
        <f t="shared" si="0"/>
        <v>0</v>
      </c>
    </row>
    <row r="23" spans="17:17" x14ac:dyDescent="0.25">
      <c r="Q23">
        <f t="shared" si="0"/>
        <v>0</v>
      </c>
    </row>
    <row r="24" spans="17:17" x14ac:dyDescent="0.25">
      <c r="Q24">
        <f t="shared" si="0"/>
        <v>0</v>
      </c>
    </row>
    <row r="25" spans="17:17" x14ac:dyDescent="0.25">
      <c r="Q25">
        <f t="shared" si="0"/>
        <v>0</v>
      </c>
    </row>
    <row r="26" spans="17:17" x14ac:dyDescent="0.25">
      <c r="Q26">
        <f t="shared" si="0"/>
        <v>0</v>
      </c>
    </row>
    <row r="27" spans="17:17" x14ac:dyDescent="0.25">
      <c r="Q27">
        <f t="shared" si="0"/>
        <v>0</v>
      </c>
    </row>
    <row r="28" spans="17:17" x14ac:dyDescent="0.25">
      <c r="Q28">
        <f t="shared" si="0"/>
        <v>0</v>
      </c>
    </row>
    <row r="29" spans="17:17" x14ac:dyDescent="0.25">
      <c r="Q29">
        <f t="shared" si="0"/>
        <v>0</v>
      </c>
    </row>
    <row r="30" spans="17:17" x14ac:dyDescent="0.25">
      <c r="Q30">
        <f t="shared" si="0"/>
        <v>0</v>
      </c>
    </row>
    <row r="31" spans="17:17" x14ac:dyDescent="0.25">
      <c r="Q31">
        <f t="shared" si="0"/>
        <v>0</v>
      </c>
    </row>
    <row r="32" spans="17:17" x14ac:dyDescent="0.25">
      <c r="Q32">
        <f t="shared" si="0"/>
        <v>0</v>
      </c>
    </row>
    <row r="33" spans="17:17" x14ac:dyDescent="0.25">
      <c r="Q33">
        <f t="shared" si="0"/>
        <v>0</v>
      </c>
    </row>
    <row r="34" spans="17:17" x14ac:dyDescent="0.25">
      <c r="Q34">
        <f t="shared" si="0"/>
        <v>0</v>
      </c>
    </row>
    <row r="35" spans="17:17" x14ac:dyDescent="0.25">
      <c r="Q35">
        <f t="shared" si="0"/>
        <v>0</v>
      </c>
    </row>
    <row r="36" spans="17:17" x14ac:dyDescent="0.25">
      <c r="Q36">
        <f t="shared" si="0"/>
        <v>0</v>
      </c>
    </row>
    <row r="37" spans="17:17" x14ac:dyDescent="0.25">
      <c r="Q37">
        <f t="shared" si="0"/>
        <v>0</v>
      </c>
    </row>
    <row r="38" spans="17:17" x14ac:dyDescent="0.25">
      <c r="Q38">
        <f t="shared" si="0"/>
        <v>0</v>
      </c>
    </row>
    <row r="39" spans="17:17" x14ac:dyDescent="0.25">
      <c r="Q39">
        <f t="shared" si="0"/>
        <v>0</v>
      </c>
    </row>
    <row r="40" spans="17:17" x14ac:dyDescent="0.25">
      <c r="Q40">
        <f t="shared" si="0"/>
        <v>0</v>
      </c>
    </row>
    <row r="41" spans="17:17" x14ac:dyDescent="0.25">
      <c r="Q41">
        <f t="shared" si="0"/>
        <v>0</v>
      </c>
    </row>
    <row r="42" spans="17:17" x14ac:dyDescent="0.25">
      <c r="Q42">
        <f t="shared" si="0"/>
        <v>0</v>
      </c>
    </row>
    <row r="43" spans="17:17" x14ac:dyDescent="0.25">
      <c r="Q43">
        <f t="shared" si="0"/>
        <v>0</v>
      </c>
    </row>
    <row r="44" spans="17:17" x14ac:dyDescent="0.25">
      <c r="Q44">
        <f t="shared" si="0"/>
        <v>0</v>
      </c>
    </row>
    <row r="45" spans="17:17" x14ac:dyDescent="0.25">
      <c r="Q45">
        <f t="shared" si="0"/>
        <v>0</v>
      </c>
    </row>
    <row r="46" spans="17:17" x14ac:dyDescent="0.25">
      <c r="Q46">
        <f t="shared" si="0"/>
        <v>0</v>
      </c>
    </row>
    <row r="47" spans="17:17" x14ac:dyDescent="0.25">
      <c r="Q47">
        <f t="shared" si="0"/>
        <v>0</v>
      </c>
    </row>
    <row r="48" spans="17:17" x14ac:dyDescent="0.25">
      <c r="Q48">
        <f t="shared" si="0"/>
        <v>0</v>
      </c>
    </row>
    <row r="49" spans="17:17" x14ac:dyDescent="0.25">
      <c r="Q49">
        <f t="shared" si="0"/>
        <v>0</v>
      </c>
    </row>
    <row r="50" spans="17:17" x14ac:dyDescent="0.25">
      <c r="Q50">
        <f t="shared" si="0"/>
        <v>0</v>
      </c>
    </row>
    <row r="51" spans="17:17" x14ac:dyDescent="0.25">
      <c r="Q51">
        <f t="shared" si="0"/>
        <v>0</v>
      </c>
    </row>
    <row r="52" spans="17:17" x14ac:dyDescent="0.25">
      <c r="Q52">
        <f t="shared" si="0"/>
        <v>0</v>
      </c>
    </row>
    <row r="53" spans="17:17" x14ac:dyDescent="0.25">
      <c r="Q53">
        <f t="shared" si="0"/>
        <v>0</v>
      </c>
    </row>
    <row r="54" spans="17:17" x14ac:dyDescent="0.25">
      <c r="Q54">
        <f t="shared" si="0"/>
        <v>0</v>
      </c>
    </row>
    <row r="55" spans="17:17" x14ac:dyDescent="0.25">
      <c r="Q55">
        <f t="shared" si="0"/>
        <v>0</v>
      </c>
    </row>
    <row r="56" spans="17:17" x14ac:dyDescent="0.25">
      <c r="Q56">
        <f t="shared" si="0"/>
        <v>0</v>
      </c>
    </row>
    <row r="57" spans="17:17" x14ac:dyDescent="0.25">
      <c r="Q57">
        <f t="shared" si="0"/>
        <v>0</v>
      </c>
    </row>
    <row r="58" spans="17:17" x14ac:dyDescent="0.25">
      <c r="Q58">
        <f t="shared" si="0"/>
        <v>0</v>
      </c>
    </row>
    <row r="59" spans="17:17" x14ac:dyDescent="0.25">
      <c r="Q59">
        <f t="shared" si="0"/>
        <v>0</v>
      </c>
    </row>
    <row r="60" spans="17:17" x14ac:dyDescent="0.25">
      <c r="Q60">
        <f t="shared" si="0"/>
        <v>0</v>
      </c>
    </row>
    <row r="61" spans="17:17" x14ac:dyDescent="0.25">
      <c r="Q61">
        <f t="shared" si="0"/>
        <v>0</v>
      </c>
    </row>
    <row r="62" spans="17:17" x14ac:dyDescent="0.25">
      <c r="Q62">
        <f t="shared" si="0"/>
        <v>0</v>
      </c>
    </row>
    <row r="63" spans="17:17" x14ac:dyDescent="0.25">
      <c r="Q63">
        <f t="shared" si="0"/>
        <v>0</v>
      </c>
    </row>
    <row r="64" spans="17:17" x14ac:dyDescent="0.25">
      <c r="Q64">
        <f t="shared" si="0"/>
        <v>0</v>
      </c>
    </row>
    <row r="65" spans="17:17" x14ac:dyDescent="0.25">
      <c r="Q65">
        <f t="shared" si="0"/>
        <v>0</v>
      </c>
    </row>
    <row r="66" spans="17:17" x14ac:dyDescent="0.25">
      <c r="Q66">
        <f t="shared" si="0"/>
        <v>0</v>
      </c>
    </row>
    <row r="67" spans="17:17" x14ac:dyDescent="0.25">
      <c r="Q67">
        <f t="shared" si="0"/>
        <v>0</v>
      </c>
    </row>
    <row r="68" spans="17:17" x14ac:dyDescent="0.25">
      <c r="Q68">
        <f t="shared" ref="Q68:Q131" si="1">E68</f>
        <v>0</v>
      </c>
    </row>
    <row r="69" spans="17:17" x14ac:dyDescent="0.25">
      <c r="Q69">
        <f t="shared" si="1"/>
        <v>0</v>
      </c>
    </row>
    <row r="70" spans="17:17" x14ac:dyDescent="0.25">
      <c r="Q70">
        <f t="shared" si="1"/>
        <v>0</v>
      </c>
    </row>
    <row r="71" spans="17:17" x14ac:dyDescent="0.25">
      <c r="Q71">
        <f t="shared" si="1"/>
        <v>0</v>
      </c>
    </row>
    <row r="72" spans="17:17" x14ac:dyDescent="0.25">
      <c r="Q72">
        <f t="shared" si="1"/>
        <v>0</v>
      </c>
    </row>
    <row r="73" spans="17:17" x14ac:dyDescent="0.25">
      <c r="Q73">
        <f t="shared" si="1"/>
        <v>0</v>
      </c>
    </row>
    <row r="74" spans="17:17" x14ac:dyDescent="0.25">
      <c r="Q74">
        <f t="shared" si="1"/>
        <v>0</v>
      </c>
    </row>
    <row r="75" spans="17:17" x14ac:dyDescent="0.25">
      <c r="Q75">
        <f t="shared" si="1"/>
        <v>0</v>
      </c>
    </row>
    <row r="76" spans="17:17" x14ac:dyDescent="0.25">
      <c r="Q76">
        <f t="shared" si="1"/>
        <v>0</v>
      </c>
    </row>
    <row r="77" spans="17:17" x14ac:dyDescent="0.25">
      <c r="Q77">
        <f t="shared" si="1"/>
        <v>0</v>
      </c>
    </row>
    <row r="78" spans="17:17" x14ac:dyDescent="0.25">
      <c r="Q78">
        <f t="shared" si="1"/>
        <v>0</v>
      </c>
    </row>
    <row r="79" spans="17:17" x14ac:dyDescent="0.25">
      <c r="Q79">
        <f t="shared" si="1"/>
        <v>0</v>
      </c>
    </row>
    <row r="80" spans="17:17" x14ac:dyDescent="0.25">
      <c r="Q80">
        <f t="shared" si="1"/>
        <v>0</v>
      </c>
    </row>
    <row r="81" spans="17:17" x14ac:dyDescent="0.25">
      <c r="Q81">
        <f t="shared" si="1"/>
        <v>0</v>
      </c>
    </row>
    <row r="82" spans="17:17" x14ac:dyDescent="0.25">
      <c r="Q82">
        <f t="shared" si="1"/>
        <v>0</v>
      </c>
    </row>
    <row r="83" spans="17:17" x14ac:dyDescent="0.25">
      <c r="Q83">
        <f t="shared" si="1"/>
        <v>0</v>
      </c>
    </row>
    <row r="84" spans="17:17" x14ac:dyDescent="0.25">
      <c r="Q84">
        <f t="shared" si="1"/>
        <v>0</v>
      </c>
    </row>
    <row r="85" spans="17:17" x14ac:dyDescent="0.25">
      <c r="Q85">
        <f t="shared" si="1"/>
        <v>0</v>
      </c>
    </row>
    <row r="86" spans="17:17" x14ac:dyDescent="0.25">
      <c r="Q86">
        <f t="shared" si="1"/>
        <v>0</v>
      </c>
    </row>
    <row r="87" spans="17:17" x14ac:dyDescent="0.25">
      <c r="Q87">
        <f t="shared" si="1"/>
        <v>0</v>
      </c>
    </row>
    <row r="88" spans="17:17" x14ac:dyDescent="0.25">
      <c r="Q88">
        <f t="shared" si="1"/>
        <v>0</v>
      </c>
    </row>
    <row r="89" spans="17:17" x14ac:dyDescent="0.25">
      <c r="Q89">
        <f t="shared" si="1"/>
        <v>0</v>
      </c>
    </row>
    <row r="90" spans="17:17" x14ac:dyDescent="0.25">
      <c r="Q90">
        <f t="shared" si="1"/>
        <v>0</v>
      </c>
    </row>
    <row r="91" spans="17:17" x14ac:dyDescent="0.25">
      <c r="Q91">
        <f t="shared" si="1"/>
        <v>0</v>
      </c>
    </row>
    <row r="92" spans="17:17" x14ac:dyDescent="0.25">
      <c r="Q92">
        <f t="shared" si="1"/>
        <v>0</v>
      </c>
    </row>
    <row r="93" spans="17:17" x14ac:dyDescent="0.25">
      <c r="Q93">
        <f t="shared" si="1"/>
        <v>0</v>
      </c>
    </row>
    <row r="94" spans="17:17" x14ac:dyDescent="0.25">
      <c r="Q94">
        <f t="shared" si="1"/>
        <v>0</v>
      </c>
    </row>
    <row r="95" spans="17:17" x14ac:dyDescent="0.25">
      <c r="Q95">
        <f t="shared" si="1"/>
        <v>0</v>
      </c>
    </row>
    <row r="96" spans="17:17" x14ac:dyDescent="0.25">
      <c r="Q96">
        <f t="shared" si="1"/>
        <v>0</v>
      </c>
    </row>
    <row r="97" spans="17:17" x14ac:dyDescent="0.25">
      <c r="Q97">
        <f t="shared" si="1"/>
        <v>0</v>
      </c>
    </row>
    <row r="98" spans="17:17" x14ac:dyDescent="0.25">
      <c r="Q98">
        <f t="shared" si="1"/>
        <v>0</v>
      </c>
    </row>
    <row r="99" spans="17:17" x14ac:dyDescent="0.25">
      <c r="Q99">
        <f t="shared" si="1"/>
        <v>0</v>
      </c>
    </row>
    <row r="100" spans="17:17" x14ac:dyDescent="0.25">
      <c r="Q100">
        <f t="shared" si="1"/>
        <v>0</v>
      </c>
    </row>
    <row r="101" spans="17:17" x14ac:dyDescent="0.25">
      <c r="Q101">
        <f t="shared" si="1"/>
        <v>0</v>
      </c>
    </row>
    <row r="102" spans="17:17" x14ac:dyDescent="0.25">
      <c r="Q102">
        <f t="shared" si="1"/>
        <v>0</v>
      </c>
    </row>
    <row r="103" spans="17:17" x14ac:dyDescent="0.25">
      <c r="Q103">
        <f t="shared" si="1"/>
        <v>0</v>
      </c>
    </row>
    <row r="104" spans="17:17" ht="15.6" customHeight="1" x14ac:dyDescent="0.25">
      <c r="Q104">
        <f t="shared" si="1"/>
        <v>0</v>
      </c>
    </row>
    <row r="105" spans="17:17" ht="15.6" customHeight="1" x14ac:dyDescent="0.25">
      <c r="Q105">
        <f t="shared" si="1"/>
        <v>0</v>
      </c>
    </row>
    <row r="106" spans="17:17" x14ac:dyDescent="0.25">
      <c r="Q106">
        <f t="shared" si="1"/>
        <v>0</v>
      </c>
    </row>
    <row r="107" spans="17:17" x14ac:dyDescent="0.25">
      <c r="Q107">
        <f t="shared" si="1"/>
        <v>0</v>
      </c>
    </row>
    <row r="108" spans="17:17" x14ac:dyDescent="0.25">
      <c r="Q108">
        <f t="shared" si="1"/>
        <v>0</v>
      </c>
    </row>
    <row r="109" spans="17:17" x14ac:dyDescent="0.25">
      <c r="Q109">
        <f t="shared" si="1"/>
        <v>0</v>
      </c>
    </row>
    <row r="110" spans="17:17" x14ac:dyDescent="0.25">
      <c r="Q110">
        <f t="shared" si="1"/>
        <v>0</v>
      </c>
    </row>
    <row r="111" spans="17:17" x14ac:dyDescent="0.25">
      <c r="Q111">
        <f t="shared" si="1"/>
        <v>0</v>
      </c>
    </row>
    <row r="112" spans="17:17" x14ac:dyDescent="0.25">
      <c r="Q112">
        <f t="shared" si="1"/>
        <v>0</v>
      </c>
    </row>
    <row r="113" spans="17:17" x14ac:dyDescent="0.25">
      <c r="Q113">
        <f t="shared" si="1"/>
        <v>0</v>
      </c>
    </row>
    <row r="114" spans="17:17" x14ac:dyDescent="0.25">
      <c r="Q114">
        <f t="shared" si="1"/>
        <v>0</v>
      </c>
    </row>
    <row r="115" spans="17:17" x14ac:dyDescent="0.25">
      <c r="Q115">
        <f t="shared" si="1"/>
        <v>0</v>
      </c>
    </row>
    <row r="116" spans="17:17" x14ac:dyDescent="0.25">
      <c r="Q116">
        <f t="shared" si="1"/>
        <v>0</v>
      </c>
    </row>
    <row r="117" spans="17:17" x14ac:dyDescent="0.25">
      <c r="Q117">
        <f t="shared" si="1"/>
        <v>0</v>
      </c>
    </row>
    <row r="118" spans="17:17" x14ac:dyDescent="0.25">
      <c r="Q118">
        <f t="shared" si="1"/>
        <v>0</v>
      </c>
    </row>
    <row r="119" spans="17:17" x14ac:dyDescent="0.25">
      <c r="Q119">
        <f t="shared" si="1"/>
        <v>0</v>
      </c>
    </row>
    <row r="120" spans="17:17" x14ac:dyDescent="0.25">
      <c r="Q120">
        <f t="shared" si="1"/>
        <v>0</v>
      </c>
    </row>
    <row r="121" spans="17:17" x14ac:dyDescent="0.25">
      <c r="Q121">
        <f t="shared" si="1"/>
        <v>0</v>
      </c>
    </row>
    <row r="122" spans="17:17" x14ac:dyDescent="0.25">
      <c r="Q122">
        <f t="shared" si="1"/>
        <v>0</v>
      </c>
    </row>
    <row r="123" spans="17:17" x14ac:dyDescent="0.25">
      <c r="Q123">
        <f t="shared" si="1"/>
        <v>0</v>
      </c>
    </row>
    <row r="124" spans="17:17" x14ac:dyDescent="0.25">
      <c r="Q124">
        <f t="shared" si="1"/>
        <v>0</v>
      </c>
    </row>
    <row r="125" spans="17:17" x14ac:dyDescent="0.25">
      <c r="Q125">
        <f t="shared" si="1"/>
        <v>0</v>
      </c>
    </row>
    <row r="126" spans="17:17" x14ac:dyDescent="0.25">
      <c r="Q126">
        <f t="shared" si="1"/>
        <v>0</v>
      </c>
    </row>
    <row r="127" spans="17:17" x14ac:dyDescent="0.25">
      <c r="Q127">
        <f t="shared" si="1"/>
        <v>0</v>
      </c>
    </row>
    <row r="128" spans="17:17" x14ac:dyDescent="0.25">
      <c r="Q128">
        <f t="shared" si="1"/>
        <v>0</v>
      </c>
    </row>
    <row r="129" spans="16:17" x14ac:dyDescent="0.25">
      <c r="Q129">
        <f t="shared" si="1"/>
        <v>0</v>
      </c>
    </row>
    <row r="130" spans="16:17" x14ac:dyDescent="0.25">
      <c r="Q130">
        <f t="shared" si="1"/>
        <v>0</v>
      </c>
    </row>
    <row r="131" spans="16:17" x14ac:dyDescent="0.25">
      <c r="Q131">
        <f t="shared" si="1"/>
        <v>0</v>
      </c>
    </row>
    <row r="132" spans="16:17" x14ac:dyDescent="0.25">
      <c r="Q132">
        <f t="shared" ref="Q132:Q195" si="2">E132</f>
        <v>0</v>
      </c>
    </row>
    <row r="133" spans="16:17" x14ac:dyDescent="0.25">
      <c r="Q133">
        <f t="shared" si="2"/>
        <v>0</v>
      </c>
    </row>
    <row r="134" spans="16:17" x14ac:dyDescent="0.25">
      <c r="P134" t="s">
        <v>56</v>
      </c>
      <c r="Q134">
        <f t="shared" si="2"/>
        <v>0</v>
      </c>
    </row>
    <row r="135" spans="16:17" x14ac:dyDescent="0.25">
      <c r="P135" t="s">
        <v>56</v>
      </c>
      <c r="Q135">
        <f t="shared" si="2"/>
        <v>0</v>
      </c>
    </row>
    <row r="136" spans="16:17" x14ac:dyDescent="0.25">
      <c r="Q136">
        <f t="shared" si="2"/>
        <v>0</v>
      </c>
    </row>
    <row r="137" spans="16:17" x14ac:dyDescent="0.25">
      <c r="Q137">
        <f t="shared" si="2"/>
        <v>0</v>
      </c>
    </row>
    <row r="138" spans="16:17" x14ac:dyDescent="0.25">
      <c r="Q138">
        <f t="shared" si="2"/>
        <v>0</v>
      </c>
    </row>
    <row r="139" spans="16:17" x14ac:dyDescent="0.25">
      <c r="Q139">
        <f t="shared" si="2"/>
        <v>0</v>
      </c>
    </row>
    <row r="140" spans="16:17" x14ac:dyDescent="0.25">
      <c r="Q140">
        <f t="shared" si="2"/>
        <v>0</v>
      </c>
    </row>
    <row r="141" spans="16:17" x14ac:dyDescent="0.25">
      <c r="Q141">
        <f t="shared" si="2"/>
        <v>0</v>
      </c>
    </row>
    <row r="142" spans="16:17" x14ac:dyDescent="0.25">
      <c r="Q142">
        <f t="shared" si="2"/>
        <v>0</v>
      </c>
    </row>
    <row r="143" spans="16:17" x14ac:dyDescent="0.25">
      <c r="Q143">
        <f t="shared" si="2"/>
        <v>0</v>
      </c>
    </row>
    <row r="144" spans="16:17" x14ac:dyDescent="0.25">
      <c r="Q144">
        <f t="shared" si="2"/>
        <v>0</v>
      </c>
    </row>
    <row r="145" spans="16:17" x14ac:dyDescent="0.25">
      <c r="Q145">
        <f t="shared" si="2"/>
        <v>0</v>
      </c>
    </row>
    <row r="146" spans="16:17" x14ac:dyDescent="0.25">
      <c r="Q146">
        <f t="shared" si="2"/>
        <v>0</v>
      </c>
    </row>
    <row r="147" spans="16:17" x14ac:dyDescent="0.25">
      <c r="Q147">
        <f t="shared" si="2"/>
        <v>0</v>
      </c>
    </row>
    <row r="148" spans="16:17" x14ac:dyDescent="0.25">
      <c r="Q148">
        <f t="shared" si="2"/>
        <v>0</v>
      </c>
    </row>
    <row r="149" spans="16:17" x14ac:dyDescent="0.25">
      <c r="Q149">
        <f t="shared" si="2"/>
        <v>0</v>
      </c>
    </row>
    <row r="150" spans="16:17" x14ac:dyDescent="0.25">
      <c r="Q150">
        <f t="shared" si="2"/>
        <v>0</v>
      </c>
    </row>
    <row r="151" spans="16:17" x14ac:dyDescent="0.25">
      <c r="Q151">
        <f t="shared" si="2"/>
        <v>0</v>
      </c>
    </row>
    <row r="152" spans="16:17" x14ac:dyDescent="0.25">
      <c r="Q152">
        <f t="shared" si="2"/>
        <v>0</v>
      </c>
    </row>
    <row r="153" spans="16:17" x14ac:dyDescent="0.25">
      <c r="Q153">
        <f t="shared" si="2"/>
        <v>0</v>
      </c>
    </row>
    <row r="154" spans="16:17" x14ac:dyDescent="0.25">
      <c r="Q154">
        <f t="shared" si="2"/>
        <v>0</v>
      </c>
    </row>
    <row r="155" spans="16:17" x14ac:dyDescent="0.25">
      <c r="Q155">
        <f t="shared" si="2"/>
        <v>0</v>
      </c>
    </row>
    <row r="156" spans="16:17" x14ac:dyDescent="0.25">
      <c r="Q156">
        <f t="shared" si="2"/>
        <v>0</v>
      </c>
    </row>
    <row r="157" spans="16:17" x14ac:dyDescent="0.25">
      <c r="P157" t="s">
        <v>56</v>
      </c>
      <c r="Q157">
        <f t="shared" si="2"/>
        <v>0</v>
      </c>
    </row>
    <row r="158" spans="16:17" x14ac:dyDescent="0.25">
      <c r="Q158">
        <f t="shared" si="2"/>
        <v>0</v>
      </c>
    </row>
    <row r="159" spans="16:17" x14ac:dyDescent="0.25">
      <c r="Q159">
        <f t="shared" si="2"/>
        <v>0</v>
      </c>
    </row>
    <row r="160" spans="16:17" x14ac:dyDescent="0.25">
      <c r="Q160">
        <f t="shared" si="2"/>
        <v>0</v>
      </c>
    </row>
    <row r="161" spans="17:17" x14ac:dyDescent="0.25">
      <c r="Q161">
        <f t="shared" si="2"/>
        <v>0</v>
      </c>
    </row>
    <row r="162" spans="17:17" x14ac:dyDescent="0.25">
      <c r="Q162">
        <f t="shared" si="2"/>
        <v>0</v>
      </c>
    </row>
    <row r="163" spans="17:17" x14ac:dyDescent="0.25">
      <c r="Q163">
        <f t="shared" si="2"/>
        <v>0</v>
      </c>
    </row>
    <row r="164" spans="17:17" x14ac:dyDescent="0.25">
      <c r="Q164">
        <f t="shared" si="2"/>
        <v>0</v>
      </c>
    </row>
    <row r="165" spans="17:17" x14ac:dyDescent="0.25">
      <c r="Q165">
        <f t="shared" si="2"/>
        <v>0</v>
      </c>
    </row>
    <row r="166" spans="17:17" x14ac:dyDescent="0.25">
      <c r="Q166">
        <f t="shared" si="2"/>
        <v>0</v>
      </c>
    </row>
    <row r="167" spans="17:17" x14ac:dyDescent="0.25">
      <c r="Q167">
        <f t="shared" si="2"/>
        <v>0</v>
      </c>
    </row>
    <row r="168" spans="17:17" x14ac:dyDescent="0.25">
      <c r="Q168">
        <f t="shared" si="2"/>
        <v>0</v>
      </c>
    </row>
    <row r="169" spans="17:17" x14ac:dyDescent="0.25">
      <c r="Q169">
        <f t="shared" si="2"/>
        <v>0</v>
      </c>
    </row>
    <row r="170" spans="17:17" x14ac:dyDescent="0.25">
      <c r="Q170">
        <f t="shared" si="2"/>
        <v>0</v>
      </c>
    </row>
    <row r="171" spans="17:17" x14ac:dyDescent="0.25">
      <c r="Q171">
        <f t="shared" si="2"/>
        <v>0</v>
      </c>
    </row>
    <row r="172" spans="17:17" x14ac:dyDescent="0.25">
      <c r="Q172">
        <f t="shared" si="2"/>
        <v>0</v>
      </c>
    </row>
    <row r="173" spans="17:17" x14ac:dyDescent="0.25">
      <c r="Q173">
        <f t="shared" si="2"/>
        <v>0</v>
      </c>
    </row>
    <row r="174" spans="17:17" x14ac:dyDescent="0.25">
      <c r="Q174">
        <f t="shared" si="2"/>
        <v>0</v>
      </c>
    </row>
    <row r="175" spans="17:17" x14ac:dyDescent="0.25">
      <c r="Q175">
        <f t="shared" si="2"/>
        <v>0</v>
      </c>
    </row>
    <row r="176" spans="17:17" x14ac:dyDescent="0.25">
      <c r="Q176">
        <f t="shared" si="2"/>
        <v>0</v>
      </c>
    </row>
    <row r="177" spans="17:17" x14ac:dyDescent="0.25">
      <c r="Q177">
        <f t="shared" si="2"/>
        <v>0</v>
      </c>
    </row>
    <row r="178" spans="17:17" x14ac:dyDescent="0.25">
      <c r="Q178">
        <f t="shared" si="2"/>
        <v>0</v>
      </c>
    </row>
    <row r="179" spans="17:17" x14ac:dyDescent="0.25">
      <c r="Q179">
        <f t="shared" si="2"/>
        <v>0</v>
      </c>
    </row>
    <row r="180" spans="17:17" x14ac:dyDescent="0.25">
      <c r="Q180">
        <f t="shared" si="2"/>
        <v>0</v>
      </c>
    </row>
    <row r="181" spans="17:17" x14ac:dyDescent="0.25">
      <c r="Q181">
        <f t="shared" si="2"/>
        <v>0</v>
      </c>
    </row>
    <row r="182" spans="17:17" x14ac:dyDescent="0.25">
      <c r="Q182">
        <f t="shared" si="2"/>
        <v>0</v>
      </c>
    </row>
    <row r="183" spans="17:17" x14ac:dyDescent="0.25">
      <c r="Q183">
        <f t="shared" si="2"/>
        <v>0</v>
      </c>
    </row>
    <row r="184" spans="17:17" x14ac:dyDescent="0.25">
      <c r="Q184">
        <f t="shared" si="2"/>
        <v>0</v>
      </c>
    </row>
    <row r="185" spans="17:17" x14ac:dyDescent="0.25">
      <c r="Q185">
        <f t="shared" si="2"/>
        <v>0</v>
      </c>
    </row>
    <row r="186" spans="17:17" x14ac:dyDescent="0.25">
      <c r="Q186">
        <f t="shared" si="2"/>
        <v>0</v>
      </c>
    </row>
    <row r="187" spans="17:17" x14ac:dyDescent="0.25">
      <c r="Q187">
        <f t="shared" si="2"/>
        <v>0</v>
      </c>
    </row>
    <row r="188" spans="17:17" x14ac:dyDescent="0.25">
      <c r="Q188">
        <f t="shared" si="2"/>
        <v>0</v>
      </c>
    </row>
    <row r="189" spans="17:17" x14ac:dyDescent="0.25">
      <c r="Q189">
        <f t="shared" si="2"/>
        <v>0</v>
      </c>
    </row>
    <row r="190" spans="17:17" x14ac:dyDescent="0.25">
      <c r="Q190">
        <f t="shared" si="2"/>
        <v>0</v>
      </c>
    </row>
    <row r="191" spans="17:17" x14ac:dyDescent="0.25">
      <c r="Q191">
        <f t="shared" si="2"/>
        <v>0</v>
      </c>
    </row>
    <row r="192" spans="17:17" x14ac:dyDescent="0.25">
      <c r="Q192">
        <f t="shared" si="2"/>
        <v>0</v>
      </c>
    </row>
    <row r="193" spans="17:17" x14ac:dyDescent="0.25">
      <c r="Q193">
        <f t="shared" si="2"/>
        <v>0</v>
      </c>
    </row>
    <row r="194" spans="17:17" x14ac:dyDescent="0.25">
      <c r="Q194">
        <f t="shared" si="2"/>
        <v>0</v>
      </c>
    </row>
    <row r="195" spans="17:17" x14ac:dyDescent="0.25">
      <c r="Q195">
        <f t="shared" si="2"/>
        <v>0</v>
      </c>
    </row>
    <row r="196" spans="17:17" x14ac:dyDescent="0.25">
      <c r="Q196">
        <f t="shared" ref="Q196:Q259" si="3">E196</f>
        <v>0</v>
      </c>
    </row>
    <row r="197" spans="17:17" x14ac:dyDescent="0.25">
      <c r="Q197">
        <f t="shared" si="3"/>
        <v>0</v>
      </c>
    </row>
    <row r="198" spans="17:17" x14ac:dyDescent="0.25">
      <c r="Q198">
        <f t="shared" si="3"/>
        <v>0</v>
      </c>
    </row>
    <row r="199" spans="17:17" x14ac:dyDescent="0.25">
      <c r="Q199">
        <f t="shared" si="3"/>
        <v>0</v>
      </c>
    </row>
    <row r="200" spans="17:17" x14ac:dyDescent="0.25">
      <c r="Q200">
        <f t="shared" si="3"/>
        <v>0</v>
      </c>
    </row>
    <row r="201" spans="17:17" x14ac:dyDescent="0.25">
      <c r="Q201">
        <f t="shared" si="3"/>
        <v>0</v>
      </c>
    </row>
    <row r="202" spans="17:17" x14ac:dyDescent="0.25">
      <c r="Q202">
        <f t="shared" si="3"/>
        <v>0</v>
      </c>
    </row>
    <row r="203" spans="17:17" x14ac:dyDescent="0.25">
      <c r="Q203">
        <f t="shared" si="3"/>
        <v>0</v>
      </c>
    </row>
    <row r="204" spans="17:17" x14ac:dyDescent="0.25">
      <c r="Q204">
        <f t="shared" si="3"/>
        <v>0</v>
      </c>
    </row>
    <row r="205" spans="17:17" x14ac:dyDescent="0.25">
      <c r="Q205">
        <f t="shared" si="3"/>
        <v>0</v>
      </c>
    </row>
    <row r="206" spans="17:17" x14ac:dyDescent="0.25">
      <c r="Q206">
        <f t="shared" si="3"/>
        <v>0</v>
      </c>
    </row>
    <row r="207" spans="17:17" x14ac:dyDescent="0.25">
      <c r="Q207">
        <f t="shared" si="3"/>
        <v>0</v>
      </c>
    </row>
    <row r="208" spans="17:17" x14ac:dyDescent="0.25">
      <c r="Q208">
        <f t="shared" si="3"/>
        <v>0</v>
      </c>
    </row>
    <row r="209" spans="17:17" x14ac:dyDescent="0.25">
      <c r="Q209">
        <f t="shared" si="3"/>
        <v>0</v>
      </c>
    </row>
    <row r="210" spans="17:17" x14ac:dyDescent="0.25">
      <c r="Q210">
        <f t="shared" si="3"/>
        <v>0</v>
      </c>
    </row>
    <row r="211" spans="17:17" x14ac:dyDescent="0.25">
      <c r="Q211">
        <f t="shared" si="3"/>
        <v>0</v>
      </c>
    </row>
    <row r="212" spans="17:17" x14ac:dyDescent="0.25">
      <c r="Q212">
        <f t="shared" si="3"/>
        <v>0</v>
      </c>
    </row>
    <row r="213" spans="17:17" x14ac:dyDescent="0.25">
      <c r="Q213">
        <f t="shared" si="3"/>
        <v>0</v>
      </c>
    </row>
    <row r="214" spans="17:17" x14ac:dyDescent="0.25">
      <c r="Q214">
        <f t="shared" si="3"/>
        <v>0</v>
      </c>
    </row>
    <row r="215" spans="17:17" x14ac:dyDescent="0.25">
      <c r="Q215">
        <f t="shared" si="3"/>
        <v>0</v>
      </c>
    </row>
    <row r="216" spans="17:17" x14ac:dyDescent="0.25">
      <c r="Q216">
        <f t="shared" si="3"/>
        <v>0</v>
      </c>
    </row>
    <row r="217" spans="17:17" x14ac:dyDescent="0.25">
      <c r="Q217">
        <f t="shared" si="3"/>
        <v>0</v>
      </c>
    </row>
    <row r="218" spans="17:17" x14ac:dyDescent="0.25">
      <c r="Q218">
        <f t="shared" si="3"/>
        <v>0</v>
      </c>
    </row>
    <row r="219" spans="17:17" x14ac:dyDescent="0.25">
      <c r="Q219">
        <f t="shared" si="3"/>
        <v>0</v>
      </c>
    </row>
    <row r="220" spans="17:17" x14ac:dyDescent="0.25">
      <c r="Q220">
        <f t="shared" si="3"/>
        <v>0</v>
      </c>
    </row>
    <row r="221" spans="17:17" x14ac:dyDescent="0.25">
      <c r="Q221">
        <f t="shared" si="3"/>
        <v>0</v>
      </c>
    </row>
    <row r="222" spans="17:17" x14ac:dyDescent="0.25">
      <c r="Q222">
        <f t="shared" si="3"/>
        <v>0</v>
      </c>
    </row>
    <row r="223" spans="17:17" x14ac:dyDescent="0.25">
      <c r="Q223">
        <f t="shared" si="3"/>
        <v>0</v>
      </c>
    </row>
    <row r="224" spans="17:17" x14ac:dyDescent="0.25">
      <c r="Q224">
        <f t="shared" si="3"/>
        <v>0</v>
      </c>
    </row>
    <row r="225" spans="16:17" x14ac:dyDescent="0.25">
      <c r="Q225">
        <f t="shared" si="3"/>
        <v>0</v>
      </c>
    </row>
    <row r="226" spans="16:17" x14ac:dyDescent="0.25">
      <c r="Q226">
        <f t="shared" si="3"/>
        <v>0</v>
      </c>
    </row>
    <row r="227" spans="16:17" x14ac:dyDescent="0.25">
      <c r="Q227">
        <f t="shared" si="3"/>
        <v>0</v>
      </c>
    </row>
    <row r="228" spans="16:17" x14ac:dyDescent="0.25">
      <c r="Q228">
        <f t="shared" si="3"/>
        <v>0</v>
      </c>
    </row>
    <row r="229" spans="16:17" x14ac:dyDescent="0.25">
      <c r="Q229">
        <f t="shared" si="3"/>
        <v>0</v>
      </c>
    </row>
    <row r="230" spans="16:17" x14ac:dyDescent="0.25">
      <c r="Q230">
        <f t="shared" si="3"/>
        <v>0</v>
      </c>
    </row>
    <row r="231" spans="16:17" x14ac:dyDescent="0.25">
      <c r="Q231">
        <f t="shared" si="3"/>
        <v>0</v>
      </c>
    </row>
    <row r="232" spans="16:17" x14ac:dyDescent="0.25">
      <c r="Q232">
        <f t="shared" si="3"/>
        <v>0</v>
      </c>
    </row>
    <row r="233" spans="16:17" x14ac:dyDescent="0.25">
      <c r="Q233">
        <f t="shared" si="3"/>
        <v>0</v>
      </c>
    </row>
    <row r="234" spans="16:17" x14ac:dyDescent="0.25">
      <c r="Q234">
        <f t="shared" si="3"/>
        <v>0</v>
      </c>
    </row>
    <row r="235" spans="16:17" x14ac:dyDescent="0.25">
      <c r="Q235">
        <f t="shared" si="3"/>
        <v>0</v>
      </c>
    </row>
    <row r="236" spans="16:17" x14ac:dyDescent="0.25">
      <c r="Q236">
        <f t="shared" si="3"/>
        <v>0</v>
      </c>
    </row>
    <row r="237" spans="16:17" x14ac:dyDescent="0.25">
      <c r="Q237">
        <f t="shared" si="3"/>
        <v>0</v>
      </c>
    </row>
    <row r="238" spans="16:17" x14ac:dyDescent="0.25">
      <c r="P238" t="s">
        <v>56</v>
      </c>
      <c r="Q238">
        <f t="shared" si="3"/>
        <v>0</v>
      </c>
    </row>
    <row r="239" spans="16:17" x14ac:dyDescent="0.25">
      <c r="Q239">
        <f t="shared" si="3"/>
        <v>0</v>
      </c>
    </row>
    <row r="240" spans="16:17" x14ac:dyDescent="0.25">
      <c r="Q240">
        <f t="shared" si="3"/>
        <v>0</v>
      </c>
    </row>
    <row r="241" spans="17:17" x14ac:dyDescent="0.25">
      <c r="Q241">
        <f t="shared" si="3"/>
        <v>0</v>
      </c>
    </row>
    <row r="242" spans="17:17" x14ac:dyDescent="0.25">
      <c r="Q242">
        <f t="shared" si="3"/>
        <v>0</v>
      </c>
    </row>
    <row r="243" spans="17:17" x14ac:dyDescent="0.25">
      <c r="Q243">
        <f t="shared" si="3"/>
        <v>0</v>
      </c>
    </row>
    <row r="244" spans="17:17" x14ac:dyDescent="0.25">
      <c r="Q244">
        <f t="shared" si="3"/>
        <v>0</v>
      </c>
    </row>
    <row r="245" spans="17:17" x14ac:dyDescent="0.25">
      <c r="Q245">
        <f t="shared" si="3"/>
        <v>0</v>
      </c>
    </row>
    <row r="246" spans="17:17" x14ac:dyDescent="0.25">
      <c r="Q246">
        <f t="shared" si="3"/>
        <v>0</v>
      </c>
    </row>
    <row r="247" spans="17:17" x14ac:dyDescent="0.25">
      <c r="Q247">
        <f t="shared" si="3"/>
        <v>0</v>
      </c>
    </row>
    <row r="248" spans="17:17" x14ac:dyDescent="0.25">
      <c r="Q248">
        <f t="shared" si="3"/>
        <v>0</v>
      </c>
    </row>
    <row r="249" spans="17:17" x14ac:dyDescent="0.25">
      <c r="Q249">
        <f t="shared" si="3"/>
        <v>0</v>
      </c>
    </row>
    <row r="250" spans="17:17" x14ac:dyDescent="0.25">
      <c r="Q250">
        <f t="shared" si="3"/>
        <v>0</v>
      </c>
    </row>
    <row r="251" spans="17:17" x14ac:dyDescent="0.25">
      <c r="Q251">
        <f t="shared" si="3"/>
        <v>0</v>
      </c>
    </row>
    <row r="252" spans="17:17" x14ac:dyDescent="0.25">
      <c r="Q252">
        <f t="shared" si="3"/>
        <v>0</v>
      </c>
    </row>
    <row r="253" spans="17:17" x14ac:dyDescent="0.25">
      <c r="Q253">
        <f t="shared" si="3"/>
        <v>0</v>
      </c>
    </row>
    <row r="254" spans="17:17" x14ac:dyDescent="0.25">
      <c r="Q254">
        <f t="shared" si="3"/>
        <v>0</v>
      </c>
    </row>
    <row r="255" spans="17:17" x14ac:dyDescent="0.25">
      <c r="Q255">
        <f t="shared" si="3"/>
        <v>0</v>
      </c>
    </row>
    <row r="256" spans="17:17" x14ac:dyDescent="0.25">
      <c r="Q256">
        <f t="shared" si="3"/>
        <v>0</v>
      </c>
    </row>
    <row r="257" spans="16:17" x14ac:dyDescent="0.25">
      <c r="Q257">
        <f t="shared" si="3"/>
        <v>0</v>
      </c>
    </row>
    <row r="258" spans="16:17" x14ac:dyDescent="0.25">
      <c r="Q258">
        <f t="shared" si="3"/>
        <v>0</v>
      </c>
    </row>
    <row r="259" spans="16:17" x14ac:dyDescent="0.25">
      <c r="Q259">
        <f t="shared" si="3"/>
        <v>0</v>
      </c>
    </row>
    <row r="260" spans="16:17" x14ac:dyDescent="0.25">
      <c r="Q260">
        <f t="shared" ref="Q260:Q323" si="4">E260</f>
        <v>0</v>
      </c>
    </row>
    <row r="261" spans="16:17" x14ac:dyDescent="0.25">
      <c r="Q261">
        <f t="shared" si="4"/>
        <v>0</v>
      </c>
    </row>
    <row r="262" spans="16:17" x14ac:dyDescent="0.25">
      <c r="Q262">
        <f t="shared" si="4"/>
        <v>0</v>
      </c>
    </row>
    <row r="263" spans="16:17" x14ac:dyDescent="0.25">
      <c r="Q263">
        <f t="shared" si="4"/>
        <v>0</v>
      </c>
    </row>
    <row r="264" spans="16:17" x14ac:dyDescent="0.25">
      <c r="Q264">
        <f t="shared" si="4"/>
        <v>0</v>
      </c>
    </row>
    <row r="265" spans="16:17" x14ac:dyDescent="0.25">
      <c r="Q265">
        <f t="shared" si="4"/>
        <v>0</v>
      </c>
    </row>
    <row r="266" spans="16:17" x14ac:dyDescent="0.25">
      <c r="Q266">
        <f t="shared" si="4"/>
        <v>0</v>
      </c>
    </row>
    <row r="267" spans="16:17" x14ac:dyDescent="0.25">
      <c r="Q267">
        <f t="shared" si="4"/>
        <v>0</v>
      </c>
    </row>
    <row r="268" spans="16:17" x14ac:dyDescent="0.25">
      <c r="Q268">
        <f t="shared" si="4"/>
        <v>0</v>
      </c>
    </row>
    <row r="269" spans="16:17" x14ac:dyDescent="0.25">
      <c r="Q269">
        <f t="shared" si="4"/>
        <v>0</v>
      </c>
    </row>
    <row r="270" spans="16:17" x14ac:dyDescent="0.25">
      <c r="P270" t="s">
        <v>56</v>
      </c>
      <c r="Q270">
        <f t="shared" si="4"/>
        <v>0</v>
      </c>
    </row>
    <row r="271" spans="16:17" x14ac:dyDescent="0.25">
      <c r="Q271">
        <f t="shared" si="4"/>
        <v>0</v>
      </c>
    </row>
    <row r="272" spans="16:17" x14ac:dyDescent="0.25">
      <c r="Q272">
        <f t="shared" si="4"/>
        <v>0</v>
      </c>
    </row>
    <row r="273" spans="16:17" x14ac:dyDescent="0.25">
      <c r="Q273">
        <f t="shared" si="4"/>
        <v>0</v>
      </c>
    </row>
    <row r="274" spans="16:17" x14ac:dyDescent="0.25">
      <c r="Q274">
        <f t="shared" si="4"/>
        <v>0</v>
      </c>
    </row>
    <row r="275" spans="16:17" x14ac:dyDescent="0.25">
      <c r="Q275">
        <f t="shared" si="4"/>
        <v>0</v>
      </c>
    </row>
    <row r="276" spans="16:17" x14ac:dyDescent="0.25">
      <c r="Q276">
        <f t="shared" si="4"/>
        <v>0</v>
      </c>
    </row>
    <row r="277" spans="16:17" x14ac:dyDescent="0.25">
      <c r="Q277">
        <f t="shared" si="4"/>
        <v>0</v>
      </c>
    </row>
    <row r="278" spans="16:17" x14ac:dyDescent="0.25">
      <c r="P278" t="s">
        <v>56</v>
      </c>
      <c r="Q278">
        <f t="shared" si="4"/>
        <v>0</v>
      </c>
    </row>
    <row r="279" spans="16:17" x14ac:dyDescent="0.25">
      <c r="Q279">
        <f t="shared" si="4"/>
        <v>0</v>
      </c>
    </row>
    <row r="280" spans="16:17" x14ac:dyDescent="0.25">
      <c r="Q280">
        <f t="shared" si="4"/>
        <v>0</v>
      </c>
    </row>
    <row r="281" spans="16:17" x14ac:dyDescent="0.25">
      <c r="Q281">
        <f t="shared" si="4"/>
        <v>0</v>
      </c>
    </row>
    <row r="282" spans="16:17" x14ac:dyDescent="0.25">
      <c r="Q282">
        <f t="shared" si="4"/>
        <v>0</v>
      </c>
    </row>
    <row r="283" spans="16:17" x14ac:dyDescent="0.25">
      <c r="Q283">
        <f t="shared" si="4"/>
        <v>0</v>
      </c>
    </row>
    <row r="284" spans="16:17" x14ac:dyDescent="0.25">
      <c r="Q284">
        <f t="shared" si="4"/>
        <v>0</v>
      </c>
    </row>
    <row r="285" spans="16:17" x14ac:dyDescent="0.25">
      <c r="Q285">
        <f t="shared" si="4"/>
        <v>0</v>
      </c>
    </row>
    <row r="286" spans="16:17" x14ac:dyDescent="0.25">
      <c r="Q286">
        <f t="shared" si="4"/>
        <v>0</v>
      </c>
    </row>
    <row r="287" spans="16:17" x14ac:dyDescent="0.25">
      <c r="Q287">
        <f t="shared" si="4"/>
        <v>0</v>
      </c>
    </row>
    <row r="288" spans="16:17" x14ac:dyDescent="0.25">
      <c r="Q288">
        <f t="shared" si="4"/>
        <v>0</v>
      </c>
    </row>
    <row r="289" spans="16:17" x14ac:dyDescent="0.25">
      <c r="Q289">
        <f t="shared" si="4"/>
        <v>0</v>
      </c>
    </row>
    <row r="290" spans="16:17" x14ac:dyDescent="0.25">
      <c r="Q290">
        <f t="shared" si="4"/>
        <v>0</v>
      </c>
    </row>
    <row r="291" spans="16:17" x14ac:dyDescent="0.25">
      <c r="P291" t="s">
        <v>56</v>
      </c>
      <c r="Q291">
        <f t="shared" si="4"/>
        <v>0</v>
      </c>
    </row>
    <row r="292" spans="16:17" x14ac:dyDescent="0.25">
      <c r="Q292">
        <f t="shared" si="4"/>
        <v>0</v>
      </c>
    </row>
    <row r="293" spans="16:17" x14ac:dyDescent="0.25">
      <c r="Q293">
        <f t="shared" si="4"/>
        <v>0</v>
      </c>
    </row>
    <row r="294" spans="16:17" x14ac:dyDescent="0.25">
      <c r="Q294">
        <f t="shared" si="4"/>
        <v>0</v>
      </c>
    </row>
    <row r="295" spans="16:17" x14ac:dyDescent="0.25">
      <c r="Q295">
        <f t="shared" si="4"/>
        <v>0</v>
      </c>
    </row>
    <row r="296" spans="16:17" x14ac:dyDescent="0.25">
      <c r="Q296">
        <f t="shared" si="4"/>
        <v>0</v>
      </c>
    </row>
    <row r="297" spans="16:17" x14ac:dyDescent="0.25">
      <c r="Q297">
        <f t="shared" si="4"/>
        <v>0</v>
      </c>
    </row>
    <row r="298" spans="16:17" x14ac:dyDescent="0.25">
      <c r="Q298">
        <f t="shared" si="4"/>
        <v>0</v>
      </c>
    </row>
    <row r="299" spans="16:17" x14ac:dyDescent="0.25">
      <c r="Q299">
        <f t="shared" si="4"/>
        <v>0</v>
      </c>
    </row>
    <row r="300" spans="16:17" x14ac:dyDescent="0.25">
      <c r="Q300">
        <f t="shared" si="4"/>
        <v>0</v>
      </c>
    </row>
    <row r="301" spans="16:17" x14ac:dyDescent="0.25">
      <c r="Q301">
        <f t="shared" si="4"/>
        <v>0</v>
      </c>
    </row>
    <row r="302" spans="16:17" x14ac:dyDescent="0.25">
      <c r="Q302">
        <f t="shared" si="4"/>
        <v>0</v>
      </c>
    </row>
    <row r="303" spans="16:17" x14ac:dyDescent="0.25">
      <c r="Q303">
        <f t="shared" si="4"/>
        <v>0</v>
      </c>
    </row>
    <row r="304" spans="16:17" x14ac:dyDescent="0.25">
      <c r="Q304">
        <f t="shared" si="4"/>
        <v>0</v>
      </c>
    </row>
    <row r="305" spans="17:17" x14ac:dyDescent="0.25">
      <c r="Q305">
        <f t="shared" si="4"/>
        <v>0</v>
      </c>
    </row>
    <row r="306" spans="17:17" x14ac:dyDescent="0.25">
      <c r="Q306">
        <f t="shared" si="4"/>
        <v>0</v>
      </c>
    </row>
    <row r="307" spans="17:17" x14ac:dyDescent="0.25">
      <c r="Q307">
        <f t="shared" si="4"/>
        <v>0</v>
      </c>
    </row>
    <row r="308" spans="17:17" x14ac:dyDescent="0.25">
      <c r="Q308">
        <f t="shared" si="4"/>
        <v>0</v>
      </c>
    </row>
    <row r="309" spans="17:17" x14ac:dyDescent="0.25">
      <c r="Q309">
        <f t="shared" si="4"/>
        <v>0</v>
      </c>
    </row>
    <row r="310" spans="17:17" x14ac:dyDescent="0.25">
      <c r="Q310">
        <f t="shared" si="4"/>
        <v>0</v>
      </c>
    </row>
    <row r="311" spans="17:17" x14ac:dyDescent="0.25">
      <c r="Q311">
        <f t="shared" si="4"/>
        <v>0</v>
      </c>
    </row>
    <row r="312" spans="17:17" x14ac:dyDescent="0.25">
      <c r="Q312">
        <f t="shared" si="4"/>
        <v>0</v>
      </c>
    </row>
    <row r="313" spans="17:17" x14ac:dyDescent="0.25">
      <c r="Q313">
        <f t="shared" si="4"/>
        <v>0</v>
      </c>
    </row>
    <row r="314" spans="17:17" x14ac:dyDescent="0.25">
      <c r="Q314">
        <f t="shared" si="4"/>
        <v>0</v>
      </c>
    </row>
    <row r="315" spans="17:17" x14ac:dyDescent="0.25">
      <c r="Q315">
        <f t="shared" si="4"/>
        <v>0</v>
      </c>
    </row>
    <row r="316" spans="17:17" x14ac:dyDescent="0.25">
      <c r="Q316">
        <f t="shared" si="4"/>
        <v>0</v>
      </c>
    </row>
    <row r="317" spans="17:17" x14ac:dyDescent="0.25">
      <c r="Q317">
        <f t="shared" si="4"/>
        <v>0</v>
      </c>
    </row>
    <row r="318" spans="17:17" x14ac:dyDescent="0.25">
      <c r="Q318">
        <f t="shared" si="4"/>
        <v>0</v>
      </c>
    </row>
    <row r="319" spans="17:17" x14ac:dyDescent="0.25">
      <c r="Q319">
        <f t="shared" si="4"/>
        <v>0</v>
      </c>
    </row>
    <row r="320" spans="17:17" x14ac:dyDescent="0.25">
      <c r="Q320">
        <f t="shared" si="4"/>
        <v>0</v>
      </c>
    </row>
    <row r="321" spans="17:17" x14ac:dyDescent="0.25">
      <c r="Q321">
        <f t="shared" si="4"/>
        <v>0</v>
      </c>
    </row>
    <row r="322" spans="17:17" x14ac:dyDescent="0.25">
      <c r="Q322">
        <f t="shared" si="4"/>
        <v>0</v>
      </c>
    </row>
    <row r="323" spans="17:17" x14ac:dyDescent="0.25">
      <c r="Q323">
        <f t="shared" si="4"/>
        <v>0</v>
      </c>
    </row>
    <row r="324" spans="17:17" x14ac:dyDescent="0.25">
      <c r="Q324">
        <f t="shared" ref="Q324:Q387" si="5">E324</f>
        <v>0</v>
      </c>
    </row>
    <row r="325" spans="17:17" x14ac:dyDescent="0.25">
      <c r="Q325">
        <f t="shared" si="5"/>
        <v>0</v>
      </c>
    </row>
    <row r="326" spans="17:17" x14ac:dyDescent="0.25">
      <c r="Q326">
        <f t="shared" si="5"/>
        <v>0</v>
      </c>
    </row>
    <row r="327" spans="17:17" x14ac:dyDescent="0.25">
      <c r="Q327">
        <f t="shared" si="5"/>
        <v>0</v>
      </c>
    </row>
    <row r="328" spans="17:17" x14ac:dyDescent="0.25">
      <c r="Q328">
        <f t="shared" si="5"/>
        <v>0</v>
      </c>
    </row>
    <row r="329" spans="17:17" x14ac:dyDescent="0.25">
      <c r="Q329">
        <f t="shared" si="5"/>
        <v>0</v>
      </c>
    </row>
    <row r="330" spans="17:17" x14ac:dyDescent="0.25">
      <c r="Q330">
        <f t="shared" si="5"/>
        <v>0</v>
      </c>
    </row>
    <row r="331" spans="17:17" x14ac:dyDescent="0.25">
      <c r="Q331">
        <f t="shared" si="5"/>
        <v>0</v>
      </c>
    </row>
    <row r="332" spans="17:17" x14ac:dyDescent="0.25">
      <c r="Q332">
        <f t="shared" si="5"/>
        <v>0</v>
      </c>
    </row>
    <row r="333" spans="17:17" x14ac:dyDescent="0.25">
      <c r="Q333">
        <f t="shared" si="5"/>
        <v>0</v>
      </c>
    </row>
    <row r="334" spans="17:17" x14ac:dyDescent="0.25">
      <c r="Q334">
        <f t="shared" si="5"/>
        <v>0</v>
      </c>
    </row>
    <row r="335" spans="17:17" x14ac:dyDescent="0.25">
      <c r="Q335">
        <f t="shared" si="5"/>
        <v>0</v>
      </c>
    </row>
    <row r="336" spans="17:17" x14ac:dyDescent="0.25">
      <c r="Q336">
        <f t="shared" si="5"/>
        <v>0</v>
      </c>
    </row>
    <row r="337" spans="17:17" x14ac:dyDescent="0.25">
      <c r="Q337">
        <f t="shared" si="5"/>
        <v>0</v>
      </c>
    </row>
    <row r="338" spans="17:17" x14ac:dyDescent="0.25">
      <c r="Q338">
        <f t="shared" si="5"/>
        <v>0</v>
      </c>
    </row>
    <row r="339" spans="17:17" x14ac:dyDescent="0.25">
      <c r="Q339">
        <f t="shared" si="5"/>
        <v>0</v>
      </c>
    </row>
    <row r="340" spans="17:17" x14ac:dyDescent="0.25">
      <c r="Q340">
        <f t="shared" si="5"/>
        <v>0</v>
      </c>
    </row>
    <row r="341" spans="17:17" x14ac:dyDescent="0.25">
      <c r="Q341">
        <f t="shared" si="5"/>
        <v>0</v>
      </c>
    </row>
    <row r="342" spans="17:17" x14ac:dyDescent="0.25">
      <c r="Q342">
        <f t="shared" si="5"/>
        <v>0</v>
      </c>
    </row>
    <row r="343" spans="17:17" x14ac:dyDescent="0.25">
      <c r="Q343">
        <f t="shared" si="5"/>
        <v>0</v>
      </c>
    </row>
    <row r="344" spans="17:17" x14ac:dyDescent="0.25">
      <c r="Q344">
        <f t="shared" si="5"/>
        <v>0</v>
      </c>
    </row>
    <row r="345" spans="17:17" x14ac:dyDescent="0.25">
      <c r="Q345">
        <f t="shared" si="5"/>
        <v>0</v>
      </c>
    </row>
    <row r="346" spans="17:17" x14ac:dyDescent="0.25">
      <c r="Q346">
        <f t="shared" si="5"/>
        <v>0</v>
      </c>
    </row>
    <row r="347" spans="17:17" x14ac:dyDescent="0.25">
      <c r="Q347">
        <f t="shared" si="5"/>
        <v>0</v>
      </c>
    </row>
    <row r="348" spans="17:17" x14ac:dyDescent="0.25">
      <c r="Q348">
        <f t="shared" si="5"/>
        <v>0</v>
      </c>
    </row>
    <row r="349" spans="17:17" x14ac:dyDescent="0.25">
      <c r="Q349">
        <f t="shared" si="5"/>
        <v>0</v>
      </c>
    </row>
    <row r="350" spans="17:17" x14ac:dyDescent="0.25">
      <c r="Q350">
        <f t="shared" si="5"/>
        <v>0</v>
      </c>
    </row>
    <row r="351" spans="17:17" x14ac:dyDescent="0.25">
      <c r="Q351">
        <f t="shared" si="5"/>
        <v>0</v>
      </c>
    </row>
    <row r="352" spans="17:17" x14ac:dyDescent="0.25">
      <c r="Q352">
        <f t="shared" si="5"/>
        <v>0</v>
      </c>
    </row>
    <row r="353" spans="17:17" x14ac:dyDescent="0.25">
      <c r="Q353">
        <f t="shared" si="5"/>
        <v>0</v>
      </c>
    </row>
    <row r="354" spans="17:17" x14ac:dyDescent="0.25">
      <c r="Q354">
        <f t="shared" si="5"/>
        <v>0</v>
      </c>
    </row>
    <row r="355" spans="17:17" x14ac:dyDescent="0.25">
      <c r="Q355">
        <f t="shared" si="5"/>
        <v>0</v>
      </c>
    </row>
    <row r="356" spans="17:17" x14ac:dyDescent="0.25">
      <c r="Q356">
        <f t="shared" si="5"/>
        <v>0</v>
      </c>
    </row>
    <row r="357" spans="17:17" x14ac:dyDescent="0.25">
      <c r="Q357">
        <f t="shared" si="5"/>
        <v>0</v>
      </c>
    </row>
    <row r="358" spans="17:17" x14ac:dyDescent="0.25">
      <c r="Q358">
        <f t="shared" si="5"/>
        <v>0</v>
      </c>
    </row>
    <row r="359" spans="17:17" x14ac:dyDescent="0.25">
      <c r="Q359">
        <f t="shared" si="5"/>
        <v>0</v>
      </c>
    </row>
    <row r="360" spans="17:17" x14ac:dyDescent="0.25">
      <c r="Q360">
        <f t="shared" si="5"/>
        <v>0</v>
      </c>
    </row>
    <row r="361" spans="17:17" x14ac:dyDescent="0.25">
      <c r="Q361">
        <f t="shared" si="5"/>
        <v>0</v>
      </c>
    </row>
    <row r="362" spans="17:17" x14ac:dyDescent="0.25">
      <c r="Q362">
        <f t="shared" si="5"/>
        <v>0</v>
      </c>
    </row>
    <row r="363" spans="17:17" x14ac:dyDescent="0.25">
      <c r="Q363">
        <f t="shared" si="5"/>
        <v>0</v>
      </c>
    </row>
    <row r="364" spans="17:17" x14ac:dyDescent="0.25">
      <c r="Q364">
        <f t="shared" si="5"/>
        <v>0</v>
      </c>
    </row>
    <row r="365" spans="17:17" x14ac:dyDescent="0.25">
      <c r="Q365">
        <f t="shared" si="5"/>
        <v>0</v>
      </c>
    </row>
    <row r="366" spans="17:17" x14ac:dyDescent="0.25">
      <c r="Q366">
        <f t="shared" si="5"/>
        <v>0</v>
      </c>
    </row>
    <row r="367" spans="17:17" x14ac:dyDescent="0.25">
      <c r="Q367">
        <f t="shared" si="5"/>
        <v>0</v>
      </c>
    </row>
    <row r="368" spans="17:17" x14ac:dyDescent="0.25">
      <c r="Q368">
        <f t="shared" si="5"/>
        <v>0</v>
      </c>
    </row>
    <row r="369" spans="17:17" x14ac:dyDescent="0.25">
      <c r="Q369">
        <f t="shared" si="5"/>
        <v>0</v>
      </c>
    </row>
    <row r="370" spans="17:17" x14ac:dyDescent="0.25">
      <c r="Q370">
        <f t="shared" si="5"/>
        <v>0</v>
      </c>
    </row>
    <row r="371" spans="17:17" x14ac:dyDescent="0.25">
      <c r="Q371">
        <f t="shared" si="5"/>
        <v>0</v>
      </c>
    </row>
    <row r="372" spans="17:17" x14ac:dyDescent="0.25">
      <c r="Q372">
        <f t="shared" si="5"/>
        <v>0</v>
      </c>
    </row>
    <row r="373" spans="17:17" x14ac:dyDescent="0.25">
      <c r="Q373">
        <f t="shared" si="5"/>
        <v>0</v>
      </c>
    </row>
    <row r="374" spans="17:17" x14ac:dyDescent="0.25">
      <c r="Q374">
        <f t="shared" si="5"/>
        <v>0</v>
      </c>
    </row>
    <row r="375" spans="17:17" x14ac:dyDescent="0.25">
      <c r="Q375">
        <f t="shared" si="5"/>
        <v>0</v>
      </c>
    </row>
    <row r="376" spans="17:17" x14ac:dyDescent="0.25">
      <c r="Q376">
        <f t="shared" si="5"/>
        <v>0</v>
      </c>
    </row>
    <row r="377" spans="17:17" x14ac:dyDescent="0.25">
      <c r="Q377">
        <f t="shared" si="5"/>
        <v>0</v>
      </c>
    </row>
    <row r="378" spans="17:17" x14ac:dyDescent="0.25">
      <c r="Q378">
        <f t="shared" si="5"/>
        <v>0</v>
      </c>
    </row>
    <row r="379" spans="17:17" x14ac:dyDescent="0.25">
      <c r="Q379">
        <f t="shared" si="5"/>
        <v>0</v>
      </c>
    </row>
    <row r="380" spans="17:17" x14ac:dyDescent="0.25">
      <c r="Q380">
        <f t="shared" si="5"/>
        <v>0</v>
      </c>
    </row>
    <row r="381" spans="17:17" x14ac:dyDescent="0.25">
      <c r="Q381">
        <f t="shared" si="5"/>
        <v>0</v>
      </c>
    </row>
    <row r="382" spans="17:17" x14ac:dyDescent="0.25">
      <c r="Q382">
        <f t="shared" si="5"/>
        <v>0</v>
      </c>
    </row>
    <row r="383" spans="17:17" x14ac:dyDescent="0.25">
      <c r="Q383">
        <f t="shared" si="5"/>
        <v>0</v>
      </c>
    </row>
    <row r="384" spans="17:17" x14ac:dyDescent="0.25">
      <c r="Q384">
        <f t="shared" si="5"/>
        <v>0</v>
      </c>
    </row>
    <row r="385" spans="17:17" x14ac:dyDescent="0.25">
      <c r="Q385">
        <f t="shared" si="5"/>
        <v>0</v>
      </c>
    </row>
    <row r="386" spans="17:17" x14ac:dyDescent="0.25">
      <c r="Q386">
        <f t="shared" si="5"/>
        <v>0</v>
      </c>
    </row>
    <row r="387" spans="17:17" x14ac:dyDescent="0.25">
      <c r="Q387">
        <f t="shared" si="5"/>
        <v>0</v>
      </c>
    </row>
    <row r="388" spans="17:17" x14ac:dyDescent="0.25">
      <c r="Q388">
        <f t="shared" ref="Q388:Q451" si="6">E388</f>
        <v>0</v>
      </c>
    </row>
    <row r="389" spans="17:17" x14ac:dyDescent="0.25">
      <c r="Q389">
        <f t="shared" si="6"/>
        <v>0</v>
      </c>
    </row>
    <row r="390" spans="17:17" x14ac:dyDescent="0.25">
      <c r="Q390">
        <f t="shared" si="6"/>
        <v>0</v>
      </c>
    </row>
    <row r="391" spans="17:17" x14ac:dyDescent="0.25">
      <c r="Q391">
        <f t="shared" si="6"/>
        <v>0</v>
      </c>
    </row>
    <row r="392" spans="17:17" x14ac:dyDescent="0.25">
      <c r="Q392">
        <f t="shared" si="6"/>
        <v>0</v>
      </c>
    </row>
    <row r="393" spans="17:17" x14ac:dyDescent="0.25">
      <c r="Q393">
        <f t="shared" si="6"/>
        <v>0</v>
      </c>
    </row>
    <row r="394" spans="17:17" x14ac:dyDescent="0.25">
      <c r="Q394">
        <f t="shared" si="6"/>
        <v>0</v>
      </c>
    </row>
    <row r="395" spans="17:17" x14ac:dyDescent="0.25">
      <c r="Q395">
        <f t="shared" si="6"/>
        <v>0</v>
      </c>
    </row>
    <row r="396" spans="17:17" x14ac:dyDescent="0.25">
      <c r="Q396">
        <f t="shared" si="6"/>
        <v>0</v>
      </c>
    </row>
    <row r="397" spans="17:17" x14ac:dyDescent="0.25">
      <c r="Q397">
        <f t="shared" si="6"/>
        <v>0</v>
      </c>
    </row>
    <row r="398" spans="17:17" x14ac:dyDescent="0.25">
      <c r="Q398">
        <f t="shared" si="6"/>
        <v>0</v>
      </c>
    </row>
    <row r="399" spans="17:17" x14ac:dyDescent="0.25">
      <c r="Q399">
        <f t="shared" si="6"/>
        <v>0</v>
      </c>
    </row>
    <row r="400" spans="17:17" x14ac:dyDescent="0.25">
      <c r="Q400">
        <f t="shared" si="6"/>
        <v>0</v>
      </c>
    </row>
    <row r="401" spans="17:17" x14ac:dyDescent="0.25">
      <c r="Q401">
        <f t="shared" si="6"/>
        <v>0</v>
      </c>
    </row>
    <row r="402" spans="17:17" x14ac:dyDescent="0.25">
      <c r="Q402">
        <f t="shared" si="6"/>
        <v>0</v>
      </c>
    </row>
    <row r="403" spans="17:17" x14ac:dyDescent="0.25">
      <c r="Q403">
        <f t="shared" si="6"/>
        <v>0</v>
      </c>
    </row>
    <row r="404" spans="17:17" x14ac:dyDescent="0.25">
      <c r="Q404">
        <f t="shared" si="6"/>
        <v>0</v>
      </c>
    </row>
    <row r="405" spans="17:17" x14ac:dyDescent="0.25">
      <c r="Q405">
        <f t="shared" si="6"/>
        <v>0</v>
      </c>
    </row>
    <row r="406" spans="17:17" x14ac:dyDescent="0.25">
      <c r="Q406">
        <f t="shared" si="6"/>
        <v>0</v>
      </c>
    </row>
    <row r="407" spans="17:17" x14ac:dyDescent="0.25">
      <c r="Q407">
        <f t="shared" si="6"/>
        <v>0</v>
      </c>
    </row>
    <row r="408" spans="17:17" x14ac:dyDescent="0.25">
      <c r="Q408">
        <f t="shared" si="6"/>
        <v>0</v>
      </c>
    </row>
    <row r="409" spans="17:17" x14ac:dyDescent="0.25">
      <c r="Q409">
        <f t="shared" si="6"/>
        <v>0</v>
      </c>
    </row>
    <row r="410" spans="17:17" x14ac:dyDescent="0.25">
      <c r="Q410">
        <f t="shared" si="6"/>
        <v>0</v>
      </c>
    </row>
    <row r="411" spans="17:17" x14ac:dyDescent="0.25">
      <c r="Q411">
        <f t="shared" si="6"/>
        <v>0</v>
      </c>
    </row>
    <row r="412" spans="17:17" x14ac:dyDescent="0.25">
      <c r="Q412">
        <f t="shared" si="6"/>
        <v>0</v>
      </c>
    </row>
    <row r="413" spans="17:17" x14ac:dyDescent="0.25">
      <c r="Q413">
        <f t="shared" si="6"/>
        <v>0</v>
      </c>
    </row>
    <row r="414" spans="17:17" x14ac:dyDescent="0.25">
      <c r="Q414">
        <f t="shared" si="6"/>
        <v>0</v>
      </c>
    </row>
    <row r="415" spans="17:17" x14ac:dyDescent="0.25">
      <c r="Q415">
        <f t="shared" si="6"/>
        <v>0</v>
      </c>
    </row>
    <row r="416" spans="17:17" x14ac:dyDescent="0.25">
      <c r="Q416">
        <f t="shared" si="6"/>
        <v>0</v>
      </c>
    </row>
    <row r="417" spans="17:17" x14ac:dyDescent="0.25">
      <c r="Q417">
        <f t="shared" si="6"/>
        <v>0</v>
      </c>
    </row>
    <row r="418" spans="17:17" x14ac:dyDescent="0.25">
      <c r="Q418">
        <f t="shared" si="6"/>
        <v>0</v>
      </c>
    </row>
    <row r="419" spans="17:17" x14ac:dyDescent="0.25">
      <c r="Q419">
        <f t="shared" si="6"/>
        <v>0</v>
      </c>
    </row>
    <row r="420" spans="17:17" x14ac:dyDescent="0.25">
      <c r="Q420">
        <f t="shared" si="6"/>
        <v>0</v>
      </c>
    </row>
    <row r="421" spans="17:17" x14ac:dyDescent="0.25">
      <c r="Q421">
        <f t="shared" si="6"/>
        <v>0</v>
      </c>
    </row>
    <row r="422" spans="17:17" x14ac:dyDescent="0.25">
      <c r="Q422">
        <f t="shared" si="6"/>
        <v>0</v>
      </c>
    </row>
    <row r="423" spans="17:17" x14ac:dyDescent="0.25">
      <c r="Q423">
        <f t="shared" si="6"/>
        <v>0</v>
      </c>
    </row>
    <row r="424" spans="17:17" x14ac:dyDescent="0.25">
      <c r="Q424">
        <f t="shared" si="6"/>
        <v>0</v>
      </c>
    </row>
    <row r="425" spans="17:17" x14ac:dyDescent="0.25">
      <c r="Q425">
        <f t="shared" si="6"/>
        <v>0</v>
      </c>
    </row>
    <row r="426" spans="17:17" x14ac:dyDescent="0.25">
      <c r="Q426">
        <f t="shared" si="6"/>
        <v>0</v>
      </c>
    </row>
    <row r="427" spans="17:17" x14ac:dyDescent="0.25">
      <c r="Q427">
        <f t="shared" si="6"/>
        <v>0</v>
      </c>
    </row>
    <row r="428" spans="17:17" x14ac:dyDescent="0.25">
      <c r="Q428">
        <f t="shared" si="6"/>
        <v>0</v>
      </c>
    </row>
    <row r="429" spans="17:17" x14ac:dyDescent="0.25">
      <c r="Q429">
        <f t="shared" si="6"/>
        <v>0</v>
      </c>
    </row>
    <row r="430" spans="17:17" x14ac:dyDescent="0.25">
      <c r="Q430">
        <f t="shared" si="6"/>
        <v>0</v>
      </c>
    </row>
    <row r="431" spans="17:17" x14ac:dyDescent="0.25">
      <c r="Q431">
        <f t="shared" si="6"/>
        <v>0</v>
      </c>
    </row>
    <row r="432" spans="17:17" x14ac:dyDescent="0.25">
      <c r="Q432">
        <f t="shared" si="6"/>
        <v>0</v>
      </c>
    </row>
    <row r="433" spans="17:17" x14ac:dyDescent="0.25">
      <c r="Q433">
        <f t="shared" si="6"/>
        <v>0</v>
      </c>
    </row>
    <row r="434" spans="17:17" x14ac:dyDescent="0.25">
      <c r="Q434">
        <f t="shared" si="6"/>
        <v>0</v>
      </c>
    </row>
    <row r="435" spans="17:17" x14ac:dyDescent="0.25">
      <c r="Q435">
        <f t="shared" si="6"/>
        <v>0</v>
      </c>
    </row>
    <row r="436" spans="17:17" x14ac:dyDescent="0.25">
      <c r="Q436">
        <f t="shared" si="6"/>
        <v>0</v>
      </c>
    </row>
    <row r="437" spans="17:17" x14ac:dyDescent="0.25">
      <c r="Q437">
        <f t="shared" si="6"/>
        <v>0</v>
      </c>
    </row>
    <row r="438" spans="17:17" x14ac:dyDescent="0.25">
      <c r="Q438">
        <f t="shared" si="6"/>
        <v>0</v>
      </c>
    </row>
    <row r="439" spans="17:17" x14ac:dyDescent="0.25">
      <c r="Q439">
        <f t="shared" si="6"/>
        <v>0</v>
      </c>
    </row>
    <row r="440" spans="17:17" x14ac:dyDescent="0.25">
      <c r="Q440">
        <f t="shared" si="6"/>
        <v>0</v>
      </c>
    </row>
    <row r="441" spans="17:17" x14ac:dyDescent="0.25">
      <c r="Q441">
        <f t="shared" si="6"/>
        <v>0</v>
      </c>
    </row>
    <row r="442" spans="17:17" x14ac:dyDescent="0.25">
      <c r="Q442">
        <f t="shared" si="6"/>
        <v>0</v>
      </c>
    </row>
    <row r="443" spans="17:17" x14ac:dyDescent="0.25">
      <c r="Q443">
        <f t="shared" si="6"/>
        <v>0</v>
      </c>
    </row>
    <row r="444" spans="17:17" x14ac:dyDescent="0.25">
      <c r="Q444">
        <f t="shared" si="6"/>
        <v>0</v>
      </c>
    </row>
    <row r="445" spans="17:17" x14ac:dyDescent="0.25">
      <c r="Q445">
        <f t="shared" si="6"/>
        <v>0</v>
      </c>
    </row>
    <row r="446" spans="17:17" x14ac:dyDescent="0.25">
      <c r="Q446">
        <f t="shared" si="6"/>
        <v>0</v>
      </c>
    </row>
    <row r="447" spans="17:17" x14ac:dyDescent="0.25">
      <c r="Q447">
        <f t="shared" si="6"/>
        <v>0</v>
      </c>
    </row>
    <row r="448" spans="17:17" x14ac:dyDescent="0.25">
      <c r="Q448">
        <f t="shared" si="6"/>
        <v>0</v>
      </c>
    </row>
    <row r="449" spans="17:17" x14ac:dyDescent="0.25">
      <c r="Q449">
        <f t="shared" si="6"/>
        <v>0</v>
      </c>
    </row>
    <row r="450" spans="17:17" x14ac:dyDescent="0.25">
      <c r="Q450">
        <f t="shared" si="6"/>
        <v>0</v>
      </c>
    </row>
    <row r="451" spans="17:17" x14ac:dyDescent="0.25">
      <c r="Q451">
        <f t="shared" si="6"/>
        <v>0</v>
      </c>
    </row>
    <row r="452" spans="17:17" x14ac:dyDescent="0.25">
      <c r="Q452">
        <f t="shared" ref="Q452:Q515" si="7">E452</f>
        <v>0</v>
      </c>
    </row>
    <row r="453" spans="17:17" x14ac:dyDescent="0.25">
      <c r="Q453">
        <f t="shared" si="7"/>
        <v>0</v>
      </c>
    </row>
    <row r="454" spans="17:17" x14ac:dyDescent="0.25">
      <c r="Q454">
        <f t="shared" si="7"/>
        <v>0</v>
      </c>
    </row>
    <row r="455" spans="17:17" x14ac:dyDescent="0.25">
      <c r="Q455">
        <f t="shared" si="7"/>
        <v>0</v>
      </c>
    </row>
    <row r="456" spans="17:17" x14ac:dyDescent="0.25">
      <c r="Q456">
        <f t="shared" si="7"/>
        <v>0</v>
      </c>
    </row>
    <row r="457" spans="17:17" x14ac:dyDescent="0.25">
      <c r="Q457">
        <f t="shared" si="7"/>
        <v>0</v>
      </c>
    </row>
    <row r="458" spans="17:17" x14ac:dyDescent="0.25">
      <c r="Q458">
        <f t="shared" si="7"/>
        <v>0</v>
      </c>
    </row>
    <row r="459" spans="17:17" x14ac:dyDescent="0.25">
      <c r="Q459">
        <f t="shared" si="7"/>
        <v>0</v>
      </c>
    </row>
    <row r="460" spans="17:17" x14ac:dyDescent="0.25">
      <c r="Q460">
        <f t="shared" si="7"/>
        <v>0</v>
      </c>
    </row>
    <row r="461" spans="17:17" x14ac:dyDescent="0.25">
      <c r="Q461">
        <f t="shared" si="7"/>
        <v>0</v>
      </c>
    </row>
    <row r="462" spans="17:17" x14ac:dyDescent="0.25">
      <c r="Q462">
        <f t="shared" si="7"/>
        <v>0</v>
      </c>
    </row>
    <row r="463" spans="17:17" x14ac:dyDescent="0.25">
      <c r="Q463">
        <f t="shared" si="7"/>
        <v>0</v>
      </c>
    </row>
    <row r="464" spans="17:17" x14ac:dyDescent="0.25">
      <c r="Q464">
        <f t="shared" si="7"/>
        <v>0</v>
      </c>
    </row>
    <row r="465" spans="17:17" x14ac:dyDescent="0.25">
      <c r="Q465">
        <f t="shared" si="7"/>
        <v>0</v>
      </c>
    </row>
    <row r="466" spans="17:17" x14ac:dyDescent="0.25">
      <c r="Q466">
        <f t="shared" si="7"/>
        <v>0</v>
      </c>
    </row>
    <row r="467" spans="17:17" x14ac:dyDescent="0.25">
      <c r="Q467">
        <f t="shared" si="7"/>
        <v>0</v>
      </c>
    </row>
    <row r="468" spans="17:17" x14ac:dyDescent="0.25">
      <c r="Q468">
        <f t="shared" si="7"/>
        <v>0</v>
      </c>
    </row>
    <row r="469" spans="17:17" x14ac:dyDescent="0.25">
      <c r="Q469">
        <f t="shared" si="7"/>
        <v>0</v>
      </c>
    </row>
    <row r="470" spans="17:17" x14ac:dyDescent="0.25">
      <c r="Q470">
        <f t="shared" si="7"/>
        <v>0</v>
      </c>
    </row>
    <row r="471" spans="17:17" x14ac:dyDescent="0.25">
      <c r="Q471">
        <f t="shared" si="7"/>
        <v>0</v>
      </c>
    </row>
    <row r="472" spans="17:17" x14ac:dyDescent="0.25">
      <c r="Q472">
        <f t="shared" si="7"/>
        <v>0</v>
      </c>
    </row>
    <row r="473" spans="17:17" x14ac:dyDescent="0.25">
      <c r="Q473">
        <f t="shared" si="7"/>
        <v>0</v>
      </c>
    </row>
    <row r="474" spans="17:17" x14ac:dyDescent="0.25">
      <c r="Q474">
        <f t="shared" si="7"/>
        <v>0</v>
      </c>
    </row>
    <row r="475" spans="17:17" x14ac:dyDescent="0.25">
      <c r="Q475">
        <f t="shared" si="7"/>
        <v>0</v>
      </c>
    </row>
    <row r="476" spans="17:17" x14ac:dyDescent="0.25">
      <c r="Q476">
        <f t="shared" si="7"/>
        <v>0</v>
      </c>
    </row>
    <row r="477" spans="17:17" x14ac:dyDescent="0.25">
      <c r="Q477">
        <f t="shared" si="7"/>
        <v>0</v>
      </c>
    </row>
    <row r="478" spans="17:17" x14ac:dyDescent="0.25">
      <c r="Q478">
        <f t="shared" si="7"/>
        <v>0</v>
      </c>
    </row>
    <row r="479" spans="17:17" x14ac:dyDescent="0.25">
      <c r="Q479">
        <f t="shared" si="7"/>
        <v>0</v>
      </c>
    </row>
    <row r="480" spans="17:17" x14ac:dyDescent="0.25">
      <c r="Q480">
        <f t="shared" si="7"/>
        <v>0</v>
      </c>
    </row>
    <row r="481" spans="17:17" x14ac:dyDescent="0.25">
      <c r="Q481">
        <f t="shared" si="7"/>
        <v>0</v>
      </c>
    </row>
    <row r="482" spans="17:17" x14ac:dyDescent="0.25">
      <c r="Q482">
        <f t="shared" si="7"/>
        <v>0</v>
      </c>
    </row>
    <row r="483" spans="17:17" x14ac:dyDescent="0.25">
      <c r="Q483">
        <f t="shared" si="7"/>
        <v>0</v>
      </c>
    </row>
    <row r="484" spans="17:17" x14ac:dyDescent="0.25">
      <c r="Q484">
        <f t="shared" si="7"/>
        <v>0</v>
      </c>
    </row>
    <row r="485" spans="17:17" x14ac:dyDescent="0.25">
      <c r="Q485">
        <f t="shared" si="7"/>
        <v>0</v>
      </c>
    </row>
    <row r="486" spans="17:17" x14ac:dyDescent="0.25">
      <c r="Q486">
        <f t="shared" si="7"/>
        <v>0</v>
      </c>
    </row>
    <row r="487" spans="17:17" x14ac:dyDescent="0.25">
      <c r="Q487">
        <f t="shared" si="7"/>
        <v>0</v>
      </c>
    </row>
    <row r="488" spans="17:17" x14ac:dyDescent="0.25">
      <c r="Q488">
        <f t="shared" si="7"/>
        <v>0</v>
      </c>
    </row>
    <row r="489" spans="17:17" x14ac:dyDescent="0.25">
      <c r="Q489">
        <f t="shared" si="7"/>
        <v>0</v>
      </c>
    </row>
    <row r="490" spans="17:17" x14ac:dyDescent="0.25">
      <c r="Q490">
        <f t="shared" si="7"/>
        <v>0</v>
      </c>
    </row>
    <row r="491" spans="17:17" x14ac:dyDescent="0.25">
      <c r="Q491">
        <f t="shared" si="7"/>
        <v>0</v>
      </c>
    </row>
    <row r="492" spans="17:17" x14ac:dyDescent="0.25">
      <c r="Q492">
        <f t="shared" si="7"/>
        <v>0</v>
      </c>
    </row>
    <row r="493" spans="17:17" x14ac:dyDescent="0.25">
      <c r="Q493">
        <f t="shared" si="7"/>
        <v>0</v>
      </c>
    </row>
    <row r="494" spans="17:17" x14ac:dyDescent="0.25">
      <c r="Q494">
        <f t="shared" si="7"/>
        <v>0</v>
      </c>
    </row>
    <row r="495" spans="17:17" x14ac:dyDescent="0.25">
      <c r="Q495">
        <f t="shared" si="7"/>
        <v>0</v>
      </c>
    </row>
    <row r="496" spans="17:17" x14ac:dyDescent="0.25">
      <c r="Q496">
        <f t="shared" si="7"/>
        <v>0</v>
      </c>
    </row>
    <row r="497" spans="16:17" x14ac:dyDescent="0.25">
      <c r="Q497">
        <f t="shared" si="7"/>
        <v>0</v>
      </c>
    </row>
    <row r="498" spans="16:17" x14ac:dyDescent="0.25">
      <c r="Q498">
        <f t="shared" si="7"/>
        <v>0</v>
      </c>
    </row>
    <row r="499" spans="16:17" x14ac:dyDescent="0.25">
      <c r="Q499">
        <f t="shared" si="7"/>
        <v>0</v>
      </c>
    </row>
    <row r="500" spans="16:17" s="16" customFormat="1" x14ac:dyDescent="0.25">
      <c r="P500"/>
      <c r="Q500">
        <f t="shared" si="7"/>
        <v>0</v>
      </c>
    </row>
    <row r="501" spans="16:17" s="16" customFormat="1" x14ac:dyDescent="0.25">
      <c r="P501"/>
      <c r="Q501">
        <f t="shared" si="7"/>
        <v>0</v>
      </c>
    </row>
    <row r="502" spans="16:17" s="16" customFormat="1" x14ac:dyDescent="0.25">
      <c r="P502"/>
      <c r="Q502">
        <f t="shared" si="7"/>
        <v>0</v>
      </c>
    </row>
    <row r="503" spans="16:17" s="16" customFormat="1" x14ac:dyDescent="0.25">
      <c r="P503"/>
      <c r="Q503">
        <f t="shared" si="7"/>
        <v>0</v>
      </c>
    </row>
    <row r="504" spans="16:17" s="16" customFormat="1" x14ac:dyDescent="0.25">
      <c r="P504"/>
      <c r="Q504">
        <f t="shared" si="7"/>
        <v>0</v>
      </c>
    </row>
    <row r="505" spans="16:17" s="16" customFormat="1" x14ac:dyDescent="0.25">
      <c r="P505"/>
      <c r="Q505">
        <f t="shared" si="7"/>
        <v>0</v>
      </c>
    </row>
    <row r="506" spans="16:17" s="16" customFormat="1" x14ac:dyDescent="0.25">
      <c r="P506"/>
      <c r="Q506">
        <f t="shared" si="7"/>
        <v>0</v>
      </c>
    </row>
    <row r="507" spans="16:17" s="16" customFormat="1" x14ac:dyDescent="0.25">
      <c r="P507"/>
      <c r="Q507">
        <f t="shared" si="7"/>
        <v>0</v>
      </c>
    </row>
    <row r="508" spans="16:17" s="16" customFormat="1" x14ac:dyDescent="0.25">
      <c r="P508"/>
      <c r="Q508">
        <f t="shared" si="7"/>
        <v>0</v>
      </c>
    </row>
    <row r="509" spans="16:17" s="16" customFormat="1" x14ac:dyDescent="0.25">
      <c r="P509"/>
      <c r="Q509">
        <f t="shared" si="7"/>
        <v>0</v>
      </c>
    </row>
    <row r="510" spans="16:17" s="16" customFormat="1" x14ac:dyDescent="0.25">
      <c r="P510"/>
      <c r="Q510">
        <f t="shared" si="7"/>
        <v>0</v>
      </c>
    </row>
    <row r="511" spans="16:17" s="16" customFormat="1" x14ac:dyDescent="0.25">
      <c r="P511"/>
      <c r="Q511">
        <f t="shared" si="7"/>
        <v>0</v>
      </c>
    </row>
    <row r="512" spans="16:17" s="16" customFormat="1" x14ac:dyDescent="0.25">
      <c r="P512"/>
      <c r="Q512">
        <f t="shared" si="7"/>
        <v>0</v>
      </c>
    </row>
    <row r="513" spans="16:17" s="16" customFormat="1" x14ac:dyDescent="0.25">
      <c r="P513"/>
      <c r="Q513">
        <f t="shared" si="7"/>
        <v>0</v>
      </c>
    </row>
    <row r="514" spans="16:17" s="16" customFormat="1" x14ac:dyDescent="0.25">
      <c r="P514"/>
      <c r="Q514">
        <f t="shared" si="7"/>
        <v>0</v>
      </c>
    </row>
    <row r="515" spans="16:17" s="16" customFormat="1" x14ac:dyDescent="0.25">
      <c r="P515"/>
      <c r="Q515">
        <f t="shared" si="7"/>
        <v>0</v>
      </c>
    </row>
    <row r="516" spans="16:17" x14ac:dyDescent="0.25">
      <c r="Q516">
        <f t="shared" ref="Q516:Q579" si="8">E516</f>
        <v>0</v>
      </c>
    </row>
    <row r="517" spans="16:17" x14ac:dyDescent="0.25">
      <c r="Q517">
        <f t="shared" si="8"/>
        <v>0</v>
      </c>
    </row>
    <row r="518" spans="16:17" x14ac:dyDescent="0.25">
      <c r="Q518">
        <f t="shared" si="8"/>
        <v>0</v>
      </c>
    </row>
    <row r="519" spans="16:17" x14ac:dyDescent="0.25">
      <c r="Q519">
        <f t="shared" si="8"/>
        <v>0</v>
      </c>
    </row>
    <row r="520" spans="16:17" x14ac:dyDescent="0.25">
      <c r="Q520">
        <f t="shared" si="8"/>
        <v>0</v>
      </c>
    </row>
    <row r="521" spans="16:17" x14ac:dyDescent="0.25">
      <c r="Q521">
        <f t="shared" si="8"/>
        <v>0</v>
      </c>
    </row>
    <row r="522" spans="16:17" x14ac:dyDescent="0.25">
      <c r="Q522">
        <f t="shared" si="8"/>
        <v>0</v>
      </c>
    </row>
    <row r="523" spans="16:17" x14ac:dyDescent="0.25">
      <c r="Q523">
        <f t="shared" si="8"/>
        <v>0</v>
      </c>
    </row>
    <row r="524" spans="16:17" x14ac:dyDescent="0.25">
      <c r="Q524">
        <f t="shared" si="8"/>
        <v>0</v>
      </c>
    </row>
    <row r="525" spans="16:17" x14ac:dyDescent="0.25">
      <c r="Q525">
        <f t="shared" si="8"/>
        <v>0</v>
      </c>
    </row>
    <row r="526" spans="16:17" x14ac:dyDescent="0.25">
      <c r="Q526">
        <f t="shared" si="8"/>
        <v>0</v>
      </c>
    </row>
    <row r="527" spans="16:17" x14ac:dyDescent="0.25">
      <c r="Q527">
        <f t="shared" si="8"/>
        <v>0</v>
      </c>
    </row>
    <row r="528" spans="16:17" x14ac:dyDescent="0.25">
      <c r="Q528">
        <f t="shared" si="8"/>
        <v>0</v>
      </c>
    </row>
    <row r="529" spans="16:17" x14ac:dyDescent="0.25">
      <c r="Q529">
        <f t="shared" si="8"/>
        <v>0</v>
      </c>
    </row>
    <row r="530" spans="16:17" x14ac:dyDescent="0.25">
      <c r="Q530">
        <f t="shared" si="8"/>
        <v>0</v>
      </c>
    </row>
    <row r="531" spans="16:17" x14ac:dyDescent="0.25">
      <c r="Q531">
        <f t="shared" si="8"/>
        <v>0</v>
      </c>
    </row>
    <row r="532" spans="16:17" s="16" customFormat="1" x14ac:dyDescent="0.25">
      <c r="P532"/>
      <c r="Q532">
        <f t="shared" si="8"/>
        <v>0</v>
      </c>
    </row>
    <row r="533" spans="16:17" s="16" customFormat="1" x14ac:dyDescent="0.25">
      <c r="P533"/>
      <c r="Q533">
        <f t="shared" si="8"/>
        <v>0</v>
      </c>
    </row>
    <row r="534" spans="16:17" s="16" customFormat="1" x14ac:dyDescent="0.25">
      <c r="P534"/>
      <c r="Q534">
        <f t="shared" si="8"/>
        <v>0</v>
      </c>
    </row>
    <row r="535" spans="16:17" s="16" customFormat="1" x14ac:dyDescent="0.25">
      <c r="P535"/>
      <c r="Q535">
        <f t="shared" si="8"/>
        <v>0</v>
      </c>
    </row>
    <row r="536" spans="16:17" s="16" customFormat="1" x14ac:dyDescent="0.25">
      <c r="P536"/>
      <c r="Q536">
        <f t="shared" si="8"/>
        <v>0</v>
      </c>
    </row>
    <row r="537" spans="16:17" s="16" customFormat="1" x14ac:dyDescent="0.25">
      <c r="P537"/>
      <c r="Q537">
        <f t="shared" si="8"/>
        <v>0</v>
      </c>
    </row>
    <row r="538" spans="16:17" s="16" customFormat="1" x14ac:dyDescent="0.25">
      <c r="P538"/>
      <c r="Q538">
        <f t="shared" si="8"/>
        <v>0</v>
      </c>
    </row>
    <row r="539" spans="16:17" s="16" customFormat="1" x14ac:dyDescent="0.25">
      <c r="P539"/>
      <c r="Q539">
        <f t="shared" si="8"/>
        <v>0</v>
      </c>
    </row>
    <row r="540" spans="16:17" s="16" customFormat="1" x14ac:dyDescent="0.25">
      <c r="P540"/>
      <c r="Q540">
        <f t="shared" si="8"/>
        <v>0</v>
      </c>
    </row>
    <row r="541" spans="16:17" s="16" customFormat="1" x14ac:dyDescent="0.25">
      <c r="P541"/>
      <c r="Q541">
        <f t="shared" si="8"/>
        <v>0</v>
      </c>
    </row>
    <row r="542" spans="16:17" s="16" customFormat="1" x14ac:dyDescent="0.25">
      <c r="P542"/>
      <c r="Q542">
        <f t="shared" si="8"/>
        <v>0</v>
      </c>
    </row>
    <row r="543" spans="16:17" s="16" customFormat="1" x14ac:dyDescent="0.25">
      <c r="P543"/>
      <c r="Q543">
        <f t="shared" si="8"/>
        <v>0</v>
      </c>
    </row>
    <row r="544" spans="16:17" s="16" customFormat="1" x14ac:dyDescent="0.25">
      <c r="P544"/>
      <c r="Q544">
        <f t="shared" si="8"/>
        <v>0</v>
      </c>
    </row>
    <row r="545" spans="16:17" s="16" customFormat="1" x14ac:dyDescent="0.25">
      <c r="P545"/>
      <c r="Q545">
        <f t="shared" si="8"/>
        <v>0</v>
      </c>
    </row>
    <row r="546" spans="16:17" s="16" customFormat="1" x14ac:dyDescent="0.25">
      <c r="P546"/>
      <c r="Q546">
        <f t="shared" si="8"/>
        <v>0</v>
      </c>
    </row>
    <row r="547" spans="16:17" s="16" customFormat="1" x14ac:dyDescent="0.25">
      <c r="P547"/>
      <c r="Q547">
        <f t="shared" si="8"/>
        <v>0</v>
      </c>
    </row>
    <row r="548" spans="16:17" s="16" customFormat="1" x14ac:dyDescent="0.25">
      <c r="P548"/>
      <c r="Q548">
        <f t="shared" si="8"/>
        <v>0</v>
      </c>
    </row>
    <row r="549" spans="16:17" s="16" customFormat="1" x14ac:dyDescent="0.25">
      <c r="P549"/>
      <c r="Q549">
        <f t="shared" si="8"/>
        <v>0</v>
      </c>
    </row>
    <row r="550" spans="16:17" s="16" customFormat="1" x14ac:dyDescent="0.25">
      <c r="P550"/>
      <c r="Q550">
        <f t="shared" si="8"/>
        <v>0</v>
      </c>
    </row>
    <row r="551" spans="16:17" s="16" customFormat="1" x14ac:dyDescent="0.25">
      <c r="P551"/>
      <c r="Q551">
        <f t="shared" si="8"/>
        <v>0</v>
      </c>
    </row>
    <row r="552" spans="16:17" s="16" customFormat="1" x14ac:dyDescent="0.25">
      <c r="P552"/>
      <c r="Q552">
        <f t="shared" si="8"/>
        <v>0</v>
      </c>
    </row>
    <row r="553" spans="16:17" s="16" customFormat="1" x14ac:dyDescent="0.25">
      <c r="P553"/>
      <c r="Q553">
        <f t="shared" si="8"/>
        <v>0</v>
      </c>
    </row>
    <row r="554" spans="16:17" s="16" customFormat="1" x14ac:dyDescent="0.25">
      <c r="P554"/>
      <c r="Q554">
        <f t="shared" si="8"/>
        <v>0</v>
      </c>
    </row>
    <row r="555" spans="16:17" s="16" customFormat="1" x14ac:dyDescent="0.25">
      <c r="P555"/>
      <c r="Q555">
        <f t="shared" si="8"/>
        <v>0</v>
      </c>
    </row>
    <row r="556" spans="16:17" s="16" customFormat="1" x14ac:dyDescent="0.25">
      <c r="P556"/>
      <c r="Q556">
        <f t="shared" si="8"/>
        <v>0</v>
      </c>
    </row>
    <row r="557" spans="16:17" s="16" customFormat="1" x14ac:dyDescent="0.25">
      <c r="P557"/>
      <c r="Q557">
        <f t="shared" si="8"/>
        <v>0</v>
      </c>
    </row>
    <row r="558" spans="16:17" s="16" customFormat="1" x14ac:dyDescent="0.25">
      <c r="P558"/>
      <c r="Q558">
        <f t="shared" si="8"/>
        <v>0</v>
      </c>
    </row>
    <row r="559" spans="16:17" s="16" customFormat="1" x14ac:dyDescent="0.25">
      <c r="P559"/>
      <c r="Q559">
        <f t="shared" si="8"/>
        <v>0</v>
      </c>
    </row>
    <row r="560" spans="16:17" s="16" customFormat="1" x14ac:dyDescent="0.25">
      <c r="P560"/>
      <c r="Q560">
        <f t="shared" si="8"/>
        <v>0</v>
      </c>
    </row>
    <row r="561" spans="16:17" s="16" customFormat="1" x14ac:dyDescent="0.25">
      <c r="P561"/>
      <c r="Q561">
        <f t="shared" si="8"/>
        <v>0</v>
      </c>
    </row>
    <row r="562" spans="16:17" s="16" customFormat="1" x14ac:dyDescent="0.25">
      <c r="P562"/>
      <c r="Q562">
        <f t="shared" si="8"/>
        <v>0</v>
      </c>
    </row>
    <row r="563" spans="16:17" s="16" customFormat="1" x14ac:dyDescent="0.25">
      <c r="P563"/>
      <c r="Q563">
        <f t="shared" si="8"/>
        <v>0</v>
      </c>
    </row>
    <row r="564" spans="16:17" s="16" customFormat="1" x14ac:dyDescent="0.25">
      <c r="P564"/>
      <c r="Q564">
        <f t="shared" si="8"/>
        <v>0</v>
      </c>
    </row>
    <row r="565" spans="16:17" s="16" customFormat="1" x14ac:dyDescent="0.25">
      <c r="P565"/>
      <c r="Q565">
        <f t="shared" si="8"/>
        <v>0</v>
      </c>
    </row>
    <row r="566" spans="16:17" s="16" customFormat="1" x14ac:dyDescent="0.25">
      <c r="P566"/>
      <c r="Q566">
        <f t="shared" si="8"/>
        <v>0</v>
      </c>
    </row>
    <row r="567" spans="16:17" s="16" customFormat="1" x14ac:dyDescent="0.25">
      <c r="P567"/>
      <c r="Q567">
        <f t="shared" si="8"/>
        <v>0</v>
      </c>
    </row>
    <row r="568" spans="16:17" s="16" customFormat="1" x14ac:dyDescent="0.25">
      <c r="P568"/>
      <c r="Q568">
        <f t="shared" si="8"/>
        <v>0</v>
      </c>
    </row>
    <row r="569" spans="16:17" s="16" customFormat="1" x14ac:dyDescent="0.25">
      <c r="P569"/>
      <c r="Q569">
        <f t="shared" si="8"/>
        <v>0</v>
      </c>
    </row>
    <row r="570" spans="16:17" s="16" customFormat="1" x14ac:dyDescent="0.25">
      <c r="P570"/>
      <c r="Q570">
        <f t="shared" si="8"/>
        <v>0</v>
      </c>
    </row>
    <row r="571" spans="16:17" s="16" customFormat="1" x14ac:dyDescent="0.25">
      <c r="P571"/>
      <c r="Q571">
        <f t="shared" si="8"/>
        <v>0</v>
      </c>
    </row>
    <row r="572" spans="16:17" s="16" customFormat="1" x14ac:dyDescent="0.25">
      <c r="P572"/>
      <c r="Q572">
        <f t="shared" si="8"/>
        <v>0</v>
      </c>
    </row>
    <row r="573" spans="16:17" s="16" customFormat="1" x14ac:dyDescent="0.25">
      <c r="P573"/>
      <c r="Q573">
        <f t="shared" si="8"/>
        <v>0</v>
      </c>
    </row>
    <row r="574" spans="16:17" s="16" customFormat="1" x14ac:dyDescent="0.25">
      <c r="P574"/>
      <c r="Q574">
        <f t="shared" si="8"/>
        <v>0</v>
      </c>
    </row>
    <row r="575" spans="16:17" s="16" customFormat="1" x14ac:dyDescent="0.25">
      <c r="P575"/>
      <c r="Q575">
        <f t="shared" si="8"/>
        <v>0</v>
      </c>
    </row>
    <row r="576" spans="16:17" s="16" customFormat="1" x14ac:dyDescent="0.25">
      <c r="P576"/>
      <c r="Q576">
        <f t="shared" si="8"/>
        <v>0</v>
      </c>
    </row>
    <row r="577" spans="16:17" s="16" customFormat="1" x14ac:dyDescent="0.25">
      <c r="P577"/>
      <c r="Q577">
        <f t="shared" si="8"/>
        <v>0</v>
      </c>
    </row>
    <row r="578" spans="16:17" s="16" customFormat="1" x14ac:dyDescent="0.25">
      <c r="P578"/>
      <c r="Q578">
        <f t="shared" si="8"/>
        <v>0</v>
      </c>
    </row>
    <row r="579" spans="16:17" s="16" customFormat="1" x14ac:dyDescent="0.25">
      <c r="P579"/>
      <c r="Q579">
        <f t="shared" si="8"/>
        <v>0</v>
      </c>
    </row>
    <row r="580" spans="16:17" s="16" customFormat="1" x14ac:dyDescent="0.25">
      <c r="P580"/>
      <c r="Q580">
        <f t="shared" ref="Q580:Q643" si="9">E580</f>
        <v>0</v>
      </c>
    </row>
    <row r="581" spans="16:17" s="16" customFormat="1" x14ac:dyDescent="0.25">
      <c r="P581"/>
      <c r="Q581">
        <f t="shared" si="9"/>
        <v>0</v>
      </c>
    </row>
    <row r="582" spans="16:17" s="16" customFormat="1" x14ac:dyDescent="0.25">
      <c r="P582"/>
      <c r="Q582">
        <f t="shared" si="9"/>
        <v>0</v>
      </c>
    </row>
    <row r="583" spans="16:17" s="16" customFormat="1" x14ac:dyDescent="0.25">
      <c r="P583"/>
      <c r="Q583">
        <f t="shared" si="9"/>
        <v>0</v>
      </c>
    </row>
    <row r="584" spans="16:17" s="16" customFormat="1" x14ac:dyDescent="0.25">
      <c r="P584"/>
      <c r="Q584">
        <f t="shared" si="9"/>
        <v>0</v>
      </c>
    </row>
    <row r="585" spans="16:17" s="16" customFormat="1" x14ac:dyDescent="0.25">
      <c r="P585"/>
      <c r="Q585">
        <f t="shared" si="9"/>
        <v>0</v>
      </c>
    </row>
    <row r="586" spans="16:17" s="16" customFormat="1" x14ac:dyDescent="0.25">
      <c r="P586"/>
      <c r="Q586">
        <f t="shared" si="9"/>
        <v>0</v>
      </c>
    </row>
    <row r="587" spans="16:17" s="16" customFormat="1" x14ac:dyDescent="0.25">
      <c r="P587"/>
      <c r="Q587">
        <f t="shared" si="9"/>
        <v>0</v>
      </c>
    </row>
    <row r="588" spans="16:17" s="16" customFormat="1" x14ac:dyDescent="0.25">
      <c r="P588"/>
      <c r="Q588">
        <f t="shared" si="9"/>
        <v>0</v>
      </c>
    </row>
    <row r="589" spans="16:17" s="16" customFormat="1" x14ac:dyDescent="0.25">
      <c r="P589"/>
      <c r="Q589">
        <f t="shared" si="9"/>
        <v>0</v>
      </c>
    </row>
    <row r="590" spans="16:17" s="16" customFormat="1" x14ac:dyDescent="0.25">
      <c r="P590"/>
      <c r="Q590">
        <f t="shared" si="9"/>
        <v>0</v>
      </c>
    </row>
    <row r="591" spans="16:17" s="16" customFormat="1" x14ac:dyDescent="0.25">
      <c r="P591"/>
      <c r="Q591">
        <f t="shared" si="9"/>
        <v>0</v>
      </c>
    </row>
    <row r="592" spans="16:17" s="16" customFormat="1" x14ac:dyDescent="0.25">
      <c r="P592"/>
      <c r="Q592">
        <f t="shared" si="9"/>
        <v>0</v>
      </c>
    </row>
    <row r="593" spans="16:17" s="16" customFormat="1" x14ac:dyDescent="0.25">
      <c r="P593"/>
      <c r="Q593">
        <f t="shared" si="9"/>
        <v>0</v>
      </c>
    </row>
    <row r="594" spans="16:17" s="16" customFormat="1" x14ac:dyDescent="0.25">
      <c r="P594"/>
      <c r="Q594">
        <f t="shared" si="9"/>
        <v>0</v>
      </c>
    </row>
    <row r="595" spans="16:17" s="16" customFormat="1" x14ac:dyDescent="0.25">
      <c r="P595"/>
      <c r="Q595">
        <f t="shared" si="9"/>
        <v>0</v>
      </c>
    </row>
    <row r="596" spans="16:17" s="16" customFormat="1" x14ac:dyDescent="0.25">
      <c r="P596"/>
      <c r="Q596">
        <f t="shared" si="9"/>
        <v>0</v>
      </c>
    </row>
    <row r="597" spans="16:17" s="16" customFormat="1" x14ac:dyDescent="0.25">
      <c r="P597"/>
      <c r="Q597">
        <f t="shared" si="9"/>
        <v>0</v>
      </c>
    </row>
    <row r="598" spans="16:17" s="16" customFormat="1" x14ac:dyDescent="0.25">
      <c r="P598"/>
      <c r="Q598">
        <f t="shared" si="9"/>
        <v>0</v>
      </c>
    </row>
    <row r="599" spans="16:17" s="16" customFormat="1" x14ac:dyDescent="0.25">
      <c r="P599"/>
      <c r="Q599">
        <f t="shared" si="9"/>
        <v>0</v>
      </c>
    </row>
    <row r="600" spans="16:17" s="16" customFormat="1" x14ac:dyDescent="0.25">
      <c r="P600"/>
      <c r="Q600">
        <f t="shared" si="9"/>
        <v>0</v>
      </c>
    </row>
    <row r="601" spans="16:17" s="16" customFormat="1" x14ac:dyDescent="0.25">
      <c r="P601"/>
      <c r="Q601">
        <f t="shared" si="9"/>
        <v>0</v>
      </c>
    </row>
    <row r="602" spans="16:17" s="16" customFormat="1" x14ac:dyDescent="0.25">
      <c r="P602"/>
      <c r="Q602">
        <f t="shared" si="9"/>
        <v>0</v>
      </c>
    </row>
    <row r="603" spans="16:17" s="16" customFormat="1" x14ac:dyDescent="0.25">
      <c r="P603"/>
      <c r="Q603">
        <f t="shared" si="9"/>
        <v>0</v>
      </c>
    </row>
    <row r="604" spans="16:17" s="16" customFormat="1" x14ac:dyDescent="0.25">
      <c r="P604"/>
      <c r="Q604">
        <f t="shared" si="9"/>
        <v>0</v>
      </c>
    </row>
    <row r="605" spans="16:17" s="16" customFormat="1" x14ac:dyDescent="0.25">
      <c r="P605"/>
      <c r="Q605">
        <f t="shared" si="9"/>
        <v>0</v>
      </c>
    </row>
    <row r="606" spans="16:17" s="16" customFormat="1" x14ac:dyDescent="0.25">
      <c r="P606"/>
      <c r="Q606">
        <f t="shared" si="9"/>
        <v>0</v>
      </c>
    </row>
    <row r="607" spans="16:17" s="16" customFormat="1" x14ac:dyDescent="0.25">
      <c r="P607"/>
      <c r="Q607">
        <f t="shared" si="9"/>
        <v>0</v>
      </c>
    </row>
    <row r="608" spans="16:17" s="16" customFormat="1" x14ac:dyDescent="0.25">
      <c r="P608"/>
      <c r="Q608">
        <f t="shared" si="9"/>
        <v>0</v>
      </c>
    </row>
    <row r="609" spans="16:17" s="16" customFormat="1" x14ac:dyDescent="0.25">
      <c r="P609"/>
      <c r="Q609">
        <f t="shared" si="9"/>
        <v>0</v>
      </c>
    </row>
    <row r="610" spans="16:17" s="16" customFormat="1" x14ac:dyDescent="0.25">
      <c r="P610"/>
      <c r="Q610">
        <f t="shared" si="9"/>
        <v>0</v>
      </c>
    </row>
    <row r="611" spans="16:17" s="16" customFormat="1" x14ac:dyDescent="0.25">
      <c r="P611"/>
      <c r="Q611">
        <f t="shared" si="9"/>
        <v>0</v>
      </c>
    </row>
    <row r="612" spans="16:17" s="16" customFormat="1" x14ac:dyDescent="0.25">
      <c r="P612"/>
      <c r="Q612">
        <f t="shared" si="9"/>
        <v>0</v>
      </c>
    </row>
    <row r="613" spans="16:17" s="16" customFormat="1" x14ac:dyDescent="0.25">
      <c r="P613"/>
      <c r="Q613">
        <f t="shared" si="9"/>
        <v>0</v>
      </c>
    </row>
    <row r="614" spans="16:17" s="16" customFormat="1" x14ac:dyDescent="0.25">
      <c r="P614"/>
      <c r="Q614">
        <f t="shared" si="9"/>
        <v>0</v>
      </c>
    </row>
    <row r="615" spans="16:17" s="16" customFormat="1" x14ac:dyDescent="0.25">
      <c r="P615"/>
      <c r="Q615">
        <f t="shared" si="9"/>
        <v>0</v>
      </c>
    </row>
    <row r="616" spans="16:17" s="16" customFormat="1" x14ac:dyDescent="0.25">
      <c r="P616"/>
      <c r="Q616">
        <f t="shared" si="9"/>
        <v>0</v>
      </c>
    </row>
    <row r="617" spans="16:17" s="16" customFormat="1" x14ac:dyDescent="0.25">
      <c r="P617"/>
      <c r="Q617">
        <f t="shared" si="9"/>
        <v>0</v>
      </c>
    </row>
    <row r="618" spans="16:17" s="16" customFormat="1" x14ac:dyDescent="0.25">
      <c r="P618"/>
      <c r="Q618">
        <f t="shared" si="9"/>
        <v>0</v>
      </c>
    </row>
    <row r="619" spans="16:17" s="16" customFormat="1" x14ac:dyDescent="0.25">
      <c r="P619"/>
      <c r="Q619">
        <f t="shared" si="9"/>
        <v>0</v>
      </c>
    </row>
    <row r="620" spans="16:17" s="16" customFormat="1" x14ac:dyDescent="0.25">
      <c r="P620"/>
      <c r="Q620">
        <f t="shared" si="9"/>
        <v>0</v>
      </c>
    </row>
    <row r="621" spans="16:17" s="16" customFormat="1" x14ac:dyDescent="0.25">
      <c r="P621"/>
      <c r="Q621">
        <f t="shared" si="9"/>
        <v>0</v>
      </c>
    </row>
    <row r="622" spans="16:17" s="16" customFormat="1" x14ac:dyDescent="0.25">
      <c r="P622"/>
      <c r="Q622">
        <f t="shared" si="9"/>
        <v>0</v>
      </c>
    </row>
    <row r="623" spans="16:17" s="16" customFormat="1" x14ac:dyDescent="0.25">
      <c r="P623"/>
      <c r="Q623">
        <f t="shared" si="9"/>
        <v>0</v>
      </c>
    </row>
    <row r="624" spans="16:17" s="16" customFormat="1" x14ac:dyDescent="0.25">
      <c r="P624"/>
      <c r="Q624">
        <f t="shared" si="9"/>
        <v>0</v>
      </c>
    </row>
    <row r="625" spans="16:17" s="16" customFormat="1" x14ac:dyDescent="0.25">
      <c r="P625"/>
      <c r="Q625">
        <f t="shared" si="9"/>
        <v>0</v>
      </c>
    </row>
    <row r="626" spans="16:17" s="16" customFormat="1" x14ac:dyDescent="0.25">
      <c r="P626"/>
      <c r="Q626">
        <f t="shared" si="9"/>
        <v>0</v>
      </c>
    </row>
    <row r="627" spans="16:17" s="16" customFormat="1" x14ac:dyDescent="0.25">
      <c r="P627"/>
      <c r="Q627">
        <f t="shared" si="9"/>
        <v>0</v>
      </c>
    </row>
    <row r="628" spans="16:17" s="16" customFormat="1" x14ac:dyDescent="0.25">
      <c r="P628"/>
      <c r="Q628">
        <f t="shared" si="9"/>
        <v>0</v>
      </c>
    </row>
    <row r="629" spans="16:17" s="16" customFormat="1" x14ac:dyDescent="0.25">
      <c r="P629"/>
      <c r="Q629">
        <f t="shared" si="9"/>
        <v>0</v>
      </c>
    </row>
    <row r="630" spans="16:17" s="16" customFormat="1" x14ac:dyDescent="0.25">
      <c r="P630"/>
      <c r="Q630">
        <f t="shared" si="9"/>
        <v>0</v>
      </c>
    </row>
    <row r="631" spans="16:17" s="16" customFormat="1" x14ac:dyDescent="0.25">
      <c r="P631"/>
      <c r="Q631">
        <f t="shared" si="9"/>
        <v>0</v>
      </c>
    </row>
    <row r="632" spans="16:17" s="16" customFormat="1" x14ac:dyDescent="0.25">
      <c r="P632"/>
      <c r="Q632">
        <f t="shared" si="9"/>
        <v>0</v>
      </c>
    </row>
    <row r="633" spans="16:17" s="16" customFormat="1" x14ac:dyDescent="0.25">
      <c r="P633"/>
      <c r="Q633">
        <f t="shared" si="9"/>
        <v>0</v>
      </c>
    </row>
    <row r="634" spans="16:17" s="16" customFormat="1" x14ac:dyDescent="0.25">
      <c r="P634"/>
      <c r="Q634">
        <f t="shared" si="9"/>
        <v>0</v>
      </c>
    </row>
    <row r="635" spans="16:17" s="16" customFormat="1" x14ac:dyDescent="0.25">
      <c r="P635"/>
      <c r="Q635">
        <f t="shared" si="9"/>
        <v>0</v>
      </c>
    </row>
    <row r="636" spans="16:17" s="16" customFormat="1" x14ac:dyDescent="0.25">
      <c r="P636"/>
      <c r="Q636">
        <f t="shared" si="9"/>
        <v>0</v>
      </c>
    </row>
    <row r="637" spans="16:17" s="16" customFormat="1" x14ac:dyDescent="0.25">
      <c r="P637"/>
      <c r="Q637">
        <f t="shared" si="9"/>
        <v>0</v>
      </c>
    </row>
    <row r="638" spans="16:17" s="16" customFormat="1" x14ac:dyDescent="0.25">
      <c r="P638"/>
      <c r="Q638">
        <f t="shared" si="9"/>
        <v>0</v>
      </c>
    </row>
    <row r="639" spans="16:17" s="16" customFormat="1" x14ac:dyDescent="0.25">
      <c r="P639"/>
      <c r="Q639">
        <f t="shared" si="9"/>
        <v>0</v>
      </c>
    </row>
    <row r="640" spans="16:17" s="16" customFormat="1" x14ac:dyDescent="0.25">
      <c r="P640"/>
      <c r="Q640">
        <f t="shared" si="9"/>
        <v>0</v>
      </c>
    </row>
    <row r="641" spans="16:17" s="16" customFormat="1" x14ac:dyDescent="0.25">
      <c r="P641"/>
      <c r="Q641">
        <f t="shared" si="9"/>
        <v>0</v>
      </c>
    </row>
    <row r="642" spans="16:17" s="16" customFormat="1" x14ac:dyDescent="0.25">
      <c r="P642"/>
      <c r="Q642">
        <f t="shared" si="9"/>
        <v>0</v>
      </c>
    </row>
    <row r="643" spans="16:17" s="16" customFormat="1" x14ac:dyDescent="0.25">
      <c r="P643"/>
      <c r="Q643">
        <f t="shared" si="9"/>
        <v>0</v>
      </c>
    </row>
    <row r="644" spans="16:17" s="16" customFormat="1" x14ac:dyDescent="0.25">
      <c r="P644"/>
      <c r="Q644">
        <f t="shared" ref="Q644:Q707" si="10">E644</f>
        <v>0</v>
      </c>
    </row>
    <row r="645" spans="16:17" s="16" customFormat="1" x14ac:dyDescent="0.25">
      <c r="P645"/>
      <c r="Q645">
        <f t="shared" si="10"/>
        <v>0</v>
      </c>
    </row>
    <row r="646" spans="16:17" s="16" customFormat="1" x14ac:dyDescent="0.25">
      <c r="P646"/>
      <c r="Q646">
        <f t="shared" si="10"/>
        <v>0</v>
      </c>
    </row>
    <row r="647" spans="16:17" s="16" customFormat="1" x14ac:dyDescent="0.25">
      <c r="P647"/>
      <c r="Q647">
        <f t="shared" si="10"/>
        <v>0</v>
      </c>
    </row>
    <row r="648" spans="16:17" s="16" customFormat="1" x14ac:dyDescent="0.25">
      <c r="P648"/>
      <c r="Q648">
        <f t="shared" si="10"/>
        <v>0</v>
      </c>
    </row>
    <row r="649" spans="16:17" s="16" customFormat="1" x14ac:dyDescent="0.25">
      <c r="P649"/>
      <c r="Q649">
        <f t="shared" si="10"/>
        <v>0</v>
      </c>
    </row>
    <row r="650" spans="16:17" s="16" customFormat="1" x14ac:dyDescent="0.25">
      <c r="P650"/>
      <c r="Q650">
        <f t="shared" si="10"/>
        <v>0</v>
      </c>
    </row>
    <row r="651" spans="16:17" s="16" customFormat="1" x14ac:dyDescent="0.25">
      <c r="P651"/>
      <c r="Q651">
        <f t="shared" si="10"/>
        <v>0</v>
      </c>
    </row>
    <row r="652" spans="16:17" s="16" customFormat="1" x14ac:dyDescent="0.25">
      <c r="P652"/>
      <c r="Q652">
        <f t="shared" si="10"/>
        <v>0</v>
      </c>
    </row>
    <row r="653" spans="16:17" s="16" customFormat="1" x14ac:dyDescent="0.25">
      <c r="P653"/>
      <c r="Q653">
        <f t="shared" si="10"/>
        <v>0</v>
      </c>
    </row>
    <row r="654" spans="16:17" s="16" customFormat="1" x14ac:dyDescent="0.25">
      <c r="P654"/>
      <c r="Q654">
        <f t="shared" si="10"/>
        <v>0</v>
      </c>
    </row>
    <row r="655" spans="16:17" s="16" customFormat="1" x14ac:dyDescent="0.25">
      <c r="P655"/>
      <c r="Q655">
        <f t="shared" si="10"/>
        <v>0</v>
      </c>
    </row>
    <row r="656" spans="16:17" s="16" customFormat="1" x14ac:dyDescent="0.25">
      <c r="P656"/>
      <c r="Q656">
        <f t="shared" si="10"/>
        <v>0</v>
      </c>
    </row>
    <row r="657" spans="16:17" s="16" customFormat="1" x14ac:dyDescent="0.25">
      <c r="P657"/>
      <c r="Q657">
        <f t="shared" si="10"/>
        <v>0</v>
      </c>
    </row>
    <row r="658" spans="16:17" s="16" customFormat="1" x14ac:dyDescent="0.25">
      <c r="P658"/>
      <c r="Q658">
        <f t="shared" si="10"/>
        <v>0</v>
      </c>
    </row>
    <row r="659" spans="16:17" s="16" customFormat="1" x14ac:dyDescent="0.25">
      <c r="P659"/>
      <c r="Q659">
        <f t="shared" si="10"/>
        <v>0</v>
      </c>
    </row>
    <row r="660" spans="16:17" s="16" customFormat="1" x14ac:dyDescent="0.25">
      <c r="P660"/>
      <c r="Q660">
        <f t="shared" si="10"/>
        <v>0</v>
      </c>
    </row>
    <row r="661" spans="16:17" s="16" customFormat="1" x14ac:dyDescent="0.25">
      <c r="P661"/>
      <c r="Q661">
        <f t="shared" si="10"/>
        <v>0</v>
      </c>
    </row>
    <row r="662" spans="16:17" s="16" customFormat="1" x14ac:dyDescent="0.25">
      <c r="P662"/>
      <c r="Q662">
        <f t="shared" si="10"/>
        <v>0</v>
      </c>
    </row>
    <row r="663" spans="16:17" s="16" customFormat="1" x14ac:dyDescent="0.25">
      <c r="P663"/>
      <c r="Q663">
        <f t="shared" si="10"/>
        <v>0</v>
      </c>
    </row>
    <row r="664" spans="16:17" s="16" customFormat="1" x14ac:dyDescent="0.25">
      <c r="P664"/>
      <c r="Q664">
        <f t="shared" si="10"/>
        <v>0</v>
      </c>
    </row>
    <row r="665" spans="16:17" s="16" customFormat="1" x14ac:dyDescent="0.25">
      <c r="P665"/>
      <c r="Q665">
        <f t="shared" si="10"/>
        <v>0</v>
      </c>
    </row>
    <row r="666" spans="16:17" s="16" customFormat="1" x14ac:dyDescent="0.25">
      <c r="P666"/>
      <c r="Q666">
        <f t="shared" si="10"/>
        <v>0</v>
      </c>
    </row>
    <row r="667" spans="16:17" s="16" customFormat="1" x14ac:dyDescent="0.25">
      <c r="P667"/>
      <c r="Q667">
        <f t="shared" si="10"/>
        <v>0</v>
      </c>
    </row>
    <row r="668" spans="16:17" s="16" customFormat="1" x14ac:dyDescent="0.25">
      <c r="P668"/>
      <c r="Q668">
        <f t="shared" si="10"/>
        <v>0</v>
      </c>
    </row>
    <row r="669" spans="16:17" s="16" customFormat="1" x14ac:dyDescent="0.25">
      <c r="P669"/>
      <c r="Q669">
        <f t="shared" si="10"/>
        <v>0</v>
      </c>
    </row>
    <row r="670" spans="16:17" s="16" customFormat="1" x14ac:dyDescent="0.25">
      <c r="P670"/>
      <c r="Q670">
        <f t="shared" si="10"/>
        <v>0</v>
      </c>
    </row>
    <row r="671" spans="16:17" s="16" customFormat="1" x14ac:dyDescent="0.25">
      <c r="P671"/>
      <c r="Q671">
        <f t="shared" si="10"/>
        <v>0</v>
      </c>
    </row>
    <row r="672" spans="16:17" s="16" customFormat="1" x14ac:dyDescent="0.25">
      <c r="P672"/>
      <c r="Q672">
        <f t="shared" si="10"/>
        <v>0</v>
      </c>
    </row>
    <row r="673" spans="16:17" s="16" customFormat="1" x14ac:dyDescent="0.25">
      <c r="P673"/>
      <c r="Q673">
        <f t="shared" si="10"/>
        <v>0</v>
      </c>
    </row>
    <row r="674" spans="16:17" s="16" customFormat="1" x14ac:dyDescent="0.25">
      <c r="P674"/>
      <c r="Q674">
        <f t="shared" si="10"/>
        <v>0</v>
      </c>
    </row>
    <row r="675" spans="16:17" s="16" customFormat="1" x14ac:dyDescent="0.25">
      <c r="P675"/>
      <c r="Q675">
        <f t="shared" si="10"/>
        <v>0</v>
      </c>
    </row>
    <row r="676" spans="16:17" x14ac:dyDescent="0.25">
      <c r="Q676">
        <f t="shared" si="10"/>
        <v>0</v>
      </c>
    </row>
    <row r="677" spans="16:17" x14ac:dyDescent="0.25">
      <c r="Q677">
        <f t="shared" si="10"/>
        <v>0</v>
      </c>
    </row>
    <row r="678" spans="16:17" x14ac:dyDescent="0.25">
      <c r="Q678">
        <f t="shared" si="10"/>
        <v>0</v>
      </c>
    </row>
    <row r="679" spans="16:17" x14ac:dyDescent="0.25">
      <c r="Q679">
        <f t="shared" si="10"/>
        <v>0</v>
      </c>
    </row>
    <row r="680" spans="16:17" x14ac:dyDescent="0.25">
      <c r="Q680">
        <f t="shared" si="10"/>
        <v>0</v>
      </c>
    </row>
    <row r="681" spans="16:17" x14ac:dyDescent="0.25">
      <c r="Q681">
        <f t="shared" si="10"/>
        <v>0</v>
      </c>
    </row>
    <row r="682" spans="16:17" x14ac:dyDescent="0.25">
      <c r="Q682">
        <f t="shared" si="10"/>
        <v>0</v>
      </c>
    </row>
    <row r="683" spans="16:17" x14ac:dyDescent="0.25">
      <c r="Q683">
        <f t="shared" si="10"/>
        <v>0</v>
      </c>
    </row>
    <row r="684" spans="16:17" x14ac:dyDescent="0.25">
      <c r="Q684">
        <f t="shared" si="10"/>
        <v>0</v>
      </c>
    </row>
    <row r="685" spans="16:17" x14ac:dyDescent="0.25">
      <c r="Q685">
        <f t="shared" si="10"/>
        <v>0</v>
      </c>
    </row>
    <row r="686" spans="16:17" x14ac:dyDescent="0.25">
      <c r="Q686">
        <f t="shared" si="10"/>
        <v>0</v>
      </c>
    </row>
    <row r="687" spans="16:17" x14ac:dyDescent="0.25">
      <c r="Q687">
        <f t="shared" si="10"/>
        <v>0</v>
      </c>
    </row>
    <row r="688" spans="16:17" x14ac:dyDescent="0.25">
      <c r="Q688">
        <f t="shared" si="10"/>
        <v>0</v>
      </c>
    </row>
    <row r="689" spans="16:17" x14ac:dyDescent="0.25">
      <c r="Q689">
        <f t="shared" si="10"/>
        <v>0</v>
      </c>
    </row>
    <row r="690" spans="16:17" x14ac:dyDescent="0.25">
      <c r="Q690">
        <f t="shared" si="10"/>
        <v>0</v>
      </c>
    </row>
    <row r="691" spans="16:17" x14ac:dyDescent="0.25">
      <c r="Q691">
        <f t="shared" si="10"/>
        <v>0</v>
      </c>
    </row>
    <row r="692" spans="16:17" s="16" customFormat="1" x14ac:dyDescent="0.25">
      <c r="P692"/>
      <c r="Q692">
        <f t="shared" si="10"/>
        <v>0</v>
      </c>
    </row>
    <row r="693" spans="16:17" s="16" customFormat="1" x14ac:dyDescent="0.25">
      <c r="P693"/>
      <c r="Q693">
        <f t="shared" si="10"/>
        <v>0</v>
      </c>
    </row>
    <row r="694" spans="16:17" s="16" customFormat="1" x14ac:dyDescent="0.25">
      <c r="P694"/>
      <c r="Q694">
        <f t="shared" si="10"/>
        <v>0</v>
      </c>
    </row>
    <row r="695" spans="16:17" s="16" customFormat="1" x14ac:dyDescent="0.25">
      <c r="P695"/>
      <c r="Q695">
        <f t="shared" si="10"/>
        <v>0</v>
      </c>
    </row>
    <row r="696" spans="16:17" s="16" customFormat="1" x14ac:dyDescent="0.25">
      <c r="P696"/>
      <c r="Q696">
        <f t="shared" si="10"/>
        <v>0</v>
      </c>
    </row>
    <row r="697" spans="16:17" s="16" customFormat="1" x14ac:dyDescent="0.25">
      <c r="P697"/>
      <c r="Q697">
        <f t="shared" si="10"/>
        <v>0</v>
      </c>
    </row>
    <row r="698" spans="16:17" s="16" customFormat="1" x14ac:dyDescent="0.25">
      <c r="P698"/>
      <c r="Q698">
        <f t="shared" si="10"/>
        <v>0</v>
      </c>
    </row>
    <row r="699" spans="16:17" s="16" customFormat="1" x14ac:dyDescent="0.25">
      <c r="P699"/>
      <c r="Q699">
        <f t="shared" si="10"/>
        <v>0</v>
      </c>
    </row>
    <row r="700" spans="16:17" s="16" customFormat="1" x14ac:dyDescent="0.25">
      <c r="P700"/>
      <c r="Q700">
        <f t="shared" si="10"/>
        <v>0</v>
      </c>
    </row>
    <row r="701" spans="16:17" s="16" customFormat="1" x14ac:dyDescent="0.25">
      <c r="P701"/>
      <c r="Q701">
        <f t="shared" si="10"/>
        <v>0</v>
      </c>
    </row>
    <row r="702" spans="16:17" s="16" customFormat="1" x14ac:dyDescent="0.25">
      <c r="P702"/>
      <c r="Q702">
        <f t="shared" si="10"/>
        <v>0</v>
      </c>
    </row>
    <row r="703" spans="16:17" s="16" customFormat="1" x14ac:dyDescent="0.25">
      <c r="P703"/>
      <c r="Q703">
        <f t="shared" si="10"/>
        <v>0</v>
      </c>
    </row>
    <row r="704" spans="16:17" s="16" customFormat="1" x14ac:dyDescent="0.25">
      <c r="P704"/>
      <c r="Q704">
        <f t="shared" si="10"/>
        <v>0</v>
      </c>
    </row>
    <row r="705" spans="16:17" s="16" customFormat="1" x14ac:dyDescent="0.25">
      <c r="P705"/>
      <c r="Q705">
        <f t="shared" si="10"/>
        <v>0</v>
      </c>
    </row>
    <row r="706" spans="16:17" s="16" customFormat="1" x14ac:dyDescent="0.25">
      <c r="P706"/>
      <c r="Q706">
        <f t="shared" si="10"/>
        <v>0</v>
      </c>
    </row>
    <row r="707" spans="16:17" s="16" customFormat="1" x14ac:dyDescent="0.25">
      <c r="P707"/>
      <c r="Q707">
        <f t="shared" si="10"/>
        <v>0</v>
      </c>
    </row>
    <row r="708" spans="16:17" s="16" customFormat="1" x14ac:dyDescent="0.25">
      <c r="P708"/>
      <c r="Q708">
        <f t="shared" ref="Q708:Q771" si="11">E708</f>
        <v>0</v>
      </c>
    </row>
    <row r="709" spans="16:17" s="16" customFormat="1" x14ac:dyDescent="0.25">
      <c r="P709"/>
      <c r="Q709">
        <f t="shared" si="11"/>
        <v>0</v>
      </c>
    </row>
    <row r="710" spans="16:17" s="16" customFormat="1" x14ac:dyDescent="0.25">
      <c r="P710"/>
      <c r="Q710">
        <f t="shared" si="11"/>
        <v>0</v>
      </c>
    </row>
    <row r="711" spans="16:17" s="16" customFormat="1" x14ac:dyDescent="0.25">
      <c r="P711"/>
      <c r="Q711">
        <f t="shared" si="11"/>
        <v>0</v>
      </c>
    </row>
    <row r="712" spans="16:17" s="16" customFormat="1" x14ac:dyDescent="0.25">
      <c r="P712"/>
      <c r="Q712">
        <f t="shared" si="11"/>
        <v>0</v>
      </c>
    </row>
    <row r="713" spans="16:17" s="16" customFormat="1" x14ac:dyDescent="0.25">
      <c r="P713"/>
      <c r="Q713">
        <f t="shared" si="11"/>
        <v>0</v>
      </c>
    </row>
    <row r="714" spans="16:17" s="16" customFormat="1" x14ac:dyDescent="0.25">
      <c r="P714"/>
      <c r="Q714">
        <f t="shared" si="11"/>
        <v>0</v>
      </c>
    </row>
    <row r="715" spans="16:17" s="16" customFormat="1" x14ac:dyDescent="0.25">
      <c r="P715"/>
      <c r="Q715">
        <f t="shared" si="11"/>
        <v>0</v>
      </c>
    </row>
    <row r="716" spans="16:17" s="16" customFormat="1" x14ac:dyDescent="0.25">
      <c r="P716"/>
      <c r="Q716">
        <f t="shared" si="11"/>
        <v>0</v>
      </c>
    </row>
    <row r="717" spans="16:17" s="16" customFormat="1" x14ac:dyDescent="0.25">
      <c r="P717"/>
      <c r="Q717">
        <f t="shared" si="11"/>
        <v>0</v>
      </c>
    </row>
    <row r="718" spans="16:17" s="16" customFormat="1" x14ac:dyDescent="0.25">
      <c r="P718"/>
      <c r="Q718">
        <f t="shared" si="11"/>
        <v>0</v>
      </c>
    </row>
    <row r="719" spans="16:17" s="16" customFormat="1" x14ac:dyDescent="0.25">
      <c r="P719"/>
      <c r="Q719">
        <f t="shared" si="11"/>
        <v>0</v>
      </c>
    </row>
    <row r="720" spans="16:17" s="16" customFormat="1" x14ac:dyDescent="0.25">
      <c r="P720"/>
      <c r="Q720">
        <f t="shared" si="11"/>
        <v>0</v>
      </c>
    </row>
    <row r="721" spans="16:17" s="16" customFormat="1" x14ac:dyDescent="0.25">
      <c r="P721"/>
      <c r="Q721">
        <f t="shared" si="11"/>
        <v>0</v>
      </c>
    </row>
    <row r="722" spans="16:17" s="16" customFormat="1" x14ac:dyDescent="0.25">
      <c r="P722"/>
      <c r="Q722">
        <f t="shared" si="11"/>
        <v>0</v>
      </c>
    </row>
    <row r="723" spans="16:17" s="16" customFormat="1" x14ac:dyDescent="0.25">
      <c r="P723"/>
      <c r="Q723">
        <f t="shared" si="11"/>
        <v>0</v>
      </c>
    </row>
    <row r="724" spans="16:17" s="16" customFormat="1" x14ac:dyDescent="0.25">
      <c r="P724"/>
      <c r="Q724">
        <f t="shared" si="11"/>
        <v>0</v>
      </c>
    </row>
    <row r="725" spans="16:17" s="16" customFormat="1" x14ac:dyDescent="0.25">
      <c r="P725"/>
      <c r="Q725">
        <f t="shared" si="11"/>
        <v>0</v>
      </c>
    </row>
    <row r="726" spans="16:17" s="16" customFormat="1" x14ac:dyDescent="0.25">
      <c r="P726"/>
      <c r="Q726">
        <f t="shared" si="11"/>
        <v>0</v>
      </c>
    </row>
    <row r="727" spans="16:17" s="16" customFormat="1" x14ac:dyDescent="0.25">
      <c r="P727"/>
      <c r="Q727">
        <f t="shared" si="11"/>
        <v>0</v>
      </c>
    </row>
    <row r="728" spans="16:17" s="16" customFormat="1" x14ac:dyDescent="0.25">
      <c r="P728"/>
      <c r="Q728">
        <f t="shared" si="11"/>
        <v>0</v>
      </c>
    </row>
    <row r="729" spans="16:17" s="16" customFormat="1" x14ac:dyDescent="0.25">
      <c r="P729"/>
      <c r="Q729">
        <f t="shared" si="11"/>
        <v>0</v>
      </c>
    </row>
    <row r="730" spans="16:17" s="16" customFormat="1" x14ac:dyDescent="0.25">
      <c r="P730"/>
      <c r="Q730">
        <f t="shared" si="11"/>
        <v>0</v>
      </c>
    </row>
    <row r="731" spans="16:17" s="16" customFormat="1" x14ac:dyDescent="0.25">
      <c r="P731"/>
      <c r="Q731">
        <f t="shared" si="11"/>
        <v>0</v>
      </c>
    </row>
    <row r="732" spans="16:17" s="16" customFormat="1" x14ac:dyDescent="0.25">
      <c r="P732"/>
      <c r="Q732">
        <f t="shared" si="11"/>
        <v>0</v>
      </c>
    </row>
    <row r="733" spans="16:17" s="16" customFormat="1" x14ac:dyDescent="0.25">
      <c r="P733"/>
      <c r="Q733">
        <f t="shared" si="11"/>
        <v>0</v>
      </c>
    </row>
    <row r="734" spans="16:17" s="16" customFormat="1" x14ac:dyDescent="0.25">
      <c r="P734"/>
      <c r="Q734">
        <f t="shared" si="11"/>
        <v>0</v>
      </c>
    </row>
    <row r="735" spans="16:17" s="16" customFormat="1" x14ac:dyDescent="0.25">
      <c r="P735"/>
      <c r="Q735">
        <f t="shared" si="11"/>
        <v>0</v>
      </c>
    </row>
    <row r="736" spans="16:17" s="16" customFormat="1" x14ac:dyDescent="0.25">
      <c r="P736"/>
      <c r="Q736">
        <f t="shared" si="11"/>
        <v>0</v>
      </c>
    </row>
    <row r="737" spans="16:17" s="16" customFormat="1" x14ac:dyDescent="0.25">
      <c r="P737"/>
      <c r="Q737">
        <f t="shared" si="11"/>
        <v>0</v>
      </c>
    </row>
    <row r="738" spans="16:17" s="16" customFormat="1" x14ac:dyDescent="0.25">
      <c r="P738"/>
      <c r="Q738">
        <f t="shared" si="11"/>
        <v>0</v>
      </c>
    </row>
    <row r="739" spans="16:17" s="16" customFormat="1" x14ac:dyDescent="0.25">
      <c r="P739"/>
      <c r="Q739">
        <f t="shared" si="11"/>
        <v>0</v>
      </c>
    </row>
    <row r="740" spans="16:17" s="16" customFormat="1" x14ac:dyDescent="0.25">
      <c r="P740"/>
      <c r="Q740">
        <f t="shared" si="11"/>
        <v>0</v>
      </c>
    </row>
    <row r="741" spans="16:17" s="16" customFormat="1" x14ac:dyDescent="0.25">
      <c r="P741"/>
      <c r="Q741">
        <f t="shared" si="11"/>
        <v>0</v>
      </c>
    </row>
    <row r="742" spans="16:17" s="16" customFormat="1" x14ac:dyDescent="0.25">
      <c r="P742"/>
      <c r="Q742">
        <f t="shared" si="11"/>
        <v>0</v>
      </c>
    </row>
    <row r="743" spans="16:17" s="16" customFormat="1" x14ac:dyDescent="0.25">
      <c r="P743"/>
      <c r="Q743">
        <f t="shared" si="11"/>
        <v>0</v>
      </c>
    </row>
    <row r="744" spans="16:17" s="16" customFormat="1" x14ac:dyDescent="0.25">
      <c r="P744"/>
      <c r="Q744">
        <f t="shared" si="11"/>
        <v>0</v>
      </c>
    </row>
    <row r="745" spans="16:17" s="16" customFormat="1" x14ac:dyDescent="0.25">
      <c r="P745"/>
      <c r="Q745">
        <f t="shared" si="11"/>
        <v>0</v>
      </c>
    </row>
    <row r="746" spans="16:17" s="16" customFormat="1" x14ac:dyDescent="0.25">
      <c r="P746"/>
      <c r="Q746">
        <f t="shared" si="11"/>
        <v>0</v>
      </c>
    </row>
    <row r="747" spans="16:17" s="16" customFormat="1" x14ac:dyDescent="0.25">
      <c r="P747"/>
      <c r="Q747">
        <f t="shared" si="11"/>
        <v>0</v>
      </c>
    </row>
    <row r="748" spans="16:17" s="16" customFormat="1" x14ac:dyDescent="0.25">
      <c r="P748"/>
      <c r="Q748">
        <f t="shared" si="11"/>
        <v>0</v>
      </c>
    </row>
    <row r="749" spans="16:17" s="16" customFormat="1" x14ac:dyDescent="0.25">
      <c r="P749"/>
      <c r="Q749">
        <f t="shared" si="11"/>
        <v>0</v>
      </c>
    </row>
    <row r="750" spans="16:17" s="16" customFormat="1" x14ac:dyDescent="0.25">
      <c r="P750"/>
      <c r="Q750">
        <f t="shared" si="11"/>
        <v>0</v>
      </c>
    </row>
    <row r="751" spans="16:17" s="16" customFormat="1" x14ac:dyDescent="0.25">
      <c r="P751"/>
      <c r="Q751">
        <f t="shared" si="11"/>
        <v>0</v>
      </c>
    </row>
    <row r="752" spans="16:17" s="16" customFormat="1" x14ac:dyDescent="0.25">
      <c r="P752"/>
      <c r="Q752">
        <f t="shared" si="11"/>
        <v>0</v>
      </c>
    </row>
    <row r="753" spans="16:17" s="16" customFormat="1" x14ac:dyDescent="0.25">
      <c r="P753"/>
      <c r="Q753">
        <f t="shared" si="11"/>
        <v>0</v>
      </c>
    </row>
    <row r="754" spans="16:17" s="16" customFormat="1" x14ac:dyDescent="0.25">
      <c r="P754"/>
      <c r="Q754">
        <f t="shared" si="11"/>
        <v>0</v>
      </c>
    </row>
    <row r="755" spans="16:17" s="16" customFormat="1" x14ac:dyDescent="0.25">
      <c r="P755"/>
      <c r="Q755">
        <f t="shared" si="11"/>
        <v>0</v>
      </c>
    </row>
    <row r="756" spans="16:17" s="16" customFormat="1" x14ac:dyDescent="0.25">
      <c r="P756"/>
      <c r="Q756">
        <f t="shared" si="11"/>
        <v>0</v>
      </c>
    </row>
    <row r="757" spans="16:17" s="16" customFormat="1" x14ac:dyDescent="0.25">
      <c r="P757"/>
      <c r="Q757">
        <f t="shared" si="11"/>
        <v>0</v>
      </c>
    </row>
    <row r="758" spans="16:17" s="16" customFormat="1" x14ac:dyDescent="0.25">
      <c r="P758"/>
      <c r="Q758">
        <f t="shared" si="11"/>
        <v>0</v>
      </c>
    </row>
    <row r="759" spans="16:17" s="16" customFormat="1" x14ac:dyDescent="0.25">
      <c r="P759"/>
      <c r="Q759">
        <f t="shared" si="11"/>
        <v>0</v>
      </c>
    </row>
    <row r="760" spans="16:17" s="16" customFormat="1" x14ac:dyDescent="0.25">
      <c r="P760"/>
      <c r="Q760">
        <f t="shared" si="11"/>
        <v>0</v>
      </c>
    </row>
    <row r="761" spans="16:17" s="16" customFormat="1" x14ac:dyDescent="0.25">
      <c r="P761"/>
      <c r="Q761">
        <f t="shared" si="11"/>
        <v>0</v>
      </c>
    </row>
    <row r="762" spans="16:17" s="16" customFormat="1" x14ac:dyDescent="0.25">
      <c r="P762"/>
      <c r="Q762">
        <f t="shared" si="11"/>
        <v>0</v>
      </c>
    </row>
    <row r="763" spans="16:17" s="16" customFormat="1" x14ac:dyDescent="0.25">
      <c r="P763"/>
      <c r="Q763">
        <f t="shared" si="11"/>
        <v>0</v>
      </c>
    </row>
    <row r="764" spans="16:17" s="16" customFormat="1" x14ac:dyDescent="0.25">
      <c r="P764"/>
      <c r="Q764">
        <f t="shared" si="11"/>
        <v>0</v>
      </c>
    </row>
    <row r="765" spans="16:17" s="16" customFormat="1" x14ac:dyDescent="0.25">
      <c r="P765"/>
      <c r="Q765">
        <f t="shared" si="11"/>
        <v>0</v>
      </c>
    </row>
    <row r="766" spans="16:17" s="16" customFormat="1" x14ac:dyDescent="0.25">
      <c r="P766"/>
      <c r="Q766">
        <f t="shared" si="11"/>
        <v>0</v>
      </c>
    </row>
    <row r="767" spans="16:17" s="16" customFormat="1" x14ac:dyDescent="0.25">
      <c r="P767"/>
      <c r="Q767">
        <f t="shared" si="11"/>
        <v>0</v>
      </c>
    </row>
    <row r="768" spans="16:17" s="16" customFormat="1" x14ac:dyDescent="0.25">
      <c r="P768"/>
      <c r="Q768">
        <f t="shared" si="11"/>
        <v>0</v>
      </c>
    </row>
    <row r="769" spans="16:17" s="16" customFormat="1" x14ac:dyDescent="0.25">
      <c r="P769"/>
      <c r="Q769">
        <f t="shared" si="11"/>
        <v>0</v>
      </c>
    </row>
    <row r="770" spans="16:17" s="16" customFormat="1" x14ac:dyDescent="0.25">
      <c r="P770"/>
      <c r="Q770">
        <f t="shared" si="11"/>
        <v>0</v>
      </c>
    </row>
    <row r="771" spans="16:17" s="16" customFormat="1" x14ac:dyDescent="0.25">
      <c r="P771"/>
      <c r="Q771">
        <f t="shared" si="11"/>
        <v>0</v>
      </c>
    </row>
    <row r="772" spans="16:17" s="16" customFormat="1" x14ac:dyDescent="0.25">
      <c r="P772"/>
      <c r="Q772">
        <f t="shared" ref="Q772:Q835" si="12">E772</f>
        <v>0</v>
      </c>
    </row>
    <row r="773" spans="16:17" s="16" customFormat="1" x14ac:dyDescent="0.25">
      <c r="P773"/>
      <c r="Q773">
        <f t="shared" si="12"/>
        <v>0</v>
      </c>
    </row>
    <row r="774" spans="16:17" s="16" customFormat="1" x14ac:dyDescent="0.25">
      <c r="P774"/>
      <c r="Q774">
        <f t="shared" si="12"/>
        <v>0</v>
      </c>
    </row>
    <row r="775" spans="16:17" s="16" customFormat="1" x14ac:dyDescent="0.25">
      <c r="P775"/>
      <c r="Q775">
        <f t="shared" si="12"/>
        <v>0</v>
      </c>
    </row>
    <row r="776" spans="16:17" s="16" customFormat="1" x14ac:dyDescent="0.25">
      <c r="P776"/>
      <c r="Q776">
        <f t="shared" si="12"/>
        <v>0</v>
      </c>
    </row>
    <row r="777" spans="16:17" s="16" customFormat="1" x14ac:dyDescent="0.25">
      <c r="P777"/>
      <c r="Q777">
        <f t="shared" si="12"/>
        <v>0</v>
      </c>
    </row>
    <row r="778" spans="16:17" s="16" customFormat="1" x14ac:dyDescent="0.25">
      <c r="P778"/>
      <c r="Q778">
        <f t="shared" si="12"/>
        <v>0</v>
      </c>
    </row>
    <row r="779" spans="16:17" s="16" customFormat="1" x14ac:dyDescent="0.25">
      <c r="P779"/>
      <c r="Q779">
        <f t="shared" si="12"/>
        <v>0</v>
      </c>
    </row>
    <row r="780" spans="16:17" s="16" customFormat="1" x14ac:dyDescent="0.25">
      <c r="P780"/>
      <c r="Q780">
        <f t="shared" si="12"/>
        <v>0</v>
      </c>
    </row>
    <row r="781" spans="16:17" s="16" customFormat="1" x14ac:dyDescent="0.25">
      <c r="P781"/>
      <c r="Q781">
        <f t="shared" si="12"/>
        <v>0</v>
      </c>
    </row>
    <row r="782" spans="16:17" s="16" customFormat="1" x14ac:dyDescent="0.25">
      <c r="P782"/>
      <c r="Q782">
        <f t="shared" si="12"/>
        <v>0</v>
      </c>
    </row>
    <row r="783" spans="16:17" s="16" customFormat="1" x14ac:dyDescent="0.25">
      <c r="P783"/>
      <c r="Q783">
        <f t="shared" si="12"/>
        <v>0</v>
      </c>
    </row>
    <row r="784" spans="16:17" s="16" customFormat="1" x14ac:dyDescent="0.25">
      <c r="P784"/>
      <c r="Q784">
        <f t="shared" si="12"/>
        <v>0</v>
      </c>
    </row>
    <row r="785" spans="16:17" s="16" customFormat="1" x14ac:dyDescent="0.25">
      <c r="P785"/>
      <c r="Q785">
        <f t="shared" si="12"/>
        <v>0</v>
      </c>
    </row>
    <row r="786" spans="16:17" s="16" customFormat="1" x14ac:dyDescent="0.25">
      <c r="P786"/>
      <c r="Q786">
        <f t="shared" si="12"/>
        <v>0</v>
      </c>
    </row>
    <row r="787" spans="16:17" s="16" customFormat="1" x14ac:dyDescent="0.25">
      <c r="P787"/>
      <c r="Q787">
        <f t="shared" si="12"/>
        <v>0</v>
      </c>
    </row>
    <row r="788" spans="16:17" s="16" customFormat="1" x14ac:dyDescent="0.25">
      <c r="P788"/>
      <c r="Q788">
        <f t="shared" si="12"/>
        <v>0</v>
      </c>
    </row>
    <row r="789" spans="16:17" s="16" customFormat="1" x14ac:dyDescent="0.25">
      <c r="P789"/>
      <c r="Q789">
        <f t="shared" si="12"/>
        <v>0</v>
      </c>
    </row>
    <row r="790" spans="16:17" s="16" customFormat="1" x14ac:dyDescent="0.25">
      <c r="P790"/>
      <c r="Q790">
        <f t="shared" si="12"/>
        <v>0</v>
      </c>
    </row>
    <row r="791" spans="16:17" s="16" customFormat="1" x14ac:dyDescent="0.25">
      <c r="P791"/>
      <c r="Q791">
        <f t="shared" si="12"/>
        <v>0</v>
      </c>
    </row>
    <row r="792" spans="16:17" s="16" customFormat="1" x14ac:dyDescent="0.25">
      <c r="P792"/>
      <c r="Q792">
        <f t="shared" si="12"/>
        <v>0</v>
      </c>
    </row>
    <row r="793" spans="16:17" s="16" customFormat="1" x14ac:dyDescent="0.25">
      <c r="P793"/>
      <c r="Q793">
        <f t="shared" si="12"/>
        <v>0</v>
      </c>
    </row>
    <row r="794" spans="16:17" s="16" customFormat="1" x14ac:dyDescent="0.25">
      <c r="P794"/>
      <c r="Q794">
        <f t="shared" si="12"/>
        <v>0</v>
      </c>
    </row>
    <row r="795" spans="16:17" s="16" customFormat="1" x14ac:dyDescent="0.25">
      <c r="P795"/>
      <c r="Q795">
        <f t="shared" si="12"/>
        <v>0</v>
      </c>
    </row>
    <row r="796" spans="16:17" s="16" customFormat="1" x14ac:dyDescent="0.25">
      <c r="P796"/>
      <c r="Q796">
        <f t="shared" si="12"/>
        <v>0</v>
      </c>
    </row>
    <row r="797" spans="16:17" s="16" customFormat="1" x14ac:dyDescent="0.25">
      <c r="P797"/>
      <c r="Q797">
        <f t="shared" si="12"/>
        <v>0</v>
      </c>
    </row>
    <row r="798" spans="16:17" s="16" customFormat="1" x14ac:dyDescent="0.25">
      <c r="P798"/>
      <c r="Q798">
        <f t="shared" si="12"/>
        <v>0</v>
      </c>
    </row>
    <row r="799" spans="16:17" s="16" customFormat="1" x14ac:dyDescent="0.25">
      <c r="P799"/>
      <c r="Q799">
        <f t="shared" si="12"/>
        <v>0</v>
      </c>
    </row>
    <row r="800" spans="16:17" s="16" customFormat="1" x14ac:dyDescent="0.25">
      <c r="P800"/>
      <c r="Q800">
        <f t="shared" si="12"/>
        <v>0</v>
      </c>
    </row>
    <row r="801" spans="16:17" s="16" customFormat="1" x14ac:dyDescent="0.25">
      <c r="P801"/>
      <c r="Q801">
        <f t="shared" si="12"/>
        <v>0</v>
      </c>
    </row>
    <row r="802" spans="16:17" s="16" customFormat="1" x14ac:dyDescent="0.25">
      <c r="P802"/>
      <c r="Q802">
        <f t="shared" si="12"/>
        <v>0</v>
      </c>
    </row>
    <row r="803" spans="16:17" s="16" customFormat="1" x14ac:dyDescent="0.25">
      <c r="P803"/>
      <c r="Q803">
        <f t="shared" si="12"/>
        <v>0</v>
      </c>
    </row>
    <row r="804" spans="16:17" s="16" customFormat="1" x14ac:dyDescent="0.25">
      <c r="P804"/>
      <c r="Q804">
        <f t="shared" si="12"/>
        <v>0</v>
      </c>
    </row>
    <row r="805" spans="16:17" s="16" customFormat="1" x14ac:dyDescent="0.25">
      <c r="P805"/>
      <c r="Q805">
        <f t="shared" si="12"/>
        <v>0</v>
      </c>
    </row>
    <row r="806" spans="16:17" s="16" customFormat="1" x14ac:dyDescent="0.25">
      <c r="P806"/>
      <c r="Q806">
        <f t="shared" si="12"/>
        <v>0</v>
      </c>
    </row>
    <row r="807" spans="16:17" s="16" customFormat="1" x14ac:dyDescent="0.25">
      <c r="P807"/>
      <c r="Q807">
        <f t="shared" si="12"/>
        <v>0</v>
      </c>
    </row>
    <row r="808" spans="16:17" s="16" customFormat="1" x14ac:dyDescent="0.25">
      <c r="P808"/>
      <c r="Q808">
        <f t="shared" si="12"/>
        <v>0</v>
      </c>
    </row>
    <row r="809" spans="16:17" s="16" customFormat="1" x14ac:dyDescent="0.25">
      <c r="P809"/>
      <c r="Q809">
        <f t="shared" si="12"/>
        <v>0</v>
      </c>
    </row>
    <row r="810" spans="16:17" s="16" customFormat="1" x14ac:dyDescent="0.25">
      <c r="P810"/>
      <c r="Q810">
        <f t="shared" si="12"/>
        <v>0</v>
      </c>
    </row>
    <row r="811" spans="16:17" s="16" customFormat="1" x14ac:dyDescent="0.25">
      <c r="P811"/>
      <c r="Q811">
        <f t="shared" si="12"/>
        <v>0</v>
      </c>
    </row>
    <row r="812" spans="16:17" s="16" customFormat="1" x14ac:dyDescent="0.25">
      <c r="P812"/>
      <c r="Q812">
        <f t="shared" si="12"/>
        <v>0</v>
      </c>
    </row>
    <row r="813" spans="16:17" s="16" customFormat="1" x14ac:dyDescent="0.25">
      <c r="P813"/>
      <c r="Q813">
        <f t="shared" si="12"/>
        <v>0</v>
      </c>
    </row>
    <row r="814" spans="16:17" s="16" customFormat="1" x14ac:dyDescent="0.25">
      <c r="P814"/>
      <c r="Q814">
        <f t="shared" si="12"/>
        <v>0</v>
      </c>
    </row>
    <row r="815" spans="16:17" s="16" customFormat="1" x14ac:dyDescent="0.25">
      <c r="P815"/>
      <c r="Q815">
        <f t="shared" si="12"/>
        <v>0</v>
      </c>
    </row>
    <row r="816" spans="16:17" s="16" customFormat="1" x14ac:dyDescent="0.25">
      <c r="P816"/>
      <c r="Q816">
        <f t="shared" si="12"/>
        <v>0</v>
      </c>
    </row>
    <row r="817" spans="16:17" s="16" customFormat="1" x14ac:dyDescent="0.25">
      <c r="P817"/>
      <c r="Q817">
        <f t="shared" si="12"/>
        <v>0</v>
      </c>
    </row>
    <row r="818" spans="16:17" s="16" customFormat="1" x14ac:dyDescent="0.25">
      <c r="P818"/>
      <c r="Q818">
        <f t="shared" si="12"/>
        <v>0</v>
      </c>
    </row>
    <row r="819" spans="16:17" s="16" customFormat="1" x14ac:dyDescent="0.25">
      <c r="P819"/>
      <c r="Q819">
        <f t="shared" si="12"/>
        <v>0</v>
      </c>
    </row>
    <row r="820" spans="16:17" s="16" customFormat="1" x14ac:dyDescent="0.25">
      <c r="P820"/>
      <c r="Q820">
        <f t="shared" si="12"/>
        <v>0</v>
      </c>
    </row>
    <row r="821" spans="16:17" s="16" customFormat="1" x14ac:dyDescent="0.25">
      <c r="P821"/>
      <c r="Q821">
        <f t="shared" si="12"/>
        <v>0</v>
      </c>
    </row>
    <row r="822" spans="16:17" s="16" customFormat="1" x14ac:dyDescent="0.25">
      <c r="P822"/>
      <c r="Q822">
        <f t="shared" si="12"/>
        <v>0</v>
      </c>
    </row>
    <row r="823" spans="16:17" s="16" customFormat="1" x14ac:dyDescent="0.25">
      <c r="P823"/>
      <c r="Q823">
        <f t="shared" si="12"/>
        <v>0</v>
      </c>
    </row>
    <row r="824" spans="16:17" s="16" customFormat="1" x14ac:dyDescent="0.25">
      <c r="P824"/>
      <c r="Q824">
        <f t="shared" si="12"/>
        <v>0</v>
      </c>
    </row>
    <row r="825" spans="16:17" s="16" customFormat="1" x14ac:dyDescent="0.25">
      <c r="P825"/>
      <c r="Q825">
        <f t="shared" si="12"/>
        <v>0</v>
      </c>
    </row>
    <row r="826" spans="16:17" s="16" customFormat="1" x14ac:dyDescent="0.25">
      <c r="P826"/>
      <c r="Q826">
        <f t="shared" si="12"/>
        <v>0</v>
      </c>
    </row>
    <row r="827" spans="16:17" s="16" customFormat="1" x14ac:dyDescent="0.25">
      <c r="P827"/>
      <c r="Q827">
        <f t="shared" si="12"/>
        <v>0</v>
      </c>
    </row>
    <row r="828" spans="16:17" s="16" customFormat="1" x14ac:dyDescent="0.25">
      <c r="P828"/>
      <c r="Q828">
        <f t="shared" si="12"/>
        <v>0</v>
      </c>
    </row>
    <row r="829" spans="16:17" s="16" customFormat="1" x14ac:dyDescent="0.25">
      <c r="P829"/>
      <c r="Q829">
        <f t="shared" si="12"/>
        <v>0</v>
      </c>
    </row>
    <row r="830" spans="16:17" s="16" customFormat="1" x14ac:dyDescent="0.25">
      <c r="P830"/>
      <c r="Q830">
        <f t="shared" si="12"/>
        <v>0</v>
      </c>
    </row>
    <row r="831" spans="16:17" s="16" customFormat="1" x14ac:dyDescent="0.25">
      <c r="P831"/>
      <c r="Q831">
        <f t="shared" si="12"/>
        <v>0</v>
      </c>
    </row>
    <row r="832" spans="16:17" s="16" customFormat="1" x14ac:dyDescent="0.25">
      <c r="P832"/>
      <c r="Q832">
        <f t="shared" si="12"/>
        <v>0</v>
      </c>
    </row>
    <row r="833" spans="16:17" s="16" customFormat="1" x14ac:dyDescent="0.25">
      <c r="P833"/>
      <c r="Q833">
        <f t="shared" si="12"/>
        <v>0</v>
      </c>
    </row>
    <row r="834" spans="16:17" s="16" customFormat="1" x14ac:dyDescent="0.25">
      <c r="P834"/>
      <c r="Q834">
        <f t="shared" si="12"/>
        <v>0</v>
      </c>
    </row>
    <row r="835" spans="16:17" s="16" customFormat="1" x14ac:dyDescent="0.25">
      <c r="P835"/>
      <c r="Q835">
        <f t="shared" si="12"/>
        <v>0</v>
      </c>
    </row>
    <row r="836" spans="16:17" x14ac:dyDescent="0.25">
      <c r="Q836">
        <f t="shared" ref="Q836:Q899" si="13">E836</f>
        <v>0</v>
      </c>
    </row>
    <row r="837" spans="16:17" x14ac:dyDescent="0.25">
      <c r="Q837">
        <f t="shared" si="13"/>
        <v>0</v>
      </c>
    </row>
    <row r="838" spans="16:17" x14ac:dyDescent="0.25">
      <c r="Q838">
        <f t="shared" si="13"/>
        <v>0</v>
      </c>
    </row>
    <row r="839" spans="16:17" x14ac:dyDescent="0.25">
      <c r="Q839">
        <f t="shared" si="13"/>
        <v>0</v>
      </c>
    </row>
    <row r="840" spans="16:17" x14ac:dyDescent="0.25">
      <c r="Q840">
        <f t="shared" si="13"/>
        <v>0</v>
      </c>
    </row>
    <row r="841" spans="16:17" x14ac:dyDescent="0.25">
      <c r="Q841">
        <f t="shared" si="13"/>
        <v>0</v>
      </c>
    </row>
    <row r="842" spans="16:17" x14ac:dyDescent="0.25">
      <c r="Q842">
        <f t="shared" si="13"/>
        <v>0</v>
      </c>
    </row>
    <row r="843" spans="16:17" x14ac:dyDescent="0.25">
      <c r="Q843">
        <f t="shared" si="13"/>
        <v>0</v>
      </c>
    </row>
    <row r="844" spans="16:17" x14ac:dyDescent="0.25">
      <c r="Q844">
        <f t="shared" si="13"/>
        <v>0</v>
      </c>
    </row>
    <row r="845" spans="16:17" x14ac:dyDescent="0.25">
      <c r="Q845">
        <f t="shared" si="13"/>
        <v>0</v>
      </c>
    </row>
    <row r="846" spans="16:17" x14ac:dyDescent="0.25">
      <c r="Q846">
        <f t="shared" si="13"/>
        <v>0</v>
      </c>
    </row>
    <row r="847" spans="16:17" x14ac:dyDescent="0.25">
      <c r="Q847">
        <f t="shared" si="13"/>
        <v>0</v>
      </c>
    </row>
    <row r="848" spans="16:17" x14ac:dyDescent="0.25">
      <c r="Q848">
        <f t="shared" si="13"/>
        <v>0</v>
      </c>
    </row>
    <row r="849" spans="17:17" x14ac:dyDescent="0.25">
      <c r="Q849">
        <f t="shared" si="13"/>
        <v>0</v>
      </c>
    </row>
    <row r="850" spans="17:17" x14ac:dyDescent="0.25">
      <c r="Q850">
        <f t="shared" si="13"/>
        <v>0</v>
      </c>
    </row>
    <row r="851" spans="17:17" x14ac:dyDescent="0.25">
      <c r="Q851">
        <f t="shared" si="13"/>
        <v>0</v>
      </c>
    </row>
    <row r="852" spans="17:17" x14ac:dyDescent="0.25">
      <c r="Q852">
        <f t="shared" si="13"/>
        <v>0</v>
      </c>
    </row>
    <row r="853" spans="17:17" x14ac:dyDescent="0.25">
      <c r="Q853">
        <f t="shared" si="13"/>
        <v>0</v>
      </c>
    </row>
    <row r="854" spans="17:17" x14ac:dyDescent="0.25">
      <c r="Q854">
        <f t="shared" si="13"/>
        <v>0</v>
      </c>
    </row>
    <row r="855" spans="17:17" x14ac:dyDescent="0.25">
      <c r="Q855">
        <f t="shared" si="13"/>
        <v>0</v>
      </c>
    </row>
    <row r="856" spans="17:17" x14ac:dyDescent="0.25">
      <c r="Q856">
        <f t="shared" si="13"/>
        <v>0</v>
      </c>
    </row>
    <row r="857" spans="17:17" x14ac:dyDescent="0.25">
      <c r="Q857">
        <f t="shared" si="13"/>
        <v>0</v>
      </c>
    </row>
    <row r="858" spans="17:17" x14ac:dyDescent="0.25">
      <c r="Q858">
        <f t="shared" si="13"/>
        <v>0</v>
      </c>
    </row>
    <row r="859" spans="17:17" x14ac:dyDescent="0.25">
      <c r="Q859">
        <f t="shared" si="13"/>
        <v>0</v>
      </c>
    </row>
    <row r="860" spans="17:17" x14ac:dyDescent="0.25">
      <c r="Q860">
        <f t="shared" si="13"/>
        <v>0</v>
      </c>
    </row>
    <row r="861" spans="17:17" x14ac:dyDescent="0.25">
      <c r="Q861">
        <f t="shared" si="13"/>
        <v>0</v>
      </c>
    </row>
    <row r="862" spans="17:17" x14ac:dyDescent="0.25">
      <c r="Q862">
        <f t="shared" si="13"/>
        <v>0</v>
      </c>
    </row>
    <row r="863" spans="17:17" x14ac:dyDescent="0.25">
      <c r="Q863">
        <f t="shared" si="13"/>
        <v>0</v>
      </c>
    </row>
    <row r="864" spans="17:17" x14ac:dyDescent="0.25">
      <c r="Q864">
        <f t="shared" si="13"/>
        <v>0</v>
      </c>
    </row>
    <row r="865" spans="16:17" x14ac:dyDescent="0.25">
      <c r="Q865">
        <f t="shared" si="13"/>
        <v>0</v>
      </c>
    </row>
    <row r="866" spans="16:17" x14ac:dyDescent="0.25">
      <c r="Q866">
        <f t="shared" si="13"/>
        <v>0</v>
      </c>
    </row>
    <row r="867" spans="16:17" x14ac:dyDescent="0.25">
      <c r="Q867">
        <f t="shared" si="13"/>
        <v>0</v>
      </c>
    </row>
    <row r="868" spans="16:17" s="16" customFormat="1" x14ac:dyDescent="0.25">
      <c r="P868"/>
      <c r="Q868">
        <f t="shared" si="13"/>
        <v>0</v>
      </c>
    </row>
    <row r="869" spans="16:17" s="16" customFormat="1" x14ac:dyDescent="0.25">
      <c r="P869"/>
      <c r="Q869">
        <f t="shared" si="13"/>
        <v>0</v>
      </c>
    </row>
    <row r="870" spans="16:17" s="16" customFormat="1" x14ac:dyDescent="0.25">
      <c r="P870"/>
      <c r="Q870">
        <f t="shared" si="13"/>
        <v>0</v>
      </c>
    </row>
    <row r="871" spans="16:17" s="16" customFormat="1" x14ac:dyDescent="0.25">
      <c r="P871"/>
      <c r="Q871">
        <f t="shared" si="13"/>
        <v>0</v>
      </c>
    </row>
    <row r="872" spans="16:17" s="16" customFormat="1" x14ac:dyDescent="0.25">
      <c r="P872"/>
      <c r="Q872">
        <f t="shared" si="13"/>
        <v>0</v>
      </c>
    </row>
    <row r="873" spans="16:17" s="16" customFormat="1" x14ac:dyDescent="0.25">
      <c r="P873"/>
      <c r="Q873">
        <f t="shared" si="13"/>
        <v>0</v>
      </c>
    </row>
    <row r="874" spans="16:17" s="16" customFormat="1" x14ac:dyDescent="0.25">
      <c r="P874"/>
      <c r="Q874">
        <f t="shared" si="13"/>
        <v>0</v>
      </c>
    </row>
    <row r="875" spans="16:17" s="16" customFormat="1" x14ac:dyDescent="0.25">
      <c r="P875"/>
      <c r="Q875">
        <f t="shared" si="13"/>
        <v>0</v>
      </c>
    </row>
    <row r="876" spans="16:17" s="16" customFormat="1" x14ac:dyDescent="0.25">
      <c r="P876"/>
      <c r="Q876">
        <f t="shared" si="13"/>
        <v>0</v>
      </c>
    </row>
    <row r="877" spans="16:17" s="16" customFormat="1" x14ac:dyDescent="0.25">
      <c r="P877"/>
      <c r="Q877">
        <f t="shared" si="13"/>
        <v>0</v>
      </c>
    </row>
    <row r="878" spans="16:17" s="16" customFormat="1" x14ac:dyDescent="0.25">
      <c r="P878"/>
      <c r="Q878">
        <f t="shared" si="13"/>
        <v>0</v>
      </c>
    </row>
    <row r="879" spans="16:17" s="16" customFormat="1" x14ac:dyDescent="0.25">
      <c r="P879"/>
      <c r="Q879">
        <f t="shared" si="13"/>
        <v>0</v>
      </c>
    </row>
    <row r="880" spans="16:17" s="16" customFormat="1" x14ac:dyDescent="0.25">
      <c r="P880"/>
      <c r="Q880">
        <f t="shared" si="13"/>
        <v>0</v>
      </c>
    </row>
    <row r="881" spans="16:17" s="16" customFormat="1" x14ac:dyDescent="0.25">
      <c r="P881"/>
      <c r="Q881">
        <f t="shared" si="13"/>
        <v>0</v>
      </c>
    </row>
    <row r="882" spans="16:17" s="16" customFormat="1" x14ac:dyDescent="0.25">
      <c r="P882"/>
      <c r="Q882">
        <f t="shared" si="13"/>
        <v>0</v>
      </c>
    </row>
    <row r="883" spans="16:17" s="16" customFormat="1" x14ac:dyDescent="0.25">
      <c r="P883"/>
      <c r="Q883">
        <f t="shared" si="13"/>
        <v>0</v>
      </c>
    </row>
    <row r="884" spans="16:17" s="16" customFormat="1" x14ac:dyDescent="0.25">
      <c r="P884"/>
      <c r="Q884">
        <f t="shared" si="13"/>
        <v>0</v>
      </c>
    </row>
    <row r="885" spans="16:17" s="16" customFormat="1" x14ac:dyDescent="0.25">
      <c r="P885"/>
      <c r="Q885">
        <f t="shared" si="13"/>
        <v>0</v>
      </c>
    </row>
    <row r="886" spans="16:17" s="16" customFormat="1" x14ac:dyDescent="0.25">
      <c r="P886"/>
      <c r="Q886">
        <f t="shared" si="13"/>
        <v>0</v>
      </c>
    </row>
    <row r="887" spans="16:17" s="16" customFormat="1" x14ac:dyDescent="0.25">
      <c r="P887"/>
      <c r="Q887">
        <f t="shared" si="13"/>
        <v>0</v>
      </c>
    </row>
    <row r="888" spans="16:17" s="16" customFormat="1" x14ac:dyDescent="0.25">
      <c r="P888"/>
      <c r="Q888">
        <f t="shared" si="13"/>
        <v>0</v>
      </c>
    </row>
    <row r="889" spans="16:17" s="16" customFormat="1" x14ac:dyDescent="0.25">
      <c r="P889"/>
      <c r="Q889">
        <f t="shared" si="13"/>
        <v>0</v>
      </c>
    </row>
    <row r="890" spans="16:17" s="16" customFormat="1" x14ac:dyDescent="0.25">
      <c r="P890"/>
      <c r="Q890">
        <f t="shared" si="13"/>
        <v>0</v>
      </c>
    </row>
    <row r="891" spans="16:17" s="16" customFormat="1" x14ac:dyDescent="0.25">
      <c r="P891"/>
      <c r="Q891">
        <f t="shared" si="13"/>
        <v>0</v>
      </c>
    </row>
    <row r="892" spans="16:17" s="16" customFormat="1" x14ac:dyDescent="0.25">
      <c r="P892"/>
      <c r="Q892">
        <f t="shared" si="13"/>
        <v>0</v>
      </c>
    </row>
    <row r="893" spans="16:17" s="16" customFormat="1" x14ac:dyDescent="0.25">
      <c r="P893"/>
      <c r="Q893">
        <f t="shared" si="13"/>
        <v>0</v>
      </c>
    </row>
    <row r="894" spans="16:17" s="16" customFormat="1" x14ac:dyDescent="0.25">
      <c r="P894"/>
      <c r="Q894">
        <f t="shared" si="13"/>
        <v>0</v>
      </c>
    </row>
    <row r="895" spans="16:17" s="16" customFormat="1" x14ac:dyDescent="0.25">
      <c r="P895"/>
      <c r="Q895">
        <f t="shared" si="13"/>
        <v>0</v>
      </c>
    </row>
    <row r="896" spans="16:17" s="16" customFormat="1" x14ac:dyDescent="0.25">
      <c r="P896"/>
      <c r="Q896">
        <f t="shared" si="13"/>
        <v>0</v>
      </c>
    </row>
    <row r="897" spans="16:17" s="16" customFormat="1" x14ac:dyDescent="0.25">
      <c r="P897"/>
      <c r="Q897">
        <f t="shared" si="13"/>
        <v>0</v>
      </c>
    </row>
    <row r="898" spans="16:17" s="16" customFormat="1" x14ac:dyDescent="0.25">
      <c r="P898"/>
      <c r="Q898">
        <f t="shared" si="13"/>
        <v>0</v>
      </c>
    </row>
    <row r="899" spans="16:17" s="16" customFormat="1" x14ac:dyDescent="0.25">
      <c r="P899"/>
      <c r="Q899">
        <f t="shared" si="13"/>
        <v>0</v>
      </c>
    </row>
    <row r="900" spans="16:17" x14ac:dyDescent="0.25">
      <c r="Q900">
        <f t="shared" ref="Q900:Q963" si="14">E900</f>
        <v>0</v>
      </c>
    </row>
    <row r="901" spans="16:17" x14ac:dyDescent="0.25">
      <c r="Q901">
        <f t="shared" si="14"/>
        <v>0</v>
      </c>
    </row>
    <row r="902" spans="16:17" x14ac:dyDescent="0.25">
      <c r="Q902">
        <f t="shared" si="14"/>
        <v>0</v>
      </c>
    </row>
    <row r="903" spans="16:17" x14ac:dyDescent="0.25">
      <c r="Q903">
        <f t="shared" si="14"/>
        <v>0</v>
      </c>
    </row>
    <row r="904" spans="16:17" x14ac:dyDescent="0.25">
      <c r="Q904">
        <f t="shared" si="14"/>
        <v>0</v>
      </c>
    </row>
    <row r="905" spans="16:17" x14ac:dyDescent="0.25">
      <c r="Q905">
        <f t="shared" si="14"/>
        <v>0</v>
      </c>
    </row>
    <row r="906" spans="16:17" x14ac:dyDescent="0.25">
      <c r="Q906">
        <f t="shared" si="14"/>
        <v>0</v>
      </c>
    </row>
    <row r="907" spans="16:17" x14ac:dyDescent="0.25">
      <c r="Q907">
        <f t="shared" si="14"/>
        <v>0</v>
      </c>
    </row>
    <row r="908" spans="16:17" x14ac:dyDescent="0.25">
      <c r="Q908">
        <f t="shared" si="14"/>
        <v>0</v>
      </c>
    </row>
    <row r="909" spans="16:17" x14ac:dyDescent="0.25">
      <c r="Q909">
        <f t="shared" si="14"/>
        <v>0</v>
      </c>
    </row>
    <row r="910" spans="16:17" x14ac:dyDescent="0.25">
      <c r="Q910">
        <f t="shared" si="14"/>
        <v>0</v>
      </c>
    </row>
    <row r="911" spans="16:17" x14ac:dyDescent="0.25">
      <c r="Q911">
        <f t="shared" si="14"/>
        <v>0</v>
      </c>
    </row>
    <row r="912" spans="16:17" x14ac:dyDescent="0.25">
      <c r="Q912">
        <f t="shared" si="14"/>
        <v>0</v>
      </c>
    </row>
    <row r="913" spans="17:17" x14ac:dyDescent="0.25">
      <c r="Q913">
        <f t="shared" si="14"/>
        <v>0</v>
      </c>
    </row>
    <row r="914" spans="17:17" x14ac:dyDescent="0.25">
      <c r="Q914">
        <f t="shared" si="14"/>
        <v>0</v>
      </c>
    </row>
    <row r="915" spans="17:17" x14ac:dyDescent="0.25">
      <c r="Q915">
        <f t="shared" si="14"/>
        <v>0</v>
      </c>
    </row>
    <row r="916" spans="17:17" x14ac:dyDescent="0.25">
      <c r="Q916">
        <f t="shared" si="14"/>
        <v>0</v>
      </c>
    </row>
    <row r="917" spans="17:17" x14ac:dyDescent="0.25">
      <c r="Q917">
        <f t="shared" si="14"/>
        <v>0</v>
      </c>
    </row>
    <row r="918" spans="17:17" x14ac:dyDescent="0.25">
      <c r="Q918">
        <f t="shared" si="14"/>
        <v>0</v>
      </c>
    </row>
    <row r="919" spans="17:17" x14ac:dyDescent="0.25">
      <c r="Q919">
        <f t="shared" si="14"/>
        <v>0</v>
      </c>
    </row>
    <row r="920" spans="17:17" x14ac:dyDescent="0.25">
      <c r="Q920">
        <f t="shared" si="14"/>
        <v>0</v>
      </c>
    </row>
    <row r="921" spans="17:17" x14ac:dyDescent="0.25">
      <c r="Q921">
        <f t="shared" si="14"/>
        <v>0</v>
      </c>
    </row>
    <row r="922" spans="17:17" x14ac:dyDescent="0.25">
      <c r="Q922">
        <f t="shared" si="14"/>
        <v>0</v>
      </c>
    </row>
    <row r="923" spans="17:17" x14ac:dyDescent="0.25">
      <c r="Q923">
        <f t="shared" si="14"/>
        <v>0</v>
      </c>
    </row>
    <row r="924" spans="17:17" x14ac:dyDescent="0.25">
      <c r="Q924">
        <f t="shared" si="14"/>
        <v>0</v>
      </c>
    </row>
    <row r="925" spans="17:17" x14ac:dyDescent="0.25">
      <c r="Q925">
        <f t="shared" si="14"/>
        <v>0</v>
      </c>
    </row>
    <row r="926" spans="17:17" x14ac:dyDescent="0.25">
      <c r="Q926">
        <f t="shared" si="14"/>
        <v>0</v>
      </c>
    </row>
    <row r="927" spans="17:17" x14ac:dyDescent="0.25">
      <c r="Q927">
        <f t="shared" si="14"/>
        <v>0</v>
      </c>
    </row>
    <row r="928" spans="17:17" x14ac:dyDescent="0.25">
      <c r="Q928">
        <f t="shared" si="14"/>
        <v>0</v>
      </c>
    </row>
    <row r="929" spans="17:17" x14ac:dyDescent="0.25">
      <c r="Q929">
        <f t="shared" si="14"/>
        <v>0</v>
      </c>
    </row>
    <row r="930" spans="17:17" x14ac:dyDescent="0.25">
      <c r="Q930">
        <f t="shared" si="14"/>
        <v>0</v>
      </c>
    </row>
    <row r="931" spans="17:17" x14ac:dyDescent="0.25">
      <c r="Q931">
        <f t="shared" si="14"/>
        <v>0</v>
      </c>
    </row>
    <row r="932" spans="17:17" x14ac:dyDescent="0.25">
      <c r="Q932">
        <f t="shared" si="14"/>
        <v>0</v>
      </c>
    </row>
    <row r="933" spans="17:17" x14ac:dyDescent="0.25">
      <c r="Q933">
        <f t="shared" si="14"/>
        <v>0</v>
      </c>
    </row>
    <row r="934" spans="17:17" x14ac:dyDescent="0.25">
      <c r="Q934">
        <f t="shared" si="14"/>
        <v>0</v>
      </c>
    </row>
    <row r="935" spans="17:17" x14ac:dyDescent="0.25">
      <c r="Q935">
        <f t="shared" si="14"/>
        <v>0</v>
      </c>
    </row>
    <row r="936" spans="17:17" x14ac:dyDescent="0.25">
      <c r="Q936">
        <f t="shared" si="14"/>
        <v>0</v>
      </c>
    </row>
    <row r="937" spans="17:17" x14ac:dyDescent="0.25">
      <c r="Q937">
        <f t="shared" si="14"/>
        <v>0</v>
      </c>
    </row>
    <row r="938" spans="17:17" x14ac:dyDescent="0.25">
      <c r="Q938">
        <f t="shared" si="14"/>
        <v>0</v>
      </c>
    </row>
    <row r="939" spans="17:17" x14ac:dyDescent="0.25">
      <c r="Q939">
        <f t="shared" si="14"/>
        <v>0</v>
      </c>
    </row>
    <row r="940" spans="17:17" x14ac:dyDescent="0.25">
      <c r="Q940">
        <f t="shared" si="14"/>
        <v>0</v>
      </c>
    </row>
    <row r="941" spans="17:17" x14ac:dyDescent="0.25">
      <c r="Q941">
        <f t="shared" si="14"/>
        <v>0</v>
      </c>
    </row>
    <row r="942" spans="17:17" x14ac:dyDescent="0.25">
      <c r="Q942">
        <f t="shared" si="14"/>
        <v>0</v>
      </c>
    </row>
    <row r="943" spans="17:17" x14ac:dyDescent="0.25">
      <c r="Q943">
        <f t="shared" si="14"/>
        <v>0</v>
      </c>
    </row>
    <row r="944" spans="17:17" x14ac:dyDescent="0.25">
      <c r="Q944">
        <f t="shared" si="14"/>
        <v>0</v>
      </c>
    </row>
    <row r="945" spans="17:17" x14ac:dyDescent="0.25">
      <c r="Q945">
        <f t="shared" si="14"/>
        <v>0</v>
      </c>
    </row>
    <row r="946" spans="17:17" x14ac:dyDescent="0.25">
      <c r="Q946">
        <f t="shared" si="14"/>
        <v>0</v>
      </c>
    </row>
    <row r="947" spans="17:17" x14ac:dyDescent="0.25">
      <c r="Q947">
        <f t="shared" si="14"/>
        <v>0</v>
      </c>
    </row>
    <row r="948" spans="17:17" x14ac:dyDescent="0.25">
      <c r="Q948">
        <f t="shared" si="14"/>
        <v>0</v>
      </c>
    </row>
    <row r="949" spans="17:17" x14ac:dyDescent="0.25">
      <c r="Q949">
        <f t="shared" si="14"/>
        <v>0</v>
      </c>
    </row>
    <row r="950" spans="17:17" x14ac:dyDescent="0.25">
      <c r="Q950">
        <f t="shared" si="14"/>
        <v>0</v>
      </c>
    </row>
    <row r="951" spans="17:17" x14ac:dyDescent="0.25">
      <c r="Q951">
        <f t="shared" si="14"/>
        <v>0</v>
      </c>
    </row>
    <row r="952" spans="17:17" x14ac:dyDescent="0.25">
      <c r="Q952">
        <f t="shared" si="14"/>
        <v>0</v>
      </c>
    </row>
    <row r="953" spans="17:17" x14ac:dyDescent="0.25">
      <c r="Q953">
        <f t="shared" si="14"/>
        <v>0</v>
      </c>
    </row>
    <row r="954" spans="17:17" x14ac:dyDescent="0.25">
      <c r="Q954">
        <f t="shared" si="14"/>
        <v>0</v>
      </c>
    </row>
    <row r="955" spans="17:17" x14ac:dyDescent="0.25">
      <c r="Q955">
        <f t="shared" si="14"/>
        <v>0</v>
      </c>
    </row>
    <row r="956" spans="17:17" x14ac:dyDescent="0.25">
      <c r="Q956">
        <f t="shared" si="14"/>
        <v>0</v>
      </c>
    </row>
    <row r="957" spans="17:17" x14ac:dyDescent="0.25">
      <c r="Q957">
        <f t="shared" si="14"/>
        <v>0</v>
      </c>
    </row>
    <row r="958" spans="17:17" x14ac:dyDescent="0.25">
      <c r="Q958">
        <f t="shared" si="14"/>
        <v>0</v>
      </c>
    </row>
    <row r="959" spans="17:17" x14ac:dyDescent="0.25">
      <c r="Q959">
        <f t="shared" si="14"/>
        <v>0</v>
      </c>
    </row>
    <row r="960" spans="17:17" x14ac:dyDescent="0.25">
      <c r="Q960">
        <f t="shared" si="14"/>
        <v>0</v>
      </c>
    </row>
    <row r="961" spans="17:17" x14ac:dyDescent="0.25">
      <c r="Q961">
        <f t="shared" si="14"/>
        <v>0</v>
      </c>
    </row>
    <row r="962" spans="17:17" x14ac:dyDescent="0.25">
      <c r="Q962">
        <f t="shared" si="14"/>
        <v>0</v>
      </c>
    </row>
    <row r="963" spans="17:17" x14ac:dyDescent="0.25">
      <c r="Q963">
        <f t="shared" si="14"/>
        <v>0</v>
      </c>
    </row>
    <row r="964" spans="17:17" x14ac:dyDescent="0.25">
      <c r="Q964">
        <f t="shared" ref="Q964:Q1027" si="15">E964</f>
        <v>0</v>
      </c>
    </row>
    <row r="965" spans="17:17" x14ac:dyDescent="0.25">
      <c r="Q965">
        <f t="shared" si="15"/>
        <v>0</v>
      </c>
    </row>
    <row r="966" spans="17:17" x14ac:dyDescent="0.25">
      <c r="Q966">
        <f t="shared" si="15"/>
        <v>0</v>
      </c>
    </row>
    <row r="967" spans="17:17" x14ac:dyDescent="0.25">
      <c r="Q967">
        <f t="shared" si="15"/>
        <v>0</v>
      </c>
    </row>
    <row r="968" spans="17:17" x14ac:dyDescent="0.25">
      <c r="Q968">
        <f t="shared" si="15"/>
        <v>0</v>
      </c>
    </row>
    <row r="969" spans="17:17" x14ac:dyDescent="0.25">
      <c r="Q969">
        <f t="shared" si="15"/>
        <v>0</v>
      </c>
    </row>
    <row r="970" spans="17:17" x14ac:dyDescent="0.25">
      <c r="Q970">
        <f t="shared" si="15"/>
        <v>0</v>
      </c>
    </row>
    <row r="971" spans="17:17" x14ac:dyDescent="0.25">
      <c r="Q971">
        <f t="shared" si="15"/>
        <v>0</v>
      </c>
    </row>
    <row r="972" spans="17:17" x14ac:dyDescent="0.25">
      <c r="Q972">
        <f t="shared" si="15"/>
        <v>0</v>
      </c>
    </row>
    <row r="973" spans="17:17" x14ac:dyDescent="0.25">
      <c r="Q973">
        <f t="shared" si="15"/>
        <v>0</v>
      </c>
    </row>
    <row r="974" spans="17:17" x14ac:dyDescent="0.25">
      <c r="Q974">
        <f t="shared" si="15"/>
        <v>0</v>
      </c>
    </row>
    <row r="975" spans="17:17" x14ac:dyDescent="0.25">
      <c r="Q975">
        <f t="shared" si="15"/>
        <v>0</v>
      </c>
    </row>
    <row r="976" spans="17:17" x14ac:dyDescent="0.25">
      <c r="Q976">
        <f t="shared" si="15"/>
        <v>0</v>
      </c>
    </row>
    <row r="977" spans="17:17" x14ac:dyDescent="0.25">
      <c r="Q977">
        <f t="shared" si="15"/>
        <v>0</v>
      </c>
    </row>
    <row r="978" spans="17:17" x14ac:dyDescent="0.25">
      <c r="Q978">
        <f t="shared" si="15"/>
        <v>0</v>
      </c>
    </row>
    <row r="979" spans="17:17" x14ac:dyDescent="0.25">
      <c r="Q979">
        <f t="shared" si="15"/>
        <v>0</v>
      </c>
    </row>
    <row r="980" spans="17:17" x14ac:dyDescent="0.25">
      <c r="Q980">
        <f t="shared" si="15"/>
        <v>0</v>
      </c>
    </row>
    <row r="981" spans="17:17" x14ac:dyDescent="0.25">
      <c r="Q981">
        <f t="shared" si="15"/>
        <v>0</v>
      </c>
    </row>
    <row r="982" spans="17:17" x14ac:dyDescent="0.25">
      <c r="Q982">
        <f t="shared" si="15"/>
        <v>0</v>
      </c>
    </row>
    <row r="983" spans="17:17" x14ac:dyDescent="0.25">
      <c r="Q983">
        <f t="shared" si="15"/>
        <v>0</v>
      </c>
    </row>
    <row r="984" spans="17:17" x14ac:dyDescent="0.25">
      <c r="Q984">
        <f t="shared" si="15"/>
        <v>0</v>
      </c>
    </row>
    <row r="985" spans="17:17" x14ac:dyDescent="0.25">
      <c r="Q985">
        <f t="shared" si="15"/>
        <v>0</v>
      </c>
    </row>
    <row r="986" spans="17:17" x14ac:dyDescent="0.25">
      <c r="Q986">
        <f t="shared" si="15"/>
        <v>0</v>
      </c>
    </row>
    <row r="987" spans="17:17" x14ac:dyDescent="0.25">
      <c r="Q987">
        <f t="shared" si="15"/>
        <v>0</v>
      </c>
    </row>
    <row r="988" spans="17:17" x14ac:dyDescent="0.25">
      <c r="Q988">
        <f t="shared" si="15"/>
        <v>0</v>
      </c>
    </row>
    <row r="989" spans="17:17" x14ac:dyDescent="0.25">
      <c r="Q989">
        <f t="shared" si="15"/>
        <v>0</v>
      </c>
    </row>
    <row r="990" spans="17:17" x14ac:dyDescent="0.25">
      <c r="Q990">
        <f t="shared" si="15"/>
        <v>0</v>
      </c>
    </row>
    <row r="991" spans="17:17" x14ac:dyDescent="0.25">
      <c r="Q991">
        <f t="shared" si="15"/>
        <v>0</v>
      </c>
    </row>
    <row r="992" spans="17:17" x14ac:dyDescent="0.25">
      <c r="Q992">
        <f t="shared" si="15"/>
        <v>0</v>
      </c>
    </row>
    <row r="993" spans="17:17" x14ac:dyDescent="0.25">
      <c r="Q993">
        <f t="shared" si="15"/>
        <v>0</v>
      </c>
    </row>
    <row r="994" spans="17:17" x14ac:dyDescent="0.25">
      <c r="Q994">
        <f t="shared" si="15"/>
        <v>0</v>
      </c>
    </row>
    <row r="995" spans="17:17" x14ac:dyDescent="0.25">
      <c r="Q995">
        <f t="shared" si="15"/>
        <v>0</v>
      </c>
    </row>
    <row r="996" spans="17:17" x14ac:dyDescent="0.25">
      <c r="Q996">
        <f t="shared" si="15"/>
        <v>0</v>
      </c>
    </row>
    <row r="997" spans="17:17" x14ac:dyDescent="0.25">
      <c r="Q997">
        <f t="shared" si="15"/>
        <v>0</v>
      </c>
    </row>
    <row r="998" spans="17:17" x14ac:dyDescent="0.25">
      <c r="Q998">
        <f t="shared" si="15"/>
        <v>0</v>
      </c>
    </row>
    <row r="999" spans="17:17" x14ac:dyDescent="0.25">
      <c r="Q999">
        <f t="shared" si="15"/>
        <v>0</v>
      </c>
    </row>
    <row r="1000" spans="17:17" x14ac:dyDescent="0.25">
      <c r="Q1000">
        <f t="shared" si="15"/>
        <v>0</v>
      </c>
    </row>
    <row r="1001" spans="17:17" x14ac:dyDescent="0.25">
      <c r="Q1001">
        <f t="shared" si="15"/>
        <v>0</v>
      </c>
    </row>
    <row r="1002" spans="17:17" x14ac:dyDescent="0.25">
      <c r="Q1002">
        <f t="shared" si="15"/>
        <v>0</v>
      </c>
    </row>
    <row r="1003" spans="17:17" x14ac:dyDescent="0.25">
      <c r="Q1003">
        <f t="shared" si="15"/>
        <v>0</v>
      </c>
    </row>
    <row r="1004" spans="17:17" x14ac:dyDescent="0.25">
      <c r="Q1004">
        <f t="shared" si="15"/>
        <v>0</v>
      </c>
    </row>
    <row r="1005" spans="17:17" x14ac:dyDescent="0.25">
      <c r="Q1005">
        <f t="shared" si="15"/>
        <v>0</v>
      </c>
    </row>
    <row r="1006" spans="17:17" x14ac:dyDescent="0.25">
      <c r="Q1006">
        <f t="shared" si="15"/>
        <v>0</v>
      </c>
    </row>
    <row r="1007" spans="17:17" x14ac:dyDescent="0.25">
      <c r="Q1007">
        <f t="shared" si="15"/>
        <v>0</v>
      </c>
    </row>
    <row r="1008" spans="17:17" x14ac:dyDescent="0.25">
      <c r="Q1008">
        <f t="shared" si="15"/>
        <v>0</v>
      </c>
    </row>
    <row r="1009" spans="17:17" x14ac:dyDescent="0.25">
      <c r="Q1009">
        <f t="shared" si="15"/>
        <v>0</v>
      </c>
    </row>
    <row r="1010" spans="17:17" x14ac:dyDescent="0.25">
      <c r="Q1010">
        <f t="shared" si="15"/>
        <v>0</v>
      </c>
    </row>
    <row r="1011" spans="17:17" x14ac:dyDescent="0.25">
      <c r="Q1011">
        <f t="shared" si="15"/>
        <v>0</v>
      </c>
    </row>
    <row r="1012" spans="17:17" x14ac:dyDescent="0.25">
      <c r="Q1012">
        <f t="shared" si="15"/>
        <v>0</v>
      </c>
    </row>
    <row r="1013" spans="17:17" x14ac:dyDescent="0.25">
      <c r="Q1013">
        <f t="shared" si="15"/>
        <v>0</v>
      </c>
    </row>
    <row r="1014" spans="17:17" x14ac:dyDescent="0.25">
      <c r="Q1014">
        <f t="shared" si="15"/>
        <v>0</v>
      </c>
    </row>
    <row r="1015" spans="17:17" x14ac:dyDescent="0.25">
      <c r="Q1015">
        <f t="shared" si="15"/>
        <v>0</v>
      </c>
    </row>
    <row r="1016" spans="17:17" x14ac:dyDescent="0.25">
      <c r="Q1016">
        <f t="shared" si="15"/>
        <v>0</v>
      </c>
    </row>
    <row r="1017" spans="17:17" x14ac:dyDescent="0.25">
      <c r="Q1017">
        <f t="shared" si="15"/>
        <v>0</v>
      </c>
    </row>
    <row r="1018" spans="17:17" x14ac:dyDescent="0.25">
      <c r="Q1018">
        <f t="shared" si="15"/>
        <v>0</v>
      </c>
    </row>
    <row r="1019" spans="17:17" x14ac:dyDescent="0.25">
      <c r="Q1019">
        <f t="shared" si="15"/>
        <v>0</v>
      </c>
    </row>
    <row r="1020" spans="17:17" x14ac:dyDescent="0.25">
      <c r="Q1020">
        <f t="shared" si="15"/>
        <v>0</v>
      </c>
    </row>
    <row r="1021" spans="17:17" x14ac:dyDescent="0.25">
      <c r="Q1021">
        <f t="shared" si="15"/>
        <v>0</v>
      </c>
    </row>
    <row r="1022" spans="17:17" x14ac:dyDescent="0.25">
      <c r="Q1022">
        <f t="shared" si="15"/>
        <v>0</v>
      </c>
    </row>
    <row r="1023" spans="17:17" x14ac:dyDescent="0.25">
      <c r="Q1023">
        <f t="shared" si="15"/>
        <v>0</v>
      </c>
    </row>
    <row r="1024" spans="17:17" x14ac:dyDescent="0.25">
      <c r="Q1024">
        <f t="shared" si="15"/>
        <v>0</v>
      </c>
    </row>
    <row r="1025" spans="17:17" x14ac:dyDescent="0.25">
      <c r="Q1025">
        <f t="shared" si="15"/>
        <v>0</v>
      </c>
    </row>
    <row r="1026" spans="17:17" x14ac:dyDescent="0.25">
      <c r="Q1026">
        <f t="shared" si="15"/>
        <v>0</v>
      </c>
    </row>
    <row r="1027" spans="17:17" x14ac:dyDescent="0.25">
      <c r="Q1027">
        <f t="shared" si="15"/>
        <v>0</v>
      </c>
    </row>
    <row r="1028" spans="17:17" x14ac:dyDescent="0.25">
      <c r="Q1028">
        <f t="shared" ref="Q1028:Q1091" si="16">E1028</f>
        <v>0</v>
      </c>
    </row>
    <row r="1029" spans="17:17" x14ac:dyDescent="0.25">
      <c r="Q1029">
        <f t="shared" si="16"/>
        <v>0</v>
      </c>
    </row>
    <row r="1030" spans="17:17" x14ac:dyDescent="0.25">
      <c r="Q1030">
        <f t="shared" si="16"/>
        <v>0</v>
      </c>
    </row>
    <row r="1031" spans="17:17" x14ac:dyDescent="0.25">
      <c r="Q1031">
        <f t="shared" si="16"/>
        <v>0</v>
      </c>
    </row>
    <row r="1032" spans="17:17" x14ac:dyDescent="0.25">
      <c r="Q1032">
        <f t="shared" si="16"/>
        <v>0</v>
      </c>
    </row>
    <row r="1033" spans="17:17" x14ac:dyDescent="0.25">
      <c r="Q1033">
        <f t="shared" si="16"/>
        <v>0</v>
      </c>
    </row>
    <row r="1034" spans="17:17" x14ac:dyDescent="0.25">
      <c r="Q1034">
        <f t="shared" si="16"/>
        <v>0</v>
      </c>
    </row>
    <row r="1035" spans="17:17" x14ac:dyDescent="0.25">
      <c r="Q1035">
        <f t="shared" si="16"/>
        <v>0</v>
      </c>
    </row>
    <row r="1036" spans="17:17" x14ac:dyDescent="0.25">
      <c r="Q1036">
        <f t="shared" si="16"/>
        <v>0</v>
      </c>
    </row>
    <row r="1037" spans="17:17" x14ac:dyDescent="0.25">
      <c r="Q1037">
        <f t="shared" si="16"/>
        <v>0</v>
      </c>
    </row>
    <row r="1038" spans="17:17" x14ac:dyDescent="0.25">
      <c r="Q1038">
        <f t="shared" si="16"/>
        <v>0</v>
      </c>
    </row>
    <row r="1039" spans="17:17" x14ac:dyDescent="0.25">
      <c r="Q1039">
        <f t="shared" si="16"/>
        <v>0</v>
      </c>
    </row>
    <row r="1040" spans="17:17" x14ac:dyDescent="0.25">
      <c r="Q1040">
        <f t="shared" si="16"/>
        <v>0</v>
      </c>
    </row>
    <row r="1041" spans="17:17" x14ac:dyDescent="0.25">
      <c r="Q1041">
        <f t="shared" si="16"/>
        <v>0</v>
      </c>
    </row>
    <row r="1042" spans="17:17" x14ac:dyDescent="0.25">
      <c r="Q1042">
        <f t="shared" si="16"/>
        <v>0</v>
      </c>
    </row>
    <row r="1043" spans="17:17" x14ac:dyDescent="0.25">
      <c r="Q1043">
        <f t="shared" si="16"/>
        <v>0</v>
      </c>
    </row>
    <row r="1044" spans="17:17" x14ac:dyDescent="0.25">
      <c r="Q1044">
        <f t="shared" si="16"/>
        <v>0</v>
      </c>
    </row>
    <row r="1045" spans="17:17" x14ac:dyDescent="0.25">
      <c r="Q1045">
        <f t="shared" si="16"/>
        <v>0</v>
      </c>
    </row>
    <row r="1046" spans="17:17" x14ac:dyDescent="0.25">
      <c r="Q1046">
        <f t="shared" si="16"/>
        <v>0</v>
      </c>
    </row>
    <row r="1047" spans="17:17" x14ac:dyDescent="0.25">
      <c r="Q1047">
        <f t="shared" si="16"/>
        <v>0</v>
      </c>
    </row>
    <row r="1048" spans="17:17" x14ac:dyDescent="0.25">
      <c r="Q1048">
        <f t="shared" si="16"/>
        <v>0</v>
      </c>
    </row>
    <row r="1049" spans="17:17" x14ac:dyDescent="0.25">
      <c r="Q1049">
        <f t="shared" si="16"/>
        <v>0</v>
      </c>
    </row>
    <row r="1050" spans="17:17" x14ac:dyDescent="0.25">
      <c r="Q1050">
        <f t="shared" si="16"/>
        <v>0</v>
      </c>
    </row>
    <row r="1051" spans="17:17" x14ac:dyDescent="0.25">
      <c r="Q1051">
        <f t="shared" si="16"/>
        <v>0</v>
      </c>
    </row>
    <row r="1052" spans="17:17" x14ac:dyDescent="0.25">
      <c r="Q1052">
        <f t="shared" si="16"/>
        <v>0</v>
      </c>
    </row>
    <row r="1053" spans="17:17" x14ac:dyDescent="0.25">
      <c r="Q1053">
        <f t="shared" si="16"/>
        <v>0</v>
      </c>
    </row>
    <row r="1054" spans="17:17" x14ac:dyDescent="0.25">
      <c r="Q1054">
        <f t="shared" si="16"/>
        <v>0</v>
      </c>
    </row>
    <row r="1055" spans="17:17" x14ac:dyDescent="0.25">
      <c r="Q1055">
        <f t="shared" si="16"/>
        <v>0</v>
      </c>
    </row>
    <row r="1056" spans="17:17" x14ac:dyDescent="0.25">
      <c r="Q1056">
        <f t="shared" si="16"/>
        <v>0</v>
      </c>
    </row>
    <row r="1057" spans="17:17" x14ac:dyDescent="0.25">
      <c r="Q1057">
        <f t="shared" si="16"/>
        <v>0</v>
      </c>
    </row>
    <row r="1058" spans="17:17" x14ac:dyDescent="0.25">
      <c r="Q1058">
        <f t="shared" si="16"/>
        <v>0</v>
      </c>
    </row>
    <row r="1059" spans="17:17" x14ac:dyDescent="0.25">
      <c r="Q1059">
        <f t="shared" si="16"/>
        <v>0</v>
      </c>
    </row>
    <row r="1060" spans="17:17" x14ac:dyDescent="0.25">
      <c r="Q1060">
        <f t="shared" si="16"/>
        <v>0</v>
      </c>
    </row>
    <row r="1061" spans="17:17" x14ac:dyDescent="0.25">
      <c r="Q1061">
        <f t="shared" si="16"/>
        <v>0</v>
      </c>
    </row>
    <row r="1062" spans="17:17" x14ac:dyDescent="0.25">
      <c r="Q1062">
        <f t="shared" si="16"/>
        <v>0</v>
      </c>
    </row>
    <row r="1063" spans="17:17" x14ac:dyDescent="0.25">
      <c r="Q1063">
        <f t="shared" si="16"/>
        <v>0</v>
      </c>
    </row>
    <row r="1064" spans="17:17" x14ac:dyDescent="0.25">
      <c r="Q1064">
        <f t="shared" si="16"/>
        <v>0</v>
      </c>
    </row>
    <row r="1065" spans="17:17" x14ac:dyDescent="0.25">
      <c r="Q1065">
        <f t="shared" si="16"/>
        <v>0</v>
      </c>
    </row>
    <row r="1066" spans="17:17" x14ac:dyDescent="0.25">
      <c r="Q1066">
        <f t="shared" si="16"/>
        <v>0</v>
      </c>
    </row>
    <row r="1067" spans="17:17" x14ac:dyDescent="0.25">
      <c r="Q1067">
        <f t="shared" si="16"/>
        <v>0</v>
      </c>
    </row>
    <row r="1068" spans="17:17" x14ac:dyDescent="0.25">
      <c r="Q1068">
        <f t="shared" si="16"/>
        <v>0</v>
      </c>
    </row>
    <row r="1069" spans="17:17" x14ac:dyDescent="0.25">
      <c r="Q1069">
        <f t="shared" si="16"/>
        <v>0</v>
      </c>
    </row>
    <row r="1070" spans="17:17" x14ac:dyDescent="0.25">
      <c r="Q1070">
        <f t="shared" si="16"/>
        <v>0</v>
      </c>
    </row>
    <row r="1071" spans="17:17" x14ac:dyDescent="0.25">
      <c r="Q1071">
        <f t="shared" si="16"/>
        <v>0</v>
      </c>
    </row>
    <row r="1072" spans="17:17" x14ac:dyDescent="0.25">
      <c r="Q1072">
        <f t="shared" si="16"/>
        <v>0</v>
      </c>
    </row>
    <row r="1073" spans="17:17" x14ac:dyDescent="0.25">
      <c r="Q1073">
        <f t="shared" si="16"/>
        <v>0</v>
      </c>
    </row>
    <row r="1074" spans="17:17" x14ac:dyDescent="0.25">
      <c r="Q1074">
        <f t="shared" si="16"/>
        <v>0</v>
      </c>
    </row>
    <row r="1075" spans="17:17" x14ac:dyDescent="0.25">
      <c r="Q1075">
        <f t="shared" si="16"/>
        <v>0</v>
      </c>
    </row>
    <row r="1076" spans="17:17" x14ac:dyDescent="0.25">
      <c r="Q1076">
        <f t="shared" si="16"/>
        <v>0</v>
      </c>
    </row>
    <row r="1077" spans="17:17" x14ac:dyDescent="0.25">
      <c r="Q1077">
        <f t="shared" si="16"/>
        <v>0</v>
      </c>
    </row>
    <row r="1078" spans="17:17" x14ac:dyDescent="0.25">
      <c r="Q1078">
        <f t="shared" si="16"/>
        <v>0</v>
      </c>
    </row>
    <row r="1079" spans="17:17" x14ac:dyDescent="0.25">
      <c r="Q1079">
        <f t="shared" si="16"/>
        <v>0</v>
      </c>
    </row>
    <row r="1080" spans="17:17" x14ac:dyDescent="0.25">
      <c r="Q1080">
        <f t="shared" si="16"/>
        <v>0</v>
      </c>
    </row>
    <row r="1081" spans="17:17" x14ac:dyDescent="0.25">
      <c r="Q1081">
        <f t="shared" si="16"/>
        <v>0</v>
      </c>
    </row>
    <row r="1082" spans="17:17" x14ac:dyDescent="0.25">
      <c r="Q1082">
        <f t="shared" si="16"/>
        <v>0</v>
      </c>
    </row>
    <row r="1083" spans="17:17" x14ac:dyDescent="0.25">
      <c r="Q1083">
        <f t="shared" si="16"/>
        <v>0</v>
      </c>
    </row>
    <row r="1084" spans="17:17" x14ac:dyDescent="0.25">
      <c r="Q1084">
        <f t="shared" si="16"/>
        <v>0</v>
      </c>
    </row>
    <row r="1085" spans="17:17" x14ac:dyDescent="0.25">
      <c r="Q1085">
        <f t="shared" si="16"/>
        <v>0</v>
      </c>
    </row>
    <row r="1086" spans="17:17" x14ac:dyDescent="0.25">
      <c r="Q1086">
        <f t="shared" si="16"/>
        <v>0</v>
      </c>
    </row>
    <row r="1087" spans="17:17" x14ac:dyDescent="0.25">
      <c r="Q1087">
        <f t="shared" si="16"/>
        <v>0</v>
      </c>
    </row>
    <row r="1088" spans="17:17" x14ac:dyDescent="0.25">
      <c r="Q1088">
        <f t="shared" si="16"/>
        <v>0</v>
      </c>
    </row>
    <row r="1089" spans="17:17" x14ac:dyDescent="0.25">
      <c r="Q1089">
        <f t="shared" si="16"/>
        <v>0</v>
      </c>
    </row>
    <row r="1090" spans="17:17" x14ac:dyDescent="0.25">
      <c r="Q1090">
        <f t="shared" si="16"/>
        <v>0</v>
      </c>
    </row>
    <row r="1091" spans="17:17" x14ac:dyDescent="0.25">
      <c r="Q1091">
        <f t="shared" si="16"/>
        <v>0</v>
      </c>
    </row>
    <row r="1092" spans="17:17" x14ac:dyDescent="0.25">
      <c r="Q1092">
        <f t="shared" ref="Q1092:Q1155" si="17">E1092</f>
        <v>0</v>
      </c>
    </row>
    <row r="1093" spans="17:17" x14ac:dyDescent="0.25">
      <c r="Q1093">
        <f t="shared" si="17"/>
        <v>0</v>
      </c>
    </row>
    <row r="1094" spans="17:17" x14ac:dyDescent="0.25">
      <c r="Q1094">
        <f t="shared" si="17"/>
        <v>0</v>
      </c>
    </row>
    <row r="1095" spans="17:17" x14ac:dyDescent="0.25">
      <c r="Q1095">
        <f t="shared" si="17"/>
        <v>0</v>
      </c>
    </row>
    <row r="1096" spans="17:17" x14ac:dyDescent="0.25">
      <c r="Q1096">
        <f t="shared" si="17"/>
        <v>0</v>
      </c>
    </row>
    <row r="1097" spans="17:17" x14ac:dyDescent="0.25">
      <c r="Q1097">
        <f t="shared" si="17"/>
        <v>0</v>
      </c>
    </row>
    <row r="1098" spans="17:17" x14ac:dyDescent="0.25">
      <c r="Q1098">
        <f t="shared" si="17"/>
        <v>0</v>
      </c>
    </row>
    <row r="1099" spans="17:17" x14ac:dyDescent="0.25">
      <c r="Q1099">
        <f t="shared" si="17"/>
        <v>0</v>
      </c>
    </row>
    <row r="1100" spans="17:17" x14ac:dyDescent="0.25">
      <c r="Q1100">
        <f t="shared" si="17"/>
        <v>0</v>
      </c>
    </row>
    <row r="1101" spans="17:17" x14ac:dyDescent="0.25">
      <c r="Q1101">
        <f t="shared" si="17"/>
        <v>0</v>
      </c>
    </row>
    <row r="1102" spans="17:17" x14ac:dyDescent="0.25">
      <c r="Q1102">
        <f t="shared" si="17"/>
        <v>0</v>
      </c>
    </row>
    <row r="1103" spans="17:17" x14ac:dyDescent="0.25">
      <c r="Q1103">
        <f t="shared" si="17"/>
        <v>0</v>
      </c>
    </row>
    <row r="1104" spans="17:17" x14ac:dyDescent="0.25">
      <c r="Q1104">
        <f t="shared" si="17"/>
        <v>0</v>
      </c>
    </row>
    <row r="1105" spans="17:17" x14ac:dyDescent="0.25">
      <c r="Q1105">
        <f t="shared" si="17"/>
        <v>0</v>
      </c>
    </row>
    <row r="1106" spans="17:17" x14ac:dyDescent="0.25">
      <c r="Q1106">
        <f t="shared" si="17"/>
        <v>0</v>
      </c>
    </row>
    <row r="1107" spans="17:17" x14ac:dyDescent="0.25">
      <c r="Q1107">
        <f t="shared" si="17"/>
        <v>0</v>
      </c>
    </row>
    <row r="1108" spans="17:17" x14ac:dyDescent="0.25">
      <c r="Q1108">
        <f t="shared" si="17"/>
        <v>0</v>
      </c>
    </row>
    <row r="1109" spans="17:17" x14ac:dyDescent="0.25">
      <c r="Q1109">
        <f t="shared" si="17"/>
        <v>0</v>
      </c>
    </row>
    <row r="1110" spans="17:17" x14ac:dyDescent="0.25">
      <c r="Q1110">
        <f t="shared" si="17"/>
        <v>0</v>
      </c>
    </row>
    <row r="1111" spans="17:17" x14ac:dyDescent="0.25">
      <c r="Q1111">
        <f t="shared" si="17"/>
        <v>0</v>
      </c>
    </row>
    <row r="1112" spans="17:17" x14ac:dyDescent="0.25">
      <c r="Q1112">
        <f t="shared" si="17"/>
        <v>0</v>
      </c>
    </row>
    <row r="1113" spans="17:17" x14ac:dyDescent="0.25">
      <c r="Q1113">
        <f t="shared" si="17"/>
        <v>0</v>
      </c>
    </row>
    <row r="1114" spans="17:17" x14ac:dyDescent="0.25">
      <c r="Q1114">
        <f t="shared" si="17"/>
        <v>0</v>
      </c>
    </row>
    <row r="1115" spans="17:17" x14ac:dyDescent="0.25">
      <c r="Q1115">
        <f t="shared" si="17"/>
        <v>0</v>
      </c>
    </row>
    <row r="1116" spans="17:17" x14ac:dyDescent="0.25">
      <c r="Q1116">
        <f t="shared" si="17"/>
        <v>0</v>
      </c>
    </row>
    <row r="1117" spans="17:17" x14ac:dyDescent="0.25">
      <c r="Q1117">
        <f t="shared" si="17"/>
        <v>0</v>
      </c>
    </row>
    <row r="1118" spans="17:17" x14ac:dyDescent="0.25">
      <c r="Q1118">
        <f t="shared" si="17"/>
        <v>0</v>
      </c>
    </row>
    <row r="1119" spans="17:17" x14ac:dyDescent="0.25">
      <c r="Q1119">
        <f t="shared" si="17"/>
        <v>0</v>
      </c>
    </row>
    <row r="1120" spans="17:17" x14ac:dyDescent="0.25">
      <c r="Q1120">
        <f t="shared" si="17"/>
        <v>0</v>
      </c>
    </row>
    <row r="1121" spans="17:17" x14ac:dyDescent="0.25">
      <c r="Q1121">
        <f t="shared" si="17"/>
        <v>0</v>
      </c>
    </row>
    <row r="1122" spans="17:17" x14ac:dyDescent="0.25">
      <c r="Q1122">
        <f t="shared" si="17"/>
        <v>0</v>
      </c>
    </row>
    <row r="1123" spans="17:17" x14ac:dyDescent="0.25">
      <c r="Q1123">
        <f t="shared" si="17"/>
        <v>0</v>
      </c>
    </row>
    <row r="1124" spans="17:17" x14ac:dyDescent="0.25">
      <c r="Q1124">
        <f t="shared" si="17"/>
        <v>0</v>
      </c>
    </row>
    <row r="1125" spans="17:17" x14ac:dyDescent="0.25">
      <c r="Q1125">
        <f t="shared" si="17"/>
        <v>0</v>
      </c>
    </row>
    <row r="1126" spans="17:17" x14ac:dyDescent="0.25">
      <c r="Q1126">
        <f t="shared" si="17"/>
        <v>0</v>
      </c>
    </row>
    <row r="1127" spans="17:17" x14ac:dyDescent="0.25">
      <c r="Q1127">
        <f t="shared" si="17"/>
        <v>0</v>
      </c>
    </row>
    <row r="1128" spans="17:17" x14ac:dyDescent="0.25">
      <c r="Q1128">
        <f t="shared" si="17"/>
        <v>0</v>
      </c>
    </row>
    <row r="1129" spans="17:17" x14ac:dyDescent="0.25">
      <c r="Q1129">
        <f t="shared" si="17"/>
        <v>0</v>
      </c>
    </row>
    <row r="1130" spans="17:17" x14ac:dyDescent="0.25">
      <c r="Q1130">
        <f t="shared" si="17"/>
        <v>0</v>
      </c>
    </row>
    <row r="1131" spans="17:17" x14ac:dyDescent="0.25">
      <c r="Q1131">
        <f t="shared" si="17"/>
        <v>0</v>
      </c>
    </row>
    <row r="1132" spans="17:17" x14ac:dyDescent="0.25">
      <c r="Q1132">
        <f t="shared" si="17"/>
        <v>0</v>
      </c>
    </row>
    <row r="1133" spans="17:17" x14ac:dyDescent="0.25">
      <c r="Q1133">
        <f t="shared" si="17"/>
        <v>0</v>
      </c>
    </row>
    <row r="1134" spans="17:17" x14ac:dyDescent="0.25">
      <c r="Q1134">
        <f t="shared" si="17"/>
        <v>0</v>
      </c>
    </row>
    <row r="1135" spans="17:17" x14ac:dyDescent="0.25">
      <c r="Q1135">
        <f t="shared" si="17"/>
        <v>0</v>
      </c>
    </row>
    <row r="1136" spans="17:17" x14ac:dyDescent="0.25">
      <c r="Q1136">
        <f t="shared" si="17"/>
        <v>0</v>
      </c>
    </row>
    <row r="1137" spans="17:17" x14ac:dyDescent="0.25">
      <c r="Q1137">
        <f t="shared" si="17"/>
        <v>0</v>
      </c>
    </row>
    <row r="1138" spans="17:17" x14ac:dyDescent="0.25">
      <c r="Q1138">
        <f t="shared" si="17"/>
        <v>0</v>
      </c>
    </row>
    <row r="1139" spans="17:17" x14ac:dyDescent="0.25">
      <c r="Q1139">
        <f t="shared" si="17"/>
        <v>0</v>
      </c>
    </row>
    <row r="1140" spans="17:17" x14ac:dyDescent="0.25">
      <c r="Q1140">
        <f t="shared" si="17"/>
        <v>0</v>
      </c>
    </row>
    <row r="1141" spans="17:17" x14ac:dyDescent="0.25">
      <c r="Q1141">
        <f t="shared" si="17"/>
        <v>0</v>
      </c>
    </row>
    <row r="1142" spans="17:17" x14ac:dyDescent="0.25">
      <c r="Q1142">
        <f t="shared" si="17"/>
        <v>0</v>
      </c>
    </row>
    <row r="1143" spans="17:17" x14ac:dyDescent="0.25">
      <c r="Q1143">
        <f t="shared" si="17"/>
        <v>0</v>
      </c>
    </row>
    <row r="1144" spans="17:17" x14ac:dyDescent="0.25">
      <c r="Q1144">
        <f t="shared" si="17"/>
        <v>0</v>
      </c>
    </row>
    <row r="1145" spans="17:17" x14ac:dyDescent="0.25">
      <c r="Q1145">
        <f t="shared" si="17"/>
        <v>0</v>
      </c>
    </row>
    <row r="1146" spans="17:17" x14ac:dyDescent="0.25">
      <c r="Q1146">
        <f t="shared" si="17"/>
        <v>0</v>
      </c>
    </row>
    <row r="1147" spans="17:17" x14ac:dyDescent="0.25">
      <c r="Q1147">
        <f t="shared" si="17"/>
        <v>0</v>
      </c>
    </row>
    <row r="1148" spans="17:17" x14ac:dyDescent="0.25">
      <c r="Q1148">
        <f t="shared" si="17"/>
        <v>0</v>
      </c>
    </row>
    <row r="1149" spans="17:17" x14ac:dyDescent="0.25">
      <c r="Q1149">
        <f t="shared" si="17"/>
        <v>0</v>
      </c>
    </row>
    <row r="1150" spans="17:17" x14ac:dyDescent="0.25">
      <c r="Q1150">
        <f t="shared" si="17"/>
        <v>0</v>
      </c>
    </row>
    <row r="1151" spans="17:17" x14ac:dyDescent="0.25">
      <c r="Q1151">
        <f t="shared" si="17"/>
        <v>0</v>
      </c>
    </row>
    <row r="1152" spans="17:17" x14ac:dyDescent="0.25">
      <c r="Q1152">
        <f t="shared" si="17"/>
        <v>0</v>
      </c>
    </row>
    <row r="1153" spans="17:17" x14ac:dyDescent="0.25">
      <c r="Q1153">
        <f t="shared" si="17"/>
        <v>0</v>
      </c>
    </row>
    <row r="1154" spans="17:17" x14ac:dyDescent="0.25">
      <c r="Q1154">
        <f t="shared" si="17"/>
        <v>0</v>
      </c>
    </row>
    <row r="1155" spans="17:17" x14ac:dyDescent="0.25">
      <c r="Q1155">
        <f t="shared" si="17"/>
        <v>0</v>
      </c>
    </row>
    <row r="1156" spans="17:17" x14ac:dyDescent="0.25">
      <c r="Q1156">
        <f t="shared" ref="Q1156:Q1219" si="18">E1156</f>
        <v>0</v>
      </c>
    </row>
    <row r="1157" spans="17:17" x14ac:dyDescent="0.25">
      <c r="Q1157">
        <f t="shared" si="18"/>
        <v>0</v>
      </c>
    </row>
    <row r="1158" spans="17:17" x14ac:dyDescent="0.25">
      <c r="Q1158">
        <f t="shared" si="18"/>
        <v>0</v>
      </c>
    </row>
    <row r="1159" spans="17:17" x14ac:dyDescent="0.25">
      <c r="Q1159">
        <f t="shared" si="18"/>
        <v>0</v>
      </c>
    </row>
    <row r="1160" spans="17:17" x14ac:dyDescent="0.25">
      <c r="Q1160">
        <f t="shared" si="18"/>
        <v>0</v>
      </c>
    </row>
    <row r="1161" spans="17:17" x14ac:dyDescent="0.25">
      <c r="Q1161">
        <f t="shared" si="18"/>
        <v>0</v>
      </c>
    </row>
    <row r="1162" spans="17:17" x14ac:dyDescent="0.25">
      <c r="Q1162">
        <f t="shared" si="18"/>
        <v>0</v>
      </c>
    </row>
    <row r="1163" spans="17:17" x14ac:dyDescent="0.25">
      <c r="Q1163">
        <f t="shared" si="18"/>
        <v>0</v>
      </c>
    </row>
    <row r="1164" spans="17:17" x14ac:dyDescent="0.25">
      <c r="Q1164">
        <f t="shared" si="18"/>
        <v>0</v>
      </c>
    </row>
    <row r="1165" spans="17:17" x14ac:dyDescent="0.25">
      <c r="Q1165">
        <f t="shared" si="18"/>
        <v>0</v>
      </c>
    </row>
    <row r="1166" spans="17:17" x14ac:dyDescent="0.25">
      <c r="Q1166">
        <f t="shared" si="18"/>
        <v>0</v>
      </c>
    </row>
    <row r="1167" spans="17:17" x14ac:dyDescent="0.25">
      <c r="Q1167">
        <f t="shared" si="18"/>
        <v>0</v>
      </c>
    </row>
    <row r="1168" spans="17:17" x14ac:dyDescent="0.25">
      <c r="Q1168">
        <f t="shared" si="18"/>
        <v>0</v>
      </c>
    </row>
    <row r="1169" spans="17:17" x14ac:dyDescent="0.25">
      <c r="Q1169">
        <f t="shared" si="18"/>
        <v>0</v>
      </c>
    </row>
    <row r="1170" spans="17:17" x14ac:dyDescent="0.25">
      <c r="Q1170">
        <f t="shared" si="18"/>
        <v>0</v>
      </c>
    </row>
    <row r="1171" spans="17:17" x14ac:dyDescent="0.25">
      <c r="Q1171">
        <f t="shared" si="18"/>
        <v>0</v>
      </c>
    </row>
    <row r="1172" spans="17:17" x14ac:dyDescent="0.25">
      <c r="Q1172">
        <f t="shared" si="18"/>
        <v>0</v>
      </c>
    </row>
    <row r="1173" spans="17:17" x14ac:dyDescent="0.25">
      <c r="Q1173">
        <f t="shared" si="18"/>
        <v>0</v>
      </c>
    </row>
    <row r="1174" spans="17:17" x14ac:dyDescent="0.25">
      <c r="Q1174">
        <f t="shared" si="18"/>
        <v>0</v>
      </c>
    </row>
    <row r="1175" spans="17:17" x14ac:dyDescent="0.25">
      <c r="Q1175">
        <f t="shared" si="18"/>
        <v>0</v>
      </c>
    </row>
    <row r="1176" spans="17:17" x14ac:dyDescent="0.25">
      <c r="Q1176">
        <f t="shared" si="18"/>
        <v>0</v>
      </c>
    </row>
    <row r="1177" spans="17:17" x14ac:dyDescent="0.25">
      <c r="Q1177">
        <f t="shared" si="18"/>
        <v>0</v>
      </c>
    </row>
    <row r="1178" spans="17:17" x14ac:dyDescent="0.25">
      <c r="Q1178">
        <f t="shared" si="18"/>
        <v>0</v>
      </c>
    </row>
    <row r="1179" spans="17:17" x14ac:dyDescent="0.25">
      <c r="Q1179">
        <f t="shared" si="18"/>
        <v>0</v>
      </c>
    </row>
    <row r="1180" spans="17:17" x14ac:dyDescent="0.25">
      <c r="Q1180">
        <f t="shared" si="18"/>
        <v>0</v>
      </c>
    </row>
    <row r="1181" spans="17:17" x14ac:dyDescent="0.25">
      <c r="Q1181">
        <f t="shared" si="18"/>
        <v>0</v>
      </c>
    </row>
    <row r="1182" spans="17:17" x14ac:dyDescent="0.25">
      <c r="Q1182">
        <f t="shared" si="18"/>
        <v>0</v>
      </c>
    </row>
    <row r="1183" spans="17:17" x14ac:dyDescent="0.25">
      <c r="Q1183">
        <f t="shared" si="18"/>
        <v>0</v>
      </c>
    </row>
    <row r="1184" spans="17:17" x14ac:dyDescent="0.25">
      <c r="Q1184">
        <f t="shared" si="18"/>
        <v>0</v>
      </c>
    </row>
    <row r="1185" spans="17:17" x14ac:dyDescent="0.25">
      <c r="Q1185">
        <f t="shared" si="18"/>
        <v>0</v>
      </c>
    </row>
    <row r="1186" spans="17:17" x14ac:dyDescent="0.25">
      <c r="Q1186">
        <f t="shared" si="18"/>
        <v>0</v>
      </c>
    </row>
    <row r="1187" spans="17:17" x14ac:dyDescent="0.25">
      <c r="Q1187">
        <f t="shared" si="18"/>
        <v>0</v>
      </c>
    </row>
    <row r="1188" spans="17:17" x14ac:dyDescent="0.25">
      <c r="Q1188">
        <f t="shared" si="18"/>
        <v>0</v>
      </c>
    </row>
    <row r="1189" spans="17:17" x14ac:dyDescent="0.25">
      <c r="Q1189">
        <f t="shared" si="18"/>
        <v>0</v>
      </c>
    </row>
    <row r="1190" spans="17:17" x14ac:dyDescent="0.25">
      <c r="Q1190">
        <f t="shared" si="18"/>
        <v>0</v>
      </c>
    </row>
    <row r="1191" spans="17:17" x14ac:dyDescent="0.25">
      <c r="Q1191">
        <f t="shared" si="18"/>
        <v>0</v>
      </c>
    </row>
    <row r="1192" spans="17:17" x14ac:dyDescent="0.25">
      <c r="Q1192">
        <f t="shared" si="18"/>
        <v>0</v>
      </c>
    </row>
    <row r="1193" spans="17:17" x14ac:dyDescent="0.25">
      <c r="Q1193">
        <f t="shared" si="18"/>
        <v>0</v>
      </c>
    </row>
    <row r="1194" spans="17:17" x14ac:dyDescent="0.25">
      <c r="Q1194">
        <f t="shared" si="18"/>
        <v>0</v>
      </c>
    </row>
    <row r="1195" spans="17:17" x14ac:dyDescent="0.25">
      <c r="Q1195">
        <f t="shared" si="18"/>
        <v>0</v>
      </c>
    </row>
    <row r="1196" spans="17:17" x14ac:dyDescent="0.25">
      <c r="Q1196">
        <f t="shared" si="18"/>
        <v>0</v>
      </c>
    </row>
    <row r="1197" spans="17:17" x14ac:dyDescent="0.25">
      <c r="Q1197">
        <f t="shared" si="18"/>
        <v>0</v>
      </c>
    </row>
    <row r="1198" spans="17:17" x14ac:dyDescent="0.25">
      <c r="Q1198">
        <f t="shared" si="18"/>
        <v>0</v>
      </c>
    </row>
    <row r="1199" spans="17:17" x14ac:dyDescent="0.25">
      <c r="Q1199">
        <f t="shared" si="18"/>
        <v>0</v>
      </c>
    </row>
    <row r="1200" spans="17:17" x14ac:dyDescent="0.25">
      <c r="Q1200">
        <f t="shared" si="18"/>
        <v>0</v>
      </c>
    </row>
    <row r="1201" spans="17:17" x14ac:dyDescent="0.25">
      <c r="Q1201">
        <f t="shared" si="18"/>
        <v>0</v>
      </c>
    </row>
    <row r="1202" spans="17:17" x14ac:dyDescent="0.25">
      <c r="Q1202">
        <f t="shared" si="18"/>
        <v>0</v>
      </c>
    </row>
    <row r="1203" spans="17:17" x14ac:dyDescent="0.25">
      <c r="Q1203">
        <f t="shared" si="18"/>
        <v>0</v>
      </c>
    </row>
    <row r="1204" spans="17:17" x14ac:dyDescent="0.25">
      <c r="Q1204">
        <f t="shared" si="18"/>
        <v>0</v>
      </c>
    </row>
    <row r="1205" spans="17:17" x14ac:dyDescent="0.25">
      <c r="Q1205">
        <f t="shared" si="18"/>
        <v>0</v>
      </c>
    </row>
    <row r="1206" spans="17:17" x14ac:dyDescent="0.25">
      <c r="Q1206">
        <f t="shared" si="18"/>
        <v>0</v>
      </c>
    </row>
    <row r="1207" spans="17:17" x14ac:dyDescent="0.25">
      <c r="Q1207">
        <f t="shared" si="18"/>
        <v>0</v>
      </c>
    </row>
    <row r="1208" spans="17:17" x14ac:dyDescent="0.25">
      <c r="Q1208">
        <f t="shared" si="18"/>
        <v>0</v>
      </c>
    </row>
    <row r="1209" spans="17:17" x14ac:dyDescent="0.25">
      <c r="Q1209">
        <f t="shared" si="18"/>
        <v>0</v>
      </c>
    </row>
    <row r="1210" spans="17:17" x14ac:dyDescent="0.25">
      <c r="Q1210">
        <f t="shared" si="18"/>
        <v>0</v>
      </c>
    </row>
    <row r="1211" spans="17:17" x14ac:dyDescent="0.25">
      <c r="Q1211">
        <f t="shared" si="18"/>
        <v>0</v>
      </c>
    </row>
    <row r="1212" spans="17:17" x14ac:dyDescent="0.25">
      <c r="Q1212">
        <f t="shared" si="18"/>
        <v>0</v>
      </c>
    </row>
    <row r="1213" spans="17:17" x14ac:dyDescent="0.25">
      <c r="Q1213">
        <f t="shared" si="18"/>
        <v>0</v>
      </c>
    </row>
    <row r="1214" spans="17:17" x14ac:dyDescent="0.25">
      <c r="Q1214">
        <f t="shared" si="18"/>
        <v>0</v>
      </c>
    </row>
    <row r="1215" spans="17:17" x14ac:dyDescent="0.25">
      <c r="Q1215">
        <f t="shared" si="18"/>
        <v>0</v>
      </c>
    </row>
    <row r="1216" spans="17:17" x14ac:dyDescent="0.25">
      <c r="Q1216">
        <f t="shared" si="18"/>
        <v>0</v>
      </c>
    </row>
    <row r="1217" spans="17:17" x14ac:dyDescent="0.25">
      <c r="Q1217">
        <f t="shared" si="18"/>
        <v>0</v>
      </c>
    </row>
    <row r="1218" spans="17:17" x14ac:dyDescent="0.25">
      <c r="Q1218">
        <f t="shared" si="18"/>
        <v>0</v>
      </c>
    </row>
    <row r="1219" spans="17:17" x14ac:dyDescent="0.25">
      <c r="Q1219">
        <f t="shared" si="18"/>
        <v>0</v>
      </c>
    </row>
    <row r="1220" spans="17:17" x14ac:dyDescent="0.25">
      <c r="Q1220">
        <f t="shared" ref="Q1220:Q1283" si="19">E1220</f>
        <v>0</v>
      </c>
    </row>
    <row r="1221" spans="17:17" x14ac:dyDescent="0.25">
      <c r="Q1221">
        <f t="shared" si="19"/>
        <v>0</v>
      </c>
    </row>
    <row r="1222" spans="17:17" x14ac:dyDescent="0.25">
      <c r="Q1222">
        <f t="shared" si="19"/>
        <v>0</v>
      </c>
    </row>
    <row r="1223" spans="17:17" x14ac:dyDescent="0.25">
      <c r="Q1223">
        <f t="shared" si="19"/>
        <v>0</v>
      </c>
    </row>
    <row r="1224" spans="17:17" x14ac:dyDescent="0.25">
      <c r="Q1224">
        <f t="shared" si="19"/>
        <v>0</v>
      </c>
    </row>
    <row r="1225" spans="17:17" x14ac:dyDescent="0.25">
      <c r="Q1225">
        <f t="shared" si="19"/>
        <v>0</v>
      </c>
    </row>
    <row r="1226" spans="17:17" x14ac:dyDescent="0.25">
      <c r="Q1226">
        <f t="shared" si="19"/>
        <v>0</v>
      </c>
    </row>
    <row r="1227" spans="17:17" x14ac:dyDescent="0.25">
      <c r="Q1227">
        <f t="shared" si="19"/>
        <v>0</v>
      </c>
    </row>
    <row r="1228" spans="17:17" x14ac:dyDescent="0.25">
      <c r="Q1228">
        <f t="shared" si="19"/>
        <v>0</v>
      </c>
    </row>
    <row r="1229" spans="17:17" x14ac:dyDescent="0.25">
      <c r="Q1229">
        <f t="shared" si="19"/>
        <v>0</v>
      </c>
    </row>
    <row r="1230" spans="17:17" x14ac:dyDescent="0.25">
      <c r="Q1230">
        <f t="shared" si="19"/>
        <v>0</v>
      </c>
    </row>
    <row r="1231" spans="17:17" x14ac:dyDescent="0.25">
      <c r="Q1231">
        <f t="shared" si="19"/>
        <v>0</v>
      </c>
    </row>
    <row r="1232" spans="17:17" x14ac:dyDescent="0.25">
      <c r="Q1232">
        <f t="shared" si="19"/>
        <v>0</v>
      </c>
    </row>
    <row r="1233" spans="17:17" x14ac:dyDescent="0.25">
      <c r="Q1233">
        <f t="shared" si="19"/>
        <v>0</v>
      </c>
    </row>
    <row r="1234" spans="17:17" x14ac:dyDescent="0.25">
      <c r="Q1234">
        <f t="shared" si="19"/>
        <v>0</v>
      </c>
    </row>
    <row r="1235" spans="17:17" x14ac:dyDescent="0.25">
      <c r="Q1235">
        <f t="shared" si="19"/>
        <v>0</v>
      </c>
    </row>
    <row r="1236" spans="17:17" x14ac:dyDescent="0.25">
      <c r="Q1236">
        <f t="shared" si="19"/>
        <v>0</v>
      </c>
    </row>
    <row r="1237" spans="17:17" x14ac:dyDescent="0.25">
      <c r="Q1237">
        <f t="shared" si="19"/>
        <v>0</v>
      </c>
    </row>
    <row r="1238" spans="17:17" x14ac:dyDescent="0.25">
      <c r="Q1238">
        <f t="shared" si="19"/>
        <v>0</v>
      </c>
    </row>
    <row r="1239" spans="17:17" x14ac:dyDescent="0.25">
      <c r="Q1239">
        <f t="shared" si="19"/>
        <v>0</v>
      </c>
    </row>
    <row r="1240" spans="17:17" x14ac:dyDescent="0.25">
      <c r="Q1240">
        <f t="shared" si="19"/>
        <v>0</v>
      </c>
    </row>
    <row r="1241" spans="17:17" x14ac:dyDescent="0.25">
      <c r="Q1241">
        <f t="shared" si="19"/>
        <v>0</v>
      </c>
    </row>
    <row r="1242" spans="17:17" x14ac:dyDescent="0.25">
      <c r="Q1242">
        <f t="shared" si="19"/>
        <v>0</v>
      </c>
    </row>
    <row r="1243" spans="17:17" x14ac:dyDescent="0.25">
      <c r="Q1243">
        <f t="shared" si="19"/>
        <v>0</v>
      </c>
    </row>
    <row r="1244" spans="17:17" x14ac:dyDescent="0.25">
      <c r="Q1244">
        <f t="shared" si="19"/>
        <v>0</v>
      </c>
    </row>
    <row r="1245" spans="17:17" x14ac:dyDescent="0.25">
      <c r="Q1245">
        <f t="shared" si="19"/>
        <v>0</v>
      </c>
    </row>
    <row r="1246" spans="17:17" x14ac:dyDescent="0.25">
      <c r="Q1246">
        <f t="shared" si="19"/>
        <v>0</v>
      </c>
    </row>
    <row r="1247" spans="17:17" x14ac:dyDescent="0.25">
      <c r="Q1247">
        <f t="shared" si="19"/>
        <v>0</v>
      </c>
    </row>
    <row r="1248" spans="17:17" x14ac:dyDescent="0.25">
      <c r="Q1248">
        <f t="shared" si="19"/>
        <v>0</v>
      </c>
    </row>
    <row r="1249" spans="17:17" x14ac:dyDescent="0.25">
      <c r="Q1249">
        <f t="shared" si="19"/>
        <v>0</v>
      </c>
    </row>
    <row r="1250" spans="17:17" x14ac:dyDescent="0.25">
      <c r="Q1250">
        <f t="shared" si="19"/>
        <v>0</v>
      </c>
    </row>
    <row r="1251" spans="17:17" x14ac:dyDescent="0.25">
      <c r="Q1251">
        <f t="shared" si="19"/>
        <v>0</v>
      </c>
    </row>
    <row r="1252" spans="17:17" x14ac:dyDescent="0.25">
      <c r="Q1252">
        <f t="shared" si="19"/>
        <v>0</v>
      </c>
    </row>
    <row r="1253" spans="17:17" x14ac:dyDescent="0.25">
      <c r="Q1253">
        <f t="shared" si="19"/>
        <v>0</v>
      </c>
    </row>
    <row r="1254" spans="17:17" x14ac:dyDescent="0.25">
      <c r="Q1254">
        <f t="shared" si="19"/>
        <v>0</v>
      </c>
    </row>
    <row r="1255" spans="17:17" x14ac:dyDescent="0.25">
      <c r="Q1255">
        <f t="shared" si="19"/>
        <v>0</v>
      </c>
    </row>
    <row r="1256" spans="17:17" x14ac:dyDescent="0.25">
      <c r="Q1256">
        <f t="shared" si="19"/>
        <v>0</v>
      </c>
    </row>
    <row r="1257" spans="17:17" x14ac:dyDescent="0.25">
      <c r="Q1257">
        <f t="shared" si="19"/>
        <v>0</v>
      </c>
    </row>
    <row r="1258" spans="17:17" x14ac:dyDescent="0.25">
      <c r="Q1258">
        <f t="shared" si="19"/>
        <v>0</v>
      </c>
    </row>
    <row r="1259" spans="17:17" x14ac:dyDescent="0.25">
      <c r="Q1259">
        <f t="shared" si="19"/>
        <v>0</v>
      </c>
    </row>
    <row r="1260" spans="17:17" x14ac:dyDescent="0.25">
      <c r="Q1260">
        <f t="shared" si="19"/>
        <v>0</v>
      </c>
    </row>
    <row r="1261" spans="17:17" x14ac:dyDescent="0.25">
      <c r="Q1261">
        <f t="shared" si="19"/>
        <v>0</v>
      </c>
    </row>
    <row r="1262" spans="17:17" x14ac:dyDescent="0.25">
      <c r="Q1262">
        <f t="shared" si="19"/>
        <v>0</v>
      </c>
    </row>
    <row r="1263" spans="17:17" x14ac:dyDescent="0.25">
      <c r="Q1263">
        <f t="shared" si="19"/>
        <v>0</v>
      </c>
    </row>
    <row r="1264" spans="17:17" x14ac:dyDescent="0.25">
      <c r="Q1264">
        <f t="shared" si="19"/>
        <v>0</v>
      </c>
    </row>
    <row r="1265" spans="17:17" x14ac:dyDescent="0.25">
      <c r="Q1265">
        <f t="shared" si="19"/>
        <v>0</v>
      </c>
    </row>
    <row r="1266" spans="17:17" x14ac:dyDescent="0.25">
      <c r="Q1266">
        <f t="shared" si="19"/>
        <v>0</v>
      </c>
    </row>
    <row r="1267" spans="17:17" x14ac:dyDescent="0.25">
      <c r="Q1267">
        <f t="shared" si="19"/>
        <v>0</v>
      </c>
    </row>
    <row r="1268" spans="17:17" x14ac:dyDescent="0.25">
      <c r="Q1268">
        <f t="shared" si="19"/>
        <v>0</v>
      </c>
    </row>
    <row r="1269" spans="17:17" x14ac:dyDescent="0.25">
      <c r="Q1269">
        <f t="shared" si="19"/>
        <v>0</v>
      </c>
    </row>
    <row r="1270" spans="17:17" x14ac:dyDescent="0.25">
      <c r="Q1270">
        <f t="shared" si="19"/>
        <v>0</v>
      </c>
    </row>
    <row r="1271" spans="17:17" x14ac:dyDescent="0.25">
      <c r="Q1271">
        <f t="shared" si="19"/>
        <v>0</v>
      </c>
    </row>
    <row r="1272" spans="17:17" x14ac:dyDescent="0.25">
      <c r="Q1272">
        <f t="shared" si="19"/>
        <v>0</v>
      </c>
    </row>
    <row r="1273" spans="17:17" x14ac:dyDescent="0.25">
      <c r="Q1273">
        <f t="shared" si="19"/>
        <v>0</v>
      </c>
    </row>
    <row r="1274" spans="17:17" x14ac:dyDescent="0.25">
      <c r="Q1274">
        <f t="shared" si="19"/>
        <v>0</v>
      </c>
    </row>
    <row r="1275" spans="17:17" x14ac:dyDescent="0.25">
      <c r="Q1275">
        <f t="shared" si="19"/>
        <v>0</v>
      </c>
    </row>
    <row r="1276" spans="17:17" x14ac:dyDescent="0.25">
      <c r="Q1276">
        <f t="shared" si="19"/>
        <v>0</v>
      </c>
    </row>
    <row r="1277" spans="17:17" x14ac:dyDescent="0.25">
      <c r="Q1277">
        <f t="shared" si="19"/>
        <v>0</v>
      </c>
    </row>
    <row r="1278" spans="17:17" x14ac:dyDescent="0.25">
      <c r="Q1278">
        <f t="shared" si="19"/>
        <v>0</v>
      </c>
    </row>
    <row r="1279" spans="17:17" x14ac:dyDescent="0.25">
      <c r="Q1279">
        <f t="shared" si="19"/>
        <v>0</v>
      </c>
    </row>
    <row r="1280" spans="17:17" x14ac:dyDescent="0.25">
      <c r="Q1280">
        <f t="shared" si="19"/>
        <v>0</v>
      </c>
    </row>
    <row r="1281" spans="17:17" x14ac:dyDescent="0.25">
      <c r="Q1281">
        <f t="shared" si="19"/>
        <v>0</v>
      </c>
    </row>
    <row r="1282" spans="17:17" x14ac:dyDescent="0.25">
      <c r="Q1282">
        <f t="shared" si="19"/>
        <v>0</v>
      </c>
    </row>
    <row r="1283" spans="17:17" x14ac:dyDescent="0.25">
      <c r="Q1283">
        <f t="shared" si="19"/>
        <v>0</v>
      </c>
    </row>
    <row r="1284" spans="17:17" x14ac:dyDescent="0.25">
      <c r="Q1284">
        <f t="shared" ref="Q1284:Q1347" si="20">E1284</f>
        <v>0</v>
      </c>
    </row>
    <row r="1285" spans="17:17" x14ac:dyDescent="0.25">
      <c r="Q1285">
        <f t="shared" si="20"/>
        <v>0</v>
      </c>
    </row>
    <row r="1286" spans="17:17" x14ac:dyDescent="0.25">
      <c r="Q1286">
        <f t="shared" si="20"/>
        <v>0</v>
      </c>
    </row>
    <row r="1287" spans="17:17" x14ac:dyDescent="0.25">
      <c r="Q1287">
        <f t="shared" si="20"/>
        <v>0</v>
      </c>
    </row>
    <row r="1288" spans="17:17" x14ac:dyDescent="0.25">
      <c r="Q1288">
        <f t="shared" si="20"/>
        <v>0</v>
      </c>
    </row>
    <row r="1289" spans="17:17" x14ac:dyDescent="0.25">
      <c r="Q1289">
        <f t="shared" si="20"/>
        <v>0</v>
      </c>
    </row>
    <row r="1290" spans="17:17" x14ac:dyDescent="0.25">
      <c r="Q1290">
        <f t="shared" si="20"/>
        <v>0</v>
      </c>
    </row>
    <row r="1291" spans="17:17" x14ac:dyDescent="0.25">
      <c r="Q1291">
        <f t="shared" si="20"/>
        <v>0</v>
      </c>
    </row>
    <row r="1292" spans="17:17" x14ac:dyDescent="0.25">
      <c r="Q1292">
        <f t="shared" si="20"/>
        <v>0</v>
      </c>
    </row>
    <row r="1293" spans="17:17" x14ac:dyDescent="0.25">
      <c r="Q1293">
        <f t="shared" si="20"/>
        <v>0</v>
      </c>
    </row>
    <row r="1294" spans="17:17" x14ac:dyDescent="0.25">
      <c r="Q1294">
        <f t="shared" si="20"/>
        <v>0</v>
      </c>
    </row>
    <row r="1295" spans="17:17" x14ac:dyDescent="0.25">
      <c r="Q1295">
        <f t="shared" si="20"/>
        <v>0</v>
      </c>
    </row>
    <row r="1296" spans="17:17" x14ac:dyDescent="0.25">
      <c r="Q1296">
        <f t="shared" si="20"/>
        <v>0</v>
      </c>
    </row>
    <row r="1297" spans="17:17" x14ac:dyDescent="0.25">
      <c r="Q1297">
        <f t="shared" si="20"/>
        <v>0</v>
      </c>
    </row>
    <row r="1298" spans="17:17" x14ac:dyDescent="0.25">
      <c r="Q1298">
        <f t="shared" si="20"/>
        <v>0</v>
      </c>
    </row>
    <row r="1299" spans="17:17" x14ac:dyDescent="0.25">
      <c r="Q1299">
        <f t="shared" si="20"/>
        <v>0</v>
      </c>
    </row>
    <row r="1300" spans="17:17" x14ac:dyDescent="0.25">
      <c r="Q1300">
        <f t="shared" si="20"/>
        <v>0</v>
      </c>
    </row>
    <row r="1301" spans="17:17" x14ac:dyDescent="0.25">
      <c r="Q1301">
        <f t="shared" si="20"/>
        <v>0</v>
      </c>
    </row>
    <row r="1302" spans="17:17" x14ac:dyDescent="0.25">
      <c r="Q1302">
        <f t="shared" si="20"/>
        <v>0</v>
      </c>
    </row>
    <row r="1303" spans="17:17" x14ac:dyDescent="0.25">
      <c r="Q1303">
        <f t="shared" si="20"/>
        <v>0</v>
      </c>
    </row>
    <row r="1304" spans="17:17" x14ac:dyDescent="0.25">
      <c r="Q1304">
        <f t="shared" si="20"/>
        <v>0</v>
      </c>
    </row>
    <row r="1305" spans="17:17" x14ac:dyDescent="0.25">
      <c r="Q1305">
        <f t="shared" si="20"/>
        <v>0</v>
      </c>
    </row>
    <row r="1306" spans="17:17" x14ac:dyDescent="0.25">
      <c r="Q1306">
        <f t="shared" si="20"/>
        <v>0</v>
      </c>
    </row>
    <row r="1307" spans="17:17" x14ac:dyDescent="0.25">
      <c r="Q1307">
        <f t="shared" si="20"/>
        <v>0</v>
      </c>
    </row>
    <row r="1308" spans="17:17" x14ac:dyDescent="0.25">
      <c r="Q1308">
        <f t="shared" si="20"/>
        <v>0</v>
      </c>
    </row>
    <row r="1309" spans="17:17" x14ac:dyDescent="0.25">
      <c r="Q1309">
        <f t="shared" si="20"/>
        <v>0</v>
      </c>
    </row>
    <row r="1310" spans="17:17" x14ac:dyDescent="0.25">
      <c r="Q1310">
        <f t="shared" si="20"/>
        <v>0</v>
      </c>
    </row>
    <row r="1311" spans="17:17" x14ac:dyDescent="0.25">
      <c r="Q1311">
        <f t="shared" si="20"/>
        <v>0</v>
      </c>
    </row>
    <row r="1312" spans="17:17" x14ac:dyDescent="0.25">
      <c r="Q1312">
        <f t="shared" si="20"/>
        <v>0</v>
      </c>
    </row>
    <row r="1313" spans="17:17" x14ac:dyDescent="0.25">
      <c r="Q1313">
        <f t="shared" si="20"/>
        <v>0</v>
      </c>
    </row>
    <row r="1314" spans="17:17" x14ac:dyDescent="0.25">
      <c r="Q1314">
        <f t="shared" si="20"/>
        <v>0</v>
      </c>
    </row>
    <row r="1315" spans="17:17" x14ac:dyDescent="0.25">
      <c r="Q1315">
        <f t="shared" si="20"/>
        <v>0</v>
      </c>
    </row>
    <row r="1316" spans="17:17" x14ac:dyDescent="0.25">
      <c r="Q1316">
        <f t="shared" si="20"/>
        <v>0</v>
      </c>
    </row>
    <row r="1317" spans="17:17" x14ac:dyDescent="0.25">
      <c r="Q1317">
        <f t="shared" si="20"/>
        <v>0</v>
      </c>
    </row>
    <row r="1318" spans="17:17" x14ac:dyDescent="0.25">
      <c r="Q1318">
        <f t="shared" si="20"/>
        <v>0</v>
      </c>
    </row>
    <row r="1319" spans="17:17" x14ac:dyDescent="0.25">
      <c r="Q1319">
        <f t="shared" si="20"/>
        <v>0</v>
      </c>
    </row>
    <row r="1320" spans="17:17" x14ac:dyDescent="0.25">
      <c r="Q1320">
        <f t="shared" si="20"/>
        <v>0</v>
      </c>
    </row>
    <row r="1321" spans="17:17" x14ac:dyDescent="0.25">
      <c r="Q1321">
        <f t="shared" si="20"/>
        <v>0</v>
      </c>
    </row>
    <row r="1322" spans="17:17" x14ac:dyDescent="0.25">
      <c r="Q1322">
        <f t="shared" si="20"/>
        <v>0</v>
      </c>
    </row>
    <row r="1323" spans="17:17" x14ac:dyDescent="0.25">
      <c r="Q1323">
        <f t="shared" si="20"/>
        <v>0</v>
      </c>
    </row>
    <row r="1324" spans="17:17" x14ac:dyDescent="0.25">
      <c r="Q1324">
        <f t="shared" si="20"/>
        <v>0</v>
      </c>
    </row>
    <row r="1325" spans="17:17" x14ac:dyDescent="0.25">
      <c r="Q1325">
        <f t="shared" si="20"/>
        <v>0</v>
      </c>
    </row>
    <row r="1326" spans="17:17" x14ac:dyDescent="0.25">
      <c r="Q1326">
        <f t="shared" si="20"/>
        <v>0</v>
      </c>
    </row>
    <row r="1327" spans="17:17" x14ac:dyDescent="0.25">
      <c r="Q1327">
        <f t="shared" si="20"/>
        <v>0</v>
      </c>
    </row>
    <row r="1328" spans="17:17" x14ac:dyDescent="0.25">
      <c r="Q1328">
        <f t="shared" si="20"/>
        <v>0</v>
      </c>
    </row>
    <row r="1329" spans="17:17" x14ac:dyDescent="0.25">
      <c r="Q1329">
        <f t="shared" si="20"/>
        <v>0</v>
      </c>
    </row>
    <row r="1330" spans="17:17" x14ac:dyDescent="0.25">
      <c r="Q1330">
        <f t="shared" si="20"/>
        <v>0</v>
      </c>
    </row>
    <row r="1331" spans="17:17" x14ac:dyDescent="0.25">
      <c r="Q1331">
        <f t="shared" si="20"/>
        <v>0</v>
      </c>
    </row>
    <row r="1332" spans="17:17" x14ac:dyDescent="0.25">
      <c r="Q1332">
        <f t="shared" si="20"/>
        <v>0</v>
      </c>
    </row>
    <row r="1333" spans="17:17" x14ac:dyDescent="0.25">
      <c r="Q1333">
        <f t="shared" si="20"/>
        <v>0</v>
      </c>
    </row>
    <row r="1334" spans="17:17" x14ac:dyDescent="0.25">
      <c r="Q1334">
        <f t="shared" si="20"/>
        <v>0</v>
      </c>
    </row>
    <row r="1335" spans="17:17" x14ac:dyDescent="0.25">
      <c r="Q1335">
        <f t="shared" si="20"/>
        <v>0</v>
      </c>
    </row>
    <row r="1336" spans="17:17" x14ac:dyDescent="0.25">
      <c r="Q1336">
        <f t="shared" si="20"/>
        <v>0</v>
      </c>
    </row>
    <row r="1337" spans="17:17" x14ac:dyDescent="0.25">
      <c r="Q1337">
        <f t="shared" si="20"/>
        <v>0</v>
      </c>
    </row>
    <row r="1338" spans="17:17" x14ac:dyDescent="0.25">
      <c r="Q1338">
        <f t="shared" si="20"/>
        <v>0</v>
      </c>
    </row>
    <row r="1339" spans="17:17" x14ac:dyDescent="0.25">
      <c r="Q1339">
        <f t="shared" si="20"/>
        <v>0</v>
      </c>
    </row>
    <row r="1340" spans="17:17" x14ac:dyDescent="0.25">
      <c r="Q1340">
        <f t="shared" si="20"/>
        <v>0</v>
      </c>
    </row>
    <row r="1341" spans="17:17" x14ac:dyDescent="0.25">
      <c r="Q1341">
        <f t="shared" si="20"/>
        <v>0</v>
      </c>
    </row>
    <row r="1342" spans="17:17" x14ac:dyDescent="0.25">
      <c r="Q1342">
        <f t="shared" si="20"/>
        <v>0</v>
      </c>
    </row>
    <row r="1343" spans="17:17" x14ac:dyDescent="0.25">
      <c r="Q1343">
        <f t="shared" si="20"/>
        <v>0</v>
      </c>
    </row>
    <row r="1344" spans="17:17" x14ac:dyDescent="0.25">
      <c r="Q1344">
        <f t="shared" si="20"/>
        <v>0</v>
      </c>
    </row>
    <row r="1345" spans="17:17" x14ac:dyDescent="0.25">
      <c r="Q1345">
        <f t="shared" si="20"/>
        <v>0</v>
      </c>
    </row>
    <row r="1346" spans="17:17" x14ac:dyDescent="0.25">
      <c r="Q1346">
        <f t="shared" si="20"/>
        <v>0</v>
      </c>
    </row>
    <row r="1347" spans="17:17" x14ac:dyDescent="0.25">
      <c r="Q1347">
        <f t="shared" si="20"/>
        <v>0</v>
      </c>
    </row>
    <row r="1348" spans="17:17" x14ac:dyDescent="0.25">
      <c r="Q1348">
        <f t="shared" ref="Q1348:Q1398" si="21">E1348</f>
        <v>0</v>
      </c>
    </row>
    <row r="1349" spans="17:17" x14ac:dyDescent="0.25">
      <c r="Q1349">
        <f t="shared" si="21"/>
        <v>0</v>
      </c>
    </row>
    <row r="1350" spans="17:17" x14ac:dyDescent="0.25">
      <c r="Q1350">
        <f t="shared" si="21"/>
        <v>0</v>
      </c>
    </row>
    <row r="1351" spans="17:17" x14ac:dyDescent="0.25">
      <c r="Q1351">
        <f t="shared" si="21"/>
        <v>0</v>
      </c>
    </row>
    <row r="1352" spans="17:17" x14ac:dyDescent="0.25">
      <c r="Q1352">
        <f t="shared" si="21"/>
        <v>0</v>
      </c>
    </row>
    <row r="1353" spans="17:17" x14ac:dyDescent="0.25">
      <c r="Q1353">
        <f t="shared" si="21"/>
        <v>0</v>
      </c>
    </row>
    <row r="1354" spans="17:17" x14ac:dyDescent="0.25">
      <c r="Q1354">
        <f t="shared" si="21"/>
        <v>0</v>
      </c>
    </row>
    <row r="1355" spans="17:17" x14ac:dyDescent="0.25">
      <c r="Q1355">
        <f t="shared" si="21"/>
        <v>0</v>
      </c>
    </row>
    <row r="1356" spans="17:17" x14ac:dyDescent="0.25">
      <c r="Q1356">
        <f t="shared" si="21"/>
        <v>0</v>
      </c>
    </row>
    <row r="1357" spans="17:17" x14ac:dyDescent="0.25">
      <c r="Q1357">
        <f t="shared" si="21"/>
        <v>0</v>
      </c>
    </row>
    <row r="1358" spans="17:17" x14ac:dyDescent="0.25">
      <c r="Q1358">
        <f t="shared" si="21"/>
        <v>0</v>
      </c>
    </row>
    <row r="1359" spans="17:17" x14ac:dyDescent="0.25">
      <c r="Q1359">
        <f t="shared" si="21"/>
        <v>0</v>
      </c>
    </row>
    <row r="1360" spans="17:17" x14ac:dyDescent="0.25">
      <c r="Q1360">
        <f t="shared" si="21"/>
        <v>0</v>
      </c>
    </row>
    <row r="1361" spans="17:17" x14ac:dyDescent="0.25">
      <c r="Q1361">
        <f t="shared" si="21"/>
        <v>0</v>
      </c>
    </row>
    <row r="1362" spans="17:17" x14ac:dyDescent="0.25">
      <c r="Q1362">
        <f t="shared" si="21"/>
        <v>0</v>
      </c>
    </row>
    <row r="1363" spans="17:17" x14ac:dyDescent="0.25">
      <c r="Q1363">
        <f t="shared" si="21"/>
        <v>0</v>
      </c>
    </row>
    <row r="1364" spans="17:17" x14ac:dyDescent="0.25">
      <c r="Q1364">
        <f t="shared" si="21"/>
        <v>0</v>
      </c>
    </row>
    <row r="1365" spans="17:17" x14ac:dyDescent="0.25">
      <c r="Q1365">
        <f t="shared" si="21"/>
        <v>0</v>
      </c>
    </row>
    <row r="1366" spans="17:17" x14ac:dyDescent="0.25">
      <c r="Q1366">
        <f t="shared" si="21"/>
        <v>0</v>
      </c>
    </row>
    <row r="1367" spans="17:17" x14ac:dyDescent="0.25">
      <c r="Q1367">
        <f t="shared" si="21"/>
        <v>0</v>
      </c>
    </row>
    <row r="1368" spans="17:17" x14ac:dyDescent="0.25">
      <c r="Q1368">
        <f t="shared" si="21"/>
        <v>0</v>
      </c>
    </row>
    <row r="1369" spans="17:17" x14ac:dyDescent="0.25">
      <c r="Q1369">
        <f t="shared" si="21"/>
        <v>0</v>
      </c>
    </row>
    <row r="1370" spans="17:17" x14ac:dyDescent="0.25">
      <c r="Q1370">
        <f t="shared" si="21"/>
        <v>0</v>
      </c>
    </row>
    <row r="1371" spans="17:17" x14ac:dyDescent="0.25">
      <c r="Q1371">
        <f t="shared" si="21"/>
        <v>0</v>
      </c>
    </row>
    <row r="1372" spans="17:17" x14ac:dyDescent="0.25">
      <c r="Q1372">
        <f t="shared" si="21"/>
        <v>0</v>
      </c>
    </row>
    <row r="1373" spans="17:17" x14ac:dyDescent="0.25">
      <c r="Q1373">
        <f t="shared" si="21"/>
        <v>0</v>
      </c>
    </row>
    <row r="1374" spans="17:17" x14ac:dyDescent="0.25">
      <c r="Q1374">
        <f t="shared" si="21"/>
        <v>0</v>
      </c>
    </row>
    <row r="1375" spans="17:17" x14ac:dyDescent="0.25">
      <c r="Q1375">
        <f t="shared" si="21"/>
        <v>0</v>
      </c>
    </row>
    <row r="1376" spans="17:17" x14ac:dyDescent="0.25">
      <c r="Q1376">
        <f t="shared" si="21"/>
        <v>0</v>
      </c>
    </row>
    <row r="1377" spans="17:17" x14ac:dyDescent="0.25">
      <c r="Q1377">
        <f t="shared" si="21"/>
        <v>0</v>
      </c>
    </row>
    <row r="1378" spans="17:17" x14ac:dyDescent="0.25">
      <c r="Q1378">
        <f t="shared" si="21"/>
        <v>0</v>
      </c>
    </row>
    <row r="1379" spans="17:17" x14ac:dyDescent="0.25">
      <c r="Q1379">
        <f t="shared" si="21"/>
        <v>0</v>
      </c>
    </row>
    <row r="1380" spans="17:17" x14ac:dyDescent="0.25">
      <c r="Q1380">
        <f t="shared" si="21"/>
        <v>0</v>
      </c>
    </row>
    <row r="1381" spans="17:17" x14ac:dyDescent="0.25">
      <c r="Q1381">
        <f t="shared" si="21"/>
        <v>0</v>
      </c>
    </row>
    <row r="1382" spans="17:17" x14ac:dyDescent="0.25">
      <c r="Q1382">
        <f t="shared" si="21"/>
        <v>0</v>
      </c>
    </row>
    <row r="1383" spans="17:17" x14ac:dyDescent="0.25">
      <c r="Q1383">
        <f t="shared" si="21"/>
        <v>0</v>
      </c>
    </row>
    <row r="1384" spans="17:17" x14ac:dyDescent="0.25">
      <c r="Q1384">
        <f t="shared" si="21"/>
        <v>0</v>
      </c>
    </row>
    <row r="1385" spans="17:17" x14ac:dyDescent="0.25">
      <c r="Q1385">
        <f t="shared" si="21"/>
        <v>0</v>
      </c>
    </row>
    <row r="1386" spans="17:17" x14ac:dyDescent="0.25">
      <c r="Q1386">
        <f t="shared" si="21"/>
        <v>0</v>
      </c>
    </row>
    <row r="1387" spans="17:17" x14ac:dyDescent="0.25">
      <c r="Q1387">
        <f t="shared" si="21"/>
        <v>0</v>
      </c>
    </row>
    <row r="1388" spans="17:17" x14ac:dyDescent="0.25">
      <c r="Q1388">
        <f t="shared" si="21"/>
        <v>0</v>
      </c>
    </row>
    <row r="1389" spans="17:17" x14ac:dyDescent="0.25">
      <c r="Q1389">
        <f t="shared" si="21"/>
        <v>0</v>
      </c>
    </row>
    <row r="1390" spans="17:17" x14ac:dyDescent="0.25">
      <c r="Q1390">
        <f t="shared" si="21"/>
        <v>0</v>
      </c>
    </row>
    <row r="1391" spans="17:17" x14ac:dyDescent="0.25">
      <c r="Q1391">
        <f t="shared" si="21"/>
        <v>0</v>
      </c>
    </row>
    <row r="1392" spans="17:17" x14ac:dyDescent="0.25">
      <c r="Q1392">
        <f t="shared" si="21"/>
        <v>0</v>
      </c>
    </row>
    <row r="1393" spans="17:17" x14ac:dyDescent="0.25">
      <c r="Q1393">
        <f t="shared" si="21"/>
        <v>0</v>
      </c>
    </row>
    <row r="1394" spans="17:17" x14ac:dyDescent="0.25">
      <c r="Q1394">
        <f t="shared" si="21"/>
        <v>0</v>
      </c>
    </row>
    <row r="1395" spans="17:17" x14ac:dyDescent="0.25">
      <c r="Q1395">
        <f t="shared" si="21"/>
        <v>0</v>
      </c>
    </row>
    <row r="1396" spans="17:17" x14ac:dyDescent="0.25">
      <c r="Q1396">
        <f t="shared" si="21"/>
        <v>0</v>
      </c>
    </row>
    <row r="1397" spans="17:17" x14ac:dyDescent="0.25">
      <c r="Q1397">
        <f t="shared" si="21"/>
        <v>0</v>
      </c>
    </row>
    <row r="1398" spans="17:17" x14ac:dyDescent="0.25">
      <c r="Q1398">
        <f t="shared" si="21"/>
        <v>0</v>
      </c>
    </row>
    <row r="1400" spans="17:17" x14ac:dyDescent="0.25">
      <c r="Q1400">
        <f>IF(ISNUMBER(MATCH(E1400,#REF!, 0)), INDEX(#REF!, MATCH(E1400,#REF!, 0)), E1400)</f>
        <v>0</v>
      </c>
    </row>
    <row r="1401" spans="17:17" x14ac:dyDescent="0.25">
      <c r="Q1401">
        <f>IF(ISNUMBER(MATCH(E1401,#REF!, 0)), INDEX(#REF!, MATCH(E1401,#REF!, 0)), E1401)</f>
        <v>0</v>
      </c>
    </row>
    <row r="1402" spans="17:17" x14ac:dyDescent="0.25">
      <c r="Q1402">
        <f>IF(ISNUMBER(MATCH(E1402,#REF!, 0)), INDEX(#REF!, MATCH(E1402,#REF!, 0)), E1402)</f>
        <v>0</v>
      </c>
    </row>
    <row r="1403" spans="17:17" x14ac:dyDescent="0.25">
      <c r="Q1403">
        <f>IF(ISNUMBER(MATCH(E1403,#REF!, 0)), INDEX(#REF!, MATCH(E1403,#REF!, 0)), E1403)</f>
        <v>0</v>
      </c>
    </row>
    <row r="1404" spans="17:17" x14ac:dyDescent="0.25">
      <c r="Q1404">
        <f>IF(ISNUMBER(MATCH(E1404,#REF!, 0)), INDEX(#REF!, MATCH(E1404,#REF!, 0)), E1404)</f>
        <v>0</v>
      </c>
    </row>
    <row r="1405" spans="17:17" x14ac:dyDescent="0.25">
      <c r="Q1405">
        <f>IF(ISNUMBER(MATCH(E1405,#REF!, 0)), INDEX(#REF!, MATCH(E1405,#REF!, 0)), E1405)</f>
        <v>0</v>
      </c>
    </row>
    <row r="1406" spans="17:17" x14ac:dyDescent="0.25">
      <c r="Q1406">
        <f>IF(ISNUMBER(MATCH(E1406,#REF!, 0)), INDEX(#REF!, MATCH(E1406,#REF!, 0)), E1406)</f>
        <v>0</v>
      </c>
    </row>
    <row r="1407" spans="17:17" x14ac:dyDescent="0.25">
      <c r="Q1407">
        <f>IF(ISNUMBER(MATCH(E1407,#REF!, 0)), INDEX(#REF!, MATCH(E1407,#REF!, 0)), E1407)</f>
        <v>0</v>
      </c>
    </row>
    <row r="1408" spans="17:17" x14ac:dyDescent="0.25">
      <c r="Q1408">
        <f>IF(ISNUMBER(MATCH(E1408,#REF!, 0)), INDEX(#REF!, MATCH(E1408,#REF!, 0)), E1408)</f>
        <v>0</v>
      </c>
    </row>
    <row r="1409" spans="17:17" x14ac:dyDescent="0.25">
      <c r="Q1409">
        <f>IF(ISNUMBER(MATCH(E1409,#REF!, 0)), INDEX(#REF!, MATCH(E1409,#REF!, 0)), E1409)</f>
        <v>0</v>
      </c>
    </row>
    <row r="1410" spans="17:17" x14ac:dyDescent="0.25">
      <c r="Q1410">
        <f>IF(ISNUMBER(MATCH(E1410,#REF!, 0)), INDEX(#REF!, MATCH(E1410,#REF!, 0)), E1410)</f>
        <v>0</v>
      </c>
    </row>
    <row r="1411" spans="17:17" x14ac:dyDescent="0.25">
      <c r="Q1411">
        <f>IF(ISNUMBER(MATCH(E1411,#REF!, 0)), INDEX(#REF!, MATCH(E1411,#REF!, 0)), E1411)</f>
        <v>0</v>
      </c>
    </row>
    <row r="1412" spans="17:17" x14ac:dyDescent="0.25">
      <c r="Q1412">
        <f>IF(ISNUMBER(MATCH(E1412,#REF!, 0)), INDEX(#REF!, MATCH(E1412,#REF!, 0)), E1412)</f>
        <v>0</v>
      </c>
    </row>
    <row r="1413" spans="17:17" x14ac:dyDescent="0.25">
      <c r="Q1413">
        <f>IF(ISNUMBER(MATCH(E1413,#REF!, 0)), INDEX(#REF!, MATCH(E1413,#REF!, 0)), E1413)</f>
        <v>0</v>
      </c>
    </row>
    <row r="1414" spans="17:17" x14ac:dyDescent="0.25">
      <c r="Q1414">
        <f>IF(ISNUMBER(MATCH(E1414,#REF!, 0)), INDEX(#REF!, MATCH(E1414,#REF!, 0)), E1414)</f>
        <v>0</v>
      </c>
    </row>
    <row r="1415" spans="17:17" x14ac:dyDescent="0.25">
      <c r="Q1415">
        <f>IF(ISNUMBER(MATCH(E1415,#REF!, 0)), INDEX(#REF!, MATCH(E1415,#REF!, 0)), E1415)</f>
        <v>0</v>
      </c>
    </row>
    <row r="1416" spans="17:17" x14ac:dyDescent="0.25">
      <c r="Q1416">
        <f>IF(ISNUMBER(MATCH(E1416,#REF!, 0)), INDEX(#REF!, MATCH(E1416,#REF!, 0)), E1416)</f>
        <v>0</v>
      </c>
    </row>
    <row r="1417" spans="17:17" x14ac:dyDescent="0.25">
      <c r="Q1417">
        <f>IF(ISNUMBER(MATCH(E1417,#REF!, 0)), INDEX(#REF!, MATCH(E1417,#REF!, 0)), E1417)</f>
        <v>0</v>
      </c>
    </row>
    <row r="1418" spans="17:17" x14ac:dyDescent="0.25">
      <c r="Q1418">
        <f>IF(ISNUMBER(MATCH(E1418,#REF!, 0)), INDEX(#REF!, MATCH(E1418,#REF!, 0)), E1418)</f>
        <v>0</v>
      </c>
    </row>
    <row r="1419" spans="17:17" x14ac:dyDescent="0.25">
      <c r="Q1419">
        <f>IF(ISNUMBER(MATCH(E1419,#REF!, 0)), INDEX(#REF!, MATCH(E1419,#REF!, 0)), E1419)</f>
        <v>0</v>
      </c>
    </row>
    <row r="1420" spans="17:17" x14ac:dyDescent="0.25">
      <c r="Q1420">
        <f>IF(ISNUMBER(MATCH(E1420,#REF!, 0)), INDEX(#REF!, MATCH(E1420,#REF!, 0)), E1420)</f>
        <v>0</v>
      </c>
    </row>
    <row r="1421" spans="17:17" x14ac:dyDescent="0.25">
      <c r="Q1421">
        <f>IF(ISNUMBER(MATCH(E1421,#REF!, 0)), INDEX(#REF!, MATCH(E1421,#REF!, 0)), E1421)</f>
        <v>0</v>
      </c>
    </row>
    <row r="1422" spans="17:17" x14ac:dyDescent="0.25">
      <c r="Q1422">
        <f>IF(ISNUMBER(MATCH(E1422,#REF!, 0)), INDEX(#REF!, MATCH(E1422,#REF!, 0)), E1422)</f>
        <v>0</v>
      </c>
    </row>
    <row r="1423" spans="17:17" x14ac:dyDescent="0.25">
      <c r="Q1423">
        <f>IF(ISNUMBER(MATCH(E1423,#REF!, 0)), INDEX(#REF!, MATCH(E1423,#REF!, 0)), E1423)</f>
        <v>0</v>
      </c>
    </row>
    <row r="1424" spans="17:17" x14ac:dyDescent="0.25">
      <c r="Q1424">
        <f>IF(ISNUMBER(MATCH(E1424,#REF!, 0)), INDEX(#REF!, MATCH(E1424,#REF!, 0)), E1424)</f>
        <v>0</v>
      </c>
    </row>
    <row r="1425" spans="17:17" x14ac:dyDescent="0.25">
      <c r="Q1425">
        <f>IF(ISNUMBER(MATCH(E1425,#REF!, 0)), INDEX(#REF!, MATCH(E1425,#REF!, 0)), E1425)</f>
        <v>0</v>
      </c>
    </row>
    <row r="1426" spans="17:17" x14ac:dyDescent="0.25">
      <c r="Q1426">
        <f>IF(ISNUMBER(MATCH(E1426,#REF!, 0)), INDEX(#REF!, MATCH(E1426,#REF!, 0)), E1426)</f>
        <v>0</v>
      </c>
    </row>
    <row r="1427" spans="17:17" x14ac:dyDescent="0.25">
      <c r="Q1427">
        <f>IF(ISNUMBER(MATCH(E1427,#REF!, 0)), INDEX(#REF!, MATCH(E1427,#REF!, 0)), E1427)</f>
        <v>0</v>
      </c>
    </row>
    <row r="1428" spans="17:17" x14ac:dyDescent="0.25">
      <c r="Q1428">
        <f>IF(ISNUMBER(MATCH(E1428,#REF!, 0)), INDEX(#REF!, MATCH(E1428,#REF!, 0)), E1428)</f>
        <v>0</v>
      </c>
    </row>
    <row r="1429" spans="17:17" x14ac:dyDescent="0.25">
      <c r="Q1429">
        <f>IF(ISNUMBER(MATCH(E1429,#REF!, 0)), INDEX(#REF!, MATCH(E1429,#REF!, 0)), E1429)</f>
        <v>0</v>
      </c>
    </row>
    <row r="1430" spans="17:17" x14ac:dyDescent="0.25">
      <c r="Q1430">
        <f>IF(ISNUMBER(MATCH(E1430,#REF!, 0)), INDEX(#REF!, MATCH(E1430,#REF!, 0)), E1430)</f>
        <v>0</v>
      </c>
    </row>
    <row r="1431" spans="17:17" x14ac:dyDescent="0.25">
      <c r="Q1431">
        <f>IF(ISNUMBER(MATCH(E1431,#REF!, 0)), INDEX(#REF!, MATCH(E1431,#REF!, 0)), E1431)</f>
        <v>0</v>
      </c>
    </row>
    <row r="1432" spans="17:17" x14ac:dyDescent="0.25">
      <c r="Q1432">
        <f>IF(ISNUMBER(MATCH(E1432,#REF!, 0)), INDEX(#REF!, MATCH(E1432,#REF!, 0)), E1432)</f>
        <v>0</v>
      </c>
    </row>
    <row r="1433" spans="17:17" x14ac:dyDescent="0.25">
      <c r="Q1433">
        <f>IF(ISNUMBER(MATCH(E1433,#REF!, 0)), INDEX(#REF!, MATCH(E1433,#REF!, 0)), E1433)</f>
        <v>0</v>
      </c>
    </row>
    <row r="1434" spans="17:17" x14ac:dyDescent="0.25">
      <c r="Q1434">
        <f>IF(ISNUMBER(MATCH(E1434,#REF!, 0)), INDEX(#REF!, MATCH(E1434,#REF!, 0)), E1434)</f>
        <v>0</v>
      </c>
    </row>
    <row r="1435" spans="17:17" x14ac:dyDescent="0.25">
      <c r="Q1435">
        <f>IF(ISNUMBER(MATCH(E1435,#REF!, 0)), INDEX(#REF!, MATCH(E1435,#REF!, 0)), E1435)</f>
        <v>0</v>
      </c>
    </row>
    <row r="1436" spans="17:17" x14ac:dyDescent="0.25">
      <c r="Q1436">
        <f>IF(ISNUMBER(MATCH(E1436,#REF!, 0)), INDEX(#REF!, MATCH(E1436,#REF!, 0)), E1436)</f>
        <v>0</v>
      </c>
    </row>
    <row r="1437" spans="17:17" x14ac:dyDescent="0.25">
      <c r="Q1437">
        <f>IF(ISNUMBER(MATCH(E1437,#REF!, 0)), INDEX(#REF!, MATCH(E1437,#REF!, 0)), E1437)</f>
        <v>0</v>
      </c>
    </row>
    <row r="1438" spans="17:17" x14ac:dyDescent="0.25">
      <c r="Q1438">
        <f>IF(ISNUMBER(MATCH(E1438,#REF!, 0)), INDEX(#REF!, MATCH(E1438,#REF!, 0)), E1438)</f>
        <v>0</v>
      </c>
    </row>
    <row r="1439" spans="17:17" x14ac:dyDescent="0.25">
      <c r="Q1439">
        <f>IF(ISNUMBER(MATCH(E1439,#REF!, 0)), INDEX(#REF!, MATCH(E1439,#REF!, 0)), E1439)</f>
        <v>0</v>
      </c>
    </row>
    <row r="1440" spans="17:17" x14ac:dyDescent="0.25">
      <c r="Q1440">
        <f>IF(ISNUMBER(MATCH(E1440,#REF!, 0)), INDEX(#REF!, MATCH(E1440,#REF!, 0)), E1440)</f>
        <v>0</v>
      </c>
    </row>
    <row r="1441" spans="17:17" x14ac:dyDescent="0.25">
      <c r="Q1441">
        <f>IF(ISNUMBER(MATCH(E1441,#REF!, 0)), INDEX(#REF!, MATCH(E1441,#REF!, 0)), E1441)</f>
        <v>0</v>
      </c>
    </row>
    <row r="1442" spans="17:17" x14ac:dyDescent="0.25">
      <c r="Q1442">
        <f>IF(ISNUMBER(MATCH(E1442,#REF!, 0)), INDEX(#REF!, MATCH(E1442,#REF!, 0)), E1442)</f>
        <v>0</v>
      </c>
    </row>
    <row r="1443" spans="17:17" x14ac:dyDescent="0.25">
      <c r="Q1443">
        <f>IF(ISNUMBER(MATCH(E1443,#REF!, 0)), INDEX(#REF!, MATCH(E1443,#REF!, 0)), E1443)</f>
        <v>0</v>
      </c>
    </row>
    <row r="1444" spans="17:17" x14ac:dyDescent="0.25">
      <c r="Q1444">
        <f>IF(ISNUMBER(MATCH(E1444,#REF!, 0)), INDEX(#REF!, MATCH(E1444,#REF!, 0)), E1444)</f>
        <v>0</v>
      </c>
    </row>
    <row r="1445" spans="17:17" x14ac:dyDescent="0.25">
      <c r="Q1445">
        <f>IF(ISNUMBER(MATCH(E1445,#REF!, 0)), INDEX(#REF!, MATCH(E1445,#REF!, 0)), E1445)</f>
        <v>0</v>
      </c>
    </row>
    <row r="1446" spans="17:17" x14ac:dyDescent="0.25">
      <c r="Q1446">
        <f>IF(ISNUMBER(MATCH(E1446,#REF!, 0)), INDEX(#REF!, MATCH(E1446,#REF!, 0)), E1446)</f>
        <v>0</v>
      </c>
    </row>
    <row r="1447" spans="17:17" x14ac:dyDescent="0.25">
      <c r="Q1447">
        <f>IF(ISNUMBER(MATCH(E1447,#REF!, 0)), INDEX(#REF!, MATCH(E1447,#REF!, 0)), E1447)</f>
        <v>0</v>
      </c>
    </row>
    <row r="1448" spans="17:17" x14ac:dyDescent="0.25">
      <c r="Q1448">
        <f>IF(ISNUMBER(MATCH(E1448,#REF!, 0)), INDEX(#REF!, MATCH(E1448,#REF!, 0)), E1448)</f>
        <v>0</v>
      </c>
    </row>
    <row r="1449" spans="17:17" x14ac:dyDescent="0.25">
      <c r="Q1449">
        <f>IF(ISNUMBER(MATCH(E1449,#REF!, 0)), INDEX(#REF!, MATCH(E1449,#REF!, 0)), E1449)</f>
        <v>0</v>
      </c>
    </row>
    <row r="1450" spans="17:17" x14ac:dyDescent="0.25">
      <c r="Q1450">
        <f>IF(ISNUMBER(MATCH(E1450,#REF!, 0)), INDEX(#REF!, MATCH(E1450,#REF!, 0)), E1450)</f>
        <v>0</v>
      </c>
    </row>
    <row r="1451" spans="17:17" x14ac:dyDescent="0.25">
      <c r="Q1451">
        <f>IF(ISNUMBER(MATCH(E1451,#REF!, 0)), INDEX(#REF!, MATCH(E1451,#REF!, 0)), E1451)</f>
        <v>0</v>
      </c>
    </row>
    <row r="1452" spans="17:17" x14ac:dyDescent="0.25">
      <c r="Q1452">
        <f>IF(ISNUMBER(MATCH(E1452,#REF!, 0)), INDEX(#REF!, MATCH(E1452,#REF!, 0)), E1452)</f>
        <v>0</v>
      </c>
    </row>
    <row r="1453" spans="17:17" x14ac:dyDescent="0.25">
      <c r="Q1453">
        <f>IF(ISNUMBER(MATCH(E1453,#REF!, 0)), INDEX(#REF!, MATCH(E1453,#REF!, 0)), E1453)</f>
        <v>0</v>
      </c>
    </row>
    <row r="1454" spans="17:17" x14ac:dyDescent="0.25">
      <c r="Q1454">
        <f>IF(ISNUMBER(MATCH(E1454,#REF!, 0)), INDEX(#REF!, MATCH(E1454,#REF!, 0)), E1454)</f>
        <v>0</v>
      </c>
    </row>
    <row r="1455" spans="17:17" x14ac:dyDescent="0.25">
      <c r="Q1455">
        <f>IF(ISNUMBER(MATCH(E1455,#REF!, 0)), INDEX(#REF!, MATCH(E1455,#REF!, 0)), E1455)</f>
        <v>0</v>
      </c>
    </row>
    <row r="1456" spans="17:17" x14ac:dyDescent="0.25">
      <c r="Q1456">
        <f>IF(ISNUMBER(MATCH(E1456,#REF!, 0)), INDEX(#REF!, MATCH(E1456,#REF!, 0)), E1456)</f>
        <v>0</v>
      </c>
    </row>
    <row r="1457" spans="17:17" x14ac:dyDescent="0.25">
      <c r="Q1457">
        <f>IF(ISNUMBER(MATCH(E1457,#REF!, 0)), INDEX(#REF!, MATCH(E1457,#REF!, 0)), E1457)</f>
        <v>0</v>
      </c>
    </row>
    <row r="1458" spans="17:17" x14ac:dyDescent="0.25">
      <c r="Q1458">
        <f>IF(ISNUMBER(MATCH(E1458,#REF!, 0)), INDEX(#REF!, MATCH(E1458,#REF!, 0)), E1458)</f>
        <v>0</v>
      </c>
    </row>
    <row r="1459" spans="17:17" x14ac:dyDescent="0.25">
      <c r="Q1459">
        <f>IF(ISNUMBER(MATCH(E1459,#REF!, 0)), INDEX(#REF!, MATCH(E1459,#REF!, 0)), E1459)</f>
        <v>0</v>
      </c>
    </row>
    <row r="1460" spans="17:17" x14ac:dyDescent="0.25">
      <c r="Q1460">
        <f>IF(ISNUMBER(MATCH(E1460,#REF!, 0)), INDEX(#REF!, MATCH(E1460,#REF!, 0)), E1460)</f>
        <v>0</v>
      </c>
    </row>
    <row r="1461" spans="17:17" x14ac:dyDescent="0.25">
      <c r="Q1461">
        <f>IF(ISNUMBER(MATCH(E1461,#REF!, 0)), INDEX(#REF!, MATCH(E1461,#REF!, 0)), E1461)</f>
        <v>0</v>
      </c>
    </row>
    <row r="1462" spans="17:17" x14ac:dyDescent="0.25">
      <c r="Q1462">
        <f>IF(ISNUMBER(MATCH(E1462,#REF!, 0)), INDEX(#REF!, MATCH(E1462,#REF!, 0)), E1462)</f>
        <v>0</v>
      </c>
    </row>
    <row r="1463" spans="17:17" x14ac:dyDescent="0.25">
      <c r="Q1463">
        <f>IF(ISNUMBER(MATCH(E1463,#REF!, 0)), INDEX(#REF!, MATCH(E1463,#REF!, 0)), E1463)</f>
        <v>0</v>
      </c>
    </row>
    <row r="1464" spans="17:17" x14ac:dyDescent="0.25">
      <c r="Q1464">
        <f>IF(ISNUMBER(MATCH(E1464,#REF!, 0)), INDEX(#REF!, MATCH(E1464,#REF!, 0)), E1464)</f>
        <v>0</v>
      </c>
    </row>
    <row r="1465" spans="17:17" x14ac:dyDescent="0.25">
      <c r="Q1465">
        <f>IF(ISNUMBER(MATCH(E1465,#REF!, 0)), INDEX(#REF!, MATCH(E1465,#REF!, 0)), E1465)</f>
        <v>0</v>
      </c>
    </row>
    <row r="1466" spans="17:17" x14ac:dyDescent="0.25">
      <c r="Q1466">
        <f>IF(ISNUMBER(MATCH(E1466,#REF!, 0)), INDEX(#REF!, MATCH(E1466,#REF!, 0)), E1466)</f>
        <v>0</v>
      </c>
    </row>
    <row r="1467" spans="17:17" x14ac:dyDescent="0.25">
      <c r="Q1467">
        <f>IF(ISNUMBER(MATCH(E1467,#REF!, 0)), INDEX(#REF!, MATCH(E1467,#REF!, 0)), E1467)</f>
        <v>0</v>
      </c>
    </row>
    <row r="1468" spans="17:17" x14ac:dyDescent="0.25">
      <c r="Q1468">
        <f>IF(ISNUMBER(MATCH(E1468,#REF!, 0)), INDEX(#REF!, MATCH(E1468,#REF!, 0)), E1468)</f>
        <v>0</v>
      </c>
    </row>
    <row r="1469" spans="17:17" x14ac:dyDescent="0.25">
      <c r="Q1469">
        <f>IF(ISNUMBER(MATCH(E1469,#REF!, 0)), INDEX(#REF!, MATCH(E1469,#REF!, 0)), E1469)</f>
        <v>0</v>
      </c>
    </row>
    <row r="1470" spans="17:17" x14ac:dyDescent="0.25">
      <c r="Q1470">
        <f>IF(ISNUMBER(MATCH(E1470,#REF!, 0)), INDEX(#REF!, MATCH(E1470,#REF!, 0)), E1470)</f>
        <v>0</v>
      </c>
    </row>
    <row r="1471" spans="17:17" x14ac:dyDescent="0.25">
      <c r="Q1471">
        <f>IF(ISNUMBER(MATCH(E1471,#REF!, 0)), INDEX(#REF!, MATCH(E1471,#REF!, 0)), E1471)</f>
        <v>0</v>
      </c>
    </row>
    <row r="1472" spans="17:17" x14ac:dyDescent="0.25">
      <c r="Q1472">
        <f>IF(ISNUMBER(MATCH(E1472,#REF!, 0)), INDEX(#REF!, MATCH(E1472,#REF!, 0)), E1472)</f>
        <v>0</v>
      </c>
    </row>
    <row r="1473" spans="17:17" x14ac:dyDescent="0.25">
      <c r="Q1473">
        <f>IF(ISNUMBER(MATCH(E1473,#REF!, 0)), INDEX(#REF!, MATCH(E1473,#REF!, 0)), E1473)</f>
        <v>0</v>
      </c>
    </row>
    <row r="1474" spans="17:17" x14ac:dyDescent="0.25">
      <c r="Q1474">
        <f>IF(ISNUMBER(MATCH(E1474,#REF!, 0)), INDEX(#REF!, MATCH(E1474,#REF!, 0)), E1474)</f>
        <v>0</v>
      </c>
    </row>
    <row r="1475" spans="17:17" x14ac:dyDescent="0.25">
      <c r="Q1475">
        <f>IF(ISNUMBER(MATCH(E1475,#REF!, 0)), INDEX(#REF!, MATCH(E1475,#REF!, 0)), E1475)</f>
        <v>0</v>
      </c>
    </row>
    <row r="1476" spans="17:17" x14ac:dyDescent="0.25">
      <c r="Q1476">
        <f>IF(ISNUMBER(MATCH(E1476,#REF!, 0)), INDEX(#REF!, MATCH(E1476,#REF!, 0)), E1476)</f>
        <v>0</v>
      </c>
    </row>
    <row r="1477" spans="17:17" x14ac:dyDescent="0.25">
      <c r="Q1477">
        <f>IF(ISNUMBER(MATCH(E1477,#REF!, 0)), INDEX(#REF!, MATCH(E1477,#REF!, 0)), E1477)</f>
        <v>0</v>
      </c>
    </row>
    <row r="1478" spans="17:17" x14ac:dyDescent="0.25">
      <c r="Q1478">
        <f>IF(ISNUMBER(MATCH(E1478,#REF!, 0)), INDEX(#REF!, MATCH(E1478,#REF!, 0)), E1478)</f>
        <v>0</v>
      </c>
    </row>
    <row r="1479" spans="17:17" x14ac:dyDescent="0.25">
      <c r="Q1479">
        <f>IF(ISNUMBER(MATCH(E1479,#REF!, 0)), INDEX(#REF!, MATCH(E1479,#REF!, 0)), E1479)</f>
        <v>0</v>
      </c>
    </row>
    <row r="1480" spans="17:17" x14ac:dyDescent="0.25">
      <c r="Q1480">
        <f>IF(ISNUMBER(MATCH(E1480,#REF!, 0)), INDEX(#REF!, MATCH(E1480,#REF!, 0)), E1480)</f>
        <v>0</v>
      </c>
    </row>
    <row r="1481" spans="17:17" x14ac:dyDescent="0.25">
      <c r="Q1481">
        <f>IF(ISNUMBER(MATCH(E1481,#REF!, 0)), INDEX(#REF!, MATCH(E1481,#REF!, 0)), E1481)</f>
        <v>0</v>
      </c>
    </row>
    <row r="1482" spans="17:17" x14ac:dyDescent="0.25">
      <c r="Q1482">
        <f>IF(ISNUMBER(MATCH(E1482,#REF!, 0)), INDEX(#REF!, MATCH(E1482,#REF!, 0)), E1482)</f>
        <v>0</v>
      </c>
    </row>
    <row r="1483" spans="17:17" x14ac:dyDescent="0.25">
      <c r="Q1483">
        <f>IF(ISNUMBER(MATCH(E1483,#REF!, 0)), INDEX(#REF!, MATCH(E1483,#REF!, 0)), E1483)</f>
        <v>0</v>
      </c>
    </row>
    <row r="1484" spans="17:17" x14ac:dyDescent="0.25">
      <c r="Q1484">
        <f>IF(ISNUMBER(MATCH(E1484,#REF!, 0)), INDEX(#REF!, MATCH(E1484,#REF!, 0)), E1484)</f>
        <v>0</v>
      </c>
    </row>
    <row r="1485" spans="17:17" x14ac:dyDescent="0.25">
      <c r="Q1485">
        <f>IF(ISNUMBER(MATCH(E1485,#REF!, 0)), INDEX(#REF!, MATCH(E1485,#REF!, 0)), E1485)</f>
        <v>0</v>
      </c>
    </row>
    <row r="1486" spans="17:17" x14ac:dyDescent="0.25">
      <c r="Q1486">
        <f>IF(ISNUMBER(MATCH(E1486,#REF!, 0)), INDEX(#REF!, MATCH(E1486,#REF!, 0)), E1486)</f>
        <v>0</v>
      </c>
    </row>
    <row r="1487" spans="17:17" x14ac:dyDescent="0.25">
      <c r="Q1487">
        <f>IF(ISNUMBER(MATCH(E1487,#REF!, 0)), INDEX(#REF!, MATCH(E1487,#REF!, 0)), E1487)</f>
        <v>0</v>
      </c>
    </row>
    <row r="1488" spans="17:17" x14ac:dyDescent="0.25">
      <c r="Q1488">
        <f>IF(ISNUMBER(MATCH(E1488,#REF!, 0)), INDEX(#REF!, MATCH(E1488,#REF!, 0)), E1488)</f>
        <v>0</v>
      </c>
    </row>
    <row r="1489" spans="17:17" x14ac:dyDescent="0.25">
      <c r="Q1489">
        <f>IF(ISNUMBER(MATCH(E1489,#REF!, 0)), INDEX(#REF!, MATCH(E1489,#REF!, 0)), E1489)</f>
        <v>0</v>
      </c>
    </row>
    <row r="1490" spans="17:17" x14ac:dyDescent="0.25">
      <c r="Q1490">
        <f>IF(ISNUMBER(MATCH(E1490,#REF!, 0)), INDEX(#REF!, MATCH(E1490,#REF!, 0)), E1490)</f>
        <v>0</v>
      </c>
    </row>
    <row r="1491" spans="17:17" x14ac:dyDescent="0.25">
      <c r="Q1491">
        <f>IF(ISNUMBER(MATCH(E1491,#REF!, 0)), INDEX(#REF!, MATCH(E1491,#REF!, 0)), E1491)</f>
        <v>0</v>
      </c>
    </row>
    <row r="1492" spans="17:17" x14ac:dyDescent="0.25">
      <c r="Q1492">
        <f>IF(ISNUMBER(MATCH(E1492,#REF!, 0)), INDEX(#REF!, MATCH(E1492,#REF!, 0)), E1492)</f>
        <v>0</v>
      </c>
    </row>
    <row r="1493" spans="17:17" x14ac:dyDescent="0.25">
      <c r="Q1493">
        <f>IF(ISNUMBER(MATCH(E1493,#REF!, 0)), INDEX(#REF!, MATCH(E1493,#REF!, 0)), E1493)</f>
        <v>0</v>
      </c>
    </row>
    <row r="1494" spans="17:17" x14ac:dyDescent="0.25">
      <c r="Q1494">
        <f>IF(ISNUMBER(MATCH(E1494,#REF!, 0)), INDEX(#REF!, MATCH(E1494,#REF!, 0)), E1494)</f>
        <v>0</v>
      </c>
    </row>
    <row r="1495" spans="17:17" x14ac:dyDescent="0.25">
      <c r="Q1495">
        <f>IF(ISNUMBER(MATCH(E1495,#REF!, 0)), INDEX(#REF!, MATCH(E1495,#REF!, 0)), E1495)</f>
        <v>0</v>
      </c>
    </row>
    <row r="1496" spans="17:17" x14ac:dyDescent="0.25">
      <c r="Q1496">
        <f>IF(ISNUMBER(MATCH(E1496,#REF!, 0)), INDEX(#REF!, MATCH(E1496,#REF!, 0)), E1496)</f>
        <v>0</v>
      </c>
    </row>
    <row r="1497" spans="17:17" x14ac:dyDescent="0.25">
      <c r="Q1497">
        <f>IF(ISNUMBER(MATCH(E1497,#REF!, 0)), INDEX(#REF!, MATCH(E1497,#REF!, 0)), E1497)</f>
        <v>0</v>
      </c>
    </row>
    <row r="1498" spans="17:17" x14ac:dyDescent="0.25">
      <c r="Q1498">
        <f>IF(ISNUMBER(MATCH(E1498,#REF!, 0)), INDEX(#REF!, MATCH(E1498,#REF!, 0)), E1498)</f>
        <v>0</v>
      </c>
    </row>
    <row r="1499" spans="17:17" x14ac:dyDescent="0.25">
      <c r="Q1499">
        <f>IF(ISNUMBER(MATCH(E1499,#REF!, 0)), INDEX(#REF!, MATCH(E1499,#REF!, 0)), E1499)</f>
        <v>0</v>
      </c>
    </row>
    <row r="1500" spans="17:17" x14ac:dyDescent="0.25">
      <c r="Q1500">
        <f>IF(ISNUMBER(MATCH(E1500,#REF!, 0)), INDEX(#REF!, MATCH(E1500,#REF!, 0)), E1500)</f>
        <v>0</v>
      </c>
    </row>
    <row r="1501" spans="17:17" x14ac:dyDescent="0.25">
      <c r="Q1501">
        <f>IF(ISNUMBER(MATCH(E1501,#REF!, 0)), INDEX(#REF!, MATCH(E1501,#REF!, 0)), E1501)</f>
        <v>0</v>
      </c>
    </row>
    <row r="1502" spans="17:17" x14ac:dyDescent="0.25">
      <c r="Q1502">
        <f>IF(ISNUMBER(MATCH(E1502,#REF!, 0)), INDEX(#REF!, MATCH(E1502,#REF!, 0)), E1502)</f>
        <v>0</v>
      </c>
    </row>
    <row r="1503" spans="17:17" x14ac:dyDescent="0.25">
      <c r="Q1503">
        <f>IF(ISNUMBER(MATCH(E1503,#REF!, 0)), INDEX(#REF!, MATCH(E1503,#REF!, 0)), E1503)</f>
        <v>0</v>
      </c>
    </row>
    <row r="1504" spans="17:17" x14ac:dyDescent="0.25">
      <c r="Q1504">
        <f>IF(ISNUMBER(MATCH(E1504,#REF!, 0)), INDEX(#REF!, MATCH(E1504,#REF!, 0)), E1504)</f>
        <v>0</v>
      </c>
    </row>
    <row r="1505" spans="17:17" x14ac:dyDescent="0.25">
      <c r="Q1505">
        <f>IF(ISNUMBER(MATCH(E1505,#REF!, 0)), INDEX(#REF!, MATCH(E1505,#REF!, 0)), E1505)</f>
        <v>0</v>
      </c>
    </row>
    <row r="1506" spans="17:17" x14ac:dyDescent="0.25">
      <c r="Q1506">
        <f>IF(ISNUMBER(MATCH(E1506,#REF!, 0)), INDEX(#REF!, MATCH(E1506,#REF!, 0)), E1506)</f>
        <v>0</v>
      </c>
    </row>
    <row r="1507" spans="17:17" x14ac:dyDescent="0.25">
      <c r="Q1507">
        <f>IF(ISNUMBER(MATCH(E1507,#REF!, 0)), INDEX(#REF!, MATCH(E1507,#REF!, 0)), E1507)</f>
        <v>0</v>
      </c>
    </row>
    <row r="1508" spans="17:17" x14ac:dyDescent="0.25">
      <c r="Q1508">
        <f>IF(ISNUMBER(MATCH(E1508,#REF!, 0)), INDEX(#REF!, MATCH(E1508,#REF!, 0)), E1508)</f>
        <v>0</v>
      </c>
    </row>
    <row r="1509" spans="17:17" x14ac:dyDescent="0.25">
      <c r="Q1509">
        <f>IF(ISNUMBER(MATCH(E1509,#REF!, 0)), INDEX(#REF!, MATCH(E1509,#REF!, 0)), E1509)</f>
        <v>0</v>
      </c>
    </row>
    <row r="1510" spans="17:17" x14ac:dyDescent="0.25">
      <c r="Q1510">
        <f>IF(ISNUMBER(MATCH(E1510,#REF!, 0)), INDEX(#REF!, MATCH(E1510,#REF!, 0)), E1510)</f>
        <v>0</v>
      </c>
    </row>
    <row r="1511" spans="17:17" x14ac:dyDescent="0.25">
      <c r="Q1511">
        <f>IF(ISNUMBER(MATCH(E1511,#REF!, 0)), INDEX(#REF!, MATCH(E1511,#REF!, 0)), E1511)</f>
        <v>0</v>
      </c>
    </row>
    <row r="1512" spans="17:17" x14ac:dyDescent="0.25">
      <c r="Q1512">
        <f>IF(ISNUMBER(MATCH(E1512,#REF!, 0)), INDEX(#REF!, MATCH(E1512,#REF!, 0)), E1512)</f>
        <v>0</v>
      </c>
    </row>
    <row r="1513" spans="17:17" x14ac:dyDescent="0.25">
      <c r="Q1513">
        <f>IF(ISNUMBER(MATCH(E1513,#REF!, 0)), INDEX(#REF!, MATCH(E1513,#REF!, 0)), E1513)</f>
        <v>0</v>
      </c>
    </row>
    <row r="1514" spans="17:17" x14ac:dyDescent="0.25">
      <c r="Q1514">
        <f>IF(ISNUMBER(MATCH(E1514,#REF!, 0)), INDEX(#REF!, MATCH(E1514,#REF!, 0)), E1514)</f>
        <v>0</v>
      </c>
    </row>
    <row r="1515" spans="17:17" x14ac:dyDescent="0.25">
      <c r="Q1515">
        <f>IF(ISNUMBER(MATCH(E1515,#REF!, 0)), INDEX(#REF!, MATCH(E1515,#REF!, 0)), E1515)</f>
        <v>0</v>
      </c>
    </row>
    <row r="1516" spans="17:17" x14ac:dyDescent="0.25">
      <c r="Q1516">
        <f>IF(ISNUMBER(MATCH(E1516,#REF!, 0)), INDEX(#REF!, MATCH(E1516,#REF!, 0)), E1516)</f>
        <v>0</v>
      </c>
    </row>
    <row r="1517" spans="17:17" x14ac:dyDescent="0.25">
      <c r="Q1517">
        <f>IF(ISNUMBER(MATCH(E1517,#REF!, 0)), INDEX(#REF!, MATCH(E1517,#REF!, 0)), E1517)</f>
        <v>0</v>
      </c>
    </row>
    <row r="1518" spans="17:17" x14ac:dyDescent="0.25">
      <c r="Q1518">
        <f>IF(ISNUMBER(MATCH(E1518,#REF!, 0)), INDEX(#REF!, MATCH(E1518,#REF!, 0)), E1518)</f>
        <v>0</v>
      </c>
    </row>
    <row r="1519" spans="17:17" x14ac:dyDescent="0.25">
      <c r="Q1519">
        <f>IF(ISNUMBER(MATCH(E1519,#REF!, 0)), INDEX(#REF!, MATCH(E1519,#REF!, 0)), E1519)</f>
        <v>0</v>
      </c>
    </row>
    <row r="1520" spans="17:17" x14ac:dyDescent="0.25">
      <c r="Q1520">
        <f>IF(ISNUMBER(MATCH(E1520,#REF!, 0)), INDEX(#REF!, MATCH(E1520,#REF!, 0)), E1520)</f>
        <v>0</v>
      </c>
    </row>
    <row r="1521" spans="17:17" x14ac:dyDescent="0.25">
      <c r="Q1521">
        <f>IF(ISNUMBER(MATCH(E1521,#REF!, 0)), INDEX(#REF!, MATCH(E1521,#REF!, 0)), E1521)</f>
        <v>0</v>
      </c>
    </row>
    <row r="1522" spans="17:17" x14ac:dyDescent="0.25">
      <c r="Q1522">
        <f>IF(ISNUMBER(MATCH(E1522,#REF!, 0)), INDEX(#REF!, MATCH(E1522,#REF!, 0)), E1522)</f>
        <v>0</v>
      </c>
    </row>
    <row r="1523" spans="17:17" x14ac:dyDescent="0.25">
      <c r="Q1523">
        <f>IF(ISNUMBER(MATCH(E1523,#REF!, 0)), INDEX(#REF!, MATCH(E1523,#REF!, 0)), E1523)</f>
        <v>0</v>
      </c>
    </row>
    <row r="1524" spans="17:17" x14ac:dyDescent="0.25">
      <c r="Q1524">
        <f>IF(ISNUMBER(MATCH(E1524,#REF!, 0)), INDEX(#REF!, MATCH(E1524,#REF!, 0)), E1524)</f>
        <v>0</v>
      </c>
    </row>
    <row r="1525" spans="17:17" x14ac:dyDescent="0.25">
      <c r="Q1525">
        <f>IF(ISNUMBER(MATCH(E1525,#REF!, 0)), INDEX(#REF!, MATCH(E1525,#REF!, 0)), E1525)</f>
        <v>0</v>
      </c>
    </row>
    <row r="1526" spans="17:17" x14ac:dyDescent="0.25">
      <c r="Q1526">
        <f>IF(ISNUMBER(MATCH(E1526,#REF!, 0)), INDEX(#REF!, MATCH(E1526,#REF!, 0)), E1526)</f>
        <v>0</v>
      </c>
    </row>
    <row r="1527" spans="17:17" x14ac:dyDescent="0.25">
      <c r="Q1527">
        <f>IF(ISNUMBER(MATCH(E1527,#REF!, 0)), INDEX(#REF!, MATCH(E1527,#REF!, 0)), E1527)</f>
        <v>0</v>
      </c>
    </row>
    <row r="1528" spans="17:17" x14ac:dyDescent="0.25">
      <c r="Q1528">
        <f>IF(ISNUMBER(MATCH(E1528,#REF!, 0)), INDEX(#REF!, MATCH(E1528,#REF!, 0)), E1528)</f>
        <v>0</v>
      </c>
    </row>
    <row r="1529" spans="17:17" x14ac:dyDescent="0.25">
      <c r="Q1529">
        <f>IF(ISNUMBER(MATCH(E1529,#REF!, 0)), INDEX(#REF!, MATCH(E1529,#REF!, 0)), E1529)</f>
        <v>0</v>
      </c>
    </row>
    <row r="1530" spans="17:17" x14ac:dyDescent="0.25">
      <c r="Q1530">
        <f>IF(ISNUMBER(MATCH(E1530,#REF!, 0)), INDEX(#REF!, MATCH(E1530,#REF!, 0)), E1530)</f>
        <v>0</v>
      </c>
    </row>
    <row r="1531" spans="17:17" x14ac:dyDescent="0.25">
      <c r="Q1531">
        <f>IF(ISNUMBER(MATCH(E1531,#REF!, 0)), INDEX(#REF!, MATCH(E1531,#REF!, 0)), E1531)</f>
        <v>0</v>
      </c>
    </row>
    <row r="1532" spans="17:17" x14ac:dyDescent="0.25">
      <c r="Q1532">
        <f>IF(ISNUMBER(MATCH(E1532,#REF!, 0)), INDEX(#REF!, MATCH(E1532,#REF!, 0)), E1532)</f>
        <v>0</v>
      </c>
    </row>
    <row r="1533" spans="17:17" x14ac:dyDescent="0.25">
      <c r="Q1533">
        <f>IF(ISNUMBER(MATCH(E1533,#REF!, 0)), INDEX(#REF!, MATCH(E1533,#REF!, 0)), E1533)</f>
        <v>0</v>
      </c>
    </row>
    <row r="1534" spans="17:17" x14ac:dyDescent="0.25">
      <c r="Q1534">
        <f>IF(ISNUMBER(MATCH(E1534,#REF!, 0)), INDEX(#REF!, MATCH(E1534,#REF!, 0)), E1534)</f>
        <v>0</v>
      </c>
    </row>
    <row r="1535" spans="17:17" x14ac:dyDescent="0.25">
      <c r="Q1535">
        <f>IF(ISNUMBER(MATCH(E1535,#REF!, 0)), INDEX(#REF!, MATCH(E1535,#REF!, 0)), E1535)</f>
        <v>0</v>
      </c>
    </row>
    <row r="1536" spans="17:17" x14ac:dyDescent="0.25">
      <c r="Q1536">
        <f>IF(ISNUMBER(MATCH(E1536,#REF!, 0)), INDEX(#REF!, MATCH(E1536,#REF!, 0)), E1536)</f>
        <v>0</v>
      </c>
    </row>
    <row r="1537" spans="17:17" x14ac:dyDescent="0.25">
      <c r="Q1537">
        <f>IF(ISNUMBER(MATCH(E1537,#REF!, 0)), INDEX(#REF!, MATCH(E1537,#REF!, 0)), E1537)</f>
        <v>0</v>
      </c>
    </row>
    <row r="1538" spans="17:17" x14ac:dyDescent="0.25">
      <c r="Q1538">
        <f>IF(ISNUMBER(MATCH(E1538,#REF!, 0)), INDEX(#REF!, MATCH(E1538,#REF!, 0)), E1538)</f>
        <v>0</v>
      </c>
    </row>
    <row r="1539" spans="17:17" x14ac:dyDescent="0.25">
      <c r="Q1539">
        <f>IF(ISNUMBER(MATCH(E1539,#REF!, 0)), INDEX(#REF!, MATCH(E1539,#REF!, 0)), E1539)</f>
        <v>0</v>
      </c>
    </row>
    <row r="1540" spans="17:17" x14ac:dyDescent="0.25">
      <c r="Q1540">
        <f>IF(ISNUMBER(MATCH(E1540,#REF!, 0)), INDEX(#REF!, MATCH(E1540,#REF!, 0)), E1540)</f>
        <v>0</v>
      </c>
    </row>
    <row r="1541" spans="17:17" x14ac:dyDescent="0.25">
      <c r="Q1541">
        <f>IF(ISNUMBER(MATCH(E1541,#REF!, 0)), INDEX(#REF!, MATCH(E1541,#REF!, 0)), E1541)</f>
        <v>0</v>
      </c>
    </row>
    <row r="1542" spans="17:17" x14ac:dyDescent="0.25">
      <c r="Q1542">
        <f>IF(ISNUMBER(MATCH(E1542,#REF!, 0)), INDEX(#REF!, MATCH(E1542,#REF!, 0)), E1542)</f>
        <v>0</v>
      </c>
    </row>
    <row r="1543" spans="17:17" x14ac:dyDescent="0.25">
      <c r="Q1543">
        <f>IF(ISNUMBER(MATCH(E1543,#REF!, 0)), INDEX(#REF!, MATCH(E1543,#REF!, 0)), E1543)</f>
        <v>0</v>
      </c>
    </row>
    <row r="1544" spans="17:17" x14ac:dyDescent="0.25">
      <c r="Q1544">
        <f>IF(ISNUMBER(MATCH(E1544,#REF!, 0)), INDEX(#REF!, MATCH(E1544,#REF!, 0)), E1544)</f>
        <v>0</v>
      </c>
    </row>
    <row r="1545" spans="17:17" x14ac:dyDescent="0.25">
      <c r="Q1545">
        <f>IF(ISNUMBER(MATCH(E1545,#REF!, 0)), INDEX(#REF!, MATCH(E1545,#REF!, 0)), E1545)</f>
        <v>0</v>
      </c>
    </row>
    <row r="1546" spans="17:17" x14ac:dyDescent="0.25">
      <c r="Q1546">
        <f>IF(ISNUMBER(MATCH(E1546,#REF!, 0)), INDEX(#REF!, MATCH(E1546,#REF!, 0)), E1546)</f>
        <v>0</v>
      </c>
    </row>
    <row r="1547" spans="17:17" x14ac:dyDescent="0.25">
      <c r="Q1547">
        <f>IF(ISNUMBER(MATCH(E1547,#REF!, 0)), INDEX(#REF!, MATCH(E1547,#REF!, 0)), E1547)</f>
        <v>0</v>
      </c>
    </row>
    <row r="1548" spans="17:17" x14ac:dyDescent="0.25">
      <c r="Q1548">
        <f>IF(ISNUMBER(MATCH(E1548,#REF!, 0)), INDEX(#REF!, MATCH(E1548,#REF!, 0)), E1548)</f>
        <v>0</v>
      </c>
    </row>
    <row r="1549" spans="17:17" x14ac:dyDescent="0.25">
      <c r="Q1549">
        <f>IF(ISNUMBER(MATCH(E1549,#REF!, 0)), INDEX(#REF!, MATCH(E1549,#REF!, 0)), E1549)</f>
        <v>0</v>
      </c>
    </row>
    <row r="1550" spans="17:17" x14ac:dyDescent="0.25">
      <c r="Q1550">
        <f>IF(ISNUMBER(MATCH(E1550,#REF!, 0)), INDEX(#REF!, MATCH(E1550,#REF!, 0)), E1550)</f>
        <v>0</v>
      </c>
    </row>
    <row r="1551" spans="17:17" x14ac:dyDescent="0.25">
      <c r="Q1551">
        <f>IF(ISNUMBER(MATCH(E1551,#REF!, 0)), INDEX(#REF!, MATCH(E1551,#REF!, 0)), E1551)</f>
        <v>0</v>
      </c>
    </row>
    <row r="1552" spans="17:17" x14ac:dyDescent="0.25">
      <c r="Q1552">
        <f>IF(ISNUMBER(MATCH(E1552,#REF!, 0)), INDEX(#REF!, MATCH(E1552,#REF!, 0)), E1552)</f>
        <v>0</v>
      </c>
    </row>
    <row r="1553" spans="17:17" x14ac:dyDescent="0.25">
      <c r="Q1553">
        <f>IF(ISNUMBER(MATCH(E1553,#REF!, 0)), INDEX(#REF!, MATCH(E1553,#REF!, 0)), E1553)</f>
        <v>0</v>
      </c>
    </row>
    <row r="1554" spans="17:17" x14ac:dyDescent="0.25">
      <c r="Q1554">
        <f>IF(ISNUMBER(MATCH(E1554,#REF!, 0)), INDEX(#REF!, MATCH(E1554,#REF!, 0)), E1554)</f>
        <v>0</v>
      </c>
    </row>
    <row r="1555" spans="17:17" x14ac:dyDescent="0.25">
      <c r="Q1555">
        <f>IF(ISNUMBER(MATCH(E1555,#REF!, 0)), INDEX(#REF!, MATCH(E1555,#REF!, 0)), E1555)</f>
        <v>0</v>
      </c>
    </row>
    <row r="1556" spans="17:17" x14ac:dyDescent="0.25">
      <c r="Q1556">
        <f>IF(ISNUMBER(MATCH(E1556,#REF!, 0)), INDEX(#REF!, MATCH(E1556,#REF!, 0)), E1556)</f>
        <v>0</v>
      </c>
    </row>
    <row r="1557" spans="17:17" x14ac:dyDescent="0.25">
      <c r="Q1557">
        <f>IF(ISNUMBER(MATCH(E1557,#REF!, 0)), INDEX(#REF!, MATCH(E1557,#REF!, 0)), E1557)</f>
        <v>0</v>
      </c>
    </row>
    <row r="1558" spans="17:17" x14ac:dyDescent="0.25">
      <c r="Q1558">
        <f>IF(ISNUMBER(MATCH(E1558,#REF!, 0)), INDEX(#REF!, MATCH(E1558,#REF!, 0)), E1558)</f>
        <v>0</v>
      </c>
    </row>
    <row r="1559" spans="17:17" x14ac:dyDescent="0.25">
      <c r="Q1559">
        <f>IF(ISNUMBER(MATCH(E1559,#REF!, 0)), INDEX(#REF!, MATCH(E1559,#REF!, 0)), E1559)</f>
        <v>0</v>
      </c>
    </row>
    <row r="1560" spans="17:17" x14ac:dyDescent="0.25">
      <c r="Q1560">
        <f>IF(ISNUMBER(MATCH(E1560,#REF!, 0)), INDEX(#REF!, MATCH(E1560,#REF!, 0)), E1560)</f>
        <v>0</v>
      </c>
    </row>
    <row r="1561" spans="17:17" x14ac:dyDescent="0.25">
      <c r="Q1561">
        <f>IF(ISNUMBER(MATCH(E1561,#REF!, 0)), INDEX(#REF!, MATCH(E1561,#REF!, 0)), E1561)</f>
        <v>0</v>
      </c>
    </row>
    <row r="1562" spans="17:17" x14ac:dyDescent="0.25">
      <c r="Q1562">
        <f>IF(ISNUMBER(MATCH(E1562,#REF!, 0)), INDEX(#REF!, MATCH(E1562,#REF!, 0)), E1562)</f>
        <v>0</v>
      </c>
    </row>
    <row r="1563" spans="17:17" x14ac:dyDescent="0.25">
      <c r="Q1563">
        <f>IF(ISNUMBER(MATCH(E1563,#REF!, 0)), INDEX(#REF!, MATCH(E1563,#REF!, 0)), E1563)</f>
        <v>0</v>
      </c>
    </row>
    <row r="1564" spans="17:17" x14ac:dyDescent="0.25">
      <c r="Q1564">
        <f>IF(ISNUMBER(MATCH(E1564,#REF!, 0)), INDEX(#REF!, MATCH(E1564,#REF!, 0)), E1564)</f>
        <v>0</v>
      </c>
    </row>
    <row r="1565" spans="17:17" x14ac:dyDescent="0.25">
      <c r="Q1565">
        <f>IF(ISNUMBER(MATCH(E1565,#REF!, 0)), INDEX(#REF!, MATCH(E1565,#REF!, 0)), E1565)</f>
        <v>0</v>
      </c>
    </row>
    <row r="1566" spans="17:17" x14ac:dyDescent="0.25">
      <c r="Q1566">
        <f>IF(ISNUMBER(MATCH(E1566,#REF!, 0)), INDEX(#REF!, MATCH(E1566,#REF!, 0)), E1566)</f>
        <v>0</v>
      </c>
    </row>
    <row r="1567" spans="17:17" x14ac:dyDescent="0.25">
      <c r="Q1567">
        <f>IF(ISNUMBER(MATCH(E1567,#REF!, 0)), INDEX(#REF!, MATCH(E1567,#REF!, 0)), E1567)</f>
        <v>0</v>
      </c>
    </row>
    <row r="1568" spans="17:17" x14ac:dyDescent="0.25">
      <c r="Q1568">
        <f>IF(ISNUMBER(MATCH(E1568,#REF!, 0)), INDEX(#REF!, MATCH(E1568,#REF!, 0)), E1568)</f>
        <v>0</v>
      </c>
    </row>
    <row r="1569" spans="17:17" x14ac:dyDescent="0.25">
      <c r="Q1569">
        <f>IF(ISNUMBER(MATCH(E1569,#REF!, 0)), INDEX(#REF!, MATCH(E1569,#REF!, 0)), E1569)</f>
        <v>0</v>
      </c>
    </row>
    <row r="1570" spans="17:17" x14ac:dyDescent="0.25">
      <c r="Q1570">
        <f>IF(ISNUMBER(MATCH(E1570,#REF!, 0)), INDEX(#REF!, MATCH(E1570,#REF!, 0)), E1570)</f>
        <v>0</v>
      </c>
    </row>
    <row r="1571" spans="17:17" x14ac:dyDescent="0.25">
      <c r="Q1571">
        <f>IF(ISNUMBER(MATCH(E1571,#REF!, 0)), INDEX(#REF!, MATCH(E1571,#REF!, 0)), E1571)</f>
        <v>0</v>
      </c>
    </row>
    <row r="1572" spans="17:17" x14ac:dyDescent="0.25">
      <c r="Q1572">
        <f>IF(ISNUMBER(MATCH(E1572,#REF!, 0)), INDEX(#REF!, MATCH(E1572,#REF!, 0)), E1572)</f>
        <v>0</v>
      </c>
    </row>
    <row r="1573" spans="17:17" x14ac:dyDescent="0.25">
      <c r="Q1573">
        <f>IF(ISNUMBER(MATCH(E1573,#REF!, 0)), INDEX(#REF!, MATCH(E1573,#REF!, 0)), E1573)</f>
        <v>0</v>
      </c>
    </row>
    <row r="1574" spans="17:17" x14ac:dyDescent="0.25">
      <c r="Q1574">
        <f>IF(ISNUMBER(MATCH(E1574,#REF!, 0)), INDEX(#REF!, MATCH(E1574,#REF!, 0)), E1574)</f>
        <v>0</v>
      </c>
    </row>
    <row r="1575" spans="17:17" x14ac:dyDescent="0.25">
      <c r="Q1575">
        <f>IF(ISNUMBER(MATCH(E1575,#REF!, 0)), INDEX(#REF!, MATCH(E1575,#REF!, 0)), E1575)</f>
        <v>0</v>
      </c>
    </row>
    <row r="1576" spans="17:17" x14ac:dyDescent="0.25">
      <c r="Q1576">
        <f>IF(ISNUMBER(MATCH(E1576,#REF!, 0)), INDEX(#REF!, MATCH(E1576,#REF!, 0)), E1576)</f>
        <v>0</v>
      </c>
    </row>
    <row r="1577" spans="17:17" x14ac:dyDescent="0.25">
      <c r="Q1577">
        <f>IF(ISNUMBER(MATCH(E1577,#REF!, 0)), INDEX(#REF!, MATCH(E1577,#REF!, 0)), E1577)</f>
        <v>0</v>
      </c>
    </row>
    <row r="1578" spans="17:17" x14ac:dyDescent="0.25">
      <c r="Q1578">
        <f>IF(ISNUMBER(MATCH(E1578,#REF!, 0)), INDEX(#REF!, MATCH(E1578,#REF!, 0)), E1578)</f>
        <v>0</v>
      </c>
    </row>
    <row r="1579" spans="17:17" x14ac:dyDescent="0.25">
      <c r="Q1579">
        <f>IF(ISNUMBER(MATCH(E1579,#REF!, 0)), INDEX(#REF!, MATCH(E1579,#REF!, 0)), E1579)</f>
        <v>0</v>
      </c>
    </row>
    <row r="1580" spans="17:17" x14ac:dyDescent="0.25">
      <c r="Q1580">
        <f>IF(ISNUMBER(MATCH(E1580,#REF!, 0)), INDEX(#REF!, MATCH(E1580,#REF!, 0)), E1580)</f>
        <v>0</v>
      </c>
    </row>
    <row r="1581" spans="17:17" x14ac:dyDescent="0.25">
      <c r="Q1581">
        <f>IF(ISNUMBER(MATCH(E1581,#REF!, 0)), INDEX(#REF!, MATCH(E1581,#REF!, 0)), E1581)</f>
        <v>0</v>
      </c>
    </row>
    <row r="1582" spans="17:17" x14ac:dyDescent="0.25">
      <c r="Q1582">
        <f>IF(ISNUMBER(MATCH(E1582,#REF!, 0)), INDEX(#REF!, MATCH(E1582,#REF!, 0)), E1582)</f>
        <v>0</v>
      </c>
    </row>
    <row r="1583" spans="17:17" x14ac:dyDescent="0.25">
      <c r="Q1583">
        <f>IF(ISNUMBER(MATCH(E1583,#REF!, 0)), INDEX(#REF!, MATCH(E1583,#REF!, 0)), E1583)</f>
        <v>0</v>
      </c>
    </row>
    <row r="1584" spans="17:17" x14ac:dyDescent="0.25">
      <c r="Q1584">
        <f>IF(ISNUMBER(MATCH(E1584,#REF!, 0)), INDEX(#REF!, MATCH(E1584,#REF!, 0)), E1584)</f>
        <v>0</v>
      </c>
    </row>
    <row r="1585" spans="17:17" x14ac:dyDescent="0.25">
      <c r="Q1585">
        <f>IF(ISNUMBER(MATCH(E1585,#REF!, 0)), INDEX(#REF!, MATCH(E1585,#REF!, 0)), E1585)</f>
        <v>0</v>
      </c>
    </row>
    <row r="1586" spans="17:17" x14ac:dyDescent="0.25">
      <c r="Q1586">
        <f>IF(ISNUMBER(MATCH(E1586,#REF!, 0)), INDEX(#REF!, MATCH(E1586,#REF!, 0)), E1586)</f>
        <v>0</v>
      </c>
    </row>
    <row r="1587" spans="17:17" x14ac:dyDescent="0.25">
      <c r="Q1587">
        <f>IF(ISNUMBER(MATCH(E1587,#REF!, 0)), INDEX(#REF!, MATCH(E1587,#REF!, 0)), E1587)</f>
        <v>0</v>
      </c>
    </row>
    <row r="1588" spans="17:17" x14ac:dyDescent="0.25">
      <c r="Q1588">
        <f>IF(ISNUMBER(MATCH(E1588,#REF!, 0)), INDEX(#REF!, MATCH(E1588,#REF!, 0)), E1588)</f>
        <v>0</v>
      </c>
    </row>
    <row r="1589" spans="17:17" x14ac:dyDescent="0.25">
      <c r="Q1589">
        <f>IF(ISNUMBER(MATCH(E1589,#REF!, 0)), INDEX(#REF!, MATCH(E1589,#REF!, 0)), E1589)</f>
        <v>0</v>
      </c>
    </row>
    <row r="1590" spans="17:17" x14ac:dyDescent="0.25">
      <c r="Q1590">
        <f>IF(ISNUMBER(MATCH(E1590,#REF!, 0)), INDEX(#REF!, MATCH(E1590,#REF!, 0)), E1590)</f>
        <v>0</v>
      </c>
    </row>
    <row r="1591" spans="17:17" x14ac:dyDescent="0.25">
      <c r="Q1591">
        <f>IF(ISNUMBER(MATCH(E1591,#REF!, 0)), INDEX(#REF!, MATCH(E1591,#REF!, 0)), E1591)</f>
        <v>0</v>
      </c>
    </row>
    <row r="1592" spans="17:17" x14ac:dyDescent="0.25">
      <c r="Q1592">
        <f>IF(ISNUMBER(MATCH(E1592,#REF!, 0)), INDEX(#REF!, MATCH(E1592,#REF!, 0)), E1592)</f>
        <v>0</v>
      </c>
    </row>
    <row r="1593" spans="17:17" x14ac:dyDescent="0.25">
      <c r="Q1593">
        <f>IF(ISNUMBER(MATCH(E1593,#REF!, 0)), INDEX(#REF!, MATCH(E1593,#REF!, 0)), E1593)</f>
        <v>0</v>
      </c>
    </row>
    <row r="1594" spans="17:17" x14ac:dyDescent="0.25">
      <c r="Q1594">
        <f>IF(ISNUMBER(MATCH(E1594,#REF!, 0)), INDEX(#REF!, MATCH(E1594,#REF!, 0)), E1594)</f>
        <v>0</v>
      </c>
    </row>
    <row r="1595" spans="17:17" x14ac:dyDescent="0.25">
      <c r="Q1595">
        <f>IF(ISNUMBER(MATCH(E1595,#REF!, 0)), INDEX(#REF!, MATCH(E1595,#REF!, 0)), E1595)</f>
        <v>0</v>
      </c>
    </row>
    <row r="1596" spans="17:17" x14ac:dyDescent="0.25">
      <c r="Q1596">
        <f>IF(ISNUMBER(MATCH(E1596,#REF!, 0)), INDEX(#REF!, MATCH(E1596,#REF!, 0)), E1596)</f>
        <v>0</v>
      </c>
    </row>
    <row r="1597" spans="17:17" x14ac:dyDescent="0.25">
      <c r="Q1597">
        <f>IF(ISNUMBER(MATCH(E1597,#REF!, 0)), INDEX(#REF!, MATCH(E1597,#REF!, 0)), E1597)</f>
        <v>0</v>
      </c>
    </row>
    <row r="1598" spans="17:17" x14ac:dyDescent="0.25">
      <c r="Q1598">
        <f>IF(ISNUMBER(MATCH(E1598,#REF!, 0)), INDEX(#REF!, MATCH(E1598,#REF!, 0)), E1598)</f>
        <v>0</v>
      </c>
    </row>
    <row r="1599" spans="17:17" x14ac:dyDescent="0.25">
      <c r="Q1599">
        <f>IF(ISNUMBER(MATCH(E1599,#REF!, 0)), INDEX(#REF!, MATCH(E1599,#REF!, 0)), E1599)</f>
        <v>0</v>
      </c>
    </row>
    <row r="1600" spans="17:17" x14ac:dyDescent="0.25">
      <c r="Q1600">
        <f>IF(ISNUMBER(MATCH(E1600,#REF!, 0)), INDEX(#REF!, MATCH(E1600,#REF!, 0)), E1600)</f>
        <v>0</v>
      </c>
    </row>
    <row r="1601" spans="17:17" x14ac:dyDescent="0.25">
      <c r="Q1601">
        <f>IF(ISNUMBER(MATCH(E1601,#REF!, 0)), INDEX(#REF!, MATCH(E1601,#REF!, 0)), E1601)</f>
        <v>0</v>
      </c>
    </row>
    <row r="1602" spans="17:17" x14ac:dyDescent="0.25">
      <c r="Q1602">
        <f>IF(ISNUMBER(MATCH(E1602,#REF!, 0)), INDEX(#REF!, MATCH(E1602,#REF!, 0)), E1602)</f>
        <v>0</v>
      </c>
    </row>
    <row r="1604" spans="17:17" x14ac:dyDescent="0.25">
      <c r="Q1604">
        <f>IF(ISNUMBER(MATCH(E1604,#REF!, 0)), INDEX(#REF!, MATCH(E1604,#REF!, 0)), E1604)</f>
        <v>0</v>
      </c>
    </row>
    <row r="1605" spans="17:17" x14ac:dyDescent="0.25">
      <c r="Q1605">
        <f>IF(ISNUMBER(MATCH(E1605,#REF!, 0)), INDEX(#REF!, MATCH(E1605,#REF!, 0)), E1605)</f>
        <v>0</v>
      </c>
    </row>
    <row r="1606" spans="17:17" x14ac:dyDescent="0.25">
      <c r="Q1606">
        <f>IF(ISNUMBER(MATCH(E1606,#REF!, 0)), INDEX(#REF!, MATCH(E1606,#REF!, 0)), E1606)</f>
        <v>0</v>
      </c>
    </row>
    <row r="1607" spans="17:17" x14ac:dyDescent="0.25">
      <c r="Q1607">
        <f>IF(ISNUMBER(MATCH(E1607,#REF!, 0)), INDEX(#REF!, MATCH(E1607,#REF!, 0)), E1607)</f>
        <v>0</v>
      </c>
    </row>
    <row r="1608" spans="17:17" x14ac:dyDescent="0.25">
      <c r="Q1608">
        <f>IF(ISNUMBER(MATCH(E1608,#REF!, 0)), INDEX(#REF!, MATCH(E1608,#REF!, 0)), E1608)</f>
        <v>0</v>
      </c>
    </row>
    <row r="1609" spans="17:17" x14ac:dyDescent="0.25">
      <c r="Q1609">
        <f>IF(ISNUMBER(MATCH(E1609,#REF!, 0)), INDEX(#REF!, MATCH(E1609,#REF!, 0)), E1609)</f>
        <v>0</v>
      </c>
    </row>
    <row r="1610" spans="17:17" x14ac:dyDescent="0.25">
      <c r="Q1610">
        <f>IF(ISNUMBER(MATCH(E1610,#REF!, 0)), INDEX(#REF!, MATCH(E1610,#REF!, 0)), E1610)</f>
        <v>0</v>
      </c>
    </row>
    <row r="1611" spans="17:17" x14ac:dyDescent="0.25">
      <c r="Q1611">
        <f>IF(ISNUMBER(MATCH(E1611,#REF!, 0)), INDEX(#REF!, MATCH(E1611,#REF!, 0)), E1611)</f>
        <v>0</v>
      </c>
    </row>
    <row r="1612" spans="17:17" x14ac:dyDescent="0.25">
      <c r="Q1612">
        <f>IF(ISNUMBER(MATCH(E1612,#REF!, 0)), INDEX(#REF!, MATCH(E1612,#REF!, 0)), E1612)</f>
        <v>0</v>
      </c>
    </row>
    <row r="1613" spans="17:17" x14ac:dyDescent="0.25">
      <c r="Q1613">
        <f>IF(ISNUMBER(MATCH(E1613,#REF!, 0)), INDEX(#REF!, MATCH(E1613,#REF!, 0)), E1613)</f>
        <v>0</v>
      </c>
    </row>
    <row r="1614" spans="17:17" x14ac:dyDescent="0.25">
      <c r="Q1614">
        <f>IF(ISNUMBER(MATCH(E1614,#REF!, 0)), INDEX(#REF!, MATCH(E1614,#REF!, 0)), E1614)</f>
        <v>0</v>
      </c>
    </row>
    <row r="1615" spans="17:17" x14ac:dyDescent="0.25">
      <c r="Q1615">
        <f>IF(ISNUMBER(MATCH(E1615,#REF!, 0)), INDEX(#REF!, MATCH(E1615,#REF!, 0)), E1615)</f>
        <v>0</v>
      </c>
    </row>
    <row r="1616" spans="17:17" x14ac:dyDescent="0.25">
      <c r="Q1616">
        <f>IF(ISNUMBER(MATCH(E1616,#REF!, 0)), INDEX(#REF!, MATCH(E1616,#REF!, 0)), E1616)</f>
        <v>0</v>
      </c>
    </row>
    <row r="1617" spans="17:17" x14ac:dyDescent="0.25">
      <c r="Q1617">
        <f>IF(ISNUMBER(MATCH(E1617,#REF!, 0)), INDEX(#REF!, MATCH(E1617,#REF!, 0)), E1617)</f>
        <v>0</v>
      </c>
    </row>
    <row r="1618" spans="17:17" x14ac:dyDescent="0.25">
      <c r="Q1618">
        <f>IF(ISNUMBER(MATCH(E1618,#REF!, 0)), INDEX(#REF!, MATCH(E1618,#REF!, 0)), E1618)</f>
        <v>0</v>
      </c>
    </row>
    <row r="1619" spans="17:17" x14ac:dyDescent="0.25">
      <c r="Q1619">
        <f>IF(ISNUMBER(MATCH(E1619,#REF!, 0)), INDEX(#REF!, MATCH(E1619,#REF!, 0)), E1619)</f>
        <v>0</v>
      </c>
    </row>
    <row r="1620" spans="17:17" x14ac:dyDescent="0.25">
      <c r="Q1620">
        <f>IF(ISNUMBER(MATCH(E1620,#REF!, 0)), INDEX(#REF!, MATCH(E1620,#REF!, 0)), E1620)</f>
        <v>0</v>
      </c>
    </row>
    <row r="1621" spans="17:17" x14ac:dyDescent="0.25">
      <c r="Q1621">
        <f>IF(ISNUMBER(MATCH(E1621,#REF!, 0)), INDEX(#REF!, MATCH(E1621,#REF!, 0)), E1621)</f>
        <v>0</v>
      </c>
    </row>
    <row r="1622" spans="17:17" x14ac:dyDescent="0.25">
      <c r="Q1622">
        <f>IF(ISNUMBER(MATCH(E1622,#REF!, 0)), INDEX(#REF!, MATCH(E1622,#REF!, 0)), E1622)</f>
        <v>0</v>
      </c>
    </row>
    <row r="1623" spans="17:17" x14ac:dyDescent="0.25">
      <c r="Q1623">
        <f>IF(ISNUMBER(MATCH(E1623,#REF!, 0)), INDEX(#REF!, MATCH(E1623,#REF!, 0)), E1623)</f>
        <v>0</v>
      </c>
    </row>
    <row r="1624" spans="17:17" x14ac:dyDescent="0.25">
      <c r="Q1624">
        <f>IF(ISNUMBER(MATCH(E1624,#REF!, 0)), INDEX(#REF!, MATCH(E1624,#REF!, 0)), E1624)</f>
        <v>0</v>
      </c>
    </row>
    <row r="1625" spans="17:17" x14ac:dyDescent="0.25">
      <c r="Q1625">
        <f>IF(ISNUMBER(MATCH(E1625,#REF!, 0)), INDEX(#REF!, MATCH(E1625,#REF!, 0)), E1625)</f>
        <v>0</v>
      </c>
    </row>
    <row r="1626" spans="17:17" x14ac:dyDescent="0.25">
      <c r="Q1626">
        <f>IF(ISNUMBER(MATCH(E1626,#REF!, 0)), INDEX(#REF!, MATCH(E1626,#REF!, 0)), E1626)</f>
        <v>0</v>
      </c>
    </row>
    <row r="1627" spans="17:17" x14ac:dyDescent="0.25">
      <c r="Q1627">
        <f>IF(ISNUMBER(MATCH(E1627,#REF!, 0)), INDEX(#REF!, MATCH(E1627,#REF!, 0)), E1627)</f>
        <v>0</v>
      </c>
    </row>
    <row r="1628" spans="17:17" x14ac:dyDescent="0.25">
      <c r="Q1628">
        <f>IF(ISNUMBER(MATCH(E1628,#REF!, 0)), INDEX(#REF!, MATCH(E1628,#REF!, 0)), E1628)</f>
        <v>0</v>
      </c>
    </row>
    <row r="1629" spans="17:17" x14ac:dyDescent="0.25">
      <c r="Q1629">
        <f>IF(ISNUMBER(MATCH(E1629,#REF!, 0)), INDEX(#REF!, MATCH(E1629,#REF!, 0)), E1629)</f>
        <v>0</v>
      </c>
    </row>
    <row r="1630" spans="17:17" x14ac:dyDescent="0.25">
      <c r="Q1630">
        <f>IF(ISNUMBER(MATCH(E1630,#REF!, 0)), INDEX(#REF!, MATCH(E1630,#REF!, 0)), E1630)</f>
        <v>0</v>
      </c>
    </row>
    <row r="1631" spans="17:17" x14ac:dyDescent="0.25">
      <c r="Q1631">
        <f>IF(ISNUMBER(MATCH(E1631,#REF!, 0)), INDEX(#REF!, MATCH(E1631,#REF!, 0)), E1631)</f>
        <v>0</v>
      </c>
    </row>
    <row r="1632" spans="17:17" x14ac:dyDescent="0.25">
      <c r="Q1632">
        <f>IF(ISNUMBER(MATCH(E1632,#REF!, 0)), INDEX(#REF!, MATCH(E1632,#REF!, 0)), E1632)</f>
        <v>0</v>
      </c>
    </row>
    <row r="1633" spans="17:17" x14ac:dyDescent="0.25">
      <c r="Q1633">
        <f>IF(ISNUMBER(MATCH(E1633,#REF!, 0)), INDEX(#REF!, MATCH(E1633,#REF!, 0)), E1633)</f>
        <v>0</v>
      </c>
    </row>
    <row r="1634" spans="17:17" x14ac:dyDescent="0.25">
      <c r="Q1634">
        <f>IF(ISNUMBER(MATCH(E1634,#REF!, 0)), INDEX(#REF!, MATCH(E1634,#REF!, 0)), E1634)</f>
        <v>0</v>
      </c>
    </row>
    <row r="1635" spans="17:17" x14ac:dyDescent="0.25">
      <c r="Q1635">
        <f>IF(ISNUMBER(MATCH(E1635,#REF!, 0)), INDEX(#REF!, MATCH(E1635,#REF!, 0)), E1635)</f>
        <v>0</v>
      </c>
    </row>
    <row r="1636" spans="17:17" x14ac:dyDescent="0.25">
      <c r="Q1636">
        <f>IF(ISNUMBER(MATCH(E1636,#REF!, 0)), INDEX(#REF!, MATCH(E1636,#REF!, 0)), E1636)</f>
        <v>0</v>
      </c>
    </row>
    <row r="1637" spans="17:17" x14ac:dyDescent="0.25">
      <c r="Q1637">
        <f>IF(ISNUMBER(MATCH(E1637,#REF!, 0)), INDEX(#REF!, MATCH(E1637,#REF!, 0)), E1637)</f>
        <v>0</v>
      </c>
    </row>
    <row r="1638" spans="17:17" x14ac:dyDescent="0.25">
      <c r="Q1638">
        <f>IF(ISNUMBER(MATCH(E1638,#REF!, 0)), INDEX(#REF!, MATCH(E1638,#REF!, 0)), E1638)</f>
        <v>0</v>
      </c>
    </row>
    <row r="1639" spans="17:17" x14ac:dyDescent="0.25">
      <c r="Q1639">
        <f>IF(ISNUMBER(MATCH(E1639,#REF!, 0)), INDEX(#REF!, MATCH(E1639,#REF!, 0)), E1639)</f>
        <v>0</v>
      </c>
    </row>
    <row r="1640" spans="17:17" x14ac:dyDescent="0.25">
      <c r="Q1640">
        <f>IF(ISNUMBER(MATCH(E1640,#REF!, 0)), INDEX(#REF!, MATCH(E1640,#REF!, 0)), E1640)</f>
        <v>0</v>
      </c>
    </row>
    <row r="1641" spans="17:17" x14ac:dyDescent="0.25">
      <c r="Q1641">
        <f>IF(ISNUMBER(MATCH(E1641,#REF!, 0)), INDEX(#REF!, MATCH(E1641,#REF!, 0)), E1641)</f>
        <v>0</v>
      </c>
    </row>
    <row r="1642" spans="17:17" x14ac:dyDescent="0.25">
      <c r="Q1642">
        <f>IF(ISNUMBER(MATCH(E1642,#REF!, 0)), INDEX(#REF!, MATCH(E1642,#REF!, 0)), E1642)</f>
        <v>0</v>
      </c>
    </row>
    <row r="1643" spans="17:17" x14ac:dyDescent="0.25">
      <c r="Q1643">
        <f>IF(ISNUMBER(MATCH(E1643,#REF!, 0)), INDEX(#REF!, MATCH(E1643,#REF!, 0)), E1643)</f>
        <v>0</v>
      </c>
    </row>
    <row r="1644" spans="17:17" x14ac:dyDescent="0.25">
      <c r="Q1644">
        <f>IF(ISNUMBER(MATCH(E1644,#REF!, 0)), INDEX(#REF!, MATCH(E1644,#REF!, 0)), E1644)</f>
        <v>0</v>
      </c>
    </row>
    <row r="1646" spans="17:17" x14ac:dyDescent="0.25">
      <c r="Q1646">
        <f>IF(ISNUMBER(MATCH(E1646,#REF!, 0)), INDEX(#REF!, MATCH(E1646,#REF!, 0)), E1646)</f>
        <v>0</v>
      </c>
    </row>
    <row r="1647" spans="17:17" x14ac:dyDescent="0.25">
      <c r="Q1647">
        <f>IF(ISNUMBER(MATCH(E1647,#REF!, 0)), INDEX(#REF!, MATCH(E1647,#REF!, 0)), E1647)</f>
        <v>0</v>
      </c>
    </row>
    <row r="1648" spans="17:17" x14ac:dyDescent="0.25">
      <c r="Q1648">
        <f>IF(ISNUMBER(MATCH(E1648,#REF!, 0)), INDEX(#REF!, MATCH(E1648,#REF!, 0)), E1648)</f>
        <v>0</v>
      </c>
    </row>
    <row r="1649" spans="17:17" x14ac:dyDescent="0.25">
      <c r="Q1649">
        <f>IF(ISNUMBER(MATCH(E1649,#REF!, 0)), INDEX(#REF!, MATCH(E1649,#REF!, 0)), E1649)</f>
        <v>0</v>
      </c>
    </row>
    <row r="1650" spans="17:17" x14ac:dyDescent="0.25">
      <c r="Q1650">
        <f>IF(ISNUMBER(MATCH(E1650,#REF!, 0)), INDEX(#REF!, MATCH(E1650,#REF!, 0)), E1650)</f>
        <v>0</v>
      </c>
    </row>
    <row r="1651" spans="17:17" x14ac:dyDescent="0.25">
      <c r="Q1651">
        <f>IF(ISNUMBER(MATCH(E1651,#REF!, 0)), INDEX(#REF!, MATCH(E1651,#REF!, 0)), E1651)</f>
        <v>0</v>
      </c>
    </row>
    <row r="1652" spans="17:17" x14ac:dyDescent="0.25">
      <c r="Q1652">
        <f>IF(ISNUMBER(MATCH(E1652,#REF!, 0)), INDEX(#REF!, MATCH(E1652,#REF!, 0)), E1652)</f>
        <v>0</v>
      </c>
    </row>
    <row r="1653" spans="17:17" x14ac:dyDescent="0.25">
      <c r="Q1653">
        <f>IF(ISNUMBER(MATCH(E1653,#REF!, 0)), INDEX(#REF!, MATCH(E1653,#REF!, 0)), E1653)</f>
        <v>0</v>
      </c>
    </row>
    <row r="1654" spans="17:17" x14ac:dyDescent="0.25">
      <c r="Q1654">
        <f>IF(ISNUMBER(MATCH(E1654,#REF!, 0)), INDEX(#REF!, MATCH(E1654,#REF!, 0)), E1654)</f>
        <v>0</v>
      </c>
    </row>
    <row r="1655" spans="17:17" x14ac:dyDescent="0.25">
      <c r="Q1655">
        <f>IF(ISNUMBER(MATCH(E1655,#REF!, 0)), INDEX(#REF!, MATCH(E1655,#REF!, 0)), E1655)</f>
        <v>0</v>
      </c>
    </row>
    <row r="1656" spans="17:17" x14ac:dyDescent="0.25">
      <c r="Q1656">
        <f>IF(ISNUMBER(MATCH(E1656,#REF!, 0)), INDEX(#REF!, MATCH(E1656,#REF!, 0)), E1656)</f>
        <v>0</v>
      </c>
    </row>
    <row r="1657" spans="17:17" x14ac:dyDescent="0.25">
      <c r="Q1657">
        <f>IF(ISNUMBER(MATCH(E1657,#REF!, 0)), INDEX(#REF!, MATCH(E1657,#REF!, 0)), E1657)</f>
        <v>0</v>
      </c>
    </row>
    <row r="1658" spans="17:17" x14ac:dyDescent="0.25">
      <c r="Q1658">
        <f>IF(ISNUMBER(MATCH(E1658,#REF!, 0)), INDEX(#REF!, MATCH(E1658,#REF!, 0)), E1658)</f>
        <v>0</v>
      </c>
    </row>
    <row r="1659" spans="17:17" x14ac:dyDescent="0.25">
      <c r="Q1659">
        <f>IF(ISNUMBER(MATCH(E1659,#REF!, 0)), INDEX(#REF!, MATCH(E1659,#REF!, 0)), E1659)</f>
        <v>0</v>
      </c>
    </row>
    <row r="1660" spans="17:17" x14ac:dyDescent="0.25">
      <c r="Q1660">
        <f>IF(ISNUMBER(MATCH(E1660,#REF!, 0)), INDEX(#REF!, MATCH(E1660,#REF!, 0)), E1660)</f>
        <v>0</v>
      </c>
    </row>
    <row r="1661" spans="17:17" x14ac:dyDescent="0.25">
      <c r="Q1661">
        <f>IF(ISNUMBER(MATCH(E1661,#REF!, 0)), INDEX(#REF!, MATCH(E1661,#REF!, 0)), E1661)</f>
        <v>0</v>
      </c>
    </row>
    <row r="1662" spans="17:17" x14ac:dyDescent="0.25">
      <c r="Q1662">
        <f>IF(ISNUMBER(MATCH(E1662,#REF!, 0)), INDEX(#REF!, MATCH(E1662,#REF!, 0)), E1662)</f>
        <v>0</v>
      </c>
    </row>
    <row r="1663" spans="17:17" x14ac:dyDescent="0.25">
      <c r="Q1663">
        <f>IF(ISNUMBER(MATCH(E1663,#REF!, 0)), INDEX(#REF!, MATCH(E1663,#REF!, 0)), E1663)</f>
        <v>0</v>
      </c>
    </row>
    <row r="1664" spans="17:17" x14ac:dyDescent="0.25">
      <c r="Q1664">
        <f>IF(ISNUMBER(MATCH(E1664,#REF!, 0)), INDEX(#REF!, MATCH(E1664,#REF!, 0)), E1664)</f>
        <v>0</v>
      </c>
    </row>
    <row r="1665" spans="17:17" x14ac:dyDescent="0.25">
      <c r="Q1665">
        <f>IF(ISNUMBER(MATCH(E1665,#REF!, 0)), INDEX(#REF!, MATCH(E1665,#REF!, 0)), E1665)</f>
        <v>0</v>
      </c>
    </row>
    <row r="1666" spans="17:17" x14ac:dyDescent="0.25">
      <c r="Q1666">
        <f>IF(ISNUMBER(MATCH(E1666,#REF!, 0)), INDEX(#REF!, MATCH(E1666,#REF!, 0)), E1666)</f>
        <v>0</v>
      </c>
    </row>
    <row r="1667" spans="17:17" x14ac:dyDescent="0.25">
      <c r="Q1667">
        <f>IF(ISNUMBER(MATCH(E1667,#REF!, 0)), INDEX(#REF!, MATCH(E1667,#REF!, 0)), E1667)</f>
        <v>0</v>
      </c>
    </row>
    <row r="1668" spans="17:17" x14ac:dyDescent="0.25">
      <c r="Q1668">
        <f>IF(ISNUMBER(MATCH(E1668,#REF!, 0)), INDEX(#REF!, MATCH(E1668,#REF!, 0)), E1668)</f>
        <v>0</v>
      </c>
    </row>
    <row r="1669" spans="17:17" x14ac:dyDescent="0.25">
      <c r="Q1669">
        <f>IF(ISNUMBER(MATCH(E1669,#REF!, 0)), INDEX(#REF!, MATCH(E1669,#REF!, 0)), E1669)</f>
        <v>0</v>
      </c>
    </row>
    <row r="1670" spans="17:17" x14ac:dyDescent="0.25">
      <c r="Q1670">
        <f>IF(ISNUMBER(MATCH(E1670,#REF!, 0)), INDEX(#REF!, MATCH(E1670,#REF!, 0)), E1670)</f>
        <v>0</v>
      </c>
    </row>
    <row r="1671" spans="17:17" x14ac:dyDescent="0.25">
      <c r="Q1671">
        <f>IF(ISNUMBER(MATCH(E1671,#REF!, 0)), INDEX(#REF!, MATCH(E1671,#REF!, 0)), E1671)</f>
        <v>0</v>
      </c>
    </row>
    <row r="1672" spans="17:17" x14ac:dyDescent="0.25">
      <c r="Q1672">
        <f>IF(ISNUMBER(MATCH(E1672,#REF!, 0)), INDEX(#REF!, MATCH(E1672,#REF!, 0)), E1672)</f>
        <v>0</v>
      </c>
    </row>
    <row r="1673" spans="17:17" x14ac:dyDescent="0.25">
      <c r="Q1673">
        <f>IF(ISNUMBER(MATCH(E1673,#REF!, 0)), INDEX(#REF!, MATCH(E1673,#REF!, 0)), E1673)</f>
        <v>0</v>
      </c>
    </row>
    <row r="1674" spans="17:17" x14ac:dyDescent="0.25">
      <c r="Q1674">
        <f>IF(ISNUMBER(MATCH(E1674,#REF!, 0)), INDEX(#REF!, MATCH(E1674,#REF!, 0)), E1674)</f>
        <v>0</v>
      </c>
    </row>
    <row r="1675" spans="17:17" x14ac:dyDescent="0.25">
      <c r="Q1675">
        <f>IF(ISNUMBER(MATCH(E1675,#REF!, 0)), INDEX(#REF!, MATCH(E1675,#REF!, 0)), E1675)</f>
        <v>0</v>
      </c>
    </row>
    <row r="1676" spans="17:17" x14ac:dyDescent="0.25">
      <c r="Q1676">
        <f>IF(ISNUMBER(MATCH(E1676,#REF!, 0)), INDEX(#REF!, MATCH(E1676,#REF!, 0)), E1676)</f>
        <v>0</v>
      </c>
    </row>
    <row r="1677" spans="17:17" x14ac:dyDescent="0.25">
      <c r="Q1677">
        <f>IF(ISNUMBER(MATCH(E1677,#REF!, 0)), INDEX(#REF!, MATCH(E1677,#REF!, 0)), E1677)</f>
        <v>0</v>
      </c>
    </row>
    <row r="1678" spans="17:17" x14ac:dyDescent="0.25">
      <c r="Q1678">
        <f>IF(ISNUMBER(MATCH(E1678,#REF!, 0)), INDEX(#REF!, MATCH(E1678,#REF!, 0)), E1678)</f>
        <v>0</v>
      </c>
    </row>
    <row r="1679" spans="17:17" x14ac:dyDescent="0.25">
      <c r="Q1679">
        <f>IF(ISNUMBER(MATCH(E1679,#REF!, 0)), INDEX(#REF!, MATCH(E1679,#REF!, 0)), E1679)</f>
        <v>0</v>
      </c>
    </row>
    <row r="1680" spans="17:17" x14ac:dyDescent="0.25">
      <c r="Q1680">
        <f>IF(ISNUMBER(MATCH(E1680,#REF!, 0)), INDEX(#REF!, MATCH(E1680,#REF!, 0)), E1680)</f>
        <v>0</v>
      </c>
    </row>
    <row r="1681" spans="17:17" x14ac:dyDescent="0.25">
      <c r="Q1681">
        <f>IF(ISNUMBER(MATCH(E1681,#REF!, 0)), INDEX(#REF!, MATCH(E1681,#REF!, 0)), E1681)</f>
        <v>0</v>
      </c>
    </row>
    <row r="1682" spans="17:17" x14ac:dyDescent="0.25">
      <c r="Q1682">
        <f>IF(ISNUMBER(MATCH(E1682,#REF!, 0)), INDEX(#REF!, MATCH(E1682,#REF!, 0)), E1682)</f>
        <v>0</v>
      </c>
    </row>
    <row r="1683" spans="17:17" x14ac:dyDescent="0.25">
      <c r="Q1683">
        <f>IF(ISNUMBER(MATCH(E1683,#REF!, 0)), INDEX(#REF!, MATCH(E1683,#REF!, 0)), E1683)</f>
        <v>0</v>
      </c>
    </row>
    <row r="1684" spans="17:17" x14ac:dyDescent="0.25">
      <c r="Q1684">
        <f>IF(ISNUMBER(MATCH(E1684,#REF!, 0)), INDEX(#REF!, MATCH(E1684,#REF!, 0)), E1684)</f>
        <v>0</v>
      </c>
    </row>
    <row r="1685" spans="17:17" x14ac:dyDescent="0.25">
      <c r="Q1685">
        <f>IF(ISNUMBER(MATCH(E1685,#REF!, 0)), INDEX(#REF!, MATCH(E1685,#REF!, 0)), E1685)</f>
        <v>0</v>
      </c>
    </row>
    <row r="1686" spans="17:17" x14ac:dyDescent="0.25">
      <c r="Q1686">
        <f>IF(ISNUMBER(MATCH(E1686,#REF!, 0)), INDEX(#REF!, MATCH(E1686,#REF!, 0)), E1686)</f>
        <v>0</v>
      </c>
    </row>
    <row r="1687" spans="17:17" x14ac:dyDescent="0.25">
      <c r="Q1687">
        <f>IF(ISNUMBER(MATCH(E1687,#REF!, 0)), INDEX(#REF!, MATCH(E1687,#REF!, 0)), E1687)</f>
        <v>0</v>
      </c>
    </row>
    <row r="1688" spans="17:17" x14ac:dyDescent="0.25">
      <c r="Q1688">
        <f>IF(ISNUMBER(MATCH(E1688,#REF!, 0)), INDEX(#REF!, MATCH(E1688,#REF!, 0)), E1688)</f>
        <v>0</v>
      </c>
    </row>
    <row r="1689" spans="17:17" x14ac:dyDescent="0.25">
      <c r="Q1689">
        <f>IF(ISNUMBER(MATCH(E1689,#REF!, 0)), INDEX(#REF!, MATCH(E1689,#REF!, 0)), E1689)</f>
        <v>0</v>
      </c>
    </row>
    <row r="1690" spans="17:17" x14ac:dyDescent="0.25">
      <c r="Q1690">
        <f>IF(ISNUMBER(MATCH(E1690,#REF!, 0)), INDEX(#REF!, MATCH(E1690,#REF!, 0)), E1690)</f>
        <v>0</v>
      </c>
    </row>
    <row r="1691" spans="17:17" x14ac:dyDescent="0.25">
      <c r="Q1691">
        <f>IF(ISNUMBER(MATCH(E1691,#REF!, 0)), INDEX(#REF!, MATCH(E1691,#REF!, 0)), E1691)</f>
        <v>0</v>
      </c>
    </row>
    <row r="1692" spans="17:17" x14ac:dyDescent="0.25">
      <c r="Q1692">
        <f>IF(ISNUMBER(MATCH(E1692,#REF!, 0)), INDEX(#REF!, MATCH(E1692,#REF!, 0)), E1692)</f>
        <v>0</v>
      </c>
    </row>
    <row r="1693" spans="17:17" x14ac:dyDescent="0.25">
      <c r="Q1693">
        <f>IF(ISNUMBER(MATCH(E1693,#REF!, 0)), INDEX(#REF!, MATCH(E1693,#REF!, 0)), E1693)</f>
        <v>0</v>
      </c>
    </row>
    <row r="1694" spans="17:17" x14ac:dyDescent="0.25">
      <c r="Q1694">
        <f>IF(ISNUMBER(MATCH(E1694,#REF!, 0)), INDEX(#REF!, MATCH(E1694,#REF!, 0)), E1694)</f>
        <v>0</v>
      </c>
    </row>
    <row r="1695" spans="17:17" x14ac:dyDescent="0.25">
      <c r="Q1695">
        <f>IF(ISNUMBER(MATCH(E1695,#REF!, 0)), INDEX(#REF!, MATCH(E1695,#REF!, 0)), E1695)</f>
        <v>0</v>
      </c>
    </row>
    <row r="1696" spans="17:17" x14ac:dyDescent="0.25">
      <c r="Q1696">
        <f>IF(ISNUMBER(MATCH(E1696,#REF!, 0)), INDEX(#REF!, MATCH(E1696,#REF!, 0)), E1696)</f>
        <v>0</v>
      </c>
    </row>
    <row r="1697" spans="17:17" x14ac:dyDescent="0.25">
      <c r="Q1697">
        <f>IF(ISNUMBER(MATCH(E1697,#REF!, 0)), INDEX(#REF!, MATCH(E1697,#REF!, 0)), E1697)</f>
        <v>0</v>
      </c>
    </row>
    <row r="1698" spans="17:17" x14ac:dyDescent="0.25">
      <c r="Q1698">
        <f>IF(ISNUMBER(MATCH(E1698,#REF!, 0)), INDEX(#REF!, MATCH(E1698,#REF!, 0)), E1698)</f>
        <v>0</v>
      </c>
    </row>
    <row r="1699" spans="17:17" x14ac:dyDescent="0.25">
      <c r="Q1699">
        <f>IF(ISNUMBER(MATCH(E1699,#REF!, 0)), INDEX(#REF!, MATCH(E1699,#REF!, 0)), E1699)</f>
        <v>0</v>
      </c>
    </row>
    <row r="1700" spans="17:17" x14ac:dyDescent="0.25">
      <c r="Q1700">
        <f>IF(ISNUMBER(MATCH(E1700,#REF!, 0)), INDEX(#REF!, MATCH(E1700,#REF!, 0)), E1700)</f>
        <v>0</v>
      </c>
    </row>
    <row r="1701" spans="17:17" x14ac:dyDescent="0.25">
      <c r="Q1701">
        <f>IF(ISNUMBER(MATCH(E1701,#REF!, 0)), INDEX(#REF!, MATCH(E1701,#REF!, 0)), E1701)</f>
        <v>0</v>
      </c>
    </row>
    <row r="1702" spans="17:17" x14ac:dyDescent="0.25">
      <c r="Q1702">
        <f>IF(ISNUMBER(MATCH(E1702,#REF!, 0)), INDEX(#REF!, MATCH(E1702,#REF!, 0)), E1702)</f>
        <v>0</v>
      </c>
    </row>
    <row r="1703" spans="17:17" x14ac:dyDescent="0.25">
      <c r="Q1703">
        <f>IF(ISNUMBER(MATCH(E1703,#REF!, 0)), INDEX(#REF!, MATCH(E1703,#REF!, 0)), E1703)</f>
        <v>0</v>
      </c>
    </row>
    <row r="1704" spans="17:17" x14ac:dyDescent="0.25">
      <c r="Q1704">
        <f>IF(ISNUMBER(MATCH(E1704,#REF!, 0)), INDEX(#REF!, MATCH(E1704,#REF!, 0)), E1704)</f>
        <v>0</v>
      </c>
    </row>
    <row r="1705" spans="17:17" x14ac:dyDescent="0.25">
      <c r="Q1705">
        <f>IF(ISNUMBER(MATCH(E1705,#REF!, 0)), INDEX(#REF!, MATCH(E1705,#REF!, 0)), E1705)</f>
        <v>0</v>
      </c>
    </row>
    <row r="1706" spans="17:17" x14ac:dyDescent="0.25">
      <c r="Q1706">
        <f>IF(ISNUMBER(MATCH(E1706,#REF!, 0)), INDEX(#REF!, MATCH(E1706,#REF!, 0)), E1706)</f>
        <v>0</v>
      </c>
    </row>
    <row r="1707" spans="17:17" x14ac:dyDescent="0.25">
      <c r="Q1707">
        <f>IF(ISNUMBER(MATCH(E1707,#REF!, 0)), INDEX(#REF!, MATCH(E1707,#REF!, 0)), E1707)</f>
        <v>0</v>
      </c>
    </row>
    <row r="1708" spans="17:17" x14ac:dyDescent="0.25">
      <c r="Q1708">
        <f>IF(ISNUMBER(MATCH(E1708,#REF!, 0)), INDEX(#REF!, MATCH(E1708,#REF!, 0)), E1708)</f>
        <v>0</v>
      </c>
    </row>
    <row r="1709" spans="17:17" x14ac:dyDescent="0.25">
      <c r="Q1709">
        <f>IF(ISNUMBER(MATCH(E1709,#REF!, 0)), INDEX(#REF!, MATCH(E1709,#REF!, 0)), E1709)</f>
        <v>0</v>
      </c>
    </row>
    <row r="1710" spans="17:17" x14ac:dyDescent="0.25">
      <c r="Q1710">
        <f>IF(ISNUMBER(MATCH(E1710,#REF!, 0)), INDEX(#REF!, MATCH(E1710,#REF!, 0)), E1710)</f>
        <v>0</v>
      </c>
    </row>
    <row r="1711" spans="17:17" x14ac:dyDescent="0.25">
      <c r="Q1711">
        <f>IF(ISNUMBER(MATCH(E1711,#REF!, 0)), INDEX(#REF!, MATCH(E1711,#REF!, 0)), E1711)</f>
        <v>0</v>
      </c>
    </row>
    <row r="1712" spans="17:17" x14ac:dyDescent="0.25">
      <c r="Q1712">
        <f>IF(ISNUMBER(MATCH(E1712,#REF!, 0)), INDEX(#REF!, MATCH(E1712,#REF!, 0)), E1712)</f>
        <v>0</v>
      </c>
    </row>
    <row r="1713" spans="17:17" x14ac:dyDescent="0.25">
      <c r="Q1713">
        <f>IF(ISNUMBER(MATCH(E1713,#REF!, 0)), INDEX(#REF!, MATCH(E1713,#REF!, 0)), E1713)</f>
        <v>0</v>
      </c>
    </row>
    <row r="1714" spans="17:17" x14ac:dyDescent="0.25">
      <c r="Q1714">
        <f>IF(ISNUMBER(MATCH(E1714,#REF!, 0)), INDEX(#REF!, MATCH(E1714,#REF!, 0)), E1714)</f>
        <v>0</v>
      </c>
    </row>
    <row r="1715" spans="17:17" x14ac:dyDescent="0.25">
      <c r="Q1715">
        <f>IF(ISNUMBER(MATCH(E1715,#REF!, 0)), INDEX(#REF!, MATCH(E1715,#REF!, 0)), E1715)</f>
        <v>0</v>
      </c>
    </row>
    <row r="1716" spans="17:17" x14ac:dyDescent="0.25">
      <c r="Q1716">
        <f>IF(ISNUMBER(MATCH(E1716,#REF!, 0)), INDEX(#REF!, MATCH(E1716,#REF!, 0)), E1716)</f>
        <v>0</v>
      </c>
    </row>
    <row r="1717" spans="17:17" x14ac:dyDescent="0.25">
      <c r="Q1717">
        <f>IF(ISNUMBER(MATCH(E1717,#REF!, 0)), INDEX(#REF!, MATCH(E1717,#REF!, 0)), E1717)</f>
        <v>0</v>
      </c>
    </row>
    <row r="1718" spans="17:17" x14ac:dyDescent="0.25">
      <c r="Q1718">
        <f>IF(ISNUMBER(MATCH(E1718,#REF!, 0)), INDEX(#REF!, MATCH(E1718,#REF!, 0)), E1718)</f>
        <v>0</v>
      </c>
    </row>
    <row r="1719" spans="17:17" x14ac:dyDescent="0.25">
      <c r="Q1719">
        <f>IF(ISNUMBER(MATCH(E1719,#REF!, 0)), INDEX(#REF!, MATCH(E1719,#REF!, 0)), E1719)</f>
        <v>0</v>
      </c>
    </row>
    <row r="1720" spans="17:17" x14ac:dyDescent="0.25">
      <c r="Q1720">
        <f>IF(ISNUMBER(MATCH(E1720,#REF!, 0)), INDEX(#REF!, MATCH(E1720,#REF!, 0)), E1720)</f>
        <v>0</v>
      </c>
    </row>
    <row r="1721" spans="17:17" x14ac:dyDescent="0.25">
      <c r="Q1721">
        <f>IF(ISNUMBER(MATCH(E1721,#REF!, 0)), INDEX(#REF!, MATCH(E1721,#REF!, 0)), E1721)</f>
        <v>0</v>
      </c>
    </row>
    <row r="1722" spans="17:17" x14ac:dyDescent="0.25">
      <c r="Q1722">
        <f>IF(ISNUMBER(MATCH(E1722,#REF!, 0)), INDEX(#REF!, MATCH(E1722,#REF!, 0)), E1722)</f>
        <v>0</v>
      </c>
    </row>
    <row r="1723" spans="17:17" x14ac:dyDescent="0.25">
      <c r="Q1723">
        <f>IF(ISNUMBER(MATCH(E1723,#REF!, 0)), INDEX(#REF!, MATCH(E1723,#REF!, 0)), E1723)</f>
        <v>0</v>
      </c>
    </row>
    <row r="1724" spans="17:17" x14ac:dyDescent="0.25">
      <c r="Q1724">
        <f>IF(ISNUMBER(MATCH(E1724,#REF!, 0)), INDEX(#REF!, MATCH(E1724,#REF!, 0)), E1724)</f>
        <v>0</v>
      </c>
    </row>
    <row r="1725" spans="17:17" x14ac:dyDescent="0.25">
      <c r="Q1725">
        <f>IF(ISNUMBER(MATCH(E1725,#REF!, 0)), INDEX(#REF!, MATCH(E1725,#REF!, 0)), E1725)</f>
        <v>0</v>
      </c>
    </row>
    <row r="1726" spans="17:17" x14ac:dyDescent="0.25">
      <c r="Q1726">
        <f>IF(ISNUMBER(MATCH(E1726,#REF!, 0)), INDEX(#REF!, MATCH(E1726,#REF!, 0)), E1726)</f>
        <v>0</v>
      </c>
    </row>
    <row r="1727" spans="17:17" x14ac:dyDescent="0.25">
      <c r="Q1727">
        <f>IF(ISNUMBER(MATCH(E1727,#REF!, 0)), INDEX(#REF!, MATCH(E1727,#REF!, 0)), E1727)</f>
        <v>0</v>
      </c>
    </row>
    <row r="1728" spans="17:17" x14ac:dyDescent="0.25">
      <c r="Q1728">
        <f>IF(ISNUMBER(MATCH(E1728,#REF!, 0)), INDEX(#REF!, MATCH(E1728,#REF!, 0)), E1728)</f>
        <v>0</v>
      </c>
    </row>
    <row r="1729" spans="17:17" x14ac:dyDescent="0.25">
      <c r="Q1729">
        <f>IF(ISNUMBER(MATCH(E1729,#REF!, 0)), INDEX(#REF!, MATCH(E1729,#REF!, 0)), E1729)</f>
        <v>0</v>
      </c>
    </row>
    <row r="1730" spans="17:17" x14ac:dyDescent="0.25">
      <c r="Q1730">
        <f>IF(ISNUMBER(MATCH(E1730,#REF!, 0)), INDEX(#REF!, MATCH(E1730,#REF!, 0)), E1730)</f>
        <v>0</v>
      </c>
    </row>
    <row r="1731" spans="17:17" x14ac:dyDescent="0.25">
      <c r="Q1731">
        <f>IF(ISNUMBER(MATCH(E1731,#REF!, 0)), INDEX(#REF!, MATCH(E1731,#REF!, 0)), E1731)</f>
        <v>0</v>
      </c>
    </row>
    <row r="1732" spans="17:17" x14ac:dyDescent="0.25">
      <c r="Q1732">
        <f>IF(ISNUMBER(MATCH(E1732,#REF!, 0)), INDEX(#REF!, MATCH(E1732,#REF!, 0)), E1732)</f>
        <v>0</v>
      </c>
    </row>
    <row r="1733" spans="17:17" x14ac:dyDescent="0.25">
      <c r="Q1733">
        <f>IF(ISNUMBER(MATCH(E1733,#REF!, 0)), INDEX(#REF!, MATCH(E1733,#REF!, 0)), E1733)</f>
        <v>0</v>
      </c>
    </row>
    <row r="1734" spans="17:17" x14ac:dyDescent="0.25">
      <c r="Q1734">
        <f>IF(ISNUMBER(MATCH(E1734,#REF!, 0)), INDEX(#REF!, MATCH(E1734,#REF!, 0)), E1734)</f>
        <v>0</v>
      </c>
    </row>
    <row r="1735" spans="17:17" x14ac:dyDescent="0.25">
      <c r="Q1735">
        <f>IF(ISNUMBER(MATCH(E1735,#REF!, 0)), INDEX(#REF!, MATCH(E1735,#REF!, 0)), E1735)</f>
        <v>0</v>
      </c>
    </row>
    <row r="1736" spans="17:17" x14ac:dyDescent="0.25">
      <c r="Q1736">
        <f>IF(ISNUMBER(MATCH(E1736,#REF!, 0)), INDEX(#REF!, MATCH(E1736,#REF!, 0)), E1736)</f>
        <v>0</v>
      </c>
    </row>
    <row r="1737" spans="17:17" x14ac:dyDescent="0.25">
      <c r="Q1737">
        <f>IF(ISNUMBER(MATCH(E1737,#REF!, 0)), INDEX(#REF!, MATCH(E1737,#REF!, 0)), E1737)</f>
        <v>0</v>
      </c>
    </row>
    <row r="1738" spans="17:17" x14ac:dyDescent="0.25">
      <c r="Q1738">
        <f>IF(ISNUMBER(MATCH(E1738,#REF!, 0)), INDEX(#REF!, MATCH(E1738,#REF!, 0)), E1738)</f>
        <v>0</v>
      </c>
    </row>
    <row r="1739" spans="17:17" x14ac:dyDescent="0.25">
      <c r="Q1739">
        <f>IF(ISNUMBER(MATCH(E1739,#REF!, 0)), INDEX(#REF!, MATCH(E1739,#REF!, 0)), E1739)</f>
        <v>0</v>
      </c>
    </row>
    <row r="1740" spans="17:17" x14ac:dyDescent="0.25">
      <c r="Q1740">
        <f>IF(ISNUMBER(MATCH(E1740,#REF!, 0)), INDEX(#REF!, MATCH(E1740,#REF!, 0)), E1740)</f>
        <v>0</v>
      </c>
    </row>
    <row r="1741" spans="17:17" x14ac:dyDescent="0.25">
      <c r="Q1741">
        <f>IF(ISNUMBER(MATCH(E1741,#REF!, 0)), INDEX(#REF!, MATCH(E1741,#REF!, 0)), E1741)</f>
        <v>0</v>
      </c>
    </row>
    <row r="1742" spans="17:17" x14ac:dyDescent="0.25">
      <c r="Q1742">
        <f>IF(ISNUMBER(MATCH(E1742,#REF!, 0)), INDEX(#REF!, MATCH(E1742,#REF!, 0)), E1742)</f>
        <v>0</v>
      </c>
    </row>
    <row r="1743" spans="17:17" x14ac:dyDescent="0.25">
      <c r="Q1743">
        <f>IF(ISNUMBER(MATCH(E1743,#REF!, 0)), INDEX(#REF!, MATCH(E1743,#REF!, 0)), E1743)</f>
        <v>0</v>
      </c>
    </row>
    <row r="1744" spans="17:17" x14ac:dyDescent="0.25">
      <c r="Q1744">
        <f>IF(ISNUMBER(MATCH(E1744,#REF!, 0)), INDEX(#REF!, MATCH(E1744,#REF!, 0)), E1744)</f>
        <v>0</v>
      </c>
    </row>
    <row r="1745" spans="17:17" x14ac:dyDescent="0.25">
      <c r="Q1745">
        <f>IF(ISNUMBER(MATCH(E1745,#REF!, 0)), INDEX(#REF!, MATCH(E1745,#REF!, 0)), E1745)</f>
        <v>0</v>
      </c>
    </row>
    <row r="1746" spans="17:17" x14ac:dyDescent="0.25">
      <c r="Q1746">
        <f>IF(ISNUMBER(MATCH(E1746,#REF!, 0)), INDEX(#REF!, MATCH(E1746,#REF!, 0)), E1746)</f>
        <v>0</v>
      </c>
    </row>
    <row r="1747" spans="17:17" x14ac:dyDescent="0.25">
      <c r="Q1747">
        <f>IF(ISNUMBER(MATCH(E1747,#REF!, 0)), INDEX(#REF!, MATCH(E1747,#REF!, 0)), E1747)</f>
        <v>0</v>
      </c>
    </row>
    <row r="1748" spans="17:17" x14ac:dyDescent="0.25">
      <c r="Q1748">
        <f>IF(ISNUMBER(MATCH(E1748,#REF!, 0)), INDEX(#REF!, MATCH(E1748,#REF!, 0)), E1748)</f>
        <v>0</v>
      </c>
    </row>
    <row r="1749" spans="17:17" x14ac:dyDescent="0.25">
      <c r="Q1749">
        <f>IF(ISNUMBER(MATCH(E1749,#REF!, 0)), INDEX(#REF!, MATCH(E1749,#REF!, 0)), E1749)</f>
        <v>0</v>
      </c>
    </row>
    <row r="1750" spans="17:17" x14ac:dyDescent="0.25">
      <c r="Q1750">
        <f>IF(ISNUMBER(MATCH(E1750,#REF!, 0)), INDEX(#REF!, MATCH(E1750,#REF!, 0)), E1750)</f>
        <v>0</v>
      </c>
    </row>
    <row r="1751" spans="17:17" x14ac:dyDescent="0.25">
      <c r="Q1751">
        <f>IF(ISNUMBER(MATCH(E1751,#REF!, 0)), INDEX(#REF!, MATCH(E1751,#REF!, 0)), E1751)</f>
        <v>0</v>
      </c>
    </row>
    <row r="1752" spans="17:17" x14ac:dyDescent="0.25">
      <c r="Q1752">
        <f>IF(ISNUMBER(MATCH(E1752,#REF!, 0)), INDEX(#REF!, MATCH(E1752,#REF!, 0)), E1752)</f>
        <v>0</v>
      </c>
    </row>
    <row r="1753" spans="17:17" x14ac:dyDescent="0.25">
      <c r="Q1753">
        <f>IF(ISNUMBER(MATCH(E1753,#REF!, 0)), INDEX(#REF!, MATCH(E1753,#REF!, 0)), E1753)</f>
        <v>0</v>
      </c>
    </row>
    <row r="1754" spans="17:17" x14ac:dyDescent="0.25">
      <c r="Q1754">
        <f>IF(ISNUMBER(MATCH(E1754,#REF!, 0)), INDEX(#REF!, MATCH(E1754,#REF!, 0)), E1754)</f>
        <v>0</v>
      </c>
    </row>
    <row r="1755" spans="17:17" x14ac:dyDescent="0.25">
      <c r="Q1755">
        <f>IF(ISNUMBER(MATCH(E1755,#REF!, 0)), INDEX(#REF!, MATCH(E1755,#REF!, 0)), E1755)</f>
        <v>0</v>
      </c>
    </row>
    <row r="1756" spans="17:17" x14ac:dyDescent="0.25">
      <c r="Q1756">
        <f>IF(ISNUMBER(MATCH(E1756,#REF!, 0)), INDEX(#REF!, MATCH(E1756,#REF!, 0)), E1756)</f>
        <v>0</v>
      </c>
    </row>
    <row r="1757" spans="17:17" x14ac:dyDescent="0.25">
      <c r="Q1757">
        <f>IF(ISNUMBER(MATCH(E1757,#REF!, 0)), INDEX(#REF!, MATCH(E1757,#REF!, 0)), E1757)</f>
        <v>0</v>
      </c>
    </row>
    <row r="1758" spans="17:17" x14ac:dyDescent="0.25">
      <c r="Q1758">
        <f>IF(ISNUMBER(MATCH(E1758,#REF!, 0)), INDEX(#REF!, MATCH(E1758,#REF!, 0)), E1758)</f>
        <v>0</v>
      </c>
    </row>
    <row r="1759" spans="17:17" x14ac:dyDescent="0.25">
      <c r="Q1759">
        <f>IF(ISNUMBER(MATCH(E1759,#REF!, 0)), INDEX(#REF!, MATCH(E1759,#REF!, 0)), E1759)</f>
        <v>0</v>
      </c>
    </row>
    <row r="1760" spans="17:17" x14ac:dyDescent="0.25">
      <c r="Q1760">
        <f>IF(ISNUMBER(MATCH(E1760,#REF!, 0)), INDEX(#REF!, MATCH(E1760,#REF!, 0)), E1760)</f>
        <v>0</v>
      </c>
    </row>
    <row r="1761" spans="17:17" x14ac:dyDescent="0.25">
      <c r="Q1761">
        <f>IF(ISNUMBER(MATCH(E1761,#REF!, 0)), INDEX(#REF!, MATCH(E1761,#REF!, 0)), E1761)</f>
        <v>0</v>
      </c>
    </row>
    <row r="1762" spans="17:17" x14ac:dyDescent="0.25">
      <c r="Q1762">
        <f>IF(ISNUMBER(MATCH(E1762,#REF!, 0)), INDEX(#REF!, MATCH(E1762,#REF!, 0)), E1762)</f>
        <v>0</v>
      </c>
    </row>
    <row r="1763" spans="17:17" x14ac:dyDescent="0.25">
      <c r="Q1763">
        <f>IF(ISNUMBER(MATCH(E1763,#REF!, 0)), INDEX(#REF!, MATCH(E1763,#REF!, 0)), E1763)</f>
        <v>0</v>
      </c>
    </row>
    <row r="1764" spans="17:17" x14ac:dyDescent="0.25">
      <c r="Q1764">
        <f>IF(ISNUMBER(MATCH(E1764,#REF!, 0)), INDEX(#REF!, MATCH(E1764,#REF!, 0)), E1764)</f>
        <v>0</v>
      </c>
    </row>
    <row r="1765" spans="17:17" x14ac:dyDescent="0.25">
      <c r="Q1765">
        <f>IF(ISNUMBER(MATCH(E1765,#REF!, 0)), INDEX(#REF!, MATCH(E1765,#REF!, 0)), E1765)</f>
        <v>0</v>
      </c>
    </row>
    <row r="1766" spans="17:17" x14ac:dyDescent="0.25">
      <c r="Q1766">
        <f>IF(ISNUMBER(MATCH(E1766,#REF!, 0)), INDEX(#REF!, MATCH(E1766,#REF!, 0)), E1766)</f>
        <v>0</v>
      </c>
    </row>
    <row r="1767" spans="17:17" x14ac:dyDescent="0.25">
      <c r="Q1767">
        <f>IF(ISNUMBER(MATCH(E1767,#REF!, 0)), INDEX(#REF!, MATCH(E1767,#REF!, 0)), E1767)</f>
        <v>0</v>
      </c>
    </row>
    <row r="1768" spans="17:17" x14ac:dyDescent="0.25">
      <c r="Q1768">
        <f>IF(ISNUMBER(MATCH(E1768,#REF!, 0)), INDEX(#REF!, MATCH(E1768,#REF!, 0)), E1768)</f>
        <v>0</v>
      </c>
    </row>
    <row r="1769" spans="17:17" x14ac:dyDescent="0.25">
      <c r="Q1769">
        <f>IF(ISNUMBER(MATCH(E1769,#REF!, 0)), INDEX(#REF!, MATCH(E1769,#REF!, 0)), E1769)</f>
        <v>0</v>
      </c>
    </row>
    <row r="1770" spans="17:17" x14ac:dyDescent="0.25">
      <c r="Q1770">
        <f>IF(ISNUMBER(MATCH(E1770,#REF!, 0)), INDEX(#REF!, MATCH(E1770,#REF!, 0)), E1770)</f>
        <v>0</v>
      </c>
    </row>
    <row r="1771" spans="17:17" x14ac:dyDescent="0.25">
      <c r="Q1771">
        <f>IF(ISNUMBER(MATCH(E1771,#REF!, 0)), INDEX(#REF!, MATCH(E1771,#REF!, 0)), E1771)</f>
        <v>0</v>
      </c>
    </row>
    <row r="1772" spans="17:17" x14ac:dyDescent="0.25">
      <c r="Q1772">
        <f>IF(ISNUMBER(MATCH(E1772,#REF!, 0)), INDEX(#REF!, MATCH(E1772,#REF!, 0)), E1772)</f>
        <v>0</v>
      </c>
    </row>
    <row r="1773" spans="17:17" x14ac:dyDescent="0.25">
      <c r="Q1773">
        <f>IF(ISNUMBER(MATCH(E1773,#REF!, 0)), INDEX(#REF!, MATCH(E1773,#REF!, 0)), E1773)</f>
        <v>0</v>
      </c>
    </row>
    <row r="1774" spans="17:17" x14ac:dyDescent="0.25">
      <c r="Q1774">
        <f>IF(ISNUMBER(MATCH(E1774,#REF!, 0)), INDEX(#REF!, MATCH(E1774,#REF!, 0)), E1774)</f>
        <v>0</v>
      </c>
    </row>
    <row r="1775" spans="17:17" x14ac:dyDescent="0.25">
      <c r="Q1775">
        <f>IF(ISNUMBER(MATCH(E1775,#REF!, 0)), INDEX(#REF!, MATCH(E1775,#REF!, 0)), E1775)</f>
        <v>0</v>
      </c>
    </row>
    <row r="1776" spans="17:17" x14ac:dyDescent="0.25">
      <c r="Q1776">
        <f>IF(ISNUMBER(MATCH(E1776,#REF!, 0)), INDEX(#REF!, MATCH(E1776,#REF!, 0)), E1776)</f>
        <v>0</v>
      </c>
    </row>
    <row r="1777" spans="17:17" x14ac:dyDescent="0.25">
      <c r="Q1777">
        <f>IF(ISNUMBER(MATCH(E1777,#REF!, 0)), INDEX(#REF!, MATCH(E1777,#REF!, 0)), E1777)</f>
        <v>0</v>
      </c>
    </row>
    <row r="1778" spans="17:17" x14ac:dyDescent="0.25">
      <c r="Q1778">
        <f>IF(ISNUMBER(MATCH(E1778,#REF!, 0)), INDEX(#REF!, MATCH(E1778,#REF!, 0)), E1778)</f>
        <v>0</v>
      </c>
    </row>
    <row r="1779" spans="17:17" x14ac:dyDescent="0.25">
      <c r="Q1779">
        <f>IF(ISNUMBER(MATCH(E1779,#REF!, 0)), INDEX(#REF!, MATCH(E1779,#REF!, 0)), E1779)</f>
        <v>0</v>
      </c>
    </row>
    <row r="1780" spans="17:17" x14ac:dyDescent="0.25">
      <c r="Q1780">
        <f>IF(ISNUMBER(MATCH(E1780,#REF!, 0)), INDEX(#REF!, MATCH(E1780,#REF!, 0)), E1780)</f>
        <v>0</v>
      </c>
    </row>
    <row r="1781" spans="17:17" x14ac:dyDescent="0.25">
      <c r="Q1781">
        <f>IF(ISNUMBER(MATCH(E1781,#REF!, 0)), INDEX(#REF!, MATCH(E1781,#REF!, 0)), E1781)</f>
        <v>0</v>
      </c>
    </row>
    <row r="1782" spans="17:17" x14ac:dyDescent="0.25">
      <c r="Q1782">
        <f>IF(ISNUMBER(MATCH(E1782,#REF!, 0)), INDEX(#REF!, MATCH(E1782,#REF!, 0)), E1782)</f>
        <v>0</v>
      </c>
    </row>
    <row r="1783" spans="17:17" x14ac:dyDescent="0.25">
      <c r="Q1783">
        <f>IF(ISNUMBER(MATCH(E1783,#REF!, 0)), INDEX(#REF!, MATCH(E1783,#REF!, 0)), E1783)</f>
        <v>0</v>
      </c>
    </row>
    <row r="1784" spans="17:17" x14ac:dyDescent="0.25">
      <c r="Q1784">
        <f>IF(ISNUMBER(MATCH(E1784,#REF!, 0)), INDEX(#REF!, MATCH(E1784,#REF!, 0)), E1784)</f>
        <v>0</v>
      </c>
    </row>
    <row r="1785" spans="17:17" x14ac:dyDescent="0.25">
      <c r="Q1785">
        <f>IF(ISNUMBER(MATCH(E1785,#REF!, 0)), INDEX(#REF!, MATCH(E1785,#REF!, 0)), E1785)</f>
        <v>0</v>
      </c>
    </row>
    <row r="1786" spans="17:17" x14ac:dyDescent="0.25">
      <c r="Q1786">
        <f>IF(ISNUMBER(MATCH(E1786,#REF!, 0)), INDEX(#REF!, MATCH(E1786,#REF!, 0)), E1786)</f>
        <v>0</v>
      </c>
    </row>
    <row r="1787" spans="17:17" x14ac:dyDescent="0.25">
      <c r="Q1787">
        <f>IF(ISNUMBER(MATCH(E1787,#REF!, 0)), INDEX(#REF!, MATCH(E1787,#REF!, 0)), E1787)</f>
        <v>0</v>
      </c>
    </row>
    <row r="1788" spans="17:17" x14ac:dyDescent="0.25">
      <c r="Q1788">
        <f>IF(ISNUMBER(MATCH(E1788,#REF!, 0)), INDEX(#REF!, MATCH(E1788,#REF!, 0)), E1788)</f>
        <v>0</v>
      </c>
    </row>
    <row r="1789" spans="17:17" x14ac:dyDescent="0.25">
      <c r="Q1789">
        <f>IF(ISNUMBER(MATCH(E1789,#REF!, 0)), INDEX(#REF!, MATCH(E1789,#REF!, 0)), E1789)</f>
        <v>0</v>
      </c>
    </row>
    <row r="1790" spans="17:17" x14ac:dyDescent="0.25">
      <c r="Q1790">
        <f>IF(ISNUMBER(MATCH(E1790,#REF!, 0)), INDEX(#REF!, MATCH(E1790,#REF!, 0)), E1790)</f>
        <v>0</v>
      </c>
    </row>
    <row r="1791" spans="17:17" x14ac:dyDescent="0.25">
      <c r="Q1791">
        <f>IF(ISNUMBER(MATCH(E1791,#REF!, 0)), INDEX(#REF!, MATCH(E1791,#REF!, 0)), E1791)</f>
        <v>0</v>
      </c>
    </row>
    <row r="1792" spans="17:17" x14ac:dyDescent="0.25">
      <c r="Q1792">
        <f>IF(ISNUMBER(MATCH(E1792,#REF!, 0)), INDEX(#REF!, MATCH(E1792,#REF!, 0)), E1792)</f>
        <v>0</v>
      </c>
    </row>
    <row r="1793" spans="17:17" x14ac:dyDescent="0.25">
      <c r="Q1793">
        <f>IF(ISNUMBER(MATCH(E1793,#REF!, 0)), INDEX(#REF!, MATCH(E1793,#REF!, 0)), E1793)</f>
        <v>0</v>
      </c>
    </row>
    <row r="1794" spans="17:17" x14ac:dyDescent="0.25">
      <c r="Q1794">
        <f>IF(ISNUMBER(MATCH(E1794,#REF!, 0)), INDEX(#REF!, MATCH(E1794,#REF!, 0)), E1794)</f>
        <v>0</v>
      </c>
    </row>
    <row r="1795" spans="17:17" x14ac:dyDescent="0.25">
      <c r="Q1795">
        <f>IF(ISNUMBER(MATCH(E1795,#REF!, 0)), INDEX(#REF!, MATCH(E1795,#REF!, 0)), E1795)</f>
        <v>0</v>
      </c>
    </row>
    <row r="1796" spans="17:17" x14ac:dyDescent="0.25">
      <c r="Q1796">
        <f>IF(ISNUMBER(MATCH(E1796,#REF!, 0)), INDEX(#REF!, MATCH(E1796,#REF!, 0)), E1796)</f>
        <v>0</v>
      </c>
    </row>
    <row r="1797" spans="17:17" x14ac:dyDescent="0.25">
      <c r="Q1797">
        <f>IF(ISNUMBER(MATCH(E1797,#REF!, 0)), INDEX(#REF!, MATCH(E1797,#REF!, 0)), E1797)</f>
        <v>0</v>
      </c>
    </row>
    <row r="1798" spans="17:17" x14ac:dyDescent="0.25">
      <c r="Q1798">
        <f>IF(ISNUMBER(MATCH(E1798,#REF!, 0)), INDEX(#REF!, MATCH(E1798,#REF!, 0)), E1798)</f>
        <v>0</v>
      </c>
    </row>
    <row r="1799" spans="17:17" x14ac:dyDescent="0.25">
      <c r="Q1799">
        <f>IF(ISNUMBER(MATCH(E1799,#REF!, 0)), INDEX(#REF!, MATCH(E1799,#REF!, 0)), E1799)</f>
        <v>0</v>
      </c>
    </row>
    <row r="1800" spans="17:17" x14ac:dyDescent="0.25">
      <c r="Q1800">
        <f>IF(ISNUMBER(MATCH(E1800,#REF!, 0)), INDEX(#REF!, MATCH(E1800,#REF!, 0)), E1800)</f>
        <v>0</v>
      </c>
    </row>
    <row r="1801" spans="17:17" x14ac:dyDescent="0.25">
      <c r="Q1801">
        <f>IF(ISNUMBER(MATCH(E1801,#REF!, 0)), INDEX(#REF!, MATCH(E1801,#REF!, 0)), E1801)</f>
        <v>0</v>
      </c>
    </row>
    <row r="1802" spans="17:17" x14ac:dyDescent="0.25">
      <c r="Q1802">
        <f>IF(ISNUMBER(MATCH(E1802,#REF!, 0)), INDEX(#REF!, MATCH(E1802,#REF!, 0)), E1802)</f>
        <v>0</v>
      </c>
    </row>
    <row r="1803" spans="17:17" x14ac:dyDescent="0.25">
      <c r="Q1803">
        <f>IF(ISNUMBER(MATCH(E1803,#REF!, 0)), INDEX(#REF!, MATCH(E1803,#REF!, 0)), E1803)</f>
        <v>0</v>
      </c>
    </row>
    <row r="1804" spans="17:17" x14ac:dyDescent="0.25">
      <c r="Q1804">
        <f>IF(ISNUMBER(MATCH(E1804,#REF!, 0)), INDEX(#REF!, MATCH(E1804,#REF!, 0)), E1804)</f>
        <v>0</v>
      </c>
    </row>
    <row r="1805" spans="17:17" x14ac:dyDescent="0.25">
      <c r="Q1805">
        <f>IF(ISNUMBER(MATCH(E1805,#REF!, 0)), INDEX(#REF!, MATCH(E1805,#REF!, 0)), E1805)</f>
        <v>0</v>
      </c>
    </row>
    <row r="1806" spans="17:17" x14ac:dyDescent="0.25">
      <c r="Q1806">
        <f>IF(ISNUMBER(MATCH(E1806,#REF!, 0)), INDEX(#REF!, MATCH(E1806,#REF!, 0)), E1806)</f>
        <v>0</v>
      </c>
    </row>
    <row r="1807" spans="17:17" x14ac:dyDescent="0.25">
      <c r="Q1807">
        <f>IF(ISNUMBER(MATCH(E1807,#REF!, 0)), INDEX(#REF!, MATCH(E1807,#REF!, 0)), E1807)</f>
        <v>0</v>
      </c>
    </row>
    <row r="1808" spans="17:17" x14ac:dyDescent="0.25">
      <c r="Q1808">
        <f>IF(ISNUMBER(MATCH(E1808,#REF!, 0)), INDEX(#REF!, MATCH(E1808,#REF!, 0)), E1808)</f>
        <v>0</v>
      </c>
    </row>
    <row r="1809" spans="17:17" x14ac:dyDescent="0.25">
      <c r="Q1809">
        <f>IF(ISNUMBER(MATCH(E1809,#REF!, 0)), INDEX(#REF!, MATCH(E1809,#REF!, 0)), E1809)</f>
        <v>0</v>
      </c>
    </row>
    <row r="1810" spans="17:17" x14ac:dyDescent="0.25">
      <c r="Q1810">
        <f>IF(ISNUMBER(MATCH(E1810,#REF!, 0)), INDEX(#REF!, MATCH(E1810,#REF!, 0)), E1810)</f>
        <v>0</v>
      </c>
    </row>
    <row r="1811" spans="17:17" x14ac:dyDescent="0.25">
      <c r="Q1811">
        <f>IF(ISNUMBER(MATCH(E1811,#REF!, 0)), INDEX(#REF!, MATCH(E1811,#REF!, 0)), E1811)</f>
        <v>0</v>
      </c>
    </row>
    <row r="1812" spans="17:17" x14ac:dyDescent="0.25">
      <c r="Q1812">
        <f>IF(ISNUMBER(MATCH(E1812,#REF!, 0)), INDEX(#REF!, MATCH(E1812,#REF!, 0)), E1812)</f>
        <v>0</v>
      </c>
    </row>
    <row r="1813" spans="17:17" x14ac:dyDescent="0.25">
      <c r="Q1813">
        <f>IF(ISNUMBER(MATCH(E1813,#REF!, 0)), INDEX(#REF!, MATCH(E1813,#REF!, 0)), E1813)</f>
        <v>0</v>
      </c>
    </row>
    <row r="1814" spans="17:17" x14ac:dyDescent="0.25">
      <c r="Q1814">
        <f>IF(ISNUMBER(MATCH(E1814,#REF!, 0)), INDEX(#REF!, MATCH(E1814,#REF!, 0)), E1814)</f>
        <v>0</v>
      </c>
    </row>
    <row r="1815" spans="17:17" x14ac:dyDescent="0.25">
      <c r="Q1815">
        <f>IF(ISNUMBER(MATCH(E1815,#REF!, 0)), INDEX(#REF!, MATCH(E1815,#REF!, 0)), E1815)</f>
        <v>0</v>
      </c>
    </row>
    <row r="1816" spans="17:17" x14ac:dyDescent="0.25">
      <c r="Q1816">
        <f>IF(ISNUMBER(MATCH(E1816,#REF!, 0)), INDEX(#REF!, MATCH(E1816,#REF!, 0)), E1816)</f>
        <v>0</v>
      </c>
    </row>
    <row r="1817" spans="17:17" x14ac:dyDescent="0.25">
      <c r="Q1817">
        <f>IF(ISNUMBER(MATCH(E1817,#REF!, 0)), INDEX(#REF!, MATCH(E1817,#REF!, 0)), E1817)</f>
        <v>0</v>
      </c>
    </row>
    <row r="1818" spans="17:17" x14ac:dyDescent="0.25">
      <c r="Q1818">
        <f>IF(ISNUMBER(MATCH(E1818,#REF!, 0)), INDEX(#REF!, MATCH(E1818,#REF!, 0)), E1818)</f>
        <v>0</v>
      </c>
    </row>
    <row r="1819" spans="17:17" x14ac:dyDescent="0.25">
      <c r="Q1819">
        <f>IF(ISNUMBER(MATCH(E1819,#REF!, 0)), INDEX(#REF!, MATCH(E1819,#REF!, 0)), E1819)</f>
        <v>0</v>
      </c>
    </row>
    <row r="1820" spans="17:17" x14ac:dyDescent="0.25">
      <c r="Q1820">
        <f>IF(ISNUMBER(MATCH(E1820,#REF!, 0)), INDEX(#REF!, MATCH(E1820,#REF!, 0)), E1820)</f>
        <v>0</v>
      </c>
    </row>
    <row r="1821" spans="17:17" x14ac:dyDescent="0.25">
      <c r="Q1821">
        <f>IF(ISNUMBER(MATCH(E1821,#REF!, 0)), INDEX(#REF!, MATCH(E1821,#REF!, 0)), E1821)</f>
        <v>0</v>
      </c>
    </row>
    <row r="1822" spans="17:17" x14ac:dyDescent="0.25">
      <c r="Q1822">
        <f>IF(ISNUMBER(MATCH(E1822,#REF!, 0)), INDEX(#REF!, MATCH(E1822,#REF!, 0)), E1822)</f>
        <v>0</v>
      </c>
    </row>
    <row r="1823" spans="17:17" x14ac:dyDescent="0.25">
      <c r="Q1823">
        <f>IF(ISNUMBER(MATCH(E1823,#REF!, 0)), INDEX(#REF!, MATCH(E1823,#REF!, 0)), E1823)</f>
        <v>0</v>
      </c>
    </row>
    <row r="1824" spans="17:17" x14ac:dyDescent="0.25">
      <c r="Q1824">
        <f>IF(ISNUMBER(MATCH(E1824,#REF!, 0)), INDEX(#REF!, MATCH(E1824,#REF!, 0)), E1824)</f>
        <v>0</v>
      </c>
    </row>
    <row r="1825" spans="17:17" x14ac:dyDescent="0.25">
      <c r="Q1825">
        <f>IF(ISNUMBER(MATCH(E1825,#REF!, 0)), INDEX(#REF!, MATCH(E1825,#REF!, 0)), E1825)</f>
        <v>0</v>
      </c>
    </row>
    <row r="1826" spans="17:17" x14ac:dyDescent="0.25">
      <c r="Q1826">
        <f>IF(ISNUMBER(MATCH(E1826,#REF!, 0)), INDEX(#REF!, MATCH(E1826,#REF!, 0)), E1826)</f>
        <v>0</v>
      </c>
    </row>
    <row r="1827" spans="17:17" x14ac:dyDescent="0.25">
      <c r="Q1827">
        <f>IF(ISNUMBER(MATCH(E1827,#REF!, 0)), INDEX(#REF!, MATCH(E1827,#REF!, 0)), E1827)</f>
        <v>0</v>
      </c>
    </row>
    <row r="1828" spans="17:17" x14ac:dyDescent="0.25">
      <c r="Q1828">
        <f>IF(ISNUMBER(MATCH(E1828,#REF!, 0)), INDEX(#REF!, MATCH(E1828,#REF!, 0)), E1828)</f>
        <v>0</v>
      </c>
    </row>
    <row r="1829" spans="17:17" x14ac:dyDescent="0.25">
      <c r="Q1829">
        <f>IF(ISNUMBER(MATCH(E1829,#REF!, 0)), INDEX(#REF!, MATCH(E1829,#REF!, 0)), E1829)</f>
        <v>0</v>
      </c>
    </row>
    <row r="1830" spans="17:17" x14ac:dyDescent="0.25">
      <c r="Q1830">
        <f>IF(ISNUMBER(MATCH(E1830,#REF!, 0)), INDEX(#REF!, MATCH(E1830,#REF!, 0)), E1830)</f>
        <v>0</v>
      </c>
    </row>
    <row r="1831" spans="17:17" x14ac:dyDescent="0.25">
      <c r="Q1831">
        <f>IF(ISNUMBER(MATCH(E1831,#REF!, 0)), INDEX(#REF!, MATCH(E1831,#REF!, 0)), E1831)</f>
        <v>0</v>
      </c>
    </row>
    <row r="1832" spans="17:17" x14ac:dyDescent="0.25">
      <c r="Q1832">
        <f>IF(ISNUMBER(MATCH(E1832,#REF!, 0)), INDEX(#REF!, MATCH(E1832,#REF!, 0)), E1832)</f>
        <v>0</v>
      </c>
    </row>
    <row r="1833" spans="17:17" x14ac:dyDescent="0.25">
      <c r="Q1833">
        <f>IF(ISNUMBER(MATCH(E1833,#REF!, 0)), INDEX(#REF!, MATCH(E1833,#REF!, 0)), E1833)</f>
        <v>0</v>
      </c>
    </row>
    <row r="1834" spans="17:17" x14ac:dyDescent="0.25">
      <c r="Q1834">
        <f>IF(ISNUMBER(MATCH(E1834,#REF!, 0)), INDEX(#REF!, MATCH(E1834,#REF!, 0)), E1834)</f>
        <v>0</v>
      </c>
    </row>
    <row r="1835" spans="17:17" x14ac:dyDescent="0.25">
      <c r="Q1835">
        <f>IF(ISNUMBER(MATCH(E1835,#REF!, 0)), INDEX(#REF!, MATCH(E1835,#REF!, 0)), E1835)</f>
        <v>0</v>
      </c>
    </row>
    <row r="1836" spans="17:17" x14ac:dyDescent="0.25">
      <c r="Q1836">
        <f>IF(ISNUMBER(MATCH(E1836,#REF!, 0)), INDEX(#REF!, MATCH(E1836,#REF!, 0)), E1836)</f>
        <v>0</v>
      </c>
    </row>
    <row r="1837" spans="17:17" x14ac:dyDescent="0.25">
      <c r="Q1837">
        <f>IF(ISNUMBER(MATCH(E1837,#REF!, 0)), INDEX(#REF!, MATCH(E1837,#REF!, 0)), E1837)</f>
        <v>0</v>
      </c>
    </row>
    <row r="1838" spans="17:17" x14ac:dyDescent="0.25">
      <c r="Q1838">
        <f>IF(ISNUMBER(MATCH(E1838,#REF!, 0)), INDEX(#REF!, MATCH(E1838,#REF!, 0)), E1838)</f>
        <v>0</v>
      </c>
    </row>
    <row r="1839" spans="17:17" x14ac:dyDescent="0.25">
      <c r="Q1839">
        <f>IF(ISNUMBER(MATCH(E1839,#REF!, 0)), INDEX(#REF!, MATCH(E1839,#REF!, 0)), E1839)</f>
        <v>0</v>
      </c>
    </row>
    <row r="1840" spans="17:17" x14ac:dyDescent="0.25">
      <c r="Q1840">
        <f>IF(ISNUMBER(MATCH(E1840,#REF!, 0)), INDEX(#REF!, MATCH(E1840,#REF!, 0)), E1840)</f>
        <v>0</v>
      </c>
    </row>
    <row r="1841" spans="17:17" x14ac:dyDescent="0.25">
      <c r="Q1841">
        <f>IF(ISNUMBER(MATCH(E1841,#REF!, 0)), INDEX(#REF!, MATCH(E1841,#REF!, 0)), E1841)</f>
        <v>0</v>
      </c>
    </row>
    <row r="1842" spans="17:17" x14ac:dyDescent="0.25">
      <c r="Q1842">
        <f>IF(ISNUMBER(MATCH(E1842,#REF!, 0)), INDEX(#REF!, MATCH(E1842,#REF!, 0)), E1842)</f>
        <v>0</v>
      </c>
    </row>
    <row r="1843" spans="17:17" x14ac:dyDescent="0.25">
      <c r="Q1843">
        <f>IF(ISNUMBER(MATCH(E1843,#REF!, 0)), INDEX(#REF!, MATCH(E1843,#REF!, 0)), E1843)</f>
        <v>0</v>
      </c>
    </row>
    <row r="1844" spans="17:17" x14ac:dyDescent="0.25">
      <c r="Q1844">
        <f>IF(ISNUMBER(MATCH(E1844,#REF!, 0)), INDEX(#REF!, MATCH(E1844,#REF!, 0)), E1844)</f>
        <v>0</v>
      </c>
    </row>
    <row r="1845" spans="17:17" x14ac:dyDescent="0.25">
      <c r="Q1845">
        <f>IF(ISNUMBER(MATCH(E1845,#REF!, 0)), INDEX(#REF!, MATCH(E1845,#REF!, 0)), E1845)</f>
        <v>0</v>
      </c>
    </row>
    <row r="1846" spans="17:17" x14ac:dyDescent="0.25">
      <c r="Q1846">
        <f>IF(ISNUMBER(MATCH(E1846,#REF!, 0)), INDEX(#REF!, MATCH(E1846,#REF!, 0)), E1846)</f>
        <v>0</v>
      </c>
    </row>
    <row r="1847" spans="17:17" x14ac:dyDescent="0.25">
      <c r="Q1847">
        <f>IF(ISNUMBER(MATCH(E1847,#REF!, 0)), INDEX(#REF!, MATCH(E1847,#REF!, 0)), E1847)</f>
        <v>0</v>
      </c>
    </row>
    <row r="1848" spans="17:17" x14ac:dyDescent="0.25">
      <c r="Q1848">
        <f>IF(ISNUMBER(MATCH(E1848,#REF!, 0)), INDEX(#REF!, MATCH(E1848,#REF!, 0)), E1848)</f>
        <v>0</v>
      </c>
    </row>
    <row r="1849" spans="17:17" x14ac:dyDescent="0.25">
      <c r="Q1849">
        <f>IF(ISNUMBER(MATCH(E1849,#REF!, 0)), INDEX(#REF!, MATCH(E1849,#REF!, 0)), E1849)</f>
        <v>0</v>
      </c>
    </row>
    <row r="1850" spans="17:17" x14ac:dyDescent="0.25">
      <c r="Q1850">
        <f>IF(ISNUMBER(MATCH(E1850,#REF!, 0)), INDEX(#REF!, MATCH(E1850,#REF!, 0)), E1850)</f>
        <v>0</v>
      </c>
    </row>
    <row r="1851" spans="17:17" x14ac:dyDescent="0.25">
      <c r="Q1851">
        <f>IF(ISNUMBER(MATCH(E1851,#REF!, 0)), INDEX(#REF!, MATCH(E1851,#REF!, 0)), E1851)</f>
        <v>0</v>
      </c>
    </row>
    <row r="1852" spans="17:17" x14ac:dyDescent="0.25">
      <c r="Q1852">
        <f>IF(ISNUMBER(MATCH(E1852,#REF!, 0)), INDEX(#REF!, MATCH(E1852,#REF!, 0)), E1852)</f>
        <v>0</v>
      </c>
    </row>
    <row r="1853" spans="17:17" x14ac:dyDescent="0.25">
      <c r="Q1853">
        <f>IF(ISNUMBER(MATCH(E1853,#REF!, 0)), INDEX(#REF!, MATCH(E1853,#REF!, 0)), E1853)</f>
        <v>0</v>
      </c>
    </row>
    <row r="1854" spans="17:17" x14ac:dyDescent="0.25">
      <c r="Q1854">
        <f>IF(ISNUMBER(MATCH(E1854,#REF!, 0)), INDEX(#REF!, MATCH(E1854,#REF!, 0)), E1854)</f>
        <v>0</v>
      </c>
    </row>
    <row r="1855" spans="17:17" x14ac:dyDescent="0.25">
      <c r="Q1855">
        <f>IF(ISNUMBER(MATCH(E1855,#REF!, 0)), INDEX(#REF!, MATCH(E1855,#REF!, 0)), E1855)</f>
        <v>0</v>
      </c>
    </row>
    <row r="1856" spans="17:17" x14ac:dyDescent="0.25">
      <c r="Q1856">
        <f>IF(ISNUMBER(MATCH(E1856,#REF!, 0)), INDEX(#REF!, MATCH(E1856,#REF!, 0)), E1856)</f>
        <v>0</v>
      </c>
    </row>
    <row r="1857" spans="17:17" x14ac:dyDescent="0.25">
      <c r="Q1857">
        <f>IF(ISNUMBER(MATCH(E1857,#REF!, 0)), INDEX(#REF!, MATCH(E1857,#REF!, 0)), E1857)</f>
        <v>0</v>
      </c>
    </row>
    <row r="1858" spans="17:17" x14ac:dyDescent="0.25">
      <c r="Q1858">
        <f>IF(ISNUMBER(MATCH(E1858,#REF!, 0)), INDEX(#REF!, MATCH(E1858,#REF!, 0)), E1858)</f>
        <v>0</v>
      </c>
    </row>
    <row r="1859" spans="17:17" x14ac:dyDescent="0.25">
      <c r="Q1859">
        <f>IF(ISNUMBER(MATCH(E1859,#REF!, 0)), INDEX(#REF!, MATCH(E1859,#REF!, 0)), E1859)</f>
        <v>0</v>
      </c>
    </row>
    <row r="1860" spans="17:17" x14ac:dyDescent="0.25">
      <c r="Q1860">
        <f>IF(ISNUMBER(MATCH(E1860,#REF!, 0)), INDEX(#REF!, MATCH(E1860,#REF!, 0)), E1860)</f>
        <v>0</v>
      </c>
    </row>
    <row r="1861" spans="17:17" x14ac:dyDescent="0.25">
      <c r="Q1861">
        <f>IF(ISNUMBER(MATCH(E1861,#REF!, 0)), INDEX(#REF!, MATCH(E1861,#REF!, 0)), E1861)</f>
        <v>0</v>
      </c>
    </row>
    <row r="1862" spans="17:17" x14ac:dyDescent="0.25">
      <c r="Q1862">
        <f>IF(ISNUMBER(MATCH(E1862,#REF!, 0)), INDEX(#REF!, MATCH(E1862,#REF!, 0)), E1862)</f>
        <v>0</v>
      </c>
    </row>
    <row r="1863" spans="17:17" x14ac:dyDescent="0.25">
      <c r="Q1863">
        <f>IF(ISNUMBER(MATCH(E1863,#REF!, 0)), INDEX(#REF!, MATCH(E1863,#REF!, 0)), E1863)</f>
        <v>0</v>
      </c>
    </row>
    <row r="1864" spans="17:17" x14ac:dyDescent="0.25">
      <c r="Q1864">
        <f>IF(ISNUMBER(MATCH(E1864,#REF!, 0)), INDEX(#REF!, MATCH(E1864,#REF!, 0)), E1864)</f>
        <v>0</v>
      </c>
    </row>
    <row r="1865" spans="17:17" x14ac:dyDescent="0.25">
      <c r="Q1865">
        <f>IF(ISNUMBER(MATCH(E1865,#REF!, 0)), INDEX(#REF!, MATCH(E1865,#REF!, 0)), E1865)</f>
        <v>0</v>
      </c>
    </row>
    <row r="1866" spans="17:17" x14ac:dyDescent="0.25">
      <c r="Q1866">
        <f>IF(ISNUMBER(MATCH(E1866,#REF!, 0)), INDEX(#REF!, MATCH(E1866,#REF!, 0)), E1866)</f>
        <v>0</v>
      </c>
    </row>
    <row r="1867" spans="17:17" x14ac:dyDescent="0.25">
      <c r="Q1867">
        <f>IF(ISNUMBER(MATCH(E1867,#REF!, 0)), INDEX(#REF!, MATCH(E1867,#REF!, 0)), E1867)</f>
        <v>0</v>
      </c>
    </row>
    <row r="1868" spans="17:17" x14ac:dyDescent="0.25">
      <c r="Q1868">
        <f>IF(ISNUMBER(MATCH(E1868,#REF!, 0)), INDEX(#REF!, MATCH(E1868,#REF!, 0)), E1868)</f>
        <v>0</v>
      </c>
    </row>
    <row r="1869" spans="17:17" x14ac:dyDescent="0.25">
      <c r="Q1869">
        <f>IF(ISNUMBER(MATCH(E1869,#REF!, 0)), INDEX(#REF!, MATCH(E1869,#REF!, 0)), E1869)</f>
        <v>0</v>
      </c>
    </row>
    <row r="1870" spans="17:17" x14ac:dyDescent="0.25">
      <c r="Q1870">
        <f>IF(ISNUMBER(MATCH(E1870,#REF!, 0)), INDEX(#REF!, MATCH(E1870,#REF!, 0)), E1870)</f>
        <v>0</v>
      </c>
    </row>
    <row r="1871" spans="17:17" x14ac:dyDescent="0.25">
      <c r="Q1871">
        <f>IF(ISNUMBER(MATCH(E1871,#REF!, 0)), INDEX(#REF!, MATCH(E1871,#REF!, 0)), E1871)</f>
        <v>0</v>
      </c>
    </row>
    <row r="1872" spans="17:17" x14ac:dyDescent="0.25">
      <c r="Q1872">
        <f>IF(ISNUMBER(MATCH(E1872,#REF!, 0)), INDEX(#REF!, MATCH(E1872,#REF!, 0)), E1872)</f>
        <v>0</v>
      </c>
    </row>
    <row r="1873" spans="17:17" x14ac:dyDescent="0.25">
      <c r="Q1873">
        <f>IF(ISNUMBER(MATCH(E1873,#REF!, 0)), INDEX(#REF!, MATCH(E1873,#REF!, 0)), E1873)</f>
        <v>0</v>
      </c>
    </row>
    <row r="1874" spans="17:17" x14ac:dyDescent="0.25">
      <c r="Q1874">
        <f>IF(ISNUMBER(MATCH(E1874,#REF!, 0)), INDEX(#REF!, MATCH(E1874,#REF!, 0)), E1874)</f>
        <v>0</v>
      </c>
    </row>
    <row r="1875" spans="17:17" x14ac:dyDescent="0.25">
      <c r="Q1875">
        <f>IF(ISNUMBER(MATCH(E1875,#REF!, 0)), INDEX(#REF!, MATCH(E1875,#REF!, 0)), E1875)</f>
        <v>0</v>
      </c>
    </row>
    <row r="1876" spans="17:17" x14ac:dyDescent="0.25">
      <c r="Q1876">
        <f>IF(ISNUMBER(MATCH(E1876,#REF!, 0)), INDEX(#REF!, MATCH(E1876,#REF!, 0)), E1876)</f>
        <v>0</v>
      </c>
    </row>
    <row r="1877" spans="17:17" x14ac:dyDescent="0.25">
      <c r="Q1877">
        <f>IF(ISNUMBER(MATCH(E1877,#REF!, 0)), INDEX(#REF!, MATCH(E1877,#REF!, 0)), E1877)</f>
        <v>0</v>
      </c>
    </row>
    <row r="1878" spans="17:17" x14ac:dyDescent="0.25">
      <c r="Q1878">
        <f>IF(ISNUMBER(MATCH(E1878,#REF!, 0)), INDEX(#REF!, MATCH(E1878,#REF!, 0)), E1878)</f>
        <v>0</v>
      </c>
    </row>
    <row r="1879" spans="17:17" x14ac:dyDescent="0.25">
      <c r="Q1879">
        <f>IF(ISNUMBER(MATCH(E1879,#REF!, 0)), INDEX(#REF!, MATCH(E1879,#REF!, 0)), E1879)</f>
        <v>0</v>
      </c>
    </row>
    <row r="1880" spans="17:17" x14ac:dyDescent="0.25">
      <c r="Q1880">
        <f>IF(ISNUMBER(MATCH(E1880,#REF!, 0)), INDEX(#REF!, MATCH(E1880,#REF!, 0)), E1880)</f>
        <v>0</v>
      </c>
    </row>
    <row r="1881" spans="17:17" x14ac:dyDescent="0.25">
      <c r="Q1881">
        <f>IF(ISNUMBER(MATCH(E1881,#REF!, 0)), INDEX(#REF!, MATCH(E1881,#REF!, 0)), E1881)</f>
        <v>0</v>
      </c>
    </row>
    <row r="1882" spans="17:17" x14ac:dyDescent="0.25">
      <c r="Q1882">
        <f>IF(ISNUMBER(MATCH(E1882,#REF!, 0)), INDEX(#REF!, MATCH(E1882,#REF!, 0)), E1882)</f>
        <v>0</v>
      </c>
    </row>
    <row r="1883" spans="17:17" x14ac:dyDescent="0.25">
      <c r="Q1883">
        <f>IF(ISNUMBER(MATCH(E1883,#REF!, 0)), INDEX(#REF!, MATCH(E1883,#REF!, 0)), E1883)</f>
        <v>0</v>
      </c>
    </row>
    <row r="1884" spans="17:17" x14ac:dyDescent="0.25">
      <c r="Q1884">
        <f>IF(ISNUMBER(MATCH(E1884,#REF!, 0)), INDEX(#REF!, MATCH(E1884,#REF!, 0)), E1884)</f>
        <v>0</v>
      </c>
    </row>
    <row r="1885" spans="17:17" x14ac:dyDescent="0.25">
      <c r="Q1885">
        <f>IF(ISNUMBER(MATCH(E1885,#REF!, 0)), INDEX(#REF!, MATCH(E1885,#REF!, 0)), E1885)</f>
        <v>0</v>
      </c>
    </row>
    <row r="1886" spans="17:17" x14ac:dyDescent="0.25">
      <c r="Q1886">
        <f>IF(ISNUMBER(MATCH(E1886,#REF!, 0)), INDEX(#REF!, MATCH(E1886,#REF!, 0)), E1886)</f>
        <v>0</v>
      </c>
    </row>
    <row r="1887" spans="17:17" x14ac:dyDescent="0.25">
      <c r="Q1887">
        <f>IF(ISNUMBER(MATCH(E1887,#REF!, 0)), INDEX(#REF!, MATCH(E1887,#REF!, 0)), E1887)</f>
        <v>0</v>
      </c>
    </row>
    <row r="1888" spans="17:17" x14ac:dyDescent="0.25">
      <c r="Q1888">
        <f>IF(ISNUMBER(MATCH(E1888,#REF!, 0)), INDEX(#REF!, MATCH(E1888,#REF!, 0)), E1888)</f>
        <v>0</v>
      </c>
    </row>
    <row r="1889" spans="17:17" x14ac:dyDescent="0.25">
      <c r="Q1889">
        <f>IF(ISNUMBER(MATCH(E1889,#REF!, 0)), INDEX(#REF!, MATCH(E1889,#REF!, 0)), E1889)</f>
        <v>0</v>
      </c>
    </row>
    <row r="1890" spans="17:17" x14ac:dyDescent="0.25">
      <c r="Q1890">
        <f>IF(ISNUMBER(MATCH(E1890,#REF!, 0)), INDEX(#REF!, MATCH(E1890,#REF!, 0)), E1890)</f>
        <v>0</v>
      </c>
    </row>
    <row r="1891" spans="17:17" x14ac:dyDescent="0.25">
      <c r="Q1891">
        <f>IF(ISNUMBER(MATCH(E1891,#REF!, 0)), INDEX(#REF!, MATCH(E1891,#REF!, 0)), E1891)</f>
        <v>0</v>
      </c>
    </row>
    <row r="1892" spans="17:17" x14ac:dyDescent="0.25">
      <c r="Q1892">
        <f>IF(ISNUMBER(MATCH(E1892,#REF!, 0)), INDEX(#REF!, MATCH(E1892,#REF!, 0)), E1892)</f>
        <v>0</v>
      </c>
    </row>
    <row r="1893" spans="17:17" x14ac:dyDescent="0.25">
      <c r="Q1893">
        <f>IF(ISNUMBER(MATCH(E1893,#REF!, 0)), INDEX(#REF!, MATCH(E1893,#REF!, 0)), E1893)</f>
        <v>0</v>
      </c>
    </row>
    <row r="1894" spans="17:17" x14ac:dyDescent="0.25">
      <c r="Q1894">
        <f>IF(ISNUMBER(MATCH(E1894,#REF!, 0)), INDEX(#REF!, MATCH(E1894,#REF!, 0)), E1894)</f>
        <v>0</v>
      </c>
    </row>
    <row r="1895" spans="17:17" x14ac:dyDescent="0.25">
      <c r="Q1895">
        <f>IF(ISNUMBER(MATCH(E1895,#REF!, 0)), INDEX(#REF!, MATCH(E1895,#REF!, 0)), E1895)</f>
        <v>0</v>
      </c>
    </row>
    <row r="1896" spans="17:17" x14ac:dyDescent="0.25">
      <c r="Q1896">
        <f>IF(ISNUMBER(MATCH(E1896,#REF!, 0)), INDEX(#REF!, MATCH(E1896,#REF!, 0)), E1896)</f>
        <v>0</v>
      </c>
    </row>
    <row r="1897" spans="17:17" x14ac:dyDescent="0.25">
      <c r="Q1897">
        <f>IF(ISNUMBER(MATCH(E1897,#REF!, 0)), INDEX(#REF!, MATCH(E1897,#REF!, 0)), E1897)</f>
        <v>0</v>
      </c>
    </row>
    <row r="1898" spans="17:17" x14ac:dyDescent="0.25">
      <c r="Q1898">
        <f>IF(ISNUMBER(MATCH(E1898,#REF!, 0)), INDEX(#REF!, MATCH(E1898,#REF!, 0)), E1898)</f>
        <v>0</v>
      </c>
    </row>
    <row r="1899" spans="17:17" x14ac:dyDescent="0.25">
      <c r="Q1899">
        <f>IF(ISNUMBER(MATCH(E1899,#REF!, 0)), INDEX(#REF!, MATCH(E1899,#REF!, 0)), E1899)</f>
        <v>0</v>
      </c>
    </row>
    <row r="1900" spans="17:17" x14ac:dyDescent="0.25">
      <c r="Q1900">
        <f>IF(ISNUMBER(MATCH(E1900,#REF!, 0)), INDEX(#REF!, MATCH(E1900,#REF!, 0)), E1900)</f>
        <v>0</v>
      </c>
    </row>
    <row r="1901" spans="17:17" x14ac:dyDescent="0.25">
      <c r="Q1901">
        <f>IF(ISNUMBER(MATCH(E1901,#REF!, 0)), INDEX(#REF!, MATCH(E1901,#REF!, 0)), E1901)</f>
        <v>0</v>
      </c>
    </row>
    <row r="1902" spans="17:17" x14ac:dyDescent="0.25">
      <c r="Q1902">
        <f>IF(ISNUMBER(MATCH(E1902,#REF!, 0)), INDEX(#REF!, MATCH(E1902,#REF!, 0)), E1902)</f>
        <v>0</v>
      </c>
    </row>
    <row r="1903" spans="17:17" x14ac:dyDescent="0.25">
      <c r="Q1903">
        <f>IF(ISNUMBER(MATCH(E1903,#REF!, 0)), INDEX(#REF!, MATCH(E1903,#REF!, 0)), E1903)</f>
        <v>0</v>
      </c>
    </row>
    <row r="1904" spans="17:17" x14ac:dyDescent="0.25">
      <c r="Q1904">
        <f>IF(ISNUMBER(MATCH(E1904,#REF!, 0)), INDEX(#REF!, MATCH(E1904,#REF!, 0)), E1904)</f>
        <v>0</v>
      </c>
    </row>
    <row r="1905" spans="17:17" x14ac:dyDescent="0.25">
      <c r="Q1905">
        <f>IF(ISNUMBER(MATCH(E1905,#REF!, 0)), INDEX(#REF!, MATCH(E1905,#REF!, 0)), E1905)</f>
        <v>0</v>
      </c>
    </row>
    <row r="1906" spans="17:17" x14ac:dyDescent="0.25">
      <c r="Q1906">
        <f>IF(ISNUMBER(MATCH(E1906,#REF!, 0)), INDEX(#REF!, MATCH(E1906,#REF!, 0)), E1906)</f>
        <v>0</v>
      </c>
    </row>
    <row r="1907" spans="17:17" x14ac:dyDescent="0.25">
      <c r="Q1907">
        <f>IF(ISNUMBER(MATCH(E1907,#REF!, 0)), INDEX(#REF!, MATCH(E1907,#REF!, 0)), E1907)</f>
        <v>0</v>
      </c>
    </row>
    <row r="1908" spans="17:17" x14ac:dyDescent="0.25">
      <c r="Q1908">
        <f>IF(ISNUMBER(MATCH(E1908,#REF!, 0)), INDEX(#REF!, MATCH(E1908,#REF!, 0)), E1908)</f>
        <v>0</v>
      </c>
    </row>
    <row r="1909" spans="17:17" x14ac:dyDescent="0.25">
      <c r="Q1909">
        <f>IF(ISNUMBER(MATCH(E1909,#REF!, 0)), INDEX(#REF!, MATCH(E1909,#REF!, 0)), E1909)</f>
        <v>0</v>
      </c>
    </row>
    <row r="1910" spans="17:17" x14ac:dyDescent="0.25">
      <c r="Q1910">
        <f>IF(ISNUMBER(MATCH(E1910,#REF!, 0)), INDEX(#REF!, MATCH(E1910,#REF!, 0)), E1910)</f>
        <v>0</v>
      </c>
    </row>
    <row r="1911" spans="17:17" x14ac:dyDescent="0.25">
      <c r="Q1911">
        <f>IF(ISNUMBER(MATCH(E1911,#REF!, 0)), INDEX(#REF!, MATCH(E1911,#REF!, 0)), E1911)</f>
        <v>0</v>
      </c>
    </row>
    <row r="1912" spans="17:17" x14ac:dyDescent="0.25">
      <c r="Q1912">
        <f>IF(ISNUMBER(MATCH(E1912,#REF!, 0)), INDEX(#REF!, MATCH(E1912,#REF!, 0)), E1912)</f>
        <v>0</v>
      </c>
    </row>
    <row r="1913" spans="17:17" x14ac:dyDescent="0.25">
      <c r="Q1913">
        <f>IF(ISNUMBER(MATCH(E1913,#REF!, 0)), INDEX(#REF!, MATCH(E1913,#REF!, 0)), E1913)</f>
        <v>0</v>
      </c>
    </row>
    <row r="1914" spans="17:17" x14ac:dyDescent="0.25">
      <c r="Q1914">
        <f>IF(ISNUMBER(MATCH(E1914,#REF!, 0)), INDEX(#REF!, MATCH(E1914,#REF!, 0)), E1914)</f>
        <v>0</v>
      </c>
    </row>
    <row r="1915" spans="17:17" x14ac:dyDescent="0.25">
      <c r="Q1915">
        <f>IF(ISNUMBER(MATCH(E1915,#REF!, 0)), INDEX(#REF!, MATCH(E1915,#REF!, 0)), E1915)</f>
        <v>0</v>
      </c>
    </row>
    <row r="1916" spans="17:17" x14ac:dyDescent="0.25">
      <c r="Q1916">
        <f>IF(ISNUMBER(MATCH(E1916,#REF!, 0)), INDEX(#REF!, MATCH(E1916,#REF!, 0)), E1916)</f>
        <v>0</v>
      </c>
    </row>
    <row r="1917" spans="17:17" x14ac:dyDescent="0.25">
      <c r="Q1917">
        <f>IF(ISNUMBER(MATCH(E1917,#REF!, 0)), INDEX(#REF!, MATCH(E1917,#REF!, 0)), E1917)</f>
        <v>0</v>
      </c>
    </row>
    <row r="1918" spans="17:17" x14ac:dyDescent="0.25">
      <c r="Q1918">
        <f>IF(ISNUMBER(MATCH(E1918,#REF!, 0)), INDEX(#REF!, MATCH(E1918,#REF!, 0)), E1918)</f>
        <v>0</v>
      </c>
    </row>
    <row r="1919" spans="17:17" x14ac:dyDescent="0.25">
      <c r="Q1919">
        <f>IF(ISNUMBER(MATCH(E1919,#REF!, 0)), INDEX(#REF!, MATCH(E1919,#REF!, 0)), E1919)</f>
        <v>0</v>
      </c>
    </row>
    <row r="1920" spans="17:17" x14ac:dyDescent="0.25">
      <c r="Q1920">
        <f>IF(ISNUMBER(MATCH(E1920,#REF!, 0)), INDEX(#REF!, MATCH(E1920,#REF!, 0)), E1920)</f>
        <v>0</v>
      </c>
    </row>
    <row r="1921" spans="17:17" x14ac:dyDescent="0.25">
      <c r="Q1921">
        <f>IF(ISNUMBER(MATCH(E1921,#REF!, 0)), INDEX(#REF!, MATCH(E1921,#REF!, 0)), E1921)</f>
        <v>0</v>
      </c>
    </row>
    <row r="1922" spans="17:17" x14ac:dyDescent="0.25">
      <c r="Q1922">
        <f>IF(ISNUMBER(MATCH(E1922,#REF!, 0)), INDEX(#REF!, MATCH(E1922,#REF!, 0)), E1922)</f>
        <v>0</v>
      </c>
    </row>
    <row r="1923" spans="17:17" x14ac:dyDescent="0.25">
      <c r="Q1923">
        <f>IF(ISNUMBER(MATCH(E1923,#REF!, 0)), INDEX(#REF!, MATCH(E1923,#REF!, 0)), E1923)</f>
        <v>0</v>
      </c>
    </row>
    <row r="1924" spans="17:17" x14ac:dyDescent="0.25">
      <c r="Q1924">
        <f>IF(ISNUMBER(MATCH(E1924,#REF!, 0)), INDEX(#REF!, MATCH(E1924,#REF!, 0)), E1924)</f>
        <v>0</v>
      </c>
    </row>
    <row r="1925" spans="17:17" x14ac:dyDescent="0.25">
      <c r="Q1925">
        <f>IF(ISNUMBER(MATCH(E1925,#REF!, 0)), INDEX(#REF!, MATCH(E1925,#REF!, 0)), E1925)</f>
        <v>0</v>
      </c>
    </row>
    <row r="1926" spans="17:17" x14ac:dyDescent="0.25">
      <c r="Q1926">
        <f>IF(ISNUMBER(MATCH(E1926,#REF!, 0)), INDEX(#REF!, MATCH(E1926,#REF!, 0)), E1926)</f>
        <v>0</v>
      </c>
    </row>
    <row r="1927" spans="17:17" x14ac:dyDescent="0.25">
      <c r="Q1927">
        <f>IF(ISNUMBER(MATCH(E1927,#REF!, 0)), INDEX(#REF!, MATCH(E1927,#REF!, 0)), E1927)</f>
        <v>0</v>
      </c>
    </row>
    <row r="1928" spans="17:17" x14ac:dyDescent="0.25">
      <c r="Q1928">
        <f>IF(ISNUMBER(MATCH(E1928,#REF!, 0)), INDEX(#REF!, MATCH(E1928,#REF!, 0)), E1928)</f>
        <v>0</v>
      </c>
    </row>
    <row r="1929" spans="17:17" x14ac:dyDescent="0.25">
      <c r="Q1929">
        <f>IF(ISNUMBER(MATCH(E1929,#REF!, 0)), INDEX(#REF!, MATCH(E1929,#REF!, 0)), E1929)</f>
        <v>0</v>
      </c>
    </row>
    <row r="1930" spans="17:17" x14ac:dyDescent="0.25">
      <c r="Q1930">
        <f>IF(ISNUMBER(MATCH(E1930,#REF!, 0)), INDEX(#REF!, MATCH(E1930,#REF!, 0)), E1930)</f>
        <v>0</v>
      </c>
    </row>
    <row r="1931" spans="17:17" x14ac:dyDescent="0.25">
      <c r="Q1931">
        <f>IF(ISNUMBER(MATCH(E1931,#REF!, 0)), INDEX(#REF!, MATCH(E1931,#REF!, 0)), E1931)</f>
        <v>0</v>
      </c>
    </row>
    <row r="1932" spans="17:17" x14ac:dyDescent="0.25">
      <c r="Q1932">
        <f>IF(ISNUMBER(MATCH(E1932,#REF!, 0)), INDEX(#REF!, MATCH(E1932,#REF!, 0)), E1932)</f>
        <v>0</v>
      </c>
    </row>
    <row r="1933" spans="17:17" x14ac:dyDescent="0.25">
      <c r="Q1933">
        <f>IF(ISNUMBER(MATCH(E1933,#REF!, 0)), INDEX(#REF!, MATCH(E1933,#REF!, 0)), E1933)</f>
        <v>0</v>
      </c>
    </row>
    <row r="1934" spans="17:17" x14ac:dyDescent="0.25">
      <c r="Q1934">
        <f>IF(ISNUMBER(MATCH(E1934,#REF!, 0)), INDEX(#REF!, MATCH(E1934,#REF!, 0)), E1934)</f>
        <v>0</v>
      </c>
    </row>
    <row r="1935" spans="17:17" x14ac:dyDescent="0.25">
      <c r="Q1935">
        <f>IF(ISNUMBER(MATCH(E1935,#REF!, 0)), INDEX(#REF!, MATCH(E1935,#REF!, 0)), E1935)</f>
        <v>0</v>
      </c>
    </row>
    <row r="1936" spans="17:17" x14ac:dyDescent="0.25">
      <c r="Q1936">
        <f>IF(ISNUMBER(MATCH(E1936,#REF!, 0)), INDEX(#REF!, MATCH(E1936,#REF!, 0)), E1936)</f>
        <v>0</v>
      </c>
    </row>
    <row r="1937" spans="17:17" x14ac:dyDescent="0.25">
      <c r="Q1937">
        <f>IF(ISNUMBER(MATCH(E1937,#REF!, 0)), INDEX(#REF!, MATCH(E1937,#REF!, 0)), E1937)</f>
        <v>0</v>
      </c>
    </row>
    <row r="1938" spans="17:17" x14ac:dyDescent="0.25">
      <c r="Q1938">
        <f>IF(ISNUMBER(MATCH(E1938,#REF!, 0)), INDEX(#REF!, MATCH(E1938,#REF!, 0)), E1938)</f>
        <v>0</v>
      </c>
    </row>
    <row r="1939" spans="17:17" x14ac:dyDescent="0.25">
      <c r="Q1939">
        <f>IF(ISNUMBER(MATCH(E1939,#REF!, 0)), INDEX(#REF!, MATCH(E1939,#REF!, 0)), E1939)</f>
        <v>0</v>
      </c>
    </row>
    <row r="1940" spans="17:17" x14ac:dyDescent="0.25">
      <c r="Q1940">
        <f>IF(ISNUMBER(MATCH(E1940,#REF!, 0)), INDEX(#REF!, MATCH(E1940,#REF!, 0)), E1940)</f>
        <v>0</v>
      </c>
    </row>
    <row r="1941" spans="17:17" x14ac:dyDescent="0.25">
      <c r="Q1941">
        <f>IF(ISNUMBER(MATCH(E1941,#REF!, 0)), INDEX(#REF!, MATCH(E1941,#REF!, 0)), E1941)</f>
        <v>0</v>
      </c>
    </row>
    <row r="1942" spans="17:17" x14ac:dyDescent="0.25">
      <c r="Q1942">
        <f>IF(ISNUMBER(MATCH(E1942,#REF!, 0)), INDEX(#REF!, MATCH(E1942,#REF!, 0)), E1942)</f>
        <v>0</v>
      </c>
    </row>
    <row r="1943" spans="17:17" x14ac:dyDescent="0.25">
      <c r="Q1943">
        <f>IF(ISNUMBER(MATCH(E1943,#REF!, 0)), INDEX(#REF!, MATCH(E1943,#REF!, 0)), E1943)</f>
        <v>0</v>
      </c>
    </row>
    <row r="1944" spans="17:17" x14ac:dyDescent="0.25">
      <c r="Q1944">
        <f>IF(ISNUMBER(MATCH(E1944,#REF!, 0)), INDEX(#REF!, MATCH(E1944,#REF!, 0)), E1944)</f>
        <v>0</v>
      </c>
    </row>
    <row r="1945" spans="17:17" x14ac:dyDescent="0.25">
      <c r="Q1945">
        <f>IF(ISNUMBER(MATCH(E1945,#REF!, 0)), INDEX(#REF!, MATCH(E1945,#REF!, 0)), E1945)</f>
        <v>0</v>
      </c>
    </row>
    <row r="1946" spans="17:17" x14ac:dyDescent="0.25">
      <c r="Q1946">
        <f>IF(ISNUMBER(MATCH(E1946,#REF!, 0)), INDEX(#REF!, MATCH(E1946,#REF!, 0)), E1946)</f>
        <v>0</v>
      </c>
    </row>
    <row r="1947" spans="17:17" x14ac:dyDescent="0.25">
      <c r="Q1947">
        <f>IF(ISNUMBER(MATCH(E1947,#REF!, 0)), INDEX(#REF!, MATCH(E1947,#REF!, 0)), E1947)</f>
        <v>0</v>
      </c>
    </row>
    <row r="1948" spans="17:17" x14ac:dyDescent="0.25">
      <c r="Q1948">
        <f>IF(ISNUMBER(MATCH(E1948,#REF!, 0)), INDEX(#REF!, MATCH(E1948,#REF!, 0)), E1948)</f>
        <v>0</v>
      </c>
    </row>
    <row r="1949" spans="17:17" x14ac:dyDescent="0.25">
      <c r="Q1949">
        <f>IF(ISNUMBER(MATCH(E1949,#REF!, 0)), INDEX(#REF!, MATCH(E1949,#REF!, 0)), E1949)</f>
        <v>0</v>
      </c>
    </row>
    <row r="1950" spans="17:17" x14ac:dyDescent="0.25">
      <c r="Q1950">
        <f>IF(ISNUMBER(MATCH(E1950,#REF!, 0)), INDEX(#REF!, MATCH(E1950,#REF!, 0)), E1950)</f>
        <v>0</v>
      </c>
    </row>
    <row r="1951" spans="17:17" x14ac:dyDescent="0.25">
      <c r="Q1951">
        <f>IF(ISNUMBER(MATCH(E1951,#REF!, 0)), INDEX(#REF!, MATCH(E1951,#REF!, 0)), E1951)</f>
        <v>0</v>
      </c>
    </row>
    <row r="1952" spans="17:17" x14ac:dyDescent="0.25">
      <c r="Q1952">
        <f>IF(ISNUMBER(MATCH(E1952,#REF!, 0)), INDEX(#REF!, MATCH(E1952,#REF!, 0)), E1952)</f>
        <v>0</v>
      </c>
    </row>
    <row r="1953" spans="17:17" x14ac:dyDescent="0.25">
      <c r="Q1953">
        <f>IF(ISNUMBER(MATCH(E1953,#REF!, 0)), INDEX(#REF!, MATCH(E1953,#REF!, 0)), E1953)</f>
        <v>0</v>
      </c>
    </row>
    <row r="1954" spans="17:17" x14ac:dyDescent="0.25">
      <c r="Q1954">
        <f>IF(ISNUMBER(MATCH(E1954,#REF!, 0)), INDEX(#REF!, MATCH(E1954,#REF!, 0)), E1954)</f>
        <v>0</v>
      </c>
    </row>
    <row r="1955" spans="17:17" x14ac:dyDescent="0.25">
      <c r="Q1955">
        <f>IF(ISNUMBER(MATCH(E1955,#REF!, 0)), INDEX(#REF!, MATCH(E1955,#REF!, 0)), E1955)</f>
        <v>0</v>
      </c>
    </row>
    <row r="1956" spans="17:17" x14ac:dyDescent="0.25">
      <c r="Q1956">
        <f>IF(ISNUMBER(MATCH(E1956,#REF!, 0)), INDEX(#REF!, MATCH(E1956,#REF!, 0)), E1956)</f>
        <v>0</v>
      </c>
    </row>
    <row r="1957" spans="17:17" x14ac:dyDescent="0.25">
      <c r="Q1957">
        <f>IF(ISNUMBER(MATCH(E1957,#REF!, 0)), INDEX(#REF!, MATCH(E1957,#REF!, 0)), E1957)</f>
        <v>0</v>
      </c>
    </row>
    <row r="1958" spans="17:17" x14ac:dyDescent="0.25">
      <c r="Q1958">
        <f>IF(ISNUMBER(MATCH(E1958,#REF!, 0)), INDEX(#REF!, MATCH(E1958,#REF!, 0)), E1958)</f>
        <v>0</v>
      </c>
    </row>
  </sheetData>
  <autoFilter ref="A2:Q2195" xr:uid="{D8C1CBE9-6C2B-42D3-A490-E18605EC5B56}"/>
  <conditionalFormatting sqref="C100:C119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68C9-4C9A-458E-80C9-8DA4B0600438}">
  <dimension ref="B2:V225"/>
  <sheetViews>
    <sheetView showGridLines="0" topLeftCell="B2" workbookViewId="0">
      <pane xSplit="1" ySplit="1" topLeftCell="C3" activePane="bottomRight" state="frozen"/>
      <selection pane="topRight" activeCell="B3" sqref="B3:P114"/>
      <selection pane="bottomLeft" activeCell="B3" sqref="B3:P114"/>
      <selection pane="bottomRight" activeCell="F2" sqref="F2"/>
    </sheetView>
  </sheetViews>
  <sheetFormatPr defaultRowHeight="15" x14ac:dyDescent="0.25"/>
  <cols>
    <col min="1" max="1" width="1.7109375" customWidth="1"/>
    <col min="2" max="2" width="12.140625" bestFit="1" customWidth="1"/>
    <col min="3" max="3" width="12.85546875" bestFit="1" customWidth="1"/>
    <col min="4" max="4" width="50.7109375" customWidth="1"/>
    <col min="5" max="5" width="23.85546875" bestFit="1" customWidth="1"/>
    <col min="6" max="13" width="10.7109375" customWidth="1"/>
    <col min="14" max="14" width="18.7109375" customWidth="1"/>
    <col min="15" max="15" width="10.7109375" customWidth="1"/>
    <col min="16" max="16" width="18.7109375" customWidth="1"/>
    <col min="17" max="20" width="15.7109375" customWidth="1"/>
    <col min="21" max="21" width="5.7109375" customWidth="1"/>
    <col min="22" max="22" width="20.7109375" customWidth="1"/>
  </cols>
  <sheetData>
    <row r="2" spans="2:22" x14ac:dyDescent="0.25">
      <c r="B2" s="6" t="s">
        <v>42</v>
      </c>
      <c r="C2" s="6" t="s">
        <v>43</v>
      </c>
      <c r="D2" s="6" t="s">
        <v>44</v>
      </c>
      <c r="E2" s="6" t="s">
        <v>45</v>
      </c>
      <c r="F2" s="6" t="s">
        <v>4</v>
      </c>
      <c r="G2" s="6" t="s">
        <v>46</v>
      </c>
      <c r="H2" s="6" t="s">
        <v>47</v>
      </c>
      <c r="I2" s="6" t="s">
        <v>48</v>
      </c>
      <c r="J2" s="6" t="s">
        <v>30</v>
      </c>
      <c r="K2" s="6" t="s">
        <v>49</v>
      </c>
      <c r="L2" s="6" t="s">
        <v>59</v>
      </c>
      <c r="M2" s="6" t="s">
        <v>16</v>
      </c>
      <c r="N2" s="6" t="s">
        <v>50</v>
      </c>
      <c r="O2" s="6" t="s">
        <v>18</v>
      </c>
      <c r="P2" s="6" t="s">
        <v>51</v>
      </c>
      <c r="Q2" s="6" t="s">
        <v>52</v>
      </c>
      <c r="R2" s="6" t="s">
        <v>11</v>
      </c>
      <c r="S2" s="6" t="s">
        <v>5</v>
      </c>
      <c r="T2" s="6" t="s">
        <v>6</v>
      </c>
      <c r="U2" s="6" t="s">
        <v>8</v>
      </c>
      <c r="V2" s="6" t="s">
        <v>53</v>
      </c>
    </row>
    <row r="3" spans="2:22" x14ac:dyDescent="0.25">
      <c r="B3" s="105"/>
      <c r="C3" s="2"/>
      <c r="D3" s="2"/>
      <c r="E3" s="2"/>
      <c r="F3" s="2" t="s">
        <v>57</v>
      </c>
      <c r="G3" s="2">
        <v>0.5</v>
      </c>
      <c r="H3" s="2">
        <v>12.5</v>
      </c>
      <c r="I3" s="2">
        <v>1</v>
      </c>
      <c r="J3" s="2" t="s">
        <v>35</v>
      </c>
      <c r="K3" s="7" t="str">
        <f>RTD("tt.rtd",,RTD("tt.rtd",,"Inst",J3,$E3),K$2)</f>
        <v/>
      </c>
      <c r="L3" s="7" t="str">
        <f>RTD("tt.rtd",,RTD("tt.rtd",,"Inst",J3,$E3),L$2)</f>
        <v/>
      </c>
      <c r="M3" s="8" cm="1">
        <f t="array" ref="M3">SUM(IF((SODFillBook!$F$3:$F$1960="B")*(SODFillBook!$Q$3:$Q$1960=SODMapping!D3),SODFillBook!$G$3:$G$1960))</f>
        <v>0</v>
      </c>
      <c r="N3" s="8" t="str" cm="1">
        <f t="array" ref="N3">IFERROR(
    SUMPRODUCT(
        IF(
            (SODFillBook!$F$1:$F$1960="B") * (SODFillBook!$Q$1:$Q$1960=SODMapping!D3),
            SODFillBook!$G$1:$G$1960
        ),
        IF(
            (SODFillBook!$F$1:$F$1960="B") * (SODFillBook!$Q$1:$Q$1960=SODMapping!D3),
            SODFillBook!$H$1:$H$1960
        )
    ) / SUM(
        IF(
            (SODFillBook!$F$1:$F$1960="B") * (SODFillBook!$Q$1:$Q$1960=SODMapping!D3),
            SODFillBook!$G$1:$G$1960
        )
    ),
    ""
)</f>
        <v/>
      </c>
      <c r="O3" s="8" cm="1">
        <f t="array" ref="O3">SUM(IF((SODFillBook!$F$3:$F$1960="S")*(SODFillBook!$Q$3:$Q$1960=SODMapping!D3),SODFillBook!$G$3:$G$1960))</f>
        <v>0</v>
      </c>
      <c r="P3" s="8" t="str" cm="1">
        <f t="array" ref="P3">IFERROR(
    SUMPRODUCT(
        IF(
            (SODFillBook!$F$1:$F$1960="S") * (SODFillBook!$Q$1:$Q$1960=SODMapping!D3),
            SODFillBook!$G$1:$G$1960
        ),
        IF(
            (SODFillBook!$F$1:$F$1960="S") * (SODFillBook!$Q$1:$Q$1960=SODMapping!D3),
            SODFillBook!$H$1:$H$1960
        )
    ) / SUM(
        IF(
            (SODFillBook!$F$1:$F$1960="S") * (SODFillBook!$Q$1:$Q$1960=SODMapping!D3),
            SODFillBook!$G$1:$G$1960
        )
    ),
    ""
)</f>
        <v/>
      </c>
      <c r="Q3" s="8">
        <f>$M3-$O3</f>
        <v>0</v>
      </c>
      <c r="R3" s="8">
        <f>IFERROR(IF(Q3&gt;0,((K3-L3)/G3)*H3*ABS(Q3),((L3-K3)/G3)*H3*ABS(Q3)),0)</f>
        <v>0</v>
      </c>
      <c r="S3" s="2">
        <f>IFERROR(IF((M3-O3)&lt;0,((P3-K3)/G3)*H3*(O3-M3), IF((M3-O3)&gt;0,((K3-N3)/G3)*H3*(M3-O3), 0)),0)</f>
        <v>0</v>
      </c>
      <c r="T3" s="2">
        <f>IFERROR(MIN(M3,O3)*((P3-N3)/G3)*H3,0)</f>
        <v>0</v>
      </c>
      <c r="U3" s="2">
        <f>SUM($M3+$O3)*$I3</f>
        <v>0</v>
      </c>
      <c r="V3" s="2" t="e">
        <f>((SODMapping!$P3-SODMapping!$N3)/SODMapping!$G3*SODMapping!$H3)*(MIN(SODMapping!$M3,SODMapping!$O3))</f>
        <v>#VALUE!</v>
      </c>
    </row>
    <row r="4" spans="2:22" x14ac:dyDescent="0.25">
      <c r="B4" s="106"/>
      <c r="C4" s="2"/>
      <c r="D4" s="2"/>
      <c r="E4" s="2"/>
      <c r="F4" s="2" t="s">
        <v>57</v>
      </c>
      <c r="G4" s="2">
        <v>0.5</v>
      </c>
      <c r="H4" s="2">
        <v>12.5</v>
      </c>
      <c r="I4" s="2">
        <v>1</v>
      </c>
      <c r="J4" s="2" t="s">
        <v>35</v>
      </c>
      <c r="K4" s="7" t="str">
        <f>RTD("tt.rtd",,RTD("tt.rtd",,"Inst",J4,$E4),K$2)</f>
        <v/>
      </c>
      <c r="L4" s="7" t="str">
        <f>RTD("tt.rtd",,RTD("tt.rtd",,"Inst",J4,$E4),L$2)</f>
        <v/>
      </c>
      <c r="M4" s="8" cm="1">
        <f t="array" ref="M4">SUM(IF((SODFillBook!$F$3:$F$1960="B")*(SODFillBook!$Q$3:$Q$1960=SODMapping!D4),SODFillBook!$G$3:$G$1960))</f>
        <v>0</v>
      </c>
      <c r="N4" s="8" t="str" cm="1">
        <f t="array" ref="N4">IFERROR(
    SUMPRODUCT(
        IF(
            (SODFillBook!$F$1:$F$1960="B") * (SODFillBook!$Q$1:$Q$1960=SODMapping!D4),
            SODFillBook!$G$1:$G$1960
        ),
        IF(
            (SODFillBook!$F$1:$F$1960="B") * (SODFillBook!$Q$1:$Q$1960=SODMapping!D4),
            SODFillBook!$H$1:$H$1960
        )
    ) / SUM(
        IF(
            (SODFillBook!$F$1:$F$1960="B") * (SODFillBook!$Q$1:$Q$1960=SODMapping!D4),
            SODFillBook!$G$1:$G$1960
        )
    ),
    ""
)</f>
        <v/>
      </c>
      <c r="O4" s="8" cm="1">
        <f t="array" ref="O4">SUM(IF((SODFillBook!$F$3:$F$1960="S")*(SODFillBook!$Q$3:$Q$1960=SODMapping!D4),SODFillBook!$G$3:$G$1960))</f>
        <v>0</v>
      </c>
      <c r="P4" s="8" t="str" cm="1">
        <f t="array" ref="P4">IFERROR(
    SUMPRODUCT(
        IF(
            (SODFillBook!$F$1:$F$1960="S") * (SODFillBook!$Q$1:$Q$1960=SODMapping!D4),
            SODFillBook!$G$1:$G$1960
        ),
        IF(
            (SODFillBook!$F$1:$F$1960="S") * (SODFillBook!$Q$1:$Q$1960=SODMapping!D4),
            SODFillBook!$H$1:$H$1960
        )
    ) / SUM(
        IF(
            (SODFillBook!$F$1:$F$1960="S") * (SODFillBook!$Q$1:$Q$1960=SODMapping!D4),
            SODFillBook!$G$1:$G$1960
        )
    ),
    ""
)</f>
        <v/>
      </c>
      <c r="Q4" s="8">
        <f t="shared" ref="Q4:Q67" si="0">$M4-$O4</f>
        <v>0</v>
      </c>
      <c r="R4" s="8">
        <f t="shared" ref="R4:R67" si="1">IFERROR(IF(Q4&gt;0,((K4-L4)/G4)*H4*ABS(Q4),((L4-K4)/G4)*H4*ABS(Q4)),0)</f>
        <v>0</v>
      </c>
      <c r="S4" s="2">
        <f t="shared" ref="S4:S67" si="2">IFERROR(IF((M4-O4)&lt;0,((P4-K4)/G4)*H4*(O4-M4), IF((M4-O4)&gt;0,((K4-N4)/G4)*H4*(M4-O4), 0)),0)</f>
        <v>0</v>
      </c>
      <c r="T4" s="2">
        <f t="shared" ref="T4:T67" si="3">IFERROR(MIN(M4,O4)*((P4-N4)/G4)*H4,0)</f>
        <v>0</v>
      </c>
      <c r="U4" s="2">
        <f t="shared" ref="U4:U67" si="4">SUM($M4+$O4)*$I4</f>
        <v>0</v>
      </c>
      <c r="V4" s="2" t="e">
        <f>((SODMapping!$P4-SODMapping!$N4)/SODMapping!$G4*SODMapping!$H4)*(MIN(SODMapping!$M4,SODMapping!$O4))</f>
        <v>#VALUE!</v>
      </c>
    </row>
    <row r="5" spans="2:22" x14ac:dyDescent="0.25">
      <c r="B5" s="106"/>
      <c r="C5" s="2"/>
      <c r="D5" s="2"/>
      <c r="E5" s="2"/>
      <c r="F5" s="2" t="s">
        <v>57</v>
      </c>
      <c r="G5" s="2">
        <v>0.5</v>
      </c>
      <c r="H5" s="2">
        <v>12.5</v>
      </c>
      <c r="I5" s="2">
        <v>1</v>
      </c>
      <c r="J5" s="2" t="s">
        <v>35</v>
      </c>
      <c r="K5" s="7" t="str">
        <f>RTD("tt.rtd",,RTD("tt.rtd",,"Inst",J5,$E5),K$2)</f>
        <v/>
      </c>
      <c r="L5" s="7" t="str">
        <f>RTD("tt.rtd",,RTD("tt.rtd",,"Inst",J5,$E5),L$2)</f>
        <v/>
      </c>
      <c r="M5" s="8" cm="1">
        <f t="array" ref="M5">SUM(IF((SODFillBook!$F$3:$F$1960="B")*(SODFillBook!$Q$3:$Q$1960=SODMapping!D5),SODFillBook!$G$3:$G$1960))</f>
        <v>0</v>
      </c>
      <c r="N5" s="8" t="str" cm="1">
        <f t="array" ref="N5">IFERROR(
    SUMPRODUCT(
        IF(
            (SODFillBook!$F$1:$F$1960="B") * (SODFillBook!$Q$1:$Q$1960=SODMapping!D5),
            SODFillBook!$G$1:$G$1960
        ),
        IF(
            (SODFillBook!$F$1:$F$1960="B") * (SODFillBook!$Q$1:$Q$1960=SODMapping!D5),
            SODFillBook!$H$1:$H$1960
        )
    ) / SUM(
        IF(
            (SODFillBook!$F$1:$F$1960="B") * (SODFillBook!$Q$1:$Q$1960=SODMapping!D5),
            SODFillBook!$G$1:$G$1960
        )
    ),
    ""
)</f>
        <v/>
      </c>
      <c r="O5" s="8" cm="1">
        <f t="array" ref="O5">SUM(IF((SODFillBook!$F$3:$F$1960="S")*(SODFillBook!$Q$3:$Q$1960=SODMapping!D5),SODFillBook!$G$3:$G$1960))</f>
        <v>0</v>
      </c>
      <c r="P5" s="8" t="str" cm="1">
        <f t="array" ref="P5">IFERROR(
    SUMPRODUCT(
        IF(
            (SODFillBook!$F$1:$F$1960="S") * (SODFillBook!$Q$1:$Q$1960=SODMapping!D5),
            SODFillBook!$G$1:$G$1960
        ),
        IF(
            (SODFillBook!$F$1:$F$1960="S") * (SODFillBook!$Q$1:$Q$1960=SODMapping!D5),
            SODFillBook!$H$1:$H$1960
        )
    ) / SUM(
        IF(
            (SODFillBook!$F$1:$F$1960="S") * (SODFillBook!$Q$1:$Q$1960=SODMapping!D5),
            SODFillBook!$G$1:$G$1960
        )
    ),
    ""
)</f>
        <v/>
      </c>
      <c r="Q5" s="8">
        <f t="shared" si="0"/>
        <v>0</v>
      </c>
      <c r="R5" s="8">
        <f t="shared" si="1"/>
        <v>0</v>
      </c>
      <c r="S5" s="2">
        <f t="shared" si="2"/>
        <v>0</v>
      </c>
      <c r="T5" s="2">
        <f t="shared" si="3"/>
        <v>0</v>
      </c>
      <c r="U5" s="2">
        <f t="shared" si="4"/>
        <v>0</v>
      </c>
      <c r="V5" s="2" t="e">
        <f>((SODMapping!$P5-SODMapping!$N5)/SODMapping!$G5*SODMapping!$H5)*(MIN(SODMapping!$M5,SODMapping!$O5))</f>
        <v>#VALUE!</v>
      </c>
    </row>
    <row r="6" spans="2:22" x14ac:dyDescent="0.25">
      <c r="B6" s="106"/>
      <c r="C6" s="2"/>
      <c r="D6" s="2"/>
      <c r="E6" s="2"/>
      <c r="F6" s="2" t="s">
        <v>57</v>
      </c>
      <c r="G6" s="2">
        <v>0.5</v>
      </c>
      <c r="H6" s="2">
        <v>12.5</v>
      </c>
      <c r="I6" s="2">
        <v>1</v>
      </c>
      <c r="J6" s="2" t="s">
        <v>35</v>
      </c>
      <c r="K6" s="7" t="str">
        <f>RTD("tt.rtd",,RTD("tt.rtd",,"Inst",J6,$E6),K$2)</f>
        <v/>
      </c>
      <c r="L6" s="7" t="str">
        <f>RTD("tt.rtd",,RTD("tt.rtd",,"Inst",J6,$E6),L$2)</f>
        <v/>
      </c>
      <c r="M6" s="8" cm="1">
        <f t="array" ref="M6">SUM(IF((SODFillBook!$F$3:$F$1960="B")*(SODFillBook!$Q$3:$Q$1960=SODMapping!D6),SODFillBook!$G$3:$G$1960))</f>
        <v>0</v>
      </c>
      <c r="N6" s="8" t="str" cm="1">
        <f t="array" ref="N6">IFERROR(
    SUMPRODUCT(
        IF(
            (SODFillBook!$F$1:$F$1960="B") * (SODFillBook!$Q$1:$Q$1960=SODMapping!D6),
            SODFillBook!$G$1:$G$1960
        ),
        IF(
            (SODFillBook!$F$1:$F$1960="B") * (SODFillBook!$Q$1:$Q$1960=SODMapping!D6),
            SODFillBook!$H$1:$H$1960
        )
    ) / SUM(
        IF(
            (SODFillBook!$F$1:$F$1960="B") * (SODFillBook!$Q$1:$Q$1960=SODMapping!D6),
            SODFillBook!$G$1:$G$1960
        )
    ),
    ""
)</f>
        <v/>
      </c>
      <c r="O6" s="8" cm="1">
        <f t="array" ref="O6">SUM(IF((SODFillBook!$F$3:$F$1960="S")*(SODFillBook!$Q$3:$Q$1960=SODMapping!D6),SODFillBook!$G$3:$G$1960))</f>
        <v>0</v>
      </c>
      <c r="P6" s="8" t="str" cm="1">
        <f t="array" ref="P6">IFERROR(
    SUMPRODUCT(
        IF(
            (SODFillBook!$F$1:$F$1960="S") * (SODFillBook!$Q$1:$Q$1960=SODMapping!D6),
            SODFillBook!$G$1:$G$1960
        ),
        IF(
            (SODFillBook!$F$1:$F$1960="S") * (SODFillBook!$Q$1:$Q$1960=SODMapping!D6),
            SODFillBook!$H$1:$H$1960
        )
    ) / SUM(
        IF(
            (SODFillBook!$F$1:$F$1960="S") * (SODFillBook!$Q$1:$Q$1960=SODMapping!D6),
            SODFillBook!$G$1:$G$1960
        )
    ),
    ""
)</f>
        <v/>
      </c>
      <c r="Q6" s="8">
        <f t="shared" si="0"/>
        <v>0</v>
      </c>
      <c r="R6" s="8">
        <f t="shared" si="1"/>
        <v>0</v>
      </c>
      <c r="S6" s="2">
        <f t="shared" si="2"/>
        <v>0</v>
      </c>
      <c r="T6" s="2">
        <f t="shared" si="3"/>
        <v>0</v>
      </c>
      <c r="U6" s="2">
        <f t="shared" si="4"/>
        <v>0</v>
      </c>
      <c r="V6" s="2" t="e">
        <f>((SODMapping!$P6-SODMapping!$N6)/SODMapping!$G6*SODMapping!$H6)*(MIN(SODMapping!$M6,SODMapping!$O6))</f>
        <v>#VALUE!</v>
      </c>
    </row>
    <row r="7" spans="2:22" x14ac:dyDescent="0.25">
      <c r="B7" s="106"/>
      <c r="C7" s="2"/>
      <c r="D7" s="2"/>
      <c r="E7" s="2"/>
      <c r="F7" s="2" t="s">
        <v>57</v>
      </c>
      <c r="G7" s="2">
        <v>0.5</v>
      </c>
      <c r="H7" s="2">
        <v>12.5</v>
      </c>
      <c r="I7" s="2">
        <v>1</v>
      </c>
      <c r="J7" s="2" t="s">
        <v>35</v>
      </c>
      <c r="K7" s="7" t="str">
        <f>RTD("tt.rtd",,RTD("tt.rtd",,"Inst",J7,$E7),K$2)</f>
        <v/>
      </c>
      <c r="L7" s="7" t="str">
        <f>RTD("tt.rtd",,RTD("tt.rtd",,"Inst",J7,$E7),L$2)</f>
        <v/>
      </c>
      <c r="M7" s="8" cm="1">
        <f t="array" ref="M7">SUM(IF((SODFillBook!$F$3:$F$1960="B")*(SODFillBook!$Q$3:$Q$1960=SODMapping!D7),SODFillBook!$G$3:$G$1960))</f>
        <v>0</v>
      </c>
      <c r="N7" s="8" t="str" cm="1">
        <f t="array" ref="N7">IFERROR(
    SUMPRODUCT(
        IF(
            (SODFillBook!$F$1:$F$1960="B") * (SODFillBook!$Q$1:$Q$1960=SODMapping!D7),
            SODFillBook!$G$1:$G$1960
        ),
        IF(
            (SODFillBook!$F$1:$F$1960="B") * (SODFillBook!$Q$1:$Q$1960=SODMapping!D7),
            SODFillBook!$H$1:$H$1960
        )
    ) / SUM(
        IF(
            (SODFillBook!$F$1:$F$1960="B") * (SODFillBook!$Q$1:$Q$1960=SODMapping!D7),
            SODFillBook!$G$1:$G$1960
        )
    ),
    ""
)</f>
        <v/>
      </c>
      <c r="O7" s="8" cm="1">
        <f t="array" ref="O7">SUM(IF((SODFillBook!$F$3:$F$1960="S")*(SODFillBook!$Q$3:$Q$1960=SODMapping!D7),SODFillBook!$G$3:$G$1960))</f>
        <v>0</v>
      </c>
      <c r="P7" s="8" t="str" cm="1">
        <f t="array" ref="P7">IFERROR(
    SUMPRODUCT(
        IF(
            (SODFillBook!$F$1:$F$1960="S") * (SODFillBook!$Q$1:$Q$1960=SODMapping!D7),
            SODFillBook!$G$1:$G$1960
        ),
        IF(
            (SODFillBook!$F$1:$F$1960="S") * (SODFillBook!$Q$1:$Q$1960=SODMapping!D7),
            SODFillBook!$H$1:$H$1960
        )
    ) / SUM(
        IF(
            (SODFillBook!$F$1:$F$1960="S") * (SODFillBook!$Q$1:$Q$1960=SODMapping!D7),
            SODFillBook!$G$1:$G$1960
        )
    ),
    ""
)</f>
        <v/>
      </c>
      <c r="Q7" s="8">
        <f t="shared" si="0"/>
        <v>0</v>
      </c>
      <c r="R7" s="8">
        <f t="shared" si="1"/>
        <v>0</v>
      </c>
      <c r="S7" s="2">
        <f t="shared" si="2"/>
        <v>0</v>
      </c>
      <c r="T7" s="2">
        <f t="shared" si="3"/>
        <v>0</v>
      </c>
      <c r="U7" s="2">
        <f t="shared" si="4"/>
        <v>0</v>
      </c>
      <c r="V7" s="2" t="e">
        <f>((SODMapping!$P7-SODMapping!$N7)/SODMapping!$G7*SODMapping!$H7)*(MIN(SODMapping!$M7,SODMapping!$O7))</f>
        <v>#VALUE!</v>
      </c>
    </row>
    <row r="8" spans="2:22" x14ac:dyDescent="0.25">
      <c r="B8" s="106"/>
      <c r="C8" s="2"/>
      <c r="D8" s="2"/>
      <c r="E8" s="2"/>
      <c r="F8" s="2" t="s">
        <v>57</v>
      </c>
      <c r="G8" s="2">
        <v>0.5</v>
      </c>
      <c r="H8" s="2">
        <v>12.5</v>
      </c>
      <c r="I8" s="2">
        <v>1</v>
      </c>
      <c r="J8" s="2" t="s">
        <v>35</v>
      </c>
      <c r="K8" s="7" t="str">
        <f>RTD("tt.rtd",,RTD("tt.rtd",,"Inst",J8,$E8),K$2)</f>
        <v/>
      </c>
      <c r="L8" s="7" t="str">
        <f>RTD("tt.rtd",,RTD("tt.rtd",,"Inst",J8,$E8),L$2)</f>
        <v/>
      </c>
      <c r="M8" s="8" cm="1">
        <f t="array" ref="M8">SUM(IF((SODFillBook!$F$3:$F$1960="B")*(SODFillBook!$Q$3:$Q$1960=SODMapping!D8),SODFillBook!$G$3:$G$1960))</f>
        <v>0</v>
      </c>
      <c r="N8" s="8" t="str" cm="1">
        <f t="array" ref="N8">IFERROR(
    SUMPRODUCT(
        IF(
            (SODFillBook!$F$1:$F$1960="B") * (SODFillBook!$Q$1:$Q$1960=SODMapping!D8),
            SODFillBook!$G$1:$G$1960
        ),
        IF(
            (SODFillBook!$F$1:$F$1960="B") * (SODFillBook!$Q$1:$Q$1960=SODMapping!D8),
            SODFillBook!$H$1:$H$1960
        )
    ) / SUM(
        IF(
            (SODFillBook!$F$1:$F$1960="B") * (SODFillBook!$Q$1:$Q$1960=SODMapping!D8),
            SODFillBook!$G$1:$G$1960
        )
    ),
    ""
)</f>
        <v/>
      </c>
      <c r="O8" s="8" cm="1">
        <f t="array" ref="O8">SUM(IF((SODFillBook!$F$3:$F$1960="S")*(SODFillBook!$Q$3:$Q$1960=SODMapping!D8),SODFillBook!$G$3:$G$1960))</f>
        <v>0</v>
      </c>
      <c r="P8" s="8" t="str" cm="1">
        <f t="array" ref="P8">IFERROR(
    SUMPRODUCT(
        IF(
            (SODFillBook!$F$1:$F$1960="S") * (SODFillBook!$Q$1:$Q$1960=SODMapping!D8),
            SODFillBook!$G$1:$G$1960
        ),
        IF(
            (SODFillBook!$F$1:$F$1960="S") * (SODFillBook!$Q$1:$Q$1960=SODMapping!D8),
            SODFillBook!$H$1:$H$1960
        )
    ) / SUM(
        IF(
            (SODFillBook!$F$1:$F$1960="S") * (SODFillBook!$Q$1:$Q$1960=SODMapping!D8),
            SODFillBook!$G$1:$G$1960
        )
    ),
    ""
)</f>
        <v/>
      </c>
      <c r="Q8" s="8">
        <f t="shared" si="0"/>
        <v>0</v>
      </c>
      <c r="R8" s="8">
        <f t="shared" si="1"/>
        <v>0</v>
      </c>
      <c r="S8" s="2">
        <f t="shared" si="2"/>
        <v>0</v>
      </c>
      <c r="T8" s="2">
        <f t="shared" si="3"/>
        <v>0</v>
      </c>
      <c r="U8" s="2">
        <f t="shared" si="4"/>
        <v>0</v>
      </c>
      <c r="V8" s="2" t="e">
        <f>((SODMapping!$P8-SODMapping!$N8)/SODMapping!$G8*SODMapping!$H8)*(MIN(SODMapping!$M8,SODMapping!$O8))</f>
        <v>#VALUE!</v>
      </c>
    </row>
    <row r="9" spans="2:22" x14ac:dyDescent="0.25">
      <c r="B9" s="106"/>
      <c r="C9" s="2"/>
      <c r="D9" s="2"/>
      <c r="E9" s="2"/>
      <c r="F9" s="2" t="s">
        <v>57</v>
      </c>
      <c r="G9" s="2">
        <v>0.5</v>
      </c>
      <c r="H9" s="2">
        <v>12.5</v>
      </c>
      <c r="I9" s="2">
        <v>1</v>
      </c>
      <c r="J9" s="2" t="s">
        <v>35</v>
      </c>
      <c r="K9" s="7" t="str">
        <f>RTD("tt.rtd",,RTD("tt.rtd",,"Inst",J9,$E9),K$2)</f>
        <v/>
      </c>
      <c r="L9" s="7" t="str">
        <f>RTD("tt.rtd",,RTD("tt.rtd",,"Inst",J9,$E9),L$2)</f>
        <v/>
      </c>
      <c r="M9" s="8" cm="1">
        <f t="array" ref="M9">SUM(IF((SODFillBook!$F$3:$F$1960="B")*(SODFillBook!$Q$3:$Q$1960=SODMapping!D9),SODFillBook!$G$3:$G$1960))</f>
        <v>0</v>
      </c>
      <c r="N9" s="8" t="str" cm="1">
        <f t="array" ref="N9">IFERROR(
    SUMPRODUCT(
        IF(
            (SODFillBook!$F$1:$F$1960="B") * (SODFillBook!$Q$1:$Q$1960=SODMapping!D9),
            SODFillBook!$G$1:$G$1960
        ),
        IF(
            (SODFillBook!$F$1:$F$1960="B") * (SODFillBook!$Q$1:$Q$1960=SODMapping!D9),
            SODFillBook!$H$1:$H$1960
        )
    ) / SUM(
        IF(
            (SODFillBook!$F$1:$F$1960="B") * (SODFillBook!$Q$1:$Q$1960=SODMapping!D9),
            SODFillBook!$G$1:$G$1960
        )
    ),
    ""
)</f>
        <v/>
      </c>
      <c r="O9" s="8" cm="1">
        <f t="array" ref="O9">SUM(IF((SODFillBook!$F$3:$F$1960="S")*(SODFillBook!$Q$3:$Q$1960=SODMapping!D9),SODFillBook!$G$3:$G$1960))</f>
        <v>0</v>
      </c>
      <c r="P9" s="8" t="str" cm="1">
        <f t="array" ref="P9">IFERROR(
    SUMPRODUCT(
        IF(
            (SODFillBook!$F$1:$F$1960="S") * (SODFillBook!$Q$1:$Q$1960=SODMapping!D9),
            SODFillBook!$G$1:$G$1960
        ),
        IF(
            (SODFillBook!$F$1:$F$1960="S") * (SODFillBook!$Q$1:$Q$1960=SODMapping!D9),
            SODFillBook!$H$1:$H$1960
        )
    ) / SUM(
        IF(
            (SODFillBook!$F$1:$F$1960="S") * (SODFillBook!$Q$1:$Q$1960=SODMapping!D9),
            SODFillBook!$G$1:$G$1960
        )
    ),
    ""
)</f>
        <v/>
      </c>
      <c r="Q9" s="8">
        <f t="shared" si="0"/>
        <v>0</v>
      </c>
      <c r="R9" s="8">
        <f t="shared" si="1"/>
        <v>0</v>
      </c>
      <c r="S9" s="2">
        <f t="shared" si="2"/>
        <v>0</v>
      </c>
      <c r="T9" s="2">
        <f t="shared" si="3"/>
        <v>0</v>
      </c>
      <c r="U9" s="2">
        <f t="shared" si="4"/>
        <v>0</v>
      </c>
      <c r="V9" s="2" t="e">
        <f>((SODMapping!$P9-SODMapping!$N9)/SODMapping!$G9*SODMapping!$H9)*(MIN(SODMapping!$M9,SODMapping!$O9))</f>
        <v>#VALUE!</v>
      </c>
    </row>
    <row r="10" spans="2:22" x14ac:dyDescent="0.25">
      <c r="B10" s="106"/>
      <c r="C10" s="2"/>
      <c r="D10" s="2"/>
      <c r="E10" s="2"/>
      <c r="F10" s="2" t="s">
        <v>57</v>
      </c>
      <c r="G10" s="2">
        <v>0.5</v>
      </c>
      <c r="H10" s="2">
        <v>12.5</v>
      </c>
      <c r="I10" s="2">
        <v>1</v>
      </c>
      <c r="J10" s="2" t="s">
        <v>35</v>
      </c>
      <c r="K10" s="7" t="str">
        <f>RTD("tt.rtd",,RTD("tt.rtd",,"Inst",J10,$E10),K$2)</f>
        <v/>
      </c>
      <c r="L10" s="7" t="str">
        <f>RTD("tt.rtd",,RTD("tt.rtd",,"Inst",J10,$E10),L$2)</f>
        <v/>
      </c>
      <c r="M10" s="8" cm="1">
        <f t="array" ref="M10">SUM(IF((SODFillBook!$F$3:$F$1960="B")*(SODFillBook!$Q$3:$Q$1960=SODMapping!D10),SODFillBook!$G$3:$G$1960))</f>
        <v>0</v>
      </c>
      <c r="N10" s="8" t="str" cm="1">
        <f t="array" ref="N10">IFERROR(
    SUMPRODUCT(
        IF(
            (SODFillBook!$F$1:$F$1960="B") * (SODFillBook!$Q$1:$Q$1960=SODMapping!D10),
            SODFillBook!$G$1:$G$1960
        ),
        IF(
            (SODFillBook!$F$1:$F$1960="B") * (SODFillBook!$Q$1:$Q$1960=SODMapping!D10),
            SODFillBook!$H$1:$H$1960
        )
    ) / SUM(
        IF(
            (SODFillBook!$F$1:$F$1960="B") * (SODFillBook!$Q$1:$Q$1960=SODMapping!D10),
            SODFillBook!$G$1:$G$1960
        )
    ),
    ""
)</f>
        <v/>
      </c>
      <c r="O10" s="8" cm="1">
        <f t="array" ref="O10">SUM(IF((SODFillBook!$F$3:$F$1960="S")*(SODFillBook!$Q$3:$Q$1960=SODMapping!D10),SODFillBook!$G$3:$G$1960))</f>
        <v>0</v>
      </c>
      <c r="P10" s="8" t="str" cm="1">
        <f t="array" ref="P10">IFERROR(
    SUMPRODUCT(
        IF(
            (SODFillBook!$F$1:$F$1960="S") * (SODFillBook!$Q$1:$Q$1960=SODMapping!D10),
            SODFillBook!$G$1:$G$1960
        ),
        IF(
            (SODFillBook!$F$1:$F$1960="S") * (SODFillBook!$Q$1:$Q$1960=SODMapping!D10),
            SODFillBook!$H$1:$H$1960
        )
    ) / SUM(
        IF(
            (SODFillBook!$F$1:$F$1960="S") * (SODFillBook!$Q$1:$Q$1960=SODMapping!D10),
            SODFillBook!$G$1:$G$1960
        )
    ),
    ""
)</f>
        <v/>
      </c>
      <c r="Q10" s="8">
        <f t="shared" si="0"/>
        <v>0</v>
      </c>
      <c r="R10" s="8">
        <f t="shared" si="1"/>
        <v>0</v>
      </c>
      <c r="S10" s="2">
        <f t="shared" si="2"/>
        <v>0</v>
      </c>
      <c r="T10" s="2">
        <f t="shared" si="3"/>
        <v>0</v>
      </c>
      <c r="U10" s="2">
        <f t="shared" si="4"/>
        <v>0</v>
      </c>
      <c r="V10" s="2" t="e">
        <f>((SODMapping!$P10-SODMapping!$N10)/SODMapping!$G10*SODMapping!$H10)*(MIN(SODMapping!$M10,SODMapping!$O10))</f>
        <v>#VALUE!</v>
      </c>
    </row>
    <row r="11" spans="2:22" x14ac:dyDescent="0.25">
      <c r="B11" s="106"/>
      <c r="C11" s="2"/>
      <c r="D11" s="2"/>
      <c r="E11" s="2"/>
      <c r="F11" s="2" t="s">
        <v>57</v>
      </c>
      <c r="G11" s="2">
        <v>0.5</v>
      </c>
      <c r="H11" s="2">
        <v>12.5</v>
      </c>
      <c r="I11" s="2">
        <v>1</v>
      </c>
      <c r="J11" s="2" t="s">
        <v>35</v>
      </c>
      <c r="K11" s="7" t="str">
        <f>RTD("tt.rtd",,RTD("tt.rtd",,"Inst",J11,$E11),K$2)</f>
        <v/>
      </c>
      <c r="L11" s="7" t="str">
        <f>RTD("tt.rtd",,RTD("tt.rtd",,"Inst",J11,$E11),L$2)</f>
        <v/>
      </c>
      <c r="M11" s="8" cm="1">
        <f t="array" ref="M11">SUM(IF((SODFillBook!$F$3:$F$1960="B")*(SODFillBook!$Q$3:$Q$1960=SODMapping!D11),SODFillBook!$G$3:$G$1960))</f>
        <v>0</v>
      </c>
      <c r="N11" s="8" t="str" cm="1">
        <f t="array" ref="N11">IFERROR(
    SUMPRODUCT(
        IF(
            (SODFillBook!$F$1:$F$1960="B") * (SODFillBook!$Q$1:$Q$1960=SODMapping!D11),
            SODFillBook!$G$1:$G$1960
        ),
        IF(
            (SODFillBook!$F$1:$F$1960="B") * (SODFillBook!$Q$1:$Q$1960=SODMapping!D11),
            SODFillBook!$H$1:$H$1960
        )
    ) / SUM(
        IF(
            (SODFillBook!$F$1:$F$1960="B") * (SODFillBook!$Q$1:$Q$1960=SODMapping!D11),
            SODFillBook!$G$1:$G$1960
        )
    ),
    ""
)</f>
        <v/>
      </c>
      <c r="O11" s="8" cm="1">
        <f t="array" ref="O11">SUM(IF((SODFillBook!$F$3:$F$1960="S")*(SODFillBook!$Q$3:$Q$1960=SODMapping!D11),SODFillBook!$G$3:$G$1960))</f>
        <v>0</v>
      </c>
      <c r="P11" s="8" t="str" cm="1">
        <f t="array" ref="P11">IFERROR(
    SUMPRODUCT(
        IF(
            (SODFillBook!$F$1:$F$1960="S") * (SODFillBook!$Q$1:$Q$1960=SODMapping!D11),
            SODFillBook!$G$1:$G$1960
        ),
        IF(
            (SODFillBook!$F$1:$F$1960="S") * (SODFillBook!$Q$1:$Q$1960=SODMapping!D11),
            SODFillBook!$H$1:$H$1960
        )
    ) / SUM(
        IF(
            (SODFillBook!$F$1:$F$1960="S") * (SODFillBook!$Q$1:$Q$1960=SODMapping!D11),
            SODFillBook!$G$1:$G$1960
        )
    ),
    ""
)</f>
        <v/>
      </c>
      <c r="Q11" s="8">
        <f t="shared" si="0"/>
        <v>0</v>
      </c>
      <c r="R11" s="8">
        <f t="shared" si="1"/>
        <v>0</v>
      </c>
      <c r="S11" s="2">
        <f t="shared" si="2"/>
        <v>0</v>
      </c>
      <c r="T11" s="2">
        <f t="shared" si="3"/>
        <v>0</v>
      </c>
      <c r="U11" s="2">
        <f t="shared" si="4"/>
        <v>0</v>
      </c>
      <c r="V11" s="2" t="e">
        <f>((SODMapping!$P11-SODMapping!$N11)/SODMapping!$G11*SODMapping!$H11)*(MIN(SODMapping!$M11,SODMapping!$O11))</f>
        <v>#VALUE!</v>
      </c>
    </row>
    <row r="12" spans="2:22" x14ac:dyDescent="0.25">
      <c r="B12" s="106"/>
      <c r="C12" s="2"/>
      <c r="D12" s="2"/>
      <c r="E12" s="2"/>
      <c r="F12" s="2" t="s">
        <v>57</v>
      </c>
      <c r="G12" s="2">
        <v>0.5</v>
      </c>
      <c r="H12" s="2">
        <v>12.5</v>
      </c>
      <c r="I12" s="2">
        <v>1</v>
      </c>
      <c r="J12" s="2" t="s">
        <v>35</v>
      </c>
      <c r="K12" s="7" t="str">
        <f>RTD("tt.rtd",,RTD("tt.rtd",,"Inst",J12,$E12),K$2)</f>
        <v/>
      </c>
      <c r="L12" s="7" t="str">
        <f>RTD("tt.rtd",,RTD("tt.rtd",,"Inst",J12,$E12),L$2)</f>
        <v/>
      </c>
      <c r="M12" s="8" cm="1">
        <f t="array" ref="M12">SUM(IF((SODFillBook!$F$3:$F$1960="B")*(SODFillBook!$Q$3:$Q$1960=SODMapping!D12),SODFillBook!$G$3:$G$1960))</f>
        <v>0</v>
      </c>
      <c r="N12" s="8" t="str" cm="1">
        <f t="array" ref="N12">IFERROR(
    SUMPRODUCT(
        IF(
            (SODFillBook!$F$1:$F$1960="B") * (SODFillBook!$Q$1:$Q$1960=SODMapping!D12),
            SODFillBook!$G$1:$G$1960
        ),
        IF(
            (SODFillBook!$F$1:$F$1960="B") * (SODFillBook!$Q$1:$Q$1960=SODMapping!D12),
            SODFillBook!$H$1:$H$1960
        )
    ) / SUM(
        IF(
            (SODFillBook!$F$1:$F$1960="B") * (SODFillBook!$Q$1:$Q$1960=SODMapping!D12),
            SODFillBook!$G$1:$G$1960
        )
    ),
    ""
)</f>
        <v/>
      </c>
      <c r="O12" s="8" cm="1">
        <f t="array" ref="O12">SUM(IF((SODFillBook!$F$3:$F$1960="S")*(SODFillBook!$Q$3:$Q$1960=SODMapping!D12),SODFillBook!$G$3:$G$1960))</f>
        <v>0</v>
      </c>
      <c r="P12" s="8" t="str" cm="1">
        <f t="array" ref="P12">IFERROR(
    SUMPRODUCT(
        IF(
            (SODFillBook!$F$1:$F$1960="S") * (SODFillBook!$Q$1:$Q$1960=SODMapping!D12),
            SODFillBook!$G$1:$G$1960
        ),
        IF(
            (SODFillBook!$F$1:$F$1960="S") * (SODFillBook!$Q$1:$Q$1960=SODMapping!D12),
            SODFillBook!$H$1:$H$1960
        )
    ) / SUM(
        IF(
            (SODFillBook!$F$1:$F$1960="S") * (SODFillBook!$Q$1:$Q$1960=SODMapping!D12),
            SODFillBook!$G$1:$G$1960
        )
    ),
    ""
)</f>
        <v/>
      </c>
      <c r="Q12" s="8">
        <f t="shared" si="0"/>
        <v>0</v>
      </c>
      <c r="R12" s="8">
        <f t="shared" si="1"/>
        <v>0</v>
      </c>
      <c r="S12" s="2">
        <f t="shared" si="2"/>
        <v>0</v>
      </c>
      <c r="T12" s="2">
        <f t="shared" si="3"/>
        <v>0</v>
      </c>
      <c r="U12" s="2">
        <f t="shared" si="4"/>
        <v>0</v>
      </c>
      <c r="V12" s="2" t="e">
        <f>((SODMapping!$P12-SODMapping!$N12)/SODMapping!$G12*SODMapping!$H12)*(MIN(SODMapping!$M12,SODMapping!$O12))</f>
        <v>#VALUE!</v>
      </c>
    </row>
    <row r="13" spans="2:22" x14ac:dyDescent="0.25">
      <c r="B13" s="106"/>
      <c r="C13" s="2"/>
      <c r="D13" s="2"/>
      <c r="E13" s="2"/>
      <c r="F13" s="2" t="s">
        <v>57</v>
      </c>
      <c r="G13" s="2">
        <v>0.5</v>
      </c>
      <c r="H13" s="2">
        <v>12.5</v>
      </c>
      <c r="I13" s="2">
        <v>1</v>
      </c>
      <c r="J13" s="2" t="s">
        <v>35</v>
      </c>
      <c r="K13" s="7" t="str">
        <f>RTD("tt.rtd",,RTD("tt.rtd",,"Inst",J13,$E13),K$2)</f>
        <v/>
      </c>
      <c r="L13" s="7" t="str">
        <f>RTD("tt.rtd",,RTD("tt.rtd",,"Inst",J13,$E13),L$2)</f>
        <v/>
      </c>
      <c r="M13" s="8" cm="1">
        <f t="array" ref="M13">SUM(IF((SODFillBook!$F$3:$F$1960="B")*(SODFillBook!$Q$3:$Q$1960=SODMapping!D13),SODFillBook!$G$3:$G$1960))</f>
        <v>0</v>
      </c>
      <c r="N13" s="8" t="str" cm="1">
        <f t="array" ref="N13">IFERROR(
    SUMPRODUCT(
        IF(
            (SODFillBook!$F$1:$F$1960="B") * (SODFillBook!$Q$1:$Q$1960=SODMapping!D13),
            SODFillBook!$G$1:$G$1960
        ),
        IF(
            (SODFillBook!$F$1:$F$1960="B") * (SODFillBook!$Q$1:$Q$1960=SODMapping!D13),
            SODFillBook!$H$1:$H$1960
        )
    ) / SUM(
        IF(
            (SODFillBook!$F$1:$F$1960="B") * (SODFillBook!$Q$1:$Q$1960=SODMapping!D13),
            SODFillBook!$G$1:$G$1960
        )
    ),
    ""
)</f>
        <v/>
      </c>
      <c r="O13" s="8" cm="1">
        <f t="array" ref="O13">SUM(IF((SODFillBook!$F$3:$F$1960="S")*(SODFillBook!$Q$3:$Q$1960=SODMapping!D13),SODFillBook!$G$3:$G$1960))</f>
        <v>0</v>
      </c>
      <c r="P13" s="8" t="str" cm="1">
        <f t="array" ref="P13">IFERROR(
    SUMPRODUCT(
        IF(
            (SODFillBook!$F$1:$F$1960="S") * (SODFillBook!$Q$1:$Q$1960=SODMapping!D13),
            SODFillBook!$G$1:$G$1960
        ),
        IF(
            (SODFillBook!$F$1:$F$1960="S") * (SODFillBook!$Q$1:$Q$1960=SODMapping!D13),
            SODFillBook!$H$1:$H$1960
        )
    ) / SUM(
        IF(
            (SODFillBook!$F$1:$F$1960="S") * (SODFillBook!$Q$1:$Q$1960=SODMapping!D13),
            SODFillBook!$G$1:$G$1960
        )
    ),
    ""
)</f>
        <v/>
      </c>
      <c r="Q13" s="8">
        <f t="shared" si="0"/>
        <v>0</v>
      </c>
      <c r="R13" s="8">
        <f t="shared" si="1"/>
        <v>0</v>
      </c>
      <c r="S13" s="2">
        <f t="shared" si="2"/>
        <v>0</v>
      </c>
      <c r="T13" s="2">
        <f t="shared" si="3"/>
        <v>0</v>
      </c>
      <c r="U13" s="2">
        <f t="shared" si="4"/>
        <v>0</v>
      </c>
      <c r="V13" s="2" t="e">
        <f>((SODMapping!$P13-SODMapping!$N13)/SODMapping!$G13*SODMapping!$H13)*(MIN(SODMapping!$M13,SODMapping!$O13))</f>
        <v>#VALUE!</v>
      </c>
    </row>
    <row r="14" spans="2:22" x14ac:dyDescent="0.25">
      <c r="B14" s="106"/>
      <c r="C14" s="2"/>
      <c r="D14" s="2"/>
      <c r="E14" s="2"/>
      <c r="F14" s="2" t="s">
        <v>57</v>
      </c>
      <c r="G14" s="2">
        <v>0.5</v>
      </c>
      <c r="H14" s="2">
        <v>12.5</v>
      </c>
      <c r="I14" s="2">
        <v>1</v>
      </c>
      <c r="J14" s="2" t="s">
        <v>35</v>
      </c>
      <c r="K14" s="7" t="str">
        <f>RTD("tt.rtd",,RTD("tt.rtd",,"Inst",J14,$E14),K$2)</f>
        <v/>
      </c>
      <c r="L14" s="7" t="str">
        <f>RTD("tt.rtd",,RTD("tt.rtd",,"Inst",J14,$E14),L$2)</f>
        <v/>
      </c>
      <c r="M14" s="8" cm="1">
        <f t="array" ref="M14">SUM(IF((SODFillBook!$F$3:$F$1960="B")*(SODFillBook!$Q$3:$Q$1960=SODMapping!D14),SODFillBook!$G$3:$G$1960))</f>
        <v>0</v>
      </c>
      <c r="N14" s="8" t="str" cm="1">
        <f t="array" ref="N14">IFERROR(
    SUMPRODUCT(
        IF(
            (SODFillBook!$F$1:$F$1960="B") * (SODFillBook!$Q$1:$Q$1960=SODMapping!D14),
            SODFillBook!$G$1:$G$1960
        ),
        IF(
            (SODFillBook!$F$1:$F$1960="B") * (SODFillBook!$Q$1:$Q$1960=SODMapping!D14),
            SODFillBook!$H$1:$H$1960
        )
    ) / SUM(
        IF(
            (SODFillBook!$F$1:$F$1960="B") * (SODFillBook!$Q$1:$Q$1960=SODMapping!D14),
            SODFillBook!$G$1:$G$1960
        )
    ),
    ""
)</f>
        <v/>
      </c>
      <c r="O14" s="8" cm="1">
        <f t="array" ref="O14">SUM(IF((SODFillBook!$F$3:$F$1960="S")*(SODFillBook!$Q$3:$Q$1960=SODMapping!D14),SODFillBook!$G$3:$G$1960))</f>
        <v>0</v>
      </c>
      <c r="P14" s="8" t="str" cm="1">
        <f t="array" ref="P14">IFERROR(
    SUMPRODUCT(
        IF(
            (SODFillBook!$F$1:$F$1960="S") * (SODFillBook!$Q$1:$Q$1960=SODMapping!D14),
            SODFillBook!$G$1:$G$1960
        ),
        IF(
            (SODFillBook!$F$1:$F$1960="S") * (SODFillBook!$Q$1:$Q$1960=SODMapping!D14),
            SODFillBook!$H$1:$H$1960
        )
    ) / SUM(
        IF(
            (SODFillBook!$F$1:$F$1960="S") * (SODFillBook!$Q$1:$Q$1960=SODMapping!D14),
            SODFillBook!$G$1:$G$1960
        )
    ),
    ""
)</f>
        <v/>
      </c>
      <c r="Q14" s="8">
        <f t="shared" si="0"/>
        <v>0</v>
      </c>
      <c r="R14" s="8">
        <f t="shared" si="1"/>
        <v>0</v>
      </c>
      <c r="S14" s="2">
        <f t="shared" si="2"/>
        <v>0</v>
      </c>
      <c r="T14" s="2">
        <f t="shared" si="3"/>
        <v>0</v>
      </c>
      <c r="U14" s="2">
        <f t="shared" si="4"/>
        <v>0</v>
      </c>
      <c r="V14" s="2" t="e">
        <f>((SODMapping!$P14-SODMapping!$N14)/SODMapping!$G14*SODMapping!$H14)*(MIN(SODMapping!$M14,SODMapping!$O14))</f>
        <v>#VALUE!</v>
      </c>
    </row>
    <row r="15" spans="2:22" x14ac:dyDescent="0.25">
      <c r="B15" s="106"/>
      <c r="C15" s="2"/>
      <c r="D15" s="2"/>
      <c r="E15" s="2"/>
      <c r="F15" s="2" t="s">
        <v>57</v>
      </c>
      <c r="G15" s="2">
        <v>0.5</v>
      </c>
      <c r="H15" s="2">
        <v>12.5</v>
      </c>
      <c r="I15" s="2">
        <v>1</v>
      </c>
      <c r="J15" s="2" t="s">
        <v>35</v>
      </c>
      <c r="K15" s="7" t="str">
        <f>RTD("tt.rtd",,RTD("tt.rtd",,"Inst",J15,$E15),K$2)</f>
        <v/>
      </c>
      <c r="L15" s="7" t="str">
        <f>RTD("tt.rtd",,RTD("tt.rtd",,"Inst",J15,$E15),L$2)</f>
        <v/>
      </c>
      <c r="M15" s="8" cm="1">
        <f t="array" ref="M15">SUM(IF((SODFillBook!$F$3:$F$1960="B")*(SODFillBook!$Q$3:$Q$1960=SODMapping!D15),SODFillBook!$G$3:$G$1960))</f>
        <v>0</v>
      </c>
      <c r="N15" s="8" t="str" cm="1">
        <f t="array" ref="N15">IFERROR(
    SUMPRODUCT(
        IF(
            (SODFillBook!$F$1:$F$1960="B") * (SODFillBook!$Q$1:$Q$1960=SODMapping!D15),
            SODFillBook!$G$1:$G$1960
        ),
        IF(
            (SODFillBook!$F$1:$F$1960="B") * (SODFillBook!$Q$1:$Q$1960=SODMapping!D15),
            SODFillBook!$H$1:$H$1960
        )
    ) / SUM(
        IF(
            (SODFillBook!$F$1:$F$1960="B") * (SODFillBook!$Q$1:$Q$1960=SODMapping!D15),
            SODFillBook!$G$1:$G$1960
        )
    ),
    ""
)</f>
        <v/>
      </c>
      <c r="O15" s="8" cm="1">
        <f t="array" ref="O15">SUM(IF((SODFillBook!$F$3:$F$1960="S")*(SODFillBook!$Q$3:$Q$1960=SODMapping!D15),SODFillBook!$G$3:$G$1960))</f>
        <v>0</v>
      </c>
      <c r="P15" s="8" t="str" cm="1">
        <f t="array" ref="P15">IFERROR(
    SUMPRODUCT(
        IF(
            (SODFillBook!$F$1:$F$1960="S") * (SODFillBook!$Q$1:$Q$1960=SODMapping!D15),
            SODFillBook!$G$1:$G$1960
        ),
        IF(
            (SODFillBook!$F$1:$F$1960="S") * (SODFillBook!$Q$1:$Q$1960=SODMapping!D15),
            SODFillBook!$H$1:$H$1960
        )
    ) / SUM(
        IF(
            (SODFillBook!$F$1:$F$1960="S") * (SODFillBook!$Q$1:$Q$1960=SODMapping!D15),
            SODFillBook!$G$1:$G$1960
        )
    ),
    ""
)</f>
        <v/>
      </c>
      <c r="Q15" s="8">
        <f t="shared" si="0"/>
        <v>0</v>
      </c>
      <c r="R15" s="8">
        <f t="shared" si="1"/>
        <v>0</v>
      </c>
      <c r="S15" s="2">
        <f t="shared" si="2"/>
        <v>0</v>
      </c>
      <c r="T15" s="2">
        <f t="shared" si="3"/>
        <v>0</v>
      </c>
      <c r="U15" s="2">
        <f t="shared" si="4"/>
        <v>0</v>
      </c>
      <c r="V15" s="2" t="e">
        <f>((SODMapping!$P15-SODMapping!$N15)/SODMapping!$G15*SODMapping!$H15)*(MIN(SODMapping!$M15,SODMapping!$O15))</f>
        <v>#VALUE!</v>
      </c>
    </row>
    <row r="16" spans="2:22" x14ac:dyDescent="0.25">
      <c r="B16" s="106"/>
      <c r="C16" s="2"/>
      <c r="D16" s="2"/>
      <c r="E16" s="2"/>
      <c r="F16" s="2" t="s">
        <v>57</v>
      </c>
      <c r="G16" s="2">
        <v>0.5</v>
      </c>
      <c r="H16" s="2">
        <v>12.5</v>
      </c>
      <c r="I16" s="2">
        <v>1</v>
      </c>
      <c r="J16" s="2" t="s">
        <v>35</v>
      </c>
      <c r="K16" s="7" t="str">
        <f>RTD("tt.rtd",,RTD("tt.rtd",,"Inst",J16,$E16),K$2)</f>
        <v/>
      </c>
      <c r="L16" s="7" t="str">
        <f>RTD("tt.rtd",,RTD("tt.rtd",,"Inst",J16,$E16),L$2)</f>
        <v/>
      </c>
      <c r="M16" s="8" cm="1">
        <f t="array" ref="M16">SUM(IF((SODFillBook!$F$3:$F$1960="B")*(SODFillBook!$Q$3:$Q$1960=SODMapping!D16),SODFillBook!$G$3:$G$1960))</f>
        <v>0</v>
      </c>
      <c r="N16" s="8" t="str" cm="1">
        <f t="array" ref="N16">IFERROR(
    SUMPRODUCT(
        IF(
            (SODFillBook!$F$1:$F$1960="B") * (SODFillBook!$Q$1:$Q$1960=SODMapping!D16),
            SODFillBook!$G$1:$G$1960
        ),
        IF(
            (SODFillBook!$F$1:$F$1960="B") * (SODFillBook!$Q$1:$Q$1960=SODMapping!D16),
            SODFillBook!$H$1:$H$1960
        )
    ) / SUM(
        IF(
            (SODFillBook!$F$1:$F$1960="B") * (SODFillBook!$Q$1:$Q$1960=SODMapping!D16),
            SODFillBook!$G$1:$G$1960
        )
    ),
    ""
)</f>
        <v/>
      </c>
      <c r="O16" s="8" cm="1">
        <f t="array" ref="O16">SUM(IF((SODFillBook!$F$3:$F$1960="S")*(SODFillBook!$Q$3:$Q$1960=SODMapping!D16),SODFillBook!$G$3:$G$1960))</f>
        <v>0</v>
      </c>
      <c r="P16" s="8" t="str" cm="1">
        <f t="array" ref="P16">IFERROR(
    SUMPRODUCT(
        IF(
            (SODFillBook!$F$1:$F$1960="S") * (SODFillBook!$Q$1:$Q$1960=SODMapping!D16),
            SODFillBook!$G$1:$G$1960
        ),
        IF(
            (SODFillBook!$F$1:$F$1960="S") * (SODFillBook!$Q$1:$Q$1960=SODMapping!D16),
            SODFillBook!$H$1:$H$1960
        )
    ) / SUM(
        IF(
            (SODFillBook!$F$1:$F$1960="S") * (SODFillBook!$Q$1:$Q$1960=SODMapping!D16),
            SODFillBook!$G$1:$G$1960
        )
    ),
    ""
)</f>
        <v/>
      </c>
      <c r="Q16" s="8">
        <f t="shared" si="0"/>
        <v>0</v>
      </c>
      <c r="R16" s="8">
        <f t="shared" si="1"/>
        <v>0</v>
      </c>
      <c r="S16" s="2">
        <f t="shared" si="2"/>
        <v>0</v>
      </c>
      <c r="T16" s="2">
        <f t="shared" si="3"/>
        <v>0</v>
      </c>
      <c r="U16" s="2">
        <f t="shared" si="4"/>
        <v>0</v>
      </c>
      <c r="V16" s="2" t="e">
        <f>((SODMapping!$P16-SODMapping!$N16)/SODMapping!$G16*SODMapping!$H16)*(MIN(SODMapping!$M16,SODMapping!$O16))</f>
        <v>#VALUE!</v>
      </c>
    </row>
    <row r="17" spans="2:22" x14ac:dyDescent="0.25">
      <c r="B17" s="106"/>
      <c r="C17" s="2"/>
      <c r="D17" s="2"/>
      <c r="E17" s="2"/>
      <c r="F17" s="2" t="s">
        <v>57</v>
      </c>
      <c r="G17" s="2">
        <v>0.5</v>
      </c>
      <c r="H17" s="2">
        <v>12.5</v>
      </c>
      <c r="I17" s="2">
        <v>1</v>
      </c>
      <c r="J17" s="2" t="s">
        <v>35</v>
      </c>
      <c r="K17" s="7" t="str">
        <f>RTD("tt.rtd",,RTD("tt.rtd",,"Inst",J17,$E17),K$2)</f>
        <v/>
      </c>
      <c r="L17" s="7" t="str">
        <f>RTD("tt.rtd",,RTD("tt.rtd",,"Inst",J17,$E17),L$2)</f>
        <v/>
      </c>
      <c r="M17" s="8" cm="1">
        <f t="array" ref="M17">SUM(IF((SODFillBook!$F$3:$F$1960="B")*(SODFillBook!$Q$3:$Q$1960=SODMapping!D17),SODFillBook!$G$3:$G$1960))</f>
        <v>0</v>
      </c>
      <c r="N17" s="8" t="str" cm="1">
        <f t="array" ref="N17">IFERROR(
    SUMPRODUCT(
        IF(
            (SODFillBook!$F$1:$F$1960="B") * (SODFillBook!$Q$1:$Q$1960=SODMapping!D17),
            SODFillBook!$G$1:$G$1960
        ),
        IF(
            (SODFillBook!$F$1:$F$1960="B") * (SODFillBook!$Q$1:$Q$1960=SODMapping!D17),
            SODFillBook!$H$1:$H$1960
        )
    ) / SUM(
        IF(
            (SODFillBook!$F$1:$F$1960="B") * (SODFillBook!$Q$1:$Q$1960=SODMapping!D17),
            SODFillBook!$G$1:$G$1960
        )
    ),
    ""
)</f>
        <v/>
      </c>
      <c r="O17" s="8" cm="1">
        <f t="array" ref="O17">SUM(IF((SODFillBook!$F$3:$F$1960="S")*(SODFillBook!$Q$3:$Q$1960=SODMapping!D17),SODFillBook!$G$3:$G$1960))</f>
        <v>0</v>
      </c>
      <c r="P17" s="8" t="str" cm="1">
        <f t="array" ref="P17">IFERROR(
    SUMPRODUCT(
        IF(
            (SODFillBook!$F$1:$F$1960="S") * (SODFillBook!$Q$1:$Q$1960=SODMapping!D17),
            SODFillBook!$G$1:$G$1960
        ),
        IF(
            (SODFillBook!$F$1:$F$1960="S") * (SODFillBook!$Q$1:$Q$1960=SODMapping!D17),
            SODFillBook!$H$1:$H$1960
        )
    ) / SUM(
        IF(
            (SODFillBook!$F$1:$F$1960="S") * (SODFillBook!$Q$1:$Q$1960=SODMapping!D17),
            SODFillBook!$G$1:$G$1960
        )
    ),
    ""
)</f>
        <v/>
      </c>
      <c r="Q17" s="8">
        <f t="shared" si="0"/>
        <v>0</v>
      </c>
      <c r="R17" s="8">
        <f t="shared" si="1"/>
        <v>0</v>
      </c>
      <c r="S17" s="2">
        <f t="shared" si="2"/>
        <v>0</v>
      </c>
      <c r="T17" s="2">
        <f t="shared" si="3"/>
        <v>0</v>
      </c>
      <c r="U17" s="2">
        <f t="shared" si="4"/>
        <v>0</v>
      </c>
      <c r="V17" s="2" t="e">
        <f>((SODMapping!$P17-SODMapping!$N17)/SODMapping!$G17*SODMapping!$H17)*(MIN(SODMapping!$M17,SODMapping!$O17))</f>
        <v>#VALUE!</v>
      </c>
    </row>
    <row r="18" spans="2:22" x14ac:dyDescent="0.25">
      <c r="B18" s="106"/>
      <c r="C18" s="2"/>
      <c r="D18" s="2"/>
      <c r="E18" s="2"/>
      <c r="F18" s="2" t="s">
        <v>57</v>
      </c>
      <c r="G18" s="2">
        <v>0.5</v>
      </c>
      <c r="H18" s="2">
        <v>12.5</v>
      </c>
      <c r="I18" s="2">
        <v>1</v>
      </c>
      <c r="J18" s="2" t="s">
        <v>35</v>
      </c>
      <c r="K18" s="7" t="str">
        <f>RTD("tt.rtd",,RTD("tt.rtd",,"Inst",J18,$E18),K$2)</f>
        <v/>
      </c>
      <c r="L18" s="7" t="str">
        <f>RTD("tt.rtd",,RTD("tt.rtd",,"Inst",J18,$E18),L$2)</f>
        <v/>
      </c>
      <c r="M18" s="8" cm="1">
        <f t="array" ref="M18">SUM(IF((SODFillBook!$F$3:$F$1960="B")*(SODFillBook!$Q$3:$Q$1960=SODMapping!D18),SODFillBook!$G$3:$G$1960))</f>
        <v>0</v>
      </c>
      <c r="N18" s="8" t="str" cm="1">
        <f t="array" ref="N18">IFERROR(
    SUMPRODUCT(
        IF(
            (SODFillBook!$F$1:$F$1960="B") * (SODFillBook!$Q$1:$Q$1960=SODMapping!D18),
            SODFillBook!$G$1:$G$1960
        ),
        IF(
            (SODFillBook!$F$1:$F$1960="B") * (SODFillBook!$Q$1:$Q$1960=SODMapping!D18),
            SODFillBook!$H$1:$H$1960
        )
    ) / SUM(
        IF(
            (SODFillBook!$F$1:$F$1960="B") * (SODFillBook!$Q$1:$Q$1960=SODMapping!D18),
            SODFillBook!$G$1:$G$1960
        )
    ),
    ""
)</f>
        <v/>
      </c>
      <c r="O18" s="8" cm="1">
        <f t="array" ref="O18">SUM(IF((SODFillBook!$F$3:$F$1960="S")*(SODFillBook!$Q$3:$Q$1960=SODMapping!D18),SODFillBook!$G$3:$G$1960))</f>
        <v>0</v>
      </c>
      <c r="P18" s="8" t="str" cm="1">
        <f t="array" ref="P18">IFERROR(
    SUMPRODUCT(
        IF(
            (SODFillBook!$F$1:$F$1960="S") * (SODFillBook!$Q$1:$Q$1960=SODMapping!D18),
            SODFillBook!$G$1:$G$1960
        ),
        IF(
            (SODFillBook!$F$1:$F$1960="S") * (SODFillBook!$Q$1:$Q$1960=SODMapping!D18),
            SODFillBook!$H$1:$H$1960
        )
    ) / SUM(
        IF(
            (SODFillBook!$F$1:$F$1960="S") * (SODFillBook!$Q$1:$Q$1960=SODMapping!D18),
            SODFillBook!$G$1:$G$1960
        )
    ),
    ""
)</f>
        <v/>
      </c>
      <c r="Q18" s="8">
        <f t="shared" si="0"/>
        <v>0</v>
      </c>
      <c r="R18" s="8">
        <f t="shared" si="1"/>
        <v>0</v>
      </c>
      <c r="S18" s="2">
        <f t="shared" si="2"/>
        <v>0</v>
      </c>
      <c r="T18" s="2">
        <f t="shared" si="3"/>
        <v>0</v>
      </c>
      <c r="U18" s="2">
        <f t="shared" si="4"/>
        <v>0</v>
      </c>
      <c r="V18" s="2" t="e">
        <f>((SODMapping!$P18-SODMapping!$N18)/SODMapping!$G18*SODMapping!$H18)*(MIN(SODMapping!$M18,SODMapping!$O18))</f>
        <v>#VALUE!</v>
      </c>
    </row>
    <row r="19" spans="2:22" x14ac:dyDescent="0.25">
      <c r="B19" s="106"/>
      <c r="C19" s="2"/>
      <c r="D19" s="2"/>
      <c r="E19" s="2"/>
      <c r="F19" s="2" t="s">
        <v>57</v>
      </c>
      <c r="G19" s="2">
        <v>0.5</v>
      </c>
      <c r="H19" s="2">
        <v>12.5</v>
      </c>
      <c r="I19" s="2">
        <v>1</v>
      </c>
      <c r="J19" s="2" t="s">
        <v>35</v>
      </c>
      <c r="K19" s="7" t="str">
        <f>RTD("tt.rtd",,RTD("tt.rtd",,"Inst",J19,$E19),K$2)</f>
        <v/>
      </c>
      <c r="L19" s="7" t="str">
        <f>RTD("tt.rtd",,RTD("tt.rtd",,"Inst",J19,$E19),L$2)</f>
        <v/>
      </c>
      <c r="M19" s="8" cm="1">
        <f t="array" ref="M19">SUM(IF((SODFillBook!$F$3:$F$1960="B")*(SODFillBook!$Q$3:$Q$1960=SODMapping!D19),SODFillBook!$G$3:$G$1960))</f>
        <v>0</v>
      </c>
      <c r="N19" s="8" t="str" cm="1">
        <f t="array" ref="N19">IFERROR(
    SUMPRODUCT(
        IF(
            (SODFillBook!$F$1:$F$1960="B") * (SODFillBook!$Q$1:$Q$1960=SODMapping!D19),
            SODFillBook!$G$1:$G$1960
        ),
        IF(
            (SODFillBook!$F$1:$F$1960="B") * (SODFillBook!$Q$1:$Q$1960=SODMapping!D19),
            SODFillBook!$H$1:$H$1960
        )
    ) / SUM(
        IF(
            (SODFillBook!$F$1:$F$1960="B") * (SODFillBook!$Q$1:$Q$1960=SODMapping!D19),
            SODFillBook!$G$1:$G$1960
        )
    ),
    ""
)</f>
        <v/>
      </c>
      <c r="O19" s="8" cm="1">
        <f t="array" ref="O19">SUM(IF((SODFillBook!$F$3:$F$1960="S")*(SODFillBook!$Q$3:$Q$1960=SODMapping!D19),SODFillBook!$G$3:$G$1960))</f>
        <v>0</v>
      </c>
      <c r="P19" s="8" t="str" cm="1">
        <f t="array" ref="P19">IFERROR(
    SUMPRODUCT(
        IF(
            (SODFillBook!$F$1:$F$1960="S") * (SODFillBook!$Q$1:$Q$1960=SODMapping!D19),
            SODFillBook!$G$1:$G$1960
        ),
        IF(
            (SODFillBook!$F$1:$F$1960="S") * (SODFillBook!$Q$1:$Q$1960=SODMapping!D19),
            SODFillBook!$H$1:$H$1960
        )
    ) / SUM(
        IF(
            (SODFillBook!$F$1:$F$1960="S") * (SODFillBook!$Q$1:$Q$1960=SODMapping!D19),
            SODFillBook!$G$1:$G$1960
        )
    ),
    ""
)</f>
        <v/>
      </c>
      <c r="Q19" s="8">
        <f t="shared" si="0"/>
        <v>0</v>
      </c>
      <c r="R19" s="8">
        <f t="shared" si="1"/>
        <v>0</v>
      </c>
      <c r="S19" s="2">
        <f t="shared" si="2"/>
        <v>0</v>
      </c>
      <c r="T19" s="2">
        <f t="shared" si="3"/>
        <v>0</v>
      </c>
      <c r="U19" s="2">
        <f t="shared" si="4"/>
        <v>0</v>
      </c>
      <c r="V19" s="2" t="e">
        <f>((SODMapping!$P19-SODMapping!$N19)/SODMapping!$G19*SODMapping!$H19)*(MIN(SODMapping!$M19,SODMapping!$O19))</f>
        <v>#VALUE!</v>
      </c>
    </row>
    <row r="20" spans="2:22" x14ac:dyDescent="0.25">
      <c r="B20" s="106"/>
      <c r="C20" s="2"/>
      <c r="D20" s="2"/>
      <c r="E20" s="2"/>
      <c r="F20" s="2" t="s">
        <v>57</v>
      </c>
      <c r="G20" s="2">
        <v>0.5</v>
      </c>
      <c r="H20" s="2">
        <v>12.5</v>
      </c>
      <c r="I20" s="2">
        <v>1</v>
      </c>
      <c r="J20" s="2" t="s">
        <v>35</v>
      </c>
      <c r="K20" s="7" t="str">
        <f>RTD("tt.rtd",,RTD("tt.rtd",,"Inst",J20,$E20),K$2)</f>
        <v/>
      </c>
      <c r="L20" s="7" t="str">
        <f>RTD("tt.rtd",,RTD("tt.rtd",,"Inst",J20,$E20),L$2)</f>
        <v/>
      </c>
      <c r="M20" s="8" cm="1">
        <f t="array" ref="M20">SUM(IF((SODFillBook!$F$3:$F$1960="B")*(SODFillBook!$Q$3:$Q$1960=SODMapping!D20),SODFillBook!$G$3:$G$1960))</f>
        <v>0</v>
      </c>
      <c r="N20" s="8" t="str" cm="1">
        <f t="array" ref="N20">IFERROR(
    SUMPRODUCT(
        IF(
            (SODFillBook!$F$1:$F$1960="B") * (SODFillBook!$Q$1:$Q$1960=SODMapping!D20),
            SODFillBook!$G$1:$G$1960
        ),
        IF(
            (SODFillBook!$F$1:$F$1960="B") * (SODFillBook!$Q$1:$Q$1960=SODMapping!D20),
            SODFillBook!$H$1:$H$1960
        )
    ) / SUM(
        IF(
            (SODFillBook!$F$1:$F$1960="B") * (SODFillBook!$Q$1:$Q$1960=SODMapping!D20),
            SODFillBook!$G$1:$G$1960
        )
    ),
    ""
)</f>
        <v/>
      </c>
      <c r="O20" s="8" cm="1">
        <f t="array" ref="O20">SUM(IF((SODFillBook!$F$3:$F$1960="S")*(SODFillBook!$Q$3:$Q$1960=SODMapping!D20),SODFillBook!$G$3:$G$1960))</f>
        <v>0</v>
      </c>
      <c r="P20" s="8" t="str" cm="1">
        <f t="array" ref="P20">IFERROR(
    SUMPRODUCT(
        IF(
            (SODFillBook!$F$1:$F$1960="S") * (SODFillBook!$Q$1:$Q$1960=SODMapping!D20),
            SODFillBook!$G$1:$G$1960
        ),
        IF(
            (SODFillBook!$F$1:$F$1960="S") * (SODFillBook!$Q$1:$Q$1960=SODMapping!D20),
            SODFillBook!$H$1:$H$1960
        )
    ) / SUM(
        IF(
            (SODFillBook!$F$1:$F$1960="S") * (SODFillBook!$Q$1:$Q$1960=SODMapping!D20),
            SODFillBook!$G$1:$G$1960
        )
    ),
    ""
)</f>
        <v/>
      </c>
      <c r="Q20" s="8">
        <f t="shared" si="0"/>
        <v>0</v>
      </c>
      <c r="R20" s="8">
        <f t="shared" si="1"/>
        <v>0</v>
      </c>
      <c r="S20" s="2">
        <f t="shared" si="2"/>
        <v>0</v>
      </c>
      <c r="T20" s="2">
        <f t="shared" si="3"/>
        <v>0</v>
      </c>
      <c r="U20" s="2">
        <f t="shared" si="4"/>
        <v>0</v>
      </c>
      <c r="V20" s="2" t="e">
        <f>((SODMapping!$P20-SODMapping!$N20)/SODMapping!$G20*SODMapping!$H20)*(MIN(SODMapping!$M20,SODMapping!$O20))</f>
        <v>#VALUE!</v>
      </c>
    </row>
    <row r="21" spans="2:22" x14ac:dyDescent="0.25">
      <c r="B21" s="106"/>
      <c r="C21" s="2"/>
      <c r="D21" s="2"/>
      <c r="E21" s="2"/>
      <c r="F21" s="2" t="s">
        <v>57</v>
      </c>
      <c r="G21" s="2">
        <v>0.5</v>
      </c>
      <c r="H21" s="2">
        <v>12.5</v>
      </c>
      <c r="I21" s="2">
        <v>1</v>
      </c>
      <c r="J21" s="2" t="s">
        <v>35</v>
      </c>
      <c r="K21" s="7" t="str">
        <f>RTD("tt.rtd",,RTD("tt.rtd",,"Inst",J21,$E21),K$2)</f>
        <v/>
      </c>
      <c r="L21" s="7" t="str">
        <f>RTD("tt.rtd",,RTD("tt.rtd",,"Inst",J21,$E21),L$2)</f>
        <v/>
      </c>
      <c r="M21" s="8" cm="1">
        <f t="array" ref="M21">SUM(IF((SODFillBook!$F$3:$F$1960="B")*(SODFillBook!$Q$3:$Q$1960=SODMapping!D21),SODFillBook!$G$3:$G$1960))</f>
        <v>0</v>
      </c>
      <c r="N21" s="8" t="str" cm="1">
        <f t="array" ref="N21">IFERROR(
    SUMPRODUCT(
        IF(
            (SODFillBook!$F$1:$F$1960="B") * (SODFillBook!$Q$1:$Q$1960=SODMapping!D21),
            SODFillBook!$G$1:$G$1960
        ),
        IF(
            (SODFillBook!$F$1:$F$1960="B") * (SODFillBook!$Q$1:$Q$1960=SODMapping!D21),
            SODFillBook!$H$1:$H$1960
        )
    ) / SUM(
        IF(
            (SODFillBook!$F$1:$F$1960="B") * (SODFillBook!$Q$1:$Q$1960=SODMapping!D21),
            SODFillBook!$G$1:$G$1960
        )
    ),
    ""
)</f>
        <v/>
      </c>
      <c r="O21" s="8" cm="1">
        <f t="array" ref="O21">SUM(IF((SODFillBook!$F$3:$F$1960="S")*(SODFillBook!$Q$3:$Q$1960=SODMapping!D21),SODFillBook!$G$3:$G$1960))</f>
        <v>0</v>
      </c>
      <c r="P21" s="8" t="str" cm="1">
        <f t="array" ref="P21">IFERROR(
    SUMPRODUCT(
        IF(
            (SODFillBook!$F$1:$F$1960="S") * (SODFillBook!$Q$1:$Q$1960=SODMapping!D21),
            SODFillBook!$G$1:$G$1960
        ),
        IF(
            (SODFillBook!$F$1:$F$1960="S") * (SODFillBook!$Q$1:$Q$1960=SODMapping!D21),
            SODFillBook!$H$1:$H$1960
        )
    ) / SUM(
        IF(
            (SODFillBook!$F$1:$F$1960="S") * (SODFillBook!$Q$1:$Q$1960=SODMapping!D21),
            SODFillBook!$G$1:$G$1960
        )
    ),
    ""
)</f>
        <v/>
      </c>
      <c r="Q21" s="8">
        <f t="shared" si="0"/>
        <v>0</v>
      </c>
      <c r="R21" s="8">
        <f t="shared" si="1"/>
        <v>0</v>
      </c>
      <c r="S21" s="2">
        <f t="shared" si="2"/>
        <v>0</v>
      </c>
      <c r="T21" s="2">
        <f t="shared" si="3"/>
        <v>0</v>
      </c>
      <c r="U21" s="2">
        <f t="shared" si="4"/>
        <v>0</v>
      </c>
      <c r="V21" s="2" t="e">
        <f>((SODMapping!$P21-SODMapping!$N21)/SODMapping!$G21*SODMapping!$H21)*(MIN(SODMapping!$M21,SODMapping!$O21))</f>
        <v>#VALUE!</v>
      </c>
    </row>
    <row r="22" spans="2:22" x14ac:dyDescent="0.25">
      <c r="B22" s="106"/>
      <c r="C22" s="2"/>
      <c r="D22" s="2"/>
      <c r="E22" s="2"/>
      <c r="F22" s="2" t="s">
        <v>57</v>
      </c>
      <c r="G22" s="2">
        <v>0.5</v>
      </c>
      <c r="H22" s="2">
        <v>12.5</v>
      </c>
      <c r="I22" s="2">
        <v>1</v>
      </c>
      <c r="J22" s="2" t="s">
        <v>35</v>
      </c>
      <c r="K22" s="7" t="str">
        <f>RTD("tt.rtd",,RTD("tt.rtd",,"Inst",J22,$E22),K$2)</f>
        <v/>
      </c>
      <c r="L22" s="7" t="str">
        <f>RTD("tt.rtd",,RTD("tt.rtd",,"Inst",J22,$E22),L$2)</f>
        <v/>
      </c>
      <c r="M22" s="8" cm="1">
        <f t="array" ref="M22">SUM(IF((SODFillBook!$F$3:$F$1960="B")*(SODFillBook!$Q$3:$Q$1960=SODMapping!D22),SODFillBook!$G$3:$G$1960))</f>
        <v>0</v>
      </c>
      <c r="N22" s="8" t="str" cm="1">
        <f t="array" ref="N22">IFERROR(
    SUMPRODUCT(
        IF(
            (SODFillBook!$F$1:$F$1960="B") * (SODFillBook!$Q$1:$Q$1960=SODMapping!D22),
            SODFillBook!$G$1:$G$1960
        ),
        IF(
            (SODFillBook!$F$1:$F$1960="B") * (SODFillBook!$Q$1:$Q$1960=SODMapping!D22),
            SODFillBook!$H$1:$H$1960
        )
    ) / SUM(
        IF(
            (SODFillBook!$F$1:$F$1960="B") * (SODFillBook!$Q$1:$Q$1960=SODMapping!D22),
            SODFillBook!$G$1:$G$1960
        )
    ),
    ""
)</f>
        <v/>
      </c>
      <c r="O22" s="8" cm="1">
        <f t="array" ref="O22">SUM(IF((SODFillBook!$F$3:$F$1960="S")*(SODFillBook!$Q$3:$Q$1960=SODMapping!D22),SODFillBook!$G$3:$G$1960))</f>
        <v>0</v>
      </c>
      <c r="P22" s="8" t="str" cm="1">
        <f t="array" ref="P22">IFERROR(
    SUMPRODUCT(
        IF(
            (SODFillBook!$F$1:$F$1960="S") * (SODFillBook!$Q$1:$Q$1960=SODMapping!D22),
            SODFillBook!$G$1:$G$1960
        ),
        IF(
            (SODFillBook!$F$1:$F$1960="S") * (SODFillBook!$Q$1:$Q$1960=SODMapping!D22),
            SODFillBook!$H$1:$H$1960
        )
    ) / SUM(
        IF(
            (SODFillBook!$F$1:$F$1960="S") * (SODFillBook!$Q$1:$Q$1960=SODMapping!D22),
            SODFillBook!$G$1:$G$1960
        )
    ),
    ""
)</f>
        <v/>
      </c>
      <c r="Q22" s="8">
        <f t="shared" si="0"/>
        <v>0</v>
      </c>
      <c r="R22" s="8">
        <f t="shared" si="1"/>
        <v>0</v>
      </c>
      <c r="S22" s="2">
        <f t="shared" si="2"/>
        <v>0</v>
      </c>
      <c r="T22" s="2">
        <f t="shared" si="3"/>
        <v>0</v>
      </c>
      <c r="U22" s="2">
        <f t="shared" si="4"/>
        <v>0</v>
      </c>
      <c r="V22" s="2" t="e">
        <f>((SODMapping!$P22-SODMapping!$N22)/SODMapping!$G22*SODMapping!$H22)*(MIN(SODMapping!$M22,SODMapping!$O22))</f>
        <v>#VALUE!</v>
      </c>
    </row>
    <row r="23" spans="2:22" x14ac:dyDescent="0.25">
      <c r="B23" s="107"/>
      <c r="C23" s="2"/>
      <c r="D23" s="2"/>
      <c r="E23" s="2"/>
      <c r="F23" s="2" t="s">
        <v>57</v>
      </c>
      <c r="G23" s="2">
        <v>0.5</v>
      </c>
      <c r="H23" s="2">
        <v>12.5</v>
      </c>
      <c r="I23" s="2">
        <v>1</v>
      </c>
      <c r="J23" s="2" t="s">
        <v>35</v>
      </c>
      <c r="K23" s="7" t="str">
        <f>RTD("tt.rtd",,RTD("tt.rtd",,"Inst",J23,$E23),K$2)</f>
        <v/>
      </c>
      <c r="L23" s="7" t="str">
        <f>RTD("tt.rtd",,RTD("tt.rtd",,"Inst",J23,$E23),L$2)</f>
        <v/>
      </c>
      <c r="M23" s="8" cm="1">
        <f t="array" ref="M23">SUM(IF((SODFillBook!$F$3:$F$1960="B")*(SODFillBook!$Q$3:$Q$1960=SODMapping!D23),SODFillBook!$G$3:$G$1960))</f>
        <v>0</v>
      </c>
      <c r="N23" s="8" t="str" cm="1">
        <f t="array" ref="N23">IFERROR(
    SUMPRODUCT(
        IF(
            (SODFillBook!$F$1:$F$1960="B") * (SODFillBook!$Q$1:$Q$1960=SODMapping!D23),
            SODFillBook!$G$1:$G$1960
        ),
        IF(
            (SODFillBook!$F$1:$F$1960="B") * (SODFillBook!$Q$1:$Q$1960=SODMapping!D23),
            SODFillBook!$H$1:$H$1960
        )
    ) / SUM(
        IF(
            (SODFillBook!$F$1:$F$1960="B") * (SODFillBook!$Q$1:$Q$1960=SODMapping!D23),
            SODFillBook!$G$1:$G$1960
        )
    ),
    ""
)</f>
        <v/>
      </c>
      <c r="O23" s="8" cm="1">
        <f t="array" ref="O23">SUM(IF((SODFillBook!$F$3:$F$1960="S")*(SODFillBook!$Q$3:$Q$1960=SODMapping!D23),SODFillBook!$G$3:$G$1960))</f>
        <v>0</v>
      </c>
      <c r="P23" s="8" t="str" cm="1">
        <f t="array" ref="P23">IFERROR(
    SUMPRODUCT(
        IF(
            (SODFillBook!$F$1:$F$1960="S") * (SODFillBook!$Q$1:$Q$1960=SODMapping!D23),
            SODFillBook!$G$1:$G$1960
        ),
        IF(
            (SODFillBook!$F$1:$F$1960="S") * (SODFillBook!$Q$1:$Q$1960=SODMapping!D23),
            SODFillBook!$H$1:$H$1960
        )
    ) / SUM(
        IF(
            (SODFillBook!$F$1:$F$1960="S") * (SODFillBook!$Q$1:$Q$1960=SODMapping!D23),
            SODFillBook!$G$1:$G$1960
        )
    ),
    ""
)</f>
        <v/>
      </c>
      <c r="Q23" s="8">
        <f t="shared" si="0"/>
        <v>0</v>
      </c>
      <c r="R23" s="8">
        <f t="shared" si="1"/>
        <v>0</v>
      </c>
      <c r="S23" s="2">
        <f t="shared" si="2"/>
        <v>0</v>
      </c>
      <c r="T23" s="2">
        <f t="shared" si="3"/>
        <v>0</v>
      </c>
      <c r="U23" s="2">
        <f t="shared" si="4"/>
        <v>0</v>
      </c>
      <c r="V23" s="2" t="e">
        <f>((SODMapping!$P23-SODMapping!$N23)/SODMapping!$G23*SODMapping!$H23)*(MIN(SODMapping!$M23,SODMapping!$O23))</f>
        <v>#VALUE!</v>
      </c>
    </row>
    <row r="24" spans="2:22" x14ac:dyDescent="0.25">
      <c r="B24" s="105"/>
      <c r="C24" s="2"/>
      <c r="D24" s="2"/>
      <c r="E24" s="2"/>
      <c r="F24" s="2" t="s">
        <v>57</v>
      </c>
      <c r="G24" s="2">
        <v>0.5</v>
      </c>
      <c r="H24" s="2">
        <v>12.5</v>
      </c>
      <c r="I24" s="2">
        <v>1</v>
      </c>
      <c r="J24" s="2" t="s">
        <v>35</v>
      </c>
      <c r="K24" s="7" t="str">
        <f>RTD("tt.rtd",,RTD("tt.rtd",,"Inst",J24,$E24),K$2)</f>
        <v/>
      </c>
      <c r="L24" s="7" t="str">
        <f>RTD("tt.rtd",,RTD("tt.rtd",,"Inst",J24,$E24),L$2)</f>
        <v/>
      </c>
      <c r="M24" s="8" cm="1">
        <f t="array" ref="M24">SUM(IF((SODFillBook!$F$3:$F$1960="B")*(SODFillBook!$Q$3:$Q$1960=SODMapping!D24),SODFillBook!$G$3:$G$1960))</f>
        <v>0</v>
      </c>
      <c r="N24" s="8" t="str" cm="1">
        <f t="array" ref="N24">IFERROR(
    SUMPRODUCT(
        IF(
            (SODFillBook!$F$1:$F$1960="B") * (SODFillBook!$Q$1:$Q$1960=SODMapping!D24),
            SODFillBook!$G$1:$G$1960
        ),
        IF(
            (SODFillBook!$F$1:$F$1960="B") * (SODFillBook!$Q$1:$Q$1960=SODMapping!D24),
            SODFillBook!$H$1:$H$1960
        )
    ) / SUM(
        IF(
            (SODFillBook!$F$1:$F$1960="B") * (SODFillBook!$Q$1:$Q$1960=SODMapping!D24),
            SODFillBook!$G$1:$G$1960
        )
    ),
    ""
)</f>
        <v/>
      </c>
      <c r="O24" s="8" cm="1">
        <f t="array" ref="O24">SUM(IF((SODFillBook!$F$3:$F$1960="S")*(SODFillBook!$Q$3:$Q$1960=SODMapping!D24),SODFillBook!$G$3:$G$1960))</f>
        <v>0</v>
      </c>
      <c r="P24" s="8" t="str" cm="1">
        <f t="array" ref="P24">IFERROR(
    SUMPRODUCT(
        IF(
            (SODFillBook!$F$1:$F$1960="S") * (SODFillBook!$Q$1:$Q$1960=SODMapping!D24),
            SODFillBook!$G$1:$G$1960
        ),
        IF(
            (SODFillBook!$F$1:$F$1960="S") * (SODFillBook!$Q$1:$Q$1960=SODMapping!D24),
            SODFillBook!$H$1:$H$1960
        )
    ) / SUM(
        IF(
            (SODFillBook!$F$1:$F$1960="S") * (SODFillBook!$Q$1:$Q$1960=SODMapping!D24),
            SODFillBook!$G$1:$G$1960
        )
    ),
    ""
)</f>
        <v/>
      </c>
      <c r="Q24" s="8">
        <f t="shared" si="0"/>
        <v>0</v>
      </c>
      <c r="R24" s="8">
        <f t="shared" si="1"/>
        <v>0</v>
      </c>
      <c r="S24" s="2">
        <f t="shared" si="2"/>
        <v>0</v>
      </c>
      <c r="T24" s="2">
        <f t="shared" si="3"/>
        <v>0</v>
      </c>
      <c r="U24" s="2">
        <f t="shared" si="4"/>
        <v>0</v>
      </c>
      <c r="V24" s="2" t="e">
        <f>((SODMapping!$P24-SODMapping!$N24)/SODMapping!$G24*SODMapping!$H24)*(MIN(SODMapping!$M24,SODMapping!$O24))</f>
        <v>#VALUE!</v>
      </c>
    </row>
    <row r="25" spans="2:22" x14ac:dyDescent="0.25">
      <c r="B25" s="106"/>
      <c r="C25" s="2"/>
      <c r="D25" s="2"/>
      <c r="E25" s="2"/>
      <c r="F25" s="2" t="s">
        <v>57</v>
      </c>
      <c r="G25" s="2">
        <v>0.5</v>
      </c>
      <c r="H25" s="2">
        <v>12.5</v>
      </c>
      <c r="I25" s="2">
        <v>1</v>
      </c>
      <c r="J25" s="2" t="s">
        <v>35</v>
      </c>
      <c r="K25" s="7" t="str">
        <f>RTD("tt.rtd",,RTD("tt.rtd",,"Inst",J25,$E25),K$2)</f>
        <v/>
      </c>
      <c r="L25" s="7" t="str">
        <f>RTD("tt.rtd",,RTD("tt.rtd",,"Inst",J25,$E25),L$2)</f>
        <v/>
      </c>
      <c r="M25" s="8" cm="1">
        <f t="array" ref="M25">SUM(IF((SODFillBook!$F$3:$F$1960="B")*(SODFillBook!$Q$3:$Q$1960=SODMapping!D25),SODFillBook!$G$3:$G$1960))</f>
        <v>0</v>
      </c>
      <c r="N25" s="8" t="str" cm="1">
        <f t="array" ref="N25">IFERROR(
    SUMPRODUCT(
        IF(
            (SODFillBook!$F$1:$F$1960="B") * (SODFillBook!$Q$1:$Q$1960=SODMapping!D25),
            SODFillBook!$G$1:$G$1960
        ),
        IF(
            (SODFillBook!$F$1:$F$1960="B") * (SODFillBook!$Q$1:$Q$1960=SODMapping!D25),
            SODFillBook!$H$1:$H$1960
        )
    ) / SUM(
        IF(
            (SODFillBook!$F$1:$F$1960="B") * (SODFillBook!$Q$1:$Q$1960=SODMapping!D25),
            SODFillBook!$G$1:$G$1960
        )
    ),
    ""
)</f>
        <v/>
      </c>
      <c r="O25" s="8" cm="1">
        <f t="array" ref="O25">SUM(IF((SODFillBook!$F$3:$F$1960="S")*(SODFillBook!$Q$3:$Q$1960=SODMapping!D25),SODFillBook!$G$3:$G$1960))</f>
        <v>0</v>
      </c>
      <c r="P25" s="8" t="str" cm="1">
        <f t="array" ref="P25">IFERROR(
    SUMPRODUCT(
        IF(
            (SODFillBook!$F$1:$F$1960="S") * (SODFillBook!$Q$1:$Q$1960=SODMapping!D25),
            SODFillBook!$G$1:$G$1960
        ),
        IF(
            (SODFillBook!$F$1:$F$1960="S") * (SODFillBook!$Q$1:$Q$1960=SODMapping!D25),
            SODFillBook!$H$1:$H$1960
        )
    ) / SUM(
        IF(
            (SODFillBook!$F$1:$F$1960="S") * (SODFillBook!$Q$1:$Q$1960=SODMapping!D25),
            SODFillBook!$G$1:$G$1960
        )
    ),
    ""
)</f>
        <v/>
      </c>
      <c r="Q25" s="8">
        <f t="shared" si="0"/>
        <v>0</v>
      </c>
      <c r="R25" s="8">
        <f t="shared" si="1"/>
        <v>0</v>
      </c>
      <c r="S25" s="2">
        <f t="shared" si="2"/>
        <v>0</v>
      </c>
      <c r="T25" s="2">
        <f t="shared" si="3"/>
        <v>0</v>
      </c>
      <c r="U25" s="2">
        <f t="shared" si="4"/>
        <v>0</v>
      </c>
      <c r="V25" s="2" t="e">
        <f>((SODMapping!$P25-SODMapping!$N25)/SODMapping!$G25*SODMapping!$H25)*(MIN(SODMapping!$M25,SODMapping!$O25))</f>
        <v>#VALUE!</v>
      </c>
    </row>
    <row r="26" spans="2:22" x14ac:dyDescent="0.25">
      <c r="B26" s="106"/>
      <c r="C26" s="2"/>
      <c r="D26" s="2"/>
      <c r="E26" s="2"/>
      <c r="F26" s="2" t="s">
        <v>57</v>
      </c>
      <c r="G26" s="2">
        <v>0.5</v>
      </c>
      <c r="H26" s="2">
        <v>12.5</v>
      </c>
      <c r="I26" s="2">
        <v>1</v>
      </c>
      <c r="J26" s="2" t="s">
        <v>35</v>
      </c>
      <c r="K26" s="7" t="str">
        <f>RTD("tt.rtd",,RTD("tt.rtd",,"Inst",J26,$E26),K$2)</f>
        <v/>
      </c>
      <c r="L26" s="7" t="str">
        <f>RTD("tt.rtd",,RTD("tt.rtd",,"Inst",J26,$E26),L$2)</f>
        <v/>
      </c>
      <c r="M26" s="8" cm="1">
        <f t="array" ref="M26">SUM(IF((SODFillBook!$F$3:$F$1960="B")*(SODFillBook!$Q$3:$Q$1960=SODMapping!D26),SODFillBook!$G$3:$G$1960))</f>
        <v>0</v>
      </c>
      <c r="N26" s="8" t="str" cm="1">
        <f t="array" ref="N26">IFERROR(
    SUMPRODUCT(
        IF(
            (SODFillBook!$F$1:$F$1960="B") * (SODFillBook!$Q$1:$Q$1960=SODMapping!D26),
            SODFillBook!$G$1:$G$1960
        ),
        IF(
            (SODFillBook!$F$1:$F$1960="B") * (SODFillBook!$Q$1:$Q$1960=SODMapping!D26),
            SODFillBook!$H$1:$H$1960
        )
    ) / SUM(
        IF(
            (SODFillBook!$F$1:$F$1960="B") * (SODFillBook!$Q$1:$Q$1960=SODMapping!D26),
            SODFillBook!$G$1:$G$1960
        )
    ),
    ""
)</f>
        <v/>
      </c>
      <c r="O26" s="8" cm="1">
        <f t="array" ref="O26">SUM(IF((SODFillBook!$F$3:$F$1960="S")*(SODFillBook!$Q$3:$Q$1960=SODMapping!D26),SODFillBook!$G$3:$G$1960))</f>
        <v>0</v>
      </c>
      <c r="P26" s="8" t="str" cm="1">
        <f t="array" ref="P26">IFERROR(
    SUMPRODUCT(
        IF(
            (SODFillBook!$F$1:$F$1960="S") * (SODFillBook!$Q$1:$Q$1960=SODMapping!D26),
            SODFillBook!$G$1:$G$1960
        ),
        IF(
            (SODFillBook!$F$1:$F$1960="S") * (SODFillBook!$Q$1:$Q$1960=SODMapping!D26),
            SODFillBook!$H$1:$H$1960
        )
    ) / SUM(
        IF(
            (SODFillBook!$F$1:$F$1960="S") * (SODFillBook!$Q$1:$Q$1960=SODMapping!D26),
            SODFillBook!$G$1:$G$1960
        )
    ),
    ""
)</f>
        <v/>
      </c>
      <c r="Q26" s="8">
        <f t="shared" si="0"/>
        <v>0</v>
      </c>
      <c r="R26" s="8">
        <f t="shared" si="1"/>
        <v>0</v>
      </c>
      <c r="S26" s="2">
        <f t="shared" si="2"/>
        <v>0</v>
      </c>
      <c r="T26" s="2">
        <f t="shared" si="3"/>
        <v>0</v>
      </c>
      <c r="U26" s="2">
        <f t="shared" si="4"/>
        <v>0</v>
      </c>
      <c r="V26" s="2" t="e">
        <f>((SODMapping!$P26-SODMapping!$N26)/SODMapping!$G26*SODMapping!$H26)*(MIN(SODMapping!$M26,SODMapping!$O26))</f>
        <v>#VALUE!</v>
      </c>
    </row>
    <row r="27" spans="2:22" x14ac:dyDescent="0.25">
      <c r="B27" s="106"/>
      <c r="C27" s="2"/>
      <c r="D27" s="2"/>
      <c r="E27" s="2"/>
      <c r="F27" s="2" t="s">
        <v>57</v>
      </c>
      <c r="G27" s="2">
        <v>0.5</v>
      </c>
      <c r="H27" s="2">
        <v>12.5</v>
      </c>
      <c r="I27" s="2">
        <v>1</v>
      </c>
      <c r="J27" s="2" t="s">
        <v>35</v>
      </c>
      <c r="K27" s="7" t="str">
        <f>RTD("tt.rtd",,RTD("tt.rtd",,"Inst",J27,$E27),K$2)</f>
        <v/>
      </c>
      <c r="L27" s="7" t="str">
        <f>RTD("tt.rtd",,RTD("tt.rtd",,"Inst",J27,$E27),L$2)</f>
        <v/>
      </c>
      <c r="M27" s="8" cm="1">
        <f t="array" ref="M27">SUM(IF((SODFillBook!$F$3:$F$1960="B")*(SODFillBook!$Q$3:$Q$1960=SODMapping!D27),SODFillBook!$G$3:$G$1960))</f>
        <v>0</v>
      </c>
      <c r="N27" s="8" t="str" cm="1">
        <f t="array" ref="N27">IFERROR(
    SUMPRODUCT(
        IF(
            (SODFillBook!$F$1:$F$1960="B") * (SODFillBook!$Q$1:$Q$1960=SODMapping!D27),
            SODFillBook!$G$1:$G$1960
        ),
        IF(
            (SODFillBook!$F$1:$F$1960="B") * (SODFillBook!$Q$1:$Q$1960=SODMapping!D27),
            SODFillBook!$H$1:$H$1960
        )
    ) / SUM(
        IF(
            (SODFillBook!$F$1:$F$1960="B") * (SODFillBook!$Q$1:$Q$1960=SODMapping!D27),
            SODFillBook!$G$1:$G$1960
        )
    ),
    ""
)</f>
        <v/>
      </c>
      <c r="O27" s="8" cm="1">
        <f t="array" ref="O27">SUM(IF((SODFillBook!$F$3:$F$1960="S")*(SODFillBook!$Q$3:$Q$1960=SODMapping!D27),SODFillBook!$G$3:$G$1960))</f>
        <v>0</v>
      </c>
      <c r="P27" s="8" t="str" cm="1">
        <f t="array" ref="P27">IFERROR(
    SUMPRODUCT(
        IF(
            (SODFillBook!$F$1:$F$1960="S") * (SODFillBook!$Q$1:$Q$1960=SODMapping!D27),
            SODFillBook!$G$1:$G$1960
        ),
        IF(
            (SODFillBook!$F$1:$F$1960="S") * (SODFillBook!$Q$1:$Q$1960=SODMapping!D27),
            SODFillBook!$H$1:$H$1960
        )
    ) / SUM(
        IF(
            (SODFillBook!$F$1:$F$1960="S") * (SODFillBook!$Q$1:$Q$1960=SODMapping!D27),
            SODFillBook!$G$1:$G$1960
        )
    ),
    ""
)</f>
        <v/>
      </c>
      <c r="Q27" s="8">
        <f t="shared" si="0"/>
        <v>0</v>
      </c>
      <c r="R27" s="8">
        <f t="shared" si="1"/>
        <v>0</v>
      </c>
      <c r="S27" s="2">
        <f t="shared" si="2"/>
        <v>0</v>
      </c>
      <c r="T27" s="2">
        <f t="shared" si="3"/>
        <v>0</v>
      </c>
      <c r="U27" s="2">
        <f t="shared" si="4"/>
        <v>0</v>
      </c>
      <c r="V27" s="2" t="e">
        <f>((SODMapping!$P27-SODMapping!$N27)/SODMapping!$G27*SODMapping!$H27)*(MIN(SODMapping!$M27,SODMapping!$O27))</f>
        <v>#VALUE!</v>
      </c>
    </row>
    <row r="28" spans="2:22" x14ac:dyDescent="0.25">
      <c r="B28" s="106"/>
      <c r="C28" s="2"/>
      <c r="D28" s="2"/>
      <c r="E28" s="2"/>
      <c r="F28" s="2" t="s">
        <v>57</v>
      </c>
      <c r="G28" s="2">
        <v>0.5</v>
      </c>
      <c r="H28" s="2">
        <v>12.5</v>
      </c>
      <c r="I28" s="2">
        <v>1</v>
      </c>
      <c r="J28" s="2" t="s">
        <v>35</v>
      </c>
      <c r="K28" s="7" t="str">
        <f>RTD("tt.rtd",,RTD("tt.rtd",,"Inst",J28,$E28),K$2)</f>
        <v/>
      </c>
      <c r="L28" s="7" t="str">
        <f>RTD("tt.rtd",,RTD("tt.rtd",,"Inst",J28,$E28),L$2)</f>
        <v/>
      </c>
      <c r="M28" s="8" cm="1">
        <f t="array" ref="M28">SUM(IF((SODFillBook!$F$3:$F$1960="B")*(SODFillBook!$Q$3:$Q$1960=SODMapping!D28),SODFillBook!$G$3:$G$1960))</f>
        <v>0</v>
      </c>
      <c r="N28" s="8" t="str" cm="1">
        <f t="array" ref="N28">IFERROR(
    SUMPRODUCT(
        IF(
            (SODFillBook!$F$1:$F$1960="B") * (SODFillBook!$Q$1:$Q$1960=SODMapping!D28),
            SODFillBook!$G$1:$G$1960
        ),
        IF(
            (SODFillBook!$F$1:$F$1960="B") * (SODFillBook!$Q$1:$Q$1960=SODMapping!D28),
            SODFillBook!$H$1:$H$1960
        )
    ) / SUM(
        IF(
            (SODFillBook!$F$1:$F$1960="B") * (SODFillBook!$Q$1:$Q$1960=SODMapping!D28),
            SODFillBook!$G$1:$G$1960
        )
    ),
    ""
)</f>
        <v/>
      </c>
      <c r="O28" s="8" cm="1">
        <f t="array" ref="O28">SUM(IF((SODFillBook!$F$3:$F$1960="S")*(SODFillBook!$Q$3:$Q$1960=SODMapping!D28),SODFillBook!$G$3:$G$1960))</f>
        <v>0</v>
      </c>
      <c r="P28" s="8" t="str" cm="1">
        <f t="array" ref="P28">IFERROR(
    SUMPRODUCT(
        IF(
            (SODFillBook!$F$1:$F$1960="S") * (SODFillBook!$Q$1:$Q$1960=SODMapping!D28),
            SODFillBook!$G$1:$G$1960
        ),
        IF(
            (SODFillBook!$F$1:$F$1960="S") * (SODFillBook!$Q$1:$Q$1960=SODMapping!D28),
            SODFillBook!$H$1:$H$1960
        )
    ) / SUM(
        IF(
            (SODFillBook!$F$1:$F$1960="S") * (SODFillBook!$Q$1:$Q$1960=SODMapping!D28),
            SODFillBook!$G$1:$G$1960
        )
    ),
    ""
)</f>
        <v/>
      </c>
      <c r="Q28" s="8">
        <f t="shared" si="0"/>
        <v>0</v>
      </c>
      <c r="R28" s="8">
        <f t="shared" si="1"/>
        <v>0</v>
      </c>
      <c r="S28" s="2">
        <f t="shared" si="2"/>
        <v>0</v>
      </c>
      <c r="T28" s="2">
        <f t="shared" si="3"/>
        <v>0</v>
      </c>
      <c r="U28" s="2">
        <f t="shared" si="4"/>
        <v>0</v>
      </c>
      <c r="V28" s="2" t="e">
        <f>((SODMapping!$P28-SODMapping!$N28)/SODMapping!$G28*SODMapping!$H28)*(MIN(SODMapping!$M28,SODMapping!$O28))</f>
        <v>#VALUE!</v>
      </c>
    </row>
    <row r="29" spans="2:22" x14ac:dyDescent="0.25">
      <c r="B29" s="106"/>
      <c r="C29" s="2"/>
      <c r="D29" s="2"/>
      <c r="E29" s="2"/>
      <c r="F29" s="2" t="s">
        <v>57</v>
      </c>
      <c r="G29" s="2">
        <v>0.5</v>
      </c>
      <c r="H29" s="2">
        <v>12.5</v>
      </c>
      <c r="I29" s="2">
        <v>1</v>
      </c>
      <c r="J29" s="2" t="s">
        <v>35</v>
      </c>
      <c r="K29" s="7" t="str">
        <f>RTD("tt.rtd",,RTD("tt.rtd",,"Inst",J29,$E29),K$2)</f>
        <v/>
      </c>
      <c r="L29" s="7" t="str">
        <f>RTD("tt.rtd",,RTD("tt.rtd",,"Inst",J29,$E29),L$2)</f>
        <v/>
      </c>
      <c r="M29" s="8" cm="1">
        <f t="array" ref="M29">SUM(IF((SODFillBook!$F$3:$F$1960="B")*(SODFillBook!$Q$3:$Q$1960=SODMapping!D29),SODFillBook!$G$3:$G$1960))</f>
        <v>0</v>
      </c>
      <c r="N29" s="8" t="str" cm="1">
        <f t="array" ref="N29">IFERROR(
    SUMPRODUCT(
        IF(
            (SODFillBook!$F$1:$F$1960="B") * (SODFillBook!$Q$1:$Q$1960=SODMapping!D29),
            SODFillBook!$G$1:$G$1960
        ),
        IF(
            (SODFillBook!$F$1:$F$1960="B") * (SODFillBook!$Q$1:$Q$1960=SODMapping!D29),
            SODFillBook!$H$1:$H$1960
        )
    ) / SUM(
        IF(
            (SODFillBook!$F$1:$F$1960="B") * (SODFillBook!$Q$1:$Q$1960=SODMapping!D29),
            SODFillBook!$G$1:$G$1960
        )
    ),
    ""
)</f>
        <v/>
      </c>
      <c r="O29" s="8" cm="1">
        <f t="array" ref="O29">SUM(IF((SODFillBook!$F$3:$F$1960="S")*(SODFillBook!$Q$3:$Q$1960=SODMapping!D29),SODFillBook!$G$3:$G$1960))</f>
        <v>0</v>
      </c>
      <c r="P29" s="8" t="str" cm="1">
        <f t="array" ref="P29">IFERROR(
    SUMPRODUCT(
        IF(
            (SODFillBook!$F$1:$F$1960="S") * (SODFillBook!$Q$1:$Q$1960=SODMapping!D29),
            SODFillBook!$G$1:$G$1960
        ),
        IF(
            (SODFillBook!$F$1:$F$1960="S") * (SODFillBook!$Q$1:$Q$1960=SODMapping!D29),
            SODFillBook!$H$1:$H$1960
        )
    ) / SUM(
        IF(
            (SODFillBook!$F$1:$F$1960="S") * (SODFillBook!$Q$1:$Q$1960=SODMapping!D29),
            SODFillBook!$G$1:$G$1960
        )
    ),
    ""
)</f>
        <v/>
      </c>
      <c r="Q29" s="8">
        <f t="shared" si="0"/>
        <v>0</v>
      </c>
      <c r="R29" s="8">
        <f t="shared" si="1"/>
        <v>0</v>
      </c>
      <c r="S29" s="2">
        <f t="shared" si="2"/>
        <v>0</v>
      </c>
      <c r="T29" s="2">
        <f t="shared" si="3"/>
        <v>0</v>
      </c>
      <c r="U29" s="2">
        <f t="shared" si="4"/>
        <v>0</v>
      </c>
      <c r="V29" s="2" t="e">
        <f>((SODMapping!$P29-SODMapping!$N29)/SODMapping!$G29*SODMapping!$H29)*(MIN(SODMapping!$M29,SODMapping!$O29))</f>
        <v>#VALUE!</v>
      </c>
    </row>
    <row r="30" spans="2:22" x14ac:dyDescent="0.25">
      <c r="B30" s="106"/>
      <c r="C30" s="2"/>
      <c r="D30" s="2"/>
      <c r="E30" s="2"/>
      <c r="F30" s="2" t="s">
        <v>57</v>
      </c>
      <c r="G30" s="2">
        <v>0.5</v>
      </c>
      <c r="H30" s="2">
        <v>12.5</v>
      </c>
      <c r="I30" s="2">
        <v>1</v>
      </c>
      <c r="J30" s="2" t="s">
        <v>35</v>
      </c>
      <c r="K30" s="7" t="str">
        <f>RTD("tt.rtd",,RTD("tt.rtd",,"Inst",J30,$E30),K$2)</f>
        <v/>
      </c>
      <c r="L30" s="7" t="str">
        <f>RTD("tt.rtd",,RTD("tt.rtd",,"Inst",J30,$E30),L$2)</f>
        <v/>
      </c>
      <c r="M30" s="8" cm="1">
        <f t="array" ref="M30">SUM(IF((SODFillBook!$F$3:$F$1960="B")*(SODFillBook!$Q$3:$Q$1960=SODMapping!D30),SODFillBook!$G$3:$G$1960))</f>
        <v>0</v>
      </c>
      <c r="N30" s="8" t="str" cm="1">
        <f t="array" ref="N30">IFERROR(
    SUMPRODUCT(
        IF(
            (SODFillBook!$F$1:$F$1960="B") * (SODFillBook!$Q$1:$Q$1960=SODMapping!D30),
            SODFillBook!$G$1:$G$1960
        ),
        IF(
            (SODFillBook!$F$1:$F$1960="B") * (SODFillBook!$Q$1:$Q$1960=SODMapping!D30),
            SODFillBook!$H$1:$H$1960
        )
    ) / SUM(
        IF(
            (SODFillBook!$F$1:$F$1960="B") * (SODFillBook!$Q$1:$Q$1960=SODMapping!D30),
            SODFillBook!$G$1:$G$1960
        )
    ),
    ""
)</f>
        <v/>
      </c>
      <c r="O30" s="8" cm="1">
        <f t="array" ref="O30">SUM(IF((SODFillBook!$F$3:$F$1960="S")*(SODFillBook!$Q$3:$Q$1960=SODMapping!D30),SODFillBook!$G$3:$G$1960))</f>
        <v>0</v>
      </c>
      <c r="P30" s="8" t="str" cm="1">
        <f t="array" ref="P30">IFERROR(
    SUMPRODUCT(
        IF(
            (SODFillBook!$F$1:$F$1960="S") * (SODFillBook!$Q$1:$Q$1960=SODMapping!D30),
            SODFillBook!$G$1:$G$1960
        ),
        IF(
            (SODFillBook!$F$1:$F$1960="S") * (SODFillBook!$Q$1:$Q$1960=SODMapping!D30),
            SODFillBook!$H$1:$H$1960
        )
    ) / SUM(
        IF(
            (SODFillBook!$F$1:$F$1960="S") * (SODFillBook!$Q$1:$Q$1960=SODMapping!D30),
            SODFillBook!$G$1:$G$1960
        )
    ),
    ""
)</f>
        <v/>
      </c>
      <c r="Q30" s="8">
        <f t="shared" si="0"/>
        <v>0</v>
      </c>
      <c r="R30" s="8">
        <f t="shared" si="1"/>
        <v>0</v>
      </c>
      <c r="S30" s="2">
        <f t="shared" si="2"/>
        <v>0</v>
      </c>
      <c r="T30" s="2">
        <f t="shared" si="3"/>
        <v>0</v>
      </c>
      <c r="U30" s="2">
        <f t="shared" si="4"/>
        <v>0</v>
      </c>
      <c r="V30" s="2" t="e">
        <f>((SODMapping!$P30-SODMapping!$N30)/SODMapping!$G30*SODMapping!$H30)*(MIN(SODMapping!$M30,SODMapping!$O30))</f>
        <v>#VALUE!</v>
      </c>
    </row>
    <row r="31" spans="2:22" x14ac:dyDescent="0.25">
      <c r="B31" s="106"/>
      <c r="C31" s="2"/>
      <c r="D31" s="2"/>
      <c r="E31" s="2"/>
      <c r="F31" s="2" t="s">
        <v>57</v>
      </c>
      <c r="G31" s="2">
        <v>0.5</v>
      </c>
      <c r="H31" s="2">
        <v>12.5</v>
      </c>
      <c r="I31" s="2">
        <v>1</v>
      </c>
      <c r="J31" s="2" t="s">
        <v>35</v>
      </c>
      <c r="K31" s="7" t="str">
        <f>RTD("tt.rtd",,RTD("tt.rtd",,"Inst",J31,$E31),K$2)</f>
        <v/>
      </c>
      <c r="L31" s="7" t="str">
        <f>RTD("tt.rtd",,RTD("tt.rtd",,"Inst",J31,$E31),L$2)</f>
        <v/>
      </c>
      <c r="M31" s="8" cm="1">
        <f t="array" ref="M31">SUM(IF((SODFillBook!$F$3:$F$1960="B")*(SODFillBook!$Q$3:$Q$1960=SODMapping!D31),SODFillBook!$G$3:$G$1960))</f>
        <v>0</v>
      </c>
      <c r="N31" s="8" t="str" cm="1">
        <f t="array" ref="N31">IFERROR(
    SUMPRODUCT(
        IF(
            (SODFillBook!$F$1:$F$1960="B") * (SODFillBook!$Q$1:$Q$1960=SODMapping!D31),
            SODFillBook!$G$1:$G$1960
        ),
        IF(
            (SODFillBook!$F$1:$F$1960="B") * (SODFillBook!$Q$1:$Q$1960=SODMapping!D31),
            SODFillBook!$H$1:$H$1960
        )
    ) / SUM(
        IF(
            (SODFillBook!$F$1:$F$1960="B") * (SODFillBook!$Q$1:$Q$1960=SODMapping!D31),
            SODFillBook!$G$1:$G$1960
        )
    ),
    ""
)</f>
        <v/>
      </c>
      <c r="O31" s="8" cm="1">
        <f t="array" ref="O31">SUM(IF((SODFillBook!$F$3:$F$1960="S")*(SODFillBook!$Q$3:$Q$1960=SODMapping!D31),SODFillBook!$G$3:$G$1960))</f>
        <v>0</v>
      </c>
      <c r="P31" s="8" t="str" cm="1">
        <f t="array" ref="P31">IFERROR(
    SUMPRODUCT(
        IF(
            (SODFillBook!$F$1:$F$1960="S") * (SODFillBook!$Q$1:$Q$1960=SODMapping!D31),
            SODFillBook!$G$1:$G$1960
        ),
        IF(
            (SODFillBook!$F$1:$F$1960="S") * (SODFillBook!$Q$1:$Q$1960=SODMapping!D31),
            SODFillBook!$H$1:$H$1960
        )
    ) / SUM(
        IF(
            (SODFillBook!$F$1:$F$1960="S") * (SODFillBook!$Q$1:$Q$1960=SODMapping!D31),
            SODFillBook!$G$1:$G$1960
        )
    ),
    ""
)</f>
        <v/>
      </c>
      <c r="Q31" s="8">
        <f t="shared" si="0"/>
        <v>0</v>
      </c>
      <c r="R31" s="8">
        <f t="shared" si="1"/>
        <v>0</v>
      </c>
      <c r="S31" s="2">
        <f t="shared" si="2"/>
        <v>0</v>
      </c>
      <c r="T31" s="2">
        <f t="shared" si="3"/>
        <v>0</v>
      </c>
      <c r="U31" s="2">
        <f t="shared" si="4"/>
        <v>0</v>
      </c>
      <c r="V31" s="2" t="e">
        <f>((SODMapping!$P31-SODMapping!$N31)/SODMapping!$G31*SODMapping!$H31)*(MIN(SODMapping!$M31,SODMapping!$O31))</f>
        <v>#VALUE!</v>
      </c>
    </row>
    <row r="32" spans="2:22" x14ac:dyDescent="0.25">
      <c r="B32" s="106"/>
      <c r="C32" s="2"/>
      <c r="D32" s="2"/>
      <c r="E32" s="2"/>
      <c r="F32" s="2" t="s">
        <v>57</v>
      </c>
      <c r="G32" s="2">
        <v>0.5</v>
      </c>
      <c r="H32" s="2">
        <v>12.5</v>
      </c>
      <c r="I32" s="2">
        <v>1</v>
      </c>
      <c r="J32" s="2" t="s">
        <v>35</v>
      </c>
      <c r="K32" s="7" t="str">
        <f>RTD("tt.rtd",,RTD("tt.rtd",,"Inst",J32,$E32),K$2)</f>
        <v/>
      </c>
      <c r="L32" s="7" t="str">
        <f>RTD("tt.rtd",,RTD("tt.rtd",,"Inst",J32,$E32),L$2)</f>
        <v/>
      </c>
      <c r="M32" s="8" cm="1">
        <f t="array" ref="M32">SUM(IF((SODFillBook!$F$3:$F$1960="B")*(SODFillBook!$Q$3:$Q$1960=SODMapping!D32),SODFillBook!$G$3:$G$1960))</f>
        <v>0</v>
      </c>
      <c r="N32" s="8" t="str" cm="1">
        <f t="array" ref="N32">IFERROR(
    SUMPRODUCT(
        IF(
            (SODFillBook!$F$1:$F$1960="B") * (SODFillBook!$Q$1:$Q$1960=SODMapping!D32),
            SODFillBook!$G$1:$G$1960
        ),
        IF(
            (SODFillBook!$F$1:$F$1960="B") * (SODFillBook!$Q$1:$Q$1960=SODMapping!D32),
            SODFillBook!$H$1:$H$1960
        )
    ) / SUM(
        IF(
            (SODFillBook!$F$1:$F$1960="B") * (SODFillBook!$Q$1:$Q$1960=SODMapping!D32),
            SODFillBook!$G$1:$G$1960
        )
    ),
    ""
)</f>
        <v/>
      </c>
      <c r="O32" s="8" cm="1">
        <f t="array" ref="O32">SUM(IF((SODFillBook!$F$3:$F$1960="S")*(SODFillBook!$Q$3:$Q$1960=SODMapping!D32),SODFillBook!$G$3:$G$1960))</f>
        <v>0</v>
      </c>
      <c r="P32" s="8" t="str" cm="1">
        <f t="array" ref="P32">IFERROR(
    SUMPRODUCT(
        IF(
            (SODFillBook!$F$1:$F$1960="S") * (SODFillBook!$Q$1:$Q$1960=SODMapping!D32),
            SODFillBook!$G$1:$G$1960
        ),
        IF(
            (SODFillBook!$F$1:$F$1960="S") * (SODFillBook!$Q$1:$Q$1960=SODMapping!D32),
            SODFillBook!$H$1:$H$1960
        )
    ) / SUM(
        IF(
            (SODFillBook!$F$1:$F$1960="S") * (SODFillBook!$Q$1:$Q$1960=SODMapping!D32),
            SODFillBook!$G$1:$G$1960
        )
    ),
    ""
)</f>
        <v/>
      </c>
      <c r="Q32" s="8">
        <f t="shared" si="0"/>
        <v>0</v>
      </c>
      <c r="R32" s="8">
        <f t="shared" si="1"/>
        <v>0</v>
      </c>
      <c r="S32" s="2">
        <f t="shared" si="2"/>
        <v>0</v>
      </c>
      <c r="T32" s="2">
        <f t="shared" si="3"/>
        <v>0</v>
      </c>
      <c r="U32" s="2">
        <f t="shared" si="4"/>
        <v>0</v>
      </c>
      <c r="V32" s="2" t="e">
        <f>((SODMapping!$P32-SODMapping!$N32)/SODMapping!$G32*SODMapping!$H32)*(MIN(SODMapping!$M32,SODMapping!$O32))</f>
        <v>#VALUE!</v>
      </c>
    </row>
    <row r="33" spans="2:22" x14ac:dyDescent="0.25">
      <c r="B33" s="106"/>
      <c r="C33" s="2"/>
      <c r="D33" s="2"/>
      <c r="E33" s="2"/>
      <c r="F33" s="2" t="s">
        <v>57</v>
      </c>
      <c r="G33" s="2">
        <v>0.5</v>
      </c>
      <c r="H33" s="2">
        <v>12.5</v>
      </c>
      <c r="I33" s="2">
        <v>1</v>
      </c>
      <c r="J33" s="2" t="s">
        <v>35</v>
      </c>
      <c r="K33" s="7" t="str">
        <f>RTD("tt.rtd",,RTD("tt.rtd",,"Inst",J33,$E33),K$2)</f>
        <v/>
      </c>
      <c r="L33" s="7" t="str">
        <f>RTD("tt.rtd",,RTD("tt.rtd",,"Inst",J33,$E33),L$2)</f>
        <v/>
      </c>
      <c r="M33" s="8" cm="1">
        <f t="array" ref="M33">SUM(IF((SODFillBook!$F$3:$F$1960="B")*(SODFillBook!$Q$3:$Q$1960=SODMapping!D33),SODFillBook!$G$3:$G$1960))</f>
        <v>0</v>
      </c>
      <c r="N33" s="8" t="str" cm="1">
        <f t="array" ref="N33">IFERROR(
    SUMPRODUCT(
        IF(
            (SODFillBook!$F$1:$F$1960="B") * (SODFillBook!$Q$1:$Q$1960=SODMapping!D33),
            SODFillBook!$G$1:$G$1960
        ),
        IF(
            (SODFillBook!$F$1:$F$1960="B") * (SODFillBook!$Q$1:$Q$1960=SODMapping!D33),
            SODFillBook!$H$1:$H$1960
        )
    ) / SUM(
        IF(
            (SODFillBook!$F$1:$F$1960="B") * (SODFillBook!$Q$1:$Q$1960=SODMapping!D33),
            SODFillBook!$G$1:$G$1960
        )
    ),
    ""
)</f>
        <v/>
      </c>
      <c r="O33" s="8" cm="1">
        <f t="array" ref="O33">SUM(IF((SODFillBook!$F$3:$F$1960="S")*(SODFillBook!$Q$3:$Q$1960=SODMapping!D33),SODFillBook!$G$3:$G$1960))</f>
        <v>0</v>
      </c>
      <c r="P33" s="8" t="str" cm="1">
        <f t="array" ref="P33">IFERROR(
    SUMPRODUCT(
        IF(
            (SODFillBook!$F$1:$F$1960="S") * (SODFillBook!$Q$1:$Q$1960=SODMapping!D33),
            SODFillBook!$G$1:$G$1960
        ),
        IF(
            (SODFillBook!$F$1:$F$1960="S") * (SODFillBook!$Q$1:$Q$1960=SODMapping!D33),
            SODFillBook!$H$1:$H$1960
        )
    ) / SUM(
        IF(
            (SODFillBook!$F$1:$F$1960="S") * (SODFillBook!$Q$1:$Q$1960=SODMapping!D33),
            SODFillBook!$G$1:$G$1960
        )
    ),
    ""
)</f>
        <v/>
      </c>
      <c r="Q33" s="8">
        <f t="shared" si="0"/>
        <v>0</v>
      </c>
      <c r="R33" s="8">
        <f t="shared" si="1"/>
        <v>0</v>
      </c>
      <c r="S33" s="2">
        <f t="shared" si="2"/>
        <v>0</v>
      </c>
      <c r="T33" s="2">
        <f t="shared" si="3"/>
        <v>0</v>
      </c>
      <c r="U33" s="2">
        <f t="shared" si="4"/>
        <v>0</v>
      </c>
      <c r="V33" s="2" t="e">
        <f>((SODMapping!$P33-SODMapping!$N33)/SODMapping!$G33*SODMapping!$H33)*(MIN(SODMapping!$M33,SODMapping!$O33))</f>
        <v>#VALUE!</v>
      </c>
    </row>
    <row r="34" spans="2:22" x14ac:dyDescent="0.25">
      <c r="B34" s="106"/>
      <c r="C34" s="2"/>
      <c r="D34" s="2"/>
      <c r="E34" s="2"/>
      <c r="F34" s="2" t="s">
        <v>57</v>
      </c>
      <c r="G34" s="2">
        <v>0.5</v>
      </c>
      <c r="H34" s="2">
        <v>12.5</v>
      </c>
      <c r="I34" s="2">
        <v>1</v>
      </c>
      <c r="J34" s="2" t="s">
        <v>35</v>
      </c>
      <c r="K34" s="7" t="str">
        <f>RTD("tt.rtd",,RTD("tt.rtd",,"Inst",J34,$E34),K$2)</f>
        <v/>
      </c>
      <c r="L34" s="7" t="str">
        <f>RTD("tt.rtd",,RTD("tt.rtd",,"Inst",J34,$E34),L$2)</f>
        <v/>
      </c>
      <c r="M34" s="8" cm="1">
        <f t="array" ref="M34">SUM(IF((SODFillBook!$F$3:$F$1960="B")*(SODFillBook!$Q$3:$Q$1960=SODMapping!D34),SODFillBook!$G$3:$G$1960))</f>
        <v>0</v>
      </c>
      <c r="N34" s="8" t="str" cm="1">
        <f t="array" ref="N34">IFERROR(
    SUMPRODUCT(
        IF(
            (SODFillBook!$F$1:$F$1960="B") * (SODFillBook!$Q$1:$Q$1960=SODMapping!D34),
            SODFillBook!$G$1:$G$1960
        ),
        IF(
            (SODFillBook!$F$1:$F$1960="B") * (SODFillBook!$Q$1:$Q$1960=SODMapping!D34),
            SODFillBook!$H$1:$H$1960
        )
    ) / SUM(
        IF(
            (SODFillBook!$F$1:$F$1960="B") * (SODFillBook!$Q$1:$Q$1960=SODMapping!D34),
            SODFillBook!$G$1:$G$1960
        )
    ),
    ""
)</f>
        <v/>
      </c>
      <c r="O34" s="8" cm="1">
        <f t="array" ref="O34">SUM(IF((SODFillBook!$F$3:$F$1960="S")*(SODFillBook!$Q$3:$Q$1960=SODMapping!D34),SODFillBook!$G$3:$G$1960))</f>
        <v>0</v>
      </c>
      <c r="P34" s="8" t="str" cm="1">
        <f t="array" ref="P34">IFERROR(
    SUMPRODUCT(
        IF(
            (SODFillBook!$F$1:$F$1960="S") * (SODFillBook!$Q$1:$Q$1960=SODMapping!D34),
            SODFillBook!$G$1:$G$1960
        ),
        IF(
            (SODFillBook!$F$1:$F$1960="S") * (SODFillBook!$Q$1:$Q$1960=SODMapping!D34),
            SODFillBook!$H$1:$H$1960
        )
    ) / SUM(
        IF(
            (SODFillBook!$F$1:$F$1960="S") * (SODFillBook!$Q$1:$Q$1960=SODMapping!D34),
            SODFillBook!$G$1:$G$1960
        )
    ),
    ""
)</f>
        <v/>
      </c>
      <c r="Q34" s="8">
        <f t="shared" si="0"/>
        <v>0</v>
      </c>
      <c r="R34" s="8">
        <f t="shared" si="1"/>
        <v>0</v>
      </c>
      <c r="S34" s="2">
        <f t="shared" si="2"/>
        <v>0</v>
      </c>
      <c r="T34" s="2">
        <f t="shared" si="3"/>
        <v>0</v>
      </c>
      <c r="U34" s="2">
        <f t="shared" si="4"/>
        <v>0</v>
      </c>
      <c r="V34" s="2" t="e">
        <f>((SODMapping!$P34-SODMapping!$N34)/SODMapping!$G34*SODMapping!$H34)*(MIN(SODMapping!$M34,SODMapping!$O34))</f>
        <v>#VALUE!</v>
      </c>
    </row>
    <row r="35" spans="2:22" x14ac:dyDescent="0.25">
      <c r="B35" s="106"/>
      <c r="C35" s="2"/>
      <c r="D35" s="2"/>
      <c r="E35" s="2"/>
      <c r="F35" s="2" t="s">
        <v>57</v>
      </c>
      <c r="G35" s="2">
        <v>0.5</v>
      </c>
      <c r="H35" s="2">
        <v>12.5</v>
      </c>
      <c r="I35" s="2">
        <v>1</v>
      </c>
      <c r="J35" s="2" t="s">
        <v>35</v>
      </c>
      <c r="K35" s="7" t="str">
        <f>RTD("tt.rtd",,RTD("tt.rtd",,"Inst",J35,$E35),K$2)</f>
        <v/>
      </c>
      <c r="L35" s="7" t="str">
        <f>RTD("tt.rtd",,RTD("tt.rtd",,"Inst",J35,$E35),L$2)</f>
        <v/>
      </c>
      <c r="M35" s="8" cm="1">
        <f t="array" ref="M35">SUM(IF((SODFillBook!$F$3:$F$1960="B")*(SODFillBook!$Q$3:$Q$1960=SODMapping!D35),SODFillBook!$G$3:$G$1960))</f>
        <v>0</v>
      </c>
      <c r="N35" s="8" t="str" cm="1">
        <f t="array" ref="N35">IFERROR(
    SUMPRODUCT(
        IF(
            (SODFillBook!$F$1:$F$1960="B") * (SODFillBook!$Q$1:$Q$1960=SODMapping!D35),
            SODFillBook!$G$1:$G$1960
        ),
        IF(
            (SODFillBook!$F$1:$F$1960="B") * (SODFillBook!$Q$1:$Q$1960=SODMapping!D35),
            SODFillBook!$H$1:$H$1960
        )
    ) / SUM(
        IF(
            (SODFillBook!$F$1:$F$1960="B") * (SODFillBook!$Q$1:$Q$1960=SODMapping!D35),
            SODFillBook!$G$1:$G$1960
        )
    ),
    ""
)</f>
        <v/>
      </c>
      <c r="O35" s="8" cm="1">
        <f t="array" ref="O35">SUM(IF((SODFillBook!$F$3:$F$1960="S")*(SODFillBook!$Q$3:$Q$1960=SODMapping!D35),SODFillBook!$G$3:$G$1960))</f>
        <v>0</v>
      </c>
      <c r="P35" s="8" t="str" cm="1">
        <f t="array" ref="P35">IFERROR(
    SUMPRODUCT(
        IF(
            (SODFillBook!$F$1:$F$1960="S") * (SODFillBook!$Q$1:$Q$1960=SODMapping!D35),
            SODFillBook!$G$1:$G$1960
        ),
        IF(
            (SODFillBook!$F$1:$F$1960="S") * (SODFillBook!$Q$1:$Q$1960=SODMapping!D35),
            SODFillBook!$H$1:$H$1960
        )
    ) / SUM(
        IF(
            (SODFillBook!$F$1:$F$1960="S") * (SODFillBook!$Q$1:$Q$1960=SODMapping!D35),
            SODFillBook!$G$1:$G$1960
        )
    ),
    ""
)</f>
        <v/>
      </c>
      <c r="Q35" s="8">
        <f t="shared" si="0"/>
        <v>0</v>
      </c>
      <c r="R35" s="8">
        <f t="shared" si="1"/>
        <v>0</v>
      </c>
      <c r="S35" s="2">
        <f t="shared" si="2"/>
        <v>0</v>
      </c>
      <c r="T35" s="2">
        <f t="shared" si="3"/>
        <v>0</v>
      </c>
      <c r="U35" s="2">
        <f t="shared" si="4"/>
        <v>0</v>
      </c>
      <c r="V35" s="2" t="e">
        <f>((SODMapping!$P35-SODMapping!$N35)/SODMapping!$G35*SODMapping!$H35)*(MIN(SODMapping!$M35,SODMapping!$O35))</f>
        <v>#VALUE!</v>
      </c>
    </row>
    <row r="36" spans="2:22" x14ac:dyDescent="0.25">
      <c r="B36" s="106"/>
      <c r="C36" s="2"/>
      <c r="D36" s="2"/>
      <c r="E36" s="2"/>
      <c r="F36" s="2" t="s">
        <v>57</v>
      </c>
      <c r="G36" s="2">
        <v>0.5</v>
      </c>
      <c r="H36" s="2">
        <v>12.5</v>
      </c>
      <c r="I36" s="2">
        <v>1</v>
      </c>
      <c r="J36" s="2" t="s">
        <v>35</v>
      </c>
      <c r="K36" s="7" t="str">
        <f>RTD("tt.rtd",,RTD("tt.rtd",,"Inst",J36,$E36),K$2)</f>
        <v/>
      </c>
      <c r="L36" s="7" t="str">
        <f>RTD("tt.rtd",,RTD("tt.rtd",,"Inst",J36,$E36),L$2)</f>
        <v/>
      </c>
      <c r="M36" s="8" cm="1">
        <f t="array" ref="M36">SUM(IF((SODFillBook!$F$3:$F$1960="B")*(SODFillBook!$Q$3:$Q$1960=SODMapping!D36),SODFillBook!$G$3:$G$1960))</f>
        <v>0</v>
      </c>
      <c r="N36" s="8" t="str" cm="1">
        <f t="array" ref="N36">IFERROR(
    SUMPRODUCT(
        IF(
            (SODFillBook!$F$1:$F$1960="B") * (SODFillBook!$Q$1:$Q$1960=SODMapping!D36),
            SODFillBook!$G$1:$G$1960
        ),
        IF(
            (SODFillBook!$F$1:$F$1960="B") * (SODFillBook!$Q$1:$Q$1960=SODMapping!D36),
            SODFillBook!$H$1:$H$1960
        )
    ) / SUM(
        IF(
            (SODFillBook!$F$1:$F$1960="B") * (SODFillBook!$Q$1:$Q$1960=SODMapping!D36),
            SODFillBook!$G$1:$G$1960
        )
    ),
    ""
)</f>
        <v/>
      </c>
      <c r="O36" s="8" cm="1">
        <f t="array" ref="O36">SUM(IF((SODFillBook!$F$3:$F$1960="S")*(SODFillBook!$Q$3:$Q$1960=SODMapping!D36),SODFillBook!$G$3:$G$1960))</f>
        <v>0</v>
      </c>
      <c r="P36" s="8" t="str" cm="1">
        <f t="array" ref="P36">IFERROR(
    SUMPRODUCT(
        IF(
            (SODFillBook!$F$1:$F$1960="S") * (SODFillBook!$Q$1:$Q$1960=SODMapping!D36),
            SODFillBook!$G$1:$G$1960
        ),
        IF(
            (SODFillBook!$F$1:$F$1960="S") * (SODFillBook!$Q$1:$Q$1960=SODMapping!D36),
            SODFillBook!$H$1:$H$1960
        )
    ) / SUM(
        IF(
            (SODFillBook!$F$1:$F$1960="S") * (SODFillBook!$Q$1:$Q$1960=SODMapping!D36),
            SODFillBook!$G$1:$G$1960
        )
    ),
    ""
)</f>
        <v/>
      </c>
      <c r="Q36" s="8">
        <f t="shared" si="0"/>
        <v>0</v>
      </c>
      <c r="R36" s="8">
        <f t="shared" si="1"/>
        <v>0</v>
      </c>
      <c r="S36" s="2">
        <f t="shared" si="2"/>
        <v>0</v>
      </c>
      <c r="T36" s="2">
        <f t="shared" si="3"/>
        <v>0</v>
      </c>
      <c r="U36" s="2">
        <f t="shared" si="4"/>
        <v>0</v>
      </c>
      <c r="V36" s="2" t="e">
        <f>((SODMapping!$P36-SODMapping!$N36)/SODMapping!$G36*SODMapping!$H36)*(MIN(SODMapping!$M36,SODMapping!$O36))</f>
        <v>#VALUE!</v>
      </c>
    </row>
    <row r="37" spans="2:22" x14ac:dyDescent="0.25">
      <c r="B37" s="106"/>
      <c r="C37" s="2"/>
      <c r="D37" s="2"/>
      <c r="E37" s="2"/>
      <c r="F37" s="2" t="s">
        <v>57</v>
      </c>
      <c r="G37" s="2">
        <v>0.5</v>
      </c>
      <c r="H37" s="2">
        <v>12.5</v>
      </c>
      <c r="I37" s="2">
        <v>1</v>
      </c>
      <c r="J37" s="2" t="s">
        <v>35</v>
      </c>
      <c r="K37" s="7" t="str">
        <f>RTD("tt.rtd",,RTD("tt.rtd",,"Inst",J37,$E37),K$2)</f>
        <v/>
      </c>
      <c r="L37" s="7" t="str">
        <f>RTD("tt.rtd",,RTD("tt.rtd",,"Inst",J37,$E37),L$2)</f>
        <v/>
      </c>
      <c r="M37" s="8" cm="1">
        <f t="array" ref="M37">SUM(IF((SODFillBook!$F$3:$F$1960="B")*(SODFillBook!$Q$3:$Q$1960=SODMapping!D37),SODFillBook!$G$3:$G$1960))</f>
        <v>0</v>
      </c>
      <c r="N37" s="8" t="str" cm="1">
        <f t="array" ref="N37">IFERROR(
    SUMPRODUCT(
        IF(
            (SODFillBook!$F$1:$F$1960="B") * (SODFillBook!$Q$1:$Q$1960=SODMapping!D37),
            SODFillBook!$G$1:$G$1960
        ),
        IF(
            (SODFillBook!$F$1:$F$1960="B") * (SODFillBook!$Q$1:$Q$1960=SODMapping!D37),
            SODFillBook!$H$1:$H$1960
        )
    ) / SUM(
        IF(
            (SODFillBook!$F$1:$F$1960="B") * (SODFillBook!$Q$1:$Q$1960=SODMapping!D37),
            SODFillBook!$G$1:$G$1960
        )
    ),
    ""
)</f>
        <v/>
      </c>
      <c r="O37" s="8" cm="1">
        <f t="array" ref="O37">SUM(IF((SODFillBook!$F$3:$F$1960="S")*(SODFillBook!$Q$3:$Q$1960=SODMapping!D37),SODFillBook!$G$3:$G$1960))</f>
        <v>0</v>
      </c>
      <c r="P37" s="8" t="str" cm="1">
        <f t="array" ref="P37">IFERROR(
    SUMPRODUCT(
        IF(
            (SODFillBook!$F$1:$F$1960="S") * (SODFillBook!$Q$1:$Q$1960=SODMapping!D37),
            SODFillBook!$G$1:$G$1960
        ),
        IF(
            (SODFillBook!$F$1:$F$1960="S") * (SODFillBook!$Q$1:$Q$1960=SODMapping!D37),
            SODFillBook!$H$1:$H$1960
        )
    ) / SUM(
        IF(
            (SODFillBook!$F$1:$F$1960="S") * (SODFillBook!$Q$1:$Q$1960=SODMapping!D37),
            SODFillBook!$G$1:$G$1960
        )
    ),
    ""
)</f>
        <v/>
      </c>
      <c r="Q37" s="8">
        <f t="shared" si="0"/>
        <v>0</v>
      </c>
      <c r="R37" s="8">
        <f t="shared" si="1"/>
        <v>0</v>
      </c>
      <c r="S37" s="2">
        <f t="shared" si="2"/>
        <v>0</v>
      </c>
      <c r="T37" s="2">
        <f t="shared" si="3"/>
        <v>0</v>
      </c>
      <c r="U37" s="2">
        <f t="shared" si="4"/>
        <v>0</v>
      </c>
      <c r="V37" s="2" t="e">
        <f>((SODMapping!$P37-SODMapping!$N37)/SODMapping!$G37*SODMapping!$H37)*(MIN(SODMapping!$M37,SODMapping!$O37))</f>
        <v>#VALUE!</v>
      </c>
    </row>
    <row r="38" spans="2:22" x14ac:dyDescent="0.25">
      <c r="B38" s="106"/>
      <c r="C38" s="2"/>
      <c r="D38" s="2"/>
      <c r="E38" s="2"/>
      <c r="F38" s="2" t="s">
        <v>57</v>
      </c>
      <c r="G38" s="2">
        <v>0.5</v>
      </c>
      <c r="H38" s="2">
        <v>12.5</v>
      </c>
      <c r="I38" s="2">
        <v>1</v>
      </c>
      <c r="J38" s="2" t="s">
        <v>35</v>
      </c>
      <c r="K38" s="7" t="str">
        <f>RTD("tt.rtd",,RTD("tt.rtd",,"Inst",J38,$E38),K$2)</f>
        <v/>
      </c>
      <c r="L38" s="7" t="str">
        <f>RTD("tt.rtd",,RTD("tt.rtd",,"Inst",J38,$E38),L$2)</f>
        <v/>
      </c>
      <c r="M38" s="8" cm="1">
        <f t="array" ref="M38">SUM(IF((SODFillBook!$F$3:$F$1960="B")*(SODFillBook!$Q$3:$Q$1960=SODMapping!D38),SODFillBook!$G$3:$G$1960))</f>
        <v>0</v>
      </c>
      <c r="N38" s="8" t="str" cm="1">
        <f t="array" ref="N38">IFERROR(
    SUMPRODUCT(
        IF(
            (SODFillBook!$F$1:$F$1960="B") * (SODFillBook!$Q$1:$Q$1960=SODMapping!D38),
            SODFillBook!$G$1:$G$1960
        ),
        IF(
            (SODFillBook!$F$1:$F$1960="B") * (SODFillBook!$Q$1:$Q$1960=SODMapping!D38),
            SODFillBook!$H$1:$H$1960
        )
    ) / SUM(
        IF(
            (SODFillBook!$F$1:$F$1960="B") * (SODFillBook!$Q$1:$Q$1960=SODMapping!D38),
            SODFillBook!$G$1:$G$1960
        )
    ),
    ""
)</f>
        <v/>
      </c>
      <c r="O38" s="8" cm="1">
        <f t="array" ref="O38">SUM(IF((SODFillBook!$F$3:$F$1960="S")*(SODFillBook!$Q$3:$Q$1960=SODMapping!D38),SODFillBook!$G$3:$G$1960))</f>
        <v>0</v>
      </c>
      <c r="P38" s="8" t="str" cm="1">
        <f t="array" ref="P38">IFERROR(
    SUMPRODUCT(
        IF(
            (SODFillBook!$F$1:$F$1960="S") * (SODFillBook!$Q$1:$Q$1960=SODMapping!D38),
            SODFillBook!$G$1:$G$1960
        ),
        IF(
            (SODFillBook!$F$1:$F$1960="S") * (SODFillBook!$Q$1:$Q$1960=SODMapping!D38),
            SODFillBook!$H$1:$H$1960
        )
    ) / SUM(
        IF(
            (SODFillBook!$F$1:$F$1960="S") * (SODFillBook!$Q$1:$Q$1960=SODMapping!D38),
            SODFillBook!$G$1:$G$1960
        )
    ),
    ""
)</f>
        <v/>
      </c>
      <c r="Q38" s="8">
        <f t="shared" si="0"/>
        <v>0</v>
      </c>
      <c r="R38" s="8">
        <f t="shared" si="1"/>
        <v>0</v>
      </c>
      <c r="S38" s="2">
        <f t="shared" si="2"/>
        <v>0</v>
      </c>
      <c r="T38" s="2">
        <f t="shared" si="3"/>
        <v>0</v>
      </c>
      <c r="U38" s="2">
        <f t="shared" si="4"/>
        <v>0</v>
      </c>
      <c r="V38" s="2" t="e">
        <f>((SODMapping!$P38-SODMapping!$N38)/SODMapping!$G38*SODMapping!$H38)*(MIN(SODMapping!$M38,SODMapping!$O38))</f>
        <v>#VALUE!</v>
      </c>
    </row>
    <row r="39" spans="2:22" x14ac:dyDescent="0.25">
      <c r="B39" s="106"/>
      <c r="C39" s="2"/>
      <c r="D39" s="2"/>
      <c r="E39" s="2"/>
      <c r="F39" s="2" t="s">
        <v>57</v>
      </c>
      <c r="G39" s="2">
        <v>0.5</v>
      </c>
      <c r="H39" s="2">
        <v>12.5</v>
      </c>
      <c r="I39" s="2">
        <v>1</v>
      </c>
      <c r="J39" s="2" t="s">
        <v>35</v>
      </c>
      <c r="K39" s="7" t="str">
        <f>RTD("tt.rtd",,RTD("tt.rtd",,"Inst",J39,$E39),K$2)</f>
        <v/>
      </c>
      <c r="L39" s="7" t="str">
        <f>RTD("tt.rtd",,RTD("tt.rtd",,"Inst",J39,$E39),L$2)</f>
        <v/>
      </c>
      <c r="M39" s="8" cm="1">
        <f t="array" ref="M39">SUM(IF((SODFillBook!$F$3:$F$1960="B")*(SODFillBook!$Q$3:$Q$1960=SODMapping!D39),SODFillBook!$G$3:$G$1960))</f>
        <v>0</v>
      </c>
      <c r="N39" s="8" t="str" cm="1">
        <f t="array" ref="N39">IFERROR(
    SUMPRODUCT(
        IF(
            (SODFillBook!$F$1:$F$1960="B") * (SODFillBook!$Q$1:$Q$1960=SODMapping!D39),
            SODFillBook!$G$1:$G$1960
        ),
        IF(
            (SODFillBook!$F$1:$F$1960="B") * (SODFillBook!$Q$1:$Q$1960=SODMapping!D39),
            SODFillBook!$H$1:$H$1960
        )
    ) / SUM(
        IF(
            (SODFillBook!$F$1:$F$1960="B") * (SODFillBook!$Q$1:$Q$1960=SODMapping!D39),
            SODFillBook!$G$1:$G$1960
        )
    ),
    ""
)</f>
        <v/>
      </c>
      <c r="O39" s="8" cm="1">
        <f t="array" ref="O39">SUM(IF((SODFillBook!$F$3:$F$1960="S")*(SODFillBook!$Q$3:$Q$1960=SODMapping!D39),SODFillBook!$G$3:$G$1960))</f>
        <v>0</v>
      </c>
      <c r="P39" s="8" t="str" cm="1">
        <f t="array" ref="P39">IFERROR(
    SUMPRODUCT(
        IF(
            (SODFillBook!$F$1:$F$1960="S") * (SODFillBook!$Q$1:$Q$1960=SODMapping!D39),
            SODFillBook!$G$1:$G$1960
        ),
        IF(
            (SODFillBook!$F$1:$F$1960="S") * (SODFillBook!$Q$1:$Q$1960=SODMapping!D39),
            SODFillBook!$H$1:$H$1960
        )
    ) / SUM(
        IF(
            (SODFillBook!$F$1:$F$1960="S") * (SODFillBook!$Q$1:$Q$1960=SODMapping!D39),
            SODFillBook!$G$1:$G$1960
        )
    ),
    ""
)</f>
        <v/>
      </c>
      <c r="Q39" s="8">
        <f t="shared" si="0"/>
        <v>0</v>
      </c>
      <c r="R39" s="8">
        <f t="shared" si="1"/>
        <v>0</v>
      </c>
      <c r="S39" s="2">
        <f t="shared" si="2"/>
        <v>0</v>
      </c>
      <c r="T39" s="2">
        <f t="shared" si="3"/>
        <v>0</v>
      </c>
      <c r="U39" s="2">
        <f t="shared" si="4"/>
        <v>0</v>
      </c>
      <c r="V39" s="2" t="e">
        <f>((SODMapping!$P39-SODMapping!$N39)/SODMapping!$G39*SODMapping!$H39)*(MIN(SODMapping!$M39,SODMapping!$O39))</f>
        <v>#VALUE!</v>
      </c>
    </row>
    <row r="40" spans="2:22" x14ac:dyDescent="0.25">
      <c r="B40" s="106"/>
      <c r="C40" s="2"/>
      <c r="D40" s="2"/>
      <c r="E40" s="2"/>
      <c r="F40" s="2" t="s">
        <v>57</v>
      </c>
      <c r="G40" s="2">
        <v>0.5</v>
      </c>
      <c r="H40" s="2">
        <v>12.5</v>
      </c>
      <c r="I40" s="2">
        <v>1</v>
      </c>
      <c r="J40" s="2" t="s">
        <v>35</v>
      </c>
      <c r="K40" s="7" t="str">
        <f>RTD("tt.rtd",,RTD("tt.rtd",,"Inst",J40,$E40),K$2)</f>
        <v/>
      </c>
      <c r="L40" s="7" t="str">
        <f>RTD("tt.rtd",,RTD("tt.rtd",,"Inst",J40,$E40),L$2)</f>
        <v/>
      </c>
      <c r="M40" s="8" cm="1">
        <f t="array" ref="M40">SUM(IF((SODFillBook!$F$3:$F$1960="B")*(SODFillBook!$Q$3:$Q$1960=SODMapping!D40),SODFillBook!$G$3:$G$1960))</f>
        <v>0</v>
      </c>
      <c r="N40" s="8" t="str" cm="1">
        <f t="array" ref="N40">IFERROR(
    SUMPRODUCT(
        IF(
            (SODFillBook!$F$1:$F$1960="B") * (SODFillBook!$Q$1:$Q$1960=SODMapping!D40),
            SODFillBook!$G$1:$G$1960
        ),
        IF(
            (SODFillBook!$F$1:$F$1960="B") * (SODFillBook!$Q$1:$Q$1960=SODMapping!D40),
            SODFillBook!$H$1:$H$1960
        )
    ) / SUM(
        IF(
            (SODFillBook!$F$1:$F$1960="B") * (SODFillBook!$Q$1:$Q$1960=SODMapping!D40),
            SODFillBook!$G$1:$G$1960
        )
    ),
    ""
)</f>
        <v/>
      </c>
      <c r="O40" s="8" cm="1">
        <f t="array" ref="O40">SUM(IF((SODFillBook!$F$3:$F$1960="S")*(SODFillBook!$Q$3:$Q$1960=SODMapping!D40),SODFillBook!$G$3:$G$1960))</f>
        <v>0</v>
      </c>
      <c r="P40" s="8" t="str" cm="1">
        <f t="array" ref="P40">IFERROR(
    SUMPRODUCT(
        IF(
            (SODFillBook!$F$1:$F$1960="S") * (SODFillBook!$Q$1:$Q$1960=SODMapping!D40),
            SODFillBook!$G$1:$G$1960
        ),
        IF(
            (SODFillBook!$F$1:$F$1960="S") * (SODFillBook!$Q$1:$Q$1960=SODMapping!D40),
            SODFillBook!$H$1:$H$1960
        )
    ) / SUM(
        IF(
            (SODFillBook!$F$1:$F$1960="S") * (SODFillBook!$Q$1:$Q$1960=SODMapping!D40),
            SODFillBook!$G$1:$G$1960
        )
    ),
    ""
)</f>
        <v/>
      </c>
      <c r="Q40" s="8">
        <f t="shared" si="0"/>
        <v>0</v>
      </c>
      <c r="R40" s="8">
        <f t="shared" si="1"/>
        <v>0</v>
      </c>
      <c r="S40" s="2">
        <f t="shared" si="2"/>
        <v>0</v>
      </c>
      <c r="T40" s="2">
        <f t="shared" si="3"/>
        <v>0</v>
      </c>
      <c r="U40" s="2">
        <f t="shared" si="4"/>
        <v>0</v>
      </c>
      <c r="V40" s="2" t="e">
        <f>((SODMapping!$P40-SODMapping!$N40)/SODMapping!$G40*SODMapping!$H40)*(MIN(SODMapping!$M40,SODMapping!$O40))</f>
        <v>#VALUE!</v>
      </c>
    </row>
    <row r="41" spans="2:22" x14ac:dyDescent="0.25">
      <c r="B41" s="106"/>
      <c r="C41" s="2"/>
      <c r="D41" s="2"/>
      <c r="E41" s="2"/>
      <c r="F41" s="2" t="s">
        <v>57</v>
      </c>
      <c r="G41" s="2">
        <v>0.5</v>
      </c>
      <c r="H41" s="2">
        <v>12.5</v>
      </c>
      <c r="I41" s="2">
        <v>1</v>
      </c>
      <c r="J41" s="2" t="s">
        <v>35</v>
      </c>
      <c r="K41" s="7" t="str">
        <f>RTD("tt.rtd",,RTD("tt.rtd",,"Inst",J41,$E41),K$2)</f>
        <v/>
      </c>
      <c r="L41" s="7" t="str">
        <f>RTD("tt.rtd",,RTD("tt.rtd",,"Inst",J41,$E41),L$2)</f>
        <v/>
      </c>
      <c r="M41" s="8" cm="1">
        <f t="array" ref="M41">SUM(IF((SODFillBook!$F$3:$F$1960="B")*(SODFillBook!$Q$3:$Q$1960=SODMapping!D41),SODFillBook!$G$3:$G$1960))</f>
        <v>0</v>
      </c>
      <c r="N41" s="8" t="str" cm="1">
        <f t="array" ref="N41">IFERROR(
    SUMPRODUCT(
        IF(
            (SODFillBook!$F$1:$F$1960="B") * (SODFillBook!$Q$1:$Q$1960=SODMapping!D41),
            SODFillBook!$G$1:$G$1960
        ),
        IF(
            (SODFillBook!$F$1:$F$1960="B") * (SODFillBook!$Q$1:$Q$1960=SODMapping!D41),
            SODFillBook!$H$1:$H$1960
        )
    ) / SUM(
        IF(
            (SODFillBook!$F$1:$F$1960="B") * (SODFillBook!$Q$1:$Q$1960=SODMapping!D41),
            SODFillBook!$G$1:$G$1960
        )
    ),
    ""
)</f>
        <v/>
      </c>
      <c r="O41" s="8" cm="1">
        <f t="array" ref="O41">SUM(IF((SODFillBook!$F$3:$F$1960="S")*(SODFillBook!$Q$3:$Q$1960=SODMapping!D41),SODFillBook!$G$3:$G$1960))</f>
        <v>0</v>
      </c>
      <c r="P41" s="8" t="str" cm="1">
        <f t="array" ref="P41">IFERROR(
    SUMPRODUCT(
        IF(
            (SODFillBook!$F$1:$F$1960="S") * (SODFillBook!$Q$1:$Q$1960=SODMapping!D41),
            SODFillBook!$G$1:$G$1960
        ),
        IF(
            (SODFillBook!$F$1:$F$1960="S") * (SODFillBook!$Q$1:$Q$1960=SODMapping!D41),
            SODFillBook!$H$1:$H$1960
        )
    ) / SUM(
        IF(
            (SODFillBook!$F$1:$F$1960="S") * (SODFillBook!$Q$1:$Q$1960=SODMapping!D41),
            SODFillBook!$G$1:$G$1960
        )
    ),
    ""
)</f>
        <v/>
      </c>
      <c r="Q41" s="8">
        <f t="shared" si="0"/>
        <v>0</v>
      </c>
      <c r="R41" s="8">
        <f t="shared" si="1"/>
        <v>0</v>
      </c>
      <c r="S41" s="2">
        <f t="shared" si="2"/>
        <v>0</v>
      </c>
      <c r="T41" s="2">
        <f t="shared" si="3"/>
        <v>0</v>
      </c>
      <c r="U41" s="2">
        <f t="shared" si="4"/>
        <v>0</v>
      </c>
      <c r="V41" s="2" t="e">
        <f>((SODMapping!$P41-SODMapping!$N41)/SODMapping!$G41*SODMapping!$H41)*(MIN(SODMapping!$M41,SODMapping!$O41))</f>
        <v>#VALUE!</v>
      </c>
    </row>
    <row r="42" spans="2:22" x14ac:dyDescent="0.25">
      <c r="B42" s="106"/>
      <c r="C42" s="2"/>
      <c r="D42" s="2"/>
      <c r="E42" s="2"/>
      <c r="F42" s="2" t="s">
        <v>57</v>
      </c>
      <c r="G42" s="2">
        <v>0.5</v>
      </c>
      <c r="H42" s="2">
        <v>12.5</v>
      </c>
      <c r="I42" s="2">
        <v>1</v>
      </c>
      <c r="J42" s="2" t="s">
        <v>35</v>
      </c>
      <c r="K42" s="7" t="str">
        <f>RTD("tt.rtd",,RTD("tt.rtd",,"Inst",J42,$E42),K$2)</f>
        <v/>
      </c>
      <c r="L42" s="7" t="str">
        <f>RTD("tt.rtd",,RTD("tt.rtd",,"Inst",J42,$E42),L$2)</f>
        <v/>
      </c>
      <c r="M42" s="8" cm="1">
        <f t="array" ref="M42">SUM(IF((SODFillBook!$F$3:$F$1960="B")*(SODFillBook!$Q$3:$Q$1960=SODMapping!D42),SODFillBook!$G$3:$G$1960))</f>
        <v>0</v>
      </c>
      <c r="N42" s="8" t="str" cm="1">
        <f t="array" ref="N42">IFERROR(
    SUMPRODUCT(
        IF(
            (SODFillBook!$F$1:$F$1960="B") * (SODFillBook!$Q$1:$Q$1960=SODMapping!D42),
            SODFillBook!$G$1:$G$1960
        ),
        IF(
            (SODFillBook!$F$1:$F$1960="B") * (SODFillBook!$Q$1:$Q$1960=SODMapping!D42),
            SODFillBook!$H$1:$H$1960
        )
    ) / SUM(
        IF(
            (SODFillBook!$F$1:$F$1960="B") * (SODFillBook!$Q$1:$Q$1960=SODMapping!D42),
            SODFillBook!$G$1:$G$1960
        )
    ),
    ""
)</f>
        <v/>
      </c>
      <c r="O42" s="8" cm="1">
        <f t="array" ref="O42">SUM(IF((SODFillBook!$F$3:$F$1960="S")*(SODFillBook!$Q$3:$Q$1960=SODMapping!D42),SODFillBook!$G$3:$G$1960))</f>
        <v>0</v>
      </c>
      <c r="P42" s="8" t="str" cm="1">
        <f t="array" ref="P42">IFERROR(
    SUMPRODUCT(
        IF(
            (SODFillBook!$F$1:$F$1960="S") * (SODFillBook!$Q$1:$Q$1960=SODMapping!D42),
            SODFillBook!$G$1:$G$1960
        ),
        IF(
            (SODFillBook!$F$1:$F$1960="S") * (SODFillBook!$Q$1:$Q$1960=SODMapping!D42),
            SODFillBook!$H$1:$H$1960
        )
    ) / SUM(
        IF(
            (SODFillBook!$F$1:$F$1960="S") * (SODFillBook!$Q$1:$Q$1960=SODMapping!D42),
            SODFillBook!$G$1:$G$1960
        )
    ),
    ""
)</f>
        <v/>
      </c>
      <c r="Q42" s="8">
        <f t="shared" si="0"/>
        <v>0</v>
      </c>
      <c r="R42" s="8">
        <f t="shared" si="1"/>
        <v>0</v>
      </c>
      <c r="S42" s="2">
        <f t="shared" si="2"/>
        <v>0</v>
      </c>
      <c r="T42" s="2">
        <f t="shared" si="3"/>
        <v>0</v>
      </c>
      <c r="U42" s="2">
        <f t="shared" si="4"/>
        <v>0</v>
      </c>
      <c r="V42" s="2" t="e">
        <f>((SODMapping!$P42-SODMapping!$N42)/SODMapping!$G42*SODMapping!$H42)*(MIN(SODMapping!$M42,SODMapping!$O42))</f>
        <v>#VALUE!</v>
      </c>
    </row>
    <row r="43" spans="2:22" x14ac:dyDescent="0.25">
      <c r="B43" s="106"/>
      <c r="C43" s="2"/>
      <c r="D43" s="2"/>
      <c r="E43" s="2"/>
      <c r="F43" s="2" t="s">
        <v>57</v>
      </c>
      <c r="G43" s="2">
        <v>0.5</v>
      </c>
      <c r="H43" s="2">
        <v>12.5</v>
      </c>
      <c r="I43" s="2">
        <v>1</v>
      </c>
      <c r="J43" s="2" t="s">
        <v>35</v>
      </c>
      <c r="K43" s="7" t="str">
        <f>RTD("tt.rtd",,RTD("tt.rtd",,"Inst",J43,$E43),K$2)</f>
        <v/>
      </c>
      <c r="L43" s="7" t="str">
        <f>RTD("tt.rtd",,RTD("tt.rtd",,"Inst",J43,$E43),L$2)</f>
        <v/>
      </c>
      <c r="M43" s="8" cm="1">
        <f t="array" ref="M43">SUM(IF((SODFillBook!$F$3:$F$1960="B")*(SODFillBook!$Q$3:$Q$1960=SODMapping!D43),SODFillBook!$G$3:$G$1960))</f>
        <v>0</v>
      </c>
      <c r="N43" s="8" t="str" cm="1">
        <f t="array" ref="N43">IFERROR(
    SUMPRODUCT(
        IF(
            (SODFillBook!$F$1:$F$1960="B") * (SODFillBook!$Q$1:$Q$1960=SODMapping!D43),
            SODFillBook!$G$1:$G$1960
        ),
        IF(
            (SODFillBook!$F$1:$F$1960="B") * (SODFillBook!$Q$1:$Q$1960=SODMapping!D43),
            SODFillBook!$H$1:$H$1960
        )
    ) / SUM(
        IF(
            (SODFillBook!$F$1:$F$1960="B") * (SODFillBook!$Q$1:$Q$1960=SODMapping!D43),
            SODFillBook!$G$1:$G$1960
        )
    ),
    ""
)</f>
        <v/>
      </c>
      <c r="O43" s="8" cm="1">
        <f t="array" ref="O43">SUM(IF((SODFillBook!$F$3:$F$1960="S")*(SODFillBook!$Q$3:$Q$1960=SODMapping!D43),SODFillBook!$G$3:$G$1960))</f>
        <v>0</v>
      </c>
      <c r="P43" s="8" t="str" cm="1">
        <f t="array" ref="P43">IFERROR(
    SUMPRODUCT(
        IF(
            (SODFillBook!$F$1:$F$1960="S") * (SODFillBook!$Q$1:$Q$1960=SODMapping!D43),
            SODFillBook!$G$1:$G$1960
        ),
        IF(
            (SODFillBook!$F$1:$F$1960="S") * (SODFillBook!$Q$1:$Q$1960=SODMapping!D43),
            SODFillBook!$H$1:$H$1960
        )
    ) / SUM(
        IF(
            (SODFillBook!$F$1:$F$1960="S") * (SODFillBook!$Q$1:$Q$1960=SODMapping!D43),
            SODFillBook!$G$1:$G$1960
        )
    ),
    ""
)</f>
        <v/>
      </c>
      <c r="Q43" s="8">
        <f t="shared" si="0"/>
        <v>0</v>
      </c>
      <c r="R43" s="8">
        <f t="shared" si="1"/>
        <v>0</v>
      </c>
      <c r="S43" s="2">
        <f t="shared" si="2"/>
        <v>0</v>
      </c>
      <c r="T43" s="2">
        <f t="shared" si="3"/>
        <v>0</v>
      </c>
      <c r="U43" s="2">
        <f t="shared" si="4"/>
        <v>0</v>
      </c>
      <c r="V43" s="2" t="e">
        <f>((SODMapping!$P43-SODMapping!$N43)/SODMapping!$G43*SODMapping!$H43)*(MIN(SODMapping!$M43,SODMapping!$O43))</f>
        <v>#VALUE!</v>
      </c>
    </row>
    <row r="44" spans="2:22" x14ac:dyDescent="0.25">
      <c r="B44" s="107"/>
      <c r="C44" s="2"/>
      <c r="D44" s="2"/>
      <c r="E44" s="2"/>
      <c r="F44" s="2" t="s">
        <v>57</v>
      </c>
      <c r="G44" s="2">
        <v>0.5</v>
      </c>
      <c r="H44" s="2">
        <v>12.5</v>
      </c>
      <c r="I44" s="2">
        <v>1</v>
      </c>
      <c r="J44" s="2" t="s">
        <v>35</v>
      </c>
      <c r="K44" s="7" t="str">
        <f>RTD("tt.rtd",,RTD("tt.rtd",,"Inst",J44,$E44),K$2)</f>
        <v/>
      </c>
      <c r="L44" s="7" t="str">
        <f>RTD("tt.rtd",,RTD("tt.rtd",,"Inst",J44,$E44),L$2)</f>
        <v/>
      </c>
      <c r="M44" s="8" cm="1">
        <f t="array" ref="M44">SUM(IF((SODFillBook!$F$3:$F$1960="B")*(SODFillBook!$Q$3:$Q$1960=SODMapping!D44),SODFillBook!$G$3:$G$1960))</f>
        <v>0</v>
      </c>
      <c r="N44" s="8" t="str" cm="1">
        <f t="array" ref="N44">IFERROR(
    SUMPRODUCT(
        IF(
            (SODFillBook!$F$1:$F$1960="B") * (SODFillBook!$Q$1:$Q$1960=SODMapping!D44),
            SODFillBook!$G$1:$G$1960
        ),
        IF(
            (SODFillBook!$F$1:$F$1960="B") * (SODFillBook!$Q$1:$Q$1960=SODMapping!D44),
            SODFillBook!$H$1:$H$1960
        )
    ) / SUM(
        IF(
            (SODFillBook!$F$1:$F$1960="B") * (SODFillBook!$Q$1:$Q$1960=SODMapping!D44),
            SODFillBook!$G$1:$G$1960
        )
    ),
    ""
)</f>
        <v/>
      </c>
      <c r="O44" s="8" cm="1">
        <f t="array" ref="O44">SUM(IF((SODFillBook!$F$3:$F$1960="S")*(SODFillBook!$Q$3:$Q$1960=SODMapping!D44),SODFillBook!$G$3:$G$1960))</f>
        <v>0</v>
      </c>
      <c r="P44" s="8" t="str" cm="1">
        <f t="array" ref="P44">IFERROR(
    SUMPRODUCT(
        IF(
            (SODFillBook!$F$1:$F$1960="S") * (SODFillBook!$Q$1:$Q$1960=SODMapping!D44),
            SODFillBook!$G$1:$G$1960
        ),
        IF(
            (SODFillBook!$F$1:$F$1960="S") * (SODFillBook!$Q$1:$Q$1960=SODMapping!D44),
            SODFillBook!$H$1:$H$1960
        )
    ) / SUM(
        IF(
            (SODFillBook!$F$1:$F$1960="S") * (SODFillBook!$Q$1:$Q$1960=SODMapping!D44),
            SODFillBook!$G$1:$G$1960
        )
    ),
    ""
)</f>
        <v/>
      </c>
      <c r="Q44" s="8">
        <f t="shared" si="0"/>
        <v>0</v>
      </c>
      <c r="R44" s="8">
        <f t="shared" si="1"/>
        <v>0</v>
      </c>
      <c r="S44" s="2">
        <f t="shared" si="2"/>
        <v>0</v>
      </c>
      <c r="T44" s="2">
        <f t="shared" si="3"/>
        <v>0</v>
      </c>
      <c r="U44" s="2">
        <f t="shared" si="4"/>
        <v>0</v>
      </c>
      <c r="V44" s="2" t="e">
        <f>((SODMapping!$P44-SODMapping!$N44)/SODMapping!$G44*SODMapping!$H44)*(MIN(SODMapping!$M44,SODMapping!$O44))</f>
        <v>#VALUE!</v>
      </c>
    </row>
    <row r="45" spans="2:22" x14ac:dyDescent="0.25">
      <c r="B45" s="105"/>
      <c r="C45" s="2"/>
      <c r="D45" s="2"/>
      <c r="E45" s="2"/>
      <c r="F45" s="2" t="s">
        <v>57</v>
      </c>
      <c r="G45" s="2">
        <v>0.5</v>
      </c>
      <c r="H45" s="2">
        <v>12.5</v>
      </c>
      <c r="I45" s="2">
        <v>1</v>
      </c>
      <c r="J45" s="2" t="s">
        <v>35</v>
      </c>
      <c r="K45" s="7" t="str">
        <f>RTD("tt.rtd",,RTD("tt.rtd",,"Inst",J45,$E45),K$2)</f>
        <v/>
      </c>
      <c r="L45" s="7" t="str">
        <f>RTD("tt.rtd",,RTD("tt.rtd",,"Inst",J45,$E45),L$2)</f>
        <v/>
      </c>
      <c r="M45" s="8" cm="1">
        <f t="array" ref="M45">SUM(IF((SODFillBook!$F$3:$F$1960="B")*(SODFillBook!$Q$3:$Q$1960=SODMapping!D45),SODFillBook!$G$3:$G$1960))</f>
        <v>0</v>
      </c>
      <c r="N45" s="8" t="str" cm="1">
        <f t="array" ref="N45">IFERROR(
    SUMPRODUCT(
        IF(
            (SODFillBook!$F$1:$F$1960="B") * (SODFillBook!$Q$1:$Q$1960=SODMapping!D45),
            SODFillBook!$G$1:$G$1960
        ),
        IF(
            (SODFillBook!$F$1:$F$1960="B") * (SODFillBook!$Q$1:$Q$1960=SODMapping!D45),
            SODFillBook!$H$1:$H$1960
        )
    ) / SUM(
        IF(
            (SODFillBook!$F$1:$F$1960="B") * (SODFillBook!$Q$1:$Q$1960=SODMapping!D45),
            SODFillBook!$G$1:$G$1960
        )
    ),
    ""
)</f>
        <v/>
      </c>
      <c r="O45" s="8" cm="1">
        <f t="array" ref="O45">SUM(IF((SODFillBook!$F$3:$F$1960="S")*(SODFillBook!$Q$3:$Q$1960=SODMapping!D45),SODFillBook!$G$3:$G$1960))</f>
        <v>0</v>
      </c>
      <c r="P45" s="8" t="str" cm="1">
        <f t="array" ref="P45">IFERROR(
    SUMPRODUCT(
        IF(
            (SODFillBook!$F$1:$F$1960="S") * (SODFillBook!$Q$1:$Q$1960=SODMapping!D45),
            SODFillBook!$G$1:$G$1960
        ),
        IF(
            (SODFillBook!$F$1:$F$1960="S") * (SODFillBook!$Q$1:$Q$1960=SODMapping!D45),
            SODFillBook!$H$1:$H$1960
        )
    ) / SUM(
        IF(
            (SODFillBook!$F$1:$F$1960="S") * (SODFillBook!$Q$1:$Q$1960=SODMapping!D45),
            SODFillBook!$G$1:$G$1960
        )
    ),
    ""
)</f>
        <v/>
      </c>
      <c r="Q45" s="8">
        <f t="shared" si="0"/>
        <v>0</v>
      </c>
      <c r="R45" s="8">
        <f t="shared" si="1"/>
        <v>0</v>
      </c>
      <c r="S45" s="2">
        <f t="shared" si="2"/>
        <v>0</v>
      </c>
      <c r="T45" s="2">
        <f t="shared" si="3"/>
        <v>0</v>
      </c>
      <c r="U45" s="2">
        <f t="shared" si="4"/>
        <v>0</v>
      </c>
      <c r="V45" s="2" t="e">
        <f>((SODMapping!$P45-SODMapping!$N45)/SODMapping!$G45*SODMapping!$H45)*(MIN(SODMapping!$M45,SODMapping!$O45))</f>
        <v>#VALUE!</v>
      </c>
    </row>
    <row r="46" spans="2:22" x14ac:dyDescent="0.25">
      <c r="B46" s="106"/>
      <c r="C46" s="2"/>
      <c r="D46" s="2"/>
      <c r="E46" s="2"/>
      <c r="F46" s="2" t="s">
        <v>57</v>
      </c>
      <c r="G46" s="2">
        <v>0.5</v>
      </c>
      <c r="H46" s="2">
        <v>12.5</v>
      </c>
      <c r="I46" s="2">
        <v>1</v>
      </c>
      <c r="J46" s="2" t="s">
        <v>35</v>
      </c>
      <c r="K46" s="7" t="str">
        <f>RTD("tt.rtd",,RTD("tt.rtd",,"Inst",J46,$E46),K$2)</f>
        <v/>
      </c>
      <c r="L46" s="7" t="str">
        <f>RTD("tt.rtd",,RTD("tt.rtd",,"Inst",J46,$E46),L$2)</f>
        <v/>
      </c>
      <c r="M46" s="8" cm="1">
        <f t="array" ref="M46">SUM(IF((SODFillBook!$F$3:$F$1960="B")*(SODFillBook!$Q$3:$Q$1960=SODMapping!D46),SODFillBook!$G$3:$G$1960))</f>
        <v>0</v>
      </c>
      <c r="N46" s="8" t="str" cm="1">
        <f t="array" ref="N46">IFERROR(
    SUMPRODUCT(
        IF(
            (SODFillBook!$F$1:$F$1960="B") * (SODFillBook!$Q$1:$Q$1960=SODMapping!D46),
            SODFillBook!$G$1:$G$1960
        ),
        IF(
            (SODFillBook!$F$1:$F$1960="B") * (SODFillBook!$Q$1:$Q$1960=SODMapping!D46),
            SODFillBook!$H$1:$H$1960
        )
    ) / SUM(
        IF(
            (SODFillBook!$F$1:$F$1960="B") * (SODFillBook!$Q$1:$Q$1960=SODMapping!D46),
            SODFillBook!$G$1:$G$1960
        )
    ),
    ""
)</f>
        <v/>
      </c>
      <c r="O46" s="8" cm="1">
        <f t="array" ref="O46">SUM(IF((SODFillBook!$F$3:$F$1960="S")*(SODFillBook!$Q$3:$Q$1960=SODMapping!D46),SODFillBook!$G$3:$G$1960))</f>
        <v>0</v>
      </c>
      <c r="P46" s="8" t="str" cm="1">
        <f t="array" ref="P46">IFERROR(
    SUMPRODUCT(
        IF(
            (SODFillBook!$F$1:$F$1960="S") * (SODFillBook!$Q$1:$Q$1960=SODMapping!D46),
            SODFillBook!$G$1:$G$1960
        ),
        IF(
            (SODFillBook!$F$1:$F$1960="S") * (SODFillBook!$Q$1:$Q$1960=SODMapping!D46),
            SODFillBook!$H$1:$H$1960
        )
    ) / SUM(
        IF(
            (SODFillBook!$F$1:$F$1960="S") * (SODFillBook!$Q$1:$Q$1960=SODMapping!D46),
            SODFillBook!$G$1:$G$1960
        )
    ),
    ""
)</f>
        <v/>
      </c>
      <c r="Q46" s="8">
        <f t="shared" si="0"/>
        <v>0</v>
      </c>
      <c r="R46" s="8">
        <f t="shared" si="1"/>
        <v>0</v>
      </c>
      <c r="S46" s="2">
        <f t="shared" si="2"/>
        <v>0</v>
      </c>
      <c r="T46" s="2">
        <f t="shared" si="3"/>
        <v>0</v>
      </c>
      <c r="U46" s="2">
        <f t="shared" si="4"/>
        <v>0</v>
      </c>
      <c r="V46" s="2" t="e">
        <f>((SODMapping!$P46-SODMapping!$N46)/SODMapping!$G46*SODMapping!$H46)*(MIN(SODMapping!$M46,SODMapping!$O46))</f>
        <v>#VALUE!</v>
      </c>
    </row>
    <row r="47" spans="2:22" x14ac:dyDescent="0.25">
      <c r="B47" s="106"/>
      <c r="C47" s="2"/>
      <c r="D47" s="2"/>
      <c r="E47" s="2"/>
      <c r="F47" s="2" t="s">
        <v>57</v>
      </c>
      <c r="G47" s="2">
        <v>0.5</v>
      </c>
      <c r="H47" s="2">
        <v>12.5</v>
      </c>
      <c r="I47" s="2">
        <v>1</v>
      </c>
      <c r="J47" s="2" t="s">
        <v>35</v>
      </c>
      <c r="K47" s="7" t="str">
        <f>RTD("tt.rtd",,RTD("tt.rtd",,"Inst",J47,$E47),K$2)</f>
        <v/>
      </c>
      <c r="L47" s="7" t="str">
        <f>RTD("tt.rtd",,RTD("tt.rtd",,"Inst",J47,$E47),L$2)</f>
        <v/>
      </c>
      <c r="M47" s="8" cm="1">
        <f t="array" ref="M47">SUM(IF((SODFillBook!$F$3:$F$1960="B")*(SODFillBook!$Q$3:$Q$1960=SODMapping!D47),SODFillBook!$G$3:$G$1960))</f>
        <v>0</v>
      </c>
      <c r="N47" s="8" t="str" cm="1">
        <f t="array" ref="N47">IFERROR(
    SUMPRODUCT(
        IF(
            (SODFillBook!$F$1:$F$1960="B") * (SODFillBook!$Q$1:$Q$1960=SODMapping!D47),
            SODFillBook!$G$1:$G$1960
        ),
        IF(
            (SODFillBook!$F$1:$F$1960="B") * (SODFillBook!$Q$1:$Q$1960=SODMapping!D47),
            SODFillBook!$H$1:$H$1960
        )
    ) / SUM(
        IF(
            (SODFillBook!$F$1:$F$1960="B") * (SODFillBook!$Q$1:$Q$1960=SODMapping!D47),
            SODFillBook!$G$1:$G$1960
        )
    ),
    ""
)</f>
        <v/>
      </c>
      <c r="O47" s="8" cm="1">
        <f t="array" ref="O47">SUM(IF((SODFillBook!$F$3:$F$1960="S")*(SODFillBook!$Q$3:$Q$1960=SODMapping!D47),SODFillBook!$G$3:$G$1960))</f>
        <v>0</v>
      </c>
      <c r="P47" s="8" t="str" cm="1">
        <f t="array" ref="P47">IFERROR(
    SUMPRODUCT(
        IF(
            (SODFillBook!$F$1:$F$1960="S") * (SODFillBook!$Q$1:$Q$1960=SODMapping!D47),
            SODFillBook!$G$1:$G$1960
        ),
        IF(
            (SODFillBook!$F$1:$F$1960="S") * (SODFillBook!$Q$1:$Q$1960=SODMapping!D47),
            SODFillBook!$H$1:$H$1960
        )
    ) / SUM(
        IF(
            (SODFillBook!$F$1:$F$1960="S") * (SODFillBook!$Q$1:$Q$1960=SODMapping!D47),
            SODFillBook!$G$1:$G$1960
        )
    ),
    ""
)</f>
        <v/>
      </c>
      <c r="Q47" s="8">
        <f t="shared" si="0"/>
        <v>0</v>
      </c>
      <c r="R47" s="8">
        <f t="shared" si="1"/>
        <v>0</v>
      </c>
      <c r="S47" s="2">
        <f t="shared" si="2"/>
        <v>0</v>
      </c>
      <c r="T47" s="2">
        <f t="shared" si="3"/>
        <v>0</v>
      </c>
      <c r="U47" s="2">
        <f t="shared" si="4"/>
        <v>0</v>
      </c>
      <c r="V47" s="2" t="e">
        <f>((SODMapping!$P47-SODMapping!$N47)/SODMapping!$G47*SODMapping!$H47)*(MIN(SODMapping!$M47,SODMapping!$O47))</f>
        <v>#VALUE!</v>
      </c>
    </row>
    <row r="48" spans="2:22" x14ac:dyDescent="0.25">
      <c r="B48" s="106"/>
      <c r="C48" s="2"/>
      <c r="D48" s="2"/>
      <c r="E48" s="2"/>
      <c r="F48" s="2" t="s">
        <v>57</v>
      </c>
      <c r="G48" s="2">
        <v>0.5</v>
      </c>
      <c r="H48" s="2">
        <v>12.5</v>
      </c>
      <c r="I48" s="2">
        <v>1</v>
      </c>
      <c r="J48" s="2" t="s">
        <v>35</v>
      </c>
      <c r="K48" s="7" t="str">
        <f>RTD("tt.rtd",,RTD("tt.rtd",,"Inst",J48,$E48),K$2)</f>
        <v/>
      </c>
      <c r="L48" s="7" t="str">
        <f>RTD("tt.rtd",,RTD("tt.rtd",,"Inst",J48,$E48),L$2)</f>
        <v/>
      </c>
      <c r="M48" s="8" cm="1">
        <f t="array" ref="M48">SUM(IF((SODFillBook!$F$3:$F$1960="B")*(SODFillBook!$Q$3:$Q$1960=SODMapping!D48),SODFillBook!$G$3:$G$1960))</f>
        <v>0</v>
      </c>
      <c r="N48" s="8" t="str" cm="1">
        <f t="array" ref="N48">IFERROR(
    SUMPRODUCT(
        IF(
            (SODFillBook!$F$1:$F$1960="B") * (SODFillBook!$Q$1:$Q$1960=SODMapping!D48),
            SODFillBook!$G$1:$G$1960
        ),
        IF(
            (SODFillBook!$F$1:$F$1960="B") * (SODFillBook!$Q$1:$Q$1960=SODMapping!D48),
            SODFillBook!$H$1:$H$1960
        )
    ) / SUM(
        IF(
            (SODFillBook!$F$1:$F$1960="B") * (SODFillBook!$Q$1:$Q$1960=SODMapping!D48),
            SODFillBook!$G$1:$G$1960
        )
    ),
    ""
)</f>
        <v/>
      </c>
      <c r="O48" s="8" cm="1">
        <f t="array" ref="O48">SUM(IF((SODFillBook!$F$3:$F$1960="S")*(SODFillBook!$Q$3:$Q$1960=SODMapping!D48),SODFillBook!$G$3:$G$1960))</f>
        <v>0</v>
      </c>
      <c r="P48" s="8" t="str" cm="1">
        <f t="array" ref="P48">IFERROR(
    SUMPRODUCT(
        IF(
            (SODFillBook!$F$1:$F$1960="S") * (SODFillBook!$Q$1:$Q$1960=SODMapping!D48),
            SODFillBook!$G$1:$G$1960
        ),
        IF(
            (SODFillBook!$F$1:$F$1960="S") * (SODFillBook!$Q$1:$Q$1960=SODMapping!D48),
            SODFillBook!$H$1:$H$1960
        )
    ) / SUM(
        IF(
            (SODFillBook!$F$1:$F$1960="S") * (SODFillBook!$Q$1:$Q$1960=SODMapping!D48),
            SODFillBook!$G$1:$G$1960
        )
    ),
    ""
)</f>
        <v/>
      </c>
      <c r="Q48" s="8">
        <f t="shared" si="0"/>
        <v>0</v>
      </c>
      <c r="R48" s="8">
        <f t="shared" si="1"/>
        <v>0</v>
      </c>
      <c r="S48" s="2">
        <f t="shared" si="2"/>
        <v>0</v>
      </c>
      <c r="T48" s="2">
        <f t="shared" si="3"/>
        <v>0</v>
      </c>
      <c r="U48" s="2">
        <f t="shared" si="4"/>
        <v>0</v>
      </c>
      <c r="V48" s="2" t="e">
        <f>((SODMapping!$P48-SODMapping!$N48)/SODMapping!$G48*SODMapping!$H48)*(MIN(SODMapping!$M48,SODMapping!$O48))</f>
        <v>#VALUE!</v>
      </c>
    </row>
    <row r="49" spans="2:22" x14ac:dyDescent="0.25">
      <c r="B49" s="106"/>
      <c r="C49" s="2"/>
      <c r="D49" s="2"/>
      <c r="E49" s="2"/>
      <c r="F49" s="2" t="s">
        <v>57</v>
      </c>
      <c r="G49" s="2">
        <v>0.5</v>
      </c>
      <c r="H49" s="2">
        <v>12.5</v>
      </c>
      <c r="I49" s="2">
        <v>1</v>
      </c>
      <c r="J49" s="2" t="s">
        <v>35</v>
      </c>
      <c r="K49" s="7" t="str">
        <f>RTD("tt.rtd",,RTD("tt.rtd",,"Inst",J49,$E49),K$2)</f>
        <v/>
      </c>
      <c r="L49" s="7" t="str">
        <f>RTD("tt.rtd",,RTD("tt.rtd",,"Inst",J49,$E49),L$2)</f>
        <v/>
      </c>
      <c r="M49" s="8" cm="1">
        <f t="array" ref="M49">SUM(IF((SODFillBook!$F$3:$F$1960="B")*(SODFillBook!$Q$3:$Q$1960=SODMapping!D49),SODFillBook!$G$3:$G$1960))</f>
        <v>0</v>
      </c>
      <c r="N49" s="8" t="str" cm="1">
        <f t="array" ref="N49">IFERROR(
    SUMPRODUCT(
        IF(
            (SODFillBook!$F$1:$F$1960="B") * (SODFillBook!$Q$1:$Q$1960=SODMapping!D49),
            SODFillBook!$G$1:$G$1960
        ),
        IF(
            (SODFillBook!$F$1:$F$1960="B") * (SODFillBook!$Q$1:$Q$1960=SODMapping!D49),
            SODFillBook!$H$1:$H$1960
        )
    ) / SUM(
        IF(
            (SODFillBook!$F$1:$F$1960="B") * (SODFillBook!$Q$1:$Q$1960=SODMapping!D49),
            SODFillBook!$G$1:$G$1960
        )
    ),
    ""
)</f>
        <v/>
      </c>
      <c r="O49" s="8" cm="1">
        <f t="array" ref="O49">SUM(IF((SODFillBook!$F$3:$F$1960="S")*(SODFillBook!$Q$3:$Q$1960=SODMapping!D49),SODFillBook!$G$3:$G$1960))</f>
        <v>0</v>
      </c>
      <c r="P49" s="8" t="str" cm="1">
        <f t="array" ref="P49">IFERROR(
    SUMPRODUCT(
        IF(
            (SODFillBook!$F$1:$F$1960="S") * (SODFillBook!$Q$1:$Q$1960=SODMapping!D49),
            SODFillBook!$G$1:$G$1960
        ),
        IF(
            (SODFillBook!$F$1:$F$1960="S") * (SODFillBook!$Q$1:$Q$1960=SODMapping!D49),
            SODFillBook!$H$1:$H$1960
        )
    ) / SUM(
        IF(
            (SODFillBook!$F$1:$F$1960="S") * (SODFillBook!$Q$1:$Q$1960=SODMapping!D49),
            SODFillBook!$G$1:$G$1960
        )
    ),
    ""
)</f>
        <v/>
      </c>
      <c r="Q49" s="8">
        <f t="shared" si="0"/>
        <v>0</v>
      </c>
      <c r="R49" s="8">
        <f t="shared" si="1"/>
        <v>0</v>
      </c>
      <c r="S49" s="2">
        <f t="shared" si="2"/>
        <v>0</v>
      </c>
      <c r="T49" s="2">
        <f t="shared" si="3"/>
        <v>0</v>
      </c>
      <c r="U49" s="2">
        <f t="shared" si="4"/>
        <v>0</v>
      </c>
      <c r="V49" s="2" t="e">
        <f>((SODMapping!$P49-SODMapping!$N49)/SODMapping!$G49*SODMapping!$H49)*(MIN(SODMapping!$M49,SODMapping!$O49))</f>
        <v>#VALUE!</v>
      </c>
    </row>
    <row r="50" spans="2:22" x14ac:dyDescent="0.25">
      <c r="B50" s="106"/>
      <c r="C50" s="2"/>
      <c r="D50" s="2"/>
      <c r="E50" s="2"/>
      <c r="F50" s="2" t="s">
        <v>57</v>
      </c>
      <c r="G50" s="2">
        <v>0.5</v>
      </c>
      <c r="H50" s="2">
        <v>12.5</v>
      </c>
      <c r="I50" s="2">
        <v>1</v>
      </c>
      <c r="J50" s="2" t="s">
        <v>35</v>
      </c>
      <c r="K50" s="7" t="str">
        <f>RTD("tt.rtd",,RTD("tt.rtd",,"Inst",J50,$E50),K$2)</f>
        <v/>
      </c>
      <c r="L50" s="7" t="str">
        <f>RTD("tt.rtd",,RTD("tt.rtd",,"Inst",J50,$E50),L$2)</f>
        <v/>
      </c>
      <c r="M50" s="8" cm="1">
        <f t="array" ref="M50">SUM(IF((SODFillBook!$F$3:$F$1960="B")*(SODFillBook!$Q$3:$Q$1960=SODMapping!D50),SODFillBook!$G$3:$G$1960))</f>
        <v>0</v>
      </c>
      <c r="N50" s="8" t="str" cm="1">
        <f t="array" ref="N50">IFERROR(
    SUMPRODUCT(
        IF(
            (SODFillBook!$F$1:$F$1960="B") * (SODFillBook!$Q$1:$Q$1960=SODMapping!D50),
            SODFillBook!$G$1:$G$1960
        ),
        IF(
            (SODFillBook!$F$1:$F$1960="B") * (SODFillBook!$Q$1:$Q$1960=SODMapping!D50),
            SODFillBook!$H$1:$H$1960
        )
    ) / SUM(
        IF(
            (SODFillBook!$F$1:$F$1960="B") * (SODFillBook!$Q$1:$Q$1960=SODMapping!D50),
            SODFillBook!$G$1:$G$1960
        )
    ),
    ""
)</f>
        <v/>
      </c>
      <c r="O50" s="8" cm="1">
        <f t="array" ref="O50">SUM(IF((SODFillBook!$F$3:$F$1960="S")*(SODFillBook!$Q$3:$Q$1960=SODMapping!D50),SODFillBook!$G$3:$G$1960))</f>
        <v>0</v>
      </c>
      <c r="P50" s="8" t="str" cm="1">
        <f t="array" ref="P50">IFERROR(
    SUMPRODUCT(
        IF(
            (SODFillBook!$F$1:$F$1960="S") * (SODFillBook!$Q$1:$Q$1960=SODMapping!D50),
            SODFillBook!$G$1:$G$1960
        ),
        IF(
            (SODFillBook!$F$1:$F$1960="S") * (SODFillBook!$Q$1:$Q$1960=SODMapping!D50),
            SODFillBook!$H$1:$H$1960
        )
    ) / SUM(
        IF(
            (SODFillBook!$F$1:$F$1960="S") * (SODFillBook!$Q$1:$Q$1960=SODMapping!D50),
            SODFillBook!$G$1:$G$1960
        )
    ),
    ""
)</f>
        <v/>
      </c>
      <c r="Q50" s="8">
        <f t="shared" si="0"/>
        <v>0</v>
      </c>
      <c r="R50" s="8">
        <f t="shared" si="1"/>
        <v>0</v>
      </c>
      <c r="S50" s="2">
        <f t="shared" si="2"/>
        <v>0</v>
      </c>
      <c r="T50" s="2">
        <f t="shared" si="3"/>
        <v>0</v>
      </c>
      <c r="U50" s="2">
        <f t="shared" si="4"/>
        <v>0</v>
      </c>
      <c r="V50" s="2" t="e">
        <f>((SODMapping!$P50-SODMapping!$N50)/SODMapping!$G50*SODMapping!$H50)*(MIN(SODMapping!$M50,SODMapping!$O50))</f>
        <v>#VALUE!</v>
      </c>
    </row>
    <row r="51" spans="2:22" x14ac:dyDescent="0.25">
      <c r="B51" s="106"/>
      <c r="C51" s="2"/>
      <c r="D51" s="2"/>
      <c r="E51" s="2"/>
      <c r="F51" s="2" t="s">
        <v>57</v>
      </c>
      <c r="G51" s="2">
        <v>0.5</v>
      </c>
      <c r="H51" s="2">
        <v>12.5</v>
      </c>
      <c r="I51" s="2">
        <v>1</v>
      </c>
      <c r="J51" s="2" t="s">
        <v>35</v>
      </c>
      <c r="K51" s="7" t="str">
        <f>RTD("tt.rtd",,RTD("tt.rtd",,"Inst",J51,$E51),K$2)</f>
        <v/>
      </c>
      <c r="L51" s="7" t="str">
        <f>RTD("tt.rtd",,RTD("tt.rtd",,"Inst",J51,$E51),L$2)</f>
        <v/>
      </c>
      <c r="M51" s="8" cm="1">
        <f t="array" ref="M51">SUM(IF((SODFillBook!$F$3:$F$1960="B")*(SODFillBook!$Q$3:$Q$1960=SODMapping!D51),SODFillBook!$G$3:$G$1960))</f>
        <v>0</v>
      </c>
      <c r="N51" s="8" t="str" cm="1">
        <f t="array" ref="N51">IFERROR(
    SUMPRODUCT(
        IF(
            (SODFillBook!$F$1:$F$1960="B") * (SODFillBook!$Q$1:$Q$1960=SODMapping!D51),
            SODFillBook!$G$1:$G$1960
        ),
        IF(
            (SODFillBook!$F$1:$F$1960="B") * (SODFillBook!$Q$1:$Q$1960=SODMapping!D51),
            SODFillBook!$H$1:$H$1960
        )
    ) / SUM(
        IF(
            (SODFillBook!$F$1:$F$1960="B") * (SODFillBook!$Q$1:$Q$1960=SODMapping!D51),
            SODFillBook!$G$1:$G$1960
        )
    ),
    ""
)</f>
        <v/>
      </c>
      <c r="O51" s="8" cm="1">
        <f t="array" ref="O51">SUM(IF((SODFillBook!$F$3:$F$1960="S")*(SODFillBook!$Q$3:$Q$1960=SODMapping!D51),SODFillBook!$G$3:$G$1960))</f>
        <v>0</v>
      </c>
      <c r="P51" s="8" t="str" cm="1">
        <f t="array" ref="P51">IFERROR(
    SUMPRODUCT(
        IF(
            (SODFillBook!$F$1:$F$1960="S") * (SODFillBook!$Q$1:$Q$1960=SODMapping!D51),
            SODFillBook!$G$1:$G$1960
        ),
        IF(
            (SODFillBook!$F$1:$F$1960="S") * (SODFillBook!$Q$1:$Q$1960=SODMapping!D51),
            SODFillBook!$H$1:$H$1960
        )
    ) / SUM(
        IF(
            (SODFillBook!$F$1:$F$1960="S") * (SODFillBook!$Q$1:$Q$1960=SODMapping!D51),
            SODFillBook!$G$1:$G$1960
        )
    ),
    ""
)</f>
        <v/>
      </c>
      <c r="Q51" s="8">
        <f t="shared" si="0"/>
        <v>0</v>
      </c>
      <c r="R51" s="8">
        <f t="shared" si="1"/>
        <v>0</v>
      </c>
      <c r="S51" s="2">
        <f t="shared" si="2"/>
        <v>0</v>
      </c>
      <c r="T51" s="2">
        <f t="shared" si="3"/>
        <v>0</v>
      </c>
      <c r="U51" s="2">
        <f t="shared" si="4"/>
        <v>0</v>
      </c>
      <c r="V51" s="2" t="e">
        <f>((SODMapping!$P51-SODMapping!$N51)/SODMapping!$G51*SODMapping!$H51)*(MIN(SODMapping!$M51,SODMapping!$O51))</f>
        <v>#VALUE!</v>
      </c>
    </row>
    <row r="52" spans="2:22" x14ac:dyDescent="0.25">
      <c r="B52" s="106"/>
      <c r="C52" s="2"/>
      <c r="D52" s="2"/>
      <c r="E52" s="2"/>
      <c r="F52" s="2" t="s">
        <v>57</v>
      </c>
      <c r="G52" s="2">
        <v>0.5</v>
      </c>
      <c r="H52" s="2">
        <v>12.5</v>
      </c>
      <c r="I52" s="2">
        <v>1</v>
      </c>
      <c r="J52" s="2" t="s">
        <v>35</v>
      </c>
      <c r="K52" s="7" t="str">
        <f>RTD("tt.rtd",,RTD("tt.rtd",,"Inst",J52,$E52),K$2)</f>
        <v/>
      </c>
      <c r="L52" s="7" t="str">
        <f>RTD("tt.rtd",,RTD("tt.rtd",,"Inst",J52,$E52),L$2)</f>
        <v/>
      </c>
      <c r="M52" s="8" cm="1">
        <f t="array" ref="M52">SUM(IF((SODFillBook!$F$3:$F$1960="B")*(SODFillBook!$Q$3:$Q$1960=SODMapping!D52),SODFillBook!$G$3:$G$1960))</f>
        <v>0</v>
      </c>
      <c r="N52" s="8" t="str" cm="1">
        <f t="array" ref="N52">IFERROR(
    SUMPRODUCT(
        IF(
            (SODFillBook!$F$1:$F$1960="B") * (SODFillBook!$Q$1:$Q$1960=SODMapping!D52),
            SODFillBook!$G$1:$G$1960
        ),
        IF(
            (SODFillBook!$F$1:$F$1960="B") * (SODFillBook!$Q$1:$Q$1960=SODMapping!D52),
            SODFillBook!$H$1:$H$1960
        )
    ) / SUM(
        IF(
            (SODFillBook!$F$1:$F$1960="B") * (SODFillBook!$Q$1:$Q$1960=SODMapping!D52),
            SODFillBook!$G$1:$G$1960
        )
    ),
    ""
)</f>
        <v/>
      </c>
      <c r="O52" s="8" cm="1">
        <f t="array" ref="O52">SUM(IF((SODFillBook!$F$3:$F$1960="S")*(SODFillBook!$Q$3:$Q$1960=SODMapping!D52),SODFillBook!$G$3:$G$1960))</f>
        <v>0</v>
      </c>
      <c r="P52" s="8" t="str" cm="1">
        <f t="array" ref="P52">IFERROR(
    SUMPRODUCT(
        IF(
            (SODFillBook!$F$1:$F$1960="S") * (SODFillBook!$Q$1:$Q$1960=SODMapping!D52),
            SODFillBook!$G$1:$G$1960
        ),
        IF(
            (SODFillBook!$F$1:$F$1960="S") * (SODFillBook!$Q$1:$Q$1960=SODMapping!D52),
            SODFillBook!$H$1:$H$1960
        )
    ) / SUM(
        IF(
            (SODFillBook!$F$1:$F$1960="S") * (SODFillBook!$Q$1:$Q$1960=SODMapping!D52),
            SODFillBook!$G$1:$G$1960
        )
    ),
    ""
)</f>
        <v/>
      </c>
      <c r="Q52" s="8">
        <f t="shared" si="0"/>
        <v>0</v>
      </c>
      <c r="R52" s="8">
        <f t="shared" si="1"/>
        <v>0</v>
      </c>
      <c r="S52" s="2">
        <f t="shared" si="2"/>
        <v>0</v>
      </c>
      <c r="T52" s="2">
        <f t="shared" si="3"/>
        <v>0</v>
      </c>
      <c r="U52" s="2">
        <f t="shared" si="4"/>
        <v>0</v>
      </c>
      <c r="V52" s="2" t="e">
        <f>((SODMapping!$P52-SODMapping!$N52)/SODMapping!$G52*SODMapping!$H52)*(MIN(SODMapping!$M52,SODMapping!$O52))</f>
        <v>#VALUE!</v>
      </c>
    </row>
    <row r="53" spans="2:22" x14ac:dyDescent="0.25">
      <c r="B53" s="106"/>
      <c r="C53" s="2"/>
      <c r="D53" s="2"/>
      <c r="E53" s="2"/>
      <c r="F53" s="2" t="s">
        <v>57</v>
      </c>
      <c r="G53" s="2">
        <v>0.5</v>
      </c>
      <c r="H53" s="2">
        <v>12.5</v>
      </c>
      <c r="I53" s="2">
        <v>1</v>
      </c>
      <c r="J53" s="2" t="s">
        <v>35</v>
      </c>
      <c r="K53" s="7" t="str">
        <f>RTD("tt.rtd",,RTD("tt.rtd",,"Inst",J53,$E53),K$2)</f>
        <v/>
      </c>
      <c r="L53" s="7" t="str">
        <f>RTD("tt.rtd",,RTD("tt.rtd",,"Inst",J53,$E53),L$2)</f>
        <v/>
      </c>
      <c r="M53" s="8" cm="1">
        <f t="array" ref="M53">SUM(IF((SODFillBook!$F$3:$F$1960="B")*(SODFillBook!$Q$3:$Q$1960=SODMapping!D53),SODFillBook!$G$3:$G$1960))</f>
        <v>0</v>
      </c>
      <c r="N53" s="8" t="str" cm="1">
        <f t="array" ref="N53">IFERROR(
    SUMPRODUCT(
        IF(
            (SODFillBook!$F$1:$F$1960="B") * (SODFillBook!$Q$1:$Q$1960=SODMapping!D53),
            SODFillBook!$G$1:$G$1960
        ),
        IF(
            (SODFillBook!$F$1:$F$1960="B") * (SODFillBook!$Q$1:$Q$1960=SODMapping!D53),
            SODFillBook!$H$1:$H$1960
        )
    ) / SUM(
        IF(
            (SODFillBook!$F$1:$F$1960="B") * (SODFillBook!$Q$1:$Q$1960=SODMapping!D53),
            SODFillBook!$G$1:$G$1960
        )
    ),
    ""
)</f>
        <v/>
      </c>
      <c r="O53" s="8" cm="1">
        <f t="array" ref="O53">SUM(IF((SODFillBook!$F$3:$F$1960="S")*(SODFillBook!$Q$3:$Q$1960=SODMapping!D53),SODFillBook!$G$3:$G$1960))</f>
        <v>0</v>
      </c>
      <c r="P53" s="8" t="str" cm="1">
        <f t="array" ref="P53">IFERROR(
    SUMPRODUCT(
        IF(
            (SODFillBook!$F$1:$F$1960="S") * (SODFillBook!$Q$1:$Q$1960=SODMapping!D53),
            SODFillBook!$G$1:$G$1960
        ),
        IF(
            (SODFillBook!$F$1:$F$1960="S") * (SODFillBook!$Q$1:$Q$1960=SODMapping!D53),
            SODFillBook!$H$1:$H$1960
        )
    ) / SUM(
        IF(
            (SODFillBook!$F$1:$F$1960="S") * (SODFillBook!$Q$1:$Q$1960=SODMapping!D53),
            SODFillBook!$G$1:$G$1960
        )
    ),
    ""
)</f>
        <v/>
      </c>
      <c r="Q53" s="8">
        <f t="shared" si="0"/>
        <v>0</v>
      </c>
      <c r="R53" s="8">
        <f t="shared" si="1"/>
        <v>0</v>
      </c>
      <c r="S53" s="2">
        <f t="shared" si="2"/>
        <v>0</v>
      </c>
      <c r="T53" s="2">
        <f t="shared" si="3"/>
        <v>0</v>
      </c>
      <c r="U53" s="2">
        <f t="shared" si="4"/>
        <v>0</v>
      </c>
      <c r="V53" s="2" t="e">
        <f>((SODMapping!$P53-SODMapping!$N53)/SODMapping!$G53*SODMapping!$H53)*(MIN(SODMapping!$M53,SODMapping!$O53))</f>
        <v>#VALUE!</v>
      </c>
    </row>
    <row r="54" spans="2:22" x14ac:dyDescent="0.25">
      <c r="B54" s="106"/>
      <c r="C54" s="2"/>
      <c r="D54" s="2"/>
      <c r="E54" s="2"/>
      <c r="F54" s="2" t="s">
        <v>57</v>
      </c>
      <c r="G54" s="2">
        <v>0.5</v>
      </c>
      <c r="H54" s="2">
        <v>12.5</v>
      </c>
      <c r="I54" s="2">
        <v>1</v>
      </c>
      <c r="J54" s="2" t="s">
        <v>35</v>
      </c>
      <c r="K54" s="7" t="str">
        <f>RTD("tt.rtd",,RTD("tt.rtd",,"Inst",J54,$E54),K$2)</f>
        <v/>
      </c>
      <c r="L54" s="7" t="str">
        <f>RTD("tt.rtd",,RTD("tt.rtd",,"Inst",J54,$E54),L$2)</f>
        <v/>
      </c>
      <c r="M54" s="8" cm="1">
        <f t="array" ref="M54">SUM(IF((SODFillBook!$F$3:$F$1960="B")*(SODFillBook!$Q$3:$Q$1960=SODMapping!D54),SODFillBook!$G$3:$G$1960))</f>
        <v>0</v>
      </c>
      <c r="N54" s="8" t="str" cm="1">
        <f t="array" ref="N54">IFERROR(
    SUMPRODUCT(
        IF(
            (SODFillBook!$F$1:$F$1960="B") * (SODFillBook!$Q$1:$Q$1960=SODMapping!D54),
            SODFillBook!$G$1:$G$1960
        ),
        IF(
            (SODFillBook!$F$1:$F$1960="B") * (SODFillBook!$Q$1:$Q$1960=SODMapping!D54),
            SODFillBook!$H$1:$H$1960
        )
    ) / SUM(
        IF(
            (SODFillBook!$F$1:$F$1960="B") * (SODFillBook!$Q$1:$Q$1960=SODMapping!D54),
            SODFillBook!$G$1:$G$1960
        )
    ),
    ""
)</f>
        <v/>
      </c>
      <c r="O54" s="8" cm="1">
        <f t="array" ref="O54">SUM(IF((SODFillBook!$F$3:$F$1960="S")*(SODFillBook!$Q$3:$Q$1960=SODMapping!D54),SODFillBook!$G$3:$G$1960))</f>
        <v>0</v>
      </c>
      <c r="P54" s="8" t="str" cm="1">
        <f t="array" ref="P54">IFERROR(
    SUMPRODUCT(
        IF(
            (SODFillBook!$F$1:$F$1960="S") * (SODFillBook!$Q$1:$Q$1960=SODMapping!D54),
            SODFillBook!$G$1:$G$1960
        ),
        IF(
            (SODFillBook!$F$1:$F$1960="S") * (SODFillBook!$Q$1:$Q$1960=SODMapping!D54),
            SODFillBook!$H$1:$H$1960
        )
    ) / SUM(
        IF(
            (SODFillBook!$F$1:$F$1960="S") * (SODFillBook!$Q$1:$Q$1960=SODMapping!D54),
            SODFillBook!$G$1:$G$1960
        )
    ),
    ""
)</f>
        <v/>
      </c>
      <c r="Q54" s="8">
        <f t="shared" si="0"/>
        <v>0</v>
      </c>
      <c r="R54" s="8">
        <f t="shared" si="1"/>
        <v>0</v>
      </c>
      <c r="S54" s="2">
        <f t="shared" si="2"/>
        <v>0</v>
      </c>
      <c r="T54" s="2">
        <f t="shared" si="3"/>
        <v>0</v>
      </c>
      <c r="U54" s="2">
        <f t="shared" si="4"/>
        <v>0</v>
      </c>
      <c r="V54" s="2" t="e">
        <f>((SODMapping!$P54-SODMapping!$N54)/SODMapping!$G54*SODMapping!$H54)*(MIN(SODMapping!$M54,SODMapping!$O54))</f>
        <v>#VALUE!</v>
      </c>
    </row>
    <row r="55" spans="2:22" x14ac:dyDescent="0.25">
      <c r="B55" s="106"/>
      <c r="C55" s="2"/>
      <c r="D55" s="2"/>
      <c r="E55" s="2"/>
      <c r="F55" s="2" t="s">
        <v>57</v>
      </c>
      <c r="G55" s="2">
        <v>0.5</v>
      </c>
      <c r="H55" s="2">
        <v>12.5</v>
      </c>
      <c r="I55" s="2">
        <v>1</v>
      </c>
      <c r="J55" s="2" t="s">
        <v>35</v>
      </c>
      <c r="K55" s="7" t="str">
        <f>RTD("tt.rtd",,RTD("tt.rtd",,"Inst",J55,$E55),K$2)</f>
        <v/>
      </c>
      <c r="L55" s="7" t="str">
        <f>RTD("tt.rtd",,RTD("tt.rtd",,"Inst",J55,$E55),L$2)</f>
        <v/>
      </c>
      <c r="M55" s="8" cm="1">
        <f t="array" ref="M55">SUM(IF((SODFillBook!$F$3:$F$1960="B")*(SODFillBook!$Q$3:$Q$1960=SODMapping!D55),SODFillBook!$G$3:$G$1960))</f>
        <v>0</v>
      </c>
      <c r="N55" s="8" t="str" cm="1">
        <f t="array" ref="N55">IFERROR(
    SUMPRODUCT(
        IF(
            (SODFillBook!$F$1:$F$1960="B") * (SODFillBook!$Q$1:$Q$1960=SODMapping!D55),
            SODFillBook!$G$1:$G$1960
        ),
        IF(
            (SODFillBook!$F$1:$F$1960="B") * (SODFillBook!$Q$1:$Q$1960=SODMapping!D55),
            SODFillBook!$H$1:$H$1960
        )
    ) / SUM(
        IF(
            (SODFillBook!$F$1:$F$1960="B") * (SODFillBook!$Q$1:$Q$1960=SODMapping!D55),
            SODFillBook!$G$1:$G$1960
        )
    ),
    ""
)</f>
        <v/>
      </c>
      <c r="O55" s="8" cm="1">
        <f t="array" ref="O55">SUM(IF((SODFillBook!$F$3:$F$1960="S")*(SODFillBook!$Q$3:$Q$1960=SODMapping!D55),SODFillBook!$G$3:$G$1960))</f>
        <v>0</v>
      </c>
      <c r="P55" s="8" t="str" cm="1">
        <f t="array" ref="P55">IFERROR(
    SUMPRODUCT(
        IF(
            (SODFillBook!$F$1:$F$1960="S") * (SODFillBook!$Q$1:$Q$1960=SODMapping!D55),
            SODFillBook!$G$1:$G$1960
        ),
        IF(
            (SODFillBook!$F$1:$F$1960="S") * (SODFillBook!$Q$1:$Q$1960=SODMapping!D55),
            SODFillBook!$H$1:$H$1960
        )
    ) / SUM(
        IF(
            (SODFillBook!$F$1:$F$1960="S") * (SODFillBook!$Q$1:$Q$1960=SODMapping!D55),
            SODFillBook!$G$1:$G$1960
        )
    ),
    ""
)</f>
        <v/>
      </c>
      <c r="Q55" s="8">
        <f t="shared" si="0"/>
        <v>0</v>
      </c>
      <c r="R55" s="8">
        <f t="shared" si="1"/>
        <v>0</v>
      </c>
      <c r="S55" s="2">
        <f t="shared" si="2"/>
        <v>0</v>
      </c>
      <c r="T55" s="2">
        <f t="shared" si="3"/>
        <v>0</v>
      </c>
      <c r="U55" s="2">
        <f t="shared" si="4"/>
        <v>0</v>
      </c>
      <c r="V55" s="2" t="e">
        <f>((SODMapping!$P55-SODMapping!$N55)/SODMapping!$G55*SODMapping!$H55)*(MIN(SODMapping!$M55,SODMapping!$O55))</f>
        <v>#VALUE!</v>
      </c>
    </row>
    <row r="56" spans="2:22" x14ac:dyDescent="0.25">
      <c r="B56" s="106"/>
      <c r="C56" s="2"/>
      <c r="D56" s="2"/>
      <c r="E56" s="2"/>
      <c r="F56" s="2" t="s">
        <v>57</v>
      </c>
      <c r="G56" s="2">
        <v>0.5</v>
      </c>
      <c r="H56" s="2">
        <v>12.5</v>
      </c>
      <c r="I56" s="2">
        <v>1</v>
      </c>
      <c r="J56" s="2" t="s">
        <v>35</v>
      </c>
      <c r="K56" s="7" t="str">
        <f>RTD("tt.rtd",,RTD("tt.rtd",,"Inst",J56,$E56),K$2)</f>
        <v/>
      </c>
      <c r="L56" s="7" t="str">
        <f>RTD("tt.rtd",,RTD("tt.rtd",,"Inst",J56,$E56),L$2)</f>
        <v/>
      </c>
      <c r="M56" s="8" cm="1">
        <f t="array" ref="M56">SUM(IF((SODFillBook!$F$3:$F$1960="B")*(SODFillBook!$Q$3:$Q$1960=SODMapping!D56),SODFillBook!$G$3:$G$1960))</f>
        <v>0</v>
      </c>
      <c r="N56" s="8" t="str" cm="1">
        <f t="array" ref="N56">IFERROR(
    SUMPRODUCT(
        IF(
            (SODFillBook!$F$1:$F$1960="B") * (SODFillBook!$Q$1:$Q$1960=SODMapping!D56),
            SODFillBook!$G$1:$G$1960
        ),
        IF(
            (SODFillBook!$F$1:$F$1960="B") * (SODFillBook!$Q$1:$Q$1960=SODMapping!D56),
            SODFillBook!$H$1:$H$1960
        )
    ) / SUM(
        IF(
            (SODFillBook!$F$1:$F$1960="B") * (SODFillBook!$Q$1:$Q$1960=SODMapping!D56),
            SODFillBook!$G$1:$G$1960
        )
    ),
    ""
)</f>
        <v/>
      </c>
      <c r="O56" s="8" cm="1">
        <f t="array" ref="O56">SUM(IF((SODFillBook!$F$3:$F$1960="S")*(SODFillBook!$Q$3:$Q$1960=SODMapping!D56),SODFillBook!$G$3:$G$1960))</f>
        <v>0</v>
      </c>
      <c r="P56" s="8" t="str" cm="1">
        <f t="array" ref="P56">IFERROR(
    SUMPRODUCT(
        IF(
            (SODFillBook!$F$1:$F$1960="S") * (SODFillBook!$Q$1:$Q$1960=SODMapping!D56),
            SODFillBook!$G$1:$G$1960
        ),
        IF(
            (SODFillBook!$F$1:$F$1960="S") * (SODFillBook!$Q$1:$Q$1960=SODMapping!D56),
            SODFillBook!$H$1:$H$1960
        )
    ) / SUM(
        IF(
            (SODFillBook!$F$1:$F$1960="S") * (SODFillBook!$Q$1:$Q$1960=SODMapping!D56),
            SODFillBook!$G$1:$G$1960
        )
    ),
    ""
)</f>
        <v/>
      </c>
      <c r="Q56" s="8">
        <f t="shared" si="0"/>
        <v>0</v>
      </c>
      <c r="R56" s="8">
        <f t="shared" si="1"/>
        <v>0</v>
      </c>
      <c r="S56" s="2">
        <f t="shared" si="2"/>
        <v>0</v>
      </c>
      <c r="T56" s="2">
        <f t="shared" si="3"/>
        <v>0</v>
      </c>
      <c r="U56" s="2">
        <f t="shared" si="4"/>
        <v>0</v>
      </c>
      <c r="V56" s="2" t="e">
        <f>((SODMapping!$P56-SODMapping!$N56)/SODMapping!$G56*SODMapping!$H56)*(MIN(SODMapping!$M56,SODMapping!$O56))</f>
        <v>#VALUE!</v>
      </c>
    </row>
    <row r="57" spans="2:22" x14ac:dyDescent="0.25">
      <c r="B57" s="106"/>
      <c r="C57" s="2"/>
      <c r="D57" s="2"/>
      <c r="E57" s="2"/>
      <c r="F57" s="2" t="s">
        <v>57</v>
      </c>
      <c r="G57" s="2">
        <v>0.5</v>
      </c>
      <c r="H57" s="2">
        <v>12.5</v>
      </c>
      <c r="I57" s="2">
        <v>1</v>
      </c>
      <c r="J57" s="2" t="s">
        <v>35</v>
      </c>
      <c r="K57" s="7" t="str">
        <f>RTD("tt.rtd",,RTD("tt.rtd",,"Inst",J57,$E57),K$2)</f>
        <v/>
      </c>
      <c r="L57" s="7" t="str">
        <f>RTD("tt.rtd",,RTD("tt.rtd",,"Inst",J57,$E57),L$2)</f>
        <v/>
      </c>
      <c r="M57" s="8" cm="1">
        <f t="array" ref="M57">SUM(IF((SODFillBook!$F$3:$F$1960="B")*(SODFillBook!$Q$3:$Q$1960=SODMapping!D57),SODFillBook!$G$3:$G$1960))</f>
        <v>0</v>
      </c>
      <c r="N57" s="8" t="str" cm="1">
        <f t="array" ref="N57">IFERROR(
    SUMPRODUCT(
        IF(
            (SODFillBook!$F$1:$F$1960="B") * (SODFillBook!$Q$1:$Q$1960=SODMapping!D57),
            SODFillBook!$G$1:$G$1960
        ),
        IF(
            (SODFillBook!$F$1:$F$1960="B") * (SODFillBook!$Q$1:$Q$1960=SODMapping!D57),
            SODFillBook!$H$1:$H$1960
        )
    ) / SUM(
        IF(
            (SODFillBook!$F$1:$F$1960="B") * (SODFillBook!$Q$1:$Q$1960=SODMapping!D57),
            SODFillBook!$G$1:$G$1960
        )
    ),
    ""
)</f>
        <v/>
      </c>
      <c r="O57" s="8" cm="1">
        <f t="array" ref="O57">SUM(IF((SODFillBook!$F$3:$F$1960="S")*(SODFillBook!$Q$3:$Q$1960=SODMapping!D57),SODFillBook!$G$3:$G$1960))</f>
        <v>0</v>
      </c>
      <c r="P57" s="8" t="str" cm="1">
        <f t="array" ref="P57">IFERROR(
    SUMPRODUCT(
        IF(
            (SODFillBook!$F$1:$F$1960="S") * (SODFillBook!$Q$1:$Q$1960=SODMapping!D57),
            SODFillBook!$G$1:$G$1960
        ),
        IF(
            (SODFillBook!$F$1:$F$1960="S") * (SODFillBook!$Q$1:$Q$1960=SODMapping!D57),
            SODFillBook!$H$1:$H$1960
        )
    ) / SUM(
        IF(
            (SODFillBook!$F$1:$F$1960="S") * (SODFillBook!$Q$1:$Q$1960=SODMapping!D57),
            SODFillBook!$G$1:$G$1960
        )
    ),
    ""
)</f>
        <v/>
      </c>
      <c r="Q57" s="8">
        <f t="shared" si="0"/>
        <v>0</v>
      </c>
      <c r="R57" s="8">
        <f t="shared" si="1"/>
        <v>0</v>
      </c>
      <c r="S57" s="2">
        <f t="shared" si="2"/>
        <v>0</v>
      </c>
      <c r="T57" s="2">
        <f t="shared" si="3"/>
        <v>0</v>
      </c>
      <c r="U57" s="2">
        <f t="shared" si="4"/>
        <v>0</v>
      </c>
      <c r="V57" s="2" t="e">
        <f>((SODMapping!$P57-SODMapping!$N57)/SODMapping!$G57*SODMapping!$H57)*(MIN(SODMapping!$M57,SODMapping!$O57))</f>
        <v>#VALUE!</v>
      </c>
    </row>
    <row r="58" spans="2:22" x14ac:dyDescent="0.25">
      <c r="B58" s="106"/>
      <c r="C58" s="2"/>
      <c r="D58" s="2"/>
      <c r="E58" s="2"/>
      <c r="F58" s="2" t="s">
        <v>57</v>
      </c>
      <c r="G58" s="2">
        <v>0.5</v>
      </c>
      <c r="H58" s="2">
        <v>12.5</v>
      </c>
      <c r="I58" s="2">
        <v>1</v>
      </c>
      <c r="J58" s="2" t="s">
        <v>35</v>
      </c>
      <c r="K58" s="7" t="str">
        <f>RTD("tt.rtd",,RTD("tt.rtd",,"Inst",J58,$E58),K$2)</f>
        <v/>
      </c>
      <c r="L58" s="7" t="str">
        <f>RTD("tt.rtd",,RTD("tt.rtd",,"Inst",J58,$E58),L$2)</f>
        <v/>
      </c>
      <c r="M58" s="8" cm="1">
        <f t="array" ref="M58">SUM(IF((SODFillBook!$F$3:$F$1960="B")*(SODFillBook!$Q$3:$Q$1960=SODMapping!D58),SODFillBook!$G$3:$G$1960))</f>
        <v>0</v>
      </c>
      <c r="N58" s="8" t="str" cm="1">
        <f t="array" ref="N58">IFERROR(
    SUMPRODUCT(
        IF(
            (SODFillBook!$F$1:$F$1960="B") * (SODFillBook!$Q$1:$Q$1960=SODMapping!D58),
            SODFillBook!$G$1:$G$1960
        ),
        IF(
            (SODFillBook!$F$1:$F$1960="B") * (SODFillBook!$Q$1:$Q$1960=SODMapping!D58),
            SODFillBook!$H$1:$H$1960
        )
    ) / SUM(
        IF(
            (SODFillBook!$F$1:$F$1960="B") * (SODFillBook!$Q$1:$Q$1960=SODMapping!D58),
            SODFillBook!$G$1:$G$1960
        )
    ),
    ""
)</f>
        <v/>
      </c>
      <c r="O58" s="8" cm="1">
        <f t="array" ref="O58">SUM(IF((SODFillBook!$F$3:$F$1960="S")*(SODFillBook!$Q$3:$Q$1960=SODMapping!D58),SODFillBook!$G$3:$G$1960))</f>
        <v>0</v>
      </c>
      <c r="P58" s="8" t="str" cm="1">
        <f t="array" ref="P58">IFERROR(
    SUMPRODUCT(
        IF(
            (SODFillBook!$F$1:$F$1960="S") * (SODFillBook!$Q$1:$Q$1960=SODMapping!D58),
            SODFillBook!$G$1:$G$1960
        ),
        IF(
            (SODFillBook!$F$1:$F$1960="S") * (SODFillBook!$Q$1:$Q$1960=SODMapping!D58),
            SODFillBook!$H$1:$H$1960
        )
    ) / SUM(
        IF(
            (SODFillBook!$F$1:$F$1960="S") * (SODFillBook!$Q$1:$Q$1960=SODMapping!D58),
            SODFillBook!$G$1:$G$1960
        )
    ),
    ""
)</f>
        <v/>
      </c>
      <c r="Q58" s="8">
        <f t="shared" si="0"/>
        <v>0</v>
      </c>
      <c r="R58" s="8">
        <f t="shared" si="1"/>
        <v>0</v>
      </c>
      <c r="S58" s="2">
        <f t="shared" si="2"/>
        <v>0</v>
      </c>
      <c r="T58" s="2">
        <f t="shared" si="3"/>
        <v>0</v>
      </c>
      <c r="U58" s="2">
        <f t="shared" si="4"/>
        <v>0</v>
      </c>
      <c r="V58" s="2" t="e">
        <f>((SODMapping!$P58-SODMapping!$N58)/SODMapping!$G58*SODMapping!$H58)*(MIN(SODMapping!$M58,SODMapping!$O58))</f>
        <v>#VALUE!</v>
      </c>
    </row>
    <row r="59" spans="2:22" x14ac:dyDescent="0.25">
      <c r="B59" s="106"/>
      <c r="C59" s="2"/>
      <c r="D59" s="2"/>
      <c r="E59" s="2"/>
      <c r="F59" s="2" t="s">
        <v>57</v>
      </c>
      <c r="G59" s="2">
        <v>0.5</v>
      </c>
      <c r="H59" s="2">
        <v>12.5</v>
      </c>
      <c r="I59" s="2">
        <v>1</v>
      </c>
      <c r="J59" s="2" t="s">
        <v>35</v>
      </c>
      <c r="K59" s="7" t="str">
        <f>RTD("tt.rtd",,RTD("tt.rtd",,"Inst",J59,$E59),K$2)</f>
        <v/>
      </c>
      <c r="L59" s="7" t="str">
        <f>RTD("tt.rtd",,RTD("tt.rtd",,"Inst",J59,$E59),L$2)</f>
        <v/>
      </c>
      <c r="M59" s="8" cm="1">
        <f t="array" ref="M59">SUM(IF((SODFillBook!$F$3:$F$1960="B")*(SODFillBook!$Q$3:$Q$1960=SODMapping!D59),SODFillBook!$G$3:$G$1960))</f>
        <v>0</v>
      </c>
      <c r="N59" s="8" t="str" cm="1">
        <f t="array" ref="N59">IFERROR(
    SUMPRODUCT(
        IF(
            (SODFillBook!$F$1:$F$1960="B") * (SODFillBook!$Q$1:$Q$1960=SODMapping!D59),
            SODFillBook!$G$1:$G$1960
        ),
        IF(
            (SODFillBook!$F$1:$F$1960="B") * (SODFillBook!$Q$1:$Q$1960=SODMapping!D59),
            SODFillBook!$H$1:$H$1960
        )
    ) / SUM(
        IF(
            (SODFillBook!$F$1:$F$1960="B") * (SODFillBook!$Q$1:$Q$1960=SODMapping!D59),
            SODFillBook!$G$1:$G$1960
        )
    ),
    ""
)</f>
        <v/>
      </c>
      <c r="O59" s="8" cm="1">
        <f t="array" ref="O59">SUM(IF((SODFillBook!$F$3:$F$1960="S")*(SODFillBook!$Q$3:$Q$1960=SODMapping!D59),SODFillBook!$G$3:$G$1960))</f>
        <v>0</v>
      </c>
      <c r="P59" s="8" t="str" cm="1">
        <f t="array" ref="P59">IFERROR(
    SUMPRODUCT(
        IF(
            (SODFillBook!$F$1:$F$1960="S") * (SODFillBook!$Q$1:$Q$1960=SODMapping!D59),
            SODFillBook!$G$1:$G$1960
        ),
        IF(
            (SODFillBook!$F$1:$F$1960="S") * (SODFillBook!$Q$1:$Q$1960=SODMapping!D59),
            SODFillBook!$H$1:$H$1960
        )
    ) / SUM(
        IF(
            (SODFillBook!$F$1:$F$1960="S") * (SODFillBook!$Q$1:$Q$1960=SODMapping!D59),
            SODFillBook!$G$1:$G$1960
        )
    ),
    ""
)</f>
        <v/>
      </c>
      <c r="Q59" s="8">
        <f t="shared" si="0"/>
        <v>0</v>
      </c>
      <c r="R59" s="8">
        <f t="shared" si="1"/>
        <v>0</v>
      </c>
      <c r="S59" s="2">
        <f t="shared" si="2"/>
        <v>0</v>
      </c>
      <c r="T59" s="2">
        <f t="shared" si="3"/>
        <v>0</v>
      </c>
      <c r="U59" s="2">
        <f t="shared" si="4"/>
        <v>0</v>
      </c>
      <c r="V59" s="2" t="e">
        <f>((SODMapping!$P59-SODMapping!$N59)/SODMapping!$G59*SODMapping!$H59)*(MIN(SODMapping!$M59,SODMapping!$O59))</f>
        <v>#VALUE!</v>
      </c>
    </row>
    <row r="60" spans="2:22" x14ac:dyDescent="0.25">
      <c r="B60" s="106"/>
      <c r="C60" s="2"/>
      <c r="D60" s="2"/>
      <c r="E60" s="2"/>
      <c r="F60" s="2" t="s">
        <v>57</v>
      </c>
      <c r="G60" s="2">
        <v>0.5</v>
      </c>
      <c r="H60" s="2">
        <v>12.5</v>
      </c>
      <c r="I60" s="2">
        <v>1</v>
      </c>
      <c r="J60" s="2" t="s">
        <v>35</v>
      </c>
      <c r="K60" s="7" t="str">
        <f>RTD("tt.rtd",,RTD("tt.rtd",,"Inst",J60,$E60),K$2)</f>
        <v/>
      </c>
      <c r="L60" s="7" t="str">
        <f>RTD("tt.rtd",,RTD("tt.rtd",,"Inst",J60,$E60),L$2)</f>
        <v/>
      </c>
      <c r="M60" s="8" cm="1">
        <f t="array" ref="M60">SUM(IF((SODFillBook!$F$3:$F$1960="B")*(SODFillBook!$Q$3:$Q$1960=SODMapping!D60),SODFillBook!$G$3:$G$1960))</f>
        <v>0</v>
      </c>
      <c r="N60" s="8" t="str" cm="1">
        <f t="array" ref="N60">IFERROR(
    SUMPRODUCT(
        IF(
            (SODFillBook!$F$1:$F$1960="B") * (SODFillBook!$Q$1:$Q$1960=SODMapping!D60),
            SODFillBook!$G$1:$G$1960
        ),
        IF(
            (SODFillBook!$F$1:$F$1960="B") * (SODFillBook!$Q$1:$Q$1960=SODMapping!D60),
            SODFillBook!$H$1:$H$1960
        )
    ) / SUM(
        IF(
            (SODFillBook!$F$1:$F$1960="B") * (SODFillBook!$Q$1:$Q$1960=SODMapping!D60),
            SODFillBook!$G$1:$G$1960
        )
    ),
    ""
)</f>
        <v/>
      </c>
      <c r="O60" s="8" cm="1">
        <f t="array" ref="O60">SUM(IF((SODFillBook!$F$3:$F$1960="S")*(SODFillBook!$Q$3:$Q$1960=SODMapping!D60),SODFillBook!$G$3:$G$1960))</f>
        <v>0</v>
      </c>
      <c r="P60" s="8" t="str" cm="1">
        <f t="array" ref="P60">IFERROR(
    SUMPRODUCT(
        IF(
            (SODFillBook!$F$1:$F$1960="S") * (SODFillBook!$Q$1:$Q$1960=SODMapping!D60),
            SODFillBook!$G$1:$G$1960
        ),
        IF(
            (SODFillBook!$F$1:$F$1960="S") * (SODFillBook!$Q$1:$Q$1960=SODMapping!D60),
            SODFillBook!$H$1:$H$1960
        )
    ) / SUM(
        IF(
            (SODFillBook!$F$1:$F$1960="S") * (SODFillBook!$Q$1:$Q$1960=SODMapping!D60),
            SODFillBook!$G$1:$G$1960
        )
    ),
    ""
)</f>
        <v/>
      </c>
      <c r="Q60" s="8">
        <f t="shared" si="0"/>
        <v>0</v>
      </c>
      <c r="R60" s="8">
        <f t="shared" si="1"/>
        <v>0</v>
      </c>
      <c r="S60" s="2">
        <f t="shared" si="2"/>
        <v>0</v>
      </c>
      <c r="T60" s="2">
        <f t="shared" si="3"/>
        <v>0</v>
      </c>
      <c r="U60" s="2">
        <f t="shared" si="4"/>
        <v>0</v>
      </c>
      <c r="V60" s="2" t="e">
        <f>((SODMapping!$P60-SODMapping!$N60)/SODMapping!$G60*SODMapping!$H60)*(MIN(SODMapping!$M60,SODMapping!$O60))</f>
        <v>#VALUE!</v>
      </c>
    </row>
    <row r="61" spans="2:22" x14ac:dyDescent="0.25">
      <c r="B61" s="106"/>
      <c r="C61" s="2"/>
      <c r="D61" s="2"/>
      <c r="E61" s="2"/>
      <c r="F61" s="2" t="s">
        <v>57</v>
      </c>
      <c r="G61" s="2">
        <v>0.5</v>
      </c>
      <c r="H61" s="2">
        <v>12.5</v>
      </c>
      <c r="I61" s="2">
        <v>1</v>
      </c>
      <c r="J61" s="2" t="s">
        <v>35</v>
      </c>
      <c r="K61" s="7" t="str">
        <f>RTD("tt.rtd",,RTD("tt.rtd",,"Inst",J61,$E61),K$2)</f>
        <v/>
      </c>
      <c r="L61" s="7" t="str">
        <f>RTD("tt.rtd",,RTD("tt.rtd",,"Inst",J61,$E61),L$2)</f>
        <v/>
      </c>
      <c r="M61" s="8" cm="1">
        <f t="array" ref="M61">SUM(IF((SODFillBook!$F$3:$F$1960="B")*(SODFillBook!$Q$3:$Q$1960=SODMapping!D61),SODFillBook!$G$3:$G$1960))</f>
        <v>0</v>
      </c>
      <c r="N61" s="8" t="str" cm="1">
        <f t="array" ref="N61">IFERROR(
    SUMPRODUCT(
        IF(
            (SODFillBook!$F$1:$F$1960="B") * (SODFillBook!$Q$1:$Q$1960=SODMapping!D61),
            SODFillBook!$G$1:$G$1960
        ),
        IF(
            (SODFillBook!$F$1:$F$1960="B") * (SODFillBook!$Q$1:$Q$1960=SODMapping!D61),
            SODFillBook!$H$1:$H$1960
        )
    ) / SUM(
        IF(
            (SODFillBook!$F$1:$F$1960="B") * (SODFillBook!$Q$1:$Q$1960=SODMapping!D61),
            SODFillBook!$G$1:$G$1960
        )
    ),
    ""
)</f>
        <v/>
      </c>
      <c r="O61" s="8" cm="1">
        <f t="array" ref="O61">SUM(IF((SODFillBook!$F$3:$F$1960="S")*(SODFillBook!$Q$3:$Q$1960=SODMapping!D61),SODFillBook!$G$3:$G$1960))</f>
        <v>0</v>
      </c>
      <c r="P61" s="8" t="str" cm="1">
        <f t="array" ref="P61">IFERROR(
    SUMPRODUCT(
        IF(
            (SODFillBook!$F$1:$F$1960="S") * (SODFillBook!$Q$1:$Q$1960=SODMapping!D61),
            SODFillBook!$G$1:$G$1960
        ),
        IF(
            (SODFillBook!$F$1:$F$1960="S") * (SODFillBook!$Q$1:$Q$1960=SODMapping!D61),
            SODFillBook!$H$1:$H$1960
        )
    ) / SUM(
        IF(
            (SODFillBook!$F$1:$F$1960="S") * (SODFillBook!$Q$1:$Q$1960=SODMapping!D61),
            SODFillBook!$G$1:$G$1960
        )
    ),
    ""
)</f>
        <v/>
      </c>
      <c r="Q61" s="8">
        <f t="shared" si="0"/>
        <v>0</v>
      </c>
      <c r="R61" s="8">
        <f t="shared" si="1"/>
        <v>0</v>
      </c>
      <c r="S61" s="2">
        <f t="shared" si="2"/>
        <v>0</v>
      </c>
      <c r="T61" s="2">
        <f t="shared" si="3"/>
        <v>0</v>
      </c>
      <c r="U61" s="2">
        <f t="shared" si="4"/>
        <v>0</v>
      </c>
      <c r="V61" s="2" t="e">
        <f>((SODMapping!$P61-SODMapping!$N61)/SODMapping!$G61*SODMapping!$H61)*(MIN(SODMapping!$M61,SODMapping!$O61))</f>
        <v>#VALUE!</v>
      </c>
    </row>
    <row r="62" spans="2:22" x14ac:dyDescent="0.25">
      <c r="B62" s="106"/>
      <c r="C62" s="2"/>
      <c r="D62" s="2"/>
      <c r="E62" s="2"/>
      <c r="F62" s="2" t="s">
        <v>57</v>
      </c>
      <c r="G62" s="2">
        <v>0.5</v>
      </c>
      <c r="H62" s="2">
        <v>12.5</v>
      </c>
      <c r="I62" s="2">
        <v>1</v>
      </c>
      <c r="J62" s="2" t="s">
        <v>35</v>
      </c>
      <c r="K62" s="7" t="str">
        <f>RTD("tt.rtd",,RTD("tt.rtd",,"Inst",J62,$E62),K$2)</f>
        <v/>
      </c>
      <c r="L62" s="7" t="str">
        <f>RTD("tt.rtd",,RTD("tt.rtd",,"Inst",J62,$E62),L$2)</f>
        <v/>
      </c>
      <c r="M62" s="8" cm="1">
        <f t="array" ref="M62">SUM(IF((SODFillBook!$F$3:$F$1960="B")*(SODFillBook!$Q$3:$Q$1960=SODMapping!D62),SODFillBook!$G$3:$G$1960))</f>
        <v>0</v>
      </c>
      <c r="N62" s="8" t="str" cm="1">
        <f t="array" ref="N62">IFERROR(
    SUMPRODUCT(
        IF(
            (SODFillBook!$F$1:$F$1960="B") * (SODFillBook!$Q$1:$Q$1960=SODMapping!D62),
            SODFillBook!$G$1:$G$1960
        ),
        IF(
            (SODFillBook!$F$1:$F$1960="B") * (SODFillBook!$Q$1:$Q$1960=SODMapping!D62),
            SODFillBook!$H$1:$H$1960
        )
    ) / SUM(
        IF(
            (SODFillBook!$F$1:$F$1960="B") * (SODFillBook!$Q$1:$Q$1960=SODMapping!D62),
            SODFillBook!$G$1:$G$1960
        )
    ),
    ""
)</f>
        <v/>
      </c>
      <c r="O62" s="8" cm="1">
        <f t="array" ref="O62">SUM(IF((SODFillBook!$F$3:$F$1960="S")*(SODFillBook!$Q$3:$Q$1960=SODMapping!D62),SODFillBook!$G$3:$G$1960))</f>
        <v>0</v>
      </c>
      <c r="P62" s="8" t="str" cm="1">
        <f t="array" ref="P62">IFERROR(
    SUMPRODUCT(
        IF(
            (SODFillBook!$F$1:$F$1960="S") * (SODFillBook!$Q$1:$Q$1960=SODMapping!D62),
            SODFillBook!$G$1:$G$1960
        ),
        IF(
            (SODFillBook!$F$1:$F$1960="S") * (SODFillBook!$Q$1:$Q$1960=SODMapping!D62),
            SODFillBook!$H$1:$H$1960
        )
    ) / SUM(
        IF(
            (SODFillBook!$F$1:$F$1960="S") * (SODFillBook!$Q$1:$Q$1960=SODMapping!D62),
            SODFillBook!$G$1:$G$1960
        )
    ),
    ""
)</f>
        <v/>
      </c>
      <c r="Q62" s="8">
        <f t="shared" si="0"/>
        <v>0</v>
      </c>
      <c r="R62" s="8">
        <f t="shared" si="1"/>
        <v>0</v>
      </c>
      <c r="S62" s="2">
        <f t="shared" si="2"/>
        <v>0</v>
      </c>
      <c r="T62" s="2">
        <f t="shared" si="3"/>
        <v>0</v>
      </c>
      <c r="U62" s="2">
        <f t="shared" si="4"/>
        <v>0</v>
      </c>
      <c r="V62" s="2" t="e">
        <f>((SODMapping!$P62-SODMapping!$N62)/SODMapping!$G62*SODMapping!$H62)*(MIN(SODMapping!$M62,SODMapping!$O62))</f>
        <v>#VALUE!</v>
      </c>
    </row>
    <row r="63" spans="2:22" x14ac:dyDescent="0.25">
      <c r="B63" s="106"/>
      <c r="C63" s="2"/>
      <c r="D63" s="2"/>
      <c r="E63" s="2"/>
      <c r="F63" s="2" t="s">
        <v>57</v>
      </c>
      <c r="G63" s="2">
        <v>0.5</v>
      </c>
      <c r="H63" s="2">
        <v>12.5</v>
      </c>
      <c r="I63" s="2">
        <v>1</v>
      </c>
      <c r="J63" s="2" t="s">
        <v>35</v>
      </c>
      <c r="K63" s="7" t="str">
        <f>RTD("tt.rtd",,RTD("tt.rtd",,"Inst",J63,$E63),K$2)</f>
        <v/>
      </c>
      <c r="L63" s="7" t="str">
        <f>RTD("tt.rtd",,RTD("tt.rtd",,"Inst",J63,$E63),L$2)</f>
        <v/>
      </c>
      <c r="M63" s="8" cm="1">
        <f t="array" ref="M63">SUM(IF((SODFillBook!$F$3:$F$1960="B")*(SODFillBook!$Q$3:$Q$1960=SODMapping!D63),SODFillBook!$G$3:$G$1960))</f>
        <v>0</v>
      </c>
      <c r="N63" s="8" t="str" cm="1">
        <f t="array" ref="N63">IFERROR(
    SUMPRODUCT(
        IF(
            (SODFillBook!$F$1:$F$1960="B") * (SODFillBook!$Q$1:$Q$1960=SODMapping!D63),
            SODFillBook!$G$1:$G$1960
        ),
        IF(
            (SODFillBook!$F$1:$F$1960="B") * (SODFillBook!$Q$1:$Q$1960=SODMapping!D63),
            SODFillBook!$H$1:$H$1960
        )
    ) / SUM(
        IF(
            (SODFillBook!$F$1:$F$1960="B") * (SODFillBook!$Q$1:$Q$1960=SODMapping!D63),
            SODFillBook!$G$1:$G$1960
        )
    ),
    ""
)</f>
        <v/>
      </c>
      <c r="O63" s="8" cm="1">
        <f t="array" ref="O63">SUM(IF((SODFillBook!$F$3:$F$1960="S")*(SODFillBook!$Q$3:$Q$1960=SODMapping!D63),SODFillBook!$G$3:$G$1960))</f>
        <v>0</v>
      </c>
      <c r="P63" s="8" t="str" cm="1">
        <f t="array" ref="P63">IFERROR(
    SUMPRODUCT(
        IF(
            (SODFillBook!$F$1:$F$1960="S") * (SODFillBook!$Q$1:$Q$1960=SODMapping!D63),
            SODFillBook!$G$1:$G$1960
        ),
        IF(
            (SODFillBook!$F$1:$F$1960="S") * (SODFillBook!$Q$1:$Q$1960=SODMapping!D63),
            SODFillBook!$H$1:$H$1960
        )
    ) / SUM(
        IF(
            (SODFillBook!$F$1:$F$1960="S") * (SODFillBook!$Q$1:$Q$1960=SODMapping!D63),
            SODFillBook!$G$1:$G$1960
        )
    ),
    ""
)</f>
        <v/>
      </c>
      <c r="Q63" s="8">
        <f t="shared" si="0"/>
        <v>0</v>
      </c>
      <c r="R63" s="8">
        <f t="shared" si="1"/>
        <v>0</v>
      </c>
      <c r="S63" s="2">
        <f t="shared" si="2"/>
        <v>0</v>
      </c>
      <c r="T63" s="2">
        <f t="shared" si="3"/>
        <v>0</v>
      </c>
      <c r="U63" s="2">
        <f t="shared" si="4"/>
        <v>0</v>
      </c>
      <c r="V63" s="2" t="e">
        <f>((SODMapping!$P63-SODMapping!$N63)/SODMapping!$G63*SODMapping!$H63)*(MIN(SODMapping!$M63,SODMapping!$O63))</f>
        <v>#VALUE!</v>
      </c>
    </row>
    <row r="64" spans="2:22" x14ac:dyDescent="0.25">
      <c r="B64" s="106"/>
      <c r="C64" s="2"/>
      <c r="D64" s="2"/>
      <c r="E64" s="2"/>
      <c r="F64" s="2" t="s">
        <v>57</v>
      </c>
      <c r="G64" s="2">
        <v>0.5</v>
      </c>
      <c r="H64" s="2">
        <v>12.5</v>
      </c>
      <c r="I64" s="2">
        <v>1</v>
      </c>
      <c r="J64" s="2" t="s">
        <v>35</v>
      </c>
      <c r="K64" s="7" t="str">
        <f>RTD("tt.rtd",,RTD("tt.rtd",,"Inst",J64,$E64),K$2)</f>
        <v/>
      </c>
      <c r="L64" s="7" t="str">
        <f>RTD("tt.rtd",,RTD("tt.rtd",,"Inst",J64,$E64),L$2)</f>
        <v/>
      </c>
      <c r="M64" s="8" cm="1">
        <f t="array" ref="M64">SUM(IF((SODFillBook!$F$3:$F$1960="B")*(SODFillBook!$Q$3:$Q$1960=SODMapping!D64),SODFillBook!$G$3:$G$1960))</f>
        <v>0</v>
      </c>
      <c r="N64" s="8" t="str" cm="1">
        <f t="array" ref="N64">IFERROR(
    SUMPRODUCT(
        IF(
            (SODFillBook!$F$1:$F$1960="B") * (SODFillBook!$Q$1:$Q$1960=SODMapping!D64),
            SODFillBook!$G$1:$G$1960
        ),
        IF(
            (SODFillBook!$F$1:$F$1960="B") * (SODFillBook!$Q$1:$Q$1960=SODMapping!D64),
            SODFillBook!$H$1:$H$1960
        )
    ) / SUM(
        IF(
            (SODFillBook!$F$1:$F$1960="B") * (SODFillBook!$Q$1:$Q$1960=SODMapping!D64),
            SODFillBook!$G$1:$G$1960
        )
    ),
    ""
)</f>
        <v/>
      </c>
      <c r="O64" s="8" cm="1">
        <f t="array" ref="O64">SUM(IF((SODFillBook!$F$3:$F$1960="S")*(SODFillBook!$Q$3:$Q$1960=SODMapping!D64),SODFillBook!$G$3:$G$1960))</f>
        <v>0</v>
      </c>
      <c r="P64" s="8" t="str" cm="1">
        <f t="array" ref="P64">IFERROR(
    SUMPRODUCT(
        IF(
            (SODFillBook!$F$1:$F$1960="S") * (SODFillBook!$Q$1:$Q$1960=SODMapping!D64),
            SODFillBook!$G$1:$G$1960
        ),
        IF(
            (SODFillBook!$F$1:$F$1960="S") * (SODFillBook!$Q$1:$Q$1960=SODMapping!D64),
            SODFillBook!$H$1:$H$1960
        )
    ) / SUM(
        IF(
            (SODFillBook!$F$1:$F$1960="S") * (SODFillBook!$Q$1:$Q$1960=SODMapping!D64),
            SODFillBook!$G$1:$G$1960
        )
    ),
    ""
)</f>
        <v/>
      </c>
      <c r="Q64" s="8">
        <f t="shared" si="0"/>
        <v>0</v>
      </c>
      <c r="R64" s="8">
        <f t="shared" si="1"/>
        <v>0</v>
      </c>
      <c r="S64" s="2">
        <f t="shared" si="2"/>
        <v>0</v>
      </c>
      <c r="T64" s="2">
        <f t="shared" si="3"/>
        <v>0</v>
      </c>
      <c r="U64" s="2">
        <f t="shared" si="4"/>
        <v>0</v>
      </c>
      <c r="V64" s="2" t="e">
        <f>((SODMapping!$P64-SODMapping!$N64)/SODMapping!$G64*SODMapping!$H64)*(MIN(SODMapping!$M64,SODMapping!$O64))</f>
        <v>#VALUE!</v>
      </c>
    </row>
    <row r="65" spans="2:22" x14ac:dyDescent="0.25">
      <c r="B65" s="107"/>
      <c r="C65" s="2"/>
      <c r="D65" s="2"/>
      <c r="E65" s="2"/>
      <c r="F65" s="2" t="s">
        <v>57</v>
      </c>
      <c r="G65" s="2">
        <v>0.5</v>
      </c>
      <c r="H65" s="2">
        <v>12.5</v>
      </c>
      <c r="I65" s="2">
        <v>1</v>
      </c>
      <c r="J65" s="2" t="s">
        <v>35</v>
      </c>
      <c r="K65" s="7" t="str">
        <f>RTD("tt.rtd",,RTD("tt.rtd",,"Inst",J65,$E65),K$2)</f>
        <v/>
      </c>
      <c r="L65" s="7" t="str">
        <f>RTD("tt.rtd",,RTD("tt.rtd",,"Inst",J65,$E65),L$2)</f>
        <v/>
      </c>
      <c r="M65" s="8" cm="1">
        <f t="array" ref="M65">SUM(IF((SODFillBook!$F$3:$F$1960="B")*(SODFillBook!$Q$3:$Q$1960=SODMapping!D65),SODFillBook!$G$3:$G$1960))</f>
        <v>0</v>
      </c>
      <c r="N65" s="8" t="str" cm="1">
        <f t="array" ref="N65">IFERROR(
    SUMPRODUCT(
        IF(
            (SODFillBook!$F$1:$F$1960="B") * (SODFillBook!$Q$1:$Q$1960=SODMapping!D65),
            SODFillBook!$G$1:$G$1960
        ),
        IF(
            (SODFillBook!$F$1:$F$1960="B") * (SODFillBook!$Q$1:$Q$1960=SODMapping!D65),
            SODFillBook!$H$1:$H$1960
        )
    ) / SUM(
        IF(
            (SODFillBook!$F$1:$F$1960="B") * (SODFillBook!$Q$1:$Q$1960=SODMapping!D65),
            SODFillBook!$G$1:$G$1960
        )
    ),
    ""
)</f>
        <v/>
      </c>
      <c r="O65" s="8" cm="1">
        <f t="array" ref="O65">SUM(IF((SODFillBook!$F$3:$F$1960="S")*(SODFillBook!$Q$3:$Q$1960=SODMapping!D65),SODFillBook!$G$3:$G$1960))</f>
        <v>0</v>
      </c>
      <c r="P65" s="8" t="str" cm="1">
        <f t="array" ref="P65">IFERROR(
    SUMPRODUCT(
        IF(
            (SODFillBook!$F$1:$F$1960="S") * (SODFillBook!$Q$1:$Q$1960=SODMapping!D65),
            SODFillBook!$G$1:$G$1960
        ),
        IF(
            (SODFillBook!$F$1:$F$1960="S") * (SODFillBook!$Q$1:$Q$1960=SODMapping!D65),
            SODFillBook!$H$1:$H$1960
        )
    ) / SUM(
        IF(
            (SODFillBook!$F$1:$F$1960="S") * (SODFillBook!$Q$1:$Q$1960=SODMapping!D65),
            SODFillBook!$G$1:$G$1960
        )
    ),
    ""
)</f>
        <v/>
      </c>
      <c r="Q65" s="8">
        <f t="shared" si="0"/>
        <v>0</v>
      </c>
      <c r="R65" s="8">
        <f t="shared" si="1"/>
        <v>0</v>
      </c>
      <c r="S65" s="2">
        <f t="shared" si="2"/>
        <v>0</v>
      </c>
      <c r="T65" s="2">
        <f t="shared" si="3"/>
        <v>0</v>
      </c>
      <c r="U65" s="2">
        <f t="shared" si="4"/>
        <v>0</v>
      </c>
      <c r="V65" s="2" t="e">
        <f>((SODMapping!$P65-SODMapping!$N65)/SODMapping!$G65*SODMapping!$H65)*(MIN(SODMapping!$M65,SODMapping!$O65))</f>
        <v>#VALUE!</v>
      </c>
    </row>
    <row r="66" spans="2:22" x14ac:dyDescent="0.25">
      <c r="B66" s="105"/>
      <c r="C66" s="2"/>
      <c r="D66" s="2"/>
      <c r="E66" s="2"/>
      <c r="F66" s="2" t="s">
        <v>57</v>
      </c>
      <c r="G66" s="2">
        <v>0.5</v>
      </c>
      <c r="H66" s="2">
        <v>12.5</v>
      </c>
      <c r="I66" s="2">
        <v>1</v>
      </c>
      <c r="J66" s="2" t="s">
        <v>35</v>
      </c>
      <c r="K66" s="7" t="str">
        <f>RTD("tt.rtd",,RTD("tt.rtd",,"Inst",J66,$E66),K$2)</f>
        <v/>
      </c>
      <c r="L66" s="7" t="str">
        <f>RTD("tt.rtd",,RTD("tt.rtd",,"Inst",J66,$E66),L$2)</f>
        <v/>
      </c>
      <c r="M66" s="8" cm="1">
        <f t="array" ref="M66">SUM(IF((SODFillBook!$F$3:$F$1960="B")*(SODFillBook!$Q$3:$Q$1960=SODMapping!D66),SODFillBook!$G$3:$G$1960))</f>
        <v>0</v>
      </c>
      <c r="N66" s="8" t="str" cm="1">
        <f t="array" ref="N66">IFERROR(
    SUMPRODUCT(
        IF(
            (SODFillBook!$F$1:$F$1960="B") * (SODFillBook!$Q$1:$Q$1960=SODMapping!D66),
            SODFillBook!$G$1:$G$1960
        ),
        IF(
            (SODFillBook!$F$1:$F$1960="B") * (SODFillBook!$Q$1:$Q$1960=SODMapping!D66),
            SODFillBook!$H$1:$H$1960
        )
    ) / SUM(
        IF(
            (SODFillBook!$F$1:$F$1960="B") * (SODFillBook!$Q$1:$Q$1960=SODMapping!D66),
            SODFillBook!$G$1:$G$1960
        )
    ),
    ""
)</f>
        <v/>
      </c>
      <c r="O66" s="8" cm="1">
        <f t="array" ref="O66">SUM(IF((SODFillBook!$F$3:$F$1960="S")*(SODFillBook!$Q$3:$Q$1960=SODMapping!D66),SODFillBook!$G$3:$G$1960))</f>
        <v>0</v>
      </c>
      <c r="P66" s="8" t="str" cm="1">
        <f t="array" ref="P66">IFERROR(
    SUMPRODUCT(
        IF(
            (SODFillBook!$F$1:$F$1960="S") * (SODFillBook!$Q$1:$Q$1960=SODMapping!D66),
            SODFillBook!$G$1:$G$1960
        ),
        IF(
            (SODFillBook!$F$1:$F$1960="S") * (SODFillBook!$Q$1:$Q$1960=SODMapping!D66),
            SODFillBook!$H$1:$H$1960
        )
    ) / SUM(
        IF(
            (SODFillBook!$F$1:$F$1960="S") * (SODFillBook!$Q$1:$Q$1960=SODMapping!D66),
            SODFillBook!$G$1:$G$1960
        )
    ),
    ""
)</f>
        <v/>
      </c>
      <c r="Q66" s="8">
        <f t="shared" si="0"/>
        <v>0</v>
      </c>
      <c r="R66" s="8">
        <f t="shared" si="1"/>
        <v>0</v>
      </c>
      <c r="S66" s="2">
        <f t="shared" si="2"/>
        <v>0</v>
      </c>
      <c r="T66" s="2">
        <f t="shared" si="3"/>
        <v>0</v>
      </c>
      <c r="U66" s="2">
        <f t="shared" si="4"/>
        <v>0</v>
      </c>
      <c r="V66" s="2" t="e">
        <f>((SODMapping!$P66-SODMapping!$N66)/SODMapping!$G66*SODMapping!$H66)*(MIN(SODMapping!$M66,SODMapping!$O66))</f>
        <v>#VALUE!</v>
      </c>
    </row>
    <row r="67" spans="2:22" x14ac:dyDescent="0.25">
      <c r="B67" s="106"/>
      <c r="C67" s="2"/>
      <c r="D67" s="2"/>
      <c r="E67" s="2"/>
      <c r="F67" s="2" t="s">
        <v>57</v>
      </c>
      <c r="G67" s="2">
        <v>0.5</v>
      </c>
      <c r="H67" s="2">
        <v>12.5</v>
      </c>
      <c r="I67" s="2">
        <v>1</v>
      </c>
      <c r="J67" s="2" t="s">
        <v>35</v>
      </c>
      <c r="K67" s="7" t="str">
        <f>RTD("tt.rtd",,RTD("tt.rtd",,"Inst",J67,$E67),K$2)</f>
        <v/>
      </c>
      <c r="L67" s="7" t="str">
        <f>RTD("tt.rtd",,RTD("tt.rtd",,"Inst",J67,$E67),L$2)</f>
        <v/>
      </c>
      <c r="M67" s="8" cm="1">
        <f t="array" ref="M67">SUM(IF((SODFillBook!$F$3:$F$1960="B")*(SODFillBook!$Q$3:$Q$1960=SODMapping!D67),SODFillBook!$G$3:$G$1960))</f>
        <v>0</v>
      </c>
      <c r="N67" s="8" t="str" cm="1">
        <f t="array" ref="N67">IFERROR(
    SUMPRODUCT(
        IF(
            (SODFillBook!$F$1:$F$1960="B") * (SODFillBook!$Q$1:$Q$1960=SODMapping!D67),
            SODFillBook!$G$1:$G$1960
        ),
        IF(
            (SODFillBook!$F$1:$F$1960="B") * (SODFillBook!$Q$1:$Q$1960=SODMapping!D67),
            SODFillBook!$H$1:$H$1960
        )
    ) / SUM(
        IF(
            (SODFillBook!$F$1:$F$1960="B") * (SODFillBook!$Q$1:$Q$1960=SODMapping!D67),
            SODFillBook!$G$1:$G$1960
        )
    ),
    ""
)</f>
        <v/>
      </c>
      <c r="O67" s="8" cm="1">
        <f t="array" ref="O67">SUM(IF((SODFillBook!$F$3:$F$1960="S")*(SODFillBook!$Q$3:$Q$1960=SODMapping!D67),SODFillBook!$G$3:$G$1960))</f>
        <v>0</v>
      </c>
      <c r="P67" s="8" t="str" cm="1">
        <f t="array" ref="P67">IFERROR(
    SUMPRODUCT(
        IF(
            (SODFillBook!$F$1:$F$1960="S") * (SODFillBook!$Q$1:$Q$1960=SODMapping!D67),
            SODFillBook!$G$1:$G$1960
        ),
        IF(
            (SODFillBook!$F$1:$F$1960="S") * (SODFillBook!$Q$1:$Q$1960=SODMapping!D67),
            SODFillBook!$H$1:$H$1960
        )
    ) / SUM(
        IF(
            (SODFillBook!$F$1:$F$1960="S") * (SODFillBook!$Q$1:$Q$1960=SODMapping!D67),
            SODFillBook!$G$1:$G$1960
        )
    ),
    ""
)</f>
        <v/>
      </c>
      <c r="Q67" s="8">
        <f t="shared" si="0"/>
        <v>0</v>
      </c>
      <c r="R67" s="8">
        <f t="shared" si="1"/>
        <v>0</v>
      </c>
      <c r="S67" s="2">
        <f t="shared" si="2"/>
        <v>0</v>
      </c>
      <c r="T67" s="2">
        <f t="shared" si="3"/>
        <v>0</v>
      </c>
      <c r="U67" s="2">
        <f t="shared" si="4"/>
        <v>0</v>
      </c>
      <c r="V67" s="2" t="e">
        <f>((SODMapping!$P67-SODMapping!$N67)/SODMapping!$G67*SODMapping!$H67)*(MIN(SODMapping!$M67,SODMapping!$O67))</f>
        <v>#VALUE!</v>
      </c>
    </row>
    <row r="68" spans="2:22" x14ac:dyDescent="0.25">
      <c r="B68" s="106"/>
      <c r="C68" s="2"/>
      <c r="D68" s="2"/>
      <c r="E68" s="2"/>
      <c r="F68" s="2" t="s">
        <v>57</v>
      </c>
      <c r="G68" s="2">
        <v>0.5</v>
      </c>
      <c r="H68" s="2">
        <v>12.5</v>
      </c>
      <c r="I68" s="2">
        <v>1</v>
      </c>
      <c r="J68" s="2" t="s">
        <v>35</v>
      </c>
      <c r="K68" s="7" t="str">
        <f>RTD("tt.rtd",,RTD("tt.rtd",,"Inst",J68,$E68),K$2)</f>
        <v/>
      </c>
      <c r="L68" s="7" t="str">
        <f>RTD("tt.rtd",,RTD("tt.rtd",,"Inst",J68,$E68),L$2)</f>
        <v/>
      </c>
      <c r="M68" s="8" cm="1">
        <f t="array" ref="M68">SUM(IF((SODFillBook!$F$3:$F$1960="B")*(SODFillBook!$Q$3:$Q$1960=SODMapping!D68),SODFillBook!$G$3:$G$1960))</f>
        <v>0</v>
      </c>
      <c r="N68" s="8" t="str" cm="1">
        <f t="array" ref="N68">IFERROR(
    SUMPRODUCT(
        IF(
            (SODFillBook!$F$1:$F$1960="B") * (SODFillBook!$Q$1:$Q$1960=SODMapping!D68),
            SODFillBook!$G$1:$G$1960
        ),
        IF(
            (SODFillBook!$F$1:$F$1960="B") * (SODFillBook!$Q$1:$Q$1960=SODMapping!D68),
            SODFillBook!$H$1:$H$1960
        )
    ) / SUM(
        IF(
            (SODFillBook!$F$1:$F$1960="B") * (SODFillBook!$Q$1:$Q$1960=SODMapping!D68),
            SODFillBook!$G$1:$G$1960
        )
    ),
    ""
)</f>
        <v/>
      </c>
      <c r="O68" s="8" cm="1">
        <f t="array" ref="O68">SUM(IF((SODFillBook!$F$3:$F$1960="S")*(SODFillBook!$Q$3:$Q$1960=SODMapping!D68),SODFillBook!$G$3:$G$1960))</f>
        <v>0</v>
      </c>
      <c r="P68" s="8" t="str" cm="1">
        <f t="array" ref="P68">IFERROR(
    SUMPRODUCT(
        IF(
            (SODFillBook!$F$1:$F$1960="S") * (SODFillBook!$Q$1:$Q$1960=SODMapping!D68),
            SODFillBook!$G$1:$G$1960
        ),
        IF(
            (SODFillBook!$F$1:$F$1960="S") * (SODFillBook!$Q$1:$Q$1960=SODMapping!D68),
            SODFillBook!$H$1:$H$1960
        )
    ) / SUM(
        IF(
            (SODFillBook!$F$1:$F$1960="S") * (SODFillBook!$Q$1:$Q$1960=SODMapping!D68),
            SODFillBook!$G$1:$G$1960
        )
    ),
    ""
)</f>
        <v/>
      </c>
      <c r="Q68" s="8">
        <f t="shared" ref="Q68:Q131" si="5">$M68-$O68</f>
        <v>0</v>
      </c>
      <c r="R68" s="8">
        <f t="shared" ref="R68:R131" si="6">IFERROR(IF(Q68&gt;0,((K68-L68)/G68)*H68*ABS(Q68),((L68-K68)/G68)*H68*ABS(Q68)),0)</f>
        <v>0</v>
      </c>
      <c r="S68" s="2">
        <f t="shared" ref="S68:S131" si="7">IFERROR(IF((M68-O68)&lt;0,((P68-K68)/G68)*H68*(O68-M68), IF((M68-O68)&gt;0,((K68-N68)/G68)*H68*(M68-O68), 0)),0)</f>
        <v>0</v>
      </c>
      <c r="T68" s="2">
        <f t="shared" ref="T68:T131" si="8">IFERROR(MIN(M68,O68)*((P68-N68)/G68)*H68,0)</f>
        <v>0</v>
      </c>
      <c r="U68" s="2">
        <f t="shared" ref="U68:U131" si="9">SUM($M68+$O68)*$I68</f>
        <v>0</v>
      </c>
      <c r="V68" s="2" t="e">
        <f>((SODMapping!$P68-SODMapping!$N68)/SODMapping!$G68*SODMapping!$H68)*(MIN(SODMapping!$M68,SODMapping!$O68))</f>
        <v>#VALUE!</v>
      </c>
    </row>
    <row r="69" spans="2:22" x14ac:dyDescent="0.25">
      <c r="B69" s="106"/>
      <c r="C69" s="2"/>
      <c r="D69" s="2"/>
      <c r="E69" s="2"/>
      <c r="F69" s="2" t="s">
        <v>57</v>
      </c>
      <c r="G69" s="2">
        <v>0.5</v>
      </c>
      <c r="H69" s="2">
        <v>12.5</v>
      </c>
      <c r="I69" s="2">
        <v>1</v>
      </c>
      <c r="J69" s="2" t="s">
        <v>35</v>
      </c>
      <c r="K69" s="7" t="str">
        <f>RTD("tt.rtd",,RTD("tt.rtd",,"Inst",J69,$E69),K$2)</f>
        <v/>
      </c>
      <c r="L69" s="7" t="str">
        <f>RTD("tt.rtd",,RTD("tt.rtd",,"Inst",J69,$E69),L$2)</f>
        <v/>
      </c>
      <c r="M69" s="8" cm="1">
        <f t="array" ref="M69">SUM(IF((SODFillBook!$F$3:$F$1960="B")*(SODFillBook!$Q$3:$Q$1960=SODMapping!D69),SODFillBook!$G$3:$G$1960))</f>
        <v>0</v>
      </c>
      <c r="N69" s="8" t="str" cm="1">
        <f t="array" ref="N69">IFERROR(
    SUMPRODUCT(
        IF(
            (SODFillBook!$F$1:$F$1960="B") * (SODFillBook!$Q$1:$Q$1960=SODMapping!D69),
            SODFillBook!$G$1:$G$1960
        ),
        IF(
            (SODFillBook!$F$1:$F$1960="B") * (SODFillBook!$Q$1:$Q$1960=SODMapping!D69),
            SODFillBook!$H$1:$H$1960
        )
    ) / SUM(
        IF(
            (SODFillBook!$F$1:$F$1960="B") * (SODFillBook!$Q$1:$Q$1960=SODMapping!D69),
            SODFillBook!$G$1:$G$1960
        )
    ),
    ""
)</f>
        <v/>
      </c>
      <c r="O69" s="8" cm="1">
        <f t="array" ref="O69">SUM(IF((SODFillBook!$F$3:$F$1960="S")*(SODFillBook!$Q$3:$Q$1960=SODMapping!D69),SODFillBook!$G$3:$G$1960))</f>
        <v>0</v>
      </c>
      <c r="P69" s="8" t="str" cm="1">
        <f t="array" ref="P69">IFERROR(
    SUMPRODUCT(
        IF(
            (SODFillBook!$F$1:$F$1960="S") * (SODFillBook!$Q$1:$Q$1960=SODMapping!D69),
            SODFillBook!$G$1:$G$1960
        ),
        IF(
            (SODFillBook!$F$1:$F$1960="S") * (SODFillBook!$Q$1:$Q$1960=SODMapping!D69),
            SODFillBook!$H$1:$H$1960
        )
    ) / SUM(
        IF(
            (SODFillBook!$F$1:$F$1960="S") * (SODFillBook!$Q$1:$Q$1960=SODMapping!D69),
            SODFillBook!$G$1:$G$1960
        )
    ),
    ""
)</f>
        <v/>
      </c>
      <c r="Q69" s="8">
        <f t="shared" si="5"/>
        <v>0</v>
      </c>
      <c r="R69" s="8">
        <f t="shared" si="6"/>
        <v>0</v>
      </c>
      <c r="S69" s="2">
        <f t="shared" si="7"/>
        <v>0</v>
      </c>
      <c r="T69" s="2">
        <f t="shared" si="8"/>
        <v>0</v>
      </c>
      <c r="U69" s="2">
        <f t="shared" si="9"/>
        <v>0</v>
      </c>
      <c r="V69" s="2" t="e">
        <f>((SODMapping!$P69-SODMapping!$N69)/SODMapping!$G69*SODMapping!$H69)*(MIN(SODMapping!$M69,SODMapping!$O69))</f>
        <v>#VALUE!</v>
      </c>
    </row>
    <row r="70" spans="2:22" x14ac:dyDescent="0.25">
      <c r="B70" s="106"/>
      <c r="C70" s="2"/>
      <c r="D70" s="2"/>
      <c r="E70" s="2"/>
      <c r="F70" s="2" t="s">
        <v>57</v>
      </c>
      <c r="G70" s="2">
        <v>0.5</v>
      </c>
      <c r="H70" s="2">
        <v>12.5</v>
      </c>
      <c r="I70" s="2">
        <v>1</v>
      </c>
      <c r="J70" s="2" t="s">
        <v>35</v>
      </c>
      <c r="K70" s="7" t="str">
        <f>RTD("tt.rtd",,RTD("tt.rtd",,"Inst",J70,$E70),K$2)</f>
        <v/>
      </c>
      <c r="L70" s="7" t="str">
        <f>RTD("tt.rtd",,RTD("tt.rtd",,"Inst",J70,$E70),L$2)</f>
        <v/>
      </c>
      <c r="M70" s="8" cm="1">
        <f t="array" ref="M70">SUM(IF((SODFillBook!$F$3:$F$1960="B")*(SODFillBook!$Q$3:$Q$1960=SODMapping!D70),SODFillBook!$G$3:$G$1960))</f>
        <v>0</v>
      </c>
      <c r="N70" s="8" t="str" cm="1">
        <f t="array" ref="N70">IFERROR(
    SUMPRODUCT(
        IF(
            (SODFillBook!$F$1:$F$1960="B") * (SODFillBook!$Q$1:$Q$1960=SODMapping!D70),
            SODFillBook!$G$1:$G$1960
        ),
        IF(
            (SODFillBook!$F$1:$F$1960="B") * (SODFillBook!$Q$1:$Q$1960=SODMapping!D70),
            SODFillBook!$H$1:$H$1960
        )
    ) / SUM(
        IF(
            (SODFillBook!$F$1:$F$1960="B") * (SODFillBook!$Q$1:$Q$1960=SODMapping!D70),
            SODFillBook!$G$1:$G$1960
        )
    ),
    ""
)</f>
        <v/>
      </c>
      <c r="O70" s="8" cm="1">
        <f t="array" ref="O70">SUM(IF((SODFillBook!$F$3:$F$1960="S")*(SODFillBook!$Q$3:$Q$1960=SODMapping!D70),SODFillBook!$G$3:$G$1960))</f>
        <v>0</v>
      </c>
      <c r="P70" s="8" t="str" cm="1">
        <f t="array" ref="P70">IFERROR(
    SUMPRODUCT(
        IF(
            (SODFillBook!$F$1:$F$1960="S") * (SODFillBook!$Q$1:$Q$1960=SODMapping!D70),
            SODFillBook!$G$1:$G$1960
        ),
        IF(
            (SODFillBook!$F$1:$F$1960="S") * (SODFillBook!$Q$1:$Q$1960=SODMapping!D70),
            SODFillBook!$H$1:$H$1960
        )
    ) / SUM(
        IF(
            (SODFillBook!$F$1:$F$1960="S") * (SODFillBook!$Q$1:$Q$1960=SODMapping!D70),
            SODFillBook!$G$1:$G$1960
        )
    ),
    ""
)</f>
        <v/>
      </c>
      <c r="Q70" s="8">
        <f t="shared" si="5"/>
        <v>0</v>
      </c>
      <c r="R70" s="8">
        <f t="shared" si="6"/>
        <v>0</v>
      </c>
      <c r="S70" s="2">
        <f t="shared" si="7"/>
        <v>0</v>
      </c>
      <c r="T70" s="2">
        <f t="shared" si="8"/>
        <v>0</v>
      </c>
      <c r="U70" s="2">
        <f t="shared" si="9"/>
        <v>0</v>
      </c>
      <c r="V70" s="2" t="e">
        <f>((SODMapping!$P70-SODMapping!$N70)/SODMapping!$G70*SODMapping!$H70)*(MIN(SODMapping!$M70,SODMapping!$O70))</f>
        <v>#VALUE!</v>
      </c>
    </row>
    <row r="71" spans="2:22" x14ac:dyDescent="0.25">
      <c r="B71" s="106"/>
      <c r="C71" s="2"/>
      <c r="D71" s="2"/>
      <c r="E71" s="2"/>
      <c r="F71" s="2" t="s">
        <v>57</v>
      </c>
      <c r="G71" s="2">
        <v>0.5</v>
      </c>
      <c r="H71" s="2">
        <v>12.5</v>
      </c>
      <c r="I71" s="2">
        <v>1</v>
      </c>
      <c r="J71" s="2" t="s">
        <v>35</v>
      </c>
      <c r="K71" s="7" t="str">
        <f>RTD("tt.rtd",,RTD("tt.rtd",,"Inst",J71,$E71),K$2)</f>
        <v/>
      </c>
      <c r="L71" s="7" t="str">
        <f>RTD("tt.rtd",,RTD("tt.rtd",,"Inst",J71,$E71),L$2)</f>
        <v/>
      </c>
      <c r="M71" s="8" cm="1">
        <f t="array" ref="M71">SUM(IF((SODFillBook!$F$3:$F$1960="B")*(SODFillBook!$Q$3:$Q$1960=SODMapping!D71),SODFillBook!$G$3:$G$1960))</f>
        <v>0</v>
      </c>
      <c r="N71" s="8" t="str" cm="1">
        <f t="array" ref="N71">IFERROR(
    SUMPRODUCT(
        IF(
            (SODFillBook!$F$1:$F$1960="B") * (SODFillBook!$Q$1:$Q$1960=SODMapping!D71),
            SODFillBook!$G$1:$G$1960
        ),
        IF(
            (SODFillBook!$F$1:$F$1960="B") * (SODFillBook!$Q$1:$Q$1960=SODMapping!D71),
            SODFillBook!$H$1:$H$1960
        )
    ) / SUM(
        IF(
            (SODFillBook!$F$1:$F$1960="B") * (SODFillBook!$Q$1:$Q$1960=SODMapping!D71),
            SODFillBook!$G$1:$G$1960
        )
    ),
    ""
)</f>
        <v/>
      </c>
      <c r="O71" s="8" cm="1">
        <f t="array" ref="O71">SUM(IF((SODFillBook!$F$3:$F$1960="S")*(SODFillBook!$Q$3:$Q$1960=SODMapping!D71),SODFillBook!$G$3:$G$1960))</f>
        <v>0</v>
      </c>
      <c r="P71" s="8" t="str" cm="1">
        <f t="array" ref="P71">IFERROR(
    SUMPRODUCT(
        IF(
            (SODFillBook!$F$1:$F$1960="S") * (SODFillBook!$Q$1:$Q$1960=SODMapping!D71),
            SODFillBook!$G$1:$G$1960
        ),
        IF(
            (SODFillBook!$F$1:$F$1960="S") * (SODFillBook!$Q$1:$Q$1960=SODMapping!D71),
            SODFillBook!$H$1:$H$1960
        )
    ) / SUM(
        IF(
            (SODFillBook!$F$1:$F$1960="S") * (SODFillBook!$Q$1:$Q$1960=SODMapping!D71),
            SODFillBook!$G$1:$G$1960
        )
    ),
    ""
)</f>
        <v/>
      </c>
      <c r="Q71" s="8">
        <f t="shared" si="5"/>
        <v>0</v>
      </c>
      <c r="R71" s="8">
        <f t="shared" si="6"/>
        <v>0</v>
      </c>
      <c r="S71" s="2">
        <f t="shared" si="7"/>
        <v>0</v>
      </c>
      <c r="T71" s="2">
        <f t="shared" si="8"/>
        <v>0</v>
      </c>
      <c r="U71" s="2">
        <f t="shared" si="9"/>
        <v>0</v>
      </c>
      <c r="V71" s="2" t="e">
        <f>((SODMapping!$P71-SODMapping!$N71)/SODMapping!$G71*SODMapping!$H71)*(MIN(SODMapping!$M71,SODMapping!$O71))</f>
        <v>#VALUE!</v>
      </c>
    </row>
    <row r="72" spans="2:22" x14ac:dyDescent="0.25">
      <c r="B72" s="106"/>
      <c r="C72" s="2"/>
      <c r="D72" s="2"/>
      <c r="E72" s="2"/>
      <c r="F72" s="2" t="s">
        <v>57</v>
      </c>
      <c r="G72" s="2">
        <v>0.5</v>
      </c>
      <c r="H72" s="2">
        <v>12.5</v>
      </c>
      <c r="I72" s="2">
        <v>1</v>
      </c>
      <c r="J72" s="2" t="s">
        <v>35</v>
      </c>
      <c r="K72" s="7" t="str">
        <f>RTD("tt.rtd",,RTD("tt.rtd",,"Inst",J72,$E72),K$2)</f>
        <v/>
      </c>
      <c r="L72" s="7" t="str">
        <f>RTD("tt.rtd",,RTD("tt.rtd",,"Inst",J72,$E72),L$2)</f>
        <v/>
      </c>
      <c r="M72" s="8" cm="1">
        <f t="array" ref="M72">SUM(IF((SODFillBook!$F$3:$F$1960="B")*(SODFillBook!$Q$3:$Q$1960=SODMapping!D72),SODFillBook!$G$3:$G$1960))</f>
        <v>0</v>
      </c>
      <c r="N72" s="8" t="str" cm="1">
        <f t="array" ref="N72">IFERROR(
    SUMPRODUCT(
        IF(
            (SODFillBook!$F$1:$F$1960="B") * (SODFillBook!$Q$1:$Q$1960=SODMapping!D72),
            SODFillBook!$G$1:$G$1960
        ),
        IF(
            (SODFillBook!$F$1:$F$1960="B") * (SODFillBook!$Q$1:$Q$1960=SODMapping!D72),
            SODFillBook!$H$1:$H$1960
        )
    ) / SUM(
        IF(
            (SODFillBook!$F$1:$F$1960="B") * (SODFillBook!$Q$1:$Q$1960=SODMapping!D72),
            SODFillBook!$G$1:$G$1960
        )
    ),
    ""
)</f>
        <v/>
      </c>
      <c r="O72" s="8" cm="1">
        <f t="array" ref="O72">SUM(IF((SODFillBook!$F$3:$F$1960="S")*(SODFillBook!$Q$3:$Q$1960=SODMapping!D72),SODFillBook!$G$3:$G$1960))</f>
        <v>0</v>
      </c>
      <c r="P72" s="8" t="str" cm="1">
        <f t="array" ref="P72">IFERROR(
    SUMPRODUCT(
        IF(
            (SODFillBook!$F$1:$F$1960="S") * (SODFillBook!$Q$1:$Q$1960=SODMapping!D72),
            SODFillBook!$G$1:$G$1960
        ),
        IF(
            (SODFillBook!$F$1:$F$1960="S") * (SODFillBook!$Q$1:$Q$1960=SODMapping!D72),
            SODFillBook!$H$1:$H$1960
        )
    ) / SUM(
        IF(
            (SODFillBook!$F$1:$F$1960="S") * (SODFillBook!$Q$1:$Q$1960=SODMapping!D72),
            SODFillBook!$G$1:$G$1960
        )
    ),
    ""
)</f>
        <v/>
      </c>
      <c r="Q72" s="8">
        <f t="shared" si="5"/>
        <v>0</v>
      </c>
      <c r="R72" s="8">
        <f t="shared" si="6"/>
        <v>0</v>
      </c>
      <c r="S72" s="2">
        <f t="shared" si="7"/>
        <v>0</v>
      </c>
      <c r="T72" s="2">
        <f t="shared" si="8"/>
        <v>0</v>
      </c>
      <c r="U72" s="2">
        <f t="shared" si="9"/>
        <v>0</v>
      </c>
      <c r="V72" s="2" t="e">
        <f>((SODMapping!$P72-SODMapping!$N72)/SODMapping!$G72*SODMapping!$H72)*(MIN(SODMapping!$M72,SODMapping!$O72))</f>
        <v>#VALUE!</v>
      </c>
    </row>
    <row r="73" spans="2:22" x14ac:dyDescent="0.25">
      <c r="B73" s="106"/>
      <c r="C73" s="2"/>
      <c r="D73" s="2"/>
      <c r="E73" s="2"/>
      <c r="F73" s="2" t="s">
        <v>57</v>
      </c>
      <c r="G73" s="2">
        <v>0.5</v>
      </c>
      <c r="H73" s="2">
        <v>12.5</v>
      </c>
      <c r="I73" s="2">
        <v>1</v>
      </c>
      <c r="J73" s="2" t="s">
        <v>35</v>
      </c>
      <c r="K73" s="7" t="str">
        <f>RTD("tt.rtd",,RTD("tt.rtd",,"Inst",J73,$E73),K$2)</f>
        <v/>
      </c>
      <c r="L73" s="7" t="str">
        <f>RTD("tt.rtd",,RTD("tt.rtd",,"Inst",J73,$E73),L$2)</f>
        <v/>
      </c>
      <c r="M73" s="8" cm="1">
        <f t="array" ref="M73">SUM(IF((SODFillBook!$F$3:$F$1960="B")*(SODFillBook!$Q$3:$Q$1960=SODMapping!D73),SODFillBook!$G$3:$G$1960))</f>
        <v>0</v>
      </c>
      <c r="N73" s="8" t="str" cm="1">
        <f t="array" ref="N73">IFERROR(
    SUMPRODUCT(
        IF(
            (SODFillBook!$F$1:$F$1960="B") * (SODFillBook!$Q$1:$Q$1960=SODMapping!D73),
            SODFillBook!$G$1:$G$1960
        ),
        IF(
            (SODFillBook!$F$1:$F$1960="B") * (SODFillBook!$Q$1:$Q$1960=SODMapping!D73),
            SODFillBook!$H$1:$H$1960
        )
    ) / SUM(
        IF(
            (SODFillBook!$F$1:$F$1960="B") * (SODFillBook!$Q$1:$Q$1960=SODMapping!D73),
            SODFillBook!$G$1:$G$1960
        )
    ),
    ""
)</f>
        <v/>
      </c>
      <c r="O73" s="8" cm="1">
        <f t="array" ref="O73">SUM(IF((SODFillBook!$F$3:$F$1960="S")*(SODFillBook!$Q$3:$Q$1960=SODMapping!D73),SODFillBook!$G$3:$G$1960))</f>
        <v>0</v>
      </c>
      <c r="P73" s="8" t="str" cm="1">
        <f t="array" ref="P73">IFERROR(
    SUMPRODUCT(
        IF(
            (SODFillBook!$F$1:$F$1960="S") * (SODFillBook!$Q$1:$Q$1960=SODMapping!D73),
            SODFillBook!$G$1:$G$1960
        ),
        IF(
            (SODFillBook!$F$1:$F$1960="S") * (SODFillBook!$Q$1:$Q$1960=SODMapping!D73),
            SODFillBook!$H$1:$H$1960
        )
    ) / SUM(
        IF(
            (SODFillBook!$F$1:$F$1960="S") * (SODFillBook!$Q$1:$Q$1960=SODMapping!D73),
            SODFillBook!$G$1:$G$1960
        )
    ),
    ""
)</f>
        <v/>
      </c>
      <c r="Q73" s="8">
        <f t="shared" si="5"/>
        <v>0</v>
      </c>
      <c r="R73" s="8">
        <f t="shared" si="6"/>
        <v>0</v>
      </c>
      <c r="S73" s="2">
        <f t="shared" si="7"/>
        <v>0</v>
      </c>
      <c r="T73" s="2">
        <f t="shared" si="8"/>
        <v>0</v>
      </c>
      <c r="U73" s="2">
        <f t="shared" si="9"/>
        <v>0</v>
      </c>
      <c r="V73" s="2" t="e">
        <f>((SODMapping!$P73-SODMapping!$N73)/SODMapping!$G73*SODMapping!$H73)*(MIN(SODMapping!$M73,SODMapping!$O73))</f>
        <v>#VALUE!</v>
      </c>
    </row>
    <row r="74" spans="2:22" x14ac:dyDescent="0.25">
      <c r="B74" s="106"/>
      <c r="C74" s="2"/>
      <c r="D74" s="2"/>
      <c r="E74" s="2"/>
      <c r="F74" s="2" t="s">
        <v>57</v>
      </c>
      <c r="G74" s="2">
        <v>0.5</v>
      </c>
      <c r="H74" s="2">
        <v>12.5</v>
      </c>
      <c r="I74" s="2">
        <v>1</v>
      </c>
      <c r="J74" s="2" t="s">
        <v>35</v>
      </c>
      <c r="K74" s="7" t="str">
        <f>RTD("tt.rtd",,RTD("tt.rtd",,"Inst",J74,$E74),K$2)</f>
        <v/>
      </c>
      <c r="L74" s="7" t="str">
        <f>RTD("tt.rtd",,RTD("tt.rtd",,"Inst",J74,$E74),L$2)</f>
        <v/>
      </c>
      <c r="M74" s="8" cm="1">
        <f t="array" ref="M74">SUM(IF((SODFillBook!$F$3:$F$1960="B")*(SODFillBook!$Q$3:$Q$1960=SODMapping!D74),SODFillBook!$G$3:$G$1960))</f>
        <v>0</v>
      </c>
      <c r="N74" s="8" t="str" cm="1">
        <f t="array" ref="N74">IFERROR(
    SUMPRODUCT(
        IF(
            (SODFillBook!$F$1:$F$1960="B") * (SODFillBook!$Q$1:$Q$1960=SODMapping!D74),
            SODFillBook!$G$1:$G$1960
        ),
        IF(
            (SODFillBook!$F$1:$F$1960="B") * (SODFillBook!$Q$1:$Q$1960=SODMapping!D74),
            SODFillBook!$H$1:$H$1960
        )
    ) / SUM(
        IF(
            (SODFillBook!$F$1:$F$1960="B") * (SODFillBook!$Q$1:$Q$1960=SODMapping!D74),
            SODFillBook!$G$1:$G$1960
        )
    ),
    ""
)</f>
        <v/>
      </c>
      <c r="O74" s="8" cm="1">
        <f t="array" ref="O74">SUM(IF((SODFillBook!$F$3:$F$1960="S")*(SODFillBook!$Q$3:$Q$1960=SODMapping!D74),SODFillBook!$G$3:$G$1960))</f>
        <v>0</v>
      </c>
      <c r="P74" s="8" t="str" cm="1">
        <f t="array" ref="P74">IFERROR(
    SUMPRODUCT(
        IF(
            (SODFillBook!$F$1:$F$1960="S") * (SODFillBook!$Q$1:$Q$1960=SODMapping!D74),
            SODFillBook!$G$1:$G$1960
        ),
        IF(
            (SODFillBook!$F$1:$F$1960="S") * (SODFillBook!$Q$1:$Q$1960=SODMapping!D74),
            SODFillBook!$H$1:$H$1960
        )
    ) / SUM(
        IF(
            (SODFillBook!$F$1:$F$1960="S") * (SODFillBook!$Q$1:$Q$1960=SODMapping!D74),
            SODFillBook!$G$1:$G$1960
        )
    ),
    ""
)</f>
        <v/>
      </c>
      <c r="Q74" s="8">
        <f t="shared" si="5"/>
        <v>0</v>
      </c>
      <c r="R74" s="8">
        <f t="shared" si="6"/>
        <v>0</v>
      </c>
      <c r="S74" s="2">
        <f t="shared" si="7"/>
        <v>0</v>
      </c>
      <c r="T74" s="2">
        <f t="shared" si="8"/>
        <v>0</v>
      </c>
      <c r="U74" s="2">
        <f t="shared" si="9"/>
        <v>0</v>
      </c>
      <c r="V74" s="2" t="e">
        <f>((SODMapping!$P74-SODMapping!$N74)/SODMapping!$G74*SODMapping!$H74)*(MIN(SODMapping!$M74,SODMapping!$O74))</f>
        <v>#VALUE!</v>
      </c>
    </row>
    <row r="75" spans="2:22" x14ac:dyDescent="0.25">
      <c r="B75" s="106"/>
      <c r="C75" s="2"/>
      <c r="D75" s="2"/>
      <c r="E75" s="2"/>
      <c r="F75" s="2" t="s">
        <v>57</v>
      </c>
      <c r="G75" s="2">
        <v>0.5</v>
      </c>
      <c r="H75" s="2">
        <v>12.5</v>
      </c>
      <c r="I75" s="2">
        <v>1</v>
      </c>
      <c r="J75" s="2" t="s">
        <v>35</v>
      </c>
      <c r="K75" s="7" t="str">
        <f>RTD("tt.rtd",,RTD("tt.rtd",,"Inst",J75,$E75),K$2)</f>
        <v/>
      </c>
      <c r="L75" s="7" t="str">
        <f>RTD("tt.rtd",,RTD("tt.rtd",,"Inst",J75,$E75),L$2)</f>
        <v/>
      </c>
      <c r="M75" s="8" cm="1">
        <f t="array" ref="M75">SUM(IF((SODFillBook!$F$3:$F$1960="B")*(SODFillBook!$Q$3:$Q$1960=SODMapping!D75),SODFillBook!$G$3:$G$1960))</f>
        <v>0</v>
      </c>
      <c r="N75" s="8" t="str" cm="1">
        <f t="array" ref="N75">IFERROR(
    SUMPRODUCT(
        IF(
            (SODFillBook!$F$1:$F$1960="B") * (SODFillBook!$Q$1:$Q$1960=SODMapping!D75),
            SODFillBook!$G$1:$G$1960
        ),
        IF(
            (SODFillBook!$F$1:$F$1960="B") * (SODFillBook!$Q$1:$Q$1960=SODMapping!D75),
            SODFillBook!$H$1:$H$1960
        )
    ) / SUM(
        IF(
            (SODFillBook!$F$1:$F$1960="B") * (SODFillBook!$Q$1:$Q$1960=SODMapping!D75),
            SODFillBook!$G$1:$G$1960
        )
    ),
    ""
)</f>
        <v/>
      </c>
      <c r="O75" s="8" cm="1">
        <f t="array" ref="O75">SUM(IF((SODFillBook!$F$3:$F$1960="S")*(SODFillBook!$Q$3:$Q$1960=SODMapping!D75),SODFillBook!$G$3:$G$1960))</f>
        <v>0</v>
      </c>
      <c r="P75" s="8" t="str" cm="1">
        <f t="array" ref="P75">IFERROR(
    SUMPRODUCT(
        IF(
            (SODFillBook!$F$1:$F$1960="S") * (SODFillBook!$Q$1:$Q$1960=SODMapping!D75),
            SODFillBook!$G$1:$G$1960
        ),
        IF(
            (SODFillBook!$F$1:$F$1960="S") * (SODFillBook!$Q$1:$Q$1960=SODMapping!D75),
            SODFillBook!$H$1:$H$1960
        )
    ) / SUM(
        IF(
            (SODFillBook!$F$1:$F$1960="S") * (SODFillBook!$Q$1:$Q$1960=SODMapping!D75),
            SODFillBook!$G$1:$G$1960
        )
    ),
    ""
)</f>
        <v/>
      </c>
      <c r="Q75" s="8">
        <f t="shared" si="5"/>
        <v>0</v>
      </c>
      <c r="R75" s="8">
        <f t="shared" si="6"/>
        <v>0</v>
      </c>
      <c r="S75" s="2">
        <f t="shared" si="7"/>
        <v>0</v>
      </c>
      <c r="T75" s="2">
        <f t="shared" si="8"/>
        <v>0</v>
      </c>
      <c r="U75" s="2">
        <f t="shared" si="9"/>
        <v>0</v>
      </c>
      <c r="V75" s="2" t="e">
        <f>((SODMapping!$P75-SODMapping!$N75)/SODMapping!$G75*SODMapping!$H75)*(MIN(SODMapping!$M75,SODMapping!$O75))</f>
        <v>#VALUE!</v>
      </c>
    </row>
    <row r="76" spans="2:22" x14ac:dyDescent="0.25">
      <c r="B76" s="106"/>
      <c r="C76" s="2"/>
      <c r="D76" s="2"/>
      <c r="E76" s="2"/>
      <c r="F76" s="2" t="s">
        <v>57</v>
      </c>
      <c r="G76" s="2">
        <v>0.5</v>
      </c>
      <c r="H76" s="2">
        <v>12.5</v>
      </c>
      <c r="I76" s="2">
        <v>1</v>
      </c>
      <c r="J76" s="2" t="s">
        <v>35</v>
      </c>
      <c r="K76" s="7" t="str">
        <f>RTD("tt.rtd",,RTD("tt.rtd",,"Inst",J76,$E76),K$2)</f>
        <v/>
      </c>
      <c r="L76" s="7" t="str">
        <f>RTD("tt.rtd",,RTD("tt.rtd",,"Inst",J76,$E76),L$2)</f>
        <v/>
      </c>
      <c r="M76" s="8" cm="1">
        <f t="array" ref="M76">SUM(IF((SODFillBook!$F$3:$F$1960="B")*(SODFillBook!$Q$3:$Q$1960=SODMapping!D76),SODFillBook!$G$3:$G$1960))</f>
        <v>0</v>
      </c>
      <c r="N76" s="8" t="str" cm="1">
        <f t="array" ref="N76">IFERROR(
    SUMPRODUCT(
        IF(
            (SODFillBook!$F$1:$F$1960="B") * (SODFillBook!$Q$1:$Q$1960=SODMapping!D76),
            SODFillBook!$G$1:$G$1960
        ),
        IF(
            (SODFillBook!$F$1:$F$1960="B") * (SODFillBook!$Q$1:$Q$1960=SODMapping!D76),
            SODFillBook!$H$1:$H$1960
        )
    ) / SUM(
        IF(
            (SODFillBook!$F$1:$F$1960="B") * (SODFillBook!$Q$1:$Q$1960=SODMapping!D76),
            SODFillBook!$G$1:$G$1960
        )
    ),
    ""
)</f>
        <v/>
      </c>
      <c r="O76" s="8" cm="1">
        <f t="array" ref="O76">SUM(IF((SODFillBook!$F$3:$F$1960="S")*(SODFillBook!$Q$3:$Q$1960=SODMapping!D76),SODFillBook!$G$3:$G$1960))</f>
        <v>0</v>
      </c>
      <c r="P76" s="8" t="str" cm="1">
        <f t="array" ref="P76">IFERROR(
    SUMPRODUCT(
        IF(
            (SODFillBook!$F$1:$F$1960="S") * (SODFillBook!$Q$1:$Q$1960=SODMapping!D76),
            SODFillBook!$G$1:$G$1960
        ),
        IF(
            (SODFillBook!$F$1:$F$1960="S") * (SODFillBook!$Q$1:$Q$1960=SODMapping!D76),
            SODFillBook!$H$1:$H$1960
        )
    ) / SUM(
        IF(
            (SODFillBook!$F$1:$F$1960="S") * (SODFillBook!$Q$1:$Q$1960=SODMapping!D76),
            SODFillBook!$G$1:$G$1960
        )
    ),
    ""
)</f>
        <v/>
      </c>
      <c r="Q76" s="8">
        <f t="shared" si="5"/>
        <v>0</v>
      </c>
      <c r="R76" s="8">
        <f t="shared" si="6"/>
        <v>0</v>
      </c>
      <c r="S76" s="2">
        <f t="shared" si="7"/>
        <v>0</v>
      </c>
      <c r="T76" s="2">
        <f t="shared" si="8"/>
        <v>0</v>
      </c>
      <c r="U76" s="2">
        <f t="shared" si="9"/>
        <v>0</v>
      </c>
      <c r="V76" s="2" t="e">
        <f>((SODMapping!$P76-SODMapping!$N76)/SODMapping!$G76*SODMapping!$H76)*(MIN(SODMapping!$M76,SODMapping!$O76))</f>
        <v>#VALUE!</v>
      </c>
    </row>
    <row r="77" spans="2:22" x14ac:dyDescent="0.25">
      <c r="B77" s="106"/>
      <c r="C77" s="2"/>
      <c r="D77" s="2"/>
      <c r="E77" s="2"/>
      <c r="F77" s="2" t="s">
        <v>57</v>
      </c>
      <c r="G77" s="2">
        <v>0.5</v>
      </c>
      <c r="H77" s="2">
        <v>12.5</v>
      </c>
      <c r="I77" s="2">
        <v>1</v>
      </c>
      <c r="J77" s="2" t="s">
        <v>35</v>
      </c>
      <c r="K77" s="7" t="str">
        <f>RTD("tt.rtd",,RTD("tt.rtd",,"Inst",J77,$E77),K$2)</f>
        <v/>
      </c>
      <c r="L77" s="7" t="str">
        <f>RTD("tt.rtd",,RTD("tt.rtd",,"Inst",J77,$E77),L$2)</f>
        <v/>
      </c>
      <c r="M77" s="8" cm="1">
        <f t="array" ref="M77">SUM(IF((SODFillBook!$F$3:$F$1960="B")*(SODFillBook!$Q$3:$Q$1960=SODMapping!D77),SODFillBook!$G$3:$G$1960))</f>
        <v>0</v>
      </c>
      <c r="N77" s="8" t="str" cm="1">
        <f t="array" ref="N77">IFERROR(
    SUMPRODUCT(
        IF(
            (SODFillBook!$F$1:$F$1960="B") * (SODFillBook!$Q$1:$Q$1960=SODMapping!D77),
            SODFillBook!$G$1:$G$1960
        ),
        IF(
            (SODFillBook!$F$1:$F$1960="B") * (SODFillBook!$Q$1:$Q$1960=SODMapping!D77),
            SODFillBook!$H$1:$H$1960
        )
    ) / SUM(
        IF(
            (SODFillBook!$F$1:$F$1960="B") * (SODFillBook!$Q$1:$Q$1960=SODMapping!D77),
            SODFillBook!$G$1:$G$1960
        )
    ),
    ""
)</f>
        <v/>
      </c>
      <c r="O77" s="8" cm="1">
        <f t="array" ref="O77">SUM(IF((SODFillBook!$F$3:$F$1960="S")*(SODFillBook!$Q$3:$Q$1960=SODMapping!D77),SODFillBook!$G$3:$G$1960))</f>
        <v>0</v>
      </c>
      <c r="P77" s="8" t="str" cm="1">
        <f t="array" ref="P77">IFERROR(
    SUMPRODUCT(
        IF(
            (SODFillBook!$F$1:$F$1960="S") * (SODFillBook!$Q$1:$Q$1960=SODMapping!D77),
            SODFillBook!$G$1:$G$1960
        ),
        IF(
            (SODFillBook!$F$1:$F$1960="S") * (SODFillBook!$Q$1:$Q$1960=SODMapping!D77),
            SODFillBook!$H$1:$H$1960
        )
    ) / SUM(
        IF(
            (SODFillBook!$F$1:$F$1960="S") * (SODFillBook!$Q$1:$Q$1960=SODMapping!D77),
            SODFillBook!$G$1:$G$1960
        )
    ),
    ""
)</f>
        <v/>
      </c>
      <c r="Q77" s="8">
        <f t="shared" si="5"/>
        <v>0</v>
      </c>
      <c r="R77" s="8">
        <f t="shared" si="6"/>
        <v>0</v>
      </c>
      <c r="S77" s="2">
        <f t="shared" si="7"/>
        <v>0</v>
      </c>
      <c r="T77" s="2">
        <f t="shared" si="8"/>
        <v>0</v>
      </c>
      <c r="U77" s="2">
        <f t="shared" si="9"/>
        <v>0</v>
      </c>
      <c r="V77" s="2" t="e">
        <f>((SODMapping!$P77-SODMapping!$N77)/SODMapping!$G77*SODMapping!$H77)*(MIN(SODMapping!$M77,SODMapping!$O77))</f>
        <v>#VALUE!</v>
      </c>
    </row>
    <row r="78" spans="2:22" x14ac:dyDescent="0.25">
      <c r="B78" s="106"/>
      <c r="C78" s="2"/>
      <c r="D78" s="2"/>
      <c r="E78" s="2"/>
      <c r="F78" s="2" t="s">
        <v>57</v>
      </c>
      <c r="G78" s="2">
        <v>0.5</v>
      </c>
      <c r="H78" s="2">
        <v>12.5</v>
      </c>
      <c r="I78" s="2">
        <v>1</v>
      </c>
      <c r="J78" s="2" t="s">
        <v>35</v>
      </c>
      <c r="K78" s="7" t="str">
        <f>RTD("tt.rtd",,RTD("tt.rtd",,"Inst",J78,$E78),K$2)</f>
        <v/>
      </c>
      <c r="L78" s="7" t="str">
        <f>RTD("tt.rtd",,RTD("tt.rtd",,"Inst",J78,$E78),L$2)</f>
        <v/>
      </c>
      <c r="M78" s="8" cm="1">
        <f t="array" ref="M78">SUM(IF((SODFillBook!$F$3:$F$1960="B")*(SODFillBook!$Q$3:$Q$1960=SODMapping!D78),SODFillBook!$G$3:$G$1960))</f>
        <v>0</v>
      </c>
      <c r="N78" s="8" t="str" cm="1">
        <f t="array" ref="N78">IFERROR(
    SUMPRODUCT(
        IF(
            (SODFillBook!$F$1:$F$1960="B") * (SODFillBook!$Q$1:$Q$1960=SODMapping!D78),
            SODFillBook!$G$1:$G$1960
        ),
        IF(
            (SODFillBook!$F$1:$F$1960="B") * (SODFillBook!$Q$1:$Q$1960=SODMapping!D78),
            SODFillBook!$H$1:$H$1960
        )
    ) / SUM(
        IF(
            (SODFillBook!$F$1:$F$1960="B") * (SODFillBook!$Q$1:$Q$1960=SODMapping!D78),
            SODFillBook!$G$1:$G$1960
        )
    ),
    ""
)</f>
        <v/>
      </c>
      <c r="O78" s="8" cm="1">
        <f t="array" ref="O78">SUM(IF((SODFillBook!$F$3:$F$1960="S")*(SODFillBook!$Q$3:$Q$1960=SODMapping!D78),SODFillBook!$G$3:$G$1960))</f>
        <v>0</v>
      </c>
      <c r="P78" s="8" t="str" cm="1">
        <f t="array" ref="P78">IFERROR(
    SUMPRODUCT(
        IF(
            (SODFillBook!$F$1:$F$1960="S") * (SODFillBook!$Q$1:$Q$1960=SODMapping!D78),
            SODFillBook!$G$1:$G$1960
        ),
        IF(
            (SODFillBook!$F$1:$F$1960="S") * (SODFillBook!$Q$1:$Q$1960=SODMapping!D78),
            SODFillBook!$H$1:$H$1960
        )
    ) / SUM(
        IF(
            (SODFillBook!$F$1:$F$1960="S") * (SODFillBook!$Q$1:$Q$1960=SODMapping!D78),
            SODFillBook!$G$1:$G$1960
        )
    ),
    ""
)</f>
        <v/>
      </c>
      <c r="Q78" s="8">
        <f t="shared" si="5"/>
        <v>0</v>
      </c>
      <c r="R78" s="8">
        <f t="shared" si="6"/>
        <v>0</v>
      </c>
      <c r="S78" s="2">
        <f t="shared" si="7"/>
        <v>0</v>
      </c>
      <c r="T78" s="2">
        <f t="shared" si="8"/>
        <v>0</v>
      </c>
      <c r="U78" s="2">
        <f t="shared" si="9"/>
        <v>0</v>
      </c>
      <c r="V78" s="2" t="e">
        <f>((SODMapping!$P78-SODMapping!$N78)/SODMapping!$G78*SODMapping!$H78)*(MIN(SODMapping!$M78,SODMapping!$O78))</f>
        <v>#VALUE!</v>
      </c>
    </row>
    <row r="79" spans="2:22" x14ac:dyDescent="0.25">
      <c r="B79" s="106"/>
      <c r="C79" s="2"/>
      <c r="D79" s="2"/>
      <c r="E79" s="2"/>
      <c r="F79" s="2" t="s">
        <v>57</v>
      </c>
      <c r="G79" s="2">
        <v>0.5</v>
      </c>
      <c r="H79" s="2">
        <v>12.5</v>
      </c>
      <c r="I79" s="2">
        <v>1</v>
      </c>
      <c r="J79" s="2" t="s">
        <v>35</v>
      </c>
      <c r="K79" s="7" t="str">
        <f>RTD("tt.rtd",,RTD("tt.rtd",,"Inst",J79,$E79),K$2)</f>
        <v/>
      </c>
      <c r="L79" s="7" t="str">
        <f>RTD("tt.rtd",,RTD("tt.rtd",,"Inst",J79,$E79),L$2)</f>
        <v/>
      </c>
      <c r="M79" s="8" cm="1">
        <f t="array" ref="M79">SUM(IF((SODFillBook!$F$3:$F$1960="B")*(SODFillBook!$Q$3:$Q$1960=SODMapping!D79),SODFillBook!$G$3:$G$1960))</f>
        <v>0</v>
      </c>
      <c r="N79" s="8" t="str" cm="1">
        <f t="array" ref="N79">IFERROR(
    SUMPRODUCT(
        IF(
            (SODFillBook!$F$1:$F$1960="B") * (SODFillBook!$Q$1:$Q$1960=SODMapping!D79),
            SODFillBook!$G$1:$G$1960
        ),
        IF(
            (SODFillBook!$F$1:$F$1960="B") * (SODFillBook!$Q$1:$Q$1960=SODMapping!D79),
            SODFillBook!$H$1:$H$1960
        )
    ) / SUM(
        IF(
            (SODFillBook!$F$1:$F$1960="B") * (SODFillBook!$Q$1:$Q$1960=SODMapping!D79),
            SODFillBook!$G$1:$G$1960
        )
    ),
    ""
)</f>
        <v/>
      </c>
      <c r="O79" s="8" cm="1">
        <f t="array" ref="O79">SUM(IF((SODFillBook!$F$3:$F$1960="S")*(SODFillBook!$Q$3:$Q$1960=SODMapping!D79),SODFillBook!$G$3:$G$1960))</f>
        <v>0</v>
      </c>
      <c r="P79" s="8" t="str" cm="1">
        <f t="array" ref="P79">IFERROR(
    SUMPRODUCT(
        IF(
            (SODFillBook!$F$1:$F$1960="S") * (SODFillBook!$Q$1:$Q$1960=SODMapping!D79),
            SODFillBook!$G$1:$G$1960
        ),
        IF(
            (SODFillBook!$F$1:$F$1960="S") * (SODFillBook!$Q$1:$Q$1960=SODMapping!D79),
            SODFillBook!$H$1:$H$1960
        )
    ) / SUM(
        IF(
            (SODFillBook!$F$1:$F$1960="S") * (SODFillBook!$Q$1:$Q$1960=SODMapping!D79),
            SODFillBook!$G$1:$G$1960
        )
    ),
    ""
)</f>
        <v/>
      </c>
      <c r="Q79" s="8">
        <f t="shared" si="5"/>
        <v>0</v>
      </c>
      <c r="R79" s="8">
        <f t="shared" si="6"/>
        <v>0</v>
      </c>
      <c r="S79" s="2">
        <f t="shared" si="7"/>
        <v>0</v>
      </c>
      <c r="T79" s="2">
        <f t="shared" si="8"/>
        <v>0</v>
      </c>
      <c r="U79" s="2">
        <f t="shared" si="9"/>
        <v>0</v>
      </c>
      <c r="V79" s="2" t="e">
        <f>((SODMapping!$P79-SODMapping!$N79)/SODMapping!$G79*SODMapping!$H79)*(MIN(SODMapping!$M79,SODMapping!$O79))</f>
        <v>#VALUE!</v>
      </c>
    </row>
    <row r="80" spans="2:22" x14ac:dyDescent="0.25">
      <c r="B80" s="106"/>
      <c r="C80" s="2"/>
      <c r="D80" s="2"/>
      <c r="E80" s="2"/>
      <c r="F80" s="2" t="s">
        <v>57</v>
      </c>
      <c r="G80" s="2">
        <v>0.5</v>
      </c>
      <c r="H80" s="2">
        <v>12.5</v>
      </c>
      <c r="I80" s="2">
        <v>1</v>
      </c>
      <c r="J80" s="2" t="s">
        <v>35</v>
      </c>
      <c r="K80" s="7" t="str">
        <f>RTD("tt.rtd",,RTD("tt.rtd",,"Inst",J80,$E80),K$2)</f>
        <v/>
      </c>
      <c r="L80" s="7" t="str">
        <f>RTD("tt.rtd",,RTD("tt.rtd",,"Inst",J80,$E80),L$2)</f>
        <v/>
      </c>
      <c r="M80" s="8" cm="1">
        <f t="array" ref="M80">SUM(IF((SODFillBook!$F$3:$F$1960="B")*(SODFillBook!$Q$3:$Q$1960=SODMapping!D80),SODFillBook!$G$3:$G$1960))</f>
        <v>0</v>
      </c>
      <c r="N80" s="8" t="str" cm="1">
        <f t="array" ref="N80">IFERROR(
    SUMPRODUCT(
        IF(
            (SODFillBook!$F$1:$F$1960="B") * (SODFillBook!$Q$1:$Q$1960=SODMapping!D80),
            SODFillBook!$G$1:$G$1960
        ),
        IF(
            (SODFillBook!$F$1:$F$1960="B") * (SODFillBook!$Q$1:$Q$1960=SODMapping!D80),
            SODFillBook!$H$1:$H$1960
        )
    ) / SUM(
        IF(
            (SODFillBook!$F$1:$F$1960="B") * (SODFillBook!$Q$1:$Q$1960=SODMapping!D80),
            SODFillBook!$G$1:$G$1960
        )
    ),
    ""
)</f>
        <v/>
      </c>
      <c r="O80" s="8" cm="1">
        <f t="array" ref="O80">SUM(IF((SODFillBook!$F$3:$F$1960="S")*(SODFillBook!$Q$3:$Q$1960=SODMapping!D80),SODFillBook!$G$3:$G$1960))</f>
        <v>0</v>
      </c>
      <c r="P80" s="8" t="str" cm="1">
        <f t="array" ref="P80">IFERROR(
    SUMPRODUCT(
        IF(
            (SODFillBook!$F$1:$F$1960="S") * (SODFillBook!$Q$1:$Q$1960=SODMapping!D80),
            SODFillBook!$G$1:$G$1960
        ),
        IF(
            (SODFillBook!$F$1:$F$1960="S") * (SODFillBook!$Q$1:$Q$1960=SODMapping!D80),
            SODFillBook!$H$1:$H$1960
        )
    ) / SUM(
        IF(
            (SODFillBook!$F$1:$F$1960="S") * (SODFillBook!$Q$1:$Q$1960=SODMapping!D80),
            SODFillBook!$G$1:$G$1960
        )
    ),
    ""
)</f>
        <v/>
      </c>
      <c r="Q80" s="8">
        <f t="shared" si="5"/>
        <v>0</v>
      </c>
      <c r="R80" s="8">
        <f t="shared" si="6"/>
        <v>0</v>
      </c>
      <c r="S80" s="2">
        <f t="shared" si="7"/>
        <v>0</v>
      </c>
      <c r="T80" s="2">
        <f t="shared" si="8"/>
        <v>0</v>
      </c>
      <c r="U80" s="2">
        <f t="shared" si="9"/>
        <v>0</v>
      </c>
      <c r="V80" s="2" t="e">
        <f>((SODMapping!$P80-SODMapping!$N80)/SODMapping!$G80*SODMapping!$H80)*(MIN(SODMapping!$M80,SODMapping!$O80))</f>
        <v>#VALUE!</v>
      </c>
    </row>
    <row r="81" spans="2:22" x14ac:dyDescent="0.25">
      <c r="B81" s="106"/>
      <c r="C81" s="2"/>
      <c r="D81" s="2"/>
      <c r="E81" s="2"/>
      <c r="F81" s="2" t="s">
        <v>57</v>
      </c>
      <c r="G81" s="2">
        <v>0.5</v>
      </c>
      <c r="H81" s="2">
        <v>12.5</v>
      </c>
      <c r="I81" s="2">
        <v>1</v>
      </c>
      <c r="J81" s="2" t="s">
        <v>35</v>
      </c>
      <c r="K81" s="7" t="str">
        <f>RTD("tt.rtd",,RTD("tt.rtd",,"Inst",J81,$E81),K$2)</f>
        <v/>
      </c>
      <c r="L81" s="7" t="str">
        <f>RTD("tt.rtd",,RTD("tt.rtd",,"Inst",J81,$E81),L$2)</f>
        <v/>
      </c>
      <c r="M81" s="8" cm="1">
        <f t="array" ref="M81">SUM(IF((SODFillBook!$F$3:$F$1960="B")*(SODFillBook!$Q$3:$Q$1960=SODMapping!D81),SODFillBook!$G$3:$G$1960))</f>
        <v>0</v>
      </c>
      <c r="N81" s="8" t="str" cm="1">
        <f t="array" ref="N81">IFERROR(
    SUMPRODUCT(
        IF(
            (SODFillBook!$F$1:$F$1960="B") * (SODFillBook!$Q$1:$Q$1960=SODMapping!D81),
            SODFillBook!$G$1:$G$1960
        ),
        IF(
            (SODFillBook!$F$1:$F$1960="B") * (SODFillBook!$Q$1:$Q$1960=SODMapping!D81),
            SODFillBook!$H$1:$H$1960
        )
    ) / SUM(
        IF(
            (SODFillBook!$F$1:$F$1960="B") * (SODFillBook!$Q$1:$Q$1960=SODMapping!D81),
            SODFillBook!$G$1:$G$1960
        )
    ),
    ""
)</f>
        <v/>
      </c>
      <c r="O81" s="8" cm="1">
        <f t="array" ref="O81">SUM(IF((SODFillBook!$F$3:$F$1960="S")*(SODFillBook!$Q$3:$Q$1960=SODMapping!D81),SODFillBook!$G$3:$G$1960))</f>
        <v>0</v>
      </c>
      <c r="P81" s="8" t="str" cm="1">
        <f t="array" ref="P81">IFERROR(
    SUMPRODUCT(
        IF(
            (SODFillBook!$F$1:$F$1960="S") * (SODFillBook!$Q$1:$Q$1960=SODMapping!D81),
            SODFillBook!$G$1:$G$1960
        ),
        IF(
            (SODFillBook!$F$1:$F$1960="S") * (SODFillBook!$Q$1:$Q$1960=SODMapping!D81),
            SODFillBook!$H$1:$H$1960
        )
    ) / SUM(
        IF(
            (SODFillBook!$F$1:$F$1960="S") * (SODFillBook!$Q$1:$Q$1960=SODMapping!D81),
            SODFillBook!$G$1:$G$1960
        )
    ),
    ""
)</f>
        <v/>
      </c>
      <c r="Q81" s="8">
        <f t="shared" si="5"/>
        <v>0</v>
      </c>
      <c r="R81" s="8">
        <f t="shared" si="6"/>
        <v>0</v>
      </c>
      <c r="S81" s="2">
        <f t="shared" si="7"/>
        <v>0</v>
      </c>
      <c r="T81" s="2">
        <f t="shared" si="8"/>
        <v>0</v>
      </c>
      <c r="U81" s="2">
        <f t="shared" si="9"/>
        <v>0</v>
      </c>
      <c r="V81" s="2" t="e">
        <f>((SODMapping!$P81-SODMapping!$N81)/SODMapping!$G81*SODMapping!$H81)*(MIN(SODMapping!$M81,SODMapping!$O81))</f>
        <v>#VALUE!</v>
      </c>
    </row>
    <row r="82" spans="2:22" x14ac:dyDescent="0.25">
      <c r="B82" s="106"/>
      <c r="C82" s="2"/>
      <c r="D82" s="2"/>
      <c r="E82" s="2"/>
      <c r="F82" s="2" t="s">
        <v>57</v>
      </c>
      <c r="G82" s="2">
        <v>0.5</v>
      </c>
      <c r="H82" s="2">
        <v>12.5</v>
      </c>
      <c r="I82" s="2">
        <v>1</v>
      </c>
      <c r="J82" s="2" t="s">
        <v>35</v>
      </c>
      <c r="K82" s="7" t="str">
        <f>RTD("tt.rtd",,RTD("tt.rtd",,"Inst",J82,$E82),K$2)</f>
        <v/>
      </c>
      <c r="L82" s="7" t="str">
        <f>RTD("tt.rtd",,RTD("tt.rtd",,"Inst",J82,$E82),L$2)</f>
        <v/>
      </c>
      <c r="M82" s="8" cm="1">
        <f t="array" ref="M82">SUM(IF((SODFillBook!$F$3:$F$1960="B")*(SODFillBook!$Q$3:$Q$1960=SODMapping!D82),SODFillBook!$G$3:$G$1960))</f>
        <v>0</v>
      </c>
      <c r="N82" s="8" t="str" cm="1">
        <f t="array" ref="N82">IFERROR(
    SUMPRODUCT(
        IF(
            (SODFillBook!$F$1:$F$1960="B") * (SODFillBook!$Q$1:$Q$1960=SODMapping!D82),
            SODFillBook!$G$1:$G$1960
        ),
        IF(
            (SODFillBook!$F$1:$F$1960="B") * (SODFillBook!$Q$1:$Q$1960=SODMapping!D82),
            SODFillBook!$H$1:$H$1960
        )
    ) / SUM(
        IF(
            (SODFillBook!$F$1:$F$1960="B") * (SODFillBook!$Q$1:$Q$1960=SODMapping!D82),
            SODFillBook!$G$1:$G$1960
        )
    ),
    ""
)</f>
        <v/>
      </c>
      <c r="O82" s="8" cm="1">
        <f t="array" ref="O82">SUM(IF((SODFillBook!$F$3:$F$1960="S")*(SODFillBook!$Q$3:$Q$1960=SODMapping!D82),SODFillBook!$G$3:$G$1960))</f>
        <v>0</v>
      </c>
      <c r="P82" s="8" t="str" cm="1">
        <f t="array" ref="P82">IFERROR(
    SUMPRODUCT(
        IF(
            (SODFillBook!$F$1:$F$1960="S") * (SODFillBook!$Q$1:$Q$1960=SODMapping!D82),
            SODFillBook!$G$1:$G$1960
        ),
        IF(
            (SODFillBook!$F$1:$F$1960="S") * (SODFillBook!$Q$1:$Q$1960=SODMapping!D82),
            SODFillBook!$H$1:$H$1960
        )
    ) / SUM(
        IF(
            (SODFillBook!$F$1:$F$1960="S") * (SODFillBook!$Q$1:$Q$1960=SODMapping!D82),
            SODFillBook!$G$1:$G$1960
        )
    ),
    ""
)</f>
        <v/>
      </c>
      <c r="Q82" s="8">
        <f t="shared" si="5"/>
        <v>0</v>
      </c>
      <c r="R82" s="8">
        <f t="shared" si="6"/>
        <v>0</v>
      </c>
      <c r="S82" s="2">
        <f t="shared" si="7"/>
        <v>0</v>
      </c>
      <c r="T82" s="2">
        <f t="shared" si="8"/>
        <v>0</v>
      </c>
      <c r="U82" s="2">
        <f t="shared" si="9"/>
        <v>0</v>
      </c>
      <c r="V82" s="2" t="e">
        <f>((SODMapping!$P82-SODMapping!$N82)/SODMapping!$G82*SODMapping!$H82)*(MIN(SODMapping!$M82,SODMapping!$O82))</f>
        <v>#VALUE!</v>
      </c>
    </row>
    <row r="83" spans="2:22" x14ac:dyDescent="0.25">
      <c r="B83" s="106"/>
      <c r="C83" s="2"/>
      <c r="D83" s="2"/>
      <c r="E83" s="2"/>
      <c r="F83" s="2" t="s">
        <v>57</v>
      </c>
      <c r="G83" s="2">
        <v>0.5</v>
      </c>
      <c r="H83" s="2">
        <v>12.5</v>
      </c>
      <c r="I83" s="2">
        <v>1</v>
      </c>
      <c r="J83" s="2" t="s">
        <v>35</v>
      </c>
      <c r="K83" s="7" t="str">
        <f>RTD("tt.rtd",,RTD("tt.rtd",,"Inst",J83,$E83),K$2)</f>
        <v/>
      </c>
      <c r="L83" s="7" t="str">
        <f>RTD("tt.rtd",,RTD("tt.rtd",,"Inst",J83,$E83),L$2)</f>
        <v/>
      </c>
      <c r="M83" s="8" cm="1">
        <f t="array" ref="M83">SUM(IF((SODFillBook!$F$3:$F$1960="B")*(SODFillBook!$Q$3:$Q$1960=SODMapping!D83),SODFillBook!$G$3:$G$1960))</f>
        <v>0</v>
      </c>
      <c r="N83" s="8" t="str" cm="1">
        <f t="array" ref="N83">IFERROR(
    SUMPRODUCT(
        IF(
            (SODFillBook!$F$1:$F$1960="B") * (SODFillBook!$Q$1:$Q$1960=SODMapping!D83),
            SODFillBook!$G$1:$G$1960
        ),
        IF(
            (SODFillBook!$F$1:$F$1960="B") * (SODFillBook!$Q$1:$Q$1960=SODMapping!D83),
            SODFillBook!$H$1:$H$1960
        )
    ) / SUM(
        IF(
            (SODFillBook!$F$1:$F$1960="B") * (SODFillBook!$Q$1:$Q$1960=SODMapping!D83),
            SODFillBook!$G$1:$G$1960
        )
    ),
    ""
)</f>
        <v/>
      </c>
      <c r="O83" s="8" cm="1">
        <f t="array" ref="O83">SUM(IF((SODFillBook!$F$3:$F$1960="S")*(SODFillBook!$Q$3:$Q$1960=SODMapping!D83),SODFillBook!$G$3:$G$1960))</f>
        <v>0</v>
      </c>
      <c r="P83" s="8" t="str" cm="1">
        <f t="array" ref="P83">IFERROR(
    SUMPRODUCT(
        IF(
            (SODFillBook!$F$1:$F$1960="S") * (SODFillBook!$Q$1:$Q$1960=SODMapping!D83),
            SODFillBook!$G$1:$G$1960
        ),
        IF(
            (SODFillBook!$F$1:$F$1960="S") * (SODFillBook!$Q$1:$Q$1960=SODMapping!D83),
            SODFillBook!$H$1:$H$1960
        )
    ) / SUM(
        IF(
            (SODFillBook!$F$1:$F$1960="S") * (SODFillBook!$Q$1:$Q$1960=SODMapping!D83),
            SODFillBook!$G$1:$G$1960
        )
    ),
    ""
)</f>
        <v/>
      </c>
      <c r="Q83" s="8">
        <f t="shared" si="5"/>
        <v>0</v>
      </c>
      <c r="R83" s="8">
        <f t="shared" si="6"/>
        <v>0</v>
      </c>
      <c r="S83" s="2">
        <f t="shared" si="7"/>
        <v>0</v>
      </c>
      <c r="T83" s="2">
        <f t="shared" si="8"/>
        <v>0</v>
      </c>
      <c r="U83" s="2">
        <f t="shared" si="9"/>
        <v>0</v>
      </c>
      <c r="V83" s="2" t="e">
        <f>((SODMapping!$P83-SODMapping!$N83)/SODMapping!$G83*SODMapping!$H83)*(MIN(SODMapping!$M83,SODMapping!$O83))</f>
        <v>#VALUE!</v>
      </c>
    </row>
    <row r="84" spans="2:22" x14ac:dyDescent="0.25">
      <c r="B84" s="106"/>
      <c r="C84" s="2"/>
      <c r="D84" s="2"/>
      <c r="E84" s="2"/>
      <c r="F84" s="2" t="s">
        <v>57</v>
      </c>
      <c r="G84" s="2">
        <v>0.5</v>
      </c>
      <c r="H84" s="2">
        <v>12.5</v>
      </c>
      <c r="I84" s="2">
        <v>1</v>
      </c>
      <c r="J84" s="2" t="s">
        <v>35</v>
      </c>
      <c r="K84" s="7" t="str">
        <f>RTD("tt.rtd",,RTD("tt.rtd",,"Inst",J84,$E84),K$2)</f>
        <v/>
      </c>
      <c r="L84" s="7" t="str">
        <f>RTD("tt.rtd",,RTD("tt.rtd",,"Inst",J84,$E84),L$2)</f>
        <v/>
      </c>
      <c r="M84" s="8" cm="1">
        <f t="array" ref="M84">SUM(IF((SODFillBook!$F$3:$F$1960="B")*(SODFillBook!$Q$3:$Q$1960=SODMapping!D84),SODFillBook!$G$3:$G$1960))</f>
        <v>0</v>
      </c>
      <c r="N84" s="8" t="str" cm="1">
        <f t="array" ref="N84">IFERROR(
    SUMPRODUCT(
        IF(
            (SODFillBook!$F$1:$F$1960="B") * (SODFillBook!$Q$1:$Q$1960=SODMapping!D84),
            SODFillBook!$G$1:$G$1960
        ),
        IF(
            (SODFillBook!$F$1:$F$1960="B") * (SODFillBook!$Q$1:$Q$1960=SODMapping!D84),
            SODFillBook!$H$1:$H$1960
        )
    ) / SUM(
        IF(
            (SODFillBook!$F$1:$F$1960="B") * (SODFillBook!$Q$1:$Q$1960=SODMapping!D84),
            SODFillBook!$G$1:$G$1960
        )
    ),
    ""
)</f>
        <v/>
      </c>
      <c r="O84" s="8" cm="1">
        <f t="array" ref="O84">SUM(IF((SODFillBook!$F$3:$F$1960="S")*(SODFillBook!$Q$3:$Q$1960=SODMapping!D84),SODFillBook!$G$3:$G$1960))</f>
        <v>0</v>
      </c>
      <c r="P84" s="8" t="str" cm="1">
        <f t="array" ref="P84">IFERROR(
    SUMPRODUCT(
        IF(
            (SODFillBook!$F$1:$F$1960="S") * (SODFillBook!$Q$1:$Q$1960=SODMapping!D84),
            SODFillBook!$G$1:$G$1960
        ),
        IF(
            (SODFillBook!$F$1:$F$1960="S") * (SODFillBook!$Q$1:$Q$1960=SODMapping!D84),
            SODFillBook!$H$1:$H$1960
        )
    ) / SUM(
        IF(
            (SODFillBook!$F$1:$F$1960="S") * (SODFillBook!$Q$1:$Q$1960=SODMapping!D84),
            SODFillBook!$G$1:$G$1960
        )
    ),
    ""
)</f>
        <v/>
      </c>
      <c r="Q84" s="8">
        <f t="shared" si="5"/>
        <v>0</v>
      </c>
      <c r="R84" s="8">
        <f t="shared" si="6"/>
        <v>0</v>
      </c>
      <c r="S84" s="2">
        <f t="shared" si="7"/>
        <v>0</v>
      </c>
      <c r="T84" s="2">
        <f t="shared" si="8"/>
        <v>0</v>
      </c>
      <c r="U84" s="2">
        <f t="shared" si="9"/>
        <v>0</v>
      </c>
      <c r="V84" s="2" t="e">
        <f>((SODMapping!$P84-SODMapping!$N84)/SODMapping!$G84*SODMapping!$H84)*(MIN(SODMapping!$M84,SODMapping!$O84))</f>
        <v>#VALUE!</v>
      </c>
    </row>
    <row r="85" spans="2:22" x14ac:dyDescent="0.25">
      <c r="B85" s="106"/>
      <c r="C85" s="2"/>
      <c r="D85" s="2"/>
      <c r="E85" s="2"/>
      <c r="F85" s="2" t="s">
        <v>57</v>
      </c>
      <c r="G85" s="2">
        <v>0.5</v>
      </c>
      <c r="H85" s="2">
        <v>12.5</v>
      </c>
      <c r="I85" s="2">
        <v>1</v>
      </c>
      <c r="J85" s="2" t="s">
        <v>35</v>
      </c>
      <c r="K85" s="7" t="str">
        <f>RTD("tt.rtd",,RTD("tt.rtd",,"Inst",J85,$E85),K$2)</f>
        <v/>
      </c>
      <c r="L85" s="7" t="str">
        <f>RTD("tt.rtd",,RTD("tt.rtd",,"Inst",J85,$E85),L$2)</f>
        <v/>
      </c>
      <c r="M85" s="8" cm="1">
        <f t="array" ref="M85">SUM(IF((SODFillBook!$F$3:$F$1960="B")*(SODFillBook!$Q$3:$Q$1960=SODMapping!D85),SODFillBook!$G$3:$G$1960))</f>
        <v>0</v>
      </c>
      <c r="N85" s="8" t="str" cm="1">
        <f t="array" ref="N85">IFERROR(
    SUMPRODUCT(
        IF(
            (SODFillBook!$F$1:$F$1960="B") * (SODFillBook!$Q$1:$Q$1960=SODMapping!D85),
            SODFillBook!$G$1:$G$1960
        ),
        IF(
            (SODFillBook!$F$1:$F$1960="B") * (SODFillBook!$Q$1:$Q$1960=SODMapping!D85),
            SODFillBook!$H$1:$H$1960
        )
    ) / SUM(
        IF(
            (SODFillBook!$F$1:$F$1960="B") * (SODFillBook!$Q$1:$Q$1960=SODMapping!D85),
            SODFillBook!$G$1:$G$1960
        )
    ),
    ""
)</f>
        <v/>
      </c>
      <c r="O85" s="8" cm="1">
        <f t="array" ref="O85">SUM(IF((SODFillBook!$F$3:$F$1960="S")*(SODFillBook!$Q$3:$Q$1960=SODMapping!D85),SODFillBook!$G$3:$G$1960))</f>
        <v>0</v>
      </c>
      <c r="P85" s="8" t="str" cm="1">
        <f t="array" ref="P85">IFERROR(
    SUMPRODUCT(
        IF(
            (SODFillBook!$F$1:$F$1960="S") * (SODFillBook!$Q$1:$Q$1960=SODMapping!D85),
            SODFillBook!$G$1:$G$1960
        ),
        IF(
            (SODFillBook!$F$1:$F$1960="S") * (SODFillBook!$Q$1:$Q$1960=SODMapping!D85),
            SODFillBook!$H$1:$H$1960
        )
    ) / SUM(
        IF(
            (SODFillBook!$F$1:$F$1960="S") * (SODFillBook!$Q$1:$Q$1960=SODMapping!D85),
            SODFillBook!$G$1:$G$1960
        )
    ),
    ""
)</f>
        <v/>
      </c>
      <c r="Q85" s="8">
        <f t="shared" si="5"/>
        <v>0</v>
      </c>
      <c r="R85" s="8">
        <f t="shared" si="6"/>
        <v>0</v>
      </c>
      <c r="S85" s="2">
        <f t="shared" si="7"/>
        <v>0</v>
      </c>
      <c r="T85" s="2">
        <f t="shared" si="8"/>
        <v>0</v>
      </c>
      <c r="U85" s="2">
        <f t="shared" si="9"/>
        <v>0</v>
      </c>
      <c r="V85" s="2" t="e">
        <f>((SODMapping!$P85-SODMapping!$N85)/SODMapping!$G85*SODMapping!$H85)*(MIN(SODMapping!$M85,SODMapping!$O85))</f>
        <v>#VALUE!</v>
      </c>
    </row>
    <row r="86" spans="2:22" x14ac:dyDescent="0.25">
      <c r="B86" s="107"/>
      <c r="C86" s="2"/>
      <c r="D86" s="2"/>
      <c r="E86" s="2"/>
      <c r="F86" s="2" t="s">
        <v>57</v>
      </c>
      <c r="G86" s="2">
        <v>0.5</v>
      </c>
      <c r="H86" s="2">
        <v>12.5</v>
      </c>
      <c r="I86" s="2">
        <v>1</v>
      </c>
      <c r="J86" s="2" t="s">
        <v>35</v>
      </c>
      <c r="K86" s="7" t="str">
        <f>RTD("tt.rtd",,RTD("tt.rtd",,"Inst",J86,$E86),K$2)</f>
        <v/>
      </c>
      <c r="L86" s="7" t="str">
        <f>RTD("tt.rtd",,RTD("tt.rtd",,"Inst",J86,$E86),L$2)</f>
        <v/>
      </c>
      <c r="M86" s="8" cm="1">
        <f t="array" ref="M86">SUM(IF((SODFillBook!$F$3:$F$1960="B")*(SODFillBook!$Q$3:$Q$1960=SODMapping!D86),SODFillBook!$G$3:$G$1960))</f>
        <v>0</v>
      </c>
      <c r="N86" s="8" t="str" cm="1">
        <f t="array" ref="N86">IFERROR(
    SUMPRODUCT(
        IF(
            (SODFillBook!$F$1:$F$1960="B") * (SODFillBook!$Q$1:$Q$1960=SODMapping!D86),
            SODFillBook!$G$1:$G$1960
        ),
        IF(
            (SODFillBook!$F$1:$F$1960="B") * (SODFillBook!$Q$1:$Q$1960=SODMapping!D86),
            SODFillBook!$H$1:$H$1960
        )
    ) / SUM(
        IF(
            (SODFillBook!$F$1:$F$1960="B") * (SODFillBook!$Q$1:$Q$1960=SODMapping!D86),
            SODFillBook!$G$1:$G$1960
        )
    ),
    ""
)</f>
        <v/>
      </c>
      <c r="O86" s="8" cm="1">
        <f t="array" ref="O86">SUM(IF((SODFillBook!$F$3:$F$1960="S")*(SODFillBook!$Q$3:$Q$1960=SODMapping!D86),SODFillBook!$G$3:$G$1960))</f>
        <v>0</v>
      </c>
      <c r="P86" s="8" t="str" cm="1">
        <f t="array" ref="P86">IFERROR(
    SUMPRODUCT(
        IF(
            (SODFillBook!$F$1:$F$1960="S") * (SODFillBook!$Q$1:$Q$1960=SODMapping!D86),
            SODFillBook!$G$1:$G$1960
        ),
        IF(
            (SODFillBook!$F$1:$F$1960="S") * (SODFillBook!$Q$1:$Q$1960=SODMapping!D86),
            SODFillBook!$H$1:$H$1960
        )
    ) / SUM(
        IF(
            (SODFillBook!$F$1:$F$1960="S") * (SODFillBook!$Q$1:$Q$1960=SODMapping!D86),
            SODFillBook!$G$1:$G$1960
        )
    ),
    ""
)</f>
        <v/>
      </c>
      <c r="Q86" s="8">
        <f t="shared" si="5"/>
        <v>0</v>
      </c>
      <c r="R86" s="8">
        <f t="shared" si="6"/>
        <v>0</v>
      </c>
      <c r="S86" s="2">
        <f t="shared" si="7"/>
        <v>0</v>
      </c>
      <c r="T86" s="2">
        <f t="shared" si="8"/>
        <v>0</v>
      </c>
      <c r="U86" s="2">
        <f t="shared" si="9"/>
        <v>0</v>
      </c>
      <c r="V86" s="2" t="e">
        <f>((SODMapping!$P86-SODMapping!$N86)/SODMapping!$G86*SODMapping!$H86)*(MIN(SODMapping!$M86,SODMapping!$O86))</f>
        <v>#VALUE!</v>
      </c>
    </row>
    <row r="87" spans="2:22" x14ac:dyDescent="0.25">
      <c r="B87" s="105"/>
      <c r="C87" s="2"/>
      <c r="D87" s="2"/>
      <c r="E87" s="2"/>
      <c r="F87" s="2" t="s">
        <v>57</v>
      </c>
      <c r="G87" s="2">
        <v>0.5</v>
      </c>
      <c r="H87" s="2">
        <v>12.5</v>
      </c>
      <c r="I87" s="2">
        <v>1</v>
      </c>
      <c r="J87" s="2" t="s">
        <v>35</v>
      </c>
      <c r="K87" s="7" t="str">
        <f>RTD("tt.rtd",,RTD("tt.rtd",,"Inst",J87,$E87),K$2)</f>
        <v/>
      </c>
      <c r="L87" s="7" t="str">
        <f>RTD("tt.rtd",,RTD("tt.rtd",,"Inst",J87,$E87),L$2)</f>
        <v/>
      </c>
      <c r="M87" s="8" cm="1">
        <f t="array" ref="M87">SUM(IF((SODFillBook!$F$3:$F$1960="B")*(SODFillBook!$Q$3:$Q$1960=SODMapping!D87),SODFillBook!$G$3:$G$1960))</f>
        <v>0</v>
      </c>
      <c r="N87" s="8" t="str" cm="1">
        <f t="array" ref="N87">IFERROR(
    SUMPRODUCT(
        IF(
            (SODFillBook!$F$1:$F$1960="B") * (SODFillBook!$Q$1:$Q$1960=SODMapping!D87),
            SODFillBook!$G$1:$G$1960
        ),
        IF(
            (SODFillBook!$F$1:$F$1960="B") * (SODFillBook!$Q$1:$Q$1960=SODMapping!D87),
            SODFillBook!$H$1:$H$1960
        )
    ) / SUM(
        IF(
            (SODFillBook!$F$1:$F$1960="B") * (SODFillBook!$Q$1:$Q$1960=SODMapping!D87),
            SODFillBook!$G$1:$G$1960
        )
    ),
    ""
)</f>
        <v/>
      </c>
      <c r="O87" s="8" cm="1">
        <f t="array" ref="O87">SUM(IF((SODFillBook!$F$3:$F$1960="S")*(SODFillBook!$Q$3:$Q$1960=SODMapping!D87),SODFillBook!$G$3:$G$1960))</f>
        <v>0</v>
      </c>
      <c r="P87" s="8" t="str" cm="1">
        <f t="array" ref="P87">IFERROR(
    SUMPRODUCT(
        IF(
            (SODFillBook!$F$1:$F$1960="S") * (SODFillBook!$Q$1:$Q$1960=SODMapping!D87),
            SODFillBook!$G$1:$G$1960
        ),
        IF(
            (SODFillBook!$F$1:$F$1960="S") * (SODFillBook!$Q$1:$Q$1960=SODMapping!D87),
            SODFillBook!$H$1:$H$1960
        )
    ) / SUM(
        IF(
            (SODFillBook!$F$1:$F$1960="S") * (SODFillBook!$Q$1:$Q$1960=SODMapping!D87),
            SODFillBook!$G$1:$G$1960
        )
    ),
    ""
)</f>
        <v/>
      </c>
      <c r="Q87" s="8">
        <f t="shared" si="5"/>
        <v>0</v>
      </c>
      <c r="R87" s="8">
        <f t="shared" si="6"/>
        <v>0</v>
      </c>
      <c r="S87" s="2">
        <f t="shared" si="7"/>
        <v>0</v>
      </c>
      <c r="T87" s="2">
        <f t="shared" si="8"/>
        <v>0</v>
      </c>
      <c r="U87" s="2">
        <f t="shared" si="9"/>
        <v>0</v>
      </c>
      <c r="V87" s="2" t="e">
        <f>((SODMapping!$P87-SODMapping!$N87)/SODMapping!$G87*SODMapping!$H87)*(MIN(SODMapping!$M87,SODMapping!$O87))</f>
        <v>#VALUE!</v>
      </c>
    </row>
    <row r="88" spans="2:22" x14ac:dyDescent="0.25">
      <c r="B88" s="106"/>
      <c r="C88" s="2"/>
      <c r="D88" s="2"/>
      <c r="E88" s="2"/>
      <c r="F88" s="2" t="s">
        <v>57</v>
      </c>
      <c r="G88" s="2">
        <v>0.5</v>
      </c>
      <c r="H88" s="2">
        <v>12.5</v>
      </c>
      <c r="I88" s="2">
        <v>1</v>
      </c>
      <c r="J88" s="2" t="s">
        <v>35</v>
      </c>
      <c r="K88" s="7" t="str">
        <f>RTD("tt.rtd",,RTD("tt.rtd",,"Inst",J88,$E88),K$2)</f>
        <v/>
      </c>
      <c r="L88" s="7" t="str">
        <f>RTD("tt.rtd",,RTD("tt.rtd",,"Inst",J88,$E88),L$2)</f>
        <v/>
      </c>
      <c r="M88" s="8" cm="1">
        <f t="array" ref="M88">SUM(IF((SODFillBook!$F$3:$F$1960="B")*(SODFillBook!$Q$3:$Q$1960=SODMapping!D88),SODFillBook!$G$3:$G$1960))</f>
        <v>0</v>
      </c>
      <c r="N88" s="8" t="str" cm="1">
        <f t="array" ref="N88">IFERROR(
    SUMPRODUCT(
        IF(
            (SODFillBook!$F$1:$F$1960="B") * (SODFillBook!$Q$1:$Q$1960=SODMapping!D88),
            SODFillBook!$G$1:$G$1960
        ),
        IF(
            (SODFillBook!$F$1:$F$1960="B") * (SODFillBook!$Q$1:$Q$1960=SODMapping!D88),
            SODFillBook!$H$1:$H$1960
        )
    ) / SUM(
        IF(
            (SODFillBook!$F$1:$F$1960="B") * (SODFillBook!$Q$1:$Q$1960=SODMapping!D88),
            SODFillBook!$G$1:$G$1960
        )
    ),
    ""
)</f>
        <v/>
      </c>
      <c r="O88" s="8" cm="1">
        <f t="array" ref="O88">SUM(IF((SODFillBook!$F$3:$F$1960="S")*(SODFillBook!$Q$3:$Q$1960=SODMapping!D88),SODFillBook!$G$3:$G$1960))</f>
        <v>0</v>
      </c>
      <c r="P88" s="8" t="str" cm="1">
        <f t="array" ref="P88">IFERROR(
    SUMPRODUCT(
        IF(
            (SODFillBook!$F$1:$F$1960="S") * (SODFillBook!$Q$1:$Q$1960=SODMapping!D88),
            SODFillBook!$G$1:$G$1960
        ),
        IF(
            (SODFillBook!$F$1:$F$1960="S") * (SODFillBook!$Q$1:$Q$1960=SODMapping!D88),
            SODFillBook!$H$1:$H$1960
        )
    ) / SUM(
        IF(
            (SODFillBook!$F$1:$F$1960="S") * (SODFillBook!$Q$1:$Q$1960=SODMapping!D88),
            SODFillBook!$G$1:$G$1960
        )
    ),
    ""
)</f>
        <v/>
      </c>
      <c r="Q88" s="8">
        <f t="shared" si="5"/>
        <v>0</v>
      </c>
      <c r="R88" s="8">
        <f t="shared" si="6"/>
        <v>0</v>
      </c>
      <c r="S88" s="2">
        <f t="shared" si="7"/>
        <v>0</v>
      </c>
      <c r="T88" s="2">
        <f t="shared" si="8"/>
        <v>0</v>
      </c>
      <c r="U88" s="2">
        <f t="shared" si="9"/>
        <v>0</v>
      </c>
      <c r="V88" s="2" t="e">
        <f>((SODMapping!$P88-SODMapping!$N88)/SODMapping!$G88*SODMapping!$H88)*(MIN(SODMapping!$M88,SODMapping!$O88))</f>
        <v>#VALUE!</v>
      </c>
    </row>
    <row r="89" spans="2:22" x14ac:dyDescent="0.25">
      <c r="B89" s="106"/>
      <c r="C89" s="2"/>
      <c r="D89" s="2"/>
      <c r="E89" s="2"/>
      <c r="F89" s="2" t="s">
        <v>57</v>
      </c>
      <c r="G89" s="2">
        <v>0.5</v>
      </c>
      <c r="H89" s="2">
        <v>12.5</v>
      </c>
      <c r="I89" s="2">
        <v>1</v>
      </c>
      <c r="J89" s="2" t="s">
        <v>35</v>
      </c>
      <c r="K89" s="7" t="str">
        <f>RTD("tt.rtd",,RTD("tt.rtd",,"Inst",J89,$E89),K$2)</f>
        <v/>
      </c>
      <c r="L89" s="7" t="str">
        <f>RTD("tt.rtd",,RTD("tt.rtd",,"Inst",J89,$E89),L$2)</f>
        <v/>
      </c>
      <c r="M89" s="8" cm="1">
        <f t="array" ref="M89">SUM(IF((SODFillBook!$F$3:$F$1960="B")*(SODFillBook!$Q$3:$Q$1960=SODMapping!D89),SODFillBook!$G$3:$G$1960))</f>
        <v>0</v>
      </c>
      <c r="N89" s="8" t="str" cm="1">
        <f t="array" ref="N89">IFERROR(
    SUMPRODUCT(
        IF(
            (SODFillBook!$F$1:$F$1960="B") * (SODFillBook!$Q$1:$Q$1960=SODMapping!D89),
            SODFillBook!$G$1:$G$1960
        ),
        IF(
            (SODFillBook!$F$1:$F$1960="B") * (SODFillBook!$Q$1:$Q$1960=SODMapping!D89),
            SODFillBook!$H$1:$H$1960
        )
    ) / SUM(
        IF(
            (SODFillBook!$F$1:$F$1960="B") * (SODFillBook!$Q$1:$Q$1960=SODMapping!D89),
            SODFillBook!$G$1:$G$1960
        )
    ),
    ""
)</f>
        <v/>
      </c>
      <c r="O89" s="8" cm="1">
        <f t="array" ref="O89">SUM(IF((SODFillBook!$F$3:$F$1960="S")*(SODFillBook!$Q$3:$Q$1960=SODMapping!D89),SODFillBook!$G$3:$G$1960))</f>
        <v>0</v>
      </c>
      <c r="P89" s="8" t="str" cm="1">
        <f t="array" ref="P89">IFERROR(
    SUMPRODUCT(
        IF(
            (SODFillBook!$F$1:$F$1960="S") * (SODFillBook!$Q$1:$Q$1960=SODMapping!D89),
            SODFillBook!$G$1:$G$1960
        ),
        IF(
            (SODFillBook!$F$1:$F$1960="S") * (SODFillBook!$Q$1:$Q$1960=SODMapping!D89),
            SODFillBook!$H$1:$H$1960
        )
    ) / SUM(
        IF(
            (SODFillBook!$F$1:$F$1960="S") * (SODFillBook!$Q$1:$Q$1960=SODMapping!D89),
            SODFillBook!$G$1:$G$1960
        )
    ),
    ""
)</f>
        <v/>
      </c>
      <c r="Q89" s="8">
        <f t="shared" si="5"/>
        <v>0</v>
      </c>
      <c r="R89" s="8">
        <f t="shared" si="6"/>
        <v>0</v>
      </c>
      <c r="S89" s="2">
        <f t="shared" si="7"/>
        <v>0</v>
      </c>
      <c r="T89" s="2">
        <f t="shared" si="8"/>
        <v>0</v>
      </c>
      <c r="U89" s="2">
        <f t="shared" si="9"/>
        <v>0</v>
      </c>
      <c r="V89" s="2" t="e">
        <f>((SODMapping!$P89-SODMapping!$N89)/SODMapping!$G89*SODMapping!$H89)*(MIN(SODMapping!$M89,SODMapping!$O89))</f>
        <v>#VALUE!</v>
      </c>
    </row>
    <row r="90" spans="2:22" x14ac:dyDescent="0.25">
      <c r="B90" s="106"/>
      <c r="C90" s="2"/>
      <c r="D90" s="2"/>
      <c r="E90" s="2"/>
      <c r="F90" s="2" t="s">
        <v>57</v>
      </c>
      <c r="G90" s="2">
        <v>0.5</v>
      </c>
      <c r="H90" s="2">
        <v>12.5</v>
      </c>
      <c r="I90" s="2">
        <v>1</v>
      </c>
      <c r="J90" s="2" t="s">
        <v>35</v>
      </c>
      <c r="K90" s="7" t="str">
        <f>RTD("tt.rtd",,RTD("tt.rtd",,"Inst",J90,$E90),K$2)</f>
        <v/>
      </c>
      <c r="L90" s="7" t="str">
        <f>RTD("tt.rtd",,RTD("tt.rtd",,"Inst",J90,$E90),L$2)</f>
        <v/>
      </c>
      <c r="M90" s="8" cm="1">
        <f t="array" ref="M90">SUM(IF((SODFillBook!$F$3:$F$1960="B")*(SODFillBook!$Q$3:$Q$1960=SODMapping!D90),SODFillBook!$G$3:$G$1960))</f>
        <v>0</v>
      </c>
      <c r="N90" s="8" t="str" cm="1">
        <f t="array" ref="N90">IFERROR(
    SUMPRODUCT(
        IF(
            (SODFillBook!$F$1:$F$1960="B") * (SODFillBook!$Q$1:$Q$1960=SODMapping!D90),
            SODFillBook!$G$1:$G$1960
        ),
        IF(
            (SODFillBook!$F$1:$F$1960="B") * (SODFillBook!$Q$1:$Q$1960=SODMapping!D90),
            SODFillBook!$H$1:$H$1960
        )
    ) / SUM(
        IF(
            (SODFillBook!$F$1:$F$1960="B") * (SODFillBook!$Q$1:$Q$1960=SODMapping!D90),
            SODFillBook!$G$1:$G$1960
        )
    ),
    ""
)</f>
        <v/>
      </c>
      <c r="O90" s="8" cm="1">
        <f t="array" ref="O90">SUM(IF((SODFillBook!$F$3:$F$1960="S")*(SODFillBook!$Q$3:$Q$1960=SODMapping!D90),SODFillBook!$G$3:$G$1960))</f>
        <v>0</v>
      </c>
      <c r="P90" s="8" t="str" cm="1">
        <f t="array" ref="P90">IFERROR(
    SUMPRODUCT(
        IF(
            (SODFillBook!$F$1:$F$1960="S") * (SODFillBook!$Q$1:$Q$1960=SODMapping!D90),
            SODFillBook!$G$1:$G$1960
        ),
        IF(
            (SODFillBook!$F$1:$F$1960="S") * (SODFillBook!$Q$1:$Q$1960=SODMapping!D90),
            SODFillBook!$H$1:$H$1960
        )
    ) / SUM(
        IF(
            (SODFillBook!$F$1:$F$1960="S") * (SODFillBook!$Q$1:$Q$1960=SODMapping!D90),
            SODFillBook!$G$1:$G$1960
        )
    ),
    ""
)</f>
        <v/>
      </c>
      <c r="Q90" s="8">
        <f t="shared" si="5"/>
        <v>0</v>
      </c>
      <c r="R90" s="8">
        <f t="shared" si="6"/>
        <v>0</v>
      </c>
      <c r="S90" s="2">
        <f t="shared" si="7"/>
        <v>0</v>
      </c>
      <c r="T90" s="2">
        <f t="shared" si="8"/>
        <v>0</v>
      </c>
      <c r="U90" s="2">
        <f t="shared" si="9"/>
        <v>0</v>
      </c>
      <c r="V90" s="2" t="e">
        <f>((SODMapping!$P90-SODMapping!$N90)/SODMapping!$G90*SODMapping!$H90)*(MIN(SODMapping!$M90,SODMapping!$O90))</f>
        <v>#VALUE!</v>
      </c>
    </row>
    <row r="91" spans="2:22" x14ac:dyDescent="0.25">
      <c r="B91" s="106"/>
      <c r="C91" s="2"/>
      <c r="D91" s="2"/>
      <c r="E91" s="2"/>
      <c r="F91" s="2" t="s">
        <v>57</v>
      </c>
      <c r="G91" s="2">
        <v>0.5</v>
      </c>
      <c r="H91" s="2">
        <v>12.5</v>
      </c>
      <c r="I91" s="2">
        <v>1</v>
      </c>
      <c r="J91" s="2" t="s">
        <v>35</v>
      </c>
      <c r="K91" s="7" t="str">
        <f>RTD("tt.rtd",,RTD("tt.rtd",,"Inst",J91,$E91),K$2)</f>
        <v/>
      </c>
      <c r="L91" s="7" t="str">
        <f>RTD("tt.rtd",,RTD("tt.rtd",,"Inst",J91,$E91),L$2)</f>
        <v/>
      </c>
      <c r="M91" s="8" cm="1">
        <f t="array" ref="M91">SUM(IF((SODFillBook!$F$3:$F$1960="B")*(SODFillBook!$Q$3:$Q$1960=SODMapping!D91),SODFillBook!$G$3:$G$1960))</f>
        <v>0</v>
      </c>
      <c r="N91" s="8" t="str" cm="1">
        <f t="array" ref="N91">IFERROR(
    SUMPRODUCT(
        IF(
            (SODFillBook!$F$1:$F$1960="B") * (SODFillBook!$Q$1:$Q$1960=SODMapping!D91),
            SODFillBook!$G$1:$G$1960
        ),
        IF(
            (SODFillBook!$F$1:$F$1960="B") * (SODFillBook!$Q$1:$Q$1960=SODMapping!D91),
            SODFillBook!$H$1:$H$1960
        )
    ) / SUM(
        IF(
            (SODFillBook!$F$1:$F$1960="B") * (SODFillBook!$Q$1:$Q$1960=SODMapping!D91),
            SODFillBook!$G$1:$G$1960
        )
    ),
    ""
)</f>
        <v/>
      </c>
      <c r="O91" s="8" cm="1">
        <f t="array" ref="O91">SUM(IF((SODFillBook!$F$3:$F$1960="S")*(SODFillBook!$Q$3:$Q$1960=SODMapping!D91),SODFillBook!$G$3:$G$1960))</f>
        <v>0</v>
      </c>
      <c r="P91" s="8" t="str" cm="1">
        <f t="array" ref="P91">IFERROR(
    SUMPRODUCT(
        IF(
            (SODFillBook!$F$1:$F$1960="S") * (SODFillBook!$Q$1:$Q$1960=SODMapping!D91),
            SODFillBook!$G$1:$G$1960
        ),
        IF(
            (SODFillBook!$F$1:$F$1960="S") * (SODFillBook!$Q$1:$Q$1960=SODMapping!D91),
            SODFillBook!$H$1:$H$1960
        )
    ) / SUM(
        IF(
            (SODFillBook!$F$1:$F$1960="S") * (SODFillBook!$Q$1:$Q$1960=SODMapping!D91),
            SODFillBook!$G$1:$G$1960
        )
    ),
    ""
)</f>
        <v/>
      </c>
      <c r="Q91" s="8">
        <f t="shared" si="5"/>
        <v>0</v>
      </c>
      <c r="R91" s="8">
        <f t="shared" si="6"/>
        <v>0</v>
      </c>
      <c r="S91" s="2">
        <f t="shared" si="7"/>
        <v>0</v>
      </c>
      <c r="T91" s="2">
        <f t="shared" si="8"/>
        <v>0</v>
      </c>
      <c r="U91" s="2">
        <f t="shared" si="9"/>
        <v>0</v>
      </c>
      <c r="V91" s="2" t="e">
        <f>((SODMapping!$P91-SODMapping!$N91)/SODMapping!$G91*SODMapping!$H91)*(MIN(SODMapping!$M91,SODMapping!$O91))</f>
        <v>#VALUE!</v>
      </c>
    </row>
    <row r="92" spans="2:22" x14ac:dyDescent="0.25">
      <c r="B92" s="106"/>
      <c r="C92" s="2"/>
      <c r="D92" s="2"/>
      <c r="E92" s="2"/>
      <c r="F92" s="2" t="s">
        <v>57</v>
      </c>
      <c r="G92" s="2">
        <v>0.5</v>
      </c>
      <c r="H92" s="2">
        <v>12.5</v>
      </c>
      <c r="I92" s="2">
        <v>1</v>
      </c>
      <c r="J92" s="2" t="s">
        <v>35</v>
      </c>
      <c r="K92" s="7" t="str">
        <f>RTD("tt.rtd",,RTD("tt.rtd",,"Inst",J92,$E92),K$2)</f>
        <v/>
      </c>
      <c r="L92" s="7" t="str">
        <f>RTD("tt.rtd",,RTD("tt.rtd",,"Inst",J92,$E92),L$2)</f>
        <v/>
      </c>
      <c r="M92" s="8" cm="1">
        <f t="array" ref="M92">SUM(IF((SODFillBook!$F$3:$F$1960="B")*(SODFillBook!$Q$3:$Q$1960=SODMapping!D92),SODFillBook!$G$3:$G$1960))</f>
        <v>0</v>
      </c>
      <c r="N92" s="8" t="str" cm="1">
        <f t="array" ref="N92">IFERROR(
    SUMPRODUCT(
        IF(
            (SODFillBook!$F$1:$F$1960="B") * (SODFillBook!$Q$1:$Q$1960=SODMapping!D92),
            SODFillBook!$G$1:$G$1960
        ),
        IF(
            (SODFillBook!$F$1:$F$1960="B") * (SODFillBook!$Q$1:$Q$1960=SODMapping!D92),
            SODFillBook!$H$1:$H$1960
        )
    ) / SUM(
        IF(
            (SODFillBook!$F$1:$F$1960="B") * (SODFillBook!$Q$1:$Q$1960=SODMapping!D92),
            SODFillBook!$G$1:$G$1960
        )
    ),
    ""
)</f>
        <v/>
      </c>
      <c r="O92" s="8" cm="1">
        <f t="array" ref="O92">SUM(IF((SODFillBook!$F$3:$F$1960="S")*(SODFillBook!$Q$3:$Q$1960=SODMapping!D92),SODFillBook!$G$3:$G$1960))</f>
        <v>0</v>
      </c>
      <c r="P92" s="8" t="str" cm="1">
        <f t="array" ref="P92">IFERROR(
    SUMPRODUCT(
        IF(
            (SODFillBook!$F$1:$F$1960="S") * (SODFillBook!$Q$1:$Q$1960=SODMapping!D92),
            SODFillBook!$G$1:$G$1960
        ),
        IF(
            (SODFillBook!$F$1:$F$1960="S") * (SODFillBook!$Q$1:$Q$1960=SODMapping!D92),
            SODFillBook!$H$1:$H$1960
        )
    ) / SUM(
        IF(
            (SODFillBook!$F$1:$F$1960="S") * (SODFillBook!$Q$1:$Q$1960=SODMapping!D92),
            SODFillBook!$G$1:$G$1960
        )
    ),
    ""
)</f>
        <v/>
      </c>
      <c r="Q92" s="8">
        <f t="shared" si="5"/>
        <v>0</v>
      </c>
      <c r="R92" s="8">
        <f t="shared" si="6"/>
        <v>0</v>
      </c>
      <c r="S92" s="2">
        <f t="shared" si="7"/>
        <v>0</v>
      </c>
      <c r="T92" s="2">
        <f t="shared" si="8"/>
        <v>0</v>
      </c>
      <c r="U92" s="2">
        <f t="shared" si="9"/>
        <v>0</v>
      </c>
      <c r="V92" s="2" t="e">
        <f>((SODMapping!$P92-SODMapping!$N92)/SODMapping!$G92*SODMapping!$H92)*(MIN(SODMapping!$M92,SODMapping!$O92))</f>
        <v>#VALUE!</v>
      </c>
    </row>
    <row r="93" spans="2:22" x14ac:dyDescent="0.25">
      <c r="B93" s="106"/>
      <c r="C93" s="2"/>
      <c r="D93" s="2"/>
      <c r="E93" s="2"/>
      <c r="F93" s="2" t="s">
        <v>57</v>
      </c>
      <c r="G93" s="2">
        <v>0.5</v>
      </c>
      <c r="H93" s="2">
        <v>12.5</v>
      </c>
      <c r="I93" s="2">
        <v>1</v>
      </c>
      <c r="J93" s="2" t="s">
        <v>35</v>
      </c>
      <c r="K93" s="7" t="str">
        <f>RTD("tt.rtd",,RTD("tt.rtd",,"Inst",J93,$E93),K$2)</f>
        <v/>
      </c>
      <c r="L93" s="7" t="str">
        <f>RTD("tt.rtd",,RTD("tt.rtd",,"Inst",J93,$E93),L$2)</f>
        <v/>
      </c>
      <c r="M93" s="8" cm="1">
        <f t="array" ref="M93">SUM(IF((SODFillBook!$F$3:$F$1960="B")*(SODFillBook!$Q$3:$Q$1960=SODMapping!D93),SODFillBook!$G$3:$G$1960))</f>
        <v>0</v>
      </c>
      <c r="N93" s="8" t="str" cm="1">
        <f t="array" ref="N93">IFERROR(
    SUMPRODUCT(
        IF(
            (SODFillBook!$F$1:$F$1960="B") * (SODFillBook!$Q$1:$Q$1960=SODMapping!D93),
            SODFillBook!$G$1:$G$1960
        ),
        IF(
            (SODFillBook!$F$1:$F$1960="B") * (SODFillBook!$Q$1:$Q$1960=SODMapping!D93),
            SODFillBook!$H$1:$H$1960
        )
    ) / SUM(
        IF(
            (SODFillBook!$F$1:$F$1960="B") * (SODFillBook!$Q$1:$Q$1960=SODMapping!D93),
            SODFillBook!$G$1:$G$1960
        )
    ),
    ""
)</f>
        <v/>
      </c>
      <c r="O93" s="8" cm="1">
        <f t="array" ref="O93">SUM(IF((SODFillBook!$F$3:$F$1960="S")*(SODFillBook!$Q$3:$Q$1960=SODMapping!D93),SODFillBook!$G$3:$G$1960))</f>
        <v>0</v>
      </c>
      <c r="P93" s="8" t="str" cm="1">
        <f t="array" ref="P93">IFERROR(
    SUMPRODUCT(
        IF(
            (SODFillBook!$F$1:$F$1960="S") * (SODFillBook!$Q$1:$Q$1960=SODMapping!D93),
            SODFillBook!$G$1:$G$1960
        ),
        IF(
            (SODFillBook!$F$1:$F$1960="S") * (SODFillBook!$Q$1:$Q$1960=SODMapping!D93),
            SODFillBook!$H$1:$H$1960
        )
    ) / SUM(
        IF(
            (SODFillBook!$F$1:$F$1960="S") * (SODFillBook!$Q$1:$Q$1960=SODMapping!D93),
            SODFillBook!$G$1:$G$1960
        )
    ),
    ""
)</f>
        <v/>
      </c>
      <c r="Q93" s="8">
        <f t="shared" si="5"/>
        <v>0</v>
      </c>
      <c r="R93" s="8">
        <f t="shared" si="6"/>
        <v>0</v>
      </c>
      <c r="S93" s="2">
        <f t="shared" si="7"/>
        <v>0</v>
      </c>
      <c r="T93" s="2">
        <f t="shared" si="8"/>
        <v>0</v>
      </c>
      <c r="U93" s="2">
        <f t="shared" si="9"/>
        <v>0</v>
      </c>
      <c r="V93" s="2" t="e">
        <f>((SODMapping!$P93-SODMapping!$N93)/SODMapping!$G93*SODMapping!$H93)*(MIN(SODMapping!$M93,SODMapping!$O93))</f>
        <v>#VALUE!</v>
      </c>
    </row>
    <row r="94" spans="2:22" x14ac:dyDescent="0.25">
      <c r="B94" s="106"/>
      <c r="C94" s="2"/>
      <c r="D94" s="2"/>
      <c r="E94" s="2"/>
      <c r="F94" s="2" t="s">
        <v>57</v>
      </c>
      <c r="G94" s="2">
        <v>0.5</v>
      </c>
      <c r="H94" s="2">
        <v>12.5</v>
      </c>
      <c r="I94" s="2">
        <v>1</v>
      </c>
      <c r="J94" s="2" t="s">
        <v>35</v>
      </c>
      <c r="K94" s="7" t="str">
        <f>RTD("tt.rtd",,RTD("tt.rtd",,"Inst",J94,$E94),K$2)</f>
        <v/>
      </c>
      <c r="L94" s="7" t="str">
        <f>RTD("tt.rtd",,RTD("tt.rtd",,"Inst",J94,$E94),L$2)</f>
        <v/>
      </c>
      <c r="M94" s="8" cm="1">
        <f t="array" ref="M94">SUM(IF((SODFillBook!$F$3:$F$1960="B")*(SODFillBook!$Q$3:$Q$1960=SODMapping!D94),SODFillBook!$G$3:$G$1960))</f>
        <v>0</v>
      </c>
      <c r="N94" s="8" t="str" cm="1">
        <f t="array" ref="N94">IFERROR(
    SUMPRODUCT(
        IF(
            (SODFillBook!$F$1:$F$1960="B") * (SODFillBook!$Q$1:$Q$1960=SODMapping!D94),
            SODFillBook!$G$1:$G$1960
        ),
        IF(
            (SODFillBook!$F$1:$F$1960="B") * (SODFillBook!$Q$1:$Q$1960=SODMapping!D94),
            SODFillBook!$H$1:$H$1960
        )
    ) / SUM(
        IF(
            (SODFillBook!$F$1:$F$1960="B") * (SODFillBook!$Q$1:$Q$1960=SODMapping!D94),
            SODFillBook!$G$1:$G$1960
        )
    ),
    ""
)</f>
        <v/>
      </c>
      <c r="O94" s="8" cm="1">
        <f t="array" ref="O94">SUM(IF((SODFillBook!$F$3:$F$1960="S")*(SODFillBook!$Q$3:$Q$1960=SODMapping!D94),SODFillBook!$G$3:$G$1960))</f>
        <v>0</v>
      </c>
      <c r="P94" s="8" t="str" cm="1">
        <f t="array" ref="P94">IFERROR(
    SUMPRODUCT(
        IF(
            (SODFillBook!$F$1:$F$1960="S") * (SODFillBook!$Q$1:$Q$1960=SODMapping!D94),
            SODFillBook!$G$1:$G$1960
        ),
        IF(
            (SODFillBook!$F$1:$F$1960="S") * (SODFillBook!$Q$1:$Q$1960=SODMapping!D94),
            SODFillBook!$H$1:$H$1960
        )
    ) / SUM(
        IF(
            (SODFillBook!$F$1:$F$1960="S") * (SODFillBook!$Q$1:$Q$1960=SODMapping!D94),
            SODFillBook!$G$1:$G$1960
        )
    ),
    ""
)</f>
        <v/>
      </c>
      <c r="Q94" s="8">
        <f t="shared" si="5"/>
        <v>0</v>
      </c>
      <c r="R94" s="8">
        <f t="shared" si="6"/>
        <v>0</v>
      </c>
      <c r="S94" s="2">
        <f t="shared" si="7"/>
        <v>0</v>
      </c>
      <c r="T94" s="2">
        <f t="shared" si="8"/>
        <v>0</v>
      </c>
      <c r="U94" s="2">
        <f t="shared" si="9"/>
        <v>0</v>
      </c>
      <c r="V94" s="2" t="e">
        <f>((SODMapping!$P94-SODMapping!$N94)/SODMapping!$G94*SODMapping!$H94)*(MIN(SODMapping!$M94,SODMapping!$O94))</f>
        <v>#VALUE!</v>
      </c>
    </row>
    <row r="95" spans="2:22" x14ac:dyDescent="0.25">
      <c r="B95" s="106"/>
      <c r="C95" s="2"/>
      <c r="D95" s="2"/>
      <c r="E95" s="2"/>
      <c r="F95" s="2" t="s">
        <v>57</v>
      </c>
      <c r="G95" s="2">
        <v>0.5</v>
      </c>
      <c r="H95" s="2">
        <v>12.5</v>
      </c>
      <c r="I95" s="2">
        <v>1</v>
      </c>
      <c r="J95" s="2" t="s">
        <v>35</v>
      </c>
      <c r="K95" s="7" t="str">
        <f>RTD("tt.rtd",,RTD("tt.rtd",,"Inst",J95,$E95),K$2)</f>
        <v/>
      </c>
      <c r="L95" s="7" t="str">
        <f>RTD("tt.rtd",,RTD("tt.rtd",,"Inst",J95,$E95),L$2)</f>
        <v/>
      </c>
      <c r="M95" s="8" cm="1">
        <f t="array" ref="M95">SUM(IF((SODFillBook!$F$3:$F$1960="B")*(SODFillBook!$Q$3:$Q$1960=SODMapping!D95),SODFillBook!$G$3:$G$1960))</f>
        <v>0</v>
      </c>
      <c r="N95" s="8" t="str" cm="1">
        <f t="array" ref="N95">IFERROR(
    SUMPRODUCT(
        IF(
            (SODFillBook!$F$1:$F$1960="B") * (SODFillBook!$Q$1:$Q$1960=SODMapping!D95),
            SODFillBook!$G$1:$G$1960
        ),
        IF(
            (SODFillBook!$F$1:$F$1960="B") * (SODFillBook!$Q$1:$Q$1960=SODMapping!D95),
            SODFillBook!$H$1:$H$1960
        )
    ) / SUM(
        IF(
            (SODFillBook!$F$1:$F$1960="B") * (SODFillBook!$Q$1:$Q$1960=SODMapping!D95),
            SODFillBook!$G$1:$G$1960
        )
    ),
    ""
)</f>
        <v/>
      </c>
      <c r="O95" s="8" cm="1">
        <f t="array" ref="O95">SUM(IF((SODFillBook!$F$3:$F$1960="S")*(SODFillBook!$Q$3:$Q$1960=SODMapping!D95),SODFillBook!$G$3:$G$1960))</f>
        <v>0</v>
      </c>
      <c r="P95" s="8" t="str" cm="1">
        <f t="array" ref="P95">IFERROR(
    SUMPRODUCT(
        IF(
            (SODFillBook!$F$1:$F$1960="S") * (SODFillBook!$Q$1:$Q$1960=SODMapping!D95),
            SODFillBook!$G$1:$G$1960
        ),
        IF(
            (SODFillBook!$F$1:$F$1960="S") * (SODFillBook!$Q$1:$Q$1960=SODMapping!D95),
            SODFillBook!$H$1:$H$1960
        )
    ) / SUM(
        IF(
            (SODFillBook!$F$1:$F$1960="S") * (SODFillBook!$Q$1:$Q$1960=SODMapping!D95),
            SODFillBook!$G$1:$G$1960
        )
    ),
    ""
)</f>
        <v/>
      </c>
      <c r="Q95" s="8">
        <f t="shared" si="5"/>
        <v>0</v>
      </c>
      <c r="R95" s="8">
        <f t="shared" si="6"/>
        <v>0</v>
      </c>
      <c r="S95" s="2">
        <f t="shared" si="7"/>
        <v>0</v>
      </c>
      <c r="T95" s="2">
        <f t="shared" si="8"/>
        <v>0</v>
      </c>
      <c r="U95" s="2">
        <f t="shared" si="9"/>
        <v>0</v>
      </c>
      <c r="V95" s="2" t="e">
        <f>((SODMapping!$P95-SODMapping!$N95)/SODMapping!$G95*SODMapping!$H95)*(MIN(SODMapping!$M95,SODMapping!$O95))</f>
        <v>#VALUE!</v>
      </c>
    </row>
    <row r="96" spans="2:22" x14ac:dyDescent="0.25">
      <c r="B96" s="106"/>
      <c r="C96" s="2"/>
      <c r="D96" s="2"/>
      <c r="E96" s="2"/>
      <c r="F96" s="2" t="s">
        <v>57</v>
      </c>
      <c r="G96" s="2">
        <v>0.5</v>
      </c>
      <c r="H96" s="2">
        <v>12.5</v>
      </c>
      <c r="I96" s="2">
        <v>1</v>
      </c>
      <c r="J96" s="2" t="s">
        <v>35</v>
      </c>
      <c r="K96" s="7" t="str">
        <f>RTD("tt.rtd",,RTD("tt.rtd",,"Inst",J96,$E96),K$2)</f>
        <v/>
      </c>
      <c r="L96" s="7" t="str">
        <f>RTD("tt.rtd",,RTD("tt.rtd",,"Inst",J96,$E96),L$2)</f>
        <v/>
      </c>
      <c r="M96" s="8" cm="1">
        <f t="array" ref="M96">SUM(IF((SODFillBook!$F$3:$F$1960="B")*(SODFillBook!$Q$3:$Q$1960=SODMapping!D96),SODFillBook!$G$3:$G$1960))</f>
        <v>0</v>
      </c>
      <c r="N96" s="8" t="str" cm="1">
        <f t="array" ref="N96">IFERROR(
    SUMPRODUCT(
        IF(
            (SODFillBook!$F$1:$F$1960="B") * (SODFillBook!$Q$1:$Q$1960=SODMapping!D96),
            SODFillBook!$G$1:$G$1960
        ),
        IF(
            (SODFillBook!$F$1:$F$1960="B") * (SODFillBook!$Q$1:$Q$1960=SODMapping!D96),
            SODFillBook!$H$1:$H$1960
        )
    ) / SUM(
        IF(
            (SODFillBook!$F$1:$F$1960="B") * (SODFillBook!$Q$1:$Q$1960=SODMapping!D96),
            SODFillBook!$G$1:$G$1960
        )
    ),
    ""
)</f>
        <v/>
      </c>
      <c r="O96" s="8" cm="1">
        <f t="array" ref="O96">SUM(IF((SODFillBook!$F$3:$F$1960="S")*(SODFillBook!$Q$3:$Q$1960=SODMapping!D96),SODFillBook!$G$3:$G$1960))</f>
        <v>0</v>
      </c>
      <c r="P96" s="8" t="str" cm="1">
        <f t="array" ref="P96">IFERROR(
    SUMPRODUCT(
        IF(
            (SODFillBook!$F$1:$F$1960="S") * (SODFillBook!$Q$1:$Q$1960=SODMapping!D96),
            SODFillBook!$G$1:$G$1960
        ),
        IF(
            (SODFillBook!$F$1:$F$1960="S") * (SODFillBook!$Q$1:$Q$1960=SODMapping!D96),
            SODFillBook!$H$1:$H$1960
        )
    ) / SUM(
        IF(
            (SODFillBook!$F$1:$F$1960="S") * (SODFillBook!$Q$1:$Q$1960=SODMapping!D96),
            SODFillBook!$G$1:$G$1960
        )
    ),
    ""
)</f>
        <v/>
      </c>
      <c r="Q96" s="8">
        <f t="shared" si="5"/>
        <v>0</v>
      </c>
      <c r="R96" s="8">
        <f t="shared" si="6"/>
        <v>0</v>
      </c>
      <c r="S96" s="2">
        <f t="shared" si="7"/>
        <v>0</v>
      </c>
      <c r="T96" s="2">
        <f t="shared" si="8"/>
        <v>0</v>
      </c>
      <c r="U96" s="2">
        <f t="shared" si="9"/>
        <v>0</v>
      </c>
      <c r="V96" s="2" t="e">
        <f>((SODMapping!$P96-SODMapping!$N96)/SODMapping!$G96*SODMapping!$H96)*(MIN(SODMapping!$M96,SODMapping!$O96))</f>
        <v>#VALUE!</v>
      </c>
    </row>
    <row r="97" spans="2:22" x14ac:dyDescent="0.25">
      <c r="B97" s="106"/>
      <c r="C97" s="2"/>
      <c r="D97" s="2"/>
      <c r="E97" s="2"/>
      <c r="F97" s="2" t="s">
        <v>57</v>
      </c>
      <c r="G97" s="2">
        <v>0.5</v>
      </c>
      <c r="H97" s="2">
        <v>12.5</v>
      </c>
      <c r="I97" s="2">
        <v>1</v>
      </c>
      <c r="J97" s="2" t="s">
        <v>35</v>
      </c>
      <c r="K97" s="7" t="str">
        <f>RTD("tt.rtd",,RTD("tt.rtd",,"Inst",J97,$E97),K$2)</f>
        <v/>
      </c>
      <c r="L97" s="7" t="str">
        <f>RTD("tt.rtd",,RTD("tt.rtd",,"Inst",J97,$E97),L$2)</f>
        <v/>
      </c>
      <c r="M97" s="8" cm="1">
        <f t="array" ref="M97">SUM(IF((SODFillBook!$F$3:$F$1960="B")*(SODFillBook!$Q$3:$Q$1960=SODMapping!D97),SODFillBook!$G$3:$G$1960))</f>
        <v>0</v>
      </c>
      <c r="N97" s="8" t="str" cm="1">
        <f t="array" ref="N97">IFERROR(
    SUMPRODUCT(
        IF(
            (SODFillBook!$F$1:$F$1960="B") * (SODFillBook!$Q$1:$Q$1960=SODMapping!D97),
            SODFillBook!$G$1:$G$1960
        ),
        IF(
            (SODFillBook!$F$1:$F$1960="B") * (SODFillBook!$Q$1:$Q$1960=SODMapping!D97),
            SODFillBook!$H$1:$H$1960
        )
    ) / SUM(
        IF(
            (SODFillBook!$F$1:$F$1960="B") * (SODFillBook!$Q$1:$Q$1960=SODMapping!D97),
            SODFillBook!$G$1:$G$1960
        )
    ),
    ""
)</f>
        <v/>
      </c>
      <c r="O97" s="8" cm="1">
        <f t="array" ref="O97">SUM(IF((SODFillBook!$F$3:$F$1960="S")*(SODFillBook!$Q$3:$Q$1960=SODMapping!D97),SODFillBook!$G$3:$G$1960))</f>
        <v>0</v>
      </c>
      <c r="P97" s="8" t="str" cm="1">
        <f t="array" ref="P97">IFERROR(
    SUMPRODUCT(
        IF(
            (SODFillBook!$F$1:$F$1960="S") * (SODFillBook!$Q$1:$Q$1960=SODMapping!D97),
            SODFillBook!$G$1:$G$1960
        ),
        IF(
            (SODFillBook!$F$1:$F$1960="S") * (SODFillBook!$Q$1:$Q$1960=SODMapping!D97),
            SODFillBook!$H$1:$H$1960
        )
    ) / SUM(
        IF(
            (SODFillBook!$F$1:$F$1960="S") * (SODFillBook!$Q$1:$Q$1960=SODMapping!D97),
            SODFillBook!$G$1:$G$1960
        )
    ),
    ""
)</f>
        <v/>
      </c>
      <c r="Q97" s="8">
        <f t="shared" si="5"/>
        <v>0</v>
      </c>
      <c r="R97" s="8">
        <f t="shared" si="6"/>
        <v>0</v>
      </c>
      <c r="S97" s="2">
        <f t="shared" si="7"/>
        <v>0</v>
      </c>
      <c r="T97" s="2">
        <f t="shared" si="8"/>
        <v>0</v>
      </c>
      <c r="U97" s="2">
        <f t="shared" si="9"/>
        <v>0</v>
      </c>
      <c r="V97" s="2" t="e">
        <f>((SODMapping!$P97-SODMapping!$N97)/SODMapping!$G97*SODMapping!$H97)*(MIN(SODMapping!$M97,SODMapping!$O97))</f>
        <v>#VALUE!</v>
      </c>
    </row>
    <row r="98" spans="2:22" x14ac:dyDescent="0.25">
      <c r="B98" s="106"/>
      <c r="C98" s="2"/>
      <c r="D98" s="2"/>
      <c r="E98" s="2"/>
      <c r="F98" s="2" t="s">
        <v>57</v>
      </c>
      <c r="G98" s="2">
        <v>0.5</v>
      </c>
      <c r="H98" s="2">
        <v>12.5</v>
      </c>
      <c r="I98" s="2">
        <v>1</v>
      </c>
      <c r="J98" s="2" t="s">
        <v>35</v>
      </c>
      <c r="K98" s="7" t="str">
        <f>RTD("tt.rtd",,RTD("tt.rtd",,"Inst",J98,$E98),K$2)</f>
        <v/>
      </c>
      <c r="L98" s="7" t="str">
        <f>RTD("tt.rtd",,RTD("tt.rtd",,"Inst",J98,$E98),L$2)</f>
        <v/>
      </c>
      <c r="M98" s="8" cm="1">
        <f t="array" ref="M98">SUM(IF((SODFillBook!$F$3:$F$1960="B")*(SODFillBook!$Q$3:$Q$1960=SODMapping!D98),SODFillBook!$G$3:$G$1960))</f>
        <v>0</v>
      </c>
      <c r="N98" s="8" t="str" cm="1">
        <f t="array" ref="N98">IFERROR(
    SUMPRODUCT(
        IF(
            (SODFillBook!$F$1:$F$1960="B") * (SODFillBook!$Q$1:$Q$1960=SODMapping!D98),
            SODFillBook!$G$1:$G$1960
        ),
        IF(
            (SODFillBook!$F$1:$F$1960="B") * (SODFillBook!$Q$1:$Q$1960=SODMapping!D98),
            SODFillBook!$H$1:$H$1960
        )
    ) / SUM(
        IF(
            (SODFillBook!$F$1:$F$1960="B") * (SODFillBook!$Q$1:$Q$1960=SODMapping!D98),
            SODFillBook!$G$1:$G$1960
        )
    ),
    ""
)</f>
        <v/>
      </c>
      <c r="O98" s="8" cm="1">
        <f t="array" ref="O98">SUM(IF((SODFillBook!$F$3:$F$1960="S")*(SODFillBook!$Q$3:$Q$1960=SODMapping!D98),SODFillBook!$G$3:$G$1960))</f>
        <v>0</v>
      </c>
      <c r="P98" s="8" t="str" cm="1">
        <f t="array" ref="P98">IFERROR(
    SUMPRODUCT(
        IF(
            (SODFillBook!$F$1:$F$1960="S") * (SODFillBook!$Q$1:$Q$1960=SODMapping!D98),
            SODFillBook!$G$1:$G$1960
        ),
        IF(
            (SODFillBook!$F$1:$F$1960="S") * (SODFillBook!$Q$1:$Q$1960=SODMapping!D98),
            SODFillBook!$H$1:$H$1960
        )
    ) / SUM(
        IF(
            (SODFillBook!$F$1:$F$1960="S") * (SODFillBook!$Q$1:$Q$1960=SODMapping!D98),
            SODFillBook!$G$1:$G$1960
        )
    ),
    ""
)</f>
        <v/>
      </c>
      <c r="Q98" s="8">
        <f t="shared" si="5"/>
        <v>0</v>
      </c>
      <c r="R98" s="8">
        <f t="shared" si="6"/>
        <v>0</v>
      </c>
      <c r="S98" s="2">
        <f t="shared" si="7"/>
        <v>0</v>
      </c>
      <c r="T98" s="2">
        <f t="shared" si="8"/>
        <v>0</v>
      </c>
      <c r="U98" s="2">
        <f t="shared" si="9"/>
        <v>0</v>
      </c>
      <c r="V98" s="2" t="e">
        <f>((SODMapping!$P98-SODMapping!$N98)/SODMapping!$G98*SODMapping!$H98)*(MIN(SODMapping!$M98,SODMapping!$O98))</f>
        <v>#VALUE!</v>
      </c>
    </row>
    <row r="99" spans="2:22" x14ac:dyDescent="0.25">
      <c r="B99" s="106"/>
      <c r="C99" s="2"/>
      <c r="D99" s="2"/>
      <c r="E99" s="2"/>
      <c r="F99" s="2" t="s">
        <v>57</v>
      </c>
      <c r="G99" s="2">
        <v>0.5</v>
      </c>
      <c r="H99" s="2">
        <v>12.5</v>
      </c>
      <c r="I99" s="2">
        <v>1</v>
      </c>
      <c r="J99" s="2" t="s">
        <v>35</v>
      </c>
      <c r="K99" s="7" t="str">
        <f>RTD("tt.rtd",,RTD("tt.rtd",,"Inst",J99,$E99),K$2)</f>
        <v/>
      </c>
      <c r="L99" s="7" t="str">
        <f>RTD("tt.rtd",,RTD("tt.rtd",,"Inst",J99,$E99),L$2)</f>
        <v/>
      </c>
      <c r="M99" s="8" cm="1">
        <f t="array" ref="M99">SUM(IF((SODFillBook!$F$3:$F$1960="B")*(SODFillBook!$Q$3:$Q$1960=SODMapping!D99),SODFillBook!$G$3:$G$1960))</f>
        <v>0</v>
      </c>
      <c r="N99" s="8" t="str" cm="1">
        <f t="array" ref="N99">IFERROR(
    SUMPRODUCT(
        IF(
            (SODFillBook!$F$1:$F$1960="B") * (SODFillBook!$Q$1:$Q$1960=SODMapping!D99),
            SODFillBook!$G$1:$G$1960
        ),
        IF(
            (SODFillBook!$F$1:$F$1960="B") * (SODFillBook!$Q$1:$Q$1960=SODMapping!D99),
            SODFillBook!$H$1:$H$1960
        )
    ) / SUM(
        IF(
            (SODFillBook!$F$1:$F$1960="B") * (SODFillBook!$Q$1:$Q$1960=SODMapping!D99),
            SODFillBook!$G$1:$G$1960
        )
    ),
    ""
)</f>
        <v/>
      </c>
      <c r="O99" s="8" cm="1">
        <f t="array" ref="O99">SUM(IF((SODFillBook!$F$3:$F$1960="S")*(SODFillBook!$Q$3:$Q$1960=SODMapping!D99),SODFillBook!$G$3:$G$1960))</f>
        <v>0</v>
      </c>
      <c r="P99" s="8" t="str" cm="1">
        <f t="array" ref="P99">IFERROR(
    SUMPRODUCT(
        IF(
            (SODFillBook!$F$1:$F$1960="S") * (SODFillBook!$Q$1:$Q$1960=SODMapping!D99),
            SODFillBook!$G$1:$G$1960
        ),
        IF(
            (SODFillBook!$F$1:$F$1960="S") * (SODFillBook!$Q$1:$Q$1960=SODMapping!D99),
            SODFillBook!$H$1:$H$1960
        )
    ) / SUM(
        IF(
            (SODFillBook!$F$1:$F$1960="S") * (SODFillBook!$Q$1:$Q$1960=SODMapping!D99),
            SODFillBook!$G$1:$G$1960
        )
    ),
    ""
)</f>
        <v/>
      </c>
      <c r="Q99" s="8">
        <f t="shared" si="5"/>
        <v>0</v>
      </c>
      <c r="R99" s="8">
        <f t="shared" si="6"/>
        <v>0</v>
      </c>
      <c r="S99" s="2">
        <f t="shared" si="7"/>
        <v>0</v>
      </c>
      <c r="T99" s="2">
        <f t="shared" si="8"/>
        <v>0</v>
      </c>
      <c r="U99" s="2">
        <f t="shared" si="9"/>
        <v>0</v>
      </c>
      <c r="V99" s="2" t="e">
        <f>((SODMapping!$P99-SODMapping!$N99)/SODMapping!$G99*SODMapping!$H99)*(MIN(SODMapping!$M99,SODMapping!$O99))</f>
        <v>#VALUE!</v>
      </c>
    </row>
    <row r="100" spans="2:22" x14ac:dyDescent="0.25">
      <c r="B100" s="106"/>
      <c r="C100" s="2"/>
      <c r="D100" s="2"/>
      <c r="E100" s="2"/>
      <c r="F100" s="2" t="s">
        <v>57</v>
      </c>
      <c r="G100" s="2">
        <v>0.5</v>
      </c>
      <c r="H100" s="2">
        <v>12.5</v>
      </c>
      <c r="I100" s="2">
        <v>1</v>
      </c>
      <c r="J100" s="2" t="s">
        <v>35</v>
      </c>
      <c r="K100" s="7" t="str">
        <f>RTD("tt.rtd",,RTD("tt.rtd",,"Inst",J100,$E100),K$2)</f>
        <v/>
      </c>
      <c r="L100" s="7" t="str">
        <f>RTD("tt.rtd",,RTD("tt.rtd",,"Inst",J100,$E100),L$2)</f>
        <v/>
      </c>
      <c r="M100" s="8" cm="1">
        <f t="array" ref="M100">SUM(IF((SODFillBook!$F$3:$F$1960="B")*(SODFillBook!$Q$3:$Q$1960=SODMapping!D100),SODFillBook!$G$3:$G$1960))</f>
        <v>0</v>
      </c>
      <c r="N100" s="8" t="str" cm="1">
        <f t="array" ref="N100">IFERROR(
    SUMPRODUCT(
        IF(
            (SODFillBook!$F$1:$F$1960="B") * (SODFillBook!$Q$1:$Q$1960=SODMapping!D100),
            SODFillBook!$G$1:$G$1960
        ),
        IF(
            (SODFillBook!$F$1:$F$1960="B") * (SODFillBook!$Q$1:$Q$1960=SODMapping!D100),
            SODFillBook!$H$1:$H$1960
        )
    ) / SUM(
        IF(
            (SODFillBook!$F$1:$F$1960="B") * (SODFillBook!$Q$1:$Q$1960=SODMapping!D100),
            SODFillBook!$G$1:$G$1960
        )
    ),
    ""
)</f>
        <v/>
      </c>
      <c r="O100" s="8" cm="1">
        <f t="array" ref="O100">SUM(IF((SODFillBook!$F$3:$F$1960="S")*(SODFillBook!$Q$3:$Q$1960=SODMapping!D100),SODFillBook!$G$3:$G$1960))</f>
        <v>0</v>
      </c>
      <c r="P100" s="8" t="str" cm="1">
        <f t="array" ref="P100">IFERROR(
    SUMPRODUCT(
        IF(
            (SODFillBook!$F$1:$F$1960="S") * (SODFillBook!$Q$1:$Q$1960=SODMapping!D100),
            SODFillBook!$G$1:$G$1960
        ),
        IF(
            (SODFillBook!$F$1:$F$1960="S") * (SODFillBook!$Q$1:$Q$1960=SODMapping!D100),
            SODFillBook!$H$1:$H$1960
        )
    ) / SUM(
        IF(
            (SODFillBook!$F$1:$F$1960="S") * (SODFillBook!$Q$1:$Q$1960=SODMapping!D100),
            SODFillBook!$G$1:$G$1960
        )
    ),
    ""
)</f>
        <v/>
      </c>
      <c r="Q100" s="8">
        <f t="shared" si="5"/>
        <v>0</v>
      </c>
      <c r="R100" s="8">
        <f t="shared" si="6"/>
        <v>0</v>
      </c>
      <c r="S100" s="2">
        <f t="shared" si="7"/>
        <v>0</v>
      </c>
      <c r="T100" s="2">
        <f t="shared" si="8"/>
        <v>0</v>
      </c>
      <c r="U100" s="2">
        <f t="shared" si="9"/>
        <v>0</v>
      </c>
      <c r="V100" s="2" t="e">
        <f>((SODMapping!$P100-SODMapping!$N100)/SODMapping!$G100*SODMapping!$H100)*(MIN(SODMapping!$M100,SODMapping!$O100))</f>
        <v>#VALUE!</v>
      </c>
    </row>
    <row r="101" spans="2:22" x14ac:dyDescent="0.25">
      <c r="B101" s="106"/>
      <c r="C101" s="2"/>
      <c r="D101" s="2"/>
      <c r="E101" s="2"/>
      <c r="F101" s="2" t="s">
        <v>57</v>
      </c>
      <c r="G101" s="2">
        <v>0.5</v>
      </c>
      <c r="H101" s="2">
        <v>12.5</v>
      </c>
      <c r="I101" s="2">
        <v>1</v>
      </c>
      <c r="J101" s="2" t="s">
        <v>35</v>
      </c>
      <c r="K101" s="7" t="str">
        <f>RTD("tt.rtd",,RTD("tt.rtd",,"Inst",J101,$E101),K$2)</f>
        <v/>
      </c>
      <c r="L101" s="7" t="str">
        <f>RTD("tt.rtd",,RTD("tt.rtd",,"Inst",J101,$E101),L$2)</f>
        <v/>
      </c>
      <c r="M101" s="8" cm="1">
        <f t="array" ref="M101">SUM(IF((SODFillBook!$F$3:$F$1960="B")*(SODFillBook!$Q$3:$Q$1960=SODMapping!D101),SODFillBook!$G$3:$G$1960))</f>
        <v>0</v>
      </c>
      <c r="N101" s="8" t="str" cm="1">
        <f t="array" ref="N101">IFERROR(
    SUMPRODUCT(
        IF(
            (SODFillBook!$F$1:$F$1960="B") * (SODFillBook!$Q$1:$Q$1960=SODMapping!D101),
            SODFillBook!$G$1:$G$1960
        ),
        IF(
            (SODFillBook!$F$1:$F$1960="B") * (SODFillBook!$Q$1:$Q$1960=SODMapping!D101),
            SODFillBook!$H$1:$H$1960
        )
    ) / SUM(
        IF(
            (SODFillBook!$F$1:$F$1960="B") * (SODFillBook!$Q$1:$Q$1960=SODMapping!D101),
            SODFillBook!$G$1:$G$1960
        )
    ),
    ""
)</f>
        <v/>
      </c>
      <c r="O101" s="8" cm="1">
        <f t="array" ref="O101">SUM(IF((SODFillBook!$F$3:$F$1960="S")*(SODFillBook!$Q$3:$Q$1960=SODMapping!D101),SODFillBook!$G$3:$G$1960))</f>
        <v>0</v>
      </c>
      <c r="P101" s="8" t="str" cm="1">
        <f t="array" ref="P101">IFERROR(
    SUMPRODUCT(
        IF(
            (SODFillBook!$F$1:$F$1960="S") * (SODFillBook!$Q$1:$Q$1960=SODMapping!D101),
            SODFillBook!$G$1:$G$1960
        ),
        IF(
            (SODFillBook!$F$1:$F$1960="S") * (SODFillBook!$Q$1:$Q$1960=SODMapping!D101),
            SODFillBook!$H$1:$H$1960
        )
    ) / SUM(
        IF(
            (SODFillBook!$F$1:$F$1960="S") * (SODFillBook!$Q$1:$Q$1960=SODMapping!D101),
            SODFillBook!$G$1:$G$1960
        )
    ),
    ""
)</f>
        <v/>
      </c>
      <c r="Q101" s="8">
        <f t="shared" si="5"/>
        <v>0</v>
      </c>
      <c r="R101" s="8">
        <f t="shared" si="6"/>
        <v>0</v>
      </c>
      <c r="S101" s="2">
        <f t="shared" si="7"/>
        <v>0</v>
      </c>
      <c r="T101" s="2">
        <f t="shared" si="8"/>
        <v>0</v>
      </c>
      <c r="U101" s="2">
        <f t="shared" si="9"/>
        <v>0</v>
      </c>
      <c r="V101" s="2" t="e">
        <f>((SODMapping!$P101-SODMapping!$N101)/SODMapping!$G101*SODMapping!$H101)*(MIN(SODMapping!$M101,SODMapping!$O101))</f>
        <v>#VALUE!</v>
      </c>
    </row>
    <row r="102" spans="2:22" x14ac:dyDescent="0.25">
      <c r="B102" s="106"/>
      <c r="C102" s="2"/>
      <c r="D102" s="2"/>
      <c r="E102" s="2"/>
      <c r="F102" s="2" t="s">
        <v>57</v>
      </c>
      <c r="G102" s="2">
        <v>0.5</v>
      </c>
      <c r="H102" s="2">
        <v>12.5</v>
      </c>
      <c r="I102" s="2">
        <v>1</v>
      </c>
      <c r="J102" s="2" t="s">
        <v>35</v>
      </c>
      <c r="K102" s="7" t="str">
        <f>RTD("tt.rtd",,RTD("tt.rtd",,"Inst",J102,$E102),K$2)</f>
        <v/>
      </c>
      <c r="L102" s="7" t="str">
        <f>RTD("tt.rtd",,RTD("tt.rtd",,"Inst",J102,$E102),L$2)</f>
        <v/>
      </c>
      <c r="M102" s="8" cm="1">
        <f t="array" ref="M102">SUM(IF((SODFillBook!$F$3:$F$1960="B")*(SODFillBook!$Q$3:$Q$1960=SODMapping!D102),SODFillBook!$G$3:$G$1960))</f>
        <v>0</v>
      </c>
      <c r="N102" s="8" t="str" cm="1">
        <f t="array" ref="N102">IFERROR(
    SUMPRODUCT(
        IF(
            (SODFillBook!$F$1:$F$1960="B") * (SODFillBook!$Q$1:$Q$1960=SODMapping!D102),
            SODFillBook!$G$1:$G$1960
        ),
        IF(
            (SODFillBook!$F$1:$F$1960="B") * (SODFillBook!$Q$1:$Q$1960=SODMapping!D102),
            SODFillBook!$H$1:$H$1960
        )
    ) / SUM(
        IF(
            (SODFillBook!$F$1:$F$1960="B") * (SODFillBook!$Q$1:$Q$1960=SODMapping!D102),
            SODFillBook!$G$1:$G$1960
        )
    ),
    ""
)</f>
        <v/>
      </c>
      <c r="O102" s="8" cm="1">
        <f t="array" ref="O102">SUM(IF((SODFillBook!$F$3:$F$1960="S")*(SODFillBook!$Q$3:$Q$1960=SODMapping!D102),SODFillBook!$G$3:$G$1960))</f>
        <v>0</v>
      </c>
      <c r="P102" s="8" t="str" cm="1">
        <f t="array" ref="P102">IFERROR(
    SUMPRODUCT(
        IF(
            (SODFillBook!$F$1:$F$1960="S") * (SODFillBook!$Q$1:$Q$1960=SODMapping!D102),
            SODFillBook!$G$1:$G$1960
        ),
        IF(
            (SODFillBook!$F$1:$F$1960="S") * (SODFillBook!$Q$1:$Q$1960=SODMapping!D102),
            SODFillBook!$H$1:$H$1960
        )
    ) / SUM(
        IF(
            (SODFillBook!$F$1:$F$1960="S") * (SODFillBook!$Q$1:$Q$1960=SODMapping!D102),
            SODFillBook!$G$1:$G$1960
        )
    ),
    ""
)</f>
        <v/>
      </c>
      <c r="Q102" s="8">
        <f t="shared" si="5"/>
        <v>0</v>
      </c>
      <c r="R102" s="8">
        <f t="shared" si="6"/>
        <v>0</v>
      </c>
      <c r="S102" s="2">
        <f t="shared" si="7"/>
        <v>0</v>
      </c>
      <c r="T102" s="2">
        <f t="shared" si="8"/>
        <v>0</v>
      </c>
      <c r="U102" s="2">
        <f t="shared" si="9"/>
        <v>0</v>
      </c>
      <c r="V102" s="2" t="e">
        <f>((SODMapping!$P102-SODMapping!$N102)/SODMapping!$G102*SODMapping!$H102)*(MIN(SODMapping!$M102,SODMapping!$O102))</f>
        <v>#VALUE!</v>
      </c>
    </row>
    <row r="103" spans="2:22" x14ac:dyDescent="0.25">
      <c r="B103" s="106"/>
      <c r="C103" s="2"/>
      <c r="D103" s="2"/>
      <c r="E103" s="2"/>
      <c r="F103" s="2" t="s">
        <v>57</v>
      </c>
      <c r="G103" s="2">
        <v>0.5</v>
      </c>
      <c r="H103" s="2">
        <v>12.5</v>
      </c>
      <c r="I103" s="2">
        <v>1</v>
      </c>
      <c r="J103" s="2" t="s">
        <v>35</v>
      </c>
      <c r="K103" s="7" t="str">
        <f>RTD("tt.rtd",,RTD("tt.rtd",,"Inst",J103,$E103),K$2)</f>
        <v/>
      </c>
      <c r="L103" s="7" t="str">
        <f>RTD("tt.rtd",,RTD("tt.rtd",,"Inst",J103,$E103),L$2)</f>
        <v/>
      </c>
      <c r="M103" s="8" cm="1">
        <f t="array" ref="M103">SUM(IF((SODFillBook!$F$3:$F$1960="B")*(SODFillBook!$Q$3:$Q$1960=SODMapping!D103),SODFillBook!$G$3:$G$1960))</f>
        <v>0</v>
      </c>
      <c r="N103" s="8" t="str" cm="1">
        <f t="array" ref="N103">IFERROR(
    SUMPRODUCT(
        IF(
            (SODFillBook!$F$1:$F$1960="B") * (SODFillBook!$Q$1:$Q$1960=SODMapping!D103),
            SODFillBook!$G$1:$G$1960
        ),
        IF(
            (SODFillBook!$F$1:$F$1960="B") * (SODFillBook!$Q$1:$Q$1960=SODMapping!D103),
            SODFillBook!$H$1:$H$1960
        )
    ) / SUM(
        IF(
            (SODFillBook!$F$1:$F$1960="B") * (SODFillBook!$Q$1:$Q$1960=SODMapping!D103),
            SODFillBook!$G$1:$G$1960
        )
    ),
    ""
)</f>
        <v/>
      </c>
      <c r="O103" s="8" cm="1">
        <f t="array" ref="O103">SUM(IF((SODFillBook!$F$3:$F$1960="S")*(SODFillBook!$Q$3:$Q$1960=SODMapping!D103),SODFillBook!$G$3:$G$1960))</f>
        <v>0</v>
      </c>
      <c r="P103" s="8" t="str" cm="1">
        <f t="array" ref="P103">IFERROR(
    SUMPRODUCT(
        IF(
            (SODFillBook!$F$1:$F$1960="S") * (SODFillBook!$Q$1:$Q$1960=SODMapping!D103),
            SODFillBook!$G$1:$G$1960
        ),
        IF(
            (SODFillBook!$F$1:$F$1960="S") * (SODFillBook!$Q$1:$Q$1960=SODMapping!D103),
            SODFillBook!$H$1:$H$1960
        )
    ) / SUM(
        IF(
            (SODFillBook!$F$1:$F$1960="S") * (SODFillBook!$Q$1:$Q$1960=SODMapping!D103),
            SODFillBook!$G$1:$G$1960
        )
    ),
    ""
)</f>
        <v/>
      </c>
      <c r="Q103" s="8">
        <f t="shared" si="5"/>
        <v>0</v>
      </c>
      <c r="R103" s="8">
        <f t="shared" si="6"/>
        <v>0</v>
      </c>
      <c r="S103" s="2">
        <f t="shared" si="7"/>
        <v>0</v>
      </c>
      <c r="T103" s="2">
        <f t="shared" si="8"/>
        <v>0</v>
      </c>
      <c r="U103" s="2">
        <f t="shared" si="9"/>
        <v>0</v>
      </c>
      <c r="V103" s="2" t="e">
        <f>((SODMapping!$P103-SODMapping!$N103)/SODMapping!$G103*SODMapping!$H103)*(MIN(SODMapping!$M103,SODMapping!$O103))</f>
        <v>#VALUE!</v>
      </c>
    </row>
    <row r="104" spans="2:22" x14ac:dyDescent="0.25">
      <c r="B104" s="106"/>
      <c r="C104" s="2"/>
      <c r="D104" s="2"/>
      <c r="E104" s="2"/>
      <c r="F104" s="2" t="s">
        <v>57</v>
      </c>
      <c r="G104" s="2">
        <v>0.5</v>
      </c>
      <c r="H104" s="2">
        <v>12.5</v>
      </c>
      <c r="I104" s="2">
        <v>1</v>
      </c>
      <c r="J104" s="2" t="s">
        <v>35</v>
      </c>
      <c r="K104" s="7" t="str">
        <f>RTD("tt.rtd",,RTD("tt.rtd",,"Inst",J104,$E104),K$2)</f>
        <v/>
      </c>
      <c r="L104" s="7" t="str">
        <f>RTD("tt.rtd",,RTD("tt.rtd",,"Inst",J104,$E104),L$2)</f>
        <v/>
      </c>
      <c r="M104" s="8" cm="1">
        <f t="array" ref="M104">SUM(IF((SODFillBook!$F$3:$F$1960="B")*(SODFillBook!$Q$3:$Q$1960=SODMapping!D104),SODFillBook!$G$3:$G$1960))</f>
        <v>0</v>
      </c>
      <c r="N104" s="8" t="str" cm="1">
        <f t="array" ref="N104">IFERROR(
    SUMPRODUCT(
        IF(
            (SODFillBook!$F$1:$F$1960="B") * (SODFillBook!$Q$1:$Q$1960=SODMapping!D104),
            SODFillBook!$G$1:$G$1960
        ),
        IF(
            (SODFillBook!$F$1:$F$1960="B") * (SODFillBook!$Q$1:$Q$1960=SODMapping!D104),
            SODFillBook!$H$1:$H$1960
        )
    ) / SUM(
        IF(
            (SODFillBook!$F$1:$F$1960="B") * (SODFillBook!$Q$1:$Q$1960=SODMapping!D104),
            SODFillBook!$G$1:$G$1960
        )
    ),
    ""
)</f>
        <v/>
      </c>
      <c r="O104" s="8" cm="1">
        <f t="array" ref="O104">SUM(IF((SODFillBook!$F$3:$F$1960="S")*(SODFillBook!$Q$3:$Q$1960=SODMapping!D104),SODFillBook!$G$3:$G$1960))</f>
        <v>0</v>
      </c>
      <c r="P104" s="8" t="str" cm="1">
        <f t="array" ref="P104">IFERROR(
    SUMPRODUCT(
        IF(
            (SODFillBook!$F$1:$F$1960="S") * (SODFillBook!$Q$1:$Q$1960=SODMapping!D104),
            SODFillBook!$G$1:$G$1960
        ),
        IF(
            (SODFillBook!$F$1:$F$1960="S") * (SODFillBook!$Q$1:$Q$1960=SODMapping!D104),
            SODFillBook!$H$1:$H$1960
        )
    ) / SUM(
        IF(
            (SODFillBook!$F$1:$F$1960="S") * (SODFillBook!$Q$1:$Q$1960=SODMapping!D104),
            SODFillBook!$G$1:$G$1960
        )
    ),
    ""
)</f>
        <v/>
      </c>
      <c r="Q104" s="8">
        <f t="shared" si="5"/>
        <v>0</v>
      </c>
      <c r="R104" s="8">
        <f t="shared" si="6"/>
        <v>0</v>
      </c>
      <c r="S104" s="2">
        <f t="shared" si="7"/>
        <v>0</v>
      </c>
      <c r="T104" s="2">
        <f t="shared" si="8"/>
        <v>0</v>
      </c>
      <c r="U104" s="2">
        <f t="shared" si="9"/>
        <v>0</v>
      </c>
      <c r="V104" s="2" t="e">
        <f>((SODMapping!$P104-SODMapping!$N104)/SODMapping!$G104*SODMapping!$H104)*(MIN(SODMapping!$M104,SODMapping!$O104))</f>
        <v>#VALUE!</v>
      </c>
    </row>
    <row r="105" spans="2:22" x14ac:dyDescent="0.25">
      <c r="B105" s="106"/>
      <c r="C105" s="2"/>
      <c r="D105" s="2"/>
      <c r="E105" s="2"/>
      <c r="F105" s="2" t="s">
        <v>57</v>
      </c>
      <c r="G105" s="2">
        <v>0.5</v>
      </c>
      <c r="H105" s="2">
        <v>12.5</v>
      </c>
      <c r="I105" s="2">
        <v>1</v>
      </c>
      <c r="J105" s="2" t="s">
        <v>35</v>
      </c>
      <c r="K105" s="7" t="str">
        <f>RTD("tt.rtd",,RTD("tt.rtd",,"Inst",J105,$E105),K$2)</f>
        <v/>
      </c>
      <c r="L105" s="7" t="str">
        <f>RTD("tt.rtd",,RTD("tt.rtd",,"Inst",J105,$E105),L$2)</f>
        <v/>
      </c>
      <c r="M105" s="8" cm="1">
        <f t="array" ref="M105">SUM(IF((SODFillBook!$F$3:$F$1960="B")*(SODFillBook!$Q$3:$Q$1960=SODMapping!D105),SODFillBook!$G$3:$G$1960))</f>
        <v>0</v>
      </c>
      <c r="N105" s="8" t="str" cm="1">
        <f t="array" ref="N105">IFERROR(
    SUMPRODUCT(
        IF(
            (SODFillBook!$F$1:$F$1960="B") * (SODFillBook!$Q$1:$Q$1960=SODMapping!D105),
            SODFillBook!$G$1:$G$1960
        ),
        IF(
            (SODFillBook!$F$1:$F$1960="B") * (SODFillBook!$Q$1:$Q$1960=SODMapping!D105),
            SODFillBook!$H$1:$H$1960
        )
    ) / SUM(
        IF(
            (SODFillBook!$F$1:$F$1960="B") * (SODFillBook!$Q$1:$Q$1960=SODMapping!D105),
            SODFillBook!$G$1:$G$1960
        )
    ),
    ""
)</f>
        <v/>
      </c>
      <c r="O105" s="8" cm="1">
        <f t="array" ref="O105">SUM(IF((SODFillBook!$F$3:$F$1960="S")*(SODFillBook!$Q$3:$Q$1960=SODMapping!D105),SODFillBook!$G$3:$G$1960))</f>
        <v>0</v>
      </c>
      <c r="P105" s="8" t="str" cm="1">
        <f t="array" ref="P105">IFERROR(
    SUMPRODUCT(
        IF(
            (SODFillBook!$F$1:$F$1960="S") * (SODFillBook!$Q$1:$Q$1960=SODMapping!D105),
            SODFillBook!$G$1:$G$1960
        ),
        IF(
            (SODFillBook!$F$1:$F$1960="S") * (SODFillBook!$Q$1:$Q$1960=SODMapping!D105),
            SODFillBook!$H$1:$H$1960
        )
    ) / SUM(
        IF(
            (SODFillBook!$F$1:$F$1960="S") * (SODFillBook!$Q$1:$Q$1960=SODMapping!D105),
            SODFillBook!$G$1:$G$1960
        )
    ),
    ""
)</f>
        <v/>
      </c>
      <c r="Q105" s="8">
        <f t="shared" si="5"/>
        <v>0</v>
      </c>
      <c r="R105" s="8">
        <f t="shared" si="6"/>
        <v>0</v>
      </c>
      <c r="S105" s="2">
        <f t="shared" si="7"/>
        <v>0</v>
      </c>
      <c r="T105" s="2">
        <f t="shared" si="8"/>
        <v>0</v>
      </c>
      <c r="U105" s="2">
        <f t="shared" si="9"/>
        <v>0</v>
      </c>
      <c r="V105" s="2" t="e">
        <f>((SODMapping!$P105-SODMapping!$N105)/SODMapping!$G105*SODMapping!$H105)*(MIN(SODMapping!$M105,SODMapping!$O105))</f>
        <v>#VALUE!</v>
      </c>
    </row>
    <row r="106" spans="2:22" x14ac:dyDescent="0.25">
      <c r="B106" s="106"/>
      <c r="C106" s="2"/>
      <c r="D106" s="2"/>
      <c r="E106" s="2"/>
      <c r="F106" s="2" t="s">
        <v>57</v>
      </c>
      <c r="G106" s="2">
        <v>0.5</v>
      </c>
      <c r="H106" s="2">
        <v>12.5</v>
      </c>
      <c r="I106" s="2">
        <v>1</v>
      </c>
      <c r="J106" s="2" t="s">
        <v>35</v>
      </c>
      <c r="K106" s="7" t="str">
        <f>RTD("tt.rtd",,RTD("tt.rtd",,"Inst",J106,$E106),K$2)</f>
        <v/>
      </c>
      <c r="L106" s="7" t="str">
        <f>RTD("tt.rtd",,RTD("tt.rtd",,"Inst",J106,$E106),L$2)</f>
        <v/>
      </c>
      <c r="M106" s="8" cm="1">
        <f t="array" ref="M106">SUM(IF((SODFillBook!$F$3:$F$1960="B")*(SODFillBook!$Q$3:$Q$1960=SODMapping!D106),SODFillBook!$G$3:$G$1960))</f>
        <v>0</v>
      </c>
      <c r="N106" s="8" t="str" cm="1">
        <f t="array" ref="N106">IFERROR(
    SUMPRODUCT(
        IF(
            (SODFillBook!$F$1:$F$1960="B") * (SODFillBook!$Q$1:$Q$1960=SODMapping!D106),
            SODFillBook!$G$1:$G$1960
        ),
        IF(
            (SODFillBook!$F$1:$F$1960="B") * (SODFillBook!$Q$1:$Q$1960=SODMapping!D106),
            SODFillBook!$H$1:$H$1960
        )
    ) / SUM(
        IF(
            (SODFillBook!$F$1:$F$1960="B") * (SODFillBook!$Q$1:$Q$1960=SODMapping!D106),
            SODFillBook!$G$1:$G$1960
        )
    ),
    ""
)</f>
        <v/>
      </c>
      <c r="O106" s="8" cm="1">
        <f t="array" ref="O106">SUM(IF((SODFillBook!$F$3:$F$1960="S")*(SODFillBook!$Q$3:$Q$1960=SODMapping!D106),SODFillBook!$G$3:$G$1960))</f>
        <v>0</v>
      </c>
      <c r="P106" s="8" t="str" cm="1">
        <f t="array" ref="P106">IFERROR(
    SUMPRODUCT(
        IF(
            (SODFillBook!$F$1:$F$1960="S") * (SODFillBook!$Q$1:$Q$1960=SODMapping!D106),
            SODFillBook!$G$1:$G$1960
        ),
        IF(
            (SODFillBook!$F$1:$F$1960="S") * (SODFillBook!$Q$1:$Q$1960=SODMapping!D106),
            SODFillBook!$H$1:$H$1960
        )
    ) / SUM(
        IF(
            (SODFillBook!$F$1:$F$1960="S") * (SODFillBook!$Q$1:$Q$1960=SODMapping!D106),
            SODFillBook!$G$1:$G$1960
        )
    ),
    ""
)</f>
        <v/>
      </c>
      <c r="Q106" s="8">
        <f t="shared" si="5"/>
        <v>0</v>
      </c>
      <c r="R106" s="8">
        <f t="shared" si="6"/>
        <v>0</v>
      </c>
      <c r="S106" s="2">
        <f t="shared" si="7"/>
        <v>0</v>
      </c>
      <c r="T106" s="2">
        <f t="shared" si="8"/>
        <v>0</v>
      </c>
      <c r="U106" s="2">
        <f t="shared" si="9"/>
        <v>0</v>
      </c>
      <c r="V106" s="2" t="e">
        <f>((SODMapping!$P106-SODMapping!$N106)/SODMapping!$G106*SODMapping!$H106)*(MIN(SODMapping!$M106,SODMapping!$O106))</f>
        <v>#VALUE!</v>
      </c>
    </row>
    <row r="107" spans="2:22" x14ac:dyDescent="0.25">
      <c r="B107" s="107"/>
      <c r="C107" s="2"/>
      <c r="D107" s="2"/>
      <c r="E107" s="2"/>
      <c r="F107" s="2" t="s">
        <v>57</v>
      </c>
      <c r="G107" s="2">
        <v>0.5</v>
      </c>
      <c r="H107" s="2">
        <v>12.5</v>
      </c>
      <c r="I107" s="2">
        <v>1</v>
      </c>
      <c r="J107" s="2" t="s">
        <v>35</v>
      </c>
      <c r="K107" s="7" t="str">
        <f>RTD("tt.rtd",,RTD("tt.rtd",,"Inst",J107,$E107),K$2)</f>
        <v/>
      </c>
      <c r="L107" s="7" t="str">
        <f>RTD("tt.rtd",,RTD("tt.rtd",,"Inst",J107,$E107),L$2)</f>
        <v/>
      </c>
      <c r="M107" s="8" cm="1">
        <f t="array" ref="M107">SUM(IF((SODFillBook!$F$3:$F$1960="B")*(SODFillBook!$Q$3:$Q$1960=SODMapping!D107),SODFillBook!$G$3:$G$1960))</f>
        <v>0</v>
      </c>
      <c r="N107" s="8" t="str" cm="1">
        <f t="array" ref="N107">IFERROR(
    SUMPRODUCT(
        IF(
            (SODFillBook!$F$1:$F$1960="B") * (SODFillBook!$Q$1:$Q$1960=SODMapping!D107),
            SODFillBook!$G$1:$G$1960
        ),
        IF(
            (SODFillBook!$F$1:$F$1960="B") * (SODFillBook!$Q$1:$Q$1960=SODMapping!D107),
            SODFillBook!$H$1:$H$1960
        )
    ) / SUM(
        IF(
            (SODFillBook!$F$1:$F$1960="B") * (SODFillBook!$Q$1:$Q$1960=SODMapping!D107),
            SODFillBook!$G$1:$G$1960
        )
    ),
    ""
)</f>
        <v/>
      </c>
      <c r="O107" s="8" cm="1">
        <f t="array" ref="O107">SUM(IF((SODFillBook!$F$3:$F$1960="S")*(SODFillBook!$Q$3:$Q$1960=SODMapping!D107),SODFillBook!$G$3:$G$1960))</f>
        <v>0</v>
      </c>
      <c r="P107" s="8" t="str" cm="1">
        <f t="array" ref="P107">IFERROR(
    SUMPRODUCT(
        IF(
            (SODFillBook!$F$1:$F$1960="S") * (SODFillBook!$Q$1:$Q$1960=SODMapping!D107),
            SODFillBook!$G$1:$G$1960
        ),
        IF(
            (SODFillBook!$F$1:$F$1960="S") * (SODFillBook!$Q$1:$Q$1960=SODMapping!D107),
            SODFillBook!$H$1:$H$1960
        )
    ) / SUM(
        IF(
            (SODFillBook!$F$1:$F$1960="S") * (SODFillBook!$Q$1:$Q$1960=SODMapping!D107),
            SODFillBook!$G$1:$G$1960
        )
    ),
    ""
)</f>
        <v/>
      </c>
      <c r="Q107" s="8">
        <f t="shared" si="5"/>
        <v>0</v>
      </c>
      <c r="R107" s="8">
        <f t="shared" si="6"/>
        <v>0</v>
      </c>
      <c r="S107" s="2">
        <f t="shared" si="7"/>
        <v>0</v>
      </c>
      <c r="T107" s="2">
        <f t="shared" si="8"/>
        <v>0</v>
      </c>
      <c r="U107" s="2">
        <f t="shared" si="9"/>
        <v>0</v>
      </c>
      <c r="V107" s="2" t="e">
        <f>((SODMapping!$P107-SODMapping!$N107)/SODMapping!$G107*SODMapping!$H107)*(MIN(SODMapping!$M107,SODMapping!$O107))</f>
        <v>#VALUE!</v>
      </c>
    </row>
    <row r="108" spans="2:22" x14ac:dyDescent="0.25">
      <c r="B108" s="105"/>
      <c r="C108" s="2"/>
      <c r="D108" s="2"/>
      <c r="E108" s="2"/>
      <c r="F108" s="2" t="s">
        <v>57</v>
      </c>
      <c r="G108" s="2">
        <v>0.5</v>
      </c>
      <c r="H108" s="2">
        <v>12.5</v>
      </c>
      <c r="I108" s="2">
        <v>1</v>
      </c>
      <c r="J108" s="2" t="s">
        <v>35</v>
      </c>
      <c r="K108" s="7" t="str">
        <f>RTD("tt.rtd",,RTD("tt.rtd",,"Inst",J108,$E108),K$2)</f>
        <v/>
      </c>
      <c r="L108" s="7" t="str">
        <f>RTD("tt.rtd",,RTD("tt.rtd",,"Inst",J108,$E108),L$2)</f>
        <v/>
      </c>
      <c r="M108" s="8" cm="1">
        <f t="array" ref="M108">SUM(IF((SODFillBook!$F$3:$F$1960="B")*(SODFillBook!$Q$3:$Q$1960=SODMapping!D108),SODFillBook!$G$3:$G$1960))</f>
        <v>0</v>
      </c>
      <c r="N108" s="8" t="str" cm="1">
        <f t="array" ref="N108">IFERROR(
    SUMPRODUCT(
        IF(
            (SODFillBook!$F$1:$F$1960="B") * (SODFillBook!$Q$1:$Q$1960=SODMapping!D108),
            SODFillBook!$G$1:$G$1960
        ),
        IF(
            (SODFillBook!$F$1:$F$1960="B") * (SODFillBook!$Q$1:$Q$1960=SODMapping!D108),
            SODFillBook!$H$1:$H$1960
        )
    ) / SUM(
        IF(
            (SODFillBook!$F$1:$F$1960="B") * (SODFillBook!$Q$1:$Q$1960=SODMapping!D108),
            SODFillBook!$G$1:$G$1960
        )
    ),
    ""
)</f>
        <v/>
      </c>
      <c r="O108" s="8" cm="1">
        <f t="array" ref="O108">SUM(IF((SODFillBook!$F$3:$F$1960="S")*(SODFillBook!$Q$3:$Q$1960=SODMapping!D108),SODFillBook!$G$3:$G$1960))</f>
        <v>0</v>
      </c>
      <c r="P108" s="8" t="str" cm="1">
        <f t="array" ref="P108">IFERROR(
    SUMPRODUCT(
        IF(
            (SODFillBook!$F$1:$F$1960="S") * (SODFillBook!$Q$1:$Q$1960=SODMapping!D108),
            SODFillBook!$G$1:$G$1960
        ),
        IF(
            (SODFillBook!$F$1:$F$1960="S") * (SODFillBook!$Q$1:$Q$1960=SODMapping!D108),
            SODFillBook!$H$1:$H$1960
        )
    ) / SUM(
        IF(
            (SODFillBook!$F$1:$F$1960="S") * (SODFillBook!$Q$1:$Q$1960=SODMapping!D108),
            SODFillBook!$G$1:$G$1960
        )
    ),
    ""
)</f>
        <v/>
      </c>
      <c r="Q108" s="8">
        <f t="shared" si="5"/>
        <v>0</v>
      </c>
      <c r="R108" s="8">
        <f t="shared" si="6"/>
        <v>0</v>
      </c>
      <c r="S108" s="2">
        <f t="shared" si="7"/>
        <v>0</v>
      </c>
      <c r="T108" s="2">
        <f t="shared" si="8"/>
        <v>0</v>
      </c>
      <c r="U108" s="2">
        <f t="shared" si="9"/>
        <v>0</v>
      </c>
      <c r="V108" s="2" t="e">
        <f>((SODMapping!$P108-SODMapping!$N108)/SODMapping!$G108*SODMapping!$H108)*(MIN(SODMapping!$M108,SODMapping!$O108))</f>
        <v>#VALUE!</v>
      </c>
    </row>
    <row r="109" spans="2:22" x14ac:dyDescent="0.25">
      <c r="B109" s="106"/>
      <c r="C109" s="2"/>
      <c r="D109" s="2"/>
      <c r="E109" s="2"/>
      <c r="F109" s="2" t="s">
        <v>57</v>
      </c>
      <c r="G109" s="2">
        <v>0.5</v>
      </c>
      <c r="H109" s="2">
        <v>12.5</v>
      </c>
      <c r="I109" s="2">
        <v>1</v>
      </c>
      <c r="J109" s="2" t="s">
        <v>35</v>
      </c>
      <c r="K109" s="7" t="str">
        <f>RTD("tt.rtd",,RTD("tt.rtd",,"Inst",J109,$E109),K$2)</f>
        <v/>
      </c>
      <c r="L109" s="7" t="str">
        <f>RTD("tt.rtd",,RTD("tt.rtd",,"Inst",J109,$E109),L$2)</f>
        <v/>
      </c>
      <c r="M109" s="8" cm="1">
        <f t="array" ref="M109">SUM(IF((SODFillBook!$F$3:$F$1960="B")*(SODFillBook!$Q$3:$Q$1960=SODMapping!D109),SODFillBook!$G$3:$G$1960))</f>
        <v>0</v>
      </c>
      <c r="N109" s="8" t="str" cm="1">
        <f t="array" ref="N109">IFERROR(
    SUMPRODUCT(
        IF(
            (SODFillBook!$F$1:$F$1960="B") * (SODFillBook!$Q$1:$Q$1960=SODMapping!D109),
            SODFillBook!$G$1:$G$1960
        ),
        IF(
            (SODFillBook!$F$1:$F$1960="B") * (SODFillBook!$Q$1:$Q$1960=SODMapping!D109),
            SODFillBook!$H$1:$H$1960
        )
    ) / SUM(
        IF(
            (SODFillBook!$F$1:$F$1960="B") * (SODFillBook!$Q$1:$Q$1960=SODMapping!D109),
            SODFillBook!$G$1:$G$1960
        )
    ),
    ""
)</f>
        <v/>
      </c>
      <c r="O109" s="8" cm="1">
        <f t="array" ref="O109">SUM(IF((SODFillBook!$F$3:$F$1960="S")*(SODFillBook!$Q$3:$Q$1960=SODMapping!D109),SODFillBook!$G$3:$G$1960))</f>
        <v>0</v>
      </c>
      <c r="P109" s="8" t="str" cm="1">
        <f t="array" ref="P109">IFERROR(
    SUMPRODUCT(
        IF(
            (SODFillBook!$F$1:$F$1960="S") * (SODFillBook!$Q$1:$Q$1960=SODMapping!D109),
            SODFillBook!$G$1:$G$1960
        ),
        IF(
            (SODFillBook!$F$1:$F$1960="S") * (SODFillBook!$Q$1:$Q$1960=SODMapping!D109),
            SODFillBook!$H$1:$H$1960
        )
    ) / SUM(
        IF(
            (SODFillBook!$F$1:$F$1960="S") * (SODFillBook!$Q$1:$Q$1960=SODMapping!D109),
            SODFillBook!$G$1:$G$1960
        )
    ),
    ""
)</f>
        <v/>
      </c>
      <c r="Q109" s="8">
        <f t="shared" si="5"/>
        <v>0</v>
      </c>
      <c r="R109" s="8">
        <f t="shared" si="6"/>
        <v>0</v>
      </c>
      <c r="S109" s="2">
        <f t="shared" si="7"/>
        <v>0</v>
      </c>
      <c r="T109" s="2">
        <f t="shared" si="8"/>
        <v>0</v>
      </c>
      <c r="U109" s="2">
        <f t="shared" si="9"/>
        <v>0</v>
      </c>
      <c r="V109" s="2" t="e">
        <f>((SODMapping!$P109-SODMapping!$N109)/SODMapping!$G109*SODMapping!$H109)*(MIN(SODMapping!$M109,SODMapping!$O109))</f>
        <v>#VALUE!</v>
      </c>
    </row>
    <row r="110" spans="2:22" x14ac:dyDescent="0.25">
      <c r="B110" s="106"/>
      <c r="C110" s="2"/>
      <c r="D110" s="2"/>
      <c r="E110" s="2"/>
      <c r="F110" s="2" t="s">
        <v>57</v>
      </c>
      <c r="G110" s="2">
        <v>0.5</v>
      </c>
      <c r="H110" s="2">
        <v>12.5</v>
      </c>
      <c r="I110" s="2">
        <v>1</v>
      </c>
      <c r="J110" s="2" t="s">
        <v>35</v>
      </c>
      <c r="K110" s="7" t="str">
        <f>RTD("tt.rtd",,RTD("tt.rtd",,"Inst",J110,$E110),K$2)</f>
        <v/>
      </c>
      <c r="L110" s="7" t="str">
        <f>RTD("tt.rtd",,RTD("tt.rtd",,"Inst",J110,$E110),L$2)</f>
        <v/>
      </c>
      <c r="M110" s="8" cm="1">
        <f t="array" ref="M110">SUM(IF((SODFillBook!$F$3:$F$1960="B")*(SODFillBook!$Q$3:$Q$1960=SODMapping!D110),SODFillBook!$G$3:$G$1960))</f>
        <v>0</v>
      </c>
      <c r="N110" s="8" t="str" cm="1">
        <f t="array" ref="N110">IFERROR(
    SUMPRODUCT(
        IF(
            (SODFillBook!$F$1:$F$1960="B") * (SODFillBook!$Q$1:$Q$1960=SODMapping!D110),
            SODFillBook!$G$1:$G$1960
        ),
        IF(
            (SODFillBook!$F$1:$F$1960="B") * (SODFillBook!$Q$1:$Q$1960=SODMapping!D110),
            SODFillBook!$H$1:$H$1960
        )
    ) / SUM(
        IF(
            (SODFillBook!$F$1:$F$1960="B") * (SODFillBook!$Q$1:$Q$1960=SODMapping!D110),
            SODFillBook!$G$1:$G$1960
        )
    ),
    ""
)</f>
        <v/>
      </c>
      <c r="O110" s="8" cm="1">
        <f t="array" ref="O110">SUM(IF((SODFillBook!$F$3:$F$1960="S")*(SODFillBook!$Q$3:$Q$1960=SODMapping!D110),SODFillBook!$G$3:$G$1960))</f>
        <v>0</v>
      </c>
      <c r="P110" s="8" t="str" cm="1">
        <f t="array" ref="P110">IFERROR(
    SUMPRODUCT(
        IF(
            (SODFillBook!$F$1:$F$1960="S") * (SODFillBook!$Q$1:$Q$1960=SODMapping!D110),
            SODFillBook!$G$1:$G$1960
        ),
        IF(
            (SODFillBook!$F$1:$F$1960="S") * (SODFillBook!$Q$1:$Q$1960=SODMapping!D110),
            SODFillBook!$H$1:$H$1960
        )
    ) / SUM(
        IF(
            (SODFillBook!$F$1:$F$1960="S") * (SODFillBook!$Q$1:$Q$1960=SODMapping!D110),
            SODFillBook!$G$1:$G$1960
        )
    ),
    ""
)</f>
        <v/>
      </c>
      <c r="Q110" s="8">
        <f t="shared" si="5"/>
        <v>0</v>
      </c>
      <c r="R110" s="8">
        <f t="shared" si="6"/>
        <v>0</v>
      </c>
      <c r="S110" s="2">
        <f t="shared" si="7"/>
        <v>0</v>
      </c>
      <c r="T110" s="2">
        <f t="shared" si="8"/>
        <v>0</v>
      </c>
      <c r="U110" s="2">
        <f t="shared" si="9"/>
        <v>0</v>
      </c>
      <c r="V110" s="2" t="e">
        <f>((SODMapping!$P110-SODMapping!$N110)/SODMapping!$G110*SODMapping!$H110)*(MIN(SODMapping!$M110,SODMapping!$O110))</f>
        <v>#VALUE!</v>
      </c>
    </row>
    <row r="111" spans="2:22" x14ac:dyDescent="0.25">
      <c r="B111" s="106"/>
      <c r="C111" s="2"/>
      <c r="D111" s="2"/>
      <c r="E111" s="2"/>
      <c r="F111" s="2" t="s">
        <v>57</v>
      </c>
      <c r="G111" s="2">
        <v>0.5</v>
      </c>
      <c r="H111" s="2">
        <v>12.5</v>
      </c>
      <c r="I111" s="2">
        <v>1</v>
      </c>
      <c r="J111" s="2" t="s">
        <v>35</v>
      </c>
      <c r="K111" s="7" t="str">
        <f>RTD("tt.rtd",,RTD("tt.rtd",,"Inst",J111,$E111),K$2)</f>
        <v/>
      </c>
      <c r="L111" s="7" t="str">
        <f>RTD("tt.rtd",,RTD("tt.rtd",,"Inst",J111,$E111),L$2)</f>
        <v/>
      </c>
      <c r="M111" s="8" cm="1">
        <f t="array" ref="M111">SUM(IF((SODFillBook!$F$3:$F$1960="B")*(SODFillBook!$Q$3:$Q$1960=SODMapping!D111),SODFillBook!$G$3:$G$1960))</f>
        <v>0</v>
      </c>
      <c r="N111" s="8" t="str" cm="1">
        <f t="array" ref="N111">IFERROR(
    SUMPRODUCT(
        IF(
            (SODFillBook!$F$1:$F$1960="B") * (SODFillBook!$Q$1:$Q$1960=SODMapping!D111),
            SODFillBook!$G$1:$G$1960
        ),
        IF(
            (SODFillBook!$F$1:$F$1960="B") * (SODFillBook!$Q$1:$Q$1960=SODMapping!D111),
            SODFillBook!$H$1:$H$1960
        )
    ) / SUM(
        IF(
            (SODFillBook!$F$1:$F$1960="B") * (SODFillBook!$Q$1:$Q$1960=SODMapping!D111),
            SODFillBook!$G$1:$G$1960
        )
    ),
    ""
)</f>
        <v/>
      </c>
      <c r="O111" s="8" cm="1">
        <f t="array" ref="O111">SUM(IF((SODFillBook!$F$3:$F$1960="S")*(SODFillBook!$Q$3:$Q$1960=SODMapping!D111),SODFillBook!$G$3:$G$1960))</f>
        <v>0</v>
      </c>
      <c r="P111" s="8" t="str" cm="1">
        <f t="array" ref="P111">IFERROR(
    SUMPRODUCT(
        IF(
            (SODFillBook!$F$1:$F$1960="S") * (SODFillBook!$Q$1:$Q$1960=SODMapping!D111),
            SODFillBook!$G$1:$G$1960
        ),
        IF(
            (SODFillBook!$F$1:$F$1960="S") * (SODFillBook!$Q$1:$Q$1960=SODMapping!D111),
            SODFillBook!$H$1:$H$1960
        )
    ) / SUM(
        IF(
            (SODFillBook!$F$1:$F$1960="S") * (SODFillBook!$Q$1:$Q$1960=SODMapping!D111),
            SODFillBook!$G$1:$G$1960
        )
    ),
    ""
)</f>
        <v/>
      </c>
      <c r="Q111" s="8">
        <f t="shared" si="5"/>
        <v>0</v>
      </c>
      <c r="R111" s="8">
        <f t="shared" si="6"/>
        <v>0</v>
      </c>
      <c r="S111" s="2">
        <f t="shared" si="7"/>
        <v>0</v>
      </c>
      <c r="T111" s="2">
        <f t="shared" si="8"/>
        <v>0</v>
      </c>
      <c r="U111" s="2">
        <f t="shared" si="9"/>
        <v>0</v>
      </c>
      <c r="V111" s="2" t="e">
        <f>((SODMapping!$P111-SODMapping!$N111)/SODMapping!$G111*SODMapping!$H111)*(MIN(SODMapping!$M111,SODMapping!$O111))</f>
        <v>#VALUE!</v>
      </c>
    </row>
    <row r="112" spans="2:22" x14ac:dyDescent="0.25">
      <c r="B112" s="106"/>
      <c r="C112" s="2"/>
      <c r="D112" s="2"/>
      <c r="E112" s="2"/>
      <c r="F112" s="2" t="s">
        <v>57</v>
      </c>
      <c r="G112" s="2">
        <v>0.5</v>
      </c>
      <c r="H112" s="2">
        <v>12.5</v>
      </c>
      <c r="I112" s="2">
        <v>1</v>
      </c>
      <c r="J112" s="2" t="s">
        <v>35</v>
      </c>
      <c r="K112" s="7" t="str">
        <f>RTD("tt.rtd",,RTD("tt.rtd",,"Inst",J112,$E112),K$2)</f>
        <v/>
      </c>
      <c r="L112" s="7" t="str">
        <f>RTD("tt.rtd",,RTD("tt.rtd",,"Inst",J112,$E112),L$2)</f>
        <v/>
      </c>
      <c r="M112" s="8" cm="1">
        <f t="array" ref="M112">SUM(IF((SODFillBook!$F$3:$F$1960="B")*(SODFillBook!$Q$3:$Q$1960=SODMapping!D112),SODFillBook!$G$3:$G$1960))</f>
        <v>0</v>
      </c>
      <c r="N112" s="8" t="str" cm="1">
        <f t="array" ref="N112">IFERROR(
    SUMPRODUCT(
        IF(
            (SODFillBook!$F$1:$F$1960="B") * (SODFillBook!$Q$1:$Q$1960=SODMapping!D112),
            SODFillBook!$G$1:$G$1960
        ),
        IF(
            (SODFillBook!$F$1:$F$1960="B") * (SODFillBook!$Q$1:$Q$1960=SODMapping!D112),
            SODFillBook!$H$1:$H$1960
        )
    ) / SUM(
        IF(
            (SODFillBook!$F$1:$F$1960="B") * (SODFillBook!$Q$1:$Q$1960=SODMapping!D112),
            SODFillBook!$G$1:$G$1960
        )
    ),
    ""
)</f>
        <v/>
      </c>
      <c r="O112" s="8" cm="1">
        <f t="array" ref="O112">SUM(IF((SODFillBook!$F$3:$F$1960="S")*(SODFillBook!$Q$3:$Q$1960=SODMapping!D112),SODFillBook!$G$3:$G$1960))</f>
        <v>0</v>
      </c>
      <c r="P112" s="8" t="str" cm="1">
        <f t="array" ref="P112">IFERROR(
    SUMPRODUCT(
        IF(
            (SODFillBook!$F$1:$F$1960="S") * (SODFillBook!$Q$1:$Q$1960=SODMapping!D112),
            SODFillBook!$G$1:$G$1960
        ),
        IF(
            (SODFillBook!$F$1:$F$1960="S") * (SODFillBook!$Q$1:$Q$1960=SODMapping!D112),
            SODFillBook!$H$1:$H$1960
        )
    ) / SUM(
        IF(
            (SODFillBook!$F$1:$F$1960="S") * (SODFillBook!$Q$1:$Q$1960=SODMapping!D112),
            SODFillBook!$G$1:$G$1960
        )
    ),
    ""
)</f>
        <v/>
      </c>
      <c r="Q112" s="8">
        <f t="shared" si="5"/>
        <v>0</v>
      </c>
      <c r="R112" s="8">
        <f t="shared" si="6"/>
        <v>0</v>
      </c>
      <c r="S112" s="2">
        <f t="shared" si="7"/>
        <v>0</v>
      </c>
      <c r="T112" s="2">
        <f t="shared" si="8"/>
        <v>0</v>
      </c>
      <c r="U112" s="2">
        <f t="shared" si="9"/>
        <v>0</v>
      </c>
      <c r="V112" s="2" t="e">
        <f>((SODMapping!$P112-SODMapping!$N112)/SODMapping!$G112*SODMapping!$H112)*(MIN(SODMapping!$M112,SODMapping!$O112))</f>
        <v>#VALUE!</v>
      </c>
    </row>
    <row r="113" spans="2:22" x14ac:dyDescent="0.25">
      <c r="B113" s="106"/>
      <c r="C113" s="2"/>
      <c r="D113" s="2"/>
      <c r="E113" s="2"/>
      <c r="F113" s="2" t="s">
        <v>57</v>
      </c>
      <c r="G113" s="2">
        <v>0.5</v>
      </c>
      <c r="H113" s="2">
        <v>12.5</v>
      </c>
      <c r="I113" s="2">
        <v>1</v>
      </c>
      <c r="J113" s="2" t="s">
        <v>35</v>
      </c>
      <c r="K113" s="7" t="str">
        <f>RTD("tt.rtd",,RTD("tt.rtd",,"Inst",J113,$E113),K$2)</f>
        <v/>
      </c>
      <c r="L113" s="7" t="str">
        <f>RTD("tt.rtd",,RTD("tt.rtd",,"Inst",J113,$E113),L$2)</f>
        <v/>
      </c>
      <c r="M113" s="8" cm="1">
        <f t="array" ref="M113">SUM(IF((SODFillBook!$F$3:$F$1960="B")*(SODFillBook!$Q$3:$Q$1960=SODMapping!D113),SODFillBook!$G$3:$G$1960))</f>
        <v>0</v>
      </c>
      <c r="N113" s="8" t="str" cm="1">
        <f t="array" ref="N113">IFERROR(
    SUMPRODUCT(
        IF(
            (SODFillBook!$F$1:$F$1960="B") * (SODFillBook!$Q$1:$Q$1960=SODMapping!D113),
            SODFillBook!$G$1:$G$1960
        ),
        IF(
            (SODFillBook!$F$1:$F$1960="B") * (SODFillBook!$Q$1:$Q$1960=SODMapping!D113),
            SODFillBook!$H$1:$H$1960
        )
    ) / SUM(
        IF(
            (SODFillBook!$F$1:$F$1960="B") * (SODFillBook!$Q$1:$Q$1960=SODMapping!D113),
            SODFillBook!$G$1:$G$1960
        )
    ),
    ""
)</f>
        <v/>
      </c>
      <c r="O113" s="8" cm="1">
        <f t="array" ref="O113">SUM(IF((SODFillBook!$F$3:$F$1960="S")*(SODFillBook!$Q$3:$Q$1960=SODMapping!D113),SODFillBook!$G$3:$G$1960))</f>
        <v>0</v>
      </c>
      <c r="P113" s="8" t="str" cm="1">
        <f t="array" ref="P113">IFERROR(
    SUMPRODUCT(
        IF(
            (SODFillBook!$F$1:$F$1960="S") * (SODFillBook!$Q$1:$Q$1960=SODMapping!D113),
            SODFillBook!$G$1:$G$1960
        ),
        IF(
            (SODFillBook!$F$1:$F$1960="S") * (SODFillBook!$Q$1:$Q$1960=SODMapping!D113),
            SODFillBook!$H$1:$H$1960
        )
    ) / SUM(
        IF(
            (SODFillBook!$F$1:$F$1960="S") * (SODFillBook!$Q$1:$Q$1960=SODMapping!D113),
            SODFillBook!$G$1:$G$1960
        )
    ),
    ""
)</f>
        <v/>
      </c>
      <c r="Q113" s="8">
        <f t="shared" si="5"/>
        <v>0</v>
      </c>
      <c r="R113" s="8">
        <f t="shared" si="6"/>
        <v>0</v>
      </c>
      <c r="S113" s="2">
        <f t="shared" si="7"/>
        <v>0</v>
      </c>
      <c r="T113" s="2">
        <f t="shared" si="8"/>
        <v>0</v>
      </c>
      <c r="U113" s="2">
        <f t="shared" si="9"/>
        <v>0</v>
      </c>
      <c r="V113" s="2" t="e">
        <f>((SODMapping!$P113-SODMapping!$N113)/SODMapping!$G113*SODMapping!$H113)*(MIN(SODMapping!$M113,SODMapping!$O113))</f>
        <v>#VALUE!</v>
      </c>
    </row>
    <row r="114" spans="2:22" x14ac:dyDescent="0.25">
      <c r="B114" s="106"/>
      <c r="C114" s="2"/>
      <c r="D114" s="2"/>
      <c r="E114" s="2"/>
      <c r="F114" s="2" t="s">
        <v>57</v>
      </c>
      <c r="G114" s="2">
        <v>0.5</v>
      </c>
      <c r="H114" s="2">
        <v>12.5</v>
      </c>
      <c r="I114" s="2">
        <v>1</v>
      </c>
      <c r="J114" s="2" t="s">
        <v>35</v>
      </c>
      <c r="K114" s="7" t="str">
        <f>RTD("tt.rtd",,RTD("tt.rtd",,"Inst",J114,$E114),K$2)</f>
        <v/>
      </c>
      <c r="L114" s="7" t="str">
        <f>RTD("tt.rtd",,RTD("tt.rtd",,"Inst",J114,$E114),L$2)</f>
        <v/>
      </c>
      <c r="M114" s="8" cm="1">
        <f t="array" ref="M114">SUM(IF((SODFillBook!$F$3:$F$1960="B")*(SODFillBook!$Q$3:$Q$1960=SODMapping!D114),SODFillBook!$G$3:$G$1960))</f>
        <v>0</v>
      </c>
      <c r="N114" s="8" t="str" cm="1">
        <f t="array" ref="N114">IFERROR(
    SUMPRODUCT(
        IF(
            (SODFillBook!$F$1:$F$1960="B") * (SODFillBook!$Q$1:$Q$1960=SODMapping!D114),
            SODFillBook!$G$1:$G$1960
        ),
        IF(
            (SODFillBook!$F$1:$F$1960="B") * (SODFillBook!$Q$1:$Q$1960=SODMapping!D114),
            SODFillBook!$H$1:$H$1960
        )
    ) / SUM(
        IF(
            (SODFillBook!$F$1:$F$1960="B") * (SODFillBook!$Q$1:$Q$1960=SODMapping!D114),
            SODFillBook!$G$1:$G$1960
        )
    ),
    ""
)</f>
        <v/>
      </c>
      <c r="O114" s="8" cm="1">
        <f t="array" ref="O114">SUM(IF((SODFillBook!$F$3:$F$1960="S")*(SODFillBook!$Q$3:$Q$1960=SODMapping!D114),SODFillBook!$G$3:$G$1960))</f>
        <v>0</v>
      </c>
      <c r="P114" s="8" t="str" cm="1">
        <f t="array" ref="P114">IFERROR(
    SUMPRODUCT(
        IF(
            (SODFillBook!$F$1:$F$1960="S") * (SODFillBook!$Q$1:$Q$1960=SODMapping!D114),
            SODFillBook!$G$1:$G$1960
        ),
        IF(
            (SODFillBook!$F$1:$F$1960="S") * (SODFillBook!$Q$1:$Q$1960=SODMapping!D114),
            SODFillBook!$H$1:$H$1960
        )
    ) / SUM(
        IF(
            (SODFillBook!$F$1:$F$1960="S") * (SODFillBook!$Q$1:$Q$1960=SODMapping!D114),
            SODFillBook!$G$1:$G$1960
        )
    ),
    ""
)</f>
        <v/>
      </c>
      <c r="Q114" s="8">
        <f t="shared" si="5"/>
        <v>0</v>
      </c>
      <c r="R114" s="8">
        <f t="shared" si="6"/>
        <v>0</v>
      </c>
      <c r="S114" s="2">
        <f t="shared" si="7"/>
        <v>0</v>
      </c>
      <c r="T114" s="2">
        <f t="shared" si="8"/>
        <v>0</v>
      </c>
      <c r="U114" s="2">
        <f t="shared" si="9"/>
        <v>0</v>
      </c>
      <c r="V114" s="2" t="e">
        <f>((SODMapping!$P114-SODMapping!$N114)/SODMapping!$G114*SODMapping!$H114)*(MIN(SODMapping!$M114,SODMapping!$O114))</f>
        <v>#VALUE!</v>
      </c>
    </row>
    <row r="115" spans="2:22" x14ac:dyDescent="0.25">
      <c r="B115" s="106"/>
      <c r="C115" s="2"/>
      <c r="D115" s="2"/>
      <c r="E115" s="2"/>
      <c r="F115" s="2" t="s">
        <v>57</v>
      </c>
      <c r="G115" s="2">
        <v>0.5</v>
      </c>
      <c r="H115" s="2">
        <v>12.5</v>
      </c>
      <c r="I115" s="2">
        <v>1</v>
      </c>
      <c r="J115" s="2" t="s">
        <v>35</v>
      </c>
      <c r="K115" s="7" t="str">
        <f>RTD("tt.rtd",,RTD("tt.rtd",,"Inst",J115,$E115),K$2)</f>
        <v/>
      </c>
      <c r="L115" s="7" t="str">
        <f>RTD("tt.rtd",,RTD("tt.rtd",,"Inst",J115,$E115),L$2)</f>
        <v/>
      </c>
      <c r="M115" s="8" cm="1">
        <f t="array" ref="M115">SUM(IF((SODFillBook!$F$3:$F$1960="B")*(SODFillBook!$Q$3:$Q$1960=SODMapping!D115),SODFillBook!$G$3:$G$1960))</f>
        <v>0</v>
      </c>
      <c r="N115" s="8" t="str" cm="1">
        <f t="array" ref="N115">IFERROR(
    SUMPRODUCT(
        IF(
            (SODFillBook!$F$1:$F$1960="B") * (SODFillBook!$Q$1:$Q$1960=SODMapping!D115),
            SODFillBook!$G$1:$G$1960
        ),
        IF(
            (SODFillBook!$F$1:$F$1960="B") * (SODFillBook!$Q$1:$Q$1960=SODMapping!D115),
            SODFillBook!$H$1:$H$1960
        )
    ) / SUM(
        IF(
            (SODFillBook!$F$1:$F$1960="B") * (SODFillBook!$Q$1:$Q$1960=SODMapping!D115),
            SODFillBook!$G$1:$G$1960
        )
    ),
    ""
)</f>
        <v/>
      </c>
      <c r="O115" s="8" cm="1">
        <f t="array" ref="O115">SUM(IF((SODFillBook!$F$3:$F$1960="S")*(SODFillBook!$Q$3:$Q$1960=SODMapping!D115),SODFillBook!$G$3:$G$1960))</f>
        <v>0</v>
      </c>
      <c r="P115" s="8" t="str" cm="1">
        <f t="array" ref="P115">IFERROR(
    SUMPRODUCT(
        IF(
            (SODFillBook!$F$1:$F$1960="S") * (SODFillBook!$Q$1:$Q$1960=SODMapping!D115),
            SODFillBook!$G$1:$G$1960
        ),
        IF(
            (SODFillBook!$F$1:$F$1960="S") * (SODFillBook!$Q$1:$Q$1960=SODMapping!D115),
            SODFillBook!$H$1:$H$1960
        )
    ) / SUM(
        IF(
            (SODFillBook!$F$1:$F$1960="S") * (SODFillBook!$Q$1:$Q$1960=SODMapping!D115),
            SODFillBook!$G$1:$G$1960
        )
    ),
    ""
)</f>
        <v/>
      </c>
      <c r="Q115" s="8">
        <f t="shared" si="5"/>
        <v>0</v>
      </c>
      <c r="R115" s="8">
        <f t="shared" si="6"/>
        <v>0</v>
      </c>
      <c r="S115" s="2">
        <f t="shared" si="7"/>
        <v>0</v>
      </c>
      <c r="T115" s="2">
        <f t="shared" si="8"/>
        <v>0</v>
      </c>
      <c r="U115" s="2">
        <f t="shared" si="9"/>
        <v>0</v>
      </c>
      <c r="V115" s="2" t="e">
        <f>((SODMapping!$P115-SODMapping!$N115)/SODMapping!$G115*SODMapping!$H115)*(MIN(SODMapping!$M115,SODMapping!$O115))</f>
        <v>#VALUE!</v>
      </c>
    </row>
    <row r="116" spans="2:22" x14ac:dyDescent="0.25">
      <c r="B116" s="106"/>
      <c r="C116" s="2"/>
      <c r="D116" s="2"/>
      <c r="E116" s="2"/>
      <c r="F116" s="2" t="s">
        <v>57</v>
      </c>
      <c r="G116" s="2">
        <v>0.5</v>
      </c>
      <c r="H116" s="2">
        <v>12.5</v>
      </c>
      <c r="I116" s="2">
        <v>1</v>
      </c>
      <c r="J116" s="2" t="s">
        <v>35</v>
      </c>
      <c r="K116" s="7" t="str">
        <f>RTD("tt.rtd",,RTD("tt.rtd",,"Inst",J116,$E116),K$2)</f>
        <v/>
      </c>
      <c r="L116" s="7" t="str">
        <f>RTD("tt.rtd",,RTD("tt.rtd",,"Inst",J116,$E116),L$2)</f>
        <v/>
      </c>
      <c r="M116" s="8" cm="1">
        <f t="array" ref="M116">SUM(IF((SODFillBook!$F$3:$F$1960="B")*(SODFillBook!$Q$3:$Q$1960=SODMapping!D116),SODFillBook!$G$3:$G$1960))</f>
        <v>0</v>
      </c>
      <c r="N116" s="8" t="str" cm="1">
        <f t="array" ref="N116">IFERROR(
    SUMPRODUCT(
        IF(
            (SODFillBook!$F$1:$F$1960="B") * (SODFillBook!$Q$1:$Q$1960=SODMapping!D116),
            SODFillBook!$G$1:$G$1960
        ),
        IF(
            (SODFillBook!$F$1:$F$1960="B") * (SODFillBook!$Q$1:$Q$1960=SODMapping!D116),
            SODFillBook!$H$1:$H$1960
        )
    ) / SUM(
        IF(
            (SODFillBook!$F$1:$F$1960="B") * (SODFillBook!$Q$1:$Q$1960=SODMapping!D116),
            SODFillBook!$G$1:$G$1960
        )
    ),
    ""
)</f>
        <v/>
      </c>
      <c r="O116" s="8" cm="1">
        <f t="array" ref="O116">SUM(IF((SODFillBook!$F$3:$F$1960="S")*(SODFillBook!$Q$3:$Q$1960=SODMapping!D116),SODFillBook!$G$3:$G$1960))</f>
        <v>0</v>
      </c>
      <c r="P116" s="8" t="str" cm="1">
        <f t="array" ref="P116">IFERROR(
    SUMPRODUCT(
        IF(
            (SODFillBook!$F$1:$F$1960="S") * (SODFillBook!$Q$1:$Q$1960=SODMapping!D116),
            SODFillBook!$G$1:$G$1960
        ),
        IF(
            (SODFillBook!$F$1:$F$1960="S") * (SODFillBook!$Q$1:$Q$1960=SODMapping!D116),
            SODFillBook!$H$1:$H$1960
        )
    ) / SUM(
        IF(
            (SODFillBook!$F$1:$F$1960="S") * (SODFillBook!$Q$1:$Q$1960=SODMapping!D116),
            SODFillBook!$G$1:$G$1960
        )
    ),
    ""
)</f>
        <v/>
      </c>
      <c r="Q116" s="8">
        <f t="shared" si="5"/>
        <v>0</v>
      </c>
      <c r="R116" s="8">
        <f t="shared" si="6"/>
        <v>0</v>
      </c>
      <c r="S116" s="2">
        <f t="shared" si="7"/>
        <v>0</v>
      </c>
      <c r="T116" s="2">
        <f t="shared" si="8"/>
        <v>0</v>
      </c>
      <c r="U116" s="2">
        <f t="shared" si="9"/>
        <v>0</v>
      </c>
      <c r="V116" s="2" t="e">
        <f>((SODMapping!$P116-SODMapping!$N116)/SODMapping!$G116*SODMapping!$H116)*(MIN(SODMapping!$M116,SODMapping!$O116))</f>
        <v>#VALUE!</v>
      </c>
    </row>
    <row r="117" spans="2:22" x14ac:dyDescent="0.25">
      <c r="B117" s="106"/>
      <c r="C117" s="2"/>
      <c r="D117" s="2"/>
      <c r="E117" s="2"/>
      <c r="F117" s="2" t="s">
        <v>57</v>
      </c>
      <c r="G117" s="2">
        <v>0.5</v>
      </c>
      <c r="H117" s="2">
        <v>12.5</v>
      </c>
      <c r="I117" s="2">
        <v>1</v>
      </c>
      <c r="J117" s="2" t="s">
        <v>35</v>
      </c>
      <c r="K117" s="7" t="str">
        <f>RTD("tt.rtd",,RTD("tt.rtd",,"Inst",J117,$E117),K$2)</f>
        <v/>
      </c>
      <c r="L117" s="7" t="str">
        <f>RTD("tt.rtd",,RTD("tt.rtd",,"Inst",J117,$E117),L$2)</f>
        <v/>
      </c>
      <c r="M117" s="8" cm="1">
        <f t="array" ref="M117">SUM(IF((SODFillBook!$F$3:$F$1960="B")*(SODFillBook!$Q$3:$Q$1960=SODMapping!D117),SODFillBook!$G$3:$G$1960))</f>
        <v>0</v>
      </c>
      <c r="N117" s="8" t="str" cm="1">
        <f t="array" ref="N117">IFERROR(
    SUMPRODUCT(
        IF(
            (SODFillBook!$F$1:$F$1960="B") * (SODFillBook!$Q$1:$Q$1960=SODMapping!D117),
            SODFillBook!$G$1:$G$1960
        ),
        IF(
            (SODFillBook!$F$1:$F$1960="B") * (SODFillBook!$Q$1:$Q$1960=SODMapping!D117),
            SODFillBook!$H$1:$H$1960
        )
    ) / SUM(
        IF(
            (SODFillBook!$F$1:$F$1960="B") * (SODFillBook!$Q$1:$Q$1960=SODMapping!D117),
            SODFillBook!$G$1:$G$1960
        )
    ),
    ""
)</f>
        <v/>
      </c>
      <c r="O117" s="8" cm="1">
        <f t="array" ref="O117">SUM(IF((SODFillBook!$F$3:$F$1960="S")*(SODFillBook!$Q$3:$Q$1960=SODMapping!D117),SODFillBook!$G$3:$G$1960))</f>
        <v>0</v>
      </c>
      <c r="P117" s="8" t="str" cm="1">
        <f t="array" ref="P117">IFERROR(
    SUMPRODUCT(
        IF(
            (SODFillBook!$F$1:$F$1960="S") * (SODFillBook!$Q$1:$Q$1960=SODMapping!D117),
            SODFillBook!$G$1:$G$1960
        ),
        IF(
            (SODFillBook!$F$1:$F$1960="S") * (SODFillBook!$Q$1:$Q$1960=SODMapping!D117),
            SODFillBook!$H$1:$H$1960
        )
    ) / SUM(
        IF(
            (SODFillBook!$F$1:$F$1960="S") * (SODFillBook!$Q$1:$Q$1960=SODMapping!D117),
            SODFillBook!$G$1:$G$1960
        )
    ),
    ""
)</f>
        <v/>
      </c>
      <c r="Q117" s="8">
        <f t="shared" si="5"/>
        <v>0</v>
      </c>
      <c r="R117" s="8">
        <f t="shared" si="6"/>
        <v>0</v>
      </c>
      <c r="S117" s="2">
        <f t="shared" si="7"/>
        <v>0</v>
      </c>
      <c r="T117" s="2">
        <f t="shared" si="8"/>
        <v>0</v>
      </c>
      <c r="U117" s="2">
        <f t="shared" si="9"/>
        <v>0</v>
      </c>
      <c r="V117" s="2" t="e">
        <f>((SODMapping!$P117-SODMapping!$N117)/SODMapping!$G117*SODMapping!$H117)*(MIN(SODMapping!$M117,SODMapping!$O117))</f>
        <v>#VALUE!</v>
      </c>
    </row>
    <row r="118" spans="2:22" x14ac:dyDescent="0.25">
      <c r="B118" s="106"/>
      <c r="C118" s="2"/>
      <c r="D118" s="2"/>
      <c r="E118" s="2"/>
      <c r="F118" s="2" t="s">
        <v>57</v>
      </c>
      <c r="G118" s="2">
        <v>0.5</v>
      </c>
      <c r="H118" s="2">
        <v>12.5</v>
      </c>
      <c r="I118" s="2">
        <v>1</v>
      </c>
      <c r="J118" s="2" t="s">
        <v>35</v>
      </c>
      <c r="K118" s="7" t="str">
        <f>RTD("tt.rtd",,RTD("tt.rtd",,"Inst",J118,$E118),K$2)</f>
        <v/>
      </c>
      <c r="L118" s="7" t="str">
        <f>RTD("tt.rtd",,RTD("tt.rtd",,"Inst",J118,$E118),L$2)</f>
        <v/>
      </c>
      <c r="M118" s="8" cm="1">
        <f t="array" ref="M118">SUM(IF((SODFillBook!$F$3:$F$1960="B")*(SODFillBook!$Q$3:$Q$1960=SODMapping!D118),SODFillBook!$G$3:$G$1960))</f>
        <v>0</v>
      </c>
      <c r="N118" s="8" t="str" cm="1">
        <f t="array" ref="N118">IFERROR(
    SUMPRODUCT(
        IF(
            (SODFillBook!$F$1:$F$1960="B") * (SODFillBook!$Q$1:$Q$1960=SODMapping!D118),
            SODFillBook!$G$1:$G$1960
        ),
        IF(
            (SODFillBook!$F$1:$F$1960="B") * (SODFillBook!$Q$1:$Q$1960=SODMapping!D118),
            SODFillBook!$H$1:$H$1960
        )
    ) / SUM(
        IF(
            (SODFillBook!$F$1:$F$1960="B") * (SODFillBook!$Q$1:$Q$1960=SODMapping!D118),
            SODFillBook!$G$1:$G$1960
        )
    ),
    ""
)</f>
        <v/>
      </c>
      <c r="O118" s="8" cm="1">
        <f t="array" ref="O118">SUM(IF((SODFillBook!$F$3:$F$1960="S")*(SODFillBook!$Q$3:$Q$1960=SODMapping!D118),SODFillBook!$G$3:$G$1960))</f>
        <v>0</v>
      </c>
      <c r="P118" s="8" t="str" cm="1">
        <f t="array" ref="P118">IFERROR(
    SUMPRODUCT(
        IF(
            (SODFillBook!$F$1:$F$1960="S") * (SODFillBook!$Q$1:$Q$1960=SODMapping!D118),
            SODFillBook!$G$1:$G$1960
        ),
        IF(
            (SODFillBook!$F$1:$F$1960="S") * (SODFillBook!$Q$1:$Q$1960=SODMapping!D118),
            SODFillBook!$H$1:$H$1960
        )
    ) / SUM(
        IF(
            (SODFillBook!$F$1:$F$1960="S") * (SODFillBook!$Q$1:$Q$1960=SODMapping!D118),
            SODFillBook!$G$1:$G$1960
        )
    ),
    ""
)</f>
        <v/>
      </c>
      <c r="Q118" s="8">
        <f t="shared" si="5"/>
        <v>0</v>
      </c>
      <c r="R118" s="8">
        <f t="shared" si="6"/>
        <v>0</v>
      </c>
      <c r="S118" s="2">
        <f t="shared" si="7"/>
        <v>0</v>
      </c>
      <c r="T118" s="2">
        <f t="shared" si="8"/>
        <v>0</v>
      </c>
      <c r="U118" s="2">
        <f t="shared" si="9"/>
        <v>0</v>
      </c>
      <c r="V118" s="2" t="e">
        <f>((SODMapping!$P118-SODMapping!$N118)/SODMapping!$G118*SODMapping!$H118)*(MIN(SODMapping!$M118,SODMapping!$O118))</f>
        <v>#VALUE!</v>
      </c>
    </row>
    <row r="119" spans="2:22" x14ac:dyDescent="0.25">
      <c r="B119" s="106"/>
      <c r="C119" s="2"/>
      <c r="D119" s="2"/>
      <c r="E119" s="2"/>
      <c r="F119" s="2" t="s">
        <v>57</v>
      </c>
      <c r="G119" s="2">
        <v>0.5</v>
      </c>
      <c r="H119" s="2">
        <v>12.5</v>
      </c>
      <c r="I119" s="2">
        <v>1</v>
      </c>
      <c r="J119" s="2" t="s">
        <v>35</v>
      </c>
      <c r="K119" s="7" t="str">
        <f>RTD("tt.rtd",,RTD("tt.rtd",,"Inst",J119,$E119),K$2)</f>
        <v/>
      </c>
      <c r="L119" s="7" t="str">
        <f>RTD("tt.rtd",,RTD("tt.rtd",,"Inst",J119,$E119),L$2)</f>
        <v/>
      </c>
      <c r="M119" s="8" cm="1">
        <f t="array" ref="M119">SUM(IF((SODFillBook!$F$3:$F$1960="B")*(SODFillBook!$Q$3:$Q$1960=SODMapping!D119),SODFillBook!$G$3:$G$1960))</f>
        <v>0</v>
      </c>
      <c r="N119" s="8" t="str" cm="1">
        <f t="array" ref="N119">IFERROR(
    SUMPRODUCT(
        IF(
            (SODFillBook!$F$1:$F$1960="B") * (SODFillBook!$Q$1:$Q$1960=SODMapping!D119),
            SODFillBook!$G$1:$G$1960
        ),
        IF(
            (SODFillBook!$F$1:$F$1960="B") * (SODFillBook!$Q$1:$Q$1960=SODMapping!D119),
            SODFillBook!$H$1:$H$1960
        )
    ) / SUM(
        IF(
            (SODFillBook!$F$1:$F$1960="B") * (SODFillBook!$Q$1:$Q$1960=SODMapping!D119),
            SODFillBook!$G$1:$G$1960
        )
    ),
    ""
)</f>
        <v/>
      </c>
      <c r="O119" s="8" cm="1">
        <f t="array" ref="O119">SUM(IF((SODFillBook!$F$3:$F$1960="S")*(SODFillBook!$Q$3:$Q$1960=SODMapping!D119),SODFillBook!$G$3:$G$1960))</f>
        <v>0</v>
      </c>
      <c r="P119" s="8" t="str" cm="1">
        <f t="array" ref="P119">IFERROR(
    SUMPRODUCT(
        IF(
            (SODFillBook!$F$1:$F$1960="S") * (SODFillBook!$Q$1:$Q$1960=SODMapping!D119),
            SODFillBook!$G$1:$G$1960
        ),
        IF(
            (SODFillBook!$F$1:$F$1960="S") * (SODFillBook!$Q$1:$Q$1960=SODMapping!D119),
            SODFillBook!$H$1:$H$1960
        )
    ) / SUM(
        IF(
            (SODFillBook!$F$1:$F$1960="S") * (SODFillBook!$Q$1:$Q$1960=SODMapping!D119),
            SODFillBook!$G$1:$G$1960
        )
    ),
    ""
)</f>
        <v/>
      </c>
      <c r="Q119" s="8">
        <f t="shared" si="5"/>
        <v>0</v>
      </c>
      <c r="R119" s="8">
        <f t="shared" si="6"/>
        <v>0</v>
      </c>
      <c r="S119" s="2">
        <f t="shared" si="7"/>
        <v>0</v>
      </c>
      <c r="T119" s="2">
        <f t="shared" si="8"/>
        <v>0</v>
      </c>
      <c r="U119" s="2">
        <f t="shared" si="9"/>
        <v>0</v>
      </c>
      <c r="V119" s="2" t="e">
        <f>((SODMapping!$P119-SODMapping!$N119)/SODMapping!$G119*SODMapping!$H119)*(MIN(SODMapping!$M119,SODMapping!$O119))</f>
        <v>#VALUE!</v>
      </c>
    </row>
    <row r="120" spans="2:22" x14ac:dyDescent="0.25">
      <c r="B120" s="106"/>
      <c r="C120" s="2"/>
      <c r="D120" s="2"/>
      <c r="E120" s="2"/>
      <c r="F120" s="2" t="s">
        <v>57</v>
      </c>
      <c r="G120" s="2">
        <v>0.5</v>
      </c>
      <c r="H120" s="2">
        <v>12.5</v>
      </c>
      <c r="I120" s="2">
        <v>1</v>
      </c>
      <c r="J120" s="2" t="s">
        <v>35</v>
      </c>
      <c r="K120" s="7" t="str">
        <f>RTD("tt.rtd",,RTD("tt.rtd",,"Inst",J120,$E120),K$2)</f>
        <v/>
      </c>
      <c r="L120" s="7" t="str">
        <f>RTD("tt.rtd",,RTD("tt.rtd",,"Inst",J120,$E120),L$2)</f>
        <v/>
      </c>
      <c r="M120" s="8" cm="1">
        <f t="array" ref="M120">SUM(IF((SODFillBook!$F$3:$F$1960="B")*(SODFillBook!$Q$3:$Q$1960=SODMapping!D120),SODFillBook!$G$3:$G$1960))</f>
        <v>0</v>
      </c>
      <c r="N120" s="8" t="str" cm="1">
        <f t="array" ref="N120">IFERROR(
    SUMPRODUCT(
        IF(
            (SODFillBook!$F$1:$F$1960="B") * (SODFillBook!$Q$1:$Q$1960=SODMapping!D120),
            SODFillBook!$G$1:$G$1960
        ),
        IF(
            (SODFillBook!$F$1:$F$1960="B") * (SODFillBook!$Q$1:$Q$1960=SODMapping!D120),
            SODFillBook!$H$1:$H$1960
        )
    ) / SUM(
        IF(
            (SODFillBook!$F$1:$F$1960="B") * (SODFillBook!$Q$1:$Q$1960=SODMapping!D120),
            SODFillBook!$G$1:$G$1960
        )
    ),
    ""
)</f>
        <v/>
      </c>
      <c r="O120" s="8" cm="1">
        <f t="array" ref="O120">SUM(IF((SODFillBook!$F$3:$F$1960="S")*(SODFillBook!$Q$3:$Q$1960=SODMapping!D120),SODFillBook!$G$3:$G$1960))</f>
        <v>0</v>
      </c>
      <c r="P120" s="8" t="str" cm="1">
        <f t="array" ref="P120">IFERROR(
    SUMPRODUCT(
        IF(
            (SODFillBook!$F$1:$F$1960="S") * (SODFillBook!$Q$1:$Q$1960=SODMapping!D120),
            SODFillBook!$G$1:$G$1960
        ),
        IF(
            (SODFillBook!$F$1:$F$1960="S") * (SODFillBook!$Q$1:$Q$1960=SODMapping!D120),
            SODFillBook!$H$1:$H$1960
        )
    ) / SUM(
        IF(
            (SODFillBook!$F$1:$F$1960="S") * (SODFillBook!$Q$1:$Q$1960=SODMapping!D120),
            SODFillBook!$G$1:$G$1960
        )
    ),
    ""
)</f>
        <v/>
      </c>
      <c r="Q120" s="8">
        <f t="shared" si="5"/>
        <v>0</v>
      </c>
      <c r="R120" s="8">
        <f t="shared" si="6"/>
        <v>0</v>
      </c>
      <c r="S120" s="2">
        <f t="shared" si="7"/>
        <v>0</v>
      </c>
      <c r="T120" s="2">
        <f t="shared" si="8"/>
        <v>0</v>
      </c>
      <c r="U120" s="2">
        <f t="shared" si="9"/>
        <v>0</v>
      </c>
      <c r="V120" s="2" t="e">
        <f>((SODMapping!$P120-SODMapping!$N120)/SODMapping!$G120*SODMapping!$H120)*(MIN(SODMapping!$M120,SODMapping!$O120))</f>
        <v>#VALUE!</v>
      </c>
    </row>
    <row r="121" spans="2:22" x14ac:dyDescent="0.25">
      <c r="B121" s="106"/>
      <c r="C121" s="2"/>
      <c r="D121" s="2"/>
      <c r="E121" s="2"/>
      <c r="F121" s="2" t="s">
        <v>57</v>
      </c>
      <c r="G121" s="2">
        <v>0.5</v>
      </c>
      <c r="H121" s="2">
        <v>12.5</v>
      </c>
      <c r="I121" s="2">
        <v>1</v>
      </c>
      <c r="J121" s="2" t="s">
        <v>35</v>
      </c>
      <c r="K121" s="7" t="str">
        <f>RTD("tt.rtd",,RTD("tt.rtd",,"Inst",J121,$E121),K$2)</f>
        <v/>
      </c>
      <c r="L121" s="7" t="str">
        <f>RTD("tt.rtd",,RTD("tt.rtd",,"Inst",J121,$E121),L$2)</f>
        <v/>
      </c>
      <c r="M121" s="8" cm="1">
        <f t="array" ref="M121">SUM(IF((SODFillBook!$F$3:$F$1960="B")*(SODFillBook!$Q$3:$Q$1960=SODMapping!D121),SODFillBook!$G$3:$G$1960))</f>
        <v>0</v>
      </c>
      <c r="N121" s="8" t="str" cm="1">
        <f t="array" ref="N121">IFERROR(
    SUMPRODUCT(
        IF(
            (SODFillBook!$F$1:$F$1960="B") * (SODFillBook!$Q$1:$Q$1960=SODMapping!D121),
            SODFillBook!$G$1:$G$1960
        ),
        IF(
            (SODFillBook!$F$1:$F$1960="B") * (SODFillBook!$Q$1:$Q$1960=SODMapping!D121),
            SODFillBook!$H$1:$H$1960
        )
    ) / SUM(
        IF(
            (SODFillBook!$F$1:$F$1960="B") * (SODFillBook!$Q$1:$Q$1960=SODMapping!D121),
            SODFillBook!$G$1:$G$1960
        )
    ),
    ""
)</f>
        <v/>
      </c>
      <c r="O121" s="8" cm="1">
        <f t="array" ref="O121">SUM(IF((SODFillBook!$F$3:$F$1960="S")*(SODFillBook!$Q$3:$Q$1960=SODMapping!D121),SODFillBook!$G$3:$G$1960))</f>
        <v>0</v>
      </c>
      <c r="P121" s="8" t="str" cm="1">
        <f t="array" ref="P121">IFERROR(
    SUMPRODUCT(
        IF(
            (SODFillBook!$F$1:$F$1960="S") * (SODFillBook!$Q$1:$Q$1960=SODMapping!D121),
            SODFillBook!$G$1:$G$1960
        ),
        IF(
            (SODFillBook!$F$1:$F$1960="S") * (SODFillBook!$Q$1:$Q$1960=SODMapping!D121),
            SODFillBook!$H$1:$H$1960
        )
    ) / SUM(
        IF(
            (SODFillBook!$F$1:$F$1960="S") * (SODFillBook!$Q$1:$Q$1960=SODMapping!D121),
            SODFillBook!$G$1:$G$1960
        )
    ),
    ""
)</f>
        <v/>
      </c>
      <c r="Q121" s="8">
        <f t="shared" si="5"/>
        <v>0</v>
      </c>
      <c r="R121" s="8">
        <f t="shared" si="6"/>
        <v>0</v>
      </c>
      <c r="S121" s="2">
        <f t="shared" si="7"/>
        <v>0</v>
      </c>
      <c r="T121" s="2">
        <f t="shared" si="8"/>
        <v>0</v>
      </c>
      <c r="U121" s="2">
        <f t="shared" si="9"/>
        <v>0</v>
      </c>
      <c r="V121" s="2" t="e">
        <f>((SODMapping!$P121-SODMapping!$N121)/SODMapping!$G121*SODMapping!$H121)*(MIN(SODMapping!$M121,SODMapping!$O121))</f>
        <v>#VALUE!</v>
      </c>
    </row>
    <row r="122" spans="2:22" x14ac:dyDescent="0.25">
      <c r="B122" s="106"/>
      <c r="C122" s="2"/>
      <c r="D122" s="2"/>
      <c r="E122" s="2"/>
      <c r="F122" s="2" t="s">
        <v>57</v>
      </c>
      <c r="G122" s="2">
        <v>0.5</v>
      </c>
      <c r="H122" s="2">
        <v>12.5</v>
      </c>
      <c r="I122" s="2">
        <v>1</v>
      </c>
      <c r="J122" s="2" t="s">
        <v>35</v>
      </c>
      <c r="K122" s="7" t="str">
        <f>RTD("tt.rtd",,RTD("tt.rtd",,"Inst",J122,$E122),K$2)</f>
        <v/>
      </c>
      <c r="L122" s="7" t="str">
        <f>RTD("tt.rtd",,RTD("tt.rtd",,"Inst",J122,$E122),L$2)</f>
        <v/>
      </c>
      <c r="M122" s="8" cm="1">
        <f t="array" ref="M122">SUM(IF((SODFillBook!$F$3:$F$1960="B")*(SODFillBook!$Q$3:$Q$1960=SODMapping!D122),SODFillBook!$G$3:$G$1960))</f>
        <v>0</v>
      </c>
      <c r="N122" s="8" t="str" cm="1">
        <f t="array" ref="N122">IFERROR(
    SUMPRODUCT(
        IF(
            (SODFillBook!$F$1:$F$1960="B") * (SODFillBook!$Q$1:$Q$1960=SODMapping!D122),
            SODFillBook!$G$1:$G$1960
        ),
        IF(
            (SODFillBook!$F$1:$F$1960="B") * (SODFillBook!$Q$1:$Q$1960=SODMapping!D122),
            SODFillBook!$H$1:$H$1960
        )
    ) / SUM(
        IF(
            (SODFillBook!$F$1:$F$1960="B") * (SODFillBook!$Q$1:$Q$1960=SODMapping!D122),
            SODFillBook!$G$1:$G$1960
        )
    ),
    ""
)</f>
        <v/>
      </c>
      <c r="O122" s="8" cm="1">
        <f t="array" ref="O122">SUM(IF((SODFillBook!$F$3:$F$1960="S")*(SODFillBook!$Q$3:$Q$1960=SODMapping!D122),SODFillBook!$G$3:$G$1960))</f>
        <v>0</v>
      </c>
      <c r="P122" s="8" t="str" cm="1">
        <f t="array" ref="P122">IFERROR(
    SUMPRODUCT(
        IF(
            (SODFillBook!$F$1:$F$1960="S") * (SODFillBook!$Q$1:$Q$1960=SODMapping!D122),
            SODFillBook!$G$1:$G$1960
        ),
        IF(
            (SODFillBook!$F$1:$F$1960="S") * (SODFillBook!$Q$1:$Q$1960=SODMapping!D122),
            SODFillBook!$H$1:$H$1960
        )
    ) / SUM(
        IF(
            (SODFillBook!$F$1:$F$1960="S") * (SODFillBook!$Q$1:$Q$1960=SODMapping!D122),
            SODFillBook!$G$1:$G$1960
        )
    ),
    ""
)</f>
        <v/>
      </c>
      <c r="Q122" s="8">
        <f t="shared" si="5"/>
        <v>0</v>
      </c>
      <c r="R122" s="8">
        <f t="shared" si="6"/>
        <v>0</v>
      </c>
      <c r="S122" s="2">
        <f t="shared" si="7"/>
        <v>0</v>
      </c>
      <c r="T122" s="2">
        <f t="shared" si="8"/>
        <v>0</v>
      </c>
      <c r="U122" s="2">
        <f t="shared" si="9"/>
        <v>0</v>
      </c>
      <c r="V122" s="2" t="e">
        <f>((SODMapping!$P122-SODMapping!$N122)/SODMapping!$G122*SODMapping!$H122)*(MIN(SODMapping!$M122,SODMapping!$O122))</f>
        <v>#VALUE!</v>
      </c>
    </row>
    <row r="123" spans="2:22" x14ac:dyDescent="0.25">
      <c r="B123" s="106"/>
      <c r="C123" s="2"/>
      <c r="D123" s="2"/>
      <c r="E123" s="2"/>
      <c r="F123" s="2" t="s">
        <v>57</v>
      </c>
      <c r="G123" s="2">
        <v>0.5</v>
      </c>
      <c r="H123" s="2">
        <v>12.5</v>
      </c>
      <c r="I123" s="2">
        <v>1</v>
      </c>
      <c r="J123" s="2" t="s">
        <v>35</v>
      </c>
      <c r="K123" s="7" t="str">
        <f>RTD("tt.rtd",,RTD("tt.rtd",,"Inst",J123,$E123),K$2)</f>
        <v/>
      </c>
      <c r="L123" s="7" t="str">
        <f>RTD("tt.rtd",,RTD("tt.rtd",,"Inst",J123,$E123),L$2)</f>
        <v/>
      </c>
      <c r="M123" s="8" cm="1">
        <f t="array" ref="M123">SUM(IF((SODFillBook!$F$3:$F$1960="B")*(SODFillBook!$Q$3:$Q$1960=SODMapping!D123),SODFillBook!$G$3:$G$1960))</f>
        <v>0</v>
      </c>
      <c r="N123" s="8" t="str" cm="1">
        <f t="array" ref="N123">IFERROR(
    SUMPRODUCT(
        IF(
            (SODFillBook!$F$1:$F$1960="B") * (SODFillBook!$Q$1:$Q$1960=SODMapping!D123),
            SODFillBook!$G$1:$G$1960
        ),
        IF(
            (SODFillBook!$F$1:$F$1960="B") * (SODFillBook!$Q$1:$Q$1960=SODMapping!D123),
            SODFillBook!$H$1:$H$1960
        )
    ) / SUM(
        IF(
            (SODFillBook!$F$1:$F$1960="B") * (SODFillBook!$Q$1:$Q$1960=SODMapping!D123),
            SODFillBook!$G$1:$G$1960
        )
    ),
    ""
)</f>
        <v/>
      </c>
      <c r="O123" s="8" cm="1">
        <f t="array" ref="O123">SUM(IF((SODFillBook!$F$3:$F$1960="S")*(SODFillBook!$Q$3:$Q$1960=SODMapping!D123),SODFillBook!$G$3:$G$1960))</f>
        <v>0</v>
      </c>
      <c r="P123" s="8" t="str" cm="1">
        <f t="array" ref="P123">IFERROR(
    SUMPRODUCT(
        IF(
            (SODFillBook!$F$1:$F$1960="S") * (SODFillBook!$Q$1:$Q$1960=SODMapping!D123),
            SODFillBook!$G$1:$G$1960
        ),
        IF(
            (SODFillBook!$F$1:$F$1960="S") * (SODFillBook!$Q$1:$Q$1960=SODMapping!D123),
            SODFillBook!$H$1:$H$1960
        )
    ) / SUM(
        IF(
            (SODFillBook!$F$1:$F$1960="S") * (SODFillBook!$Q$1:$Q$1960=SODMapping!D123),
            SODFillBook!$G$1:$G$1960
        )
    ),
    ""
)</f>
        <v/>
      </c>
      <c r="Q123" s="8">
        <f t="shared" si="5"/>
        <v>0</v>
      </c>
      <c r="R123" s="8">
        <f t="shared" si="6"/>
        <v>0</v>
      </c>
      <c r="S123" s="2">
        <f t="shared" si="7"/>
        <v>0</v>
      </c>
      <c r="T123" s="2">
        <f t="shared" si="8"/>
        <v>0</v>
      </c>
      <c r="U123" s="2">
        <f t="shared" si="9"/>
        <v>0</v>
      </c>
      <c r="V123" s="2" t="e">
        <f>((SODMapping!$P123-SODMapping!$N123)/SODMapping!$G123*SODMapping!$H123)*(MIN(SODMapping!$M123,SODMapping!$O123))</f>
        <v>#VALUE!</v>
      </c>
    </row>
    <row r="124" spans="2:22" x14ac:dyDescent="0.25">
      <c r="B124" s="106"/>
      <c r="C124" s="2"/>
      <c r="D124" s="2"/>
      <c r="E124" s="2"/>
      <c r="F124" s="2" t="s">
        <v>57</v>
      </c>
      <c r="G124" s="2">
        <v>0.5</v>
      </c>
      <c r="H124" s="2">
        <v>12.5</v>
      </c>
      <c r="I124" s="2">
        <v>1</v>
      </c>
      <c r="J124" s="2" t="s">
        <v>35</v>
      </c>
      <c r="K124" s="7" t="str">
        <f>RTD("tt.rtd",,RTD("tt.rtd",,"Inst",J124,$E124),K$2)</f>
        <v/>
      </c>
      <c r="L124" s="7" t="str">
        <f>RTD("tt.rtd",,RTD("tt.rtd",,"Inst",J124,$E124),L$2)</f>
        <v/>
      </c>
      <c r="M124" s="8" cm="1">
        <f t="array" ref="M124">SUM(IF((SODFillBook!$F$3:$F$1960="B")*(SODFillBook!$Q$3:$Q$1960=SODMapping!D124),SODFillBook!$G$3:$G$1960))</f>
        <v>0</v>
      </c>
      <c r="N124" s="8" t="str" cm="1">
        <f t="array" ref="N124">IFERROR(
    SUMPRODUCT(
        IF(
            (SODFillBook!$F$1:$F$1960="B") * (SODFillBook!$Q$1:$Q$1960=SODMapping!D124),
            SODFillBook!$G$1:$G$1960
        ),
        IF(
            (SODFillBook!$F$1:$F$1960="B") * (SODFillBook!$Q$1:$Q$1960=SODMapping!D124),
            SODFillBook!$H$1:$H$1960
        )
    ) / SUM(
        IF(
            (SODFillBook!$F$1:$F$1960="B") * (SODFillBook!$Q$1:$Q$1960=SODMapping!D124),
            SODFillBook!$G$1:$G$1960
        )
    ),
    ""
)</f>
        <v/>
      </c>
      <c r="O124" s="8" cm="1">
        <f t="array" ref="O124">SUM(IF((SODFillBook!$F$3:$F$1960="S")*(SODFillBook!$Q$3:$Q$1960=SODMapping!D124),SODFillBook!$G$3:$G$1960))</f>
        <v>0</v>
      </c>
      <c r="P124" s="8" t="str" cm="1">
        <f t="array" ref="P124">IFERROR(
    SUMPRODUCT(
        IF(
            (SODFillBook!$F$1:$F$1960="S") * (SODFillBook!$Q$1:$Q$1960=SODMapping!D124),
            SODFillBook!$G$1:$G$1960
        ),
        IF(
            (SODFillBook!$F$1:$F$1960="S") * (SODFillBook!$Q$1:$Q$1960=SODMapping!D124),
            SODFillBook!$H$1:$H$1960
        )
    ) / SUM(
        IF(
            (SODFillBook!$F$1:$F$1960="S") * (SODFillBook!$Q$1:$Q$1960=SODMapping!D124),
            SODFillBook!$G$1:$G$1960
        )
    ),
    ""
)</f>
        <v/>
      </c>
      <c r="Q124" s="8">
        <f t="shared" si="5"/>
        <v>0</v>
      </c>
      <c r="R124" s="8">
        <f t="shared" si="6"/>
        <v>0</v>
      </c>
      <c r="S124" s="2">
        <f t="shared" si="7"/>
        <v>0</v>
      </c>
      <c r="T124" s="2">
        <f t="shared" si="8"/>
        <v>0</v>
      </c>
      <c r="U124" s="2">
        <f t="shared" si="9"/>
        <v>0</v>
      </c>
      <c r="V124" s="2" t="e">
        <f>((SODMapping!$P124-SODMapping!$N124)/SODMapping!$G124*SODMapping!$H124)*(MIN(SODMapping!$M124,SODMapping!$O124))</f>
        <v>#VALUE!</v>
      </c>
    </row>
    <row r="125" spans="2:22" x14ac:dyDescent="0.25">
      <c r="B125" s="106"/>
      <c r="C125" s="2"/>
      <c r="D125" s="2"/>
      <c r="E125" s="2"/>
      <c r="F125" s="2" t="s">
        <v>57</v>
      </c>
      <c r="G125" s="2">
        <v>0.5</v>
      </c>
      <c r="H125" s="2">
        <v>12.5</v>
      </c>
      <c r="I125" s="2">
        <v>1</v>
      </c>
      <c r="J125" s="2" t="s">
        <v>35</v>
      </c>
      <c r="K125" s="7" t="str">
        <f>RTD("tt.rtd",,RTD("tt.rtd",,"Inst",J125,$E125),K$2)</f>
        <v/>
      </c>
      <c r="L125" s="7" t="str">
        <f>RTD("tt.rtd",,RTD("tt.rtd",,"Inst",J125,$E125),L$2)</f>
        <v/>
      </c>
      <c r="M125" s="8" cm="1">
        <f t="array" ref="M125">SUM(IF((SODFillBook!$F$3:$F$1960="B")*(SODFillBook!$Q$3:$Q$1960=SODMapping!D125),SODFillBook!$G$3:$G$1960))</f>
        <v>0</v>
      </c>
      <c r="N125" s="8" t="str" cm="1">
        <f t="array" ref="N125">IFERROR(
    SUMPRODUCT(
        IF(
            (SODFillBook!$F$1:$F$1960="B") * (SODFillBook!$Q$1:$Q$1960=SODMapping!D125),
            SODFillBook!$G$1:$G$1960
        ),
        IF(
            (SODFillBook!$F$1:$F$1960="B") * (SODFillBook!$Q$1:$Q$1960=SODMapping!D125),
            SODFillBook!$H$1:$H$1960
        )
    ) / SUM(
        IF(
            (SODFillBook!$F$1:$F$1960="B") * (SODFillBook!$Q$1:$Q$1960=SODMapping!D125),
            SODFillBook!$G$1:$G$1960
        )
    ),
    ""
)</f>
        <v/>
      </c>
      <c r="O125" s="8" cm="1">
        <f t="array" ref="O125">SUM(IF((SODFillBook!$F$3:$F$1960="S")*(SODFillBook!$Q$3:$Q$1960=SODMapping!D125),SODFillBook!$G$3:$G$1960))</f>
        <v>0</v>
      </c>
      <c r="P125" s="8" t="str" cm="1">
        <f t="array" ref="P125">IFERROR(
    SUMPRODUCT(
        IF(
            (SODFillBook!$F$1:$F$1960="S") * (SODFillBook!$Q$1:$Q$1960=SODMapping!D125),
            SODFillBook!$G$1:$G$1960
        ),
        IF(
            (SODFillBook!$F$1:$F$1960="S") * (SODFillBook!$Q$1:$Q$1960=SODMapping!D125),
            SODFillBook!$H$1:$H$1960
        )
    ) / SUM(
        IF(
            (SODFillBook!$F$1:$F$1960="S") * (SODFillBook!$Q$1:$Q$1960=SODMapping!D125),
            SODFillBook!$G$1:$G$1960
        )
    ),
    ""
)</f>
        <v/>
      </c>
      <c r="Q125" s="8">
        <f t="shared" si="5"/>
        <v>0</v>
      </c>
      <c r="R125" s="8">
        <f t="shared" si="6"/>
        <v>0</v>
      </c>
      <c r="S125" s="2">
        <f t="shared" si="7"/>
        <v>0</v>
      </c>
      <c r="T125" s="2">
        <f t="shared" si="8"/>
        <v>0</v>
      </c>
      <c r="U125" s="2">
        <f t="shared" si="9"/>
        <v>0</v>
      </c>
      <c r="V125" s="2" t="e">
        <f>((SODMapping!$P125-SODMapping!$N125)/SODMapping!$G125*SODMapping!$H125)*(MIN(SODMapping!$M125,SODMapping!$O125))</f>
        <v>#VALUE!</v>
      </c>
    </row>
    <row r="126" spans="2:22" x14ac:dyDescent="0.25">
      <c r="B126" s="106"/>
      <c r="C126" s="2"/>
      <c r="D126" s="2"/>
      <c r="E126" s="2"/>
      <c r="F126" s="2" t="s">
        <v>57</v>
      </c>
      <c r="G126" s="2">
        <v>0.5</v>
      </c>
      <c r="H126" s="2">
        <v>12.5</v>
      </c>
      <c r="I126" s="2">
        <v>1</v>
      </c>
      <c r="J126" s="2" t="s">
        <v>35</v>
      </c>
      <c r="K126" s="7" t="str">
        <f>RTD("tt.rtd",,RTD("tt.rtd",,"Inst",J126,$E126),K$2)</f>
        <v/>
      </c>
      <c r="L126" s="7" t="str">
        <f>RTD("tt.rtd",,RTD("tt.rtd",,"Inst",J126,$E126),L$2)</f>
        <v/>
      </c>
      <c r="M126" s="8" cm="1">
        <f t="array" ref="M126">SUM(IF((SODFillBook!$F$3:$F$1960="B")*(SODFillBook!$Q$3:$Q$1960=SODMapping!D126),SODFillBook!$G$3:$G$1960))</f>
        <v>0</v>
      </c>
      <c r="N126" s="8" t="str" cm="1">
        <f t="array" ref="N126">IFERROR(
    SUMPRODUCT(
        IF(
            (SODFillBook!$F$1:$F$1960="B") * (SODFillBook!$Q$1:$Q$1960=SODMapping!D126),
            SODFillBook!$G$1:$G$1960
        ),
        IF(
            (SODFillBook!$F$1:$F$1960="B") * (SODFillBook!$Q$1:$Q$1960=SODMapping!D126),
            SODFillBook!$H$1:$H$1960
        )
    ) / SUM(
        IF(
            (SODFillBook!$F$1:$F$1960="B") * (SODFillBook!$Q$1:$Q$1960=SODMapping!D126),
            SODFillBook!$G$1:$G$1960
        )
    ),
    ""
)</f>
        <v/>
      </c>
      <c r="O126" s="8" cm="1">
        <f t="array" ref="O126">SUM(IF((SODFillBook!$F$3:$F$1960="S")*(SODFillBook!$Q$3:$Q$1960=SODMapping!D126),SODFillBook!$G$3:$G$1960))</f>
        <v>0</v>
      </c>
      <c r="P126" s="8" t="str" cm="1">
        <f t="array" ref="P126">IFERROR(
    SUMPRODUCT(
        IF(
            (SODFillBook!$F$1:$F$1960="S") * (SODFillBook!$Q$1:$Q$1960=SODMapping!D126),
            SODFillBook!$G$1:$G$1960
        ),
        IF(
            (SODFillBook!$F$1:$F$1960="S") * (SODFillBook!$Q$1:$Q$1960=SODMapping!D126),
            SODFillBook!$H$1:$H$1960
        )
    ) / SUM(
        IF(
            (SODFillBook!$F$1:$F$1960="S") * (SODFillBook!$Q$1:$Q$1960=SODMapping!D126),
            SODFillBook!$G$1:$G$1960
        )
    ),
    ""
)</f>
        <v/>
      </c>
      <c r="Q126" s="8">
        <f t="shared" si="5"/>
        <v>0</v>
      </c>
      <c r="R126" s="8">
        <f t="shared" si="6"/>
        <v>0</v>
      </c>
      <c r="S126" s="2">
        <f t="shared" si="7"/>
        <v>0</v>
      </c>
      <c r="T126" s="2">
        <f t="shared" si="8"/>
        <v>0</v>
      </c>
      <c r="U126" s="2">
        <f t="shared" si="9"/>
        <v>0</v>
      </c>
      <c r="V126" s="2" t="e">
        <f>((SODMapping!$P126-SODMapping!$N126)/SODMapping!$G126*SODMapping!$H126)*(MIN(SODMapping!$M126,SODMapping!$O126))</f>
        <v>#VALUE!</v>
      </c>
    </row>
    <row r="127" spans="2:22" x14ac:dyDescent="0.25">
      <c r="B127" s="106"/>
      <c r="C127" s="2"/>
      <c r="D127" s="2"/>
      <c r="E127" s="2"/>
      <c r="F127" s="2" t="s">
        <v>57</v>
      </c>
      <c r="G127" s="2">
        <v>0.5</v>
      </c>
      <c r="H127" s="2">
        <v>12.5</v>
      </c>
      <c r="I127" s="2">
        <v>1</v>
      </c>
      <c r="J127" s="2" t="s">
        <v>35</v>
      </c>
      <c r="K127" s="7" t="str">
        <f>RTD("tt.rtd",,RTD("tt.rtd",,"Inst",J127,$E127),K$2)</f>
        <v/>
      </c>
      <c r="L127" s="7" t="str">
        <f>RTD("tt.rtd",,RTD("tt.rtd",,"Inst",J127,$E127),L$2)</f>
        <v/>
      </c>
      <c r="M127" s="8" cm="1">
        <f t="array" ref="M127">SUM(IF((SODFillBook!$F$3:$F$1960="B")*(SODFillBook!$Q$3:$Q$1960=SODMapping!D127),SODFillBook!$G$3:$G$1960))</f>
        <v>0</v>
      </c>
      <c r="N127" s="8" t="str" cm="1">
        <f t="array" ref="N127">IFERROR(
    SUMPRODUCT(
        IF(
            (SODFillBook!$F$1:$F$1960="B") * (SODFillBook!$Q$1:$Q$1960=SODMapping!D127),
            SODFillBook!$G$1:$G$1960
        ),
        IF(
            (SODFillBook!$F$1:$F$1960="B") * (SODFillBook!$Q$1:$Q$1960=SODMapping!D127),
            SODFillBook!$H$1:$H$1960
        )
    ) / SUM(
        IF(
            (SODFillBook!$F$1:$F$1960="B") * (SODFillBook!$Q$1:$Q$1960=SODMapping!D127),
            SODFillBook!$G$1:$G$1960
        )
    ),
    ""
)</f>
        <v/>
      </c>
      <c r="O127" s="8" cm="1">
        <f t="array" ref="O127">SUM(IF((SODFillBook!$F$3:$F$1960="S")*(SODFillBook!$Q$3:$Q$1960=SODMapping!D127),SODFillBook!$G$3:$G$1960))</f>
        <v>0</v>
      </c>
      <c r="P127" s="8" t="str" cm="1">
        <f t="array" ref="P127">IFERROR(
    SUMPRODUCT(
        IF(
            (SODFillBook!$F$1:$F$1960="S") * (SODFillBook!$Q$1:$Q$1960=SODMapping!D127),
            SODFillBook!$G$1:$G$1960
        ),
        IF(
            (SODFillBook!$F$1:$F$1960="S") * (SODFillBook!$Q$1:$Q$1960=SODMapping!D127),
            SODFillBook!$H$1:$H$1960
        )
    ) / SUM(
        IF(
            (SODFillBook!$F$1:$F$1960="S") * (SODFillBook!$Q$1:$Q$1960=SODMapping!D127),
            SODFillBook!$G$1:$G$1960
        )
    ),
    ""
)</f>
        <v/>
      </c>
      <c r="Q127" s="8">
        <f t="shared" si="5"/>
        <v>0</v>
      </c>
      <c r="R127" s="8">
        <f t="shared" si="6"/>
        <v>0</v>
      </c>
      <c r="S127" s="2">
        <f t="shared" si="7"/>
        <v>0</v>
      </c>
      <c r="T127" s="2">
        <f t="shared" si="8"/>
        <v>0</v>
      </c>
      <c r="U127" s="2">
        <f t="shared" si="9"/>
        <v>0</v>
      </c>
      <c r="V127" s="2" t="e">
        <f>((SODMapping!$P127-SODMapping!$N127)/SODMapping!$G127*SODMapping!$H127)*(MIN(SODMapping!$M127,SODMapping!$O127))</f>
        <v>#VALUE!</v>
      </c>
    </row>
    <row r="128" spans="2:22" x14ac:dyDescent="0.25">
      <c r="B128" s="107"/>
      <c r="C128" s="2"/>
      <c r="D128" s="2"/>
      <c r="E128" s="2"/>
      <c r="F128" s="2" t="s">
        <v>57</v>
      </c>
      <c r="G128" s="2">
        <v>0.5</v>
      </c>
      <c r="H128" s="2">
        <v>12.5</v>
      </c>
      <c r="I128" s="2">
        <v>1</v>
      </c>
      <c r="J128" s="2" t="s">
        <v>35</v>
      </c>
      <c r="K128" s="7" t="str">
        <f>RTD("tt.rtd",,RTD("tt.rtd",,"Inst",J128,$E128),K$2)</f>
        <v/>
      </c>
      <c r="L128" s="7" t="str">
        <f>RTD("tt.rtd",,RTD("tt.rtd",,"Inst",J128,$E128),L$2)</f>
        <v/>
      </c>
      <c r="M128" s="8" cm="1">
        <f t="array" ref="M128">SUM(IF((SODFillBook!$F$3:$F$1960="B")*(SODFillBook!$Q$3:$Q$1960=SODMapping!D128),SODFillBook!$G$3:$G$1960))</f>
        <v>0</v>
      </c>
      <c r="N128" s="8" t="str" cm="1">
        <f t="array" ref="N128">IFERROR(
    SUMPRODUCT(
        IF(
            (SODFillBook!$F$1:$F$1960="B") * (SODFillBook!$Q$1:$Q$1960=SODMapping!D128),
            SODFillBook!$G$1:$G$1960
        ),
        IF(
            (SODFillBook!$F$1:$F$1960="B") * (SODFillBook!$Q$1:$Q$1960=SODMapping!D128),
            SODFillBook!$H$1:$H$1960
        )
    ) / SUM(
        IF(
            (SODFillBook!$F$1:$F$1960="B") * (SODFillBook!$Q$1:$Q$1960=SODMapping!D128),
            SODFillBook!$G$1:$G$1960
        )
    ),
    ""
)</f>
        <v/>
      </c>
      <c r="O128" s="8" cm="1">
        <f t="array" ref="O128">SUM(IF((SODFillBook!$F$3:$F$1960="S")*(SODFillBook!$Q$3:$Q$1960=SODMapping!D128),SODFillBook!$G$3:$G$1960))</f>
        <v>0</v>
      </c>
      <c r="P128" s="8" t="str" cm="1">
        <f t="array" ref="P128">IFERROR(
    SUMPRODUCT(
        IF(
            (SODFillBook!$F$1:$F$1960="S") * (SODFillBook!$Q$1:$Q$1960=SODMapping!D128),
            SODFillBook!$G$1:$G$1960
        ),
        IF(
            (SODFillBook!$F$1:$F$1960="S") * (SODFillBook!$Q$1:$Q$1960=SODMapping!D128),
            SODFillBook!$H$1:$H$1960
        )
    ) / SUM(
        IF(
            (SODFillBook!$F$1:$F$1960="S") * (SODFillBook!$Q$1:$Q$1960=SODMapping!D128),
            SODFillBook!$G$1:$G$1960
        )
    ),
    ""
)</f>
        <v/>
      </c>
      <c r="Q128" s="8">
        <f t="shared" si="5"/>
        <v>0</v>
      </c>
      <c r="R128" s="8">
        <f t="shared" si="6"/>
        <v>0</v>
      </c>
      <c r="S128" s="2">
        <f t="shared" si="7"/>
        <v>0</v>
      </c>
      <c r="T128" s="2">
        <f t="shared" si="8"/>
        <v>0</v>
      </c>
      <c r="U128" s="2">
        <f t="shared" si="9"/>
        <v>0</v>
      </c>
      <c r="V128" s="2" t="e">
        <f>((SODMapping!$P128-SODMapping!$N128)/SODMapping!$G128*SODMapping!$H128)*(MIN(SODMapping!$M128,SODMapping!$O128))</f>
        <v>#VALUE!</v>
      </c>
    </row>
    <row r="129" spans="2:22" x14ac:dyDescent="0.25">
      <c r="B129" s="105"/>
      <c r="C129" s="2"/>
      <c r="D129" s="2"/>
      <c r="E129" s="2"/>
      <c r="F129" s="2" t="s">
        <v>57</v>
      </c>
      <c r="G129" s="2">
        <v>0.5</v>
      </c>
      <c r="H129" s="2">
        <v>12.5</v>
      </c>
      <c r="I129" s="2">
        <v>1</v>
      </c>
      <c r="J129" s="2" t="s">
        <v>35</v>
      </c>
      <c r="K129" s="7" t="str">
        <f>RTD("tt.rtd",,RTD("tt.rtd",,"Inst",J129,$E129),K$2)</f>
        <v/>
      </c>
      <c r="L129" s="7" t="str">
        <f>RTD("tt.rtd",,RTD("tt.rtd",,"Inst",J129,$E129),L$2)</f>
        <v/>
      </c>
      <c r="M129" s="8" cm="1">
        <f t="array" ref="M129">SUM(IF((SODFillBook!$F$3:$F$1960="B")*(SODFillBook!$Q$3:$Q$1960=SODMapping!D129),SODFillBook!$G$3:$G$1960))</f>
        <v>0</v>
      </c>
      <c r="N129" s="8" t="str" cm="1">
        <f t="array" ref="N129">IFERROR(
    SUMPRODUCT(
        IF(
            (SODFillBook!$F$1:$F$1960="B") * (SODFillBook!$Q$1:$Q$1960=SODMapping!D129),
            SODFillBook!$G$1:$G$1960
        ),
        IF(
            (SODFillBook!$F$1:$F$1960="B") * (SODFillBook!$Q$1:$Q$1960=SODMapping!D129),
            SODFillBook!$H$1:$H$1960
        )
    ) / SUM(
        IF(
            (SODFillBook!$F$1:$F$1960="B") * (SODFillBook!$Q$1:$Q$1960=SODMapping!D129),
            SODFillBook!$G$1:$G$1960
        )
    ),
    ""
)</f>
        <v/>
      </c>
      <c r="O129" s="8" cm="1">
        <f t="array" ref="O129">SUM(IF((SODFillBook!$F$3:$F$1960="S")*(SODFillBook!$Q$3:$Q$1960=SODMapping!D129),SODFillBook!$G$3:$G$1960))</f>
        <v>0</v>
      </c>
      <c r="P129" s="8" t="str" cm="1">
        <f t="array" ref="P129">IFERROR(
    SUMPRODUCT(
        IF(
            (SODFillBook!$F$1:$F$1960="S") * (SODFillBook!$Q$1:$Q$1960=SODMapping!D129),
            SODFillBook!$G$1:$G$1960
        ),
        IF(
            (SODFillBook!$F$1:$F$1960="S") * (SODFillBook!$Q$1:$Q$1960=SODMapping!D129),
            SODFillBook!$H$1:$H$1960
        )
    ) / SUM(
        IF(
            (SODFillBook!$F$1:$F$1960="S") * (SODFillBook!$Q$1:$Q$1960=SODMapping!D129),
            SODFillBook!$G$1:$G$1960
        )
    ),
    ""
)</f>
        <v/>
      </c>
      <c r="Q129" s="8">
        <f t="shared" si="5"/>
        <v>0</v>
      </c>
      <c r="R129" s="8">
        <f t="shared" si="6"/>
        <v>0</v>
      </c>
      <c r="S129" s="2">
        <f t="shared" si="7"/>
        <v>0</v>
      </c>
      <c r="T129" s="2">
        <f t="shared" si="8"/>
        <v>0</v>
      </c>
      <c r="U129" s="2">
        <f t="shared" si="9"/>
        <v>0</v>
      </c>
      <c r="V129" s="2" t="e">
        <f>((SODMapping!$P129-SODMapping!$N129)/SODMapping!$G129*SODMapping!$H129)*(MIN(SODMapping!$M129,SODMapping!$O129))</f>
        <v>#VALUE!</v>
      </c>
    </row>
    <row r="130" spans="2:22" x14ac:dyDescent="0.25">
      <c r="B130" s="106"/>
      <c r="C130" s="2"/>
      <c r="D130" s="2"/>
      <c r="E130" s="2"/>
      <c r="F130" s="2" t="s">
        <v>57</v>
      </c>
      <c r="G130" s="2">
        <v>0.5</v>
      </c>
      <c r="H130" s="2">
        <v>12.5</v>
      </c>
      <c r="I130" s="2">
        <v>1</v>
      </c>
      <c r="J130" s="2" t="s">
        <v>35</v>
      </c>
      <c r="K130" s="7" t="str">
        <f>RTD("tt.rtd",,RTD("tt.rtd",,"Inst",J130,$E130),K$2)</f>
        <v/>
      </c>
      <c r="L130" s="7" t="str">
        <f>RTD("tt.rtd",,RTD("tt.rtd",,"Inst",J130,$E130),L$2)</f>
        <v/>
      </c>
      <c r="M130" s="8" cm="1">
        <f t="array" ref="M130">SUM(IF((SODFillBook!$F$3:$F$1960="B")*(SODFillBook!$Q$3:$Q$1960=SODMapping!D130),SODFillBook!$G$3:$G$1960))</f>
        <v>0</v>
      </c>
      <c r="N130" s="8" t="str" cm="1">
        <f t="array" ref="N130">IFERROR(
    SUMPRODUCT(
        IF(
            (SODFillBook!$F$1:$F$1960="B") * (SODFillBook!$Q$1:$Q$1960=SODMapping!D130),
            SODFillBook!$G$1:$G$1960
        ),
        IF(
            (SODFillBook!$F$1:$F$1960="B") * (SODFillBook!$Q$1:$Q$1960=SODMapping!D130),
            SODFillBook!$H$1:$H$1960
        )
    ) / SUM(
        IF(
            (SODFillBook!$F$1:$F$1960="B") * (SODFillBook!$Q$1:$Q$1960=SODMapping!D130),
            SODFillBook!$G$1:$G$1960
        )
    ),
    ""
)</f>
        <v/>
      </c>
      <c r="O130" s="8" cm="1">
        <f t="array" ref="O130">SUM(IF((SODFillBook!$F$3:$F$1960="S")*(SODFillBook!$Q$3:$Q$1960=SODMapping!D130),SODFillBook!$G$3:$G$1960))</f>
        <v>0</v>
      </c>
      <c r="P130" s="8" t="str" cm="1">
        <f t="array" ref="P130">IFERROR(
    SUMPRODUCT(
        IF(
            (SODFillBook!$F$1:$F$1960="S") * (SODFillBook!$Q$1:$Q$1960=SODMapping!D130),
            SODFillBook!$G$1:$G$1960
        ),
        IF(
            (SODFillBook!$F$1:$F$1960="S") * (SODFillBook!$Q$1:$Q$1960=SODMapping!D130),
            SODFillBook!$H$1:$H$1960
        )
    ) / SUM(
        IF(
            (SODFillBook!$F$1:$F$1960="S") * (SODFillBook!$Q$1:$Q$1960=SODMapping!D130),
            SODFillBook!$G$1:$G$1960
        )
    ),
    ""
)</f>
        <v/>
      </c>
      <c r="Q130" s="8">
        <f t="shared" si="5"/>
        <v>0</v>
      </c>
      <c r="R130" s="8">
        <f t="shared" si="6"/>
        <v>0</v>
      </c>
      <c r="S130" s="2">
        <f t="shared" si="7"/>
        <v>0</v>
      </c>
      <c r="T130" s="2">
        <f t="shared" si="8"/>
        <v>0</v>
      </c>
      <c r="U130" s="2">
        <f t="shared" si="9"/>
        <v>0</v>
      </c>
      <c r="V130" s="2" t="e">
        <f>((SODMapping!$P130-SODMapping!$N130)/SODMapping!$G130*SODMapping!$H130)*(MIN(SODMapping!$M130,SODMapping!$O130))</f>
        <v>#VALUE!</v>
      </c>
    </row>
    <row r="131" spans="2:22" x14ac:dyDescent="0.25">
      <c r="B131" s="106"/>
      <c r="C131" s="2"/>
      <c r="D131" s="2"/>
      <c r="E131" s="2"/>
      <c r="F131" s="2" t="s">
        <v>57</v>
      </c>
      <c r="G131" s="2">
        <v>0.5</v>
      </c>
      <c r="H131" s="2">
        <v>12.5</v>
      </c>
      <c r="I131" s="2">
        <v>1</v>
      </c>
      <c r="J131" s="2" t="s">
        <v>35</v>
      </c>
      <c r="K131" s="7" t="str">
        <f>RTD("tt.rtd",,RTD("tt.rtd",,"Inst",J131,$E131),K$2)</f>
        <v/>
      </c>
      <c r="L131" s="7" t="str">
        <f>RTD("tt.rtd",,RTD("tt.rtd",,"Inst",J131,$E131),L$2)</f>
        <v/>
      </c>
      <c r="M131" s="8" cm="1">
        <f t="array" ref="M131">SUM(IF((SODFillBook!$F$3:$F$1960="B")*(SODFillBook!$Q$3:$Q$1960=SODMapping!D131),SODFillBook!$G$3:$G$1960))</f>
        <v>0</v>
      </c>
      <c r="N131" s="8" t="str" cm="1">
        <f t="array" ref="N131">IFERROR(
    SUMPRODUCT(
        IF(
            (SODFillBook!$F$1:$F$1960="B") * (SODFillBook!$Q$1:$Q$1960=SODMapping!D131),
            SODFillBook!$G$1:$G$1960
        ),
        IF(
            (SODFillBook!$F$1:$F$1960="B") * (SODFillBook!$Q$1:$Q$1960=SODMapping!D131),
            SODFillBook!$H$1:$H$1960
        )
    ) / SUM(
        IF(
            (SODFillBook!$F$1:$F$1960="B") * (SODFillBook!$Q$1:$Q$1960=SODMapping!D131),
            SODFillBook!$G$1:$G$1960
        )
    ),
    ""
)</f>
        <v/>
      </c>
      <c r="O131" s="8" cm="1">
        <f t="array" ref="O131">SUM(IF((SODFillBook!$F$3:$F$1960="S")*(SODFillBook!$Q$3:$Q$1960=SODMapping!D131),SODFillBook!$G$3:$G$1960))</f>
        <v>0</v>
      </c>
      <c r="P131" s="8" t="str" cm="1">
        <f t="array" ref="P131">IFERROR(
    SUMPRODUCT(
        IF(
            (SODFillBook!$F$1:$F$1960="S") * (SODFillBook!$Q$1:$Q$1960=SODMapping!D131),
            SODFillBook!$G$1:$G$1960
        ),
        IF(
            (SODFillBook!$F$1:$F$1960="S") * (SODFillBook!$Q$1:$Q$1960=SODMapping!D131),
            SODFillBook!$H$1:$H$1960
        )
    ) / SUM(
        IF(
            (SODFillBook!$F$1:$F$1960="S") * (SODFillBook!$Q$1:$Q$1960=SODMapping!D131),
            SODFillBook!$G$1:$G$1960
        )
    ),
    ""
)</f>
        <v/>
      </c>
      <c r="Q131" s="8">
        <f t="shared" si="5"/>
        <v>0</v>
      </c>
      <c r="R131" s="8">
        <f t="shared" si="6"/>
        <v>0</v>
      </c>
      <c r="S131" s="2">
        <f t="shared" si="7"/>
        <v>0</v>
      </c>
      <c r="T131" s="2">
        <f t="shared" si="8"/>
        <v>0</v>
      </c>
      <c r="U131" s="2">
        <f t="shared" si="9"/>
        <v>0</v>
      </c>
      <c r="V131" s="2" t="e">
        <f>((SODMapping!$P131-SODMapping!$N131)/SODMapping!$G131*SODMapping!$H131)*(MIN(SODMapping!$M131,SODMapping!$O131))</f>
        <v>#VALUE!</v>
      </c>
    </row>
    <row r="132" spans="2:22" x14ac:dyDescent="0.25">
      <c r="B132" s="106"/>
      <c r="C132" s="2"/>
      <c r="D132" s="2"/>
      <c r="E132" s="2"/>
      <c r="F132" s="2" t="s">
        <v>57</v>
      </c>
      <c r="G132" s="2">
        <v>0.5</v>
      </c>
      <c r="H132" s="2">
        <v>12.5</v>
      </c>
      <c r="I132" s="2">
        <v>1</v>
      </c>
      <c r="J132" s="2" t="s">
        <v>35</v>
      </c>
      <c r="K132" s="7" t="str">
        <f>RTD("tt.rtd",,RTD("tt.rtd",,"Inst",J132,$E132),K$2)</f>
        <v/>
      </c>
      <c r="L132" s="7" t="str">
        <f>RTD("tt.rtd",,RTD("tt.rtd",,"Inst",J132,$E132),L$2)</f>
        <v/>
      </c>
      <c r="M132" s="8" cm="1">
        <f t="array" ref="M132">SUM(IF((SODFillBook!$F$3:$F$1960="B")*(SODFillBook!$Q$3:$Q$1960=SODMapping!D132),SODFillBook!$G$3:$G$1960))</f>
        <v>0</v>
      </c>
      <c r="N132" s="8" t="str" cm="1">
        <f t="array" ref="N132">IFERROR(
    SUMPRODUCT(
        IF(
            (SODFillBook!$F$1:$F$1960="B") * (SODFillBook!$Q$1:$Q$1960=SODMapping!D132),
            SODFillBook!$G$1:$G$1960
        ),
        IF(
            (SODFillBook!$F$1:$F$1960="B") * (SODFillBook!$Q$1:$Q$1960=SODMapping!D132),
            SODFillBook!$H$1:$H$1960
        )
    ) / SUM(
        IF(
            (SODFillBook!$F$1:$F$1960="B") * (SODFillBook!$Q$1:$Q$1960=SODMapping!D132),
            SODFillBook!$G$1:$G$1960
        )
    ),
    ""
)</f>
        <v/>
      </c>
      <c r="O132" s="8" cm="1">
        <f t="array" ref="O132">SUM(IF((SODFillBook!$F$3:$F$1960="S")*(SODFillBook!$Q$3:$Q$1960=SODMapping!D132),SODFillBook!$G$3:$G$1960))</f>
        <v>0</v>
      </c>
      <c r="P132" s="8" t="str" cm="1">
        <f t="array" ref="P132">IFERROR(
    SUMPRODUCT(
        IF(
            (SODFillBook!$F$1:$F$1960="S") * (SODFillBook!$Q$1:$Q$1960=SODMapping!D132),
            SODFillBook!$G$1:$G$1960
        ),
        IF(
            (SODFillBook!$F$1:$F$1960="S") * (SODFillBook!$Q$1:$Q$1960=SODMapping!D132),
            SODFillBook!$H$1:$H$1960
        )
    ) / SUM(
        IF(
            (SODFillBook!$F$1:$F$1960="S") * (SODFillBook!$Q$1:$Q$1960=SODMapping!D132),
            SODFillBook!$G$1:$G$1960
        )
    ),
    ""
)</f>
        <v/>
      </c>
      <c r="Q132" s="8">
        <f t="shared" ref="Q132:Q195" si="10">$M132-$O132</f>
        <v>0</v>
      </c>
      <c r="R132" s="8">
        <f t="shared" ref="R132:R195" si="11">IFERROR(IF(Q132&gt;0,((K132-L132)/G132)*H132*ABS(Q132),((L132-K132)/G132)*H132*ABS(Q132)),0)</f>
        <v>0</v>
      </c>
      <c r="S132" s="2">
        <f t="shared" ref="S132:S195" si="12">IFERROR(IF((M132-O132)&lt;0,((P132-K132)/G132)*H132*(O132-M132), IF((M132-O132)&gt;0,((K132-N132)/G132)*H132*(M132-O132), 0)),0)</f>
        <v>0</v>
      </c>
      <c r="T132" s="2">
        <f t="shared" ref="T132:T195" si="13">IFERROR(MIN(M132,O132)*((P132-N132)/G132)*H132,0)</f>
        <v>0</v>
      </c>
      <c r="U132" s="2">
        <f t="shared" ref="U132:U195" si="14">SUM($M132+$O132)*$I132</f>
        <v>0</v>
      </c>
      <c r="V132" s="2" t="e">
        <f>((SODMapping!$P132-SODMapping!$N132)/SODMapping!$G132*SODMapping!$H132)*(MIN(SODMapping!$M132,SODMapping!$O132))</f>
        <v>#VALUE!</v>
      </c>
    </row>
    <row r="133" spans="2:22" x14ac:dyDescent="0.25">
      <c r="B133" s="106"/>
      <c r="C133" s="2"/>
      <c r="D133" s="2"/>
      <c r="E133" s="2"/>
      <c r="F133" s="2" t="s">
        <v>57</v>
      </c>
      <c r="G133" s="2">
        <v>0.5</v>
      </c>
      <c r="H133" s="2">
        <v>12.5</v>
      </c>
      <c r="I133" s="2">
        <v>1</v>
      </c>
      <c r="J133" s="2" t="s">
        <v>35</v>
      </c>
      <c r="K133" s="7" t="str">
        <f>RTD("tt.rtd",,RTD("tt.rtd",,"Inst",J133,$E133),K$2)</f>
        <v/>
      </c>
      <c r="L133" s="7" t="str">
        <f>RTD("tt.rtd",,RTD("tt.rtd",,"Inst",J133,$E133),L$2)</f>
        <v/>
      </c>
      <c r="M133" s="8" cm="1">
        <f t="array" ref="M133">SUM(IF((SODFillBook!$F$3:$F$1960="B")*(SODFillBook!$Q$3:$Q$1960=SODMapping!D133),SODFillBook!$G$3:$G$1960))</f>
        <v>0</v>
      </c>
      <c r="N133" s="8" t="str" cm="1">
        <f t="array" ref="N133">IFERROR(
    SUMPRODUCT(
        IF(
            (SODFillBook!$F$1:$F$1960="B") * (SODFillBook!$Q$1:$Q$1960=SODMapping!D133),
            SODFillBook!$G$1:$G$1960
        ),
        IF(
            (SODFillBook!$F$1:$F$1960="B") * (SODFillBook!$Q$1:$Q$1960=SODMapping!D133),
            SODFillBook!$H$1:$H$1960
        )
    ) / SUM(
        IF(
            (SODFillBook!$F$1:$F$1960="B") * (SODFillBook!$Q$1:$Q$1960=SODMapping!D133),
            SODFillBook!$G$1:$G$1960
        )
    ),
    ""
)</f>
        <v/>
      </c>
      <c r="O133" s="8" cm="1">
        <f t="array" ref="O133">SUM(IF((SODFillBook!$F$3:$F$1960="S")*(SODFillBook!$Q$3:$Q$1960=SODMapping!D133),SODFillBook!$G$3:$G$1960))</f>
        <v>0</v>
      </c>
      <c r="P133" s="8" t="str" cm="1">
        <f t="array" ref="P133">IFERROR(
    SUMPRODUCT(
        IF(
            (SODFillBook!$F$1:$F$1960="S") * (SODFillBook!$Q$1:$Q$1960=SODMapping!D133),
            SODFillBook!$G$1:$G$1960
        ),
        IF(
            (SODFillBook!$F$1:$F$1960="S") * (SODFillBook!$Q$1:$Q$1960=SODMapping!D133),
            SODFillBook!$H$1:$H$1960
        )
    ) / SUM(
        IF(
            (SODFillBook!$F$1:$F$1960="S") * (SODFillBook!$Q$1:$Q$1960=SODMapping!D133),
            SODFillBook!$G$1:$G$1960
        )
    ),
    ""
)</f>
        <v/>
      </c>
      <c r="Q133" s="8">
        <f t="shared" si="10"/>
        <v>0</v>
      </c>
      <c r="R133" s="8">
        <f t="shared" si="11"/>
        <v>0</v>
      </c>
      <c r="S133" s="2">
        <f t="shared" si="12"/>
        <v>0</v>
      </c>
      <c r="T133" s="2">
        <f t="shared" si="13"/>
        <v>0</v>
      </c>
      <c r="U133" s="2">
        <f t="shared" si="14"/>
        <v>0</v>
      </c>
      <c r="V133" s="2" t="e">
        <f>((SODMapping!$P133-SODMapping!$N133)/SODMapping!$G133*SODMapping!$H133)*(MIN(SODMapping!$M133,SODMapping!$O133))</f>
        <v>#VALUE!</v>
      </c>
    </row>
    <row r="134" spans="2:22" x14ac:dyDescent="0.25">
      <c r="B134" s="106"/>
      <c r="C134" s="2"/>
      <c r="D134" s="2"/>
      <c r="E134" s="2"/>
      <c r="F134" s="2" t="s">
        <v>57</v>
      </c>
      <c r="G134" s="2">
        <v>0.5</v>
      </c>
      <c r="H134" s="2">
        <v>12.5</v>
      </c>
      <c r="I134" s="2">
        <v>1</v>
      </c>
      <c r="J134" s="2" t="s">
        <v>35</v>
      </c>
      <c r="K134" s="7" t="str">
        <f>RTD("tt.rtd",,RTD("tt.rtd",,"Inst",J134,$E134),K$2)</f>
        <v/>
      </c>
      <c r="L134" s="7" t="str">
        <f>RTD("tt.rtd",,RTD("tt.rtd",,"Inst",J134,$E134),L$2)</f>
        <v/>
      </c>
      <c r="M134" s="8" cm="1">
        <f t="array" ref="M134">SUM(IF((SODFillBook!$F$3:$F$1960="B")*(SODFillBook!$Q$3:$Q$1960=SODMapping!D134),SODFillBook!$G$3:$G$1960))</f>
        <v>0</v>
      </c>
      <c r="N134" s="8" t="str" cm="1">
        <f t="array" ref="N134">IFERROR(
    SUMPRODUCT(
        IF(
            (SODFillBook!$F$1:$F$1960="B") * (SODFillBook!$Q$1:$Q$1960=SODMapping!D134),
            SODFillBook!$G$1:$G$1960
        ),
        IF(
            (SODFillBook!$F$1:$F$1960="B") * (SODFillBook!$Q$1:$Q$1960=SODMapping!D134),
            SODFillBook!$H$1:$H$1960
        )
    ) / SUM(
        IF(
            (SODFillBook!$F$1:$F$1960="B") * (SODFillBook!$Q$1:$Q$1960=SODMapping!D134),
            SODFillBook!$G$1:$G$1960
        )
    ),
    ""
)</f>
        <v/>
      </c>
      <c r="O134" s="8" cm="1">
        <f t="array" ref="O134">SUM(IF((SODFillBook!$F$3:$F$1960="S")*(SODFillBook!$Q$3:$Q$1960=SODMapping!D134),SODFillBook!$G$3:$G$1960))</f>
        <v>0</v>
      </c>
      <c r="P134" s="8" t="str" cm="1">
        <f t="array" ref="P134">IFERROR(
    SUMPRODUCT(
        IF(
            (SODFillBook!$F$1:$F$1960="S") * (SODFillBook!$Q$1:$Q$1960=SODMapping!D134),
            SODFillBook!$G$1:$G$1960
        ),
        IF(
            (SODFillBook!$F$1:$F$1960="S") * (SODFillBook!$Q$1:$Q$1960=SODMapping!D134),
            SODFillBook!$H$1:$H$1960
        )
    ) / SUM(
        IF(
            (SODFillBook!$F$1:$F$1960="S") * (SODFillBook!$Q$1:$Q$1960=SODMapping!D134),
            SODFillBook!$G$1:$G$1960
        )
    ),
    ""
)</f>
        <v/>
      </c>
      <c r="Q134" s="8">
        <f t="shared" si="10"/>
        <v>0</v>
      </c>
      <c r="R134" s="8">
        <f t="shared" si="11"/>
        <v>0</v>
      </c>
      <c r="S134" s="2">
        <f t="shared" si="12"/>
        <v>0</v>
      </c>
      <c r="T134" s="2">
        <f t="shared" si="13"/>
        <v>0</v>
      </c>
      <c r="U134" s="2">
        <f t="shared" si="14"/>
        <v>0</v>
      </c>
      <c r="V134" s="2" t="e">
        <f>((SODMapping!$P134-SODMapping!$N134)/SODMapping!$G134*SODMapping!$H134)*(MIN(SODMapping!$M134,SODMapping!$O134))</f>
        <v>#VALUE!</v>
      </c>
    </row>
    <row r="135" spans="2:22" x14ac:dyDescent="0.25">
      <c r="B135" s="106"/>
      <c r="C135" s="2"/>
      <c r="D135" s="2"/>
      <c r="E135" s="2"/>
      <c r="F135" s="2" t="s">
        <v>57</v>
      </c>
      <c r="G135" s="2">
        <v>0.5</v>
      </c>
      <c r="H135" s="2">
        <v>12.5</v>
      </c>
      <c r="I135" s="2">
        <v>1</v>
      </c>
      <c r="J135" s="2" t="s">
        <v>35</v>
      </c>
      <c r="K135" s="7" t="str">
        <f>RTD("tt.rtd",,RTD("tt.rtd",,"Inst",J135,$E135),K$2)</f>
        <v/>
      </c>
      <c r="L135" s="7" t="str">
        <f>RTD("tt.rtd",,RTD("tt.rtd",,"Inst",J135,$E135),L$2)</f>
        <v/>
      </c>
      <c r="M135" s="8" cm="1">
        <f t="array" ref="M135">SUM(IF((SODFillBook!$F$3:$F$1960="B")*(SODFillBook!$Q$3:$Q$1960=SODMapping!D135),SODFillBook!$G$3:$G$1960))</f>
        <v>0</v>
      </c>
      <c r="N135" s="8" t="str" cm="1">
        <f t="array" ref="N135">IFERROR(
    SUMPRODUCT(
        IF(
            (SODFillBook!$F$1:$F$1960="B") * (SODFillBook!$Q$1:$Q$1960=SODMapping!D135),
            SODFillBook!$G$1:$G$1960
        ),
        IF(
            (SODFillBook!$F$1:$F$1960="B") * (SODFillBook!$Q$1:$Q$1960=SODMapping!D135),
            SODFillBook!$H$1:$H$1960
        )
    ) / SUM(
        IF(
            (SODFillBook!$F$1:$F$1960="B") * (SODFillBook!$Q$1:$Q$1960=SODMapping!D135),
            SODFillBook!$G$1:$G$1960
        )
    ),
    ""
)</f>
        <v/>
      </c>
      <c r="O135" s="8" cm="1">
        <f t="array" ref="O135">SUM(IF((SODFillBook!$F$3:$F$1960="S")*(SODFillBook!$Q$3:$Q$1960=SODMapping!D135),SODFillBook!$G$3:$G$1960))</f>
        <v>0</v>
      </c>
      <c r="P135" s="8" t="str" cm="1">
        <f t="array" ref="P135">IFERROR(
    SUMPRODUCT(
        IF(
            (SODFillBook!$F$1:$F$1960="S") * (SODFillBook!$Q$1:$Q$1960=SODMapping!D135),
            SODFillBook!$G$1:$G$1960
        ),
        IF(
            (SODFillBook!$F$1:$F$1960="S") * (SODFillBook!$Q$1:$Q$1960=SODMapping!D135),
            SODFillBook!$H$1:$H$1960
        )
    ) / SUM(
        IF(
            (SODFillBook!$F$1:$F$1960="S") * (SODFillBook!$Q$1:$Q$1960=SODMapping!D135),
            SODFillBook!$G$1:$G$1960
        )
    ),
    ""
)</f>
        <v/>
      </c>
      <c r="Q135" s="8">
        <f t="shared" si="10"/>
        <v>0</v>
      </c>
      <c r="R135" s="8">
        <f t="shared" si="11"/>
        <v>0</v>
      </c>
      <c r="S135" s="2">
        <f t="shared" si="12"/>
        <v>0</v>
      </c>
      <c r="T135" s="2">
        <f t="shared" si="13"/>
        <v>0</v>
      </c>
      <c r="U135" s="2">
        <f t="shared" si="14"/>
        <v>0</v>
      </c>
      <c r="V135" s="2" t="e">
        <f>((SODMapping!$P135-SODMapping!$N135)/SODMapping!$G135*SODMapping!$H135)*(MIN(SODMapping!$M135,SODMapping!$O135))</f>
        <v>#VALUE!</v>
      </c>
    </row>
    <row r="136" spans="2:22" x14ac:dyDescent="0.25">
      <c r="B136" s="106"/>
      <c r="C136" s="2"/>
      <c r="D136" s="2"/>
      <c r="E136" s="2"/>
      <c r="F136" s="2" t="s">
        <v>57</v>
      </c>
      <c r="G136" s="2">
        <v>0.5</v>
      </c>
      <c r="H136" s="2">
        <v>12.5</v>
      </c>
      <c r="I136" s="2">
        <v>1</v>
      </c>
      <c r="J136" s="2" t="s">
        <v>35</v>
      </c>
      <c r="K136" s="7" t="str">
        <f>RTD("tt.rtd",,RTD("tt.rtd",,"Inst",J136,$E136),K$2)</f>
        <v/>
      </c>
      <c r="L136" s="7" t="str">
        <f>RTD("tt.rtd",,RTD("tt.rtd",,"Inst",J136,$E136),L$2)</f>
        <v/>
      </c>
      <c r="M136" s="8" cm="1">
        <f t="array" ref="M136">SUM(IF((SODFillBook!$F$3:$F$1960="B")*(SODFillBook!$Q$3:$Q$1960=SODMapping!D136),SODFillBook!$G$3:$G$1960))</f>
        <v>0</v>
      </c>
      <c r="N136" s="8" t="str" cm="1">
        <f t="array" ref="N136">IFERROR(
    SUMPRODUCT(
        IF(
            (SODFillBook!$F$1:$F$1960="B") * (SODFillBook!$Q$1:$Q$1960=SODMapping!D136),
            SODFillBook!$G$1:$G$1960
        ),
        IF(
            (SODFillBook!$F$1:$F$1960="B") * (SODFillBook!$Q$1:$Q$1960=SODMapping!D136),
            SODFillBook!$H$1:$H$1960
        )
    ) / SUM(
        IF(
            (SODFillBook!$F$1:$F$1960="B") * (SODFillBook!$Q$1:$Q$1960=SODMapping!D136),
            SODFillBook!$G$1:$G$1960
        )
    ),
    ""
)</f>
        <v/>
      </c>
      <c r="O136" s="8" cm="1">
        <f t="array" ref="O136">SUM(IF((SODFillBook!$F$3:$F$1960="S")*(SODFillBook!$Q$3:$Q$1960=SODMapping!D136),SODFillBook!$G$3:$G$1960))</f>
        <v>0</v>
      </c>
      <c r="P136" s="8" t="str" cm="1">
        <f t="array" ref="P136">IFERROR(
    SUMPRODUCT(
        IF(
            (SODFillBook!$F$1:$F$1960="S") * (SODFillBook!$Q$1:$Q$1960=SODMapping!D136),
            SODFillBook!$G$1:$G$1960
        ),
        IF(
            (SODFillBook!$F$1:$F$1960="S") * (SODFillBook!$Q$1:$Q$1960=SODMapping!D136),
            SODFillBook!$H$1:$H$1960
        )
    ) / SUM(
        IF(
            (SODFillBook!$F$1:$F$1960="S") * (SODFillBook!$Q$1:$Q$1960=SODMapping!D136),
            SODFillBook!$G$1:$G$1960
        )
    ),
    ""
)</f>
        <v/>
      </c>
      <c r="Q136" s="8">
        <f t="shared" si="10"/>
        <v>0</v>
      </c>
      <c r="R136" s="8">
        <f t="shared" si="11"/>
        <v>0</v>
      </c>
      <c r="S136" s="2">
        <f t="shared" si="12"/>
        <v>0</v>
      </c>
      <c r="T136" s="2">
        <f t="shared" si="13"/>
        <v>0</v>
      </c>
      <c r="U136" s="2">
        <f t="shared" si="14"/>
        <v>0</v>
      </c>
      <c r="V136" s="2" t="e">
        <f>((SODMapping!$P136-SODMapping!$N136)/SODMapping!$G136*SODMapping!$H136)*(MIN(SODMapping!$M136,SODMapping!$O136))</f>
        <v>#VALUE!</v>
      </c>
    </row>
    <row r="137" spans="2:22" x14ac:dyDescent="0.25">
      <c r="B137" s="106"/>
      <c r="C137" s="2"/>
      <c r="D137" s="2"/>
      <c r="E137" s="2"/>
      <c r="F137" s="2" t="s">
        <v>57</v>
      </c>
      <c r="G137" s="2">
        <v>0.5</v>
      </c>
      <c r="H137" s="2">
        <v>12.5</v>
      </c>
      <c r="I137" s="2">
        <v>1</v>
      </c>
      <c r="J137" s="2" t="s">
        <v>35</v>
      </c>
      <c r="K137" s="7" t="str">
        <f>RTD("tt.rtd",,RTD("tt.rtd",,"Inst",J137,$E137),K$2)</f>
        <v/>
      </c>
      <c r="L137" s="7" t="str">
        <f>RTD("tt.rtd",,RTD("tt.rtd",,"Inst",J137,$E137),L$2)</f>
        <v/>
      </c>
      <c r="M137" s="8" cm="1">
        <f t="array" ref="M137">SUM(IF((SODFillBook!$F$3:$F$1960="B")*(SODFillBook!$Q$3:$Q$1960=SODMapping!D137),SODFillBook!$G$3:$G$1960))</f>
        <v>0</v>
      </c>
      <c r="N137" s="8" t="str" cm="1">
        <f t="array" ref="N137">IFERROR(
    SUMPRODUCT(
        IF(
            (SODFillBook!$F$1:$F$1960="B") * (SODFillBook!$Q$1:$Q$1960=SODMapping!D137),
            SODFillBook!$G$1:$G$1960
        ),
        IF(
            (SODFillBook!$F$1:$F$1960="B") * (SODFillBook!$Q$1:$Q$1960=SODMapping!D137),
            SODFillBook!$H$1:$H$1960
        )
    ) / SUM(
        IF(
            (SODFillBook!$F$1:$F$1960="B") * (SODFillBook!$Q$1:$Q$1960=SODMapping!D137),
            SODFillBook!$G$1:$G$1960
        )
    ),
    ""
)</f>
        <v/>
      </c>
      <c r="O137" s="8" cm="1">
        <f t="array" ref="O137">SUM(IF((SODFillBook!$F$3:$F$1960="S")*(SODFillBook!$Q$3:$Q$1960=SODMapping!D137),SODFillBook!$G$3:$G$1960))</f>
        <v>0</v>
      </c>
      <c r="P137" s="8" t="str" cm="1">
        <f t="array" ref="P137">IFERROR(
    SUMPRODUCT(
        IF(
            (SODFillBook!$F$1:$F$1960="S") * (SODFillBook!$Q$1:$Q$1960=SODMapping!D137),
            SODFillBook!$G$1:$G$1960
        ),
        IF(
            (SODFillBook!$F$1:$F$1960="S") * (SODFillBook!$Q$1:$Q$1960=SODMapping!D137),
            SODFillBook!$H$1:$H$1960
        )
    ) / SUM(
        IF(
            (SODFillBook!$F$1:$F$1960="S") * (SODFillBook!$Q$1:$Q$1960=SODMapping!D137),
            SODFillBook!$G$1:$G$1960
        )
    ),
    ""
)</f>
        <v/>
      </c>
      <c r="Q137" s="8">
        <f t="shared" si="10"/>
        <v>0</v>
      </c>
      <c r="R137" s="8">
        <f t="shared" si="11"/>
        <v>0</v>
      </c>
      <c r="S137" s="2">
        <f t="shared" si="12"/>
        <v>0</v>
      </c>
      <c r="T137" s="2">
        <f t="shared" si="13"/>
        <v>0</v>
      </c>
      <c r="U137" s="2">
        <f t="shared" si="14"/>
        <v>0</v>
      </c>
      <c r="V137" s="2" t="e">
        <f>((SODMapping!$P137-SODMapping!$N137)/SODMapping!$G137*SODMapping!$H137)*(MIN(SODMapping!$M137,SODMapping!$O137))</f>
        <v>#VALUE!</v>
      </c>
    </row>
    <row r="138" spans="2:22" x14ac:dyDescent="0.25">
      <c r="B138" s="106"/>
      <c r="C138" s="2"/>
      <c r="D138" s="2"/>
      <c r="E138" s="2"/>
      <c r="F138" s="2" t="s">
        <v>57</v>
      </c>
      <c r="G138" s="2">
        <v>0.5</v>
      </c>
      <c r="H138" s="2">
        <v>12.5</v>
      </c>
      <c r="I138" s="2">
        <v>1</v>
      </c>
      <c r="J138" s="2" t="s">
        <v>35</v>
      </c>
      <c r="K138" s="7" t="str">
        <f>RTD("tt.rtd",,RTD("tt.rtd",,"Inst",J138,$E138),K$2)</f>
        <v/>
      </c>
      <c r="L138" s="7" t="str">
        <f>RTD("tt.rtd",,RTD("tt.rtd",,"Inst",J138,$E138),L$2)</f>
        <v/>
      </c>
      <c r="M138" s="8" cm="1">
        <f t="array" ref="M138">SUM(IF((SODFillBook!$F$3:$F$1960="B")*(SODFillBook!$Q$3:$Q$1960=SODMapping!D138),SODFillBook!$G$3:$G$1960))</f>
        <v>0</v>
      </c>
      <c r="N138" s="8" t="str" cm="1">
        <f t="array" ref="N138">IFERROR(
    SUMPRODUCT(
        IF(
            (SODFillBook!$F$1:$F$1960="B") * (SODFillBook!$Q$1:$Q$1960=SODMapping!D138),
            SODFillBook!$G$1:$G$1960
        ),
        IF(
            (SODFillBook!$F$1:$F$1960="B") * (SODFillBook!$Q$1:$Q$1960=SODMapping!D138),
            SODFillBook!$H$1:$H$1960
        )
    ) / SUM(
        IF(
            (SODFillBook!$F$1:$F$1960="B") * (SODFillBook!$Q$1:$Q$1960=SODMapping!D138),
            SODFillBook!$G$1:$G$1960
        )
    ),
    ""
)</f>
        <v/>
      </c>
      <c r="O138" s="8" cm="1">
        <f t="array" ref="O138">SUM(IF((SODFillBook!$F$3:$F$1960="S")*(SODFillBook!$Q$3:$Q$1960=SODMapping!D138),SODFillBook!$G$3:$G$1960))</f>
        <v>0</v>
      </c>
      <c r="P138" s="8" t="str" cm="1">
        <f t="array" ref="P138">IFERROR(
    SUMPRODUCT(
        IF(
            (SODFillBook!$F$1:$F$1960="S") * (SODFillBook!$Q$1:$Q$1960=SODMapping!D138),
            SODFillBook!$G$1:$G$1960
        ),
        IF(
            (SODFillBook!$F$1:$F$1960="S") * (SODFillBook!$Q$1:$Q$1960=SODMapping!D138),
            SODFillBook!$H$1:$H$1960
        )
    ) / SUM(
        IF(
            (SODFillBook!$F$1:$F$1960="S") * (SODFillBook!$Q$1:$Q$1960=SODMapping!D138),
            SODFillBook!$G$1:$G$1960
        )
    ),
    ""
)</f>
        <v/>
      </c>
      <c r="Q138" s="8">
        <f t="shared" si="10"/>
        <v>0</v>
      </c>
      <c r="R138" s="8">
        <f t="shared" si="11"/>
        <v>0</v>
      </c>
      <c r="S138" s="2">
        <f t="shared" si="12"/>
        <v>0</v>
      </c>
      <c r="T138" s="2">
        <f t="shared" si="13"/>
        <v>0</v>
      </c>
      <c r="U138" s="2">
        <f t="shared" si="14"/>
        <v>0</v>
      </c>
      <c r="V138" s="2" t="e">
        <f>((SODMapping!$P138-SODMapping!$N138)/SODMapping!$G138*SODMapping!$H138)*(MIN(SODMapping!$M138,SODMapping!$O138))</f>
        <v>#VALUE!</v>
      </c>
    </row>
    <row r="139" spans="2:22" x14ac:dyDescent="0.25">
      <c r="B139" s="107"/>
      <c r="C139" s="2"/>
      <c r="D139" s="2"/>
      <c r="E139" s="2"/>
      <c r="F139" s="2" t="s">
        <v>57</v>
      </c>
      <c r="G139" s="2">
        <v>0.5</v>
      </c>
      <c r="H139" s="2">
        <v>12.5</v>
      </c>
      <c r="I139" s="2">
        <v>1</v>
      </c>
      <c r="J139" s="2" t="s">
        <v>35</v>
      </c>
      <c r="K139" s="7" t="str">
        <f>RTD("tt.rtd",,RTD("tt.rtd",,"Inst",J139,$E139),K$2)</f>
        <v/>
      </c>
      <c r="L139" s="7" t="str">
        <f>RTD("tt.rtd",,RTD("tt.rtd",,"Inst",J139,$E139),L$2)</f>
        <v/>
      </c>
      <c r="M139" s="8" cm="1">
        <f t="array" ref="M139">SUM(IF((SODFillBook!$F$3:$F$1960="B")*(SODFillBook!$Q$3:$Q$1960=SODMapping!D139),SODFillBook!$G$3:$G$1960))</f>
        <v>0</v>
      </c>
      <c r="N139" s="8" t="str" cm="1">
        <f t="array" ref="N139">IFERROR(
    SUMPRODUCT(
        IF(
            (SODFillBook!$F$1:$F$1960="B") * (SODFillBook!$Q$1:$Q$1960=SODMapping!D139),
            SODFillBook!$G$1:$G$1960
        ),
        IF(
            (SODFillBook!$F$1:$F$1960="B") * (SODFillBook!$Q$1:$Q$1960=SODMapping!D139),
            SODFillBook!$H$1:$H$1960
        )
    ) / SUM(
        IF(
            (SODFillBook!$F$1:$F$1960="B") * (SODFillBook!$Q$1:$Q$1960=SODMapping!D139),
            SODFillBook!$G$1:$G$1960
        )
    ),
    ""
)</f>
        <v/>
      </c>
      <c r="O139" s="8" cm="1">
        <f t="array" ref="O139">SUM(IF((SODFillBook!$F$3:$F$1960="S")*(SODFillBook!$Q$3:$Q$1960=SODMapping!D139),SODFillBook!$G$3:$G$1960))</f>
        <v>0</v>
      </c>
      <c r="P139" s="8" t="str" cm="1">
        <f t="array" ref="P139">IFERROR(
    SUMPRODUCT(
        IF(
            (SODFillBook!$F$1:$F$1960="S") * (SODFillBook!$Q$1:$Q$1960=SODMapping!D139),
            SODFillBook!$G$1:$G$1960
        ),
        IF(
            (SODFillBook!$F$1:$F$1960="S") * (SODFillBook!$Q$1:$Q$1960=SODMapping!D139),
            SODFillBook!$H$1:$H$1960
        )
    ) / SUM(
        IF(
            (SODFillBook!$F$1:$F$1960="S") * (SODFillBook!$Q$1:$Q$1960=SODMapping!D139),
            SODFillBook!$G$1:$G$1960
        )
    ),
    ""
)</f>
        <v/>
      </c>
      <c r="Q139" s="8">
        <f t="shared" si="10"/>
        <v>0</v>
      </c>
      <c r="R139" s="8">
        <f t="shared" si="11"/>
        <v>0</v>
      </c>
      <c r="S139" s="2">
        <f t="shared" si="12"/>
        <v>0</v>
      </c>
      <c r="T139" s="2">
        <f t="shared" si="13"/>
        <v>0</v>
      </c>
      <c r="U139" s="2">
        <f t="shared" si="14"/>
        <v>0</v>
      </c>
      <c r="V139" s="2" t="e">
        <f>((SODMapping!$P139-SODMapping!$N139)/SODMapping!$G139*SODMapping!$H139)*(MIN(SODMapping!$M139,SODMapping!$O139))</f>
        <v>#VALUE!</v>
      </c>
    </row>
    <row r="140" spans="2:22" x14ac:dyDescent="0.25">
      <c r="B140" s="105"/>
      <c r="C140" s="2"/>
      <c r="D140" s="2"/>
      <c r="E140" s="2"/>
      <c r="F140" s="2" t="s">
        <v>57</v>
      </c>
      <c r="G140" s="2">
        <v>0.5</v>
      </c>
      <c r="H140" s="2">
        <v>12.5</v>
      </c>
      <c r="I140" s="2">
        <v>1</v>
      </c>
      <c r="J140" s="2" t="s">
        <v>35</v>
      </c>
      <c r="K140" s="7" t="str">
        <f>RTD("tt.rtd",,RTD("tt.rtd",,"Inst",J140,$E140),K$2)</f>
        <v/>
      </c>
      <c r="L140" s="7" t="str">
        <f>RTD("tt.rtd",,RTD("tt.rtd",,"Inst",J140,$E140),L$2)</f>
        <v/>
      </c>
      <c r="M140" s="8" cm="1">
        <f t="array" ref="M140">SUM(IF((SODFillBook!$F$3:$F$1960="B")*(SODFillBook!$Q$3:$Q$1960=SODMapping!D140),SODFillBook!$G$3:$G$1960))</f>
        <v>0</v>
      </c>
      <c r="N140" s="8" t="str" cm="1">
        <f t="array" ref="N140">IFERROR(
    SUMPRODUCT(
        IF(
            (SODFillBook!$F$1:$F$1960="B") * (SODFillBook!$Q$1:$Q$1960=SODMapping!D140),
            SODFillBook!$G$1:$G$1960
        ),
        IF(
            (SODFillBook!$F$1:$F$1960="B") * (SODFillBook!$Q$1:$Q$1960=SODMapping!D140),
            SODFillBook!$H$1:$H$1960
        )
    ) / SUM(
        IF(
            (SODFillBook!$F$1:$F$1960="B") * (SODFillBook!$Q$1:$Q$1960=SODMapping!D140),
            SODFillBook!$G$1:$G$1960
        )
    ),
    ""
)</f>
        <v/>
      </c>
      <c r="O140" s="8" cm="1">
        <f t="array" ref="O140">SUM(IF((SODFillBook!$F$3:$F$1960="S")*(SODFillBook!$Q$3:$Q$1960=SODMapping!D140),SODFillBook!$G$3:$G$1960))</f>
        <v>0</v>
      </c>
      <c r="P140" s="8" t="str" cm="1">
        <f t="array" ref="P140">IFERROR(
    SUMPRODUCT(
        IF(
            (SODFillBook!$F$1:$F$1960="S") * (SODFillBook!$Q$1:$Q$1960=SODMapping!D140),
            SODFillBook!$G$1:$G$1960
        ),
        IF(
            (SODFillBook!$F$1:$F$1960="S") * (SODFillBook!$Q$1:$Q$1960=SODMapping!D140),
            SODFillBook!$H$1:$H$1960
        )
    ) / SUM(
        IF(
            (SODFillBook!$F$1:$F$1960="S") * (SODFillBook!$Q$1:$Q$1960=SODMapping!D140),
            SODFillBook!$G$1:$G$1960
        )
    ),
    ""
)</f>
        <v/>
      </c>
      <c r="Q140" s="8">
        <f t="shared" si="10"/>
        <v>0</v>
      </c>
      <c r="R140" s="8">
        <f t="shared" si="11"/>
        <v>0</v>
      </c>
      <c r="S140" s="2">
        <f t="shared" si="12"/>
        <v>0</v>
      </c>
      <c r="T140" s="2">
        <f t="shared" si="13"/>
        <v>0</v>
      </c>
      <c r="U140" s="2">
        <f t="shared" si="14"/>
        <v>0</v>
      </c>
      <c r="V140" s="2" t="e">
        <f>((SODMapping!$P140-SODMapping!$N140)/SODMapping!$G140*SODMapping!$H140)*(MIN(SODMapping!$M140,SODMapping!$O140))</f>
        <v>#VALUE!</v>
      </c>
    </row>
    <row r="141" spans="2:22" x14ac:dyDescent="0.25">
      <c r="B141" s="106"/>
      <c r="C141" s="2"/>
      <c r="D141" s="2"/>
      <c r="E141" s="2"/>
      <c r="F141" s="2" t="s">
        <v>57</v>
      </c>
      <c r="G141" s="2">
        <v>0.5</v>
      </c>
      <c r="H141" s="2">
        <v>12.5</v>
      </c>
      <c r="I141" s="2">
        <v>1</v>
      </c>
      <c r="J141" s="2" t="s">
        <v>35</v>
      </c>
      <c r="K141" s="7" t="str">
        <f>RTD("tt.rtd",,RTD("tt.rtd",,"Inst",J141,$E141),K$2)</f>
        <v/>
      </c>
      <c r="L141" s="7" t="str">
        <f>RTD("tt.rtd",,RTD("tt.rtd",,"Inst",J141,$E141),L$2)</f>
        <v/>
      </c>
      <c r="M141" s="8" cm="1">
        <f t="array" ref="M141">SUM(IF((SODFillBook!$F$3:$F$1960="B")*(SODFillBook!$Q$3:$Q$1960=SODMapping!D141),SODFillBook!$G$3:$G$1960))</f>
        <v>0</v>
      </c>
      <c r="N141" s="8" t="str" cm="1">
        <f t="array" ref="N141">IFERROR(
    SUMPRODUCT(
        IF(
            (SODFillBook!$F$1:$F$1960="B") * (SODFillBook!$Q$1:$Q$1960=SODMapping!D141),
            SODFillBook!$G$1:$G$1960
        ),
        IF(
            (SODFillBook!$F$1:$F$1960="B") * (SODFillBook!$Q$1:$Q$1960=SODMapping!D141),
            SODFillBook!$H$1:$H$1960
        )
    ) / SUM(
        IF(
            (SODFillBook!$F$1:$F$1960="B") * (SODFillBook!$Q$1:$Q$1960=SODMapping!D141),
            SODFillBook!$G$1:$G$1960
        )
    ),
    ""
)</f>
        <v/>
      </c>
      <c r="O141" s="8" cm="1">
        <f t="array" ref="O141">SUM(IF((SODFillBook!$F$3:$F$1960="S")*(SODFillBook!$Q$3:$Q$1960=SODMapping!D141),SODFillBook!$G$3:$G$1960))</f>
        <v>0</v>
      </c>
      <c r="P141" s="8" t="str" cm="1">
        <f t="array" ref="P141">IFERROR(
    SUMPRODUCT(
        IF(
            (SODFillBook!$F$1:$F$1960="S") * (SODFillBook!$Q$1:$Q$1960=SODMapping!D141),
            SODFillBook!$G$1:$G$1960
        ),
        IF(
            (SODFillBook!$F$1:$F$1960="S") * (SODFillBook!$Q$1:$Q$1960=SODMapping!D141),
            SODFillBook!$H$1:$H$1960
        )
    ) / SUM(
        IF(
            (SODFillBook!$F$1:$F$1960="S") * (SODFillBook!$Q$1:$Q$1960=SODMapping!D141),
            SODFillBook!$G$1:$G$1960
        )
    ),
    ""
)</f>
        <v/>
      </c>
      <c r="Q141" s="8">
        <f t="shared" si="10"/>
        <v>0</v>
      </c>
      <c r="R141" s="8">
        <f t="shared" si="11"/>
        <v>0</v>
      </c>
      <c r="S141" s="2">
        <f t="shared" si="12"/>
        <v>0</v>
      </c>
      <c r="T141" s="2">
        <f t="shared" si="13"/>
        <v>0</v>
      </c>
      <c r="U141" s="2">
        <f t="shared" si="14"/>
        <v>0</v>
      </c>
      <c r="V141" s="2" t="e">
        <f>((SODMapping!$P141-SODMapping!$N141)/SODMapping!$G141*SODMapping!$H141)*(MIN(SODMapping!$M141,SODMapping!$O141))</f>
        <v>#VALUE!</v>
      </c>
    </row>
    <row r="142" spans="2:22" x14ac:dyDescent="0.25">
      <c r="B142" s="106"/>
      <c r="C142" s="2"/>
      <c r="D142" s="2"/>
      <c r="E142" s="2"/>
      <c r="F142" s="2" t="s">
        <v>57</v>
      </c>
      <c r="G142" s="2">
        <v>0.5</v>
      </c>
      <c r="H142" s="2">
        <v>12.5</v>
      </c>
      <c r="I142" s="2">
        <v>1</v>
      </c>
      <c r="J142" s="2" t="s">
        <v>35</v>
      </c>
      <c r="K142" s="7" t="str">
        <f>RTD("tt.rtd",,RTD("tt.rtd",,"Inst",J142,$E142),K$2)</f>
        <v/>
      </c>
      <c r="L142" s="7" t="str">
        <f>RTD("tt.rtd",,RTD("tt.rtd",,"Inst",J142,$E142),L$2)</f>
        <v/>
      </c>
      <c r="M142" s="8" cm="1">
        <f t="array" ref="M142">SUM(IF((SODFillBook!$F$3:$F$1960="B")*(SODFillBook!$Q$3:$Q$1960=SODMapping!D142),SODFillBook!$G$3:$G$1960))</f>
        <v>0</v>
      </c>
      <c r="N142" s="8" t="str" cm="1">
        <f t="array" ref="N142">IFERROR(
    SUMPRODUCT(
        IF(
            (SODFillBook!$F$1:$F$1960="B") * (SODFillBook!$Q$1:$Q$1960=SODMapping!D142),
            SODFillBook!$G$1:$G$1960
        ),
        IF(
            (SODFillBook!$F$1:$F$1960="B") * (SODFillBook!$Q$1:$Q$1960=SODMapping!D142),
            SODFillBook!$H$1:$H$1960
        )
    ) / SUM(
        IF(
            (SODFillBook!$F$1:$F$1960="B") * (SODFillBook!$Q$1:$Q$1960=SODMapping!D142),
            SODFillBook!$G$1:$G$1960
        )
    ),
    ""
)</f>
        <v/>
      </c>
      <c r="O142" s="8" cm="1">
        <f t="array" ref="O142">SUM(IF((SODFillBook!$F$3:$F$1960="S")*(SODFillBook!$Q$3:$Q$1960=SODMapping!D142),SODFillBook!$G$3:$G$1960))</f>
        <v>0</v>
      </c>
      <c r="P142" s="8" t="str" cm="1">
        <f t="array" ref="P142">IFERROR(
    SUMPRODUCT(
        IF(
            (SODFillBook!$F$1:$F$1960="S") * (SODFillBook!$Q$1:$Q$1960=SODMapping!D142),
            SODFillBook!$G$1:$G$1960
        ),
        IF(
            (SODFillBook!$F$1:$F$1960="S") * (SODFillBook!$Q$1:$Q$1960=SODMapping!D142),
            SODFillBook!$H$1:$H$1960
        )
    ) / SUM(
        IF(
            (SODFillBook!$F$1:$F$1960="S") * (SODFillBook!$Q$1:$Q$1960=SODMapping!D142),
            SODFillBook!$G$1:$G$1960
        )
    ),
    ""
)</f>
        <v/>
      </c>
      <c r="Q142" s="8">
        <f t="shared" si="10"/>
        <v>0</v>
      </c>
      <c r="R142" s="8">
        <f t="shared" si="11"/>
        <v>0</v>
      </c>
      <c r="S142" s="2">
        <f t="shared" si="12"/>
        <v>0</v>
      </c>
      <c r="T142" s="2">
        <f t="shared" si="13"/>
        <v>0</v>
      </c>
      <c r="U142" s="2">
        <f t="shared" si="14"/>
        <v>0</v>
      </c>
      <c r="V142" s="2" t="e">
        <f>((SODMapping!$P142-SODMapping!$N142)/SODMapping!$G142*SODMapping!$H142)*(MIN(SODMapping!$M142,SODMapping!$O142))</f>
        <v>#VALUE!</v>
      </c>
    </row>
    <row r="143" spans="2:22" x14ac:dyDescent="0.25">
      <c r="B143" s="106"/>
      <c r="C143" s="2"/>
      <c r="D143" s="2"/>
      <c r="E143" s="2"/>
      <c r="F143" s="2" t="s">
        <v>57</v>
      </c>
      <c r="G143" s="2">
        <v>0.5</v>
      </c>
      <c r="H143" s="2">
        <v>12.5</v>
      </c>
      <c r="I143" s="2">
        <v>1</v>
      </c>
      <c r="J143" s="2" t="s">
        <v>35</v>
      </c>
      <c r="K143" s="7" t="str">
        <f>RTD("tt.rtd",,RTD("tt.rtd",,"Inst",J143,$E143),K$2)</f>
        <v/>
      </c>
      <c r="L143" s="7" t="str">
        <f>RTD("tt.rtd",,RTD("tt.rtd",,"Inst",J143,$E143),L$2)</f>
        <v/>
      </c>
      <c r="M143" s="8" cm="1">
        <f t="array" ref="M143">SUM(IF((SODFillBook!$F$3:$F$1960="B")*(SODFillBook!$Q$3:$Q$1960=SODMapping!D143),SODFillBook!$G$3:$G$1960))</f>
        <v>0</v>
      </c>
      <c r="N143" s="8" t="str" cm="1">
        <f t="array" ref="N143">IFERROR(
    SUMPRODUCT(
        IF(
            (SODFillBook!$F$1:$F$1960="B") * (SODFillBook!$Q$1:$Q$1960=SODMapping!D143),
            SODFillBook!$G$1:$G$1960
        ),
        IF(
            (SODFillBook!$F$1:$F$1960="B") * (SODFillBook!$Q$1:$Q$1960=SODMapping!D143),
            SODFillBook!$H$1:$H$1960
        )
    ) / SUM(
        IF(
            (SODFillBook!$F$1:$F$1960="B") * (SODFillBook!$Q$1:$Q$1960=SODMapping!D143),
            SODFillBook!$G$1:$G$1960
        )
    ),
    ""
)</f>
        <v/>
      </c>
      <c r="O143" s="8" cm="1">
        <f t="array" ref="O143">SUM(IF((SODFillBook!$F$3:$F$1960="S")*(SODFillBook!$Q$3:$Q$1960=SODMapping!D143),SODFillBook!$G$3:$G$1960))</f>
        <v>0</v>
      </c>
      <c r="P143" s="8" t="str" cm="1">
        <f t="array" ref="P143">IFERROR(
    SUMPRODUCT(
        IF(
            (SODFillBook!$F$1:$F$1960="S") * (SODFillBook!$Q$1:$Q$1960=SODMapping!D143),
            SODFillBook!$G$1:$G$1960
        ),
        IF(
            (SODFillBook!$F$1:$F$1960="S") * (SODFillBook!$Q$1:$Q$1960=SODMapping!D143),
            SODFillBook!$H$1:$H$1960
        )
    ) / SUM(
        IF(
            (SODFillBook!$F$1:$F$1960="S") * (SODFillBook!$Q$1:$Q$1960=SODMapping!D143),
            SODFillBook!$G$1:$G$1960
        )
    ),
    ""
)</f>
        <v/>
      </c>
      <c r="Q143" s="8">
        <f t="shared" si="10"/>
        <v>0</v>
      </c>
      <c r="R143" s="8">
        <f t="shared" si="11"/>
        <v>0</v>
      </c>
      <c r="S143" s="2">
        <f t="shared" si="12"/>
        <v>0</v>
      </c>
      <c r="T143" s="2">
        <f t="shared" si="13"/>
        <v>0</v>
      </c>
      <c r="U143" s="2">
        <f t="shared" si="14"/>
        <v>0</v>
      </c>
      <c r="V143" s="2" t="e">
        <f>((SODMapping!$P143-SODMapping!$N143)/SODMapping!$G143*SODMapping!$H143)*(MIN(SODMapping!$M143,SODMapping!$O143))</f>
        <v>#VALUE!</v>
      </c>
    </row>
    <row r="144" spans="2:22" x14ac:dyDescent="0.25">
      <c r="B144" s="106"/>
      <c r="C144" s="2"/>
      <c r="D144" s="2"/>
      <c r="E144" s="2"/>
      <c r="F144" s="2" t="s">
        <v>57</v>
      </c>
      <c r="G144" s="2">
        <v>0.5</v>
      </c>
      <c r="H144" s="2">
        <v>12.5</v>
      </c>
      <c r="I144" s="2">
        <v>1</v>
      </c>
      <c r="J144" s="2" t="s">
        <v>35</v>
      </c>
      <c r="K144" s="7" t="str">
        <f>RTD("tt.rtd",,RTD("tt.rtd",,"Inst",J144,$E144),K$2)</f>
        <v/>
      </c>
      <c r="L144" s="7" t="str">
        <f>RTD("tt.rtd",,RTD("tt.rtd",,"Inst",J144,$E144),L$2)</f>
        <v/>
      </c>
      <c r="M144" s="8" cm="1">
        <f t="array" ref="M144">SUM(IF((SODFillBook!$F$3:$F$1960="B")*(SODFillBook!$Q$3:$Q$1960=SODMapping!D144),SODFillBook!$G$3:$G$1960))</f>
        <v>0</v>
      </c>
      <c r="N144" s="8" t="str" cm="1">
        <f t="array" ref="N144">IFERROR(
    SUMPRODUCT(
        IF(
            (SODFillBook!$F$1:$F$1960="B") * (SODFillBook!$Q$1:$Q$1960=SODMapping!D144),
            SODFillBook!$G$1:$G$1960
        ),
        IF(
            (SODFillBook!$F$1:$F$1960="B") * (SODFillBook!$Q$1:$Q$1960=SODMapping!D144),
            SODFillBook!$H$1:$H$1960
        )
    ) / SUM(
        IF(
            (SODFillBook!$F$1:$F$1960="B") * (SODFillBook!$Q$1:$Q$1960=SODMapping!D144),
            SODFillBook!$G$1:$G$1960
        )
    ),
    ""
)</f>
        <v/>
      </c>
      <c r="O144" s="8" cm="1">
        <f t="array" ref="O144">SUM(IF((SODFillBook!$F$3:$F$1960="S")*(SODFillBook!$Q$3:$Q$1960=SODMapping!D144),SODFillBook!$G$3:$G$1960))</f>
        <v>0</v>
      </c>
      <c r="P144" s="8" t="str" cm="1">
        <f t="array" ref="P144">IFERROR(
    SUMPRODUCT(
        IF(
            (SODFillBook!$F$1:$F$1960="S") * (SODFillBook!$Q$1:$Q$1960=SODMapping!D144),
            SODFillBook!$G$1:$G$1960
        ),
        IF(
            (SODFillBook!$F$1:$F$1960="S") * (SODFillBook!$Q$1:$Q$1960=SODMapping!D144),
            SODFillBook!$H$1:$H$1960
        )
    ) / SUM(
        IF(
            (SODFillBook!$F$1:$F$1960="S") * (SODFillBook!$Q$1:$Q$1960=SODMapping!D144),
            SODFillBook!$G$1:$G$1960
        )
    ),
    ""
)</f>
        <v/>
      </c>
      <c r="Q144" s="8">
        <f t="shared" si="10"/>
        <v>0</v>
      </c>
      <c r="R144" s="8">
        <f t="shared" si="11"/>
        <v>0</v>
      </c>
      <c r="S144" s="2">
        <f t="shared" si="12"/>
        <v>0</v>
      </c>
      <c r="T144" s="2">
        <f t="shared" si="13"/>
        <v>0</v>
      </c>
      <c r="U144" s="2">
        <f t="shared" si="14"/>
        <v>0</v>
      </c>
      <c r="V144" s="2" t="e">
        <f>((SODMapping!$P144-SODMapping!$N144)/SODMapping!$G144*SODMapping!$H144)*(MIN(SODMapping!$M144,SODMapping!$O144))</f>
        <v>#VALUE!</v>
      </c>
    </row>
    <row r="145" spans="2:22" x14ac:dyDescent="0.25">
      <c r="B145" s="106"/>
      <c r="C145" s="2"/>
      <c r="D145" s="2"/>
      <c r="E145" s="2"/>
      <c r="F145" s="2" t="s">
        <v>57</v>
      </c>
      <c r="G145" s="2">
        <v>0.5</v>
      </c>
      <c r="H145" s="2">
        <v>12.5</v>
      </c>
      <c r="I145" s="2">
        <v>1</v>
      </c>
      <c r="J145" s="2" t="s">
        <v>35</v>
      </c>
      <c r="K145" s="7" t="str">
        <f>RTD("tt.rtd",,RTD("tt.rtd",,"Inst",J145,$E145),K$2)</f>
        <v/>
      </c>
      <c r="L145" s="7" t="str">
        <f>RTD("tt.rtd",,RTD("tt.rtd",,"Inst",J145,$E145),L$2)</f>
        <v/>
      </c>
      <c r="M145" s="8" cm="1">
        <f t="array" ref="M145">SUM(IF((SODFillBook!$F$3:$F$1960="B")*(SODFillBook!$Q$3:$Q$1960=SODMapping!D145),SODFillBook!$G$3:$G$1960))</f>
        <v>0</v>
      </c>
      <c r="N145" s="8" t="str" cm="1">
        <f t="array" ref="N145">IFERROR(
    SUMPRODUCT(
        IF(
            (SODFillBook!$F$1:$F$1960="B") * (SODFillBook!$Q$1:$Q$1960=SODMapping!D145),
            SODFillBook!$G$1:$G$1960
        ),
        IF(
            (SODFillBook!$F$1:$F$1960="B") * (SODFillBook!$Q$1:$Q$1960=SODMapping!D145),
            SODFillBook!$H$1:$H$1960
        )
    ) / SUM(
        IF(
            (SODFillBook!$F$1:$F$1960="B") * (SODFillBook!$Q$1:$Q$1960=SODMapping!D145),
            SODFillBook!$G$1:$G$1960
        )
    ),
    ""
)</f>
        <v/>
      </c>
      <c r="O145" s="8" cm="1">
        <f t="array" ref="O145">SUM(IF((SODFillBook!$F$3:$F$1960="S")*(SODFillBook!$Q$3:$Q$1960=SODMapping!D145),SODFillBook!$G$3:$G$1960))</f>
        <v>0</v>
      </c>
      <c r="P145" s="8" t="str" cm="1">
        <f t="array" ref="P145">IFERROR(
    SUMPRODUCT(
        IF(
            (SODFillBook!$F$1:$F$1960="S") * (SODFillBook!$Q$1:$Q$1960=SODMapping!D145),
            SODFillBook!$G$1:$G$1960
        ),
        IF(
            (SODFillBook!$F$1:$F$1960="S") * (SODFillBook!$Q$1:$Q$1960=SODMapping!D145),
            SODFillBook!$H$1:$H$1960
        )
    ) / SUM(
        IF(
            (SODFillBook!$F$1:$F$1960="S") * (SODFillBook!$Q$1:$Q$1960=SODMapping!D145),
            SODFillBook!$G$1:$G$1960
        )
    ),
    ""
)</f>
        <v/>
      </c>
      <c r="Q145" s="8">
        <f t="shared" si="10"/>
        <v>0</v>
      </c>
      <c r="R145" s="8">
        <f t="shared" si="11"/>
        <v>0</v>
      </c>
      <c r="S145" s="2">
        <f t="shared" si="12"/>
        <v>0</v>
      </c>
      <c r="T145" s="2">
        <f t="shared" si="13"/>
        <v>0</v>
      </c>
      <c r="U145" s="2">
        <f t="shared" si="14"/>
        <v>0</v>
      </c>
      <c r="V145" s="2" t="e">
        <f>((SODMapping!$P145-SODMapping!$N145)/SODMapping!$G145*SODMapping!$H145)*(MIN(SODMapping!$M145,SODMapping!$O145))</f>
        <v>#VALUE!</v>
      </c>
    </row>
    <row r="146" spans="2:22" x14ac:dyDescent="0.25">
      <c r="B146" s="106"/>
      <c r="C146" s="2"/>
      <c r="D146" s="2"/>
      <c r="E146" s="2"/>
      <c r="F146" s="2" t="s">
        <v>57</v>
      </c>
      <c r="G146" s="2">
        <v>0.5</v>
      </c>
      <c r="H146" s="2">
        <v>12.5</v>
      </c>
      <c r="I146" s="2">
        <v>1</v>
      </c>
      <c r="J146" s="2" t="s">
        <v>35</v>
      </c>
      <c r="K146" s="7" t="str">
        <f>RTD("tt.rtd",,RTD("tt.rtd",,"Inst",J146,$E146),K$2)</f>
        <v/>
      </c>
      <c r="L146" s="7" t="str">
        <f>RTD("tt.rtd",,RTD("tt.rtd",,"Inst",J146,$E146),L$2)</f>
        <v/>
      </c>
      <c r="M146" s="8" cm="1">
        <f t="array" ref="M146">SUM(IF((SODFillBook!$F$3:$F$1960="B")*(SODFillBook!$Q$3:$Q$1960=SODMapping!D146),SODFillBook!$G$3:$G$1960))</f>
        <v>0</v>
      </c>
      <c r="N146" s="8" t="str" cm="1">
        <f t="array" ref="N146">IFERROR(
    SUMPRODUCT(
        IF(
            (SODFillBook!$F$1:$F$1960="B") * (SODFillBook!$Q$1:$Q$1960=SODMapping!D146),
            SODFillBook!$G$1:$G$1960
        ),
        IF(
            (SODFillBook!$F$1:$F$1960="B") * (SODFillBook!$Q$1:$Q$1960=SODMapping!D146),
            SODFillBook!$H$1:$H$1960
        )
    ) / SUM(
        IF(
            (SODFillBook!$F$1:$F$1960="B") * (SODFillBook!$Q$1:$Q$1960=SODMapping!D146),
            SODFillBook!$G$1:$G$1960
        )
    ),
    ""
)</f>
        <v/>
      </c>
      <c r="O146" s="8" cm="1">
        <f t="array" ref="O146">SUM(IF((SODFillBook!$F$3:$F$1960="S")*(SODFillBook!$Q$3:$Q$1960=SODMapping!D146),SODFillBook!$G$3:$G$1960))</f>
        <v>0</v>
      </c>
      <c r="P146" s="8" t="str" cm="1">
        <f t="array" ref="P146">IFERROR(
    SUMPRODUCT(
        IF(
            (SODFillBook!$F$1:$F$1960="S") * (SODFillBook!$Q$1:$Q$1960=SODMapping!D146),
            SODFillBook!$G$1:$G$1960
        ),
        IF(
            (SODFillBook!$F$1:$F$1960="S") * (SODFillBook!$Q$1:$Q$1960=SODMapping!D146),
            SODFillBook!$H$1:$H$1960
        )
    ) / SUM(
        IF(
            (SODFillBook!$F$1:$F$1960="S") * (SODFillBook!$Q$1:$Q$1960=SODMapping!D146),
            SODFillBook!$G$1:$G$1960
        )
    ),
    ""
)</f>
        <v/>
      </c>
      <c r="Q146" s="8">
        <f t="shared" si="10"/>
        <v>0</v>
      </c>
      <c r="R146" s="8">
        <f t="shared" si="11"/>
        <v>0</v>
      </c>
      <c r="S146" s="2">
        <f t="shared" si="12"/>
        <v>0</v>
      </c>
      <c r="T146" s="2">
        <f t="shared" si="13"/>
        <v>0</v>
      </c>
      <c r="U146" s="2">
        <f t="shared" si="14"/>
        <v>0</v>
      </c>
      <c r="V146" s="2" t="e">
        <f>((SODMapping!$P146-SODMapping!$N146)/SODMapping!$G146*SODMapping!$H146)*(MIN(SODMapping!$M146,SODMapping!$O146))</f>
        <v>#VALUE!</v>
      </c>
    </row>
    <row r="147" spans="2:22" x14ac:dyDescent="0.25">
      <c r="B147" s="106"/>
      <c r="C147" s="2"/>
      <c r="D147" s="2"/>
      <c r="E147" s="2"/>
      <c r="F147" s="2" t="s">
        <v>57</v>
      </c>
      <c r="G147" s="2">
        <v>0.5</v>
      </c>
      <c r="H147" s="2">
        <v>12.5</v>
      </c>
      <c r="I147" s="2">
        <v>1</v>
      </c>
      <c r="J147" s="2" t="s">
        <v>35</v>
      </c>
      <c r="K147" s="7" t="str">
        <f>RTD("tt.rtd",,RTD("tt.rtd",,"Inst",J147,$E147),K$2)</f>
        <v/>
      </c>
      <c r="L147" s="7" t="str">
        <f>RTD("tt.rtd",,RTD("tt.rtd",,"Inst",J147,$E147),L$2)</f>
        <v/>
      </c>
      <c r="M147" s="8" cm="1">
        <f t="array" ref="M147">SUM(IF((SODFillBook!$F$3:$F$1960="B")*(SODFillBook!$Q$3:$Q$1960=SODMapping!D147),SODFillBook!$G$3:$G$1960))</f>
        <v>0</v>
      </c>
      <c r="N147" s="8" t="str" cm="1">
        <f t="array" ref="N147">IFERROR(
    SUMPRODUCT(
        IF(
            (SODFillBook!$F$1:$F$1960="B") * (SODFillBook!$Q$1:$Q$1960=SODMapping!D147),
            SODFillBook!$G$1:$G$1960
        ),
        IF(
            (SODFillBook!$F$1:$F$1960="B") * (SODFillBook!$Q$1:$Q$1960=SODMapping!D147),
            SODFillBook!$H$1:$H$1960
        )
    ) / SUM(
        IF(
            (SODFillBook!$F$1:$F$1960="B") * (SODFillBook!$Q$1:$Q$1960=SODMapping!D147),
            SODFillBook!$G$1:$G$1960
        )
    ),
    ""
)</f>
        <v/>
      </c>
      <c r="O147" s="8" cm="1">
        <f t="array" ref="O147">SUM(IF((SODFillBook!$F$3:$F$1960="S")*(SODFillBook!$Q$3:$Q$1960=SODMapping!D147),SODFillBook!$G$3:$G$1960))</f>
        <v>0</v>
      </c>
      <c r="P147" s="8" t="str" cm="1">
        <f t="array" ref="P147">IFERROR(
    SUMPRODUCT(
        IF(
            (SODFillBook!$F$1:$F$1960="S") * (SODFillBook!$Q$1:$Q$1960=SODMapping!D147),
            SODFillBook!$G$1:$G$1960
        ),
        IF(
            (SODFillBook!$F$1:$F$1960="S") * (SODFillBook!$Q$1:$Q$1960=SODMapping!D147),
            SODFillBook!$H$1:$H$1960
        )
    ) / SUM(
        IF(
            (SODFillBook!$F$1:$F$1960="S") * (SODFillBook!$Q$1:$Q$1960=SODMapping!D147),
            SODFillBook!$G$1:$G$1960
        )
    ),
    ""
)</f>
        <v/>
      </c>
      <c r="Q147" s="8">
        <f t="shared" si="10"/>
        <v>0</v>
      </c>
      <c r="R147" s="8">
        <f t="shared" si="11"/>
        <v>0</v>
      </c>
      <c r="S147" s="2">
        <f t="shared" si="12"/>
        <v>0</v>
      </c>
      <c r="T147" s="2">
        <f t="shared" si="13"/>
        <v>0</v>
      </c>
      <c r="U147" s="2">
        <f t="shared" si="14"/>
        <v>0</v>
      </c>
      <c r="V147" s="2" t="e">
        <f>((SODMapping!$P147-SODMapping!$N147)/SODMapping!$G147*SODMapping!$H147)*(MIN(SODMapping!$M147,SODMapping!$O147))</f>
        <v>#VALUE!</v>
      </c>
    </row>
    <row r="148" spans="2:22" x14ac:dyDescent="0.25">
      <c r="B148" s="106"/>
      <c r="C148" s="2"/>
      <c r="D148" s="2"/>
      <c r="E148" s="2"/>
      <c r="F148" s="2" t="s">
        <v>57</v>
      </c>
      <c r="G148" s="2">
        <v>0.5</v>
      </c>
      <c r="H148" s="2">
        <v>12.5</v>
      </c>
      <c r="I148" s="2">
        <v>1</v>
      </c>
      <c r="J148" s="2" t="s">
        <v>35</v>
      </c>
      <c r="K148" s="7" t="str">
        <f>RTD("tt.rtd",,RTD("tt.rtd",,"Inst",J148,$E148),K$2)</f>
        <v/>
      </c>
      <c r="L148" s="7" t="str">
        <f>RTD("tt.rtd",,RTD("tt.rtd",,"Inst",J148,$E148),L$2)</f>
        <v/>
      </c>
      <c r="M148" s="8" cm="1">
        <f t="array" ref="M148">SUM(IF((SODFillBook!$F$3:$F$1960="B")*(SODFillBook!$Q$3:$Q$1960=SODMapping!D148),SODFillBook!$G$3:$G$1960))</f>
        <v>0</v>
      </c>
      <c r="N148" s="8" t="str" cm="1">
        <f t="array" ref="N148">IFERROR(
    SUMPRODUCT(
        IF(
            (SODFillBook!$F$1:$F$1960="B") * (SODFillBook!$Q$1:$Q$1960=SODMapping!D148),
            SODFillBook!$G$1:$G$1960
        ),
        IF(
            (SODFillBook!$F$1:$F$1960="B") * (SODFillBook!$Q$1:$Q$1960=SODMapping!D148),
            SODFillBook!$H$1:$H$1960
        )
    ) / SUM(
        IF(
            (SODFillBook!$F$1:$F$1960="B") * (SODFillBook!$Q$1:$Q$1960=SODMapping!D148),
            SODFillBook!$G$1:$G$1960
        )
    ),
    ""
)</f>
        <v/>
      </c>
      <c r="O148" s="8" cm="1">
        <f t="array" ref="O148">SUM(IF((SODFillBook!$F$3:$F$1960="S")*(SODFillBook!$Q$3:$Q$1960=SODMapping!D148),SODFillBook!$G$3:$G$1960))</f>
        <v>0</v>
      </c>
      <c r="P148" s="8" t="str" cm="1">
        <f t="array" ref="P148">IFERROR(
    SUMPRODUCT(
        IF(
            (SODFillBook!$F$1:$F$1960="S") * (SODFillBook!$Q$1:$Q$1960=SODMapping!D148),
            SODFillBook!$G$1:$G$1960
        ),
        IF(
            (SODFillBook!$F$1:$F$1960="S") * (SODFillBook!$Q$1:$Q$1960=SODMapping!D148),
            SODFillBook!$H$1:$H$1960
        )
    ) / SUM(
        IF(
            (SODFillBook!$F$1:$F$1960="S") * (SODFillBook!$Q$1:$Q$1960=SODMapping!D148),
            SODFillBook!$G$1:$G$1960
        )
    ),
    ""
)</f>
        <v/>
      </c>
      <c r="Q148" s="8">
        <f t="shared" si="10"/>
        <v>0</v>
      </c>
      <c r="R148" s="8">
        <f t="shared" si="11"/>
        <v>0</v>
      </c>
      <c r="S148" s="2">
        <f t="shared" si="12"/>
        <v>0</v>
      </c>
      <c r="T148" s="2">
        <f t="shared" si="13"/>
        <v>0</v>
      </c>
      <c r="U148" s="2">
        <f t="shared" si="14"/>
        <v>0</v>
      </c>
      <c r="V148" s="2" t="e">
        <f>((SODMapping!$P148-SODMapping!$N148)/SODMapping!$G148*SODMapping!$H148)*(MIN(SODMapping!$M148,SODMapping!$O148))</f>
        <v>#VALUE!</v>
      </c>
    </row>
    <row r="149" spans="2:22" x14ac:dyDescent="0.25">
      <c r="B149" s="106"/>
      <c r="C149" s="2"/>
      <c r="D149" s="2"/>
      <c r="E149" s="2"/>
      <c r="F149" s="2" t="s">
        <v>57</v>
      </c>
      <c r="G149" s="2">
        <v>0.5</v>
      </c>
      <c r="H149" s="2">
        <v>12.5</v>
      </c>
      <c r="I149" s="2">
        <v>1</v>
      </c>
      <c r="J149" s="2" t="s">
        <v>35</v>
      </c>
      <c r="K149" s="7" t="str">
        <f>RTD("tt.rtd",,RTD("tt.rtd",,"Inst",J149,$E149),K$2)</f>
        <v/>
      </c>
      <c r="L149" s="7" t="str">
        <f>RTD("tt.rtd",,RTD("tt.rtd",,"Inst",J149,$E149),L$2)</f>
        <v/>
      </c>
      <c r="M149" s="8" cm="1">
        <f t="array" ref="M149">SUM(IF((SODFillBook!$F$3:$F$1960="B")*(SODFillBook!$Q$3:$Q$1960=SODMapping!D149),SODFillBook!$G$3:$G$1960))</f>
        <v>0</v>
      </c>
      <c r="N149" s="8" t="str" cm="1">
        <f t="array" ref="N149">IFERROR(
    SUMPRODUCT(
        IF(
            (SODFillBook!$F$1:$F$1960="B") * (SODFillBook!$Q$1:$Q$1960=SODMapping!D149),
            SODFillBook!$G$1:$G$1960
        ),
        IF(
            (SODFillBook!$F$1:$F$1960="B") * (SODFillBook!$Q$1:$Q$1960=SODMapping!D149),
            SODFillBook!$H$1:$H$1960
        )
    ) / SUM(
        IF(
            (SODFillBook!$F$1:$F$1960="B") * (SODFillBook!$Q$1:$Q$1960=SODMapping!D149),
            SODFillBook!$G$1:$G$1960
        )
    ),
    ""
)</f>
        <v/>
      </c>
      <c r="O149" s="8" cm="1">
        <f t="array" ref="O149">SUM(IF((SODFillBook!$F$3:$F$1960="S")*(SODFillBook!$Q$3:$Q$1960=SODMapping!D149),SODFillBook!$G$3:$G$1960))</f>
        <v>0</v>
      </c>
      <c r="P149" s="8" t="str" cm="1">
        <f t="array" ref="P149">IFERROR(
    SUMPRODUCT(
        IF(
            (SODFillBook!$F$1:$F$1960="S") * (SODFillBook!$Q$1:$Q$1960=SODMapping!D149),
            SODFillBook!$G$1:$G$1960
        ),
        IF(
            (SODFillBook!$F$1:$F$1960="S") * (SODFillBook!$Q$1:$Q$1960=SODMapping!D149),
            SODFillBook!$H$1:$H$1960
        )
    ) / SUM(
        IF(
            (SODFillBook!$F$1:$F$1960="S") * (SODFillBook!$Q$1:$Q$1960=SODMapping!D149),
            SODFillBook!$G$1:$G$1960
        )
    ),
    ""
)</f>
        <v/>
      </c>
      <c r="Q149" s="8">
        <f t="shared" si="10"/>
        <v>0</v>
      </c>
      <c r="R149" s="8">
        <f t="shared" si="11"/>
        <v>0</v>
      </c>
      <c r="S149" s="2">
        <f t="shared" si="12"/>
        <v>0</v>
      </c>
      <c r="T149" s="2">
        <f t="shared" si="13"/>
        <v>0</v>
      </c>
      <c r="U149" s="2">
        <f t="shared" si="14"/>
        <v>0</v>
      </c>
      <c r="V149" s="2" t="e">
        <f>((SODMapping!$P149-SODMapping!$N149)/SODMapping!$G149*SODMapping!$H149)*(MIN(SODMapping!$M149,SODMapping!$O149))</f>
        <v>#VALUE!</v>
      </c>
    </row>
    <row r="150" spans="2:22" x14ac:dyDescent="0.25">
      <c r="B150" s="106"/>
      <c r="C150" s="2"/>
      <c r="D150" s="2"/>
      <c r="E150" s="2"/>
      <c r="F150" s="2" t="s">
        <v>57</v>
      </c>
      <c r="G150" s="2">
        <v>0.5</v>
      </c>
      <c r="H150" s="2">
        <v>12.5</v>
      </c>
      <c r="I150" s="2">
        <v>1</v>
      </c>
      <c r="J150" s="2" t="s">
        <v>35</v>
      </c>
      <c r="K150" s="7" t="str">
        <f>RTD("tt.rtd",,RTD("tt.rtd",,"Inst",J150,$E150),K$2)</f>
        <v/>
      </c>
      <c r="L150" s="7" t="str">
        <f>RTD("tt.rtd",,RTD("tt.rtd",,"Inst",J150,$E150),L$2)</f>
        <v/>
      </c>
      <c r="M150" s="8" cm="1">
        <f t="array" ref="M150">SUM(IF((SODFillBook!$F$3:$F$1960="B")*(SODFillBook!$Q$3:$Q$1960=SODMapping!D150),SODFillBook!$G$3:$G$1960))</f>
        <v>0</v>
      </c>
      <c r="N150" s="8" t="str" cm="1">
        <f t="array" ref="N150">IFERROR(
    SUMPRODUCT(
        IF(
            (SODFillBook!$F$1:$F$1960="B") * (SODFillBook!$Q$1:$Q$1960=SODMapping!D150),
            SODFillBook!$G$1:$G$1960
        ),
        IF(
            (SODFillBook!$F$1:$F$1960="B") * (SODFillBook!$Q$1:$Q$1960=SODMapping!D150),
            SODFillBook!$H$1:$H$1960
        )
    ) / SUM(
        IF(
            (SODFillBook!$F$1:$F$1960="B") * (SODFillBook!$Q$1:$Q$1960=SODMapping!D150),
            SODFillBook!$G$1:$G$1960
        )
    ),
    ""
)</f>
        <v/>
      </c>
      <c r="O150" s="8" cm="1">
        <f t="array" ref="O150">SUM(IF((SODFillBook!$F$3:$F$1960="S")*(SODFillBook!$Q$3:$Q$1960=SODMapping!D150),SODFillBook!$G$3:$G$1960))</f>
        <v>0</v>
      </c>
      <c r="P150" s="8" t="str" cm="1">
        <f t="array" ref="P150">IFERROR(
    SUMPRODUCT(
        IF(
            (SODFillBook!$F$1:$F$1960="S") * (SODFillBook!$Q$1:$Q$1960=SODMapping!D150),
            SODFillBook!$G$1:$G$1960
        ),
        IF(
            (SODFillBook!$F$1:$F$1960="S") * (SODFillBook!$Q$1:$Q$1960=SODMapping!D150),
            SODFillBook!$H$1:$H$1960
        )
    ) / SUM(
        IF(
            (SODFillBook!$F$1:$F$1960="S") * (SODFillBook!$Q$1:$Q$1960=SODMapping!D150),
            SODFillBook!$G$1:$G$1960
        )
    ),
    ""
)</f>
        <v/>
      </c>
      <c r="Q150" s="8">
        <f t="shared" si="10"/>
        <v>0</v>
      </c>
      <c r="R150" s="8">
        <f t="shared" si="11"/>
        <v>0</v>
      </c>
      <c r="S150" s="2">
        <f t="shared" si="12"/>
        <v>0</v>
      </c>
      <c r="T150" s="2">
        <f t="shared" si="13"/>
        <v>0</v>
      </c>
      <c r="U150" s="2">
        <f t="shared" si="14"/>
        <v>0</v>
      </c>
      <c r="V150" s="2" t="e">
        <f>((SODMapping!$P150-SODMapping!$N150)/SODMapping!$G150*SODMapping!$H150)*(MIN(SODMapping!$M150,SODMapping!$O150))</f>
        <v>#VALUE!</v>
      </c>
    </row>
    <row r="151" spans="2:22" x14ac:dyDescent="0.25">
      <c r="B151" s="106"/>
      <c r="C151" s="2"/>
      <c r="D151" s="2"/>
      <c r="E151" s="2"/>
      <c r="F151" s="2" t="s">
        <v>57</v>
      </c>
      <c r="G151" s="2">
        <v>0.5</v>
      </c>
      <c r="H151" s="2">
        <v>12.5</v>
      </c>
      <c r="I151" s="2">
        <v>1</v>
      </c>
      <c r="J151" s="2" t="s">
        <v>35</v>
      </c>
      <c r="K151" s="7" t="str">
        <f>RTD("tt.rtd",,RTD("tt.rtd",,"Inst",J151,$E151),K$2)</f>
        <v/>
      </c>
      <c r="L151" s="7" t="str">
        <f>RTD("tt.rtd",,RTD("tt.rtd",,"Inst",J151,$E151),L$2)</f>
        <v/>
      </c>
      <c r="M151" s="8" cm="1">
        <f t="array" ref="M151">SUM(IF((SODFillBook!$F$3:$F$1960="B")*(SODFillBook!$Q$3:$Q$1960=SODMapping!D151),SODFillBook!$G$3:$G$1960))</f>
        <v>0</v>
      </c>
      <c r="N151" s="8" t="str" cm="1">
        <f t="array" ref="N151">IFERROR(
    SUMPRODUCT(
        IF(
            (SODFillBook!$F$1:$F$1960="B") * (SODFillBook!$Q$1:$Q$1960=SODMapping!D151),
            SODFillBook!$G$1:$G$1960
        ),
        IF(
            (SODFillBook!$F$1:$F$1960="B") * (SODFillBook!$Q$1:$Q$1960=SODMapping!D151),
            SODFillBook!$H$1:$H$1960
        )
    ) / SUM(
        IF(
            (SODFillBook!$F$1:$F$1960="B") * (SODFillBook!$Q$1:$Q$1960=SODMapping!D151),
            SODFillBook!$G$1:$G$1960
        )
    ),
    ""
)</f>
        <v/>
      </c>
      <c r="O151" s="8" cm="1">
        <f t="array" ref="O151">SUM(IF((SODFillBook!$F$3:$F$1960="S")*(SODFillBook!$Q$3:$Q$1960=SODMapping!D151),SODFillBook!$G$3:$G$1960))</f>
        <v>0</v>
      </c>
      <c r="P151" s="8" t="str" cm="1">
        <f t="array" ref="P151">IFERROR(
    SUMPRODUCT(
        IF(
            (SODFillBook!$F$1:$F$1960="S") * (SODFillBook!$Q$1:$Q$1960=SODMapping!D151),
            SODFillBook!$G$1:$G$1960
        ),
        IF(
            (SODFillBook!$F$1:$F$1960="S") * (SODFillBook!$Q$1:$Q$1960=SODMapping!D151),
            SODFillBook!$H$1:$H$1960
        )
    ) / SUM(
        IF(
            (SODFillBook!$F$1:$F$1960="S") * (SODFillBook!$Q$1:$Q$1960=SODMapping!D151),
            SODFillBook!$G$1:$G$1960
        )
    ),
    ""
)</f>
        <v/>
      </c>
      <c r="Q151" s="8">
        <f t="shared" si="10"/>
        <v>0</v>
      </c>
      <c r="R151" s="8">
        <f t="shared" si="11"/>
        <v>0</v>
      </c>
      <c r="S151" s="2">
        <f t="shared" si="12"/>
        <v>0</v>
      </c>
      <c r="T151" s="2">
        <f t="shared" si="13"/>
        <v>0</v>
      </c>
      <c r="U151" s="2">
        <f t="shared" si="14"/>
        <v>0</v>
      </c>
      <c r="V151" s="2" t="e">
        <f>((SODMapping!$P151-SODMapping!$N151)/SODMapping!$G151*SODMapping!$H151)*(MIN(SODMapping!$M151,SODMapping!$O151))</f>
        <v>#VALUE!</v>
      </c>
    </row>
    <row r="152" spans="2:22" x14ac:dyDescent="0.25">
      <c r="B152" s="106"/>
      <c r="C152" s="2"/>
      <c r="D152" s="2"/>
      <c r="E152" s="2"/>
      <c r="F152" s="2" t="s">
        <v>57</v>
      </c>
      <c r="G152" s="2">
        <v>0.5</v>
      </c>
      <c r="H152" s="2">
        <v>12.5</v>
      </c>
      <c r="I152" s="2">
        <v>1</v>
      </c>
      <c r="J152" s="2" t="s">
        <v>35</v>
      </c>
      <c r="K152" s="7" t="str">
        <f>RTD("tt.rtd",,RTD("tt.rtd",,"Inst",J152,$E152),K$2)</f>
        <v/>
      </c>
      <c r="L152" s="7" t="str">
        <f>RTD("tt.rtd",,RTD("tt.rtd",,"Inst",J152,$E152),L$2)</f>
        <v/>
      </c>
      <c r="M152" s="8" cm="1">
        <f t="array" ref="M152">SUM(IF((SODFillBook!$F$3:$F$1960="B")*(SODFillBook!$Q$3:$Q$1960=SODMapping!D152),SODFillBook!$G$3:$G$1960))</f>
        <v>0</v>
      </c>
      <c r="N152" s="8" t="str" cm="1">
        <f t="array" ref="N152">IFERROR(
    SUMPRODUCT(
        IF(
            (SODFillBook!$F$1:$F$1960="B") * (SODFillBook!$Q$1:$Q$1960=SODMapping!D152),
            SODFillBook!$G$1:$G$1960
        ),
        IF(
            (SODFillBook!$F$1:$F$1960="B") * (SODFillBook!$Q$1:$Q$1960=SODMapping!D152),
            SODFillBook!$H$1:$H$1960
        )
    ) / SUM(
        IF(
            (SODFillBook!$F$1:$F$1960="B") * (SODFillBook!$Q$1:$Q$1960=SODMapping!D152),
            SODFillBook!$G$1:$G$1960
        )
    ),
    ""
)</f>
        <v/>
      </c>
      <c r="O152" s="8" cm="1">
        <f t="array" ref="O152">SUM(IF((SODFillBook!$F$3:$F$1960="S")*(SODFillBook!$Q$3:$Q$1960=SODMapping!D152),SODFillBook!$G$3:$G$1960))</f>
        <v>0</v>
      </c>
      <c r="P152" s="8" t="str" cm="1">
        <f t="array" ref="P152">IFERROR(
    SUMPRODUCT(
        IF(
            (SODFillBook!$F$1:$F$1960="S") * (SODFillBook!$Q$1:$Q$1960=SODMapping!D152),
            SODFillBook!$G$1:$G$1960
        ),
        IF(
            (SODFillBook!$F$1:$F$1960="S") * (SODFillBook!$Q$1:$Q$1960=SODMapping!D152),
            SODFillBook!$H$1:$H$1960
        )
    ) / SUM(
        IF(
            (SODFillBook!$F$1:$F$1960="S") * (SODFillBook!$Q$1:$Q$1960=SODMapping!D152),
            SODFillBook!$G$1:$G$1960
        )
    ),
    ""
)</f>
        <v/>
      </c>
      <c r="Q152" s="8">
        <f t="shared" si="10"/>
        <v>0</v>
      </c>
      <c r="R152" s="8">
        <f t="shared" si="11"/>
        <v>0</v>
      </c>
      <c r="S152" s="2">
        <f t="shared" si="12"/>
        <v>0</v>
      </c>
      <c r="T152" s="2">
        <f t="shared" si="13"/>
        <v>0</v>
      </c>
      <c r="U152" s="2">
        <f t="shared" si="14"/>
        <v>0</v>
      </c>
      <c r="V152" s="2" t="e">
        <f>((SODMapping!$P152-SODMapping!$N152)/SODMapping!$G152*SODMapping!$H152)*(MIN(SODMapping!$M152,SODMapping!$O152))</f>
        <v>#VALUE!</v>
      </c>
    </row>
    <row r="153" spans="2:22" x14ac:dyDescent="0.25">
      <c r="B153" s="106"/>
      <c r="C153" s="2"/>
      <c r="D153" s="2"/>
      <c r="E153" s="2"/>
      <c r="F153" s="2" t="s">
        <v>57</v>
      </c>
      <c r="G153" s="2">
        <v>0.5</v>
      </c>
      <c r="H153" s="2">
        <v>12.5</v>
      </c>
      <c r="I153" s="2">
        <v>1</v>
      </c>
      <c r="J153" s="2" t="s">
        <v>35</v>
      </c>
      <c r="K153" s="7" t="str">
        <f>RTD("tt.rtd",,RTD("tt.rtd",,"Inst",J153,$E153),K$2)</f>
        <v/>
      </c>
      <c r="L153" s="7" t="str">
        <f>RTD("tt.rtd",,RTD("tt.rtd",,"Inst",J153,$E153),L$2)</f>
        <v/>
      </c>
      <c r="M153" s="8" cm="1">
        <f t="array" ref="M153">SUM(IF((SODFillBook!$F$3:$F$1960="B")*(SODFillBook!$Q$3:$Q$1960=SODMapping!D153),SODFillBook!$G$3:$G$1960))</f>
        <v>0</v>
      </c>
      <c r="N153" s="8" t="str" cm="1">
        <f t="array" ref="N153">IFERROR(
    SUMPRODUCT(
        IF(
            (SODFillBook!$F$1:$F$1960="B") * (SODFillBook!$Q$1:$Q$1960=SODMapping!D153),
            SODFillBook!$G$1:$G$1960
        ),
        IF(
            (SODFillBook!$F$1:$F$1960="B") * (SODFillBook!$Q$1:$Q$1960=SODMapping!D153),
            SODFillBook!$H$1:$H$1960
        )
    ) / SUM(
        IF(
            (SODFillBook!$F$1:$F$1960="B") * (SODFillBook!$Q$1:$Q$1960=SODMapping!D153),
            SODFillBook!$G$1:$G$1960
        )
    ),
    ""
)</f>
        <v/>
      </c>
      <c r="O153" s="8" cm="1">
        <f t="array" ref="O153">SUM(IF((SODFillBook!$F$3:$F$1960="S")*(SODFillBook!$Q$3:$Q$1960=SODMapping!D153),SODFillBook!$G$3:$G$1960))</f>
        <v>0</v>
      </c>
      <c r="P153" s="8" t="str" cm="1">
        <f t="array" ref="P153">IFERROR(
    SUMPRODUCT(
        IF(
            (SODFillBook!$F$1:$F$1960="S") * (SODFillBook!$Q$1:$Q$1960=SODMapping!D153),
            SODFillBook!$G$1:$G$1960
        ),
        IF(
            (SODFillBook!$F$1:$F$1960="S") * (SODFillBook!$Q$1:$Q$1960=SODMapping!D153),
            SODFillBook!$H$1:$H$1960
        )
    ) / SUM(
        IF(
            (SODFillBook!$F$1:$F$1960="S") * (SODFillBook!$Q$1:$Q$1960=SODMapping!D153),
            SODFillBook!$G$1:$G$1960
        )
    ),
    ""
)</f>
        <v/>
      </c>
      <c r="Q153" s="8">
        <f t="shared" si="10"/>
        <v>0</v>
      </c>
      <c r="R153" s="8">
        <f t="shared" si="11"/>
        <v>0</v>
      </c>
      <c r="S153" s="2">
        <f t="shared" si="12"/>
        <v>0</v>
      </c>
      <c r="T153" s="2">
        <f t="shared" si="13"/>
        <v>0</v>
      </c>
      <c r="U153" s="2">
        <f t="shared" si="14"/>
        <v>0</v>
      </c>
      <c r="V153" s="2" t="e">
        <f>((SODMapping!$P153-SODMapping!$N153)/SODMapping!$G153*SODMapping!$H153)*(MIN(SODMapping!$M153,SODMapping!$O153))</f>
        <v>#VALUE!</v>
      </c>
    </row>
    <row r="154" spans="2:22" x14ac:dyDescent="0.25">
      <c r="B154" s="106"/>
      <c r="C154" s="2"/>
      <c r="D154" s="2"/>
      <c r="E154" s="2"/>
      <c r="F154" s="2" t="s">
        <v>57</v>
      </c>
      <c r="G154" s="2">
        <v>0.5</v>
      </c>
      <c r="H154" s="2">
        <v>12.5</v>
      </c>
      <c r="I154" s="2">
        <v>1</v>
      </c>
      <c r="J154" s="2" t="s">
        <v>35</v>
      </c>
      <c r="K154" s="7" t="str">
        <f>RTD("tt.rtd",,RTD("tt.rtd",,"Inst",J154,$E154),K$2)</f>
        <v/>
      </c>
      <c r="L154" s="7" t="str">
        <f>RTD("tt.rtd",,RTD("tt.rtd",,"Inst",J154,$E154),L$2)</f>
        <v/>
      </c>
      <c r="M154" s="8" cm="1">
        <f t="array" ref="M154">SUM(IF((SODFillBook!$F$3:$F$1960="B")*(SODFillBook!$Q$3:$Q$1960=SODMapping!D154),SODFillBook!$G$3:$G$1960))</f>
        <v>0</v>
      </c>
      <c r="N154" s="8" t="str" cm="1">
        <f t="array" ref="N154">IFERROR(
    SUMPRODUCT(
        IF(
            (SODFillBook!$F$1:$F$1960="B") * (SODFillBook!$Q$1:$Q$1960=SODMapping!D154),
            SODFillBook!$G$1:$G$1960
        ),
        IF(
            (SODFillBook!$F$1:$F$1960="B") * (SODFillBook!$Q$1:$Q$1960=SODMapping!D154),
            SODFillBook!$H$1:$H$1960
        )
    ) / SUM(
        IF(
            (SODFillBook!$F$1:$F$1960="B") * (SODFillBook!$Q$1:$Q$1960=SODMapping!D154),
            SODFillBook!$G$1:$G$1960
        )
    ),
    ""
)</f>
        <v/>
      </c>
      <c r="O154" s="8" cm="1">
        <f t="array" ref="O154">SUM(IF((SODFillBook!$F$3:$F$1960="S")*(SODFillBook!$Q$3:$Q$1960=SODMapping!D154),SODFillBook!$G$3:$G$1960))</f>
        <v>0</v>
      </c>
      <c r="P154" s="8" t="str" cm="1">
        <f t="array" ref="P154">IFERROR(
    SUMPRODUCT(
        IF(
            (SODFillBook!$F$1:$F$1960="S") * (SODFillBook!$Q$1:$Q$1960=SODMapping!D154),
            SODFillBook!$G$1:$G$1960
        ),
        IF(
            (SODFillBook!$F$1:$F$1960="S") * (SODFillBook!$Q$1:$Q$1960=SODMapping!D154),
            SODFillBook!$H$1:$H$1960
        )
    ) / SUM(
        IF(
            (SODFillBook!$F$1:$F$1960="S") * (SODFillBook!$Q$1:$Q$1960=SODMapping!D154),
            SODFillBook!$G$1:$G$1960
        )
    ),
    ""
)</f>
        <v/>
      </c>
      <c r="Q154" s="8">
        <f t="shared" si="10"/>
        <v>0</v>
      </c>
      <c r="R154" s="8">
        <f t="shared" si="11"/>
        <v>0</v>
      </c>
      <c r="S154" s="2">
        <f t="shared" si="12"/>
        <v>0</v>
      </c>
      <c r="T154" s="2">
        <f t="shared" si="13"/>
        <v>0</v>
      </c>
      <c r="U154" s="2">
        <f t="shared" si="14"/>
        <v>0</v>
      </c>
      <c r="V154" s="2" t="e">
        <f>((SODMapping!$P154-SODMapping!$N154)/SODMapping!$G154*SODMapping!$H154)*(MIN(SODMapping!$M154,SODMapping!$O154))</f>
        <v>#VALUE!</v>
      </c>
    </row>
    <row r="155" spans="2:22" x14ac:dyDescent="0.25">
      <c r="B155" s="106"/>
      <c r="C155" s="2"/>
      <c r="D155" s="2"/>
      <c r="E155" s="2"/>
      <c r="F155" s="2" t="s">
        <v>57</v>
      </c>
      <c r="G155" s="2">
        <v>0.5</v>
      </c>
      <c r="H155" s="2">
        <v>12.5</v>
      </c>
      <c r="I155" s="2">
        <v>1</v>
      </c>
      <c r="J155" s="2" t="s">
        <v>35</v>
      </c>
      <c r="K155" s="7" t="str">
        <f>RTD("tt.rtd",,RTD("tt.rtd",,"Inst",J155,$E155),K$2)</f>
        <v/>
      </c>
      <c r="L155" s="7" t="str">
        <f>RTD("tt.rtd",,RTD("tt.rtd",,"Inst",J155,$E155),L$2)</f>
        <v/>
      </c>
      <c r="M155" s="8" cm="1">
        <f t="array" ref="M155">SUM(IF((SODFillBook!$F$3:$F$1960="B")*(SODFillBook!$Q$3:$Q$1960=SODMapping!D155),SODFillBook!$G$3:$G$1960))</f>
        <v>0</v>
      </c>
      <c r="N155" s="8" t="str" cm="1">
        <f t="array" ref="N155">IFERROR(
    SUMPRODUCT(
        IF(
            (SODFillBook!$F$1:$F$1960="B") * (SODFillBook!$Q$1:$Q$1960=SODMapping!D155),
            SODFillBook!$G$1:$G$1960
        ),
        IF(
            (SODFillBook!$F$1:$F$1960="B") * (SODFillBook!$Q$1:$Q$1960=SODMapping!D155),
            SODFillBook!$H$1:$H$1960
        )
    ) / SUM(
        IF(
            (SODFillBook!$F$1:$F$1960="B") * (SODFillBook!$Q$1:$Q$1960=SODMapping!D155),
            SODFillBook!$G$1:$G$1960
        )
    ),
    ""
)</f>
        <v/>
      </c>
      <c r="O155" s="8" cm="1">
        <f t="array" ref="O155">SUM(IF((SODFillBook!$F$3:$F$1960="S")*(SODFillBook!$Q$3:$Q$1960=SODMapping!D155),SODFillBook!$G$3:$G$1960))</f>
        <v>0</v>
      </c>
      <c r="P155" s="8" t="str" cm="1">
        <f t="array" ref="P155">IFERROR(
    SUMPRODUCT(
        IF(
            (SODFillBook!$F$1:$F$1960="S") * (SODFillBook!$Q$1:$Q$1960=SODMapping!D155),
            SODFillBook!$G$1:$G$1960
        ),
        IF(
            (SODFillBook!$F$1:$F$1960="S") * (SODFillBook!$Q$1:$Q$1960=SODMapping!D155),
            SODFillBook!$H$1:$H$1960
        )
    ) / SUM(
        IF(
            (SODFillBook!$F$1:$F$1960="S") * (SODFillBook!$Q$1:$Q$1960=SODMapping!D155),
            SODFillBook!$G$1:$G$1960
        )
    ),
    ""
)</f>
        <v/>
      </c>
      <c r="Q155" s="8">
        <f t="shared" si="10"/>
        <v>0</v>
      </c>
      <c r="R155" s="8">
        <f t="shared" si="11"/>
        <v>0</v>
      </c>
      <c r="S155" s="2">
        <f t="shared" si="12"/>
        <v>0</v>
      </c>
      <c r="T155" s="2">
        <f t="shared" si="13"/>
        <v>0</v>
      </c>
      <c r="U155" s="2">
        <f t="shared" si="14"/>
        <v>0</v>
      </c>
      <c r="V155" s="2" t="e">
        <f>((SODMapping!$P155-SODMapping!$N155)/SODMapping!$G155*SODMapping!$H155)*(MIN(SODMapping!$M155,SODMapping!$O155))</f>
        <v>#VALUE!</v>
      </c>
    </row>
    <row r="156" spans="2:22" x14ac:dyDescent="0.25">
      <c r="B156" s="106"/>
      <c r="C156" s="2"/>
      <c r="D156" s="2"/>
      <c r="E156" s="2"/>
      <c r="F156" s="2" t="s">
        <v>57</v>
      </c>
      <c r="G156" s="2">
        <v>0.5</v>
      </c>
      <c r="H156" s="2">
        <v>12.5</v>
      </c>
      <c r="I156" s="2">
        <v>1</v>
      </c>
      <c r="J156" s="2" t="s">
        <v>35</v>
      </c>
      <c r="K156" s="7" t="str">
        <f>RTD("tt.rtd",,RTD("tt.rtd",,"Inst",J156,$E156),K$2)</f>
        <v/>
      </c>
      <c r="L156" s="7" t="str">
        <f>RTD("tt.rtd",,RTD("tt.rtd",,"Inst",J156,$E156),L$2)</f>
        <v/>
      </c>
      <c r="M156" s="8" cm="1">
        <f t="array" ref="M156">SUM(IF((SODFillBook!$F$3:$F$1960="B")*(SODFillBook!$Q$3:$Q$1960=SODMapping!D156),SODFillBook!$G$3:$G$1960))</f>
        <v>0</v>
      </c>
      <c r="N156" s="8" t="str" cm="1">
        <f t="array" ref="N156">IFERROR(
    SUMPRODUCT(
        IF(
            (SODFillBook!$F$1:$F$1960="B") * (SODFillBook!$Q$1:$Q$1960=SODMapping!D156),
            SODFillBook!$G$1:$G$1960
        ),
        IF(
            (SODFillBook!$F$1:$F$1960="B") * (SODFillBook!$Q$1:$Q$1960=SODMapping!D156),
            SODFillBook!$H$1:$H$1960
        )
    ) / SUM(
        IF(
            (SODFillBook!$F$1:$F$1960="B") * (SODFillBook!$Q$1:$Q$1960=SODMapping!D156),
            SODFillBook!$G$1:$G$1960
        )
    ),
    ""
)</f>
        <v/>
      </c>
      <c r="O156" s="8" cm="1">
        <f t="array" ref="O156">SUM(IF((SODFillBook!$F$3:$F$1960="S")*(SODFillBook!$Q$3:$Q$1960=SODMapping!D156),SODFillBook!$G$3:$G$1960))</f>
        <v>0</v>
      </c>
      <c r="P156" s="8" t="str" cm="1">
        <f t="array" ref="P156">IFERROR(
    SUMPRODUCT(
        IF(
            (SODFillBook!$F$1:$F$1960="S") * (SODFillBook!$Q$1:$Q$1960=SODMapping!D156),
            SODFillBook!$G$1:$G$1960
        ),
        IF(
            (SODFillBook!$F$1:$F$1960="S") * (SODFillBook!$Q$1:$Q$1960=SODMapping!D156),
            SODFillBook!$H$1:$H$1960
        )
    ) / SUM(
        IF(
            (SODFillBook!$F$1:$F$1960="S") * (SODFillBook!$Q$1:$Q$1960=SODMapping!D156),
            SODFillBook!$G$1:$G$1960
        )
    ),
    ""
)</f>
        <v/>
      </c>
      <c r="Q156" s="8">
        <f t="shared" si="10"/>
        <v>0</v>
      </c>
      <c r="R156" s="8">
        <f t="shared" si="11"/>
        <v>0</v>
      </c>
      <c r="S156" s="2">
        <f t="shared" si="12"/>
        <v>0</v>
      </c>
      <c r="T156" s="2">
        <f t="shared" si="13"/>
        <v>0</v>
      </c>
      <c r="U156" s="2">
        <f t="shared" si="14"/>
        <v>0</v>
      </c>
      <c r="V156" s="2" t="e">
        <f>((SODMapping!$P156-SODMapping!$N156)/SODMapping!$G156*SODMapping!$H156)*(MIN(SODMapping!$M156,SODMapping!$O156))</f>
        <v>#VALUE!</v>
      </c>
    </row>
    <row r="157" spans="2:22" x14ac:dyDescent="0.25">
      <c r="B157" s="106"/>
      <c r="C157" s="2"/>
      <c r="D157" s="2"/>
      <c r="E157" s="2"/>
      <c r="F157" s="2" t="s">
        <v>57</v>
      </c>
      <c r="G157" s="2">
        <v>0.5</v>
      </c>
      <c r="H157" s="2">
        <v>12.5</v>
      </c>
      <c r="I157" s="2">
        <v>1</v>
      </c>
      <c r="J157" s="2" t="s">
        <v>35</v>
      </c>
      <c r="K157" s="7" t="str">
        <f>RTD("tt.rtd",,RTD("tt.rtd",,"Inst",J157,$E157),K$2)</f>
        <v/>
      </c>
      <c r="L157" s="7" t="str">
        <f>RTD("tt.rtd",,RTD("tt.rtd",,"Inst",J157,$E157),L$2)</f>
        <v/>
      </c>
      <c r="M157" s="8" cm="1">
        <f t="array" ref="M157">SUM(IF((SODFillBook!$F$3:$F$1960="B")*(SODFillBook!$Q$3:$Q$1960=SODMapping!D157),SODFillBook!$G$3:$G$1960))</f>
        <v>0</v>
      </c>
      <c r="N157" s="8" t="str" cm="1">
        <f t="array" ref="N157">IFERROR(
    SUMPRODUCT(
        IF(
            (SODFillBook!$F$1:$F$1960="B") * (SODFillBook!$Q$1:$Q$1960=SODMapping!D157),
            SODFillBook!$G$1:$G$1960
        ),
        IF(
            (SODFillBook!$F$1:$F$1960="B") * (SODFillBook!$Q$1:$Q$1960=SODMapping!D157),
            SODFillBook!$H$1:$H$1960
        )
    ) / SUM(
        IF(
            (SODFillBook!$F$1:$F$1960="B") * (SODFillBook!$Q$1:$Q$1960=SODMapping!D157),
            SODFillBook!$G$1:$G$1960
        )
    ),
    ""
)</f>
        <v/>
      </c>
      <c r="O157" s="8" cm="1">
        <f t="array" ref="O157">SUM(IF((SODFillBook!$F$3:$F$1960="S")*(SODFillBook!$Q$3:$Q$1960=SODMapping!D157),SODFillBook!$G$3:$G$1960))</f>
        <v>0</v>
      </c>
      <c r="P157" s="8" t="str" cm="1">
        <f t="array" ref="P157">IFERROR(
    SUMPRODUCT(
        IF(
            (SODFillBook!$F$1:$F$1960="S") * (SODFillBook!$Q$1:$Q$1960=SODMapping!D157),
            SODFillBook!$G$1:$G$1960
        ),
        IF(
            (SODFillBook!$F$1:$F$1960="S") * (SODFillBook!$Q$1:$Q$1960=SODMapping!D157),
            SODFillBook!$H$1:$H$1960
        )
    ) / SUM(
        IF(
            (SODFillBook!$F$1:$F$1960="S") * (SODFillBook!$Q$1:$Q$1960=SODMapping!D157),
            SODFillBook!$G$1:$G$1960
        )
    ),
    ""
)</f>
        <v/>
      </c>
      <c r="Q157" s="8">
        <f t="shared" si="10"/>
        <v>0</v>
      </c>
      <c r="R157" s="8">
        <f t="shared" si="11"/>
        <v>0</v>
      </c>
      <c r="S157" s="2">
        <f t="shared" si="12"/>
        <v>0</v>
      </c>
      <c r="T157" s="2">
        <f t="shared" si="13"/>
        <v>0</v>
      </c>
      <c r="U157" s="2">
        <f t="shared" si="14"/>
        <v>0</v>
      </c>
      <c r="V157" s="2" t="e">
        <f>((SODMapping!$P157-SODMapping!$N157)/SODMapping!$G157*SODMapping!$H157)*(MIN(SODMapping!$M157,SODMapping!$O157))</f>
        <v>#VALUE!</v>
      </c>
    </row>
    <row r="158" spans="2:22" x14ac:dyDescent="0.25">
      <c r="B158" s="106"/>
      <c r="C158" s="2"/>
      <c r="D158" s="2"/>
      <c r="E158" s="2"/>
      <c r="F158" s="2" t="s">
        <v>57</v>
      </c>
      <c r="G158" s="2">
        <v>0.5</v>
      </c>
      <c r="H158" s="2">
        <v>12.5</v>
      </c>
      <c r="I158" s="2">
        <v>1</v>
      </c>
      <c r="J158" s="2" t="s">
        <v>35</v>
      </c>
      <c r="K158" s="7" t="str">
        <f>RTD("tt.rtd",,RTD("tt.rtd",,"Inst",J158,$E158),K$2)</f>
        <v/>
      </c>
      <c r="L158" s="7" t="str">
        <f>RTD("tt.rtd",,RTD("tt.rtd",,"Inst",J158,$E158),L$2)</f>
        <v/>
      </c>
      <c r="M158" s="8" cm="1">
        <f t="array" ref="M158">SUM(IF((SODFillBook!$F$3:$F$1960="B")*(SODFillBook!$Q$3:$Q$1960=SODMapping!D158),SODFillBook!$G$3:$G$1960))</f>
        <v>0</v>
      </c>
      <c r="N158" s="8" t="str" cm="1">
        <f t="array" ref="N158">IFERROR(
    SUMPRODUCT(
        IF(
            (SODFillBook!$F$1:$F$1960="B") * (SODFillBook!$Q$1:$Q$1960=SODMapping!D158),
            SODFillBook!$G$1:$G$1960
        ),
        IF(
            (SODFillBook!$F$1:$F$1960="B") * (SODFillBook!$Q$1:$Q$1960=SODMapping!D158),
            SODFillBook!$H$1:$H$1960
        )
    ) / SUM(
        IF(
            (SODFillBook!$F$1:$F$1960="B") * (SODFillBook!$Q$1:$Q$1960=SODMapping!D158),
            SODFillBook!$G$1:$G$1960
        )
    ),
    ""
)</f>
        <v/>
      </c>
      <c r="O158" s="8" cm="1">
        <f t="array" ref="O158">SUM(IF((SODFillBook!$F$3:$F$1960="S")*(SODFillBook!$Q$3:$Q$1960=SODMapping!D158),SODFillBook!$G$3:$G$1960))</f>
        <v>0</v>
      </c>
      <c r="P158" s="8" t="str" cm="1">
        <f t="array" ref="P158">IFERROR(
    SUMPRODUCT(
        IF(
            (SODFillBook!$F$1:$F$1960="S") * (SODFillBook!$Q$1:$Q$1960=SODMapping!D158),
            SODFillBook!$G$1:$G$1960
        ),
        IF(
            (SODFillBook!$F$1:$F$1960="S") * (SODFillBook!$Q$1:$Q$1960=SODMapping!D158),
            SODFillBook!$H$1:$H$1960
        )
    ) / SUM(
        IF(
            (SODFillBook!$F$1:$F$1960="S") * (SODFillBook!$Q$1:$Q$1960=SODMapping!D158),
            SODFillBook!$G$1:$G$1960
        )
    ),
    ""
)</f>
        <v/>
      </c>
      <c r="Q158" s="8">
        <f t="shared" si="10"/>
        <v>0</v>
      </c>
      <c r="R158" s="8">
        <f t="shared" si="11"/>
        <v>0</v>
      </c>
      <c r="S158" s="2">
        <f t="shared" si="12"/>
        <v>0</v>
      </c>
      <c r="T158" s="2">
        <f t="shared" si="13"/>
        <v>0</v>
      </c>
      <c r="U158" s="2">
        <f t="shared" si="14"/>
        <v>0</v>
      </c>
      <c r="V158" s="2" t="e">
        <f>((SODMapping!$P158-SODMapping!$N158)/SODMapping!$G158*SODMapping!$H158)*(MIN(SODMapping!$M158,SODMapping!$O158))</f>
        <v>#VALUE!</v>
      </c>
    </row>
    <row r="159" spans="2:22" x14ac:dyDescent="0.25">
      <c r="B159" s="107"/>
      <c r="C159" s="2"/>
      <c r="D159" s="2"/>
      <c r="E159" s="2"/>
      <c r="F159" s="2" t="s">
        <v>57</v>
      </c>
      <c r="G159" s="2">
        <v>0.5</v>
      </c>
      <c r="H159" s="2">
        <v>12.5</v>
      </c>
      <c r="I159" s="2">
        <v>1</v>
      </c>
      <c r="J159" s="2" t="s">
        <v>35</v>
      </c>
      <c r="K159" s="7" t="str">
        <f>RTD("tt.rtd",,RTD("tt.rtd",,"Inst",J159,$E159),K$2)</f>
        <v/>
      </c>
      <c r="L159" s="7" t="str">
        <f>RTD("tt.rtd",,RTD("tt.rtd",,"Inst",J159,$E159),L$2)</f>
        <v/>
      </c>
      <c r="M159" s="8" cm="1">
        <f t="array" ref="M159">SUM(IF((SODFillBook!$F$3:$F$1960="B")*(SODFillBook!$Q$3:$Q$1960=SODMapping!D159),SODFillBook!$G$3:$G$1960))</f>
        <v>0</v>
      </c>
      <c r="N159" s="8" t="str" cm="1">
        <f t="array" ref="N159">IFERROR(
    SUMPRODUCT(
        IF(
            (SODFillBook!$F$1:$F$1960="B") * (SODFillBook!$Q$1:$Q$1960=SODMapping!D159),
            SODFillBook!$G$1:$G$1960
        ),
        IF(
            (SODFillBook!$F$1:$F$1960="B") * (SODFillBook!$Q$1:$Q$1960=SODMapping!D159),
            SODFillBook!$H$1:$H$1960
        )
    ) / SUM(
        IF(
            (SODFillBook!$F$1:$F$1960="B") * (SODFillBook!$Q$1:$Q$1960=SODMapping!D159),
            SODFillBook!$G$1:$G$1960
        )
    ),
    ""
)</f>
        <v/>
      </c>
      <c r="O159" s="8" cm="1">
        <f t="array" ref="O159">SUM(IF((SODFillBook!$F$3:$F$1960="S")*(SODFillBook!$Q$3:$Q$1960=SODMapping!D159),SODFillBook!$G$3:$G$1960))</f>
        <v>0</v>
      </c>
      <c r="P159" s="8" t="str" cm="1">
        <f t="array" ref="P159">IFERROR(
    SUMPRODUCT(
        IF(
            (SODFillBook!$F$1:$F$1960="S") * (SODFillBook!$Q$1:$Q$1960=SODMapping!D159),
            SODFillBook!$G$1:$G$1960
        ),
        IF(
            (SODFillBook!$F$1:$F$1960="S") * (SODFillBook!$Q$1:$Q$1960=SODMapping!D159),
            SODFillBook!$H$1:$H$1960
        )
    ) / SUM(
        IF(
            (SODFillBook!$F$1:$F$1960="S") * (SODFillBook!$Q$1:$Q$1960=SODMapping!D159),
            SODFillBook!$G$1:$G$1960
        )
    ),
    ""
)</f>
        <v/>
      </c>
      <c r="Q159" s="8">
        <f t="shared" si="10"/>
        <v>0</v>
      </c>
      <c r="R159" s="8">
        <f t="shared" si="11"/>
        <v>0</v>
      </c>
      <c r="S159" s="2">
        <f t="shared" si="12"/>
        <v>0</v>
      </c>
      <c r="T159" s="2">
        <f t="shared" si="13"/>
        <v>0</v>
      </c>
      <c r="U159" s="2">
        <f t="shared" si="14"/>
        <v>0</v>
      </c>
      <c r="V159" s="2" t="e">
        <f>((SODMapping!$P159-SODMapping!$N159)/SODMapping!$G159*SODMapping!$H159)*(MIN(SODMapping!$M159,SODMapping!$O159))</f>
        <v>#VALUE!</v>
      </c>
    </row>
    <row r="160" spans="2:22" x14ac:dyDescent="0.25">
      <c r="B160" s="105"/>
      <c r="C160" s="2"/>
      <c r="D160" s="2"/>
      <c r="E160" s="5"/>
      <c r="F160" s="2" t="s">
        <v>57</v>
      </c>
      <c r="G160" s="2">
        <v>0.5</v>
      </c>
      <c r="H160" s="2">
        <v>12.5</v>
      </c>
      <c r="I160" s="2">
        <v>1</v>
      </c>
      <c r="J160" s="2" t="s">
        <v>35</v>
      </c>
      <c r="K160" s="7" t="str">
        <f>RTD("tt.rtd",,RTD("tt.rtd",,"Inst",J160,$E160),K$2)</f>
        <v/>
      </c>
      <c r="L160" s="7" t="str">
        <f>RTD("tt.rtd",,RTD("tt.rtd",,"Inst",J160,$E160),L$2)</f>
        <v/>
      </c>
      <c r="M160" s="8" cm="1">
        <f t="array" ref="M160">SUM(IF((SODFillBook!$F$3:$F$1960="B")*(SODFillBook!$Q$3:$Q$1960=SODMapping!D160),SODFillBook!$G$3:$G$1960))</f>
        <v>0</v>
      </c>
      <c r="N160" s="8" t="str" cm="1">
        <f t="array" ref="N160">IFERROR(
    SUMPRODUCT(
        IF(
            (SODFillBook!$F$1:$F$1960="B") * (SODFillBook!$Q$1:$Q$1960=SODMapping!D160),
            SODFillBook!$G$1:$G$1960
        ),
        IF(
            (SODFillBook!$F$1:$F$1960="B") * (SODFillBook!$Q$1:$Q$1960=SODMapping!D160),
            SODFillBook!$H$1:$H$1960
        )
    ) / SUM(
        IF(
            (SODFillBook!$F$1:$F$1960="B") * (SODFillBook!$Q$1:$Q$1960=SODMapping!D160),
            SODFillBook!$G$1:$G$1960
        )
    ),
    ""
)</f>
        <v/>
      </c>
      <c r="O160" s="8" cm="1">
        <f t="array" ref="O160">SUM(IF((SODFillBook!$F$3:$F$1960="S")*(SODFillBook!$Q$3:$Q$1960=SODMapping!D160),SODFillBook!$G$3:$G$1960))</f>
        <v>0</v>
      </c>
      <c r="P160" s="8" t="str" cm="1">
        <f t="array" ref="P160">IFERROR(
    SUMPRODUCT(
        IF(
            (SODFillBook!$F$1:$F$1960="S") * (SODFillBook!$Q$1:$Q$1960=SODMapping!D160),
            SODFillBook!$G$1:$G$1960
        ),
        IF(
            (SODFillBook!$F$1:$F$1960="S") * (SODFillBook!$Q$1:$Q$1960=SODMapping!D160),
            SODFillBook!$H$1:$H$1960
        )
    ) / SUM(
        IF(
            (SODFillBook!$F$1:$F$1960="S") * (SODFillBook!$Q$1:$Q$1960=SODMapping!D160),
            SODFillBook!$G$1:$G$1960
        )
    ),
    ""
)</f>
        <v/>
      </c>
      <c r="Q160" s="8">
        <f t="shared" si="10"/>
        <v>0</v>
      </c>
      <c r="R160" s="8">
        <f t="shared" si="11"/>
        <v>0</v>
      </c>
      <c r="S160" s="2">
        <f t="shared" si="12"/>
        <v>0</v>
      </c>
      <c r="T160" s="2">
        <f t="shared" si="13"/>
        <v>0</v>
      </c>
      <c r="U160" s="2">
        <f t="shared" si="14"/>
        <v>0</v>
      </c>
      <c r="V160" s="2" t="e">
        <f>((SODMapping!$P160-SODMapping!$N160)/SODMapping!$G160*SODMapping!$H160)*(MIN(SODMapping!$M160,SODMapping!$O160))</f>
        <v>#VALUE!</v>
      </c>
    </row>
    <row r="161" spans="2:22" x14ac:dyDescent="0.25">
      <c r="B161" s="106"/>
      <c r="C161" s="2"/>
      <c r="D161" s="2"/>
      <c r="E161" s="5"/>
      <c r="F161" s="2" t="s">
        <v>57</v>
      </c>
      <c r="G161" s="2">
        <v>0.5</v>
      </c>
      <c r="H161" s="2">
        <v>12.5</v>
      </c>
      <c r="I161" s="2">
        <v>1</v>
      </c>
      <c r="J161" s="2" t="s">
        <v>35</v>
      </c>
      <c r="K161" s="7" t="str">
        <f>RTD("tt.rtd",,RTD("tt.rtd",,"Inst",J161,$E161),K$2)</f>
        <v/>
      </c>
      <c r="L161" s="7" t="str">
        <f>RTD("tt.rtd",,RTD("tt.rtd",,"Inst",J161,$E161),L$2)</f>
        <v/>
      </c>
      <c r="M161" s="8" cm="1">
        <f t="array" ref="M161">SUM(IF((SODFillBook!$F$3:$F$1960="B")*(SODFillBook!$Q$3:$Q$1960=SODMapping!D161),SODFillBook!$G$3:$G$1960))</f>
        <v>0</v>
      </c>
      <c r="N161" s="8" t="str" cm="1">
        <f t="array" ref="N161">IFERROR(
    SUMPRODUCT(
        IF(
            (SODFillBook!$F$1:$F$1960="B") * (SODFillBook!$Q$1:$Q$1960=SODMapping!D161),
            SODFillBook!$G$1:$G$1960
        ),
        IF(
            (SODFillBook!$F$1:$F$1960="B") * (SODFillBook!$Q$1:$Q$1960=SODMapping!D161),
            SODFillBook!$H$1:$H$1960
        )
    ) / SUM(
        IF(
            (SODFillBook!$F$1:$F$1960="B") * (SODFillBook!$Q$1:$Q$1960=SODMapping!D161),
            SODFillBook!$G$1:$G$1960
        )
    ),
    ""
)</f>
        <v/>
      </c>
      <c r="O161" s="8" cm="1">
        <f t="array" ref="O161">SUM(IF((SODFillBook!$F$3:$F$1960="S")*(SODFillBook!$Q$3:$Q$1960=SODMapping!D161),SODFillBook!$G$3:$G$1960))</f>
        <v>0</v>
      </c>
      <c r="P161" s="8" t="str" cm="1">
        <f t="array" ref="P161">IFERROR(
    SUMPRODUCT(
        IF(
            (SODFillBook!$F$1:$F$1960="S") * (SODFillBook!$Q$1:$Q$1960=SODMapping!D161),
            SODFillBook!$G$1:$G$1960
        ),
        IF(
            (SODFillBook!$F$1:$F$1960="S") * (SODFillBook!$Q$1:$Q$1960=SODMapping!D161),
            SODFillBook!$H$1:$H$1960
        )
    ) / SUM(
        IF(
            (SODFillBook!$F$1:$F$1960="S") * (SODFillBook!$Q$1:$Q$1960=SODMapping!D161),
            SODFillBook!$G$1:$G$1960
        )
    ),
    ""
)</f>
        <v/>
      </c>
      <c r="Q161" s="8">
        <f t="shared" si="10"/>
        <v>0</v>
      </c>
      <c r="R161" s="8">
        <f t="shared" si="11"/>
        <v>0</v>
      </c>
      <c r="S161" s="2">
        <f t="shared" si="12"/>
        <v>0</v>
      </c>
      <c r="T161" s="2">
        <f t="shared" si="13"/>
        <v>0</v>
      </c>
      <c r="U161" s="2">
        <f t="shared" si="14"/>
        <v>0</v>
      </c>
      <c r="V161" s="2" t="e">
        <f>((SODMapping!$P161-SODMapping!$N161)/SODMapping!$G161*SODMapping!$H161)*(MIN(SODMapping!$M161,SODMapping!$O161))</f>
        <v>#VALUE!</v>
      </c>
    </row>
    <row r="162" spans="2:22" x14ac:dyDescent="0.25">
      <c r="B162" s="106"/>
      <c r="C162" s="2"/>
      <c r="D162" s="2"/>
      <c r="E162" s="5"/>
      <c r="F162" s="2" t="s">
        <v>57</v>
      </c>
      <c r="G162" s="2">
        <v>0.5</v>
      </c>
      <c r="H162" s="2">
        <v>12.5</v>
      </c>
      <c r="I162" s="2">
        <v>1</v>
      </c>
      <c r="J162" s="2" t="s">
        <v>35</v>
      </c>
      <c r="K162" s="7" t="str">
        <f>RTD("tt.rtd",,RTD("tt.rtd",,"Inst",J162,$E162),K$2)</f>
        <v/>
      </c>
      <c r="L162" s="7" t="str">
        <f>RTD("tt.rtd",,RTD("tt.rtd",,"Inst",J162,$E162),L$2)</f>
        <v/>
      </c>
      <c r="M162" s="8" cm="1">
        <f t="array" ref="M162">SUM(IF((SODFillBook!$F$3:$F$1960="B")*(SODFillBook!$Q$3:$Q$1960=SODMapping!D162),SODFillBook!$G$3:$G$1960))</f>
        <v>0</v>
      </c>
      <c r="N162" s="8" t="str" cm="1">
        <f t="array" ref="N162">IFERROR(
    SUMPRODUCT(
        IF(
            (SODFillBook!$F$1:$F$1960="B") * (SODFillBook!$Q$1:$Q$1960=SODMapping!D162),
            SODFillBook!$G$1:$G$1960
        ),
        IF(
            (SODFillBook!$F$1:$F$1960="B") * (SODFillBook!$Q$1:$Q$1960=SODMapping!D162),
            SODFillBook!$H$1:$H$1960
        )
    ) / SUM(
        IF(
            (SODFillBook!$F$1:$F$1960="B") * (SODFillBook!$Q$1:$Q$1960=SODMapping!D162),
            SODFillBook!$G$1:$G$1960
        )
    ),
    ""
)</f>
        <v/>
      </c>
      <c r="O162" s="8" cm="1">
        <f t="array" ref="O162">SUM(IF((SODFillBook!$F$3:$F$1960="S")*(SODFillBook!$Q$3:$Q$1960=SODMapping!D162),SODFillBook!$G$3:$G$1960))</f>
        <v>0</v>
      </c>
      <c r="P162" s="8" t="str" cm="1">
        <f t="array" ref="P162">IFERROR(
    SUMPRODUCT(
        IF(
            (SODFillBook!$F$1:$F$1960="S") * (SODFillBook!$Q$1:$Q$1960=SODMapping!D162),
            SODFillBook!$G$1:$G$1960
        ),
        IF(
            (SODFillBook!$F$1:$F$1960="S") * (SODFillBook!$Q$1:$Q$1960=SODMapping!D162),
            SODFillBook!$H$1:$H$1960
        )
    ) / SUM(
        IF(
            (SODFillBook!$F$1:$F$1960="S") * (SODFillBook!$Q$1:$Q$1960=SODMapping!D162),
            SODFillBook!$G$1:$G$1960
        )
    ),
    ""
)</f>
        <v/>
      </c>
      <c r="Q162" s="8">
        <f t="shared" si="10"/>
        <v>0</v>
      </c>
      <c r="R162" s="8">
        <f t="shared" si="11"/>
        <v>0</v>
      </c>
      <c r="S162" s="2">
        <f t="shared" si="12"/>
        <v>0</v>
      </c>
      <c r="T162" s="2">
        <f t="shared" si="13"/>
        <v>0</v>
      </c>
      <c r="U162" s="2">
        <f t="shared" si="14"/>
        <v>0</v>
      </c>
      <c r="V162" s="2" t="e">
        <f>((SODMapping!$P162-SODMapping!$N162)/SODMapping!$G162*SODMapping!$H162)*(MIN(SODMapping!$M162,SODMapping!$O162))</f>
        <v>#VALUE!</v>
      </c>
    </row>
    <row r="163" spans="2:22" x14ac:dyDescent="0.25">
      <c r="B163" s="106"/>
      <c r="C163" s="2"/>
      <c r="D163" s="2"/>
      <c r="E163" s="5"/>
      <c r="F163" s="2" t="s">
        <v>57</v>
      </c>
      <c r="G163" s="2">
        <v>0.5</v>
      </c>
      <c r="H163" s="2">
        <v>12.5</v>
      </c>
      <c r="I163" s="2">
        <v>1</v>
      </c>
      <c r="J163" s="2" t="s">
        <v>35</v>
      </c>
      <c r="K163" s="7" t="str">
        <f>RTD("tt.rtd",,RTD("tt.rtd",,"Inst",J163,$E163),K$2)</f>
        <v/>
      </c>
      <c r="L163" s="7" t="str">
        <f>RTD("tt.rtd",,RTD("tt.rtd",,"Inst",J163,$E163),L$2)</f>
        <v/>
      </c>
      <c r="M163" s="8" cm="1">
        <f t="array" ref="M163">SUM(IF((SODFillBook!$F$3:$F$1960="B")*(SODFillBook!$Q$3:$Q$1960=SODMapping!D163),SODFillBook!$G$3:$G$1960))</f>
        <v>0</v>
      </c>
      <c r="N163" s="8" t="str" cm="1">
        <f t="array" ref="N163">IFERROR(
    SUMPRODUCT(
        IF(
            (SODFillBook!$F$1:$F$1960="B") * (SODFillBook!$Q$1:$Q$1960=SODMapping!D163),
            SODFillBook!$G$1:$G$1960
        ),
        IF(
            (SODFillBook!$F$1:$F$1960="B") * (SODFillBook!$Q$1:$Q$1960=SODMapping!D163),
            SODFillBook!$H$1:$H$1960
        )
    ) / SUM(
        IF(
            (SODFillBook!$F$1:$F$1960="B") * (SODFillBook!$Q$1:$Q$1960=SODMapping!D163),
            SODFillBook!$G$1:$G$1960
        )
    ),
    ""
)</f>
        <v/>
      </c>
      <c r="O163" s="8" cm="1">
        <f t="array" ref="O163">SUM(IF((SODFillBook!$F$3:$F$1960="S")*(SODFillBook!$Q$3:$Q$1960=SODMapping!D163),SODFillBook!$G$3:$G$1960))</f>
        <v>0</v>
      </c>
      <c r="P163" s="8" t="str" cm="1">
        <f t="array" ref="P163">IFERROR(
    SUMPRODUCT(
        IF(
            (SODFillBook!$F$1:$F$1960="S") * (SODFillBook!$Q$1:$Q$1960=SODMapping!D163),
            SODFillBook!$G$1:$G$1960
        ),
        IF(
            (SODFillBook!$F$1:$F$1960="S") * (SODFillBook!$Q$1:$Q$1960=SODMapping!D163),
            SODFillBook!$H$1:$H$1960
        )
    ) / SUM(
        IF(
            (SODFillBook!$F$1:$F$1960="S") * (SODFillBook!$Q$1:$Q$1960=SODMapping!D163),
            SODFillBook!$G$1:$G$1960
        )
    ),
    ""
)</f>
        <v/>
      </c>
      <c r="Q163" s="8">
        <f t="shared" si="10"/>
        <v>0</v>
      </c>
      <c r="R163" s="8">
        <f t="shared" si="11"/>
        <v>0</v>
      </c>
      <c r="S163" s="2">
        <f t="shared" si="12"/>
        <v>0</v>
      </c>
      <c r="T163" s="2">
        <f t="shared" si="13"/>
        <v>0</v>
      </c>
      <c r="U163" s="2">
        <f t="shared" si="14"/>
        <v>0</v>
      </c>
      <c r="V163" s="2" t="e">
        <f>((SODMapping!$P163-SODMapping!$N163)/SODMapping!$G163*SODMapping!$H163)*(MIN(SODMapping!$M163,SODMapping!$O163))</f>
        <v>#VALUE!</v>
      </c>
    </row>
    <row r="164" spans="2:22" x14ac:dyDescent="0.25">
      <c r="B164" s="106"/>
      <c r="C164" s="2"/>
      <c r="D164" s="2"/>
      <c r="E164" s="5"/>
      <c r="F164" s="2" t="s">
        <v>57</v>
      </c>
      <c r="G164" s="2">
        <v>0.5</v>
      </c>
      <c r="H164" s="2">
        <v>12.5</v>
      </c>
      <c r="I164" s="2">
        <v>1</v>
      </c>
      <c r="J164" s="2" t="s">
        <v>35</v>
      </c>
      <c r="K164" s="7" t="str">
        <f>RTD("tt.rtd",,RTD("tt.rtd",,"Inst",J164,$E164),K$2)</f>
        <v/>
      </c>
      <c r="L164" s="7" t="str">
        <f>RTD("tt.rtd",,RTD("tt.rtd",,"Inst",J164,$E164),L$2)</f>
        <v/>
      </c>
      <c r="M164" s="8" cm="1">
        <f t="array" ref="M164">SUM(IF((SODFillBook!$F$3:$F$1960="B")*(SODFillBook!$Q$3:$Q$1960=SODMapping!D164),SODFillBook!$G$3:$G$1960))</f>
        <v>0</v>
      </c>
      <c r="N164" s="8" t="str" cm="1">
        <f t="array" ref="N164">IFERROR(
    SUMPRODUCT(
        IF(
            (SODFillBook!$F$1:$F$1960="B") * (SODFillBook!$Q$1:$Q$1960=SODMapping!D164),
            SODFillBook!$G$1:$G$1960
        ),
        IF(
            (SODFillBook!$F$1:$F$1960="B") * (SODFillBook!$Q$1:$Q$1960=SODMapping!D164),
            SODFillBook!$H$1:$H$1960
        )
    ) / SUM(
        IF(
            (SODFillBook!$F$1:$F$1960="B") * (SODFillBook!$Q$1:$Q$1960=SODMapping!D164),
            SODFillBook!$G$1:$G$1960
        )
    ),
    ""
)</f>
        <v/>
      </c>
      <c r="O164" s="8" cm="1">
        <f t="array" ref="O164">SUM(IF((SODFillBook!$F$3:$F$1960="S")*(SODFillBook!$Q$3:$Q$1960=SODMapping!D164),SODFillBook!$G$3:$G$1960))</f>
        <v>0</v>
      </c>
      <c r="P164" s="8" t="str" cm="1">
        <f t="array" ref="P164">IFERROR(
    SUMPRODUCT(
        IF(
            (SODFillBook!$F$1:$F$1960="S") * (SODFillBook!$Q$1:$Q$1960=SODMapping!D164),
            SODFillBook!$G$1:$G$1960
        ),
        IF(
            (SODFillBook!$F$1:$F$1960="S") * (SODFillBook!$Q$1:$Q$1960=SODMapping!D164),
            SODFillBook!$H$1:$H$1960
        )
    ) / SUM(
        IF(
            (SODFillBook!$F$1:$F$1960="S") * (SODFillBook!$Q$1:$Q$1960=SODMapping!D164),
            SODFillBook!$G$1:$G$1960
        )
    ),
    ""
)</f>
        <v/>
      </c>
      <c r="Q164" s="8">
        <f t="shared" si="10"/>
        <v>0</v>
      </c>
      <c r="R164" s="8">
        <f t="shared" si="11"/>
        <v>0</v>
      </c>
      <c r="S164" s="2">
        <f t="shared" si="12"/>
        <v>0</v>
      </c>
      <c r="T164" s="2">
        <f t="shared" si="13"/>
        <v>0</v>
      </c>
      <c r="U164" s="2">
        <f t="shared" si="14"/>
        <v>0</v>
      </c>
      <c r="V164" s="2" t="e">
        <f>((SODMapping!$P164-SODMapping!$N164)/SODMapping!$G164*SODMapping!$H164)*(MIN(SODMapping!$M164,SODMapping!$O164))</f>
        <v>#VALUE!</v>
      </c>
    </row>
    <row r="165" spans="2:22" x14ac:dyDescent="0.25">
      <c r="B165" s="106"/>
      <c r="C165" s="2"/>
      <c r="D165" s="2"/>
      <c r="E165" s="5"/>
      <c r="F165" s="2" t="s">
        <v>57</v>
      </c>
      <c r="G165" s="2">
        <v>0.5</v>
      </c>
      <c r="H165" s="2">
        <v>12.5</v>
      </c>
      <c r="I165" s="2">
        <v>1</v>
      </c>
      <c r="J165" s="2" t="s">
        <v>35</v>
      </c>
      <c r="K165" s="7" t="str">
        <f>RTD("tt.rtd",,RTD("tt.rtd",,"Inst",J165,$E165),K$2)</f>
        <v/>
      </c>
      <c r="L165" s="7" t="str">
        <f>RTD("tt.rtd",,RTD("tt.rtd",,"Inst",J165,$E165),L$2)</f>
        <v/>
      </c>
      <c r="M165" s="8" cm="1">
        <f t="array" ref="M165">SUM(IF((SODFillBook!$F$3:$F$1960="B")*(SODFillBook!$Q$3:$Q$1960=SODMapping!D165),SODFillBook!$G$3:$G$1960))</f>
        <v>0</v>
      </c>
      <c r="N165" s="8" t="str" cm="1">
        <f t="array" ref="N165">IFERROR(
    SUMPRODUCT(
        IF(
            (SODFillBook!$F$1:$F$1960="B") * (SODFillBook!$Q$1:$Q$1960=SODMapping!D165),
            SODFillBook!$G$1:$G$1960
        ),
        IF(
            (SODFillBook!$F$1:$F$1960="B") * (SODFillBook!$Q$1:$Q$1960=SODMapping!D165),
            SODFillBook!$H$1:$H$1960
        )
    ) / SUM(
        IF(
            (SODFillBook!$F$1:$F$1960="B") * (SODFillBook!$Q$1:$Q$1960=SODMapping!D165),
            SODFillBook!$G$1:$G$1960
        )
    ),
    ""
)</f>
        <v/>
      </c>
      <c r="O165" s="8" cm="1">
        <f t="array" ref="O165">SUM(IF((SODFillBook!$F$3:$F$1960="S")*(SODFillBook!$Q$3:$Q$1960=SODMapping!D165),SODFillBook!$G$3:$G$1960))</f>
        <v>0</v>
      </c>
      <c r="P165" s="8" t="str" cm="1">
        <f t="array" ref="P165">IFERROR(
    SUMPRODUCT(
        IF(
            (SODFillBook!$F$1:$F$1960="S") * (SODFillBook!$Q$1:$Q$1960=SODMapping!D165),
            SODFillBook!$G$1:$G$1960
        ),
        IF(
            (SODFillBook!$F$1:$F$1960="S") * (SODFillBook!$Q$1:$Q$1960=SODMapping!D165),
            SODFillBook!$H$1:$H$1960
        )
    ) / SUM(
        IF(
            (SODFillBook!$F$1:$F$1960="S") * (SODFillBook!$Q$1:$Q$1960=SODMapping!D165),
            SODFillBook!$G$1:$G$1960
        )
    ),
    ""
)</f>
        <v/>
      </c>
      <c r="Q165" s="8">
        <f t="shared" si="10"/>
        <v>0</v>
      </c>
      <c r="R165" s="8">
        <f t="shared" si="11"/>
        <v>0</v>
      </c>
      <c r="S165" s="2">
        <f t="shared" si="12"/>
        <v>0</v>
      </c>
      <c r="T165" s="2">
        <f t="shared" si="13"/>
        <v>0</v>
      </c>
      <c r="U165" s="2">
        <f t="shared" si="14"/>
        <v>0</v>
      </c>
      <c r="V165" s="2" t="e">
        <f>((SODMapping!$P165-SODMapping!$N165)/SODMapping!$G165*SODMapping!$H165)*(MIN(SODMapping!$M165,SODMapping!$O165))</f>
        <v>#VALUE!</v>
      </c>
    </row>
    <row r="166" spans="2:22" x14ac:dyDescent="0.25">
      <c r="B166" s="106"/>
      <c r="C166" s="2"/>
      <c r="D166" s="2"/>
      <c r="E166" s="5"/>
      <c r="F166" s="2" t="s">
        <v>57</v>
      </c>
      <c r="G166" s="2">
        <v>0.5</v>
      </c>
      <c r="H166" s="2">
        <v>12.5</v>
      </c>
      <c r="I166" s="2">
        <v>1</v>
      </c>
      <c r="J166" s="2" t="s">
        <v>35</v>
      </c>
      <c r="K166" s="7" t="str">
        <f>RTD("tt.rtd",,RTD("tt.rtd",,"Inst",J166,$E166),K$2)</f>
        <v/>
      </c>
      <c r="L166" s="7" t="str">
        <f>RTD("tt.rtd",,RTD("tt.rtd",,"Inst",J166,$E166),L$2)</f>
        <v/>
      </c>
      <c r="M166" s="8" cm="1">
        <f t="array" ref="M166">SUM(IF((SODFillBook!$F$3:$F$1960="B")*(SODFillBook!$Q$3:$Q$1960=SODMapping!D166),SODFillBook!$G$3:$G$1960))</f>
        <v>0</v>
      </c>
      <c r="N166" s="8" t="str" cm="1">
        <f t="array" ref="N166">IFERROR(
    SUMPRODUCT(
        IF(
            (SODFillBook!$F$1:$F$1960="B") * (SODFillBook!$Q$1:$Q$1960=SODMapping!D166),
            SODFillBook!$G$1:$G$1960
        ),
        IF(
            (SODFillBook!$F$1:$F$1960="B") * (SODFillBook!$Q$1:$Q$1960=SODMapping!D166),
            SODFillBook!$H$1:$H$1960
        )
    ) / SUM(
        IF(
            (SODFillBook!$F$1:$F$1960="B") * (SODFillBook!$Q$1:$Q$1960=SODMapping!D166),
            SODFillBook!$G$1:$G$1960
        )
    ),
    ""
)</f>
        <v/>
      </c>
      <c r="O166" s="8" cm="1">
        <f t="array" ref="O166">SUM(IF((SODFillBook!$F$3:$F$1960="S")*(SODFillBook!$Q$3:$Q$1960=SODMapping!D166),SODFillBook!$G$3:$G$1960))</f>
        <v>0</v>
      </c>
      <c r="P166" s="8" t="str" cm="1">
        <f t="array" ref="P166">IFERROR(
    SUMPRODUCT(
        IF(
            (SODFillBook!$F$1:$F$1960="S") * (SODFillBook!$Q$1:$Q$1960=SODMapping!D166),
            SODFillBook!$G$1:$G$1960
        ),
        IF(
            (SODFillBook!$F$1:$F$1960="S") * (SODFillBook!$Q$1:$Q$1960=SODMapping!D166),
            SODFillBook!$H$1:$H$1960
        )
    ) / SUM(
        IF(
            (SODFillBook!$F$1:$F$1960="S") * (SODFillBook!$Q$1:$Q$1960=SODMapping!D166),
            SODFillBook!$G$1:$G$1960
        )
    ),
    ""
)</f>
        <v/>
      </c>
      <c r="Q166" s="8">
        <f t="shared" si="10"/>
        <v>0</v>
      </c>
      <c r="R166" s="8">
        <f t="shared" si="11"/>
        <v>0</v>
      </c>
      <c r="S166" s="2">
        <f t="shared" si="12"/>
        <v>0</v>
      </c>
      <c r="T166" s="2">
        <f t="shared" si="13"/>
        <v>0</v>
      </c>
      <c r="U166" s="2">
        <f t="shared" si="14"/>
        <v>0</v>
      </c>
      <c r="V166" s="2" t="e">
        <f>((SODMapping!$P166-SODMapping!$N166)/SODMapping!$G166*SODMapping!$H166)*(MIN(SODMapping!$M166,SODMapping!$O166))</f>
        <v>#VALUE!</v>
      </c>
    </row>
    <row r="167" spans="2:22" x14ac:dyDescent="0.25">
      <c r="B167" s="106"/>
      <c r="C167" s="2"/>
      <c r="D167" s="2"/>
      <c r="E167" s="5"/>
      <c r="F167" s="2" t="s">
        <v>57</v>
      </c>
      <c r="G167" s="2">
        <v>0.5</v>
      </c>
      <c r="H167" s="2">
        <v>12.5</v>
      </c>
      <c r="I167" s="2">
        <v>1</v>
      </c>
      <c r="J167" s="2" t="s">
        <v>35</v>
      </c>
      <c r="K167" s="7" t="str">
        <f>RTD("tt.rtd",,RTD("tt.rtd",,"Inst",J167,$E167),K$2)</f>
        <v/>
      </c>
      <c r="L167" s="7" t="str">
        <f>RTD("tt.rtd",,RTD("tt.rtd",,"Inst",J167,$E167),L$2)</f>
        <v/>
      </c>
      <c r="M167" s="8" cm="1">
        <f t="array" ref="M167">SUM(IF((SODFillBook!$F$3:$F$1960="B")*(SODFillBook!$Q$3:$Q$1960=SODMapping!D167),SODFillBook!$G$3:$G$1960))</f>
        <v>0</v>
      </c>
      <c r="N167" s="8" t="str" cm="1">
        <f t="array" ref="N167">IFERROR(
    SUMPRODUCT(
        IF(
            (SODFillBook!$F$1:$F$1960="B") * (SODFillBook!$Q$1:$Q$1960=SODMapping!D167),
            SODFillBook!$G$1:$G$1960
        ),
        IF(
            (SODFillBook!$F$1:$F$1960="B") * (SODFillBook!$Q$1:$Q$1960=SODMapping!D167),
            SODFillBook!$H$1:$H$1960
        )
    ) / SUM(
        IF(
            (SODFillBook!$F$1:$F$1960="B") * (SODFillBook!$Q$1:$Q$1960=SODMapping!D167),
            SODFillBook!$G$1:$G$1960
        )
    ),
    ""
)</f>
        <v/>
      </c>
      <c r="O167" s="8" cm="1">
        <f t="array" ref="O167">SUM(IF((SODFillBook!$F$3:$F$1960="S")*(SODFillBook!$Q$3:$Q$1960=SODMapping!D167),SODFillBook!$G$3:$G$1960))</f>
        <v>0</v>
      </c>
      <c r="P167" s="8" t="str" cm="1">
        <f t="array" ref="P167">IFERROR(
    SUMPRODUCT(
        IF(
            (SODFillBook!$F$1:$F$1960="S") * (SODFillBook!$Q$1:$Q$1960=SODMapping!D167),
            SODFillBook!$G$1:$G$1960
        ),
        IF(
            (SODFillBook!$F$1:$F$1960="S") * (SODFillBook!$Q$1:$Q$1960=SODMapping!D167),
            SODFillBook!$H$1:$H$1960
        )
    ) / SUM(
        IF(
            (SODFillBook!$F$1:$F$1960="S") * (SODFillBook!$Q$1:$Q$1960=SODMapping!D167),
            SODFillBook!$G$1:$G$1960
        )
    ),
    ""
)</f>
        <v/>
      </c>
      <c r="Q167" s="8">
        <f t="shared" si="10"/>
        <v>0</v>
      </c>
      <c r="R167" s="8">
        <f t="shared" si="11"/>
        <v>0</v>
      </c>
      <c r="S167" s="2">
        <f t="shared" si="12"/>
        <v>0</v>
      </c>
      <c r="T167" s="2">
        <f t="shared" si="13"/>
        <v>0</v>
      </c>
      <c r="U167" s="2">
        <f t="shared" si="14"/>
        <v>0</v>
      </c>
      <c r="V167" s="2" t="e">
        <f>((SODMapping!$P167-SODMapping!$N167)/SODMapping!$G167*SODMapping!$H167)*(MIN(SODMapping!$M167,SODMapping!$O167))</f>
        <v>#VALUE!</v>
      </c>
    </row>
    <row r="168" spans="2:22" x14ac:dyDescent="0.25">
      <c r="B168" s="106"/>
      <c r="C168" s="2"/>
      <c r="D168" s="2"/>
      <c r="E168" s="5"/>
      <c r="F168" s="2" t="s">
        <v>57</v>
      </c>
      <c r="G168" s="2">
        <v>0.5</v>
      </c>
      <c r="H168" s="2">
        <v>12.5</v>
      </c>
      <c r="I168" s="2">
        <v>1</v>
      </c>
      <c r="J168" s="2" t="s">
        <v>35</v>
      </c>
      <c r="K168" s="7" t="str">
        <f>RTD("tt.rtd",,RTD("tt.rtd",,"Inst",J168,$E168),K$2)</f>
        <v/>
      </c>
      <c r="L168" s="7" t="str">
        <f>RTD("tt.rtd",,RTD("tt.rtd",,"Inst",J168,$E168),L$2)</f>
        <v/>
      </c>
      <c r="M168" s="8" cm="1">
        <f t="array" ref="M168">SUM(IF((SODFillBook!$F$3:$F$1960="B")*(SODFillBook!$Q$3:$Q$1960=SODMapping!D168),SODFillBook!$G$3:$G$1960))</f>
        <v>0</v>
      </c>
      <c r="N168" s="8" t="str" cm="1">
        <f t="array" ref="N168">IFERROR(
    SUMPRODUCT(
        IF(
            (SODFillBook!$F$1:$F$1960="B") * (SODFillBook!$Q$1:$Q$1960=SODMapping!D168),
            SODFillBook!$G$1:$G$1960
        ),
        IF(
            (SODFillBook!$F$1:$F$1960="B") * (SODFillBook!$Q$1:$Q$1960=SODMapping!D168),
            SODFillBook!$H$1:$H$1960
        )
    ) / SUM(
        IF(
            (SODFillBook!$F$1:$F$1960="B") * (SODFillBook!$Q$1:$Q$1960=SODMapping!D168),
            SODFillBook!$G$1:$G$1960
        )
    ),
    ""
)</f>
        <v/>
      </c>
      <c r="O168" s="8" cm="1">
        <f t="array" ref="O168">SUM(IF((SODFillBook!$F$3:$F$1960="S")*(SODFillBook!$Q$3:$Q$1960=SODMapping!D168),SODFillBook!$G$3:$G$1960))</f>
        <v>0</v>
      </c>
      <c r="P168" s="8" t="str" cm="1">
        <f t="array" ref="P168">IFERROR(
    SUMPRODUCT(
        IF(
            (SODFillBook!$F$1:$F$1960="S") * (SODFillBook!$Q$1:$Q$1960=SODMapping!D168),
            SODFillBook!$G$1:$G$1960
        ),
        IF(
            (SODFillBook!$F$1:$F$1960="S") * (SODFillBook!$Q$1:$Q$1960=SODMapping!D168),
            SODFillBook!$H$1:$H$1960
        )
    ) / SUM(
        IF(
            (SODFillBook!$F$1:$F$1960="S") * (SODFillBook!$Q$1:$Q$1960=SODMapping!D168),
            SODFillBook!$G$1:$G$1960
        )
    ),
    ""
)</f>
        <v/>
      </c>
      <c r="Q168" s="8">
        <f t="shared" si="10"/>
        <v>0</v>
      </c>
      <c r="R168" s="8">
        <f t="shared" si="11"/>
        <v>0</v>
      </c>
      <c r="S168" s="2">
        <f t="shared" si="12"/>
        <v>0</v>
      </c>
      <c r="T168" s="2">
        <f t="shared" si="13"/>
        <v>0</v>
      </c>
      <c r="U168" s="2">
        <f t="shared" si="14"/>
        <v>0</v>
      </c>
      <c r="V168" s="2" t="e">
        <f>((SODMapping!$P168-SODMapping!$N168)/SODMapping!$G168*SODMapping!$H168)*(MIN(SODMapping!$M168,SODMapping!$O168))</f>
        <v>#VALUE!</v>
      </c>
    </row>
    <row r="169" spans="2:22" x14ac:dyDescent="0.25">
      <c r="B169" s="106"/>
      <c r="C169" s="2"/>
      <c r="D169" s="2"/>
      <c r="E169" s="5"/>
      <c r="F169" s="2" t="s">
        <v>57</v>
      </c>
      <c r="G169" s="2">
        <v>0.5</v>
      </c>
      <c r="H169" s="2">
        <v>12.5</v>
      </c>
      <c r="I169" s="2">
        <v>1</v>
      </c>
      <c r="J169" s="2" t="s">
        <v>35</v>
      </c>
      <c r="K169" s="7" t="str">
        <f>RTD("tt.rtd",,RTD("tt.rtd",,"Inst",J169,$E169),K$2)</f>
        <v/>
      </c>
      <c r="L169" s="7" t="str">
        <f>RTD("tt.rtd",,RTD("tt.rtd",,"Inst",J169,$E169),L$2)</f>
        <v/>
      </c>
      <c r="M169" s="8" cm="1">
        <f t="array" ref="M169">SUM(IF((SODFillBook!$F$3:$F$1960="B")*(SODFillBook!$Q$3:$Q$1960=SODMapping!D169),SODFillBook!$G$3:$G$1960))</f>
        <v>0</v>
      </c>
      <c r="N169" s="8" t="str" cm="1">
        <f t="array" ref="N169">IFERROR(
    SUMPRODUCT(
        IF(
            (SODFillBook!$F$1:$F$1960="B") * (SODFillBook!$Q$1:$Q$1960=SODMapping!D169),
            SODFillBook!$G$1:$G$1960
        ),
        IF(
            (SODFillBook!$F$1:$F$1960="B") * (SODFillBook!$Q$1:$Q$1960=SODMapping!D169),
            SODFillBook!$H$1:$H$1960
        )
    ) / SUM(
        IF(
            (SODFillBook!$F$1:$F$1960="B") * (SODFillBook!$Q$1:$Q$1960=SODMapping!D169),
            SODFillBook!$G$1:$G$1960
        )
    ),
    ""
)</f>
        <v/>
      </c>
      <c r="O169" s="8" cm="1">
        <f t="array" ref="O169">SUM(IF((SODFillBook!$F$3:$F$1960="S")*(SODFillBook!$Q$3:$Q$1960=SODMapping!D169),SODFillBook!$G$3:$G$1960))</f>
        <v>0</v>
      </c>
      <c r="P169" s="8" t="str" cm="1">
        <f t="array" ref="P169">IFERROR(
    SUMPRODUCT(
        IF(
            (SODFillBook!$F$1:$F$1960="S") * (SODFillBook!$Q$1:$Q$1960=SODMapping!D169),
            SODFillBook!$G$1:$G$1960
        ),
        IF(
            (SODFillBook!$F$1:$F$1960="S") * (SODFillBook!$Q$1:$Q$1960=SODMapping!D169),
            SODFillBook!$H$1:$H$1960
        )
    ) / SUM(
        IF(
            (SODFillBook!$F$1:$F$1960="S") * (SODFillBook!$Q$1:$Q$1960=SODMapping!D169),
            SODFillBook!$G$1:$G$1960
        )
    ),
    ""
)</f>
        <v/>
      </c>
      <c r="Q169" s="8">
        <f t="shared" si="10"/>
        <v>0</v>
      </c>
      <c r="R169" s="8">
        <f t="shared" si="11"/>
        <v>0</v>
      </c>
      <c r="S169" s="2">
        <f t="shared" si="12"/>
        <v>0</v>
      </c>
      <c r="T169" s="2">
        <f t="shared" si="13"/>
        <v>0</v>
      </c>
      <c r="U169" s="2">
        <f t="shared" si="14"/>
        <v>0</v>
      </c>
      <c r="V169" s="2" t="e">
        <f>((SODMapping!$P169-SODMapping!$N169)/SODMapping!$G169*SODMapping!$H169)*(MIN(SODMapping!$M169,SODMapping!$O169))</f>
        <v>#VALUE!</v>
      </c>
    </row>
    <row r="170" spans="2:22" x14ac:dyDescent="0.25">
      <c r="B170" s="107"/>
      <c r="C170" s="2"/>
      <c r="D170" s="2"/>
      <c r="E170" s="5"/>
      <c r="F170" s="2" t="s">
        <v>57</v>
      </c>
      <c r="G170" s="2">
        <v>0.5</v>
      </c>
      <c r="H170" s="2">
        <v>12.5</v>
      </c>
      <c r="I170" s="2">
        <v>1</v>
      </c>
      <c r="J170" s="2" t="s">
        <v>35</v>
      </c>
      <c r="K170" s="7" t="str">
        <f>RTD("tt.rtd",,RTD("tt.rtd",,"Inst",J170,$E170),K$2)</f>
        <v/>
      </c>
      <c r="L170" s="7" t="str">
        <f>RTD("tt.rtd",,RTD("tt.rtd",,"Inst",J170,$E170),L$2)</f>
        <v/>
      </c>
      <c r="M170" s="8" cm="1">
        <f t="array" ref="M170">SUM(IF((SODFillBook!$F$3:$F$1960="B")*(SODFillBook!$Q$3:$Q$1960=SODMapping!D170),SODFillBook!$G$3:$G$1960))</f>
        <v>0</v>
      </c>
      <c r="N170" s="8" t="str" cm="1">
        <f t="array" ref="N170">IFERROR(
    SUMPRODUCT(
        IF(
            (SODFillBook!$F$1:$F$1960="B") * (SODFillBook!$Q$1:$Q$1960=SODMapping!D170),
            SODFillBook!$G$1:$G$1960
        ),
        IF(
            (SODFillBook!$F$1:$F$1960="B") * (SODFillBook!$Q$1:$Q$1960=SODMapping!D170),
            SODFillBook!$H$1:$H$1960
        )
    ) / SUM(
        IF(
            (SODFillBook!$F$1:$F$1960="B") * (SODFillBook!$Q$1:$Q$1960=SODMapping!D170),
            SODFillBook!$G$1:$G$1960
        )
    ),
    ""
)</f>
        <v/>
      </c>
      <c r="O170" s="8" cm="1">
        <f t="array" ref="O170">SUM(IF((SODFillBook!$F$3:$F$1960="S")*(SODFillBook!$Q$3:$Q$1960=SODMapping!D170),SODFillBook!$G$3:$G$1960))</f>
        <v>0</v>
      </c>
      <c r="P170" s="8" t="str" cm="1">
        <f t="array" ref="P170">IFERROR(
    SUMPRODUCT(
        IF(
            (SODFillBook!$F$1:$F$1960="S") * (SODFillBook!$Q$1:$Q$1960=SODMapping!D170),
            SODFillBook!$G$1:$G$1960
        ),
        IF(
            (SODFillBook!$F$1:$F$1960="S") * (SODFillBook!$Q$1:$Q$1960=SODMapping!D170),
            SODFillBook!$H$1:$H$1960
        )
    ) / SUM(
        IF(
            (SODFillBook!$F$1:$F$1960="S") * (SODFillBook!$Q$1:$Q$1960=SODMapping!D170),
            SODFillBook!$G$1:$G$1960
        )
    ),
    ""
)</f>
        <v/>
      </c>
      <c r="Q170" s="8">
        <f t="shared" si="10"/>
        <v>0</v>
      </c>
      <c r="R170" s="8">
        <f t="shared" si="11"/>
        <v>0</v>
      </c>
      <c r="S170" s="2">
        <f t="shared" si="12"/>
        <v>0</v>
      </c>
      <c r="T170" s="2">
        <f t="shared" si="13"/>
        <v>0</v>
      </c>
      <c r="U170" s="2">
        <f t="shared" si="14"/>
        <v>0</v>
      </c>
      <c r="V170" s="2" t="e">
        <f>((SODMapping!$P170-SODMapping!$N170)/SODMapping!$G170*SODMapping!$H170)*(MIN(SODMapping!$M170,SODMapping!$O170))</f>
        <v>#VALUE!</v>
      </c>
    </row>
    <row r="171" spans="2:22" x14ac:dyDescent="0.25">
      <c r="B171" s="105"/>
      <c r="C171" s="2"/>
      <c r="D171" s="2"/>
      <c r="E171" s="5"/>
      <c r="F171" s="2" t="s">
        <v>57</v>
      </c>
      <c r="G171" s="2">
        <v>0.5</v>
      </c>
      <c r="H171" s="2">
        <v>12.5</v>
      </c>
      <c r="I171" s="2">
        <v>1</v>
      </c>
      <c r="J171" s="2" t="s">
        <v>35</v>
      </c>
      <c r="K171" s="7" t="str">
        <f>RTD("tt.rtd",,RTD("tt.rtd",,"Inst",J171,$E171),K$2)</f>
        <v/>
      </c>
      <c r="L171" s="7" t="str">
        <f>RTD("tt.rtd",,RTD("tt.rtd",,"Inst",J171,$E171),L$2)</f>
        <v/>
      </c>
      <c r="M171" s="8" cm="1">
        <f t="array" ref="M171">SUM(IF((SODFillBook!$F$3:$F$1960="B")*(SODFillBook!$Q$3:$Q$1960=SODMapping!D171),SODFillBook!$G$3:$G$1960))</f>
        <v>0</v>
      </c>
      <c r="N171" s="8" t="str" cm="1">
        <f t="array" ref="N171">IFERROR(
    SUMPRODUCT(
        IF(
            (SODFillBook!$F$1:$F$1960="B") * (SODFillBook!$Q$1:$Q$1960=SODMapping!D171),
            SODFillBook!$G$1:$G$1960
        ),
        IF(
            (SODFillBook!$F$1:$F$1960="B") * (SODFillBook!$Q$1:$Q$1960=SODMapping!D171),
            SODFillBook!$H$1:$H$1960
        )
    ) / SUM(
        IF(
            (SODFillBook!$F$1:$F$1960="B") * (SODFillBook!$Q$1:$Q$1960=SODMapping!D171),
            SODFillBook!$G$1:$G$1960
        )
    ),
    ""
)</f>
        <v/>
      </c>
      <c r="O171" s="8" cm="1">
        <f t="array" ref="O171">SUM(IF((SODFillBook!$F$3:$F$1960="S")*(SODFillBook!$Q$3:$Q$1960=SODMapping!D171),SODFillBook!$G$3:$G$1960))</f>
        <v>0</v>
      </c>
      <c r="P171" s="8" t="str" cm="1">
        <f t="array" ref="P171">IFERROR(
    SUMPRODUCT(
        IF(
            (SODFillBook!$F$1:$F$1960="S") * (SODFillBook!$Q$1:$Q$1960=SODMapping!D171),
            SODFillBook!$G$1:$G$1960
        ),
        IF(
            (SODFillBook!$F$1:$F$1960="S") * (SODFillBook!$Q$1:$Q$1960=SODMapping!D171),
            SODFillBook!$H$1:$H$1960
        )
    ) / SUM(
        IF(
            (SODFillBook!$F$1:$F$1960="S") * (SODFillBook!$Q$1:$Q$1960=SODMapping!D171),
            SODFillBook!$G$1:$G$1960
        )
    ),
    ""
)</f>
        <v/>
      </c>
      <c r="Q171" s="8">
        <f t="shared" si="10"/>
        <v>0</v>
      </c>
      <c r="R171" s="8">
        <f t="shared" si="11"/>
        <v>0</v>
      </c>
      <c r="S171" s="2">
        <f t="shared" si="12"/>
        <v>0</v>
      </c>
      <c r="T171" s="2">
        <f t="shared" si="13"/>
        <v>0</v>
      </c>
      <c r="U171" s="2">
        <f t="shared" si="14"/>
        <v>0</v>
      </c>
      <c r="V171" s="2" t="e">
        <f>((SODMapping!$P171-SODMapping!$N171)/SODMapping!$G171*SODMapping!$H171)*(MIN(SODMapping!$M171,SODMapping!$O171))</f>
        <v>#VALUE!</v>
      </c>
    </row>
    <row r="172" spans="2:22" x14ac:dyDescent="0.25">
      <c r="B172" s="106"/>
      <c r="C172" s="2"/>
      <c r="D172" s="2"/>
      <c r="E172" s="5"/>
      <c r="F172" s="2" t="s">
        <v>57</v>
      </c>
      <c r="G172" s="2">
        <v>0.5</v>
      </c>
      <c r="H172" s="2">
        <v>12.5</v>
      </c>
      <c r="I172" s="2">
        <v>1</v>
      </c>
      <c r="J172" s="2" t="s">
        <v>35</v>
      </c>
      <c r="K172" s="7" t="str">
        <f>RTD("tt.rtd",,RTD("tt.rtd",,"Inst",J172,$E172),K$2)</f>
        <v/>
      </c>
      <c r="L172" s="7" t="str">
        <f>RTD("tt.rtd",,RTD("tt.rtd",,"Inst",J172,$E172),L$2)</f>
        <v/>
      </c>
      <c r="M172" s="8" cm="1">
        <f t="array" ref="M172">SUM(IF((SODFillBook!$F$3:$F$1960="B")*(SODFillBook!$Q$3:$Q$1960=SODMapping!D172),SODFillBook!$G$3:$G$1960))</f>
        <v>0</v>
      </c>
      <c r="N172" s="8" t="str" cm="1">
        <f t="array" ref="N172">IFERROR(
    SUMPRODUCT(
        IF(
            (SODFillBook!$F$1:$F$1960="B") * (SODFillBook!$Q$1:$Q$1960=SODMapping!D172),
            SODFillBook!$G$1:$G$1960
        ),
        IF(
            (SODFillBook!$F$1:$F$1960="B") * (SODFillBook!$Q$1:$Q$1960=SODMapping!D172),
            SODFillBook!$H$1:$H$1960
        )
    ) / SUM(
        IF(
            (SODFillBook!$F$1:$F$1960="B") * (SODFillBook!$Q$1:$Q$1960=SODMapping!D172),
            SODFillBook!$G$1:$G$1960
        )
    ),
    ""
)</f>
        <v/>
      </c>
      <c r="O172" s="8" cm="1">
        <f t="array" ref="O172">SUM(IF((SODFillBook!$F$3:$F$1960="S")*(SODFillBook!$Q$3:$Q$1960=SODMapping!D172),SODFillBook!$G$3:$G$1960))</f>
        <v>0</v>
      </c>
      <c r="P172" s="8" t="str" cm="1">
        <f t="array" ref="P172">IFERROR(
    SUMPRODUCT(
        IF(
            (SODFillBook!$F$1:$F$1960="S") * (SODFillBook!$Q$1:$Q$1960=SODMapping!D172),
            SODFillBook!$G$1:$G$1960
        ),
        IF(
            (SODFillBook!$F$1:$F$1960="S") * (SODFillBook!$Q$1:$Q$1960=SODMapping!D172),
            SODFillBook!$H$1:$H$1960
        )
    ) / SUM(
        IF(
            (SODFillBook!$F$1:$F$1960="S") * (SODFillBook!$Q$1:$Q$1960=SODMapping!D172),
            SODFillBook!$G$1:$G$1960
        )
    ),
    ""
)</f>
        <v/>
      </c>
      <c r="Q172" s="8">
        <f t="shared" si="10"/>
        <v>0</v>
      </c>
      <c r="R172" s="8">
        <f t="shared" si="11"/>
        <v>0</v>
      </c>
      <c r="S172" s="2">
        <f t="shared" si="12"/>
        <v>0</v>
      </c>
      <c r="T172" s="2">
        <f t="shared" si="13"/>
        <v>0</v>
      </c>
      <c r="U172" s="2">
        <f t="shared" si="14"/>
        <v>0</v>
      </c>
      <c r="V172" s="2" t="e">
        <f>((SODMapping!$P172-SODMapping!$N172)/SODMapping!$G172*SODMapping!$H172)*(MIN(SODMapping!$M172,SODMapping!$O172))</f>
        <v>#VALUE!</v>
      </c>
    </row>
    <row r="173" spans="2:22" x14ac:dyDescent="0.25">
      <c r="B173" s="106"/>
      <c r="C173" s="2"/>
      <c r="D173" s="2"/>
      <c r="E173" s="5"/>
      <c r="F173" s="2" t="s">
        <v>57</v>
      </c>
      <c r="G173" s="2">
        <v>0.5</v>
      </c>
      <c r="H173" s="2">
        <v>12.5</v>
      </c>
      <c r="I173" s="2">
        <v>1</v>
      </c>
      <c r="J173" s="2" t="s">
        <v>35</v>
      </c>
      <c r="K173" s="7" t="str">
        <f>RTD("tt.rtd",,RTD("tt.rtd",,"Inst",J173,$E173),K$2)</f>
        <v/>
      </c>
      <c r="L173" s="7" t="str">
        <f>RTD("tt.rtd",,RTD("tt.rtd",,"Inst",J173,$E173),L$2)</f>
        <v/>
      </c>
      <c r="M173" s="8" cm="1">
        <f t="array" ref="M173">SUM(IF((SODFillBook!$F$3:$F$1960="B")*(SODFillBook!$Q$3:$Q$1960=SODMapping!D173),SODFillBook!$G$3:$G$1960))</f>
        <v>0</v>
      </c>
      <c r="N173" s="8" t="str" cm="1">
        <f t="array" ref="N173">IFERROR(
    SUMPRODUCT(
        IF(
            (SODFillBook!$F$1:$F$1960="B") * (SODFillBook!$Q$1:$Q$1960=SODMapping!D173),
            SODFillBook!$G$1:$G$1960
        ),
        IF(
            (SODFillBook!$F$1:$F$1960="B") * (SODFillBook!$Q$1:$Q$1960=SODMapping!D173),
            SODFillBook!$H$1:$H$1960
        )
    ) / SUM(
        IF(
            (SODFillBook!$F$1:$F$1960="B") * (SODFillBook!$Q$1:$Q$1960=SODMapping!D173),
            SODFillBook!$G$1:$G$1960
        )
    ),
    ""
)</f>
        <v/>
      </c>
      <c r="O173" s="8" cm="1">
        <f t="array" ref="O173">SUM(IF((SODFillBook!$F$3:$F$1960="S")*(SODFillBook!$Q$3:$Q$1960=SODMapping!D173),SODFillBook!$G$3:$G$1960))</f>
        <v>0</v>
      </c>
      <c r="P173" s="8" t="str" cm="1">
        <f t="array" ref="P173">IFERROR(
    SUMPRODUCT(
        IF(
            (SODFillBook!$F$1:$F$1960="S") * (SODFillBook!$Q$1:$Q$1960=SODMapping!D173),
            SODFillBook!$G$1:$G$1960
        ),
        IF(
            (SODFillBook!$F$1:$F$1960="S") * (SODFillBook!$Q$1:$Q$1960=SODMapping!D173),
            SODFillBook!$H$1:$H$1960
        )
    ) / SUM(
        IF(
            (SODFillBook!$F$1:$F$1960="S") * (SODFillBook!$Q$1:$Q$1960=SODMapping!D173),
            SODFillBook!$G$1:$G$1960
        )
    ),
    ""
)</f>
        <v/>
      </c>
      <c r="Q173" s="8">
        <f t="shared" si="10"/>
        <v>0</v>
      </c>
      <c r="R173" s="8">
        <f t="shared" si="11"/>
        <v>0</v>
      </c>
      <c r="S173" s="2">
        <f t="shared" si="12"/>
        <v>0</v>
      </c>
      <c r="T173" s="2">
        <f t="shared" si="13"/>
        <v>0</v>
      </c>
      <c r="U173" s="2">
        <f t="shared" si="14"/>
        <v>0</v>
      </c>
      <c r="V173" s="2" t="e">
        <f>((SODMapping!$P173-SODMapping!$N173)/SODMapping!$G173*SODMapping!$H173)*(MIN(SODMapping!$M173,SODMapping!$O173))</f>
        <v>#VALUE!</v>
      </c>
    </row>
    <row r="174" spans="2:22" x14ac:dyDescent="0.25">
      <c r="B174" s="106"/>
      <c r="C174" s="2"/>
      <c r="D174" s="2"/>
      <c r="E174" s="5"/>
      <c r="F174" s="2" t="s">
        <v>57</v>
      </c>
      <c r="G174" s="2">
        <v>0.5</v>
      </c>
      <c r="H174" s="2">
        <v>12.5</v>
      </c>
      <c r="I174" s="2">
        <v>1</v>
      </c>
      <c r="J174" s="2" t="s">
        <v>35</v>
      </c>
      <c r="K174" s="7" t="str">
        <f>RTD("tt.rtd",,RTD("tt.rtd",,"Inst",J174,$E174),K$2)</f>
        <v/>
      </c>
      <c r="L174" s="7" t="str">
        <f>RTD("tt.rtd",,RTD("tt.rtd",,"Inst",J174,$E174),L$2)</f>
        <v/>
      </c>
      <c r="M174" s="8" cm="1">
        <f t="array" ref="M174">SUM(IF((SODFillBook!$F$3:$F$1960="B")*(SODFillBook!$Q$3:$Q$1960=SODMapping!D174),SODFillBook!$G$3:$G$1960))</f>
        <v>0</v>
      </c>
      <c r="N174" s="8" t="str" cm="1">
        <f t="array" ref="N174">IFERROR(
    SUMPRODUCT(
        IF(
            (SODFillBook!$F$1:$F$1960="B") * (SODFillBook!$Q$1:$Q$1960=SODMapping!D174),
            SODFillBook!$G$1:$G$1960
        ),
        IF(
            (SODFillBook!$F$1:$F$1960="B") * (SODFillBook!$Q$1:$Q$1960=SODMapping!D174),
            SODFillBook!$H$1:$H$1960
        )
    ) / SUM(
        IF(
            (SODFillBook!$F$1:$F$1960="B") * (SODFillBook!$Q$1:$Q$1960=SODMapping!D174),
            SODFillBook!$G$1:$G$1960
        )
    ),
    ""
)</f>
        <v/>
      </c>
      <c r="O174" s="8" cm="1">
        <f t="array" ref="O174">SUM(IF((SODFillBook!$F$3:$F$1960="S")*(SODFillBook!$Q$3:$Q$1960=SODMapping!D174),SODFillBook!$G$3:$G$1960))</f>
        <v>0</v>
      </c>
      <c r="P174" s="8" t="str" cm="1">
        <f t="array" ref="P174">IFERROR(
    SUMPRODUCT(
        IF(
            (SODFillBook!$F$1:$F$1960="S") * (SODFillBook!$Q$1:$Q$1960=SODMapping!D174),
            SODFillBook!$G$1:$G$1960
        ),
        IF(
            (SODFillBook!$F$1:$F$1960="S") * (SODFillBook!$Q$1:$Q$1960=SODMapping!D174),
            SODFillBook!$H$1:$H$1960
        )
    ) / SUM(
        IF(
            (SODFillBook!$F$1:$F$1960="S") * (SODFillBook!$Q$1:$Q$1960=SODMapping!D174),
            SODFillBook!$G$1:$G$1960
        )
    ),
    ""
)</f>
        <v/>
      </c>
      <c r="Q174" s="8">
        <f t="shared" si="10"/>
        <v>0</v>
      </c>
      <c r="R174" s="8">
        <f t="shared" si="11"/>
        <v>0</v>
      </c>
      <c r="S174" s="2">
        <f t="shared" si="12"/>
        <v>0</v>
      </c>
      <c r="T174" s="2">
        <f t="shared" si="13"/>
        <v>0</v>
      </c>
      <c r="U174" s="2">
        <f t="shared" si="14"/>
        <v>0</v>
      </c>
      <c r="V174" s="2" t="e">
        <f>((SODMapping!$P174-SODMapping!$N174)/SODMapping!$G174*SODMapping!$H174)*(MIN(SODMapping!$M174,SODMapping!$O174))</f>
        <v>#VALUE!</v>
      </c>
    </row>
    <row r="175" spans="2:22" x14ac:dyDescent="0.25">
      <c r="B175" s="106"/>
      <c r="C175" s="2"/>
      <c r="D175" s="2"/>
      <c r="E175" s="5"/>
      <c r="F175" s="2" t="s">
        <v>57</v>
      </c>
      <c r="G175" s="2">
        <v>0.5</v>
      </c>
      <c r="H175" s="2">
        <v>12.5</v>
      </c>
      <c r="I175" s="2">
        <v>1</v>
      </c>
      <c r="J175" s="2" t="s">
        <v>35</v>
      </c>
      <c r="K175" s="7" t="str">
        <f>RTD("tt.rtd",,RTD("tt.rtd",,"Inst",J175,$E175),K$2)</f>
        <v/>
      </c>
      <c r="L175" s="7" t="str">
        <f>RTD("tt.rtd",,RTD("tt.rtd",,"Inst",J175,$E175),L$2)</f>
        <v/>
      </c>
      <c r="M175" s="8" cm="1">
        <f t="array" ref="M175">SUM(IF((SODFillBook!$F$3:$F$1960="B")*(SODFillBook!$Q$3:$Q$1960=SODMapping!D175),SODFillBook!$G$3:$G$1960))</f>
        <v>0</v>
      </c>
      <c r="N175" s="8" t="str" cm="1">
        <f t="array" ref="N175">IFERROR(
    SUMPRODUCT(
        IF(
            (SODFillBook!$F$1:$F$1960="B") * (SODFillBook!$Q$1:$Q$1960=SODMapping!D175),
            SODFillBook!$G$1:$G$1960
        ),
        IF(
            (SODFillBook!$F$1:$F$1960="B") * (SODFillBook!$Q$1:$Q$1960=SODMapping!D175),
            SODFillBook!$H$1:$H$1960
        )
    ) / SUM(
        IF(
            (SODFillBook!$F$1:$F$1960="B") * (SODFillBook!$Q$1:$Q$1960=SODMapping!D175),
            SODFillBook!$G$1:$G$1960
        )
    ),
    ""
)</f>
        <v/>
      </c>
      <c r="O175" s="8" cm="1">
        <f t="array" ref="O175">SUM(IF((SODFillBook!$F$3:$F$1960="S")*(SODFillBook!$Q$3:$Q$1960=SODMapping!D175),SODFillBook!$G$3:$G$1960))</f>
        <v>0</v>
      </c>
      <c r="P175" s="8" t="str" cm="1">
        <f t="array" ref="P175">IFERROR(
    SUMPRODUCT(
        IF(
            (SODFillBook!$F$1:$F$1960="S") * (SODFillBook!$Q$1:$Q$1960=SODMapping!D175),
            SODFillBook!$G$1:$G$1960
        ),
        IF(
            (SODFillBook!$F$1:$F$1960="S") * (SODFillBook!$Q$1:$Q$1960=SODMapping!D175),
            SODFillBook!$H$1:$H$1960
        )
    ) / SUM(
        IF(
            (SODFillBook!$F$1:$F$1960="S") * (SODFillBook!$Q$1:$Q$1960=SODMapping!D175),
            SODFillBook!$G$1:$G$1960
        )
    ),
    ""
)</f>
        <v/>
      </c>
      <c r="Q175" s="8">
        <f t="shared" si="10"/>
        <v>0</v>
      </c>
      <c r="R175" s="8">
        <f t="shared" si="11"/>
        <v>0</v>
      </c>
      <c r="S175" s="2">
        <f t="shared" si="12"/>
        <v>0</v>
      </c>
      <c r="T175" s="2">
        <f t="shared" si="13"/>
        <v>0</v>
      </c>
      <c r="U175" s="2">
        <f t="shared" si="14"/>
        <v>0</v>
      </c>
      <c r="V175" s="2" t="e">
        <f>((SODMapping!$P175-SODMapping!$N175)/SODMapping!$G175*SODMapping!$H175)*(MIN(SODMapping!$M175,SODMapping!$O175))</f>
        <v>#VALUE!</v>
      </c>
    </row>
    <row r="176" spans="2:22" x14ac:dyDescent="0.25">
      <c r="B176" s="106"/>
      <c r="C176" s="2"/>
      <c r="D176" s="2"/>
      <c r="E176" s="5"/>
      <c r="F176" s="2" t="s">
        <v>57</v>
      </c>
      <c r="G176" s="2">
        <v>0.5</v>
      </c>
      <c r="H176" s="2">
        <v>12.5</v>
      </c>
      <c r="I176" s="2">
        <v>1</v>
      </c>
      <c r="J176" s="2" t="s">
        <v>35</v>
      </c>
      <c r="K176" s="7" t="str">
        <f>RTD("tt.rtd",,RTD("tt.rtd",,"Inst",J176,$E176),K$2)</f>
        <v/>
      </c>
      <c r="L176" s="7" t="str">
        <f>RTD("tt.rtd",,RTD("tt.rtd",,"Inst",J176,$E176),L$2)</f>
        <v/>
      </c>
      <c r="M176" s="8" cm="1">
        <f t="array" ref="M176">SUM(IF((SODFillBook!$F$3:$F$1960="B")*(SODFillBook!$Q$3:$Q$1960=SODMapping!D176),SODFillBook!$G$3:$G$1960))</f>
        <v>0</v>
      </c>
      <c r="N176" s="8" t="str" cm="1">
        <f t="array" ref="N176">IFERROR(
    SUMPRODUCT(
        IF(
            (SODFillBook!$F$1:$F$1960="B") * (SODFillBook!$Q$1:$Q$1960=SODMapping!D176),
            SODFillBook!$G$1:$G$1960
        ),
        IF(
            (SODFillBook!$F$1:$F$1960="B") * (SODFillBook!$Q$1:$Q$1960=SODMapping!D176),
            SODFillBook!$H$1:$H$1960
        )
    ) / SUM(
        IF(
            (SODFillBook!$F$1:$F$1960="B") * (SODFillBook!$Q$1:$Q$1960=SODMapping!D176),
            SODFillBook!$G$1:$G$1960
        )
    ),
    ""
)</f>
        <v/>
      </c>
      <c r="O176" s="8" cm="1">
        <f t="array" ref="O176">SUM(IF((SODFillBook!$F$3:$F$1960="S")*(SODFillBook!$Q$3:$Q$1960=SODMapping!D176),SODFillBook!$G$3:$G$1960))</f>
        <v>0</v>
      </c>
      <c r="P176" s="8" t="str" cm="1">
        <f t="array" ref="P176">IFERROR(
    SUMPRODUCT(
        IF(
            (SODFillBook!$F$1:$F$1960="S") * (SODFillBook!$Q$1:$Q$1960=SODMapping!D176),
            SODFillBook!$G$1:$G$1960
        ),
        IF(
            (SODFillBook!$F$1:$F$1960="S") * (SODFillBook!$Q$1:$Q$1960=SODMapping!D176),
            SODFillBook!$H$1:$H$1960
        )
    ) / SUM(
        IF(
            (SODFillBook!$F$1:$F$1960="S") * (SODFillBook!$Q$1:$Q$1960=SODMapping!D176),
            SODFillBook!$G$1:$G$1960
        )
    ),
    ""
)</f>
        <v/>
      </c>
      <c r="Q176" s="8">
        <f t="shared" si="10"/>
        <v>0</v>
      </c>
      <c r="R176" s="8">
        <f t="shared" si="11"/>
        <v>0</v>
      </c>
      <c r="S176" s="2">
        <f t="shared" si="12"/>
        <v>0</v>
      </c>
      <c r="T176" s="2">
        <f t="shared" si="13"/>
        <v>0</v>
      </c>
      <c r="U176" s="2">
        <f t="shared" si="14"/>
        <v>0</v>
      </c>
      <c r="V176" s="2" t="e">
        <f>((SODMapping!$P176-SODMapping!$N176)/SODMapping!$G176*SODMapping!$H176)*(MIN(SODMapping!$M176,SODMapping!$O176))</f>
        <v>#VALUE!</v>
      </c>
    </row>
    <row r="177" spans="2:22" x14ac:dyDescent="0.25">
      <c r="B177" s="106"/>
      <c r="C177" s="2"/>
      <c r="D177" s="2"/>
      <c r="E177" s="5"/>
      <c r="F177" s="2" t="s">
        <v>57</v>
      </c>
      <c r="G177" s="2">
        <v>0.5</v>
      </c>
      <c r="H177" s="2">
        <v>12.5</v>
      </c>
      <c r="I177" s="2">
        <v>1</v>
      </c>
      <c r="J177" s="2" t="s">
        <v>35</v>
      </c>
      <c r="K177" s="7" t="str">
        <f>RTD("tt.rtd",,RTD("tt.rtd",,"Inst",J177,$E177),K$2)</f>
        <v/>
      </c>
      <c r="L177" s="7" t="str">
        <f>RTD("tt.rtd",,RTD("tt.rtd",,"Inst",J177,$E177),L$2)</f>
        <v/>
      </c>
      <c r="M177" s="8" cm="1">
        <f t="array" ref="M177">SUM(IF((SODFillBook!$F$3:$F$1960="B")*(SODFillBook!$Q$3:$Q$1960=SODMapping!D177),SODFillBook!$G$3:$G$1960))</f>
        <v>0</v>
      </c>
      <c r="N177" s="8" t="str" cm="1">
        <f t="array" ref="N177">IFERROR(
    SUMPRODUCT(
        IF(
            (SODFillBook!$F$1:$F$1960="B") * (SODFillBook!$Q$1:$Q$1960=SODMapping!D177),
            SODFillBook!$G$1:$G$1960
        ),
        IF(
            (SODFillBook!$F$1:$F$1960="B") * (SODFillBook!$Q$1:$Q$1960=SODMapping!D177),
            SODFillBook!$H$1:$H$1960
        )
    ) / SUM(
        IF(
            (SODFillBook!$F$1:$F$1960="B") * (SODFillBook!$Q$1:$Q$1960=SODMapping!D177),
            SODFillBook!$G$1:$G$1960
        )
    ),
    ""
)</f>
        <v/>
      </c>
      <c r="O177" s="8" cm="1">
        <f t="array" ref="O177">SUM(IF((SODFillBook!$F$3:$F$1960="S")*(SODFillBook!$Q$3:$Q$1960=SODMapping!D177),SODFillBook!$G$3:$G$1960))</f>
        <v>0</v>
      </c>
      <c r="P177" s="8" t="str" cm="1">
        <f t="array" ref="P177">IFERROR(
    SUMPRODUCT(
        IF(
            (SODFillBook!$F$1:$F$1960="S") * (SODFillBook!$Q$1:$Q$1960=SODMapping!D177),
            SODFillBook!$G$1:$G$1960
        ),
        IF(
            (SODFillBook!$F$1:$F$1960="S") * (SODFillBook!$Q$1:$Q$1960=SODMapping!D177),
            SODFillBook!$H$1:$H$1960
        )
    ) / SUM(
        IF(
            (SODFillBook!$F$1:$F$1960="S") * (SODFillBook!$Q$1:$Q$1960=SODMapping!D177),
            SODFillBook!$G$1:$G$1960
        )
    ),
    ""
)</f>
        <v/>
      </c>
      <c r="Q177" s="8">
        <f t="shared" si="10"/>
        <v>0</v>
      </c>
      <c r="R177" s="8">
        <f t="shared" si="11"/>
        <v>0</v>
      </c>
      <c r="S177" s="2">
        <f t="shared" si="12"/>
        <v>0</v>
      </c>
      <c r="T177" s="2">
        <f t="shared" si="13"/>
        <v>0</v>
      </c>
      <c r="U177" s="2">
        <f t="shared" si="14"/>
        <v>0</v>
      </c>
      <c r="V177" s="2" t="e">
        <f>((SODMapping!$P177-SODMapping!$N177)/SODMapping!$G177*SODMapping!$H177)*(MIN(SODMapping!$M177,SODMapping!$O177))</f>
        <v>#VALUE!</v>
      </c>
    </row>
    <row r="178" spans="2:22" x14ac:dyDescent="0.25">
      <c r="B178" s="106"/>
      <c r="C178" s="2"/>
      <c r="D178" s="2"/>
      <c r="E178" s="5"/>
      <c r="F178" s="2" t="s">
        <v>57</v>
      </c>
      <c r="G178" s="2">
        <v>0.5</v>
      </c>
      <c r="H178" s="2">
        <v>12.5</v>
      </c>
      <c r="I178" s="2">
        <v>1</v>
      </c>
      <c r="J178" s="2" t="s">
        <v>35</v>
      </c>
      <c r="K178" s="7" t="str">
        <f>RTD("tt.rtd",,RTD("tt.rtd",,"Inst",J178,$E178),K$2)</f>
        <v/>
      </c>
      <c r="L178" s="7" t="str">
        <f>RTD("tt.rtd",,RTD("tt.rtd",,"Inst",J178,$E178),L$2)</f>
        <v/>
      </c>
      <c r="M178" s="8" cm="1">
        <f t="array" ref="M178">SUM(IF((SODFillBook!$F$3:$F$1960="B")*(SODFillBook!$Q$3:$Q$1960=SODMapping!D178),SODFillBook!$G$3:$G$1960))</f>
        <v>0</v>
      </c>
      <c r="N178" s="8" t="str" cm="1">
        <f t="array" ref="N178">IFERROR(
    SUMPRODUCT(
        IF(
            (SODFillBook!$F$1:$F$1960="B") * (SODFillBook!$Q$1:$Q$1960=SODMapping!D178),
            SODFillBook!$G$1:$G$1960
        ),
        IF(
            (SODFillBook!$F$1:$F$1960="B") * (SODFillBook!$Q$1:$Q$1960=SODMapping!D178),
            SODFillBook!$H$1:$H$1960
        )
    ) / SUM(
        IF(
            (SODFillBook!$F$1:$F$1960="B") * (SODFillBook!$Q$1:$Q$1960=SODMapping!D178),
            SODFillBook!$G$1:$G$1960
        )
    ),
    ""
)</f>
        <v/>
      </c>
      <c r="O178" s="8" cm="1">
        <f t="array" ref="O178">SUM(IF((SODFillBook!$F$3:$F$1960="S")*(SODFillBook!$Q$3:$Q$1960=SODMapping!D178),SODFillBook!$G$3:$G$1960))</f>
        <v>0</v>
      </c>
      <c r="P178" s="8" t="str" cm="1">
        <f t="array" ref="P178">IFERROR(
    SUMPRODUCT(
        IF(
            (SODFillBook!$F$1:$F$1960="S") * (SODFillBook!$Q$1:$Q$1960=SODMapping!D178),
            SODFillBook!$G$1:$G$1960
        ),
        IF(
            (SODFillBook!$F$1:$F$1960="S") * (SODFillBook!$Q$1:$Q$1960=SODMapping!D178),
            SODFillBook!$H$1:$H$1960
        )
    ) / SUM(
        IF(
            (SODFillBook!$F$1:$F$1960="S") * (SODFillBook!$Q$1:$Q$1960=SODMapping!D178),
            SODFillBook!$G$1:$G$1960
        )
    ),
    ""
)</f>
        <v/>
      </c>
      <c r="Q178" s="8">
        <f t="shared" si="10"/>
        <v>0</v>
      </c>
      <c r="R178" s="8">
        <f t="shared" si="11"/>
        <v>0</v>
      </c>
      <c r="S178" s="2">
        <f t="shared" si="12"/>
        <v>0</v>
      </c>
      <c r="T178" s="2">
        <f t="shared" si="13"/>
        <v>0</v>
      </c>
      <c r="U178" s="2">
        <f t="shared" si="14"/>
        <v>0</v>
      </c>
      <c r="V178" s="2" t="e">
        <f>((SODMapping!$P178-SODMapping!$N178)/SODMapping!$G178*SODMapping!$H178)*(MIN(SODMapping!$M178,SODMapping!$O178))</f>
        <v>#VALUE!</v>
      </c>
    </row>
    <row r="179" spans="2:22" x14ac:dyDescent="0.25">
      <c r="B179" s="106"/>
      <c r="C179" s="2"/>
      <c r="D179" s="2"/>
      <c r="E179" s="5"/>
      <c r="F179" s="2" t="s">
        <v>57</v>
      </c>
      <c r="G179" s="2">
        <v>0.5</v>
      </c>
      <c r="H179" s="2">
        <v>12.5</v>
      </c>
      <c r="I179" s="2">
        <v>1</v>
      </c>
      <c r="J179" s="2" t="s">
        <v>35</v>
      </c>
      <c r="K179" s="7" t="str">
        <f>RTD("tt.rtd",,RTD("tt.rtd",,"Inst",J179,$E179),K$2)</f>
        <v/>
      </c>
      <c r="L179" s="7" t="str">
        <f>RTD("tt.rtd",,RTD("tt.rtd",,"Inst",J179,$E179),L$2)</f>
        <v/>
      </c>
      <c r="M179" s="8" cm="1">
        <f t="array" ref="M179">SUM(IF((SODFillBook!$F$3:$F$1960="B")*(SODFillBook!$Q$3:$Q$1960=SODMapping!D179),SODFillBook!$G$3:$G$1960))</f>
        <v>0</v>
      </c>
      <c r="N179" s="8" t="str" cm="1">
        <f t="array" ref="N179">IFERROR(
    SUMPRODUCT(
        IF(
            (SODFillBook!$F$1:$F$1960="B") * (SODFillBook!$Q$1:$Q$1960=SODMapping!D179),
            SODFillBook!$G$1:$G$1960
        ),
        IF(
            (SODFillBook!$F$1:$F$1960="B") * (SODFillBook!$Q$1:$Q$1960=SODMapping!D179),
            SODFillBook!$H$1:$H$1960
        )
    ) / SUM(
        IF(
            (SODFillBook!$F$1:$F$1960="B") * (SODFillBook!$Q$1:$Q$1960=SODMapping!D179),
            SODFillBook!$G$1:$G$1960
        )
    ),
    ""
)</f>
        <v/>
      </c>
      <c r="O179" s="8" cm="1">
        <f t="array" ref="O179">SUM(IF((SODFillBook!$F$3:$F$1960="S")*(SODFillBook!$Q$3:$Q$1960=SODMapping!D179),SODFillBook!$G$3:$G$1960))</f>
        <v>0</v>
      </c>
      <c r="P179" s="8" t="str" cm="1">
        <f t="array" ref="P179">IFERROR(
    SUMPRODUCT(
        IF(
            (SODFillBook!$F$1:$F$1960="S") * (SODFillBook!$Q$1:$Q$1960=SODMapping!D179),
            SODFillBook!$G$1:$G$1960
        ),
        IF(
            (SODFillBook!$F$1:$F$1960="S") * (SODFillBook!$Q$1:$Q$1960=SODMapping!D179),
            SODFillBook!$H$1:$H$1960
        )
    ) / SUM(
        IF(
            (SODFillBook!$F$1:$F$1960="S") * (SODFillBook!$Q$1:$Q$1960=SODMapping!D179),
            SODFillBook!$G$1:$G$1960
        )
    ),
    ""
)</f>
        <v/>
      </c>
      <c r="Q179" s="8">
        <f t="shared" si="10"/>
        <v>0</v>
      </c>
      <c r="R179" s="8">
        <f t="shared" si="11"/>
        <v>0</v>
      </c>
      <c r="S179" s="2">
        <f t="shared" si="12"/>
        <v>0</v>
      </c>
      <c r="T179" s="2">
        <f t="shared" si="13"/>
        <v>0</v>
      </c>
      <c r="U179" s="2">
        <f t="shared" si="14"/>
        <v>0</v>
      </c>
      <c r="V179" s="2" t="e">
        <f>((SODMapping!$P179-SODMapping!$N179)/SODMapping!$G179*SODMapping!$H179)*(MIN(SODMapping!$M179,SODMapping!$O179))</f>
        <v>#VALUE!</v>
      </c>
    </row>
    <row r="180" spans="2:22" x14ac:dyDescent="0.25">
      <c r="B180" s="106"/>
      <c r="C180" s="2"/>
      <c r="D180" s="2"/>
      <c r="E180" s="5"/>
      <c r="F180" s="2" t="s">
        <v>57</v>
      </c>
      <c r="G180" s="2">
        <v>0.5</v>
      </c>
      <c r="H180" s="2">
        <v>12.5</v>
      </c>
      <c r="I180" s="2">
        <v>1</v>
      </c>
      <c r="J180" s="2" t="s">
        <v>35</v>
      </c>
      <c r="K180" s="7" t="str">
        <f>RTD("tt.rtd",,RTD("tt.rtd",,"Inst",J180,$E180),K$2)</f>
        <v/>
      </c>
      <c r="L180" s="7" t="str">
        <f>RTD("tt.rtd",,RTD("tt.rtd",,"Inst",J180,$E180),L$2)</f>
        <v/>
      </c>
      <c r="M180" s="8" cm="1">
        <f t="array" ref="M180">SUM(IF((SODFillBook!$F$3:$F$1960="B")*(SODFillBook!$Q$3:$Q$1960=SODMapping!D180),SODFillBook!$G$3:$G$1960))</f>
        <v>0</v>
      </c>
      <c r="N180" s="8" t="str" cm="1">
        <f t="array" ref="N180">IFERROR(
    SUMPRODUCT(
        IF(
            (SODFillBook!$F$1:$F$1960="B") * (SODFillBook!$Q$1:$Q$1960=SODMapping!D180),
            SODFillBook!$G$1:$G$1960
        ),
        IF(
            (SODFillBook!$F$1:$F$1960="B") * (SODFillBook!$Q$1:$Q$1960=SODMapping!D180),
            SODFillBook!$H$1:$H$1960
        )
    ) / SUM(
        IF(
            (SODFillBook!$F$1:$F$1960="B") * (SODFillBook!$Q$1:$Q$1960=SODMapping!D180),
            SODFillBook!$G$1:$G$1960
        )
    ),
    ""
)</f>
        <v/>
      </c>
      <c r="O180" s="8" cm="1">
        <f t="array" ref="O180">SUM(IF((SODFillBook!$F$3:$F$1960="S")*(SODFillBook!$Q$3:$Q$1960=SODMapping!D180),SODFillBook!$G$3:$G$1960))</f>
        <v>0</v>
      </c>
      <c r="P180" s="8" t="str" cm="1">
        <f t="array" ref="P180">IFERROR(
    SUMPRODUCT(
        IF(
            (SODFillBook!$F$1:$F$1960="S") * (SODFillBook!$Q$1:$Q$1960=SODMapping!D180),
            SODFillBook!$G$1:$G$1960
        ),
        IF(
            (SODFillBook!$F$1:$F$1960="S") * (SODFillBook!$Q$1:$Q$1960=SODMapping!D180),
            SODFillBook!$H$1:$H$1960
        )
    ) / SUM(
        IF(
            (SODFillBook!$F$1:$F$1960="S") * (SODFillBook!$Q$1:$Q$1960=SODMapping!D180),
            SODFillBook!$G$1:$G$1960
        )
    ),
    ""
)</f>
        <v/>
      </c>
      <c r="Q180" s="8">
        <f t="shared" si="10"/>
        <v>0</v>
      </c>
      <c r="R180" s="8">
        <f t="shared" si="11"/>
        <v>0</v>
      </c>
      <c r="S180" s="2">
        <f t="shared" si="12"/>
        <v>0</v>
      </c>
      <c r="T180" s="2">
        <f t="shared" si="13"/>
        <v>0</v>
      </c>
      <c r="U180" s="2">
        <f t="shared" si="14"/>
        <v>0</v>
      </c>
      <c r="V180" s="2" t="e">
        <f>((SODMapping!$P180-SODMapping!$N180)/SODMapping!$G180*SODMapping!$H180)*(MIN(SODMapping!$M180,SODMapping!$O180))</f>
        <v>#VALUE!</v>
      </c>
    </row>
    <row r="181" spans="2:22" x14ac:dyDescent="0.25">
      <c r="B181" s="106"/>
      <c r="C181" s="2"/>
      <c r="D181" s="2"/>
      <c r="E181" s="5"/>
      <c r="F181" s="2" t="s">
        <v>57</v>
      </c>
      <c r="G181" s="2">
        <v>0.5</v>
      </c>
      <c r="H181" s="2">
        <v>12.5</v>
      </c>
      <c r="I181" s="2">
        <v>1</v>
      </c>
      <c r="J181" s="2" t="s">
        <v>35</v>
      </c>
      <c r="K181" s="7" t="str">
        <f>RTD("tt.rtd",,RTD("tt.rtd",,"Inst",J181,$E181),K$2)</f>
        <v/>
      </c>
      <c r="L181" s="7" t="str">
        <f>RTD("tt.rtd",,RTD("tt.rtd",,"Inst",J181,$E181),L$2)</f>
        <v/>
      </c>
      <c r="M181" s="8" cm="1">
        <f t="array" ref="M181">SUM(IF((SODFillBook!$F$3:$F$1960="B")*(SODFillBook!$Q$3:$Q$1960=SODMapping!D181),SODFillBook!$G$3:$G$1960))</f>
        <v>0</v>
      </c>
      <c r="N181" s="8" t="str" cm="1">
        <f t="array" ref="N181">IFERROR(
    SUMPRODUCT(
        IF(
            (SODFillBook!$F$1:$F$1960="B") * (SODFillBook!$Q$1:$Q$1960=SODMapping!D181),
            SODFillBook!$G$1:$G$1960
        ),
        IF(
            (SODFillBook!$F$1:$F$1960="B") * (SODFillBook!$Q$1:$Q$1960=SODMapping!D181),
            SODFillBook!$H$1:$H$1960
        )
    ) / SUM(
        IF(
            (SODFillBook!$F$1:$F$1960="B") * (SODFillBook!$Q$1:$Q$1960=SODMapping!D181),
            SODFillBook!$G$1:$G$1960
        )
    ),
    ""
)</f>
        <v/>
      </c>
      <c r="O181" s="8" cm="1">
        <f t="array" ref="O181">SUM(IF((SODFillBook!$F$3:$F$1960="S")*(SODFillBook!$Q$3:$Q$1960=SODMapping!D181),SODFillBook!$G$3:$G$1960))</f>
        <v>0</v>
      </c>
      <c r="P181" s="8" t="str" cm="1">
        <f t="array" ref="P181">IFERROR(
    SUMPRODUCT(
        IF(
            (SODFillBook!$F$1:$F$1960="S") * (SODFillBook!$Q$1:$Q$1960=SODMapping!D181),
            SODFillBook!$G$1:$G$1960
        ),
        IF(
            (SODFillBook!$F$1:$F$1960="S") * (SODFillBook!$Q$1:$Q$1960=SODMapping!D181),
            SODFillBook!$H$1:$H$1960
        )
    ) / SUM(
        IF(
            (SODFillBook!$F$1:$F$1960="S") * (SODFillBook!$Q$1:$Q$1960=SODMapping!D181),
            SODFillBook!$G$1:$G$1960
        )
    ),
    ""
)</f>
        <v/>
      </c>
      <c r="Q181" s="8">
        <f t="shared" si="10"/>
        <v>0</v>
      </c>
      <c r="R181" s="8">
        <f t="shared" si="11"/>
        <v>0</v>
      </c>
      <c r="S181" s="2">
        <f t="shared" si="12"/>
        <v>0</v>
      </c>
      <c r="T181" s="2">
        <f t="shared" si="13"/>
        <v>0</v>
      </c>
      <c r="U181" s="2">
        <f t="shared" si="14"/>
        <v>0</v>
      </c>
      <c r="V181" s="2" t="e">
        <f>((SODMapping!$P181-SODMapping!$N181)/SODMapping!$G181*SODMapping!$H181)*(MIN(SODMapping!$M181,SODMapping!$O181))</f>
        <v>#VALUE!</v>
      </c>
    </row>
    <row r="182" spans="2:22" x14ac:dyDescent="0.25">
      <c r="B182" s="106"/>
      <c r="C182" s="2"/>
      <c r="D182" s="2"/>
      <c r="E182" s="5"/>
      <c r="F182" s="2" t="s">
        <v>57</v>
      </c>
      <c r="G182" s="2">
        <v>0.5</v>
      </c>
      <c r="H182" s="2">
        <v>12.5</v>
      </c>
      <c r="I182" s="2">
        <v>1</v>
      </c>
      <c r="J182" s="2" t="s">
        <v>35</v>
      </c>
      <c r="K182" s="7" t="str">
        <f>RTD("tt.rtd",,RTD("tt.rtd",,"Inst",J182,$E182),K$2)</f>
        <v/>
      </c>
      <c r="L182" s="7" t="str">
        <f>RTD("tt.rtd",,RTD("tt.rtd",,"Inst",J182,$E182),L$2)</f>
        <v/>
      </c>
      <c r="M182" s="8" cm="1">
        <f t="array" ref="M182">SUM(IF((SODFillBook!$F$3:$F$1960="B")*(SODFillBook!$Q$3:$Q$1960=SODMapping!D182),SODFillBook!$G$3:$G$1960))</f>
        <v>0</v>
      </c>
      <c r="N182" s="8" t="str" cm="1">
        <f t="array" ref="N182">IFERROR(
    SUMPRODUCT(
        IF(
            (SODFillBook!$F$1:$F$1960="B") * (SODFillBook!$Q$1:$Q$1960=SODMapping!D182),
            SODFillBook!$G$1:$G$1960
        ),
        IF(
            (SODFillBook!$F$1:$F$1960="B") * (SODFillBook!$Q$1:$Q$1960=SODMapping!D182),
            SODFillBook!$H$1:$H$1960
        )
    ) / SUM(
        IF(
            (SODFillBook!$F$1:$F$1960="B") * (SODFillBook!$Q$1:$Q$1960=SODMapping!D182),
            SODFillBook!$G$1:$G$1960
        )
    ),
    ""
)</f>
        <v/>
      </c>
      <c r="O182" s="8" cm="1">
        <f t="array" ref="O182">SUM(IF((SODFillBook!$F$3:$F$1960="S")*(SODFillBook!$Q$3:$Q$1960=SODMapping!D182),SODFillBook!$G$3:$G$1960))</f>
        <v>0</v>
      </c>
      <c r="P182" s="8" t="str" cm="1">
        <f t="array" ref="P182">IFERROR(
    SUMPRODUCT(
        IF(
            (SODFillBook!$F$1:$F$1960="S") * (SODFillBook!$Q$1:$Q$1960=SODMapping!D182),
            SODFillBook!$G$1:$G$1960
        ),
        IF(
            (SODFillBook!$F$1:$F$1960="S") * (SODFillBook!$Q$1:$Q$1960=SODMapping!D182),
            SODFillBook!$H$1:$H$1960
        )
    ) / SUM(
        IF(
            (SODFillBook!$F$1:$F$1960="S") * (SODFillBook!$Q$1:$Q$1960=SODMapping!D182),
            SODFillBook!$G$1:$G$1960
        )
    ),
    ""
)</f>
        <v/>
      </c>
      <c r="Q182" s="8">
        <f t="shared" si="10"/>
        <v>0</v>
      </c>
      <c r="R182" s="8">
        <f t="shared" si="11"/>
        <v>0</v>
      </c>
      <c r="S182" s="2">
        <f t="shared" si="12"/>
        <v>0</v>
      </c>
      <c r="T182" s="2">
        <f t="shared" si="13"/>
        <v>0</v>
      </c>
      <c r="U182" s="2">
        <f t="shared" si="14"/>
        <v>0</v>
      </c>
      <c r="V182" s="2" t="e">
        <f>((SODMapping!$P182-SODMapping!$N182)/SODMapping!$G182*SODMapping!$H182)*(MIN(SODMapping!$M182,SODMapping!$O182))</f>
        <v>#VALUE!</v>
      </c>
    </row>
    <row r="183" spans="2:22" x14ac:dyDescent="0.25">
      <c r="B183" s="106"/>
      <c r="C183" s="2"/>
      <c r="D183" s="2"/>
      <c r="E183" s="35"/>
      <c r="F183" s="2" t="s">
        <v>57</v>
      </c>
      <c r="G183" s="2">
        <v>0.5</v>
      </c>
      <c r="H183" s="2">
        <v>12.5</v>
      </c>
      <c r="I183" s="2">
        <v>1</v>
      </c>
      <c r="J183" s="2" t="s">
        <v>35</v>
      </c>
      <c r="K183" s="7" t="str">
        <f>RTD("tt.rtd",,RTD("tt.rtd",,"Inst",J183,$E183),K$2)</f>
        <v/>
      </c>
      <c r="L183" s="7" t="str">
        <f>RTD("tt.rtd",,RTD("tt.rtd",,"Inst",J183,$E183),L$2)</f>
        <v/>
      </c>
      <c r="M183" s="8" cm="1">
        <f t="array" ref="M183">SUM(IF((SODFillBook!$F$3:$F$1960="B")*(SODFillBook!$Q$3:$Q$1960=SODMapping!D183),SODFillBook!$G$3:$G$1960))</f>
        <v>0</v>
      </c>
      <c r="N183" s="8" t="str" cm="1">
        <f t="array" ref="N183">IFERROR(
    SUMPRODUCT(
        IF(
            (SODFillBook!$F$1:$F$1960="B") * (SODFillBook!$Q$1:$Q$1960=SODMapping!D183),
            SODFillBook!$G$1:$G$1960
        ),
        IF(
            (SODFillBook!$F$1:$F$1960="B") * (SODFillBook!$Q$1:$Q$1960=SODMapping!D183),
            SODFillBook!$H$1:$H$1960
        )
    ) / SUM(
        IF(
            (SODFillBook!$F$1:$F$1960="B") * (SODFillBook!$Q$1:$Q$1960=SODMapping!D183),
            SODFillBook!$G$1:$G$1960
        )
    ),
    ""
)</f>
        <v/>
      </c>
      <c r="O183" s="8" cm="1">
        <f t="array" ref="O183">SUM(IF((SODFillBook!$F$3:$F$1960="S")*(SODFillBook!$Q$3:$Q$1960=SODMapping!D183),SODFillBook!$G$3:$G$1960))</f>
        <v>0</v>
      </c>
      <c r="P183" s="8" t="str" cm="1">
        <f t="array" ref="P183">IFERROR(
    SUMPRODUCT(
        IF(
            (SODFillBook!$F$1:$F$1960="S") * (SODFillBook!$Q$1:$Q$1960=SODMapping!D183),
            SODFillBook!$G$1:$G$1960
        ),
        IF(
            (SODFillBook!$F$1:$F$1960="S") * (SODFillBook!$Q$1:$Q$1960=SODMapping!D183),
            SODFillBook!$H$1:$H$1960
        )
    ) / SUM(
        IF(
            (SODFillBook!$F$1:$F$1960="S") * (SODFillBook!$Q$1:$Q$1960=SODMapping!D183),
            SODFillBook!$G$1:$G$1960
        )
    ),
    ""
)</f>
        <v/>
      </c>
      <c r="Q183" s="8">
        <f t="shared" si="10"/>
        <v>0</v>
      </c>
      <c r="R183" s="8">
        <f t="shared" si="11"/>
        <v>0</v>
      </c>
      <c r="S183" s="2">
        <f t="shared" si="12"/>
        <v>0</v>
      </c>
      <c r="T183" s="2">
        <f t="shared" si="13"/>
        <v>0</v>
      </c>
      <c r="U183" s="2">
        <f t="shared" si="14"/>
        <v>0</v>
      </c>
      <c r="V183" s="2" t="e">
        <f>((SODMapping!$P183-SODMapping!$N183)/SODMapping!$G183*SODMapping!$H183)*(MIN(SODMapping!$M183,SODMapping!$O183))</f>
        <v>#VALUE!</v>
      </c>
    </row>
    <row r="184" spans="2:22" x14ac:dyDescent="0.25">
      <c r="B184" s="106"/>
      <c r="C184" s="2"/>
      <c r="D184" s="2"/>
      <c r="E184" s="35"/>
      <c r="F184" s="2" t="s">
        <v>57</v>
      </c>
      <c r="G184" s="2">
        <v>0.5</v>
      </c>
      <c r="H184" s="2">
        <v>12.5</v>
      </c>
      <c r="I184" s="2">
        <v>1</v>
      </c>
      <c r="J184" s="2" t="s">
        <v>35</v>
      </c>
      <c r="K184" s="7" t="str">
        <f>RTD("tt.rtd",,RTD("tt.rtd",,"Inst",J184,$E184),K$2)</f>
        <v/>
      </c>
      <c r="L184" s="7" t="str">
        <f>RTD("tt.rtd",,RTD("tt.rtd",,"Inst",J184,$E184),L$2)</f>
        <v/>
      </c>
      <c r="M184" s="8" cm="1">
        <f t="array" ref="M184">SUM(IF((SODFillBook!$F$3:$F$1960="B")*(SODFillBook!$Q$3:$Q$1960=SODMapping!D184),SODFillBook!$G$3:$G$1960))</f>
        <v>0</v>
      </c>
      <c r="N184" s="8" t="str" cm="1">
        <f t="array" ref="N184">IFERROR(
    SUMPRODUCT(
        IF(
            (SODFillBook!$F$1:$F$1960="B") * (SODFillBook!$Q$1:$Q$1960=SODMapping!D184),
            SODFillBook!$G$1:$G$1960
        ),
        IF(
            (SODFillBook!$F$1:$F$1960="B") * (SODFillBook!$Q$1:$Q$1960=SODMapping!D184),
            SODFillBook!$H$1:$H$1960
        )
    ) / SUM(
        IF(
            (SODFillBook!$F$1:$F$1960="B") * (SODFillBook!$Q$1:$Q$1960=SODMapping!D184),
            SODFillBook!$G$1:$G$1960
        )
    ),
    ""
)</f>
        <v/>
      </c>
      <c r="O184" s="8" cm="1">
        <f t="array" ref="O184">SUM(IF((SODFillBook!$F$3:$F$1960="S")*(SODFillBook!$Q$3:$Q$1960=SODMapping!D184),SODFillBook!$G$3:$G$1960))</f>
        <v>0</v>
      </c>
      <c r="P184" s="8" t="str" cm="1">
        <f t="array" ref="P184">IFERROR(
    SUMPRODUCT(
        IF(
            (SODFillBook!$F$1:$F$1960="S") * (SODFillBook!$Q$1:$Q$1960=SODMapping!D184),
            SODFillBook!$G$1:$G$1960
        ),
        IF(
            (SODFillBook!$F$1:$F$1960="S") * (SODFillBook!$Q$1:$Q$1960=SODMapping!D184),
            SODFillBook!$H$1:$H$1960
        )
    ) / SUM(
        IF(
            (SODFillBook!$F$1:$F$1960="S") * (SODFillBook!$Q$1:$Q$1960=SODMapping!D184),
            SODFillBook!$G$1:$G$1960
        )
    ),
    ""
)</f>
        <v/>
      </c>
      <c r="Q184" s="8">
        <f t="shared" si="10"/>
        <v>0</v>
      </c>
      <c r="R184" s="8">
        <f t="shared" si="11"/>
        <v>0</v>
      </c>
      <c r="S184" s="2">
        <f t="shared" si="12"/>
        <v>0</v>
      </c>
      <c r="T184" s="2">
        <f t="shared" si="13"/>
        <v>0</v>
      </c>
      <c r="U184" s="2">
        <f t="shared" si="14"/>
        <v>0</v>
      </c>
      <c r="V184" s="2" t="e">
        <f>((SODMapping!$P184-SODMapping!$N184)/SODMapping!$G184*SODMapping!$H184)*(MIN(SODMapping!$M184,SODMapping!$O184))</f>
        <v>#VALUE!</v>
      </c>
    </row>
    <row r="185" spans="2:22" x14ac:dyDescent="0.25">
      <c r="B185" s="106"/>
      <c r="C185" s="2"/>
      <c r="D185" s="2"/>
      <c r="E185" s="35"/>
      <c r="F185" s="2" t="s">
        <v>57</v>
      </c>
      <c r="G185" s="2">
        <v>0.5</v>
      </c>
      <c r="H185" s="2">
        <v>12.5</v>
      </c>
      <c r="I185" s="2">
        <v>1</v>
      </c>
      <c r="J185" s="2" t="s">
        <v>35</v>
      </c>
      <c r="K185" s="7" t="str">
        <f>RTD("tt.rtd",,RTD("tt.rtd",,"Inst",J185,$E185),K$2)</f>
        <v/>
      </c>
      <c r="L185" s="7" t="str">
        <f>RTD("tt.rtd",,RTD("tt.rtd",,"Inst",J185,$E185),L$2)</f>
        <v/>
      </c>
      <c r="M185" s="8" cm="1">
        <f t="array" ref="M185">SUM(IF((SODFillBook!$F$3:$F$1960="B")*(SODFillBook!$Q$3:$Q$1960=SODMapping!D185),SODFillBook!$G$3:$G$1960))</f>
        <v>0</v>
      </c>
      <c r="N185" s="8" t="str" cm="1">
        <f t="array" ref="N185">IFERROR(
    SUMPRODUCT(
        IF(
            (SODFillBook!$F$1:$F$1960="B") * (SODFillBook!$Q$1:$Q$1960=SODMapping!D185),
            SODFillBook!$G$1:$G$1960
        ),
        IF(
            (SODFillBook!$F$1:$F$1960="B") * (SODFillBook!$Q$1:$Q$1960=SODMapping!D185),
            SODFillBook!$H$1:$H$1960
        )
    ) / SUM(
        IF(
            (SODFillBook!$F$1:$F$1960="B") * (SODFillBook!$Q$1:$Q$1960=SODMapping!D185),
            SODFillBook!$G$1:$G$1960
        )
    ),
    ""
)</f>
        <v/>
      </c>
      <c r="O185" s="8" cm="1">
        <f t="array" ref="O185">SUM(IF((SODFillBook!$F$3:$F$1960="S")*(SODFillBook!$Q$3:$Q$1960=SODMapping!D185),SODFillBook!$G$3:$G$1960))</f>
        <v>0</v>
      </c>
      <c r="P185" s="8" t="str" cm="1">
        <f t="array" ref="P185">IFERROR(
    SUMPRODUCT(
        IF(
            (SODFillBook!$F$1:$F$1960="S") * (SODFillBook!$Q$1:$Q$1960=SODMapping!D185),
            SODFillBook!$G$1:$G$1960
        ),
        IF(
            (SODFillBook!$F$1:$F$1960="S") * (SODFillBook!$Q$1:$Q$1960=SODMapping!D185),
            SODFillBook!$H$1:$H$1960
        )
    ) / SUM(
        IF(
            (SODFillBook!$F$1:$F$1960="S") * (SODFillBook!$Q$1:$Q$1960=SODMapping!D185),
            SODFillBook!$G$1:$G$1960
        )
    ),
    ""
)</f>
        <v/>
      </c>
      <c r="Q185" s="8">
        <f t="shared" si="10"/>
        <v>0</v>
      </c>
      <c r="R185" s="8">
        <f t="shared" si="11"/>
        <v>0</v>
      </c>
      <c r="S185" s="2">
        <f t="shared" si="12"/>
        <v>0</v>
      </c>
      <c r="T185" s="2">
        <f t="shared" si="13"/>
        <v>0</v>
      </c>
      <c r="U185" s="2">
        <f t="shared" si="14"/>
        <v>0</v>
      </c>
      <c r="V185" s="2" t="e">
        <f>((SODMapping!$P185-SODMapping!$N185)/SODMapping!$G185*SODMapping!$H185)*(MIN(SODMapping!$M185,SODMapping!$O185))</f>
        <v>#VALUE!</v>
      </c>
    </row>
    <row r="186" spans="2:22" x14ac:dyDescent="0.25">
      <c r="B186" s="106"/>
      <c r="C186" s="2"/>
      <c r="D186" s="2"/>
      <c r="E186" s="35"/>
      <c r="F186" s="2" t="s">
        <v>57</v>
      </c>
      <c r="G186" s="2">
        <v>0.5</v>
      </c>
      <c r="H186" s="2">
        <v>12.5</v>
      </c>
      <c r="I186" s="2">
        <v>1</v>
      </c>
      <c r="J186" s="2" t="s">
        <v>35</v>
      </c>
      <c r="K186" s="7" t="str">
        <f>RTD("tt.rtd",,RTD("tt.rtd",,"Inst",J186,$E186),K$2)</f>
        <v/>
      </c>
      <c r="L186" s="7" t="str">
        <f>RTD("tt.rtd",,RTD("tt.rtd",,"Inst",J186,$E186),L$2)</f>
        <v/>
      </c>
      <c r="M186" s="8" cm="1">
        <f t="array" ref="M186">SUM(IF((SODFillBook!$F$3:$F$1960="B")*(SODFillBook!$Q$3:$Q$1960=SODMapping!D186),SODFillBook!$G$3:$G$1960))</f>
        <v>0</v>
      </c>
      <c r="N186" s="8" t="str" cm="1">
        <f t="array" ref="N186">IFERROR(
    SUMPRODUCT(
        IF(
            (SODFillBook!$F$1:$F$1960="B") * (SODFillBook!$Q$1:$Q$1960=SODMapping!D186),
            SODFillBook!$G$1:$G$1960
        ),
        IF(
            (SODFillBook!$F$1:$F$1960="B") * (SODFillBook!$Q$1:$Q$1960=SODMapping!D186),
            SODFillBook!$H$1:$H$1960
        )
    ) / SUM(
        IF(
            (SODFillBook!$F$1:$F$1960="B") * (SODFillBook!$Q$1:$Q$1960=SODMapping!D186),
            SODFillBook!$G$1:$G$1960
        )
    ),
    ""
)</f>
        <v/>
      </c>
      <c r="O186" s="8" cm="1">
        <f t="array" ref="O186">SUM(IF((SODFillBook!$F$3:$F$1960="S")*(SODFillBook!$Q$3:$Q$1960=SODMapping!D186),SODFillBook!$G$3:$G$1960))</f>
        <v>0</v>
      </c>
      <c r="P186" s="8" t="str" cm="1">
        <f t="array" ref="P186">IFERROR(
    SUMPRODUCT(
        IF(
            (SODFillBook!$F$1:$F$1960="S") * (SODFillBook!$Q$1:$Q$1960=SODMapping!D186),
            SODFillBook!$G$1:$G$1960
        ),
        IF(
            (SODFillBook!$F$1:$F$1960="S") * (SODFillBook!$Q$1:$Q$1960=SODMapping!D186),
            SODFillBook!$H$1:$H$1960
        )
    ) / SUM(
        IF(
            (SODFillBook!$F$1:$F$1960="S") * (SODFillBook!$Q$1:$Q$1960=SODMapping!D186),
            SODFillBook!$G$1:$G$1960
        )
    ),
    ""
)</f>
        <v/>
      </c>
      <c r="Q186" s="8">
        <f t="shared" si="10"/>
        <v>0</v>
      </c>
      <c r="R186" s="8">
        <f t="shared" si="11"/>
        <v>0</v>
      </c>
      <c r="S186" s="2">
        <f t="shared" si="12"/>
        <v>0</v>
      </c>
      <c r="T186" s="2">
        <f t="shared" si="13"/>
        <v>0</v>
      </c>
      <c r="U186" s="2">
        <f t="shared" si="14"/>
        <v>0</v>
      </c>
      <c r="V186" s="2" t="e">
        <f>((SODMapping!$P186-SODMapping!$N186)/SODMapping!$G186*SODMapping!$H186)*(MIN(SODMapping!$M186,SODMapping!$O186))</f>
        <v>#VALUE!</v>
      </c>
    </row>
    <row r="187" spans="2:22" x14ac:dyDescent="0.25">
      <c r="B187" s="106"/>
      <c r="C187" s="2"/>
      <c r="D187" s="2"/>
      <c r="E187" s="35"/>
      <c r="F187" s="2" t="s">
        <v>57</v>
      </c>
      <c r="G187" s="2">
        <v>0.5</v>
      </c>
      <c r="H187" s="2">
        <v>12.5</v>
      </c>
      <c r="I187" s="2">
        <v>1</v>
      </c>
      <c r="J187" s="2" t="s">
        <v>35</v>
      </c>
      <c r="K187" s="7" t="str">
        <f>RTD("tt.rtd",,RTD("tt.rtd",,"Inst",J187,$E187),K$2)</f>
        <v/>
      </c>
      <c r="L187" s="7" t="str">
        <f>RTD("tt.rtd",,RTD("tt.rtd",,"Inst",J187,$E187),L$2)</f>
        <v/>
      </c>
      <c r="M187" s="8" cm="1">
        <f t="array" ref="M187">SUM(IF((SODFillBook!$F$3:$F$1960="B")*(SODFillBook!$Q$3:$Q$1960=SODMapping!D187),SODFillBook!$G$3:$G$1960))</f>
        <v>0</v>
      </c>
      <c r="N187" s="8" t="str" cm="1">
        <f t="array" ref="N187">IFERROR(
    SUMPRODUCT(
        IF(
            (SODFillBook!$F$1:$F$1960="B") * (SODFillBook!$Q$1:$Q$1960=SODMapping!D187),
            SODFillBook!$G$1:$G$1960
        ),
        IF(
            (SODFillBook!$F$1:$F$1960="B") * (SODFillBook!$Q$1:$Q$1960=SODMapping!D187),
            SODFillBook!$H$1:$H$1960
        )
    ) / SUM(
        IF(
            (SODFillBook!$F$1:$F$1960="B") * (SODFillBook!$Q$1:$Q$1960=SODMapping!D187),
            SODFillBook!$G$1:$G$1960
        )
    ),
    ""
)</f>
        <v/>
      </c>
      <c r="O187" s="8" cm="1">
        <f t="array" ref="O187">SUM(IF((SODFillBook!$F$3:$F$1960="S")*(SODFillBook!$Q$3:$Q$1960=SODMapping!D187),SODFillBook!$G$3:$G$1960))</f>
        <v>0</v>
      </c>
      <c r="P187" s="8" t="str" cm="1">
        <f t="array" ref="P187">IFERROR(
    SUMPRODUCT(
        IF(
            (SODFillBook!$F$1:$F$1960="S") * (SODFillBook!$Q$1:$Q$1960=SODMapping!D187),
            SODFillBook!$G$1:$G$1960
        ),
        IF(
            (SODFillBook!$F$1:$F$1960="S") * (SODFillBook!$Q$1:$Q$1960=SODMapping!D187),
            SODFillBook!$H$1:$H$1960
        )
    ) / SUM(
        IF(
            (SODFillBook!$F$1:$F$1960="S") * (SODFillBook!$Q$1:$Q$1960=SODMapping!D187),
            SODFillBook!$G$1:$G$1960
        )
    ),
    ""
)</f>
        <v/>
      </c>
      <c r="Q187" s="8">
        <f t="shared" si="10"/>
        <v>0</v>
      </c>
      <c r="R187" s="8">
        <f t="shared" si="11"/>
        <v>0</v>
      </c>
      <c r="S187" s="2">
        <f t="shared" si="12"/>
        <v>0</v>
      </c>
      <c r="T187" s="2">
        <f t="shared" si="13"/>
        <v>0</v>
      </c>
      <c r="U187" s="2">
        <f t="shared" si="14"/>
        <v>0</v>
      </c>
      <c r="V187" s="2" t="e">
        <f>((SODMapping!$P187-SODMapping!$N187)/SODMapping!$G187*SODMapping!$H187)*(MIN(SODMapping!$M187,SODMapping!$O187))</f>
        <v>#VALUE!</v>
      </c>
    </row>
    <row r="188" spans="2:22" x14ac:dyDescent="0.25">
      <c r="B188" s="106"/>
      <c r="C188" s="2"/>
      <c r="D188" s="2"/>
      <c r="E188" s="35"/>
      <c r="F188" s="2" t="s">
        <v>57</v>
      </c>
      <c r="G188" s="2">
        <v>0.5</v>
      </c>
      <c r="H188" s="2">
        <v>12.5</v>
      </c>
      <c r="I188" s="2">
        <v>1</v>
      </c>
      <c r="J188" s="2" t="s">
        <v>35</v>
      </c>
      <c r="K188" s="7" t="str">
        <f>RTD("tt.rtd",,RTD("tt.rtd",,"Inst",J188,$E188),K$2)</f>
        <v/>
      </c>
      <c r="L188" s="7" t="str">
        <f>RTD("tt.rtd",,RTD("tt.rtd",,"Inst",J188,$E188),L$2)</f>
        <v/>
      </c>
      <c r="M188" s="8" cm="1">
        <f t="array" ref="M188">SUM(IF((SODFillBook!$F$3:$F$1960="B")*(SODFillBook!$Q$3:$Q$1960=SODMapping!D188),SODFillBook!$G$3:$G$1960))</f>
        <v>0</v>
      </c>
      <c r="N188" s="8" t="str" cm="1">
        <f t="array" ref="N188">IFERROR(
    SUMPRODUCT(
        IF(
            (SODFillBook!$F$1:$F$1960="B") * (SODFillBook!$Q$1:$Q$1960=SODMapping!D188),
            SODFillBook!$G$1:$G$1960
        ),
        IF(
            (SODFillBook!$F$1:$F$1960="B") * (SODFillBook!$Q$1:$Q$1960=SODMapping!D188),
            SODFillBook!$H$1:$H$1960
        )
    ) / SUM(
        IF(
            (SODFillBook!$F$1:$F$1960="B") * (SODFillBook!$Q$1:$Q$1960=SODMapping!D188),
            SODFillBook!$G$1:$G$1960
        )
    ),
    ""
)</f>
        <v/>
      </c>
      <c r="O188" s="8" cm="1">
        <f t="array" ref="O188">SUM(IF((SODFillBook!$F$3:$F$1960="S")*(SODFillBook!$Q$3:$Q$1960=SODMapping!D188),SODFillBook!$G$3:$G$1960))</f>
        <v>0</v>
      </c>
      <c r="P188" s="8" t="str" cm="1">
        <f t="array" ref="P188">IFERROR(
    SUMPRODUCT(
        IF(
            (SODFillBook!$F$1:$F$1960="S") * (SODFillBook!$Q$1:$Q$1960=SODMapping!D188),
            SODFillBook!$G$1:$G$1960
        ),
        IF(
            (SODFillBook!$F$1:$F$1960="S") * (SODFillBook!$Q$1:$Q$1960=SODMapping!D188),
            SODFillBook!$H$1:$H$1960
        )
    ) / SUM(
        IF(
            (SODFillBook!$F$1:$F$1960="S") * (SODFillBook!$Q$1:$Q$1960=SODMapping!D188),
            SODFillBook!$G$1:$G$1960
        )
    ),
    ""
)</f>
        <v/>
      </c>
      <c r="Q188" s="8">
        <f t="shared" si="10"/>
        <v>0</v>
      </c>
      <c r="R188" s="8">
        <f t="shared" si="11"/>
        <v>0</v>
      </c>
      <c r="S188" s="2">
        <f t="shared" si="12"/>
        <v>0</v>
      </c>
      <c r="T188" s="2">
        <f t="shared" si="13"/>
        <v>0</v>
      </c>
      <c r="U188" s="2">
        <f t="shared" si="14"/>
        <v>0</v>
      </c>
      <c r="V188" s="2" t="e">
        <f>((SODMapping!$P188-SODMapping!$N188)/SODMapping!$G188*SODMapping!$H188)*(MIN(SODMapping!$M188,SODMapping!$O188))</f>
        <v>#VALUE!</v>
      </c>
    </row>
    <row r="189" spans="2:22" x14ac:dyDescent="0.25">
      <c r="B189" s="107"/>
      <c r="C189" s="2"/>
      <c r="D189" s="2"/>
      <c r="E189" s="5"/>
      <c r="F189" s="2" t="s">
        <v>57</v>
      </c>
      <c r="G189" s="2">
        <v>0.5</v>
      </c>
      <c r="H189" s="2">
        <v>12.5</v>
      </c>
      <c r="I189" s="2">
        <v>1</v>
      </c>
      <c r="J189" s="2" t="s">
        <v>35</v>
      </c>
      <c r="K189" s="7" t="str">
        <f>RTD("tt.rtd",,RTD("tt.rtd",,"Inst",J189,$E189),K$2)</f>
        <v/>
      </c>
      <c r="L189" s="7" t="str">
        <f>RTD("tt.rtd",,RTD("tt.rtd",,"Inst",J189,$E189),L$2)</f>
        <v/>
      </c>
      <c r="M189" s="8" cm="1">
        <f t="array" ref="M189">SUM(IF((SODFillBook!$F$3:$F$1960="B")*(SODFillBook!$Q$3:$Q$1960=SODMapping!D189),SODFillBook!$G$3:$G$1960))</f>
        <v>0</v>
      </c>
      <c r="N189" s="8" t="str" cm="1">
        <f t="array" ref="N189">IFERROR(
    SUMPRODUCT(
        IF(
            (SODFillBook!$F$1:$F$1960="B") * (SODFillBook!$Q$1:$Q$1960=SODMapping!D189),
            SODFillBook!$G$1:$G$1960
        ),
        IF(
            (SODFillBook!$F$1:$F$1960="B") * (SODFillBook!$Q$1:$Q$1960=SODMapping!D189),
            SODFillBook!$H$1:$H$1960
        )
    ) / SUM(
        IF(
            (SODFillBook!$F$1:$F$1960="B") * (SODFillBook!$Q$1:$Q$1960=SODMapping!D189),
            SODFillBook!$G$1:$G$1960
        )
    ),
    ""
)</f>
        <v/>
      </c>
      <c r="O189" s="8" cm="1">
        <f t="array" ref="O189">SUM(IF((SODFillBook!$F$3:$F$1960="S")*(SODFillBook!$Q$3:$Q$1960=SODMapping!D189),SODFillBook!$G$3:$G$1960))</f>
        <v>0</v>
      </c>
      <c r="P189" s="8" t="str" cm="1">
        <f t="array" ref="P189">IFERROR(
    SUMPRODUCT(
        IF(
            (SODFillBook!$F$1:$F$1960="S") * (SODFillBook!$Q$1:$Q$1960=SODMapping!D189),
            SODFillBook!$G$1:$G$1960
        ),
        IF(
            (SODFillBook!$F$1:$F$1960="S") * (SODFillBook!$Q$1:$Q$1960=SODMapping!D189),
            SODFillBook!$H$1:$H$1960
        )
    ) / SUM(
        IF(
            (SODFillBook!$F$1:$F$1960="S") * (SODFillBook!$Q$1:$Q$1960=SODMapping!D189),
            SODFillBook!$G$1:$G$1960
        )
    ),
    ""
)</f>
        <v/>
      </c>
      <c r="Q189" s="8">
        <f t="shared" si="10"/>
        <v>0</v>
      </c>
      <c r="R189" s="8">
        <f t="shared" si="11"/>
        <v>0</v>
      </c>
      <c r="S189" s="2">
        <f t="shared" si="12"/>
        <v>0</v>
      </c>
      <c r="T189" s="2">
        <f t="shared" si="13"/>
        <v>0</v>
      </c>
      <c r="U189" s="2">
        <f t="shared" si="14"/>
        <v>0</v>
      </c>
      <c r="V189" s="2" t="e">
        <f>((SODMapping!$P189-SODMapping!$N189)/SODMapping!$G189*SODMapping!$H189)*(MIN(SODMapping!$M189,SODMapping!$O189))</f>
        <v>#VALUE!</v>
      </c>
    </row>
    <row r="190" spans="2:22" x14ac:dyDescent="0.25">
      <c r="B190" s="105"/>
      <c r="C190" s="2"/>
      <c r="D190" s="2"/>
      <c r="E190" s="5"/>
      <c r="F190" s="2" t="s">
        <v>57</v>
      </c>
      <c r="G190" s="2">
        <v>0.5</v>
      </c>
      <c r="H190" s="2">
        <v>12.5</v>
      </c>
      <c r="I190" s="2">
        <v>1</v>
      </c>
      <c r="J190" s="2" t="s">
        <v>35</v>
      </c>
      <c r="K190" s="7" t="str">
        <f>RTD("tt.rtd",,RTD("tt.rtd",,"Inst",J190,$E190),K$2)</f>
        <v/>
      </c>
      <c r="L190" s="7" t="str">
        <f>RTD("tt.rtd",,RTD("tt.rtd",,"Inst",J190,$E190),L$2)</f>
        <v/>
      </c>
      <c r="M190" s="8" cm="1">
        <f t="array" ref="M190">SUM(IF((SODFillBook!$F$3:$F$1960="B")*(SODFillBook!$Q$3:$Q$1960=SODMapping!D190),SODFillBook!$G$3:$G$1960))</f>
        <v>0</v>
      </c>
      <c r="N190" s="8" t="str" cm="1">
        <f t="array" ref="N190">IFERROR(
    SUMPRODUCT(
        IF(
            (SODFillBook!$F$1:$F$1960="B") * (SODFillBook!$Q$1:$Q$1960=SODMapping!D190),
            SODFillBook!$G$1:$G$1960
        ),
        IF(
            (SODFillBook!$F$1:$F$1960="B") * (SODFillBook!$Q$1:$Q$1960=SODMapping!D190),
            SODFillBook!$H$1:$H$1960
        )
    ) / SUM(
        IF(
            (SODFillBook!$F$1:$F$1960="B") * (SODFillBook!$Q$1:$Q$1960=SODMapping!D190),
            SODFillBook!$G$1:$G$1960
        )
    ),
    ""
)</f>
        <v/>
      </c>
      <c r="O190" s="8" cm="1">
        <f t="array" ref="O190">SUM(IF((SODFillBook!$F$3:$F$1960="S")*(SODFillBook!$Q$3:$Q$1960=SODMapping!D190),SODFillBook!$G$3:$G$1960))</f>
        <v>0</v>
      </c>
      <c r="P190" s="8" t="str" cm="1">
        <f t="array" ref="P190">IFERROR(
    SUMPRODUCT(
        IF(
            (SODFillBook!$F$1:$F$1960="S") * (SODFillBook!$Q$1:$Q$1960=SODMapping!D190),
            SODFillBook!$G$1:$G$1960
        ),
        IF(
            (SODFillBook!$F$1:$F$1960="S") * (SODFillBook!$Q$1:$Q$1960=SODMapping!D190),
            SODFillBook!$H$1:$H$1960
        )
    ) / SUM(
        IF(
            (SODFillBook!$F$1:$F$1960="S") * (SODFillBook!$Q$1:$Q$1960=SODMapping!D190),
            SODFillBook!$G$1:$G$1960
        )
    ),
    ""
)</f>
        <v/>
      </c>
      <c r="Q190" s="8">
        <f t="shared" si="10"/>
        <v>0</v>
      </c>
      <c r="R190" s="8">
        <f t="shared" si="11"/>
        <v>0</v>
      </c>
      <c r="S190" s="2">
        <f t="shared" si="12"/>
        <v>0</v>
      </c>
      <c r="T190" s="2">
        <f t="shared" si="13"/>
        <v>0</v>
      </c>
      <c r="U190" s="2">
        <f t="shared" si="14"/>
        <v>0</v>
      </c>
      <c r="V190" s="2" t="e">
        <f>((SODMapping!$P190-SODMapping!$N190)/SODMapping!$G190*SODMapping!$H190)*(MIN(SODMapping!$M190,SODMapping!$O190))</f>
        <v>#VALUE!</v>
      </c>
    </row>
    <row r="191" spans="2:22" x14ac:dyDescent="0.25">
      <c r="B191" s="106"/>
      <c r="C191" s="2"/>
      <c r="D191" s="2"/>
      <c r="E191" s="5"/>
      <c r="F191" s="2" t="s">
        <v>57</v>
      </c>
      <c r="G191" s="2">
        <v>0.5</v>
      </c>
      <c r="H191" s="2">
        <v>12.5</v>
      </c>
      <c r="I191" s="2">
        <v>1</v>
      </c>
      <c r="J191" s="2" t="s">
        <v>35</v>
      </c>
      <c r="K191" s="7" t="str">
        <f>RTD("tt.rtd",,RTD("tt.rtd",,"Inst",J191,$E191),K$2)</f>
        <v/>
      </c>
      <c r="L191" s="7" t="str">
        <f>RTD("tt.rtd",,RTD("tt.rtd",,"Inst",J191,$E191),L$2)</f>
        <v/>
      </c>
      <c r="M191" s="8" cm="1">
        <f t="array" ref="M191">SUM(IF((SODFillBook!$F$3:$F$1960="B")*(SODFillBook!$Q$3:$Q$1960=SODMapping!D191),SODFillBook!$G$3:$G$1960))</f>
        <v>0</v>
      </c>
      <c r="N191" s="8" t="str" cm="1">
        <f t="array" ref="N191">IFERROR(
    SUMPRODUCT(
        IF(
            (SODFillBook!$F$1:$F$1960="B") * (SODFillBook!$Q$1:$Q$1960=SODMapping!D191),
            SODFillBook!$G$1:$G$1960
        ),
        IF(
            (SODFillBook!$F$1:$F$1960="B") * (SODFillBook!$Q$1:$Q$1960=SODMapping!D191),
            SODFillBook!$H$1:$H$1960
        )
    ) / SUM(
        IF(
            (SODFillBook!$F$1:$F$1960="B") * (SODFillBook!$Q$1:$Q$1960=SODMapping!D191),
            SODFillBook!$G$1:$G$1960
        )
    ),
    ""
)</f>
        <v/>
      </c>
      <c r="O191" s="8" cm="1">
        <f t="array" ref="O191">SUM(IF((SODFillBook!$F$3:$F$1960="S")*(SODFillBook!$Q$3:$Q$1960=SODMapping!D191),SODFillBook!$G$3:$G$1960))</f>
        <v>0</v>
      </c>
      <c r="P191" s="8" t="str" cm="1">
        <f t="array" ref="P191">IFERROR(
    SUMPRODUCT(
        IF(
            (SODFillBook!$F$1:$F$1960="S") * (SODFillBook!$Q$1:$Q$1960=SODMapping!D191),
            SODFillBook!$G$1:$G$1960
        ),
        IF(
            (SODFillBook!$F$1:$F$1960="S") * (SODFillBook!$Q$1:$Q$1960=SODMapping!D191),
            SODFillBook!$H$1:$H$1960
        )
    ) / SUM(
        IF(
            (SODFillBook!$F$1:$F$1960="S") * (SODFillBook!$Q$1:$Q$1960=SODMapping!D191),
            SODFillBook!$G$1:$G$1960
        )
    ),
    ""
)</f>
        <v/>
      </c>
      <c r="Q191" s="8">
        <f t="shared" si="10"/>
        <v>0</v>
      </c>
      <c r="R191" s="8">
        <f t="shared" si="11"/>
        <v>0</v>
      </c>
      <c r="S191" s="2">
        <f t="shared" si="12"/>
        <v>0</v>
      </c>
      <c r="T191" s="2">
        <f t="shared" si="13"/>
        <v>0</v>
      </c>
      <c r="U191" s="2">
        <f t="shared" si="14"/>
        <v>0</v>
      </c>
      <c r="V191" s="2" t="e">
        <f>((SODMapping!$P191-SODMapping!$N191)/SODMapping!$G191*SODMapping!$H191)*(MIN(SODMapping!$M191,SODMapping!$O191))</f>
        <v>#VALUE!</v>
      </c>
    </row>
    <row r="192" spans="2:22" x14ac:dyDescent="0.25">
      <c r="B192" s="106"/>
      <c r="C192" s="2"/>
      <c r="D192" s="2"/>
      <c r="E192" s="5"/>
      <c r="F192" s="2" t="s">
        <v>57</v>
      </c>
      <c r="G192" s="2">
        <v>0.5</v>
      </c>
      <c r="H192" s="2">
        <v>12.5</v>
      </c>
      <c r="I192" s="2">
        <v>1</v>
      </c>
      <c r="J192" s="2" t="s">
        <v>35</v>
      </c>
      <c r="K192" s="7" t="str">
        <f>RTD("tt.rtd",,RTD("tt.rtd",,"Inst",J192,$E192),K$2)</f>
        <v/>
      </c>
      <c r="L192" s="7" t="str">
        <f>RTD("tt.rtd",,RTD("tt.rtd",,"Inst",J192,$E192),L$2)</f>
        <v/>
      </c>
      <c r="M192" s="8" cm="1">
        <f t="array" ref="M192">SUM(IF((SODFillBook!$F$3:$F$1960="B")*(SODFillBook!$Q$3:$Q$1960=SODMapping!D192),SODFillBook!$G$3:$G$1960))</f>
        <v>0</v>
      </c>
      <c r="N192" s="8" t="str" cm="1">
        <f t="array" ref="N192">IFERROR(
    SUMPRODUCT(
        IF(
            (SODFillBook!$F$1:$F$1960="B") * (SODFillBook!$Q$1:$Q$1960=SODMapping!D192),
            SODFillBook!$G$1:$G$1960
        ),
        IF(
            (SODFillBook!$F$1:$F$1960="B") * (SODFillBook!$Q$1:$Q$1960=SODMapping!D192),
            SODFillBook!$H$1:$H$1960
        )
    ) / SUM(
        IF(
            (SODFillBook!$F$1:$F$1960="B") * (SODFillBook!$Q$1:$Q$1960=SODMapping!D192),
            SODFillBook!$G$1:$G$1960
        )
    ),
    ""
)</f>
        <v/>
      </c>
      <c r="O192" s="8" cm="1">
        <f t="array" ref="O192">SUM(IF((SODFillBook!$F$3:$F$1960="S")*(SODFillBook!$Q$3:$Q$1960=SODMapping!D192),SODFillBook!$G$3:$G$1960))</f>
        <v>0</v>
      </c>
      <c r="P192" s="8" t="str" cm="1">
        <f t="array" ref="P192">IFERROR(
    SUMPRODUCT(
        IF(
            (SODFillBook!$F$1:$F$1960="S") * (SODFillBook!$Q$1:$Q$1960=SODMapping!D192),
            SODFillBook!$G$1:$G$1960
        ),
        IF(
            (SODFillBook!$F$1:$F$1960="S") * (SODFillBook!$Q$1:$Q$1960=SODMapping!D192),
            SODFillBook!$H$1:$H$1960
        )
    ) / SUM(
        IF(
            (SODFillBook!$F$1:$F$1960="S") * (SODFillBook!$Q$1:$Q$1960=SODMapping!D192),
            SODFillBook!$G$1:$G$1960
        )
    ),
    ""
)</f>
        <v/>
      </c>
      <c r="Q192" s="8">
        <f t="shared" si="10"/>
        <v>0</v>
      </c>
      <c r="R192" s="8">
        <f t="shared" si="11"/>
        <v>0</v>
      </c>
      <c r="S192" s="2">
        <f t="shared" si="12"/>
        <v>0</v>
      </c>
      <c r="T192" s="2">
        <f t="shared" si="13"/>
        <v>0</v>
      </c>
      <c r="U192" s="2">
        <f t="shared" si="14"/>
        <v>0</v>
      </c>
      <c r="V192" s="2" t="e">
        <f>((SODMapping!$P192-SODMapping!$N192)/SODMapping!$G192*SODMapping!$H192)*(MIN(SODMapping!$M192,SODMapping!$O192))</f>
        <v>#VALUE!</v>
      </c>
    </row>
    <row r="193" spans="2:22" x14ac:dyDescent="0.25">
      <c r="B193" s="106"/>
      <c r="C193" s="2"/>
      <c r="D193" s="2"/>
      <c r="E193" s="5"/>
      <c r="F193" s="2" t="s">
        <v>57</v>
      </c>
      <c r="G193" s="2">
        <v>0.5</v>
      </c>
      <c r="H193" s="2">
        <v>12.5</v>
      </c>
      <c r="I193" s="2">
        <v>1</v>
      </c>
      <c r="J193" s="2" t="s">
        <v>35</v>
      </c>
      <c r="K193" s="7" t="str">
        <f>RTD("tt.rtd",,RTD("tt.rtd",,"Inst",J193,$E193),K$2)</f>
        <v/>
      </c>
      <c r="L193" s="7" t="str">
        <f>RTD("tt.rtd",,RTD("tt.rtd",,"Inst",J193,$E193),L$2)</f>
        <v/>
      </c>
      <c r="M193" s="8" cm="1">
        <f t="array" ref="M193">SUM(IF((SODFillBook!$F$3:$F$1960="B")*(SODFillBook!$Q$3:$Q$1960=SODMapping!D193),SODFillBook!$G$3:$G$1960))</f>
        <v>0</v>
      </c>
      <c r="N193" s="8" t="str" cm="1">
        <f t="array" ref="N193">IFERROR(
    SUMPRODUCT(
        IF(
            (SODFillBook!$F$1:$F$1960="B") * (SODFillBook!$Q$1:$Q$1960=SODMapping!D193),
            SODFillBook!$G$1:$G$1960
        ),
        IF(
            (SODFillBook!$F$1:$F$1960="B") * (SODFillBook!$Q$1:$Q$1960=SODMapping!D193),
            SODFillBook!$H$1:$H$1960
        )
    ) / SUM(
        IF(
            (SODFillBook!$F$1:$F$1960="B") * (SODFillBook!$Q$1:$Q$1960=SODMapping!D193),
            SODFillBook!$G$1:$G$1960
        )
    ),
    ""
)</f>
        <v/>
      </c>
      <c r="O193" s="8" cm="1">
        <f t="array" ref="O193">SUM(IF((SODFillBook!$F$3:$F$1960="S")*(SODFillBook!$Q$3:$Q$1960=SODMapping!D193),SODFillBook!$G$3:$G$1960))</f>
        <v>0</v>
      </c>
      <c r="P193" s="8" t="str" cm="1">
        <f t="array" ref="P193">IFERROR(
    SUMPRODUCT(
        IF(
            (SODFillBook!$F$1:$F$1960="S") * (SODFillBook!$Q$1:$Q$1960=SODMapping!D193),
            SODFillBook!$G$1:$G$1960
        ),
        IF(
            (SODFillBook!$F$1:$F$1960="S") * (SODFillBook!$Q$1:$Q$1960=SODMapping!D193),
            SODFillBook!$H$1:$H$1960
        )
    ) / SUM(
        IF(
            (SODFillBook!$F$1:$F$1960="S") * (SODFillBook!$Q$1:$Q$1960=SODMapping!D193),
            SODFillBook!$G$1:$G$1960
        )
    ),
    ""
)</f>
        <v/>
      </c>
      <c r="Q193" s="8">
        <f t="shared" si="10"/>
        <v>0</v>
      </c>
      <c r="R193" s="8">
        <f t="shared" si="11"/>
        <v>0</v>
      </c>
      <c r="S193" s="2">
        <f t="shared" si="12"/>
        <v>0</v>
      </c>
      <c r="T193" s="2">
        <f t="shared" si="13"/>
        <v>0</v>
      </c>
      <c r="U193" s="2">
        <f t="shared" si="14"/>
        <v>0</v>
      </c>
      <c r="V193" s="2" t="e">
        <f>((SODMapping!$P193-SODMapping!$N193)/SODMapping!$G193*SODMapping!$H193)*(MIN(SODMapping!$M193,SODMapping!$O193))</f>
        <v>#VALUE!</v>
      </c>
    </row>
    <row r="194" spans="2:22" x14ac:dyDescent="0.25">
      <c r="B194" s="106"/>
      <c r="C194" s="2"/>
      <c r="D194" s="2"/>
      <c r="E194" s="5"/>
      <c r="F194" s="2" t="s">
        <v>57</v>
      </c>
      <c r="G194" s="2">
        <v>0.5</v>
      </c>
      <c r="H194" s="2">
        <v>12.5</v>
      </c>
      <c r="I194" s="2">
        <v>1</v>
      </c>
      <c r="J194" s="2" t="s">
        <v>35</v>
      </c>
      <c r="K194" s="7" t="str">
        <f>RTD("tt.rtd",,RTD("tt.rtd",,"Inst",J194,$E194),K$2)</f>
        <v/>
      </c>
      <c r="L194" s="7" t="str">
        <f>RTD("tt.rtd",,RTD("tt.rtd",,"Inst",J194,$E194),L$2)</f>
        <v/>
      </c>
      <c r="M194" s="8" cm="1">
        <f t="array" ref="M194">SUM(IF((SODFillBook!$F$3:$F$1960="B")*(SODFillBook!$Q$3:$Q$1960=SODMapping!D194),SODFillBook!$G$3:$G$1960))</f>
        <v>0</v>
      </c>
      <c r="N194" s="8" t="str" cm="1">
        <f t="array" ref="N194">IFERROR(
    SUMPRODUCT(
        IF(
            (SODFillBook!$F$1:$F$1960="B") * (SODFillBook!$Q$1:$Q$1960=SODMapping!D194),
            SODFillBook!$G$1:$G$1960
        ),
        IF(
            (SODFillBook!$F$1:$F$1960="B") * (SODFillBook!$Q$1:$Q$1960=SODMapping!D194),
            SODFillBook!$H$1:$H$1960
        )
    ) / SUM(
        IF(
            (SODFillBook!$F$1:$F$1960="B") * (SODFillBook!$Q$1:$Q$1960=SODMapping!D194),
            SODFillBook!$G$1:$G$1960
        )
    ),
    ""
)</f>
        <v/>
      </c>
      <c r="O194" s="8" cm="1">
        <f t="array" ref="O194">SUM(IF((SODFillBook!$F$3:$F$1960="S")*(SODFillBook!$Q$3:$Q$1960=SODMapping!D194),SODFillBook!$G$3:$G$1960))</f>
        <v>0</v>
      </c>
      <c r="P194" s="8" t="str" cm="1">
        <f t="array" ref="P194">IFERROR(
    SUMPRODUCT(
        IF(
            (SODFillBook!$F$1:$F$1960="S") * (SODFillBook!$Q$1:$Q$1960=SODMapping!D194),
            SODFillBook!$G$1:$G$1960
        ),
        IF(
            (SODFillBook!$F$1:$F$1960="S") * (SODFillBook!$Q$1:$Q$1960=SODMapping!D194),
            SODFillBook!$H$1:$H$1960
        )
    ) / SUM(
        IF(
            (SODFillBook!$F$1:$F$1960="S") * (SODFillBook!$Q$1:$Q$1960=SODMapping!D194),
            SODFillBook!$G$1:$G$1960
        )
    ),
    ""
)</f>
        <v/>
      </c>
      <c r="Q194" s="8">
        <f t="shared" si="10"/>
        <v>0</v>
      </c>
      <c r="R194" s="8">
        <f t="shared" si="11"/>
        <v>0</v>
      </c>
      <c r="S194" s="2">
        <f t="shared" si="12"/>
        <v>0</v>
      </c>
      <c r="T194" s="2">
        <f t="shared" si="13"/>
        <v>0</v>
      </c>
      <c r="U194" s="2">
        <f t="shared" si="14"/>
        <v>0</v>
      </c>
      <c r="V194" s="2" t="e">
        <f>((SODMapping!$P194-SODMapping!$N194)/SODMapping!$G194*SODMapping!$H194)*(MIN(SODMapping!$M194,SODMapping!$O194))</f>
        <v>#VALUE!</v>
      </c>
    </row>
    <row r="195" spans="2:22" x14ac:dyDescent="0.25">
      <c r="B195" s="106"/>
      <c r="C195" s="2"/>
      <c r="D195" s="2"/>
      <c r="E195" s="5"/>
      <c r="F195" s="2" t="s">
        <v>57</v>
      </c>
      <c r="G195" s="2">
        <v>0.5</v>
      </c>
      <c r="H195" s="2">
        <v>12.5</v>
      </c>
      <c r="I195" s="2">
        <v>1</v>
      </c>
      <c r="J195" s="2" t="s">
        <v>35</v>
      </c>
      <c r="K195" s="7" t="str">
        <f>RTD("tt.rtd",,RTD("tt.rtd",,"Inst",J195,$E195),K$2)</f>
        <v/>
      </c>
      <c r="L195" s="7" t="str">
        <f>RTD("tt.rtd",,RTD("tt.rtd",,"Inst",J195,$E195),L$2)</f>
        <v/>
      </c>
      <c r="M195" s="8" cm="1">
        <f t="array" ref="M195">SUM(IF((SODFillBook!$F$3:$F$1960="B")*(SODFillBook!$Q$3:$Q$1960=SODMapping!D195),SODFillBook!$G$3:$G$1960))</f>
        <v>0</v>
      </c>
      <c r="N195" s="8" t="str" cm="1">
        <f t="array" ref="N195">IFERROR(
    SUMPRODUCT(
        IF(
            (SODFillBook!$F$1:$F$1960="B") * (SODFillBook!$Q$1:$Q$1960=SODMapping!D195),
            SODFillBook!$G$1:$G$1960
        ),
        IF(
            (SODFillBook!$F$1:$F$1960="B") * (SODFillBook!$Q$1:$Q$1960=SODMapping!D195),
            SODFillBook!$H$1:$H$1960
        )
    ) / SUM(
        IF(
            (SODFillBook!$F$1:$F$1960="B") * (SODFillBook!$Q$1:$Q$1960=SODMapping!D195),
            SODFillBook!$G$1:$G$1960
        )
    ),
    ""
)</f>
        <v/>
      </c>
      <c r="O195" s="8" cm="1">
        <f t="array" ref="O195">SUM(IF((SODFillBook!$F$3:$F$1960="S")*(SODFillBook!$Q$3:$Q$1960=SODMapping!D195),SODFillBook!$G$3:$G$1960))</f>
        <v>0</v>
      </c>
      <c r="P195" s="8" t="str" cm="1">
        <f t="array" ref="P195">IFERROR(
    SUMPRODUCT(
        IF(
            (SODFillBook!$F$1:$F$1960="S") * (SODFillBook!$Q$1:$Q$1960=SODMapping!D195),
            SODFillBook!$G$1:$G$1960
        ),
        IF(
            (SODFillBook!$F$1:$F$1960="S") * (SODFillBook!$Q$1:$Q$1960=SODMapping!D195),
            SODFillBook!$H$1:$H$1960
        )
    ) / SUM(
        IF(
            (SODFillBook!$F$1:$F$1960="S") * (SODFillBook!$Q$1:$Q$1960=SODMapping!D195),
            SODFillBook!$G$1:$G$1960
        )
    ),
    ""
)</f>
        <v/>
      </c>
      <c r="Q195" s="8">
        <f t="shared" si="10"/>
        <v>0</v>
      </c>
      <c r="R195" s="8">
        <f t="shared" si="11"/>
        <v>0</v>
      </c>
      <c r="S195" s="2">
        <f t="shared" si="12"/>
        <v>0</v>
      </c>
      <c r="T195" s="2">
        <f t="shared" si="13"/>
        <v>0</v>
      </c>
      <c r="U195" s="2">
        <f t="shared" si="14"/>
        <v>0</v>
      </c>
      <c r="V195" s="2" t="e">
        <f>((SODMapping!$P195-SODMapping!$N195)/SODMapping!$G195*SODMapping!$H195)*(MIN(SODMapping!$M195,SODMapping!$O195))</f>
        <v>#VALUE!</v>
      </c>
    </row>
    <row r="196" spans="2:22" x14ac:dyDescent="0.25">
      <c r="B196" s="106"/>
      <c r="C196" s="2"/>
      <c r="D196" s="2"/>
      <c r="E196" s="5"/>
      <c r="F196" s="2" t="s">
        <v>57</v>
      </c>
      <c r="G196" s="2">
        <v>0.5</v>
      </c>
      <c r="H196" s="2">
        <v>12.5</v>
      </c>
      <c r="I196" s="2">
        <v>1</v>
      </c>
      <c r="J196" s="2" t="s">
        <v>35</v>
      </c>
      <c r="K196" s="7" t="str">
        <f>RTD("tt.rtd",,RTD("tt.rtd",,"Inst",J196,$E196),K$2)</f>
        <v/>
      </c>
      <c r="L196" s="7" t="str">
        <f>RTD("tt.rtd",,RTD("tt.rtd",,"Inst",J196,$E196),L$2)</f>
        <v/>
      </c>
      <c r="M196" s="8" cm="1">
        <f t="array" ref="M196">SUM(IF((SODFillBook!$F$3:$F$1960="B")*(SODFillBook!$Q$3:$Q$1960=SODMapping!D196),SODFillBook!$G$3:$G$1960))</f>
        <v>0</v>
      </c>
      <c r="N196" s="8" t="str" cm="1">
        <f t="array" ref="N196">IFERROR(
    SUMPRODUCT(
        IF(
            (SODFillBook!$F$1:$F$1960="B") * (SODFillBook!$Q$1:$Q$1960=SODMapping!D196),
            SODFillBook!$G$1:$G$1960
        ),
        IF(
            (SODFillBook!$F$1:$F$1960="B") * (SODFillBook!$Q$1:$Q$1960=SODMapping!D196),
            SODFillBook!$H$1:$H$1960
        )
    ) / SUM(
        IF(
            (SODFillBook!$F$1:$F$1960="B") * (SODFillBook!$Q$1:$Q$1960=SODMapping!D196),
            SODFillBook!$G$1:$G$1960
        )
    ),
    ""
)</f>
        <v/>
      </c>
      <c r="O196" s="8" cm="1">
        <f t="array" ref="O196">SUM(IF((SODFillBook!$F$3:$F$1960="S")*(SODFillBook!$Q$3:$Q$1960=SODMapping!D196),SODFillBook!$G$3:$G$1960))</f>
        <v>0</v>
      </c>
      <c r="P196" s="8" t="str" cm="1">
        <f t="array" ref="P196">IFERROR(
    SUMPRODUCT(
        IF(
            (SODFillBook!$F$1:$F$1960="S") * (SODFillBook!$Q$1:$Q$1960=SODMapping!D196),
            SODFillBook!$G$1:$G$1960
        ),
        IF(
            (SODFillBook!$F$1:$F$1960="S") * (SODFillBook!$Q$1:$Q$1960=SODMapping!D196),
            SODFillBook!$H$1:$H$1960
        )
    ) / SUM(
        IF(
            (SODFillBook!$F$1:$F$1960="S") * (SODFillBook!$Q$1:$Q$1960=SODMapping!D196),
            SODFillBook!$G$1:$G$1960
        )
    ),
    ""
)</f>
        <v/>
      </c>
      <c r="Q196" s="8">
        <f t="shared" ref="Q196:Q225" si="15">$M196-$O196</f>
        <v>0</v>
      </c>
      <c r="R196" s="8">
        <f t="shared" ref="R196:R225" si="16">IFERROR(IF(Q196&gt;0,((K196-L196)/G196)*H196*ABS(Q196),((L196-K196)/G196)*H196*ABS(Q196)),0)</f>
        <v>0</v>
      </c>
      <c r="S196" s="2">
        <f t="shared" ref="S196:S225" si="17">IFERROR(IF((M196-O196)&lt;0,((P196-K196)/G196)*H196*(O196-M196), IF((M196-O196)&gt;0,((K196-N196)/G196)*H196*(M196-O196), 0)),0)</f>
        <v>0</v>
      </c>
      <c r="T196" s="2">
        <f t="shared" ref="T196:T225" si="18">IFERROR(MIN(M196,O196)*((P196-N196)/G196)*H196,0)</f>
        <v>0</v>
      </c>
      <c r="U196" s="2">
        <f t="shared" ref="U196:U225" si="19">SUM($M196+$O196)*$I196</f>
        <v>0</v>
      </c>
      <c r="V196" s="2" t="e">
        <f>((SODMapping!$P196-SODMapping!$N196)/SODMapping!$G196*SODMapping!$H196)*(MIN(SODMapping!$M196,SODMapping!$O196))</f>
        <v>#VALUE!</v>
      </c>
    </row>
    <row r="197" spans="2:22" x14ac:dyDescent="0.25">
      <c r="B197" s="107"/>
      <c r="C197" s="2"/>
      <c r="D197" s="2"/>
      <c r="E197" s="5"/>
      <c r="F197" s="2" t="s">
        <v>57</v>
      </c>
      <c r="G197" s="2">
        <v>0.5</v>
      </c>
      <c r="H197" s="2">
        <v>12.5</v>
      </c>
      <c r="I197" s="2">
        <v>1</v>
      </c>
      <c r="J197" s="2" t="s">
        <v>35</v>
      </c>
      <c r="K197" s="7" t="str">
        <f>RTD("tt.rtd",,RTD("tt.rtd",,"Inst",J197,$E197),K$2)</f>
        <v/>
      </c>
      <c r="L197" s="7" t="str">
        <f>RTD("tt.rtd",,RTD("tt.rtd",,"Inst",J197,$E197),L$2)</f>
        <v/>
      </c>
      <c r="M197" s="8" cm="1">
        <f t="array" ref="M197">SUM(IF((SODFillBook!$F$3:$F$1960="B")*(SODFillBook!$Q$3:$Q$1960=SODMapping!D197),SODFillBook!$G$3:$G$1960))</f>
        <v>0</v>
      </c>
      <c r="N197" s="8" t="str" cm="1">
        <f t="array" ref="N197">IFERROR(
    SUMPRODUCT(
        IF(
            (SODFillBook!$F$1:$F$1960="B") * (SODFillBook!$Q$1:$Q$1960=SODMapping!D197),
            SODFillBook!$G$1:$G$1960
        ),
        IF(
            (SODFillBook!$F$1:$F$1960="B") * (SODFillBook!$Q$1:$Q$1960=SODMapping!D197),
            SODFillBook!$H$1:$H$1960
        )
    ) / SUM(
        IF(
            (SODFillBook!$F$1:$F$1960="B") * (SODFillBook!$Q$1:$Q$1960=SODMapping!D197),
            SODFillBook!$G$1:$G$1960
        )
    ),
    ""
)</f>
        <v/>
      </c>
      <c r="O197" s="8" cm="1">
        <f t="array" ref="O197">SUM(IF((SODFillBook!$F$3:$F$1960="S")*(SODFillBook!$Q$3:$Q$1960=SODMapping!D197),SODFillBook!$G$3:$G$1960))</f>
        <v>0</v>
      </c>
      <c r="P197" s="8" t="str" cm="1">
        <f t="array" ref="P197">IFERROR(
    SUMPRODUCT(
        IF(
            (SODFillBook!$F$1:$F$1960="S") * (SODFillBook!$Q$1:$Q$1960=SODMapping!D197),
            SODFillBook!$G$1:$G$1960
        ),
        IF(
            (SODFillBook!$F$1:$F$1960="S") * (SODFillBook!$Q$1:$Q$1960=SODMapping!D197),
            SODFillBook!$H$1:$H$1960
        )
    ) / SUM(
        IF(
            (SODFillBook!$F$1:$F$1960="S") * (SODFillBook!$Q$1:$Q$1960=SODMapping!D197),
            SODFillBook!$G$1:$G$1960
        )
    ),
    ""
)</f>
        <v/>
      </c>
      <c r="Q197" s="8">
        <f t="shared" si="15"/>
        <v>0</v>
      </c>
      <c r="R197" s="8">
        <f t="shared" si="16"/>
        <v>0</v>
      </c>
      <c r="S197" s="2">
        <f t="shared" si="17"/>
        <v>0</v>
      </c>
      <c r="T197" s="2">
        <f t="shared" si="18"/>
        <v>0</v>
      </c>
      <c r="U197" s="2">
        <f t="shared" si="19"/>
        <v>0</v>
      </c>
      <c r="V197" s="2" t="e">
        <f>((SODMapping!$P197-SODMapping!$N197)/SODMapping!$G197*SODMapping!$H197)*(MIN(SODMapping!$M197,SODMapping!$O197))</f>
        <v>#VALUE!</v>
      </c>
    </row>
    <row r="198" spans="2:22" x14ac:dyDescent="0.25">
      <c r="B198" s="105"/>
      <c r="C198" s="2"/>
      <c r="D198" s="2"/>
      <c r="E198" s="5"/>
      <c r="F198" s="2" t="s">
        <v>57</v>
      </c>
      <c r="G198" s="2">
        <v>0.5</v>
      </c>
      <c r="H198" s="2">
        <v>12.5</v>
      </c>
      <c r="I198" s="2">
        <v>1</v>
      </c>
      <c r="J198" s="2" t="s">
        <v>35</v>
      </c>
      <c r="K198" s="7" t="str">
        <f>RTD("tt.rtd",,RTD("tt.rtd",,"Inst",J198,$E198),K$2)</f>
        <v/>
      </c>
      <c r="L198" s="7" t="str">
        <f>RTD("tt.rtd",,RTD("tt.rtd",,"Inst",J198,$E198),L$2)</f>
        <v/>
      </c>
      <c r="M198" s="8" cm="1">
        <f t="array" ref="M198">SUM(IF((SODFillBook!$F$3:$F$1960="B")*(SODFillBook!$Q$3:$Q$1960=SODMapping!D198),SODFillBook!$G$3:$G$1960))</f>
        <v>0</v>
      </c>
      <c r="N198" s="8" t="str" cm="1">
        <f t="array" ref="N198">IFERROR(
    SUMPRODUCT(
        IF(
            (SODFillBook!$F$1:$F$1960="B") * (SODFillBook!$Q$1:$Q$1960=SODMapping!D198),
            SODFillBook!$G$1:$G$1960
        ),
        IF(
            (SODFillBook!$F$1:$F$1960="B") * (SODFillBook!$Q$1:$Q$1960=SODMapping!D198),
            SODFillBook!$H$1:$H$1960
        )
    ) / SUM(
        IF(
            (SODFillBook!$F$1:$F$1960="B") * (SODFillBook!$Q$1:$Q$1960=SODMapping!D198),
            SODFillBook!$G$1:$G$1960
        )
    ),
    ""
)</f>
        <v/>
      </c>
      <c r="O198" s="8" cm="1">
        <f t="array" ref="O198">SUM(IF((SODFillBook!$F$3:$F$1960="S")*(SODFillBook!$Q$3:$Q$1960=SODMapping!D198),SODFillBook!$G$3:$G$1960))</f>
        <v>0</v>
      </c>
      <c r="P198" s="8" t="str" cm="1">
        <f t="array" ref="P198">IFERROR(
    SUMPRODUCT(
        IF(
            (SODFillBook!$F$1:$F$1960="S") * (SODFillBook!$Q$1:$Q$1960=SODMapping!D198),
            SODFillBook!$G$1:$G$1960
        ),
        IF(
            (SODFillBook!$F$1:$F$1960="S") * (SODFillBook!$Q$1:$Q$1960=SODMapping!D198),
            SODFillBook!$H$1:$H$1960
        )
    ) / SUM(
        IF(
            (SODFillBook!$F$1:$F$1960="S") * (SODFillBook!$Q$1:$Q$1960=SODMapping!D198),
            SODFillBook!$G$1:$G$1960
        )
    ),
    ""
)</f>
        <v/>
      </c>
      <c r="Q198" s="8">
        <f t="shared" si="15"/>
        <v>0</v>
      </c>
      <c r="R198" s="8">
        <f t="shared" si="16"/>
        <v>0</v>
      </c>
      <c r="S198" s="2">
        <f t="shared" si="17"/>
        <v>0</v>
      </c>
      <c r="T198" s="2">
        <f t="shared" si="18"/>
        <v>0</v>
      </c>
      <c r="U198" s="2">
        <f t="shared" si="19"/>
        <v>0</v>
      </c>
      <c r="V198" s="2" t="e">
        <f>((SODMapping!$P198-SODMapping!$N198)/SODMapping!$G198*SODMapping!$H198)*(MIN(SODMapping!$M198,SODMapping!$O198))</f>
        <v>#VALUE!</v>
      </c>
    </row>
    <row r="199" spans="2:22" x14ac:dyDescent="0.25">
      <c r="B199" s="106"/>
      <c r="C199" s="2"/>
      <c r="D199" s="2"/>
      <c r="E199" s="5"/>
      <c r="F199" s="2" t="s">
        <v>57</v>
      </c>
      <c r="G199" s="2">
        <v>0.5</v>
      </c>
      <c r="H199" s="2">
        <v>12.5</v>
      </c>
      <c r="I199" s="2">
        <v>1</v>
      </c>
      <c r="J199" s="2" t="s">
        <v>35</v>
      </c>
      <c r="K199" s="7" t="str">
        <f>RTD("tt.rtd",,RTD("tt.rtd",,"Inst",J199,$E199),K$2)</f>
        <v/>
      </c>
      <c r="L199" s="7" t="str">
        <f>RTD("tt.rtd",,RTD("tt.rtd",,"Inst",J199,$E199),L$2)</f>
        <v/>
      </c>
      <c r="M199" s="8" cm="1">
        <f t="array" ref="M199">SUM(IF((SODFillBook!$F$3:$F$1960="B")*(SODFillBook!$Q$3:$Q$1960=SODMapping!D199),SODFillBook!$G$3:$G$1960))</f>
        <v>0</v>
      </c>
      <c r="N199" s="8" t="str" cm="1">
        <f t="array" ref="N199">IFERROR(
    SUMPRODUCT(
        IF(
            (SODFillBook!$F$1:$F$1960="B") * (SODFillBook!$Q$1:$Q$1960=SODMapping!D199),
            SODFillBook!$G$1:$G$1960
        ),
        IF(
            (SODFillBook!$F$1:$F$1960="B") * (SODFillBook!$Q$1:$Q$1960=SODMapping!D199),
            SODFillBook!$H$1:$H$1960
        )
    ) / SUM(
        IF(
            (SODFillBook!$F$1:$F$1960="B") * (SODFillBook!$Q$1:$Q$1960=SODMapping!D199),
            SODFillBook!$G$1:$G$1960
        )
    ),
    ""
)</f>
        <v/>
      </c>
      <c r="O199" s="8" cm="1">
        <f t="array" ref="O199">SUM(IF((SODFillBook!$F$3:$F$1960="S")*(SODFillBook!$Q$3:$Q$1960=SODMapping!D199),SODFillBook!$G$3:$G$1960))</f>
        <v>0</v>
      </c>
      <c r="P199" s="8" t="str" cm="1">
        <f t="array" ref="P199">IFERROR(
    SUMPRODUCT(
        IF(
            (SODFillBook!$F$1:$F$1960="S") * (SODFillBook!$Q$1:$Q$1960=SODMapping!D199),
            SODFillBook!$G$1:$G$1960
        ),
        IF(
            (SODFillBook!$F$1:$F$1960="S") * (SODFillBook!$Q$1:$Q$1960=SODMapping!D199),
            SODFillBook!$H$1:$H$1960
        )
    ) / SUM(
        IF(
            (SODFillBook!$F$1:$F$1960="S") * (SODFillBook!$Q$1:$Q$1960=SODMapping!D199),
            SODFillBook!$G$1:$G$1960
        )
    ),
    ""
)</f>
        <v/>
      </c>
      <c r="Q199" s="8">
        <f t="shared" si="15"/>
        <v>0</v>
      </c>
      <c r="R199" s="8">
        <f t="shared" si="16"/>
        <v>0</v>
      </c>
      <c r="S199" s="2">
        <f t="shared" si="17"/>
        <v>0</v>
      </c>
      <c r="T199" s="2">
        <f t="shared" si="18"/>
        <v>0</v>
      </c>
      <c r="U199" s="2">
        <f t="shared" si="19"/>
        <v>0</v>
      </c>
      <c r="V199" s="2" t="e">
        <f>((SODMapping!$P199-SODMapping!$N199)/SODMapping!$G199*SODMapping!$H199)*(MIN(SODMapping!$M199,SODMapping!$O199))</f>
        <v>#VALUE!</v>
      </c>
    </row>
    <row r="200" spans="2:22" x14ac:dyDescent="0.25">
      <c r="B200" s="106"/>
      <c r="C200" s="2"/>
      <c r="D200" s="2"/>
      <c r="E200" s="5"/>
      <c r="F200" s="2" t="s">
        <v>57</v>
      </c>
      <c r="G200" s="2">
        <v>0.5</v>
      </c>
      <c r="H200" s="2">
        <v>12.5</v>
      </c>
      <c r="I200" s="2">
        <v>1</v>
      </c>
      <c r="J200" s="2" t="s">
        <v>35</v>
      </c>
      <c r="K200" s="7" t="str">
        <f>RTD("tt.rtd",,RTD("tt.rtd",,"Inst",J200,$E200),K$2)</f>
        <v/>
      </c>
      <c r="L200" s="7" t="str">
        <f>RTD("tt.rtd",,RTD("tt.rtd",,"Inst",J200,$E200),L$2)</f>
        <v/>
      </c>
      <c r="M200" s="8" cm="1">
        <f t="array" ref="M200">SUM(IF((SODFillBook!$F$3:$F$1960="B")*(SODFillBook!$Q$3:$Q$1960=SODMapping!D200),SODFillBook!$G$3:$G$1960))</f>
        <v>0</v>
      </c>
      <c r="N200" s="8" t="str" cm="1">
        <f t="array" ref="N200">IFERROR(
    SUMPRODUCT(
        IF(
            (SODFillBook!$F$1:$F$1960="B") * (SODFillBook!$Q$1:$Q$1960=SODMapping!D200),
            SODFillBook!$G$1:$G$1960
        ),
        IF(
            (SODFillBook!$F$1:$F$1960="B") * (SODFillBook!$Q$1:$Q$1960=SODMapping!D200),
            SODFillBook!$H$1:$H$1960
        )
    ) / SUM(
        IF(
            (SODFillBook!$F$1:$F$1960="B") * (SODFillBook!$Q$1:$Q$1960=SODMapping!D200),
            SODFillBook!$G$1:$G$1960
        )
    ),
    ""
)</f>
        <v/>
      </c>
      <c r="O200" s="8" cm="1">
        <f t="array" ref="O200">SUM(IF((SODFillBook!$F$3:$F$1960="S")*(SODFillBook!$Q$3:$Q$1960=SODMapping!D200),SODFillBook!$G$3:$G$1960))</f>
        <v>0</v>
      </c>
      <c r="P200" s="8" t="str" cm="1">
        <f t="array" ref="P200">IFERROR(
    SUMPRODUCT(
        IF(
            (SODFillBook!$F$1:$F$1960="S") * (SODFillBook!$Q$1:$Q$1960=SODMapping!D200),
            SODFillBook!$G$1:$G$1960
        ),
        IF(
            (SODFillBook!$F$1:$F$1960="S") * (SODFillBook!$Q$1:$Q$1960=SODMapping!D200),
            SODFillBook!$H$1:$H$1960
        )
    ) / SUM(
        IF(
            (SODFillBook!$F$1:$F$1960="S") * (SODFillBook!$Q$1:$Q$1960=SODMapping!D200),
            SODFillBook!$G$1:$G$1960
        )
    ),
    ""
)</f>
        <v/>
      </c>
      <c r="Q200" s="8">
        <f t="shared" si="15"/>
        <v>0</v>
      </c>
      <c r="R200" s="8">
        <f t="shared" si="16"/>
        <v>0</v>
      </c>
      <c r="S200" s="2">
        <f t="shared" si="17"/>
        <v>0</v>
      </c>
      <c r="T200" s="2">
        <f t="shared" si="18"/>
        <v>0</v>
      </c>
      <c r="U200" s="2">
        <f t="shared" si="19"/>
        <v>0</v>
      </c>
      <c r="V200" s="2" t="e">
        <f>((SODMapping!$P200-SODMapping!$N200)/SODMapping!$G200*SODMapping!$H200)*(MIN(SODMapping!$M200,SODMapping!$O200))</f>
        <v>#VALUE!</v>
      </c>
    </row>
    <row r="201" spans="2:22" x14ac:dyDescent="0.25">
      <c r="B201" s="106"/>
      <c r="C201" s="2"/>
      <c r="D201" s="2"/>
      <c r="E201" s="5"/>
      <c r="F201" s="2" t="s">
        <v>57</v>
      </c>
      <c r="G201" s="2">
        <v>0.5</v>
      </c>
      <c r="H201" s="2">
        <v>12.5</v>
      </c>
      <c r="I201" s="2">
        <v>1</v>
      </c>
      <c r="J201" s="2" t="s">
        <v>35</v>
      </c>
      <c r="K201" s="7" t="str">
        <f>RTD("tt.rtd",,RTD("tt.rtd",,"Inst",J201,$E201),K$2)</f>
        <v/>
      </c>
      <c r="L201" s="7" t="str">
        <f>RTD("tt.rtd",,RTD("tt.rtd",,"Inst",J201,$E201),L$2)</f>
        <v/>
      </c>
      <c r="M201" s="8" cm="1">
        <f t="array" ref="M201">SUM(IF((SODFillBook!$F$3:$F$1960="B")*(SODFillBook!$Q$3:$Q$1960=SODMapping!D201),SODFillBook!$G$3:$G$1960))</f>
        <v>0</v>
      </c>
      <c r="N201" s="8" t="str" cm="1">
        <f t="array" ref="N201">IFERROR(
    SUMPRODUCT(
        IF(
            (SODFillBook!$F$1:$F$1960="B") * (SODFillBook!$Q$1:$Q$1960=SODMapping!D201),
            SODFillBook!$G$1:$G$1960
        ),
        IF(
            (SODFillBook!$F$1:$F$1960="B") * (SODFillBook!$Q$1:$Q$1960=SODMapping!D201),
            SODFillBook!$H$1:$H$1960
        )
    ) / SUM(
        IF(
            (SODFillBook!$F$1:$F$1960="B") * (SODFillBook!$Q$1:$Q$1960=SODMapping!D201),
            SODFillBook!$G$1:$G$1960
        )
    ),
    ""
)</f>
        <v/>
      </c>
      <c r="O201" s="8" cm="1">
        <f t="array" ref="O201">SUM(IF((SODFillBook!$F$3:$F$1960="S")*(SODFillBook!$Q$3:$Q$1960=SODMapping!D201),SODFillBook!$G$3:$G$1960))</f>
        <v>0</v>
      </c>
      <c r="P201" s="8" t="str" cm="1">
        <f t="array" ref="P201">IFERROR(
    SUMPRODUCT(
        IF(
            (SODFillBook!$F$1:$F$1960="S") * (SODFillBook!$Q$1:$Q$1960=SODMapping!D201),
            SODFillBook!$G$1:$G$1960
        ),
        IF(
            (SODFillBook!$F$1:$F$1960="S") * (SODFillBook!$Q$1:$Q$1960=SODMapping!D201),
            SODFillBook!$H$1:$H$1960
        )
    ) / SUM(
        IF(
            (SODFillBook!$F$1:$F$1960="S") * (SODFillBook!$Q$1:$Q$1960=SODMapping!D201),
            SODFillBook!$G$1:$G$1960
        )
    ),
    ""
)</f>
        <v/>
      </c>
      <c r="Q201" s="8">
        <f t="shared" si="15"/>
        <v>0</v>
      </c>
      <c r="R201" s="8">
        <f t="shared" si="16"/>
        <v>0</v>
      </c>
      <c r="S201" s="2">
        <f t="shared" si="17"/>
        <v>0</v>
      </c>
      <c r="T201" s="2">
        <f t="shared" si="18"/>
        <v>0</v>
      </c>
      <c r="U201" s="2">
        <f t="shared" si="19"/>
        <v>0</v>
      </c>
      <c r="V201" s="2" t="e">
        <f>((SODMapping!$P201-SODMapping!$N201)/SODMapping!$G201*SODMapping!$H201)*(MIN(SODMapping!$M201,SODMapping!$O201))</f>
        <v>#VALUE!</v>
      </c>
    </row>
    <row r="202" spans="2:22" x14ac:dyDescent="0.25">
      <c r="B202" s="106"/>
      <c r="C202" s="2"/>
      <c r="D202" s="2"/>
      <c r="E202" s="5"/>
      <c r="F202" s="2" t="s">
        <v>57</v>
      </c>
      <c r="G202" s="2">
        <v>0.5</v>
      </c>
      <c r="H202" s="2">
        <v>12.5</v>
      </c>
      <c r="I202" s="2">
        <v>1</v>
      </c>
      <c r="J202" s="2" t="s">
        <v>35</v>
      </c>
      <c r="K202" s="7" t="str">
        <f>RTD("tt.rtd",,RTD("tt.rtd",,"Inst",J202,$E202),K$2)</f>
        <v/>
      </c>
      <c r="L202" s="7" t="str">
        <f>RTD("tt.rtd",,RTD("tt.rtd",,"Inst",J202,$E202),L$2)</f>
        <v/>
      </c>
      <c r="M202" s="8" cm="1">
        <f t="array" ref="M202">SUM(IF((SODFillBook!$F$3:$F$1960="B")*(SODFillBook!$Q$3:$Q$1960=SODMapping!D202),SODFillBook!$G$3:$G$1960))</f>
        <v>0</v>
      </c>
      <c r="N202" s="8" t="str" cm="1">
        <f t="array" ref="N202">IFERROR(
    SUMPRODUCT(
        IF(
            (SODFillBook!$F$1:$F$1960="B") * (SODFillBook!$Q$1:$Q$1960=SODMapping!D202),
            SODFillBook!$G$1:$G$1960
        ),
        IF(
            (SODFillBook!$F$1:$F$1960="B") * (SODFillBook!$Q$1:$Q$1960=SODMapping!D202),
            SODFillBook!$H$1:$H$1960
        )
    ) / SUM(
        IF(
            (SODFillBook!$F$1:$F$1960="B") * (SODFillBook!$Q$1:$Q$1960=SODMapping!D202),
            SODFillBook!$G$1:$G$1960
        )
    ),
    ""
)</f>
        <v/>
      </c>
      <c r="O202" s="8" cm="1">
        <f t="array" ref="O202">SUM(IF((SODFillBook!$F$3:$F$1960="S")*(SODFillBook!$Q$3:$Q$1960=SODMapping!D202),SODFillBook!$G$3:$G$1960))</f>
        <v>0</v>
      </c>
      <c r="P202" s="8" t="str" cm="1">
        <f t="array" ref="P202">IFERROR(
    SUMPRODUCT(
        IF(
            (SODFillBook!$F$1:$F$1960="S") * (SODFillBook!$Q$1:$Q$1960=SODMapping!D202),
            SODFillBook!$G$1:$G$1960
        ),
        IF(
            (SODFillBook!$F$1:$F$1960="S") * (SODFillBook!$Q$1:$Q$1960=SODMapping!D202),
            SODFillBook!$H$1:$H$1960
        )
    ) / SUM(
        IF(
            (SODFillBook!$F$1:$F$1960="S") * (SODFillBook!$Q$1:$Q$1960=SODMapping!D202),
            SODFillBook!$G$1:$G$1960
        )
    ),
    ""
)</f>
        <v/>
      </c>
      <c r="Q202" s="8">
        <f t="shared" si="15"/>
        <v>0</v>
      </c>
      <c r="R202" s="8">
        <f t="shared" si="16"/>
        <v>0</v>
      </c>
      <c r="S202" s="2">
        <f t="shared" si="17"/>
        <v>0</v>
      </c>
      <c r="T202" s="2">
        <f t="shared" si="18"/>
        <v>0</v>
      </c>
      <c r="U202" s="2">
        <f t="shared" si="19"/>
        <v>0</v>
      </c>
      <c r="V202" s="2" t="e">
        <f>((SODMapping!$P202-SODMapping!$N202)/SODMapping!$G202*SODMapping!$H202)*(MIN(SODMapping!$M202,SODMapping!$O202))</f>
        <v>#VALUE!</v>
      </c>
    </row>
    <row r="203" spans="2:22" x14ac:dyDescent="0.25">
      <c r="B203" s="106"/>
      <c r="C203" s="2"/>
      <c r="D203" s="2"/>
      <c r="E203" s="5"/>
      <c r="F203" s="2" t="s">
        <v>57</v>
      </c>
      <c r="G203" s="2">
        <v>0.5</v>
      </c>
      <c r="H203" s="2">
        <v>12.5</v>
      </c>
      <c r="I203" s="2">
        <v>1</v>
      </c>
      <c r="J203" s="2" t="s">
        <v>35</v>
      </c>
      <c r="K203" s="7" t="str">
        <f>RTD("tt.rtd",,RTD("tt.rtd",,"Inst",J203,$E203),K$2)</f>
        <v/>
      </c>
      <c r="L203" s="7" t="str">
        <f>RTD("tt.rtd",,RTD("tt.rtd",,"Inst",J203,$E203),L$2)</f>
        <v/>
      </c>
      <c r="M203" s="8" cm="1">
        <f t="array" ref="M203">SUM(IF((SODFillBook!$F$3:$F$1960="B")*(SODFillBook!$Q$3:$Q$1960=SODMapping!D203),SODFillBook!$G$3:$G$1960))</f>
        <v>0</v>
      </c>
      <c r="N203" s="8" t="str" cm="1">
        <f t="array" ref="N203">IFERROR(
    SUMPRODUCT(
        IF(
            (SODFillBook!$F$1:$F$1960="B") * (SODFillBook!$Q$1:$Q$1960=SODMapping!D203),
            SODFillBook!$G$1:$G$1960
        ),
        IF(
            (SODFillBook!$F$1:$F$1960="B") * (SODFillBook!$Q$1:$Q$1960=SODMapping!D203),
            SODFillBook!$H$1:$H$1960
        )
    ) / SUM(
        IF(
            (SODFillBook!$F$1:$F$1960="B") * (SODFillBook!$Q$1:$Q$1960=SODMapping!D203),
            SODFillBook!$G$1:$G$1960
        )
    ),
    ""
)</f>
        <v/>
      </c>
      <c r="O203" s="8" cm="1">
        <f t="array" ref="O203">SUM(IF((SODFillBook!$F$3:$F$1960="S")*(SODFillBook!$Q$3:$Q$1960=SODMapping!D203),SODFillBook!$G$3:$G$1960))</f>
        <v>0</v>
      </c>
      <c r="P203" s="8" t="str" cm="1">
        <f t="array" ref="P203">IFERROR(
    SUMPRODUCT(
        IF(
            (SODFillBook!$F$1:$F$1960="S") * (SODFillBook!$Q$1:$Q$1960=SODMapping!D203),
            SODFillBook!$G$1:$G$1960
        ),
        IF(
            (SODFillBook!$F$1:$F$1960="S") * (SODFillBook!$Q$1:$Q$1960=SODMapping!D203),
            SODFillBook!$H$1:$H$1960
        )
    ) / SUM(
        IF(
            (SODFillBook!$F$1:$F$1960="S") * (SODFillBook!$Q$1:$Q$1960=SODMapping!D203),
            SODFillBook!$G$1:$G$1960
        )
    ),
    ""
)</f>
        <v/>
      </c>
      <c r="Q203" s="8">
        <f t="shared" si="15"/>
        <v>0</v>
      </c>
      <c r="R203" s="8">
        <f t="shared" si="16"/>
        <v>0</v>
      </c>
      <c r="S203" s="2">
        <f t="shared" si="17"/>
        <v>0</v>
      </c>
      <c r="T203" s="2">
        <f t="shared" si="18"/>
        <v>0</v>
      </c>
      <c r="U203" s="2">
        <f t="shared" si="19"/>
        <v>0</v>
      </c>
      <c r="V203" s="2" t="e">
        <f>((SODMapping!$P203-SODMapping!$N203)/SODMapping!$G203*SODMapping!$H203)*(MIN(SODMapping!$M203,SODMapping!$O203))</f>
        <v>#VALUE!</v>
      </c>
    </row>
    <row r="204" spans="2:22" x14ac:dyDescent="0.25">
      <c r="B204" s="106"/>
      <c r="C204" s="2"/>
      <c r="D204" s="2"/>
      <c r="E204" s="5"/>
      <c r="F204" s="2" t="s">
        <v>57</v>
      </c>
      <c r="G204" s="2">
        <v>0.5</v>
      </c>
      <c r="H204" s="2">
        <v>12.5</v>
      </c>
      <c r="I204" s="2">
        <v>1</v>
      </c>
      <c r="J204" s="2" t="s">
        <v>35</v>
      </c>
      <c r="K204" s="7" t="str">
        <f>RTD("tt.rtd",,RTD("tt.rtd",,"Inst",J204,$E204),K$2)</f>
        <v/>
      </c>
      <c r="L204" s="7" t="str">
        <f>RTD("tt.rtd",,RTD("tt.rtd",,"Inst",J204,$E204),L$2)</f>
        <v/>
      </c>
      <c r="M204" s="8" cm="1">
        <f t="array" ref="M204">SUM(IF((SODFillBook!$F$3:$F$1960="B")*(SODFillBook!$Q$3:$Q$1960=SODMapping!D204),SODFillBook!$G$3:$G$1960))</f>
        <v>0</v>
      </c>
      <c r="N204" s="8" t="str" cm="1">
        <f t="array" ref="N204">IFERROR(
    SUMPRODUCT(
        IF(
            (SODFillBook!$F$1:$F$1960="B") * (SODFillBook!$Q$1:$Q$1960=SODMapping!D204),
            SODFillBook!$G$1:$G$1960
        ),
        IF(
            (SODFillBook!$F$1:$F$1960="B") * (SODFillBook!$Q$1:$Q$1960=SODMapping!D204),
            SODFillBook!$H$1:$H$1960
        )
    ) / SUM(
        IF(
            (SODFillBook!$F$1:$F$1960="B") * (SODFillBook!$Q$1:$Q$1960=SODMapping!D204),
            SODFillBook!$G$1:$G$1960
        )
    ),
    ""
)</f>
        <v/>
      </c>
      <c r="O204" s="8" cm="1">
        <f t="array" ref="O204">SUM(IF((SODFillBook!$F$3:$F$1960="S")*(SODFillBook!$Q$3:$Q$1960=SODMapping!D204),SODFillBook!$G$3:$G$1960))</f>
        <v>0</v>
      </c>
      <c r="P204" s="8" t="str" cm="1">
        <f t="array" ref="P204">IFERROR(
    SUMPRODUCT(
        IF(
            (SODFillBook!$F$1:$F$1960="S") * (SODFillBook!$Q$1:$Q$1960=SODMapping!D204),
            SODFillBook!$G$1:$G$1960
        ),
        IF(
            (SODFillBook!$F$1:$F$1960="S") * (SODFillBook!$Q$1:$Q$1960=SODMapping!D204),
            SODFillBook!$H$1:$H$1960
        )
    ) / SUM(
        IF(
            (SODFillBook!$F$1:$F$1960="S") * (SODFillBook!$Q$1:$Q$1960=SODMapping!D204),
            SODFillBook!$G$1:$G$1960
        )
    ),
    ""
)</f>
        <v/>
      </c>
      <c r="Q204" s="8">
        <f t="shared" si="15"/>
        <v>0</v>
      </c>
      <c r="R204" s="8">
        <f t="shared" si="16"/>
        <v>0</v>
      </c>
      <c r="S204" s="2">
        <f t="shared" si="17"/>
        <v>0</v>
      </c>
      <c r="T204" s="2">
        <f t="shared" si="18"/>
        <v>0</v>
      </c>
      <c r="U204" s="2">
        <f t="shared" si="19"/>
        <v>0</v>
      </c>
      <c r="V204" s="2" t="e">
        <f>((SODMapping!$P204-SODMapping!$N204)/SODMapping!$G204*SODMapping!$H204)*(MIN(SODMapping!$M204,SODMapping!$O204))</f>
        <v>#VALUE!</v>
      </c>
    </row>
    <row r="205" spans="2:22" x14ac:dyDescent="0.25">
      <c r="B205" s="106"/>
      <c r="C205" s="2"/>
      <c r="D205" s="2"/>
      <c r="E205" s="5"/>
      <c r="F205" s="2" t="s">
        <v>57</v>
      </c>
      <c r="G205" s="2">
        <v>0.5</v>
      </c>
      <c r="H205" s="2">
        <v>12.5</v>
      </c>
      <c r="I205" s="2">
        <v>1</v>
      </c>
      <c r="J205" s="2" t="s">
        <v>35</v>
      </c>
      <c r="K205" s="7" t="str">
        <f>RTD("tt.rtd",,RTD("tt.rtd",,"Inst",J205,$E205),K$2)</f>
        <v/>
      </c>
      <c r="L205" s="7" t="str">
        <f>RTD("tt.rtd",,RTD("tt.rtd",,"Inst",J205,$E205),L$2)</f>
        <v/>
      </c>
      <c r="M205" s="8" cm="1">
        <f t="array" ref="M205">SUM(IF((SODFillBook!$F$3:$F$1960="B")*(SODFillBook!$Q$3:$Q$1960=SODMapping!D205),SODFillBook!$G$3:$G$1960))</f>
        <v>0</v>
      </c>
      <c r="N205" s="8" t="str" cm="1">
        <f t="array" ref="N205">IFERROR(
    SUMPRODUCT(
        IF(
            (SODFillBook!$F$1:$F$1960="B") * (SODFillBook!$Q$1:$Q$1960=SODMapping!D205),
            SODFillBook!$G$1:$G$1960
        ),
        IF(
            (SODFillBook!$F$1:$F$1960="B") * (SODFillBook!$Q$1:$Q$1960=SODMapping!D205),
            SODFillBook!$H$1:$H$1960
        )
    ) / SUM(
        IF(
            (SODFillBook!$F$1:$F$1960="B") * (SODFillBook!$Q$1:$Q$1960=SODMapping!D205),
            SODFillBook!$G$1:$G$1960
        )
    ),
    ""
)</f>
        <v/>
      </c>
      <c r="O205" s="8" cm="1">
        <f t="array" ref="O205">SUM(IF((SODFillBook!$F$3:$F$1960="S")*(SODFillBook!$Q$3:$Q$1960=SODMapping!D205),SODFillBook!$G$3:$G$1960))</f>
        <v>0</v>
      </c>
      <c r="P205" s="8" t="str" cm="1">
        <f t="array" ref="P205">IFERROR(
    SUMPRODUCT(
        IF(
            (SODFillBook!$F$1:$F$1960="S") * (SODFillBook!$Q$1:$Q$1960=SODMapping!D205),
            SODFillBook!$G$1:$G$1960
        ),
        IF(
            (SODFillBook!$F$1:$F$1960="S") * (SODFillBook!$Q$1:$Q$1960=SODMapping!D205),
            SODFillBook!$H$1:$H$1960
        )
    ) / SUM(
        IF(
            (SODFillBook!$F$1:$F$1960="S") * (SODFillBook!$Q$1:$Q$1960=SODMapping!D205),
            SODFillBook!$G$1:$G$1960
        )
    ),
    ""
)</f>
        <v/>
      </c>
      <c r="Q205" s="8">
        <f t="shared" si="15"/>
        <v>0</v>
      </c>
      <c r="R205" s="8">
        <f t="shared" si="16"/>
        <v>0</v>
      </c>
      <c r="S205" s="2">
        <f t="shared" si="17"/>
        <v>0</v>
      </c>
      <c r="T205" s="2">
        <f t="shared" si="18"/>
        <v>0</v>
      </c>
      <c r="U205" s="2">
        <f t="shared" si="19"/>
        <v>0</v>
      </c>
      <c r="V205" s="2" t="e">
        <f>((SODMapping!$P205-SODMapping!$N205)/SODMapping!$G205*SODMapping!$H205)*(MIN(SODMapping!$M205,SODMapping!$O205))</f>
        <v>#VALUE!</v>
      </c>
    </row>
    <row r="206" spans="2:22" x14ac:dyDescent="0.25">
      <c r="B206" s="106"/>
      <c r="C206" s="2"/>
      <c r="D206" s="2"/>
      <c r="E206" s="5"/>
      <c r="F206" s="2" t="s">
        <v>57</v>
      </c>
      <c r="G206" s="2">
        <v>0.5</v>
      </c>
      <c r="H206" s="2">
        <v>12.5</v>
      </c>
      <c r="I206" s="2">
        <v>1</v>
      </c>
      <c r="J206" s="2" t="s">
        <v>35</v>
      </c>
      <c r="K206" s="7" t="str">
        <f>RTD("tt.rtd",,RTD("tt.rtd",,"Inst",J206,$E206),K$2)</f>
        <v/>
      </c>
      <c r="L206" s="7" t="str">
        <f>RTD("tt.rtd",,RTD("tt.rtd",,"Inst",J206,$E206),L$2)</f>
        <v/>
      </c>
      <c r="M206" s="8" cm="1">
        <f t="array" ref="M206">SUM(IF((SODFillBook!$F$3:$F$1960="B")*(SODFillBook!$Q$3:$Q$1960=SODMapping!D206),SODFillBook!$G$3:$G$1960))</f>
        <v>0</v>
      </c>
      <c r="N206" s="8" t="str" cm="1">
        <f t="array" ref="N206">IFERROR(
    SUMPRODUCT(
        IF(
            (SODFillBook!$F$1:$F$1960="B") * (SODFillBook!$Q$1:$Q$1960=SODMapping!D206),
            SODFillBook!$G$1:$G$1960
        ),
        IF(
            (SODFillBook!$F$1:$F$1960="B") * (SODFillBook!$Q$1:$Q$1960=SODMapping!D206),
            SODFillBook!$H$1:$H$1960
        )
    ) / SUM(
        IF(
            (SODFillBook!$F$1:$F$1960="B") * (SODFillBook!$Q$1:$Q$1960=SODMapping!D206),
            SODFillBook!$G$1:$G$1960
        )
    ),
    ""
)</f>
        <v/>
      </c>
      <c r="O206" s="8" cm="1">
        <f t="array" ref="O206">SUM(IF((SODFillBook!$F$3:$F$1960="S")*(SODFillBook!$Q$3:$Q$1960=SODMapping!D206),SODFillBook!$G$3:$G$1960))</f>
        <v>0</v>
      </c>
      <c r="P206" s="8" t="str" cm="1">
        <f t="array" ref="P206">IFERROR(
    SUMPRODUCT(
        IF(
            (SODFillBook!$F$1:$F$1960="S") * (SODFillBook!$Q$1:$Q$1960=SODMapping!D206),
            SODFillBook!$G$1:$G$1960
        ),
        IF(
            (SODFillBook!$F$1:$F$1960="S") * (SODFillBook!$Q$1:$Q$1960=SODMapping!D206),
            SODFillBook!$H$1:$H$1960
        )
    ) / SUM(
        IF(
            (SODFillBook!$F$1:$F$1960="S") * (SODFillBook!$Q$1:$Q$1960=SODMapping!D206),
            SODFillBook!$G$1:$G$1960
        )
    ),
    ""
)</f>
        <v/>
      </c>
      <c r="Q206" s="8">
        <f t="shared" si="15"/>
        <v>0</v>
      </c>
      <c r="R206" s="8">
        <f t="shared" si="16"/>
        <v>0</v>
      </c>
      <c r="S206" s="2">
        <f t="shared" si="17"/>
        <v>0</v>
      </c>
      <c r="T206" s="2">
        <f t="shared" si="18"/>
        <v>0</v>
      </c>
      <c r="U206" s="2">
        <f t="shared" si="19"/>
        <v>0</v>
      </c>
      <c r="V206" s="2" t="e">
        <f>((SODMapping!$P206-SODMapping!$N206)/SODMapping!$G206*SODMapping!$H206)*(MIN(SODMapping!$M206,SODMapping!$O206))</f>
        <v>#VALUE!</v>
      </c>
    </row>
    <row r="207" spans="2:22" x14ac:dyDescent="0.25">
      <c r="B207" s="106"/>
      <c r="C207" s="2"/>
      <c r="D207" s="2"/>
      <c r="E207" s="5"/>
      <c r="F207" s="2" t="s">
        <v>57</v>
      </c>
      <c r="G207" s="2">
        <v>0.5</v>
      </c>
      <c r="H207" s="2">
        <v>12.5</v>
      </c>
      <c r="I207" s="2">
        <v>1</v>
      </c>
      <c r="J207" s="2" t="s">
        <v>35</v>
      </c>
      <c r="K207" s="7" t="str">
        <f>RTD("tt.rtd",,RTD("tt.rtd",,"Inst",J207,$E207),K$2)</f>
        <v/>
      </c>
      <c r="L207" s="7" t="str">
        <f>RTD("tt.rtd",,RTD("tt.rtd",,"Inst",J207,$E207),L$2)</f>
        <v/>
      </c>
      <c r="M207" s="8" cm="1">
        <f t="array" ref="M207">SUM(IF((SODFillBook!$F$3:$F$1960="B")*(SODFillBook!$Q$3:$Q$1960=SODMapping!D207),SODFillBook!$G$3:$G$1960))</f>
        <v>0</v>
      </c>
      <c r="N207" s="8" t="str" cm="1">
        <f t="array" ref="N207">IFERROR(
    SUMPRODUCT(
        IF(
            (SODFillBook!$F$1:$F$1960="B") * (SODFillBook!$Q$1:$Q$1960=SODMapping!D207),
            SODFillBook!$G$1:$G$1960
        ),
        IF(
            (SODFillBook!$F$1:$F$1960="B") * (SODFillBook!$Q$1:$Q$1960=SODMapping!D207),
            SODFillBook!$H$1:$H$1960
        )
    ) / SUM(
        IF(
            (SODFillBook!$F$1:$F$1960="B") * (SODFillBook!$Q$1:$Q$1960=SODMapping!D207),
            SODFillBook!$G$1:$G$1960
        )
    ),
    ""
)</f>
        <v/>
      </c>
      <c r="O207" s="8" cm="1">
        <f t="array" ref="O207">SUM(IF((SODFillBook!$F$3:$F$1960="S")*(SODFillBook!$Q$3:$Q$1960=SODMapping!D207),SODFillBook!$G$3:$G$1960))</f>
        <v>0</v>
      </c>
      <c r="P207" s="8" t="str" cm="1">
        <f t="array" ref="P207">IFERROR(
    SUMPRODUCT(
        IF(
            (SODFillBook!$F$1:$F$1960="S") * (SODFillBook!$Q$1:$Q$1960=SODMapping!D207),
            SODFillBook!$G$1:$G$1960
        ),
        IF(
            (SODFillBook!$F$1:$F$1960="S") * (SODFillBook!$Q$1:$Q$1960=SODMapping!D207),
            SODFillBook!$H$1:$H$1960
        )
    ) / SUM(
        IF(
            (SODFillBook!$F$1:$F$1960="S") * (SODFillBook!$Q$1:$Q$1960=SODMapping!D207),
            SODFillBook!$G$1:$G$1960
        )
    ),
    ""
)</f>
        <v/>
      </c>
      <c r="Q207" s="8">
        <f t="shared" si="15"/>
        <v>0</v>
      </c>
      <c r="R207" s="8">
        <f t="shared" si="16"/>
        <v>0</v>
      </c>
      <c r="S207" s="2">
        <f t="shared" si="17"/>
        <v>0</v>
      </c>
      <c r="T207" s="2">
        <f t="shared" si="18"/>
        <v>0</v>
      </c>
      <c r="U207" s="2">
        <f t="shared" si="19"/>
        <v>0</v>
      </c>
      <c r="V207" s="2" t="e">
        <f>((SODMapping!$P207-SODMapping!$N207)/SODMapping!$G207*SODMapping!$H207)*(MIN(SODMapping!$M207,SODMapping!$O207))</f>
        <v>#VALUE!</v>
      </c>
    </row>
    <row r="208" spans="2:22" x14ac:dyDescent="0.25">
      <c r="B208" s="106"/>
      <c r="C208" s="2"/>
      <c r="D208" s="2"/>
      <c r="E208" s="5"/>
      <c r="F208" s="2" t="s">
        <v>57</v>
      </c>
      <c r="G208" s="2">
        <v>0.5</v>
      </c>
      <c r="H208" s="2">
        <v>12.5</v>
      </c>
      <c r="I208" s="2">
        <v>1</v>
      </c>
      <c r="J208" s="2" t="s">
        <v>35</v>
      </c>
      <c r="K208" s="7" t="str">
        <f>RTD("tt.rtd",,RTD("tt.rtd",,"Inst",J208,$E208),K$2)</f>
        <v/>
      </c>
      <c r="L208" s="7" t="str">
        <f>RTD("tt.rtd",,RTD("tt.rtd",,"Inst",J208,$E208),L$2)</f>
        <v/>
      </c>
      <c r="M208" s="8" cm="1">
        <f t="array" ref="M208">SUM(IF((SODFillBook!$F$3:$F$1960="B")*(SODFillBook!$Q$3:$Q$1960=SODMapping!D208),SODFillBook!$G$3:$G$1960))</f>
        <v>0</v>
      </c>
      <c r="N208" s="8" t="str" cm="1">
        <f t="array" ref="N208">IFERROR(
    SUMPRODUCT(
        IF(
            (SODFillBook!$F$1:$F$1960="B") * (SODFillBook!$Q$1:$Q$1960=SODMapping!D208),
            SODFillBook!$G$1:$G$1960
        ),
        IF(
            (SODFillBook!$F$1:$F$1960="B") * (SODFillBook!$Q$1:$Q$1960=SODMapping!D208),
            SODFillBook!$H$1:$H$1960
        )
    ) / SUM(
        IF(
            (SODFillBook!$F$1:$F$1960="B") * (SODFillBook!$Q$1:$Q$1960=SODMapping!D208),
            SODFillBook!$G$1:$G$1960
        )
    ),
    ""
)</f>
        <v/>
      </c>
      <c r="O208" s="8" cm="1">
        <f t="array" ref="O208">SUM(IF((SODFillBook!$F$3:$F$1960="S")*(SODFillBook!$Q$3:$Q$1960=SODMapping!D208),SODFillBook!$G$3:$G$1960))</f>
        <v>0</v>
      </c>
      <c r="P208" s="8" t="str" cm="1">
        <f t="array" ref="P208">IFERROR(
    SUMPRODUCT(
        IF(
            (SODFillBook!$F$1:$F$1960="S") * (SODFillBook!$Q$1:$Q$1960=SODMapping!D208),
            SODFillBook!$G$1:$G$1960
        ),
        IF(
            (SODFillBook!$F$1:$F$1960="S") * (SODFillBook!$Q$1:$Q$1960=SODMapping!D208),
            SODFillBook!$H$1:$H$1960
        )
    ) / SUM(
        IF(
            (SODFillBook!$F$1:$F$1960="S") * (SODFillBook!$Q$1:$Q$1960=SODMapping!D208),
            SODFillBook!$G$1:$G$1960
        )
    ),
    ""
)</f>
        <v/>
      </c>
      <c r="Q208" s="8">
        <f t="shared" si="15"/>
        <v>0</v>
      </c>
      <c r="R208" s="8">
        <f t="shared" si="16"/>
        <v>0</v>
      </c>
      <c r="S208" s="2">
        <f t="shared" si="17"/>
        <v>0</v>
      </c>
      <c r="T208" s="2">
        <f t="shared" si="18"/>
        <v>0</v>
      </c>
      <c r="U208" s="2">
        <f t="shared" si="19"/>
        <v>0</v>
      </c>
      <c r="V208" s="2" t="e">
        <f>((SODMapping!$P208-SODMapping!$N208)/SODMapping!$G208*SODMapping!$H208)*(MIN(SODMapping!$M208,SODMapping!$O208))</f>
        <v>#VALUE!</v>
      </c>
    </row>
    <row r="209" spans="2:22" x14ac:dyDescent="0.25">
      <c r="B209" s="107"/>
      <c r="C209" s="2"/>
      <c r="D209" s="2"/>
      <c r="E209" s="5"/>
      <c r="F209" s="2" t="s">
        <v>57</v>
      </c>
      <c r="G209" s="2">
        <v>0.5</v>
      </c>
      <c r="H209" s="2">
        <v>12.5</v>
      </c>
      <c r="I209" s="2">
        <v>1</v>
      </c>
      <c r="J209" s="2" t="s">
        <v>35</v>
      </c>
      <c r="K209" s="7" t="str">
        <f>RTD("tt.rtd",,RTD("tt.rtd",,"Inst",J209,$E209),K$2)</f>
        <v/>
      </c>
      <c r="L209" s="7" t="str">
        <f>RTD("tt.rtd",,RTD("tt.rtd",,"Inst",J209,$E209),L$2)</f>
        <v/>
      </c>
      <c r="M209" s="8" cm="1">
        <f t="array" ref="M209">SUM(IF((SODFillBook!$F$3:$F$1960="B")*(SODFillBook!$Q$3:$Q$1960=SODMapping!D209),SODFillBook!$G$3:$G$1960))</f>
        <v>0</v>
      </c>
      <c r="N209" s="8" t="str" cm="1">
        <f t="array" ref="N209">IFERROR(
    SUMPRODUCT(
        IF(
            (SODFillBook!$F$1:$F$1960="B") * (SODFillBook!$Q$1:$Q$1960=SODMapping!D209),
            SODFillBook!$G$1:$G$1960
        ),
        IF(
            (SODFillBook!$F$1:$F$1960="B") * (SODFillBook!$Q$1:$Q$1960=SODMapping!D209),
            SODFillBook!$H$1:$H$1960
        )
    ) / SUM(
        IF(
            (SODFillBook!$F$1:$F$1960="B") * (SODFillBook!$Q$1:$Q$1960=SODMapping!D209),
            SODFillBook!$G$1:$G$1960
        )
    ),
    ""
)</f>
        <v/>
      </c>
      <c r="O209" s="8" cm="1">
        <f t="array" ref="O209">SUM(IF((SODFillBook!$F$3:$F$1960="S")*(SODFillBook!$Q$3:$Q$1960=SODMapping!D209),SODFillBook!$G$3:$G$1960))</f>
        <v>0</v>
      </c>
      <c r="P209" s="8" t="str" cm="1">
        <f t="array" ref="P209">IFERROR(
    SUMPRODUCT(
        IF(
            (SODFillBook!$F$1:$F$1960="S") * (SODFillBook!$Q$1:$Q$1960=SODMapping!D209),
            SODFillBook!$G$1:$G$1960
        ),
        IF(
            (SODFillBook!$F$1:$F$1960="S") * (SODFillBook!$Q$1:$Q$1960=SODMapping!D209),
            SODFillBook!$H$1:$H$1960
        )
    ) / SUM(
        IF(
            (SODFillBook!$F$1:$F$1960="S") * (SODFillBook!$Q$1:$Q$1960=SODMapping!D209),
            SODFillBook!$G$1:$G$1960
        )
    ),
    ""
)</f>
        <v/>
      </c>
      <c r="Q209" s="8">
        <f t="shared" si="15"/>
        <v>0</v>
      </c>
      <c r="R209" s="8">
        <f t="shared" si="16"/>
        <v>0</v>
      </c>
      <c r="S209" s="2">
        <f t="shared" si="17"/>
        <v>0</v>
      </c>
      <c r="T209" s="2">
        <f t="shared" si="18"/>
        <v>0</v>
      </c>
      <c r="U209" s="2">
        <f t="shared" si="19"/>
        <v>0</v>
      </c>
      <c r="V209" s="2" t="e">
        <f>((SODMapping!$P209-SODMapping!$N209)/SODMapping!$G209*SODMapping!$H209)*(MIN(SODMapping!$M209,SODMapping!$O209))</f>
        <v>#VALUE!</v>
      </c>
    </row>
    <row r="210" spans="2:22" x14ac:dyDescent="0.25">
      <c r="B210" s="105"/>
      <c r="C210" s="2"/>
      <c r="D210" s="2"/>
      <c r="E210" s="5"/>
      <c r="F210" s="2" t="s">
        <v>57</v>
      </c>
      <c r="G210" s="2">
        <v>0.5</v>
      </c>
      <c r="H210" s="2">
        <v>12.5</v>
      </c>
      <c r="I210" s="2">
        <v>1</v>
      </c>
      <c r="J210" s="2" t="s">
        <v>35</v>
      </c>
      <c r="K210" s="7" t="str">
        <f>RTD("tt.rtd",,RTD("tt.rtd",,"Inst",J210,$E210),K$2)</f>
        <v/>
      </c>
      <c r="L210" s="7" t="str">
        <f>RTD("tt.rtd",,RTD("tt.rtd",,"Inst",J210,$E210),L$2)</f>
        <v/>
      </c>
      <c r="M210" s="8" cm="1">
        <f t="array" ref="M210">SUM(IF((SODFillBook!$F$3:$F$1960="B")*(SODFillBook!$Q$3:$Q$1960=SODMapping!D210),SODFillBook!$G$3:$G$1960))</f>
        <v>0</v>
      </c>
      <c r="N210" s="8" t="str" cm="1">
        <f t="array" ref="N210">IFERROR(
    SUMPRODUCT(
        IF(
            (SODFillBook!$F$1:$F$1960="B") * (SODFillBook!$Q$1:$Q$1960=SODMapping!D210),
            SODFillBook!$G$1:$G$1960
        ),
        IF(
            (SODFillBook!$F$1:$F$1960="B") * (SODFillBook!$Q$1:$Q$1960=SODMapping!D210),
            SODFillBook!$H$1:$H$1960
        )
    ) / SUM(
        IF(
            (SODFillBook!$F$1:$F$1960="B") * (SODFillBook!$Q$1:$Q$1960=SODMapping!D210),
            SODFillBook!$G$1:$G$1960
        )
    ),
    ""
)</f>
        <v/>
      </c>
      <c r="O210" s="8" cm="1">
        <f t="array" ref="O210">SUM(IF((SODFillBook!$F$3:$F$1960="S")*(SODFillBook!$Q$3:$Q$1960=SODMapping!D210),SODFillBook!$G$3:$G$1960))</f>
        <v>0</v>
      </c>
      <c r="P210" s="8" t="str" cm="1">
        <f t="array" ref="P210">IFERROR(
    SUMPRODUCT(
        IF(
            (SODFillBook!$F$1:$F$1960="S") * (SODFillBook!$Q$1:$Q$1960=SODMapping!D210),
            SODFillBook!$G$1:$G$1960
        ),
        IF(
            (SODFillBook!$F$1:$F$1960="S") * (SODFillBook!$Q$1:$Q$1960=SODMapping!D210),
            SODFillBook!$H$1:$H$1960
        )
    ) / SUM(
        IF(
            (SODFillBook!$F$1:$F$1960="S") * (SODFillBook!$Q$1:$Q$1960=SODMapping!D210),
            SODFillBook!$G$1:$G$1960
        )
    ),
    ""
)</f>
        <v/>
      </c>
      <c r="Q210" s="8">
        <f t="shared" si="15"/>
        <v>0</v>
      </c>
      <c r="R210" s="8">
        <f t="shared" si="16"/>
        <v>0</v>
      </c>
      <c r="S210" s="2">
        <f t="shared" si="17"/>
        <v>0</v>
      </c>
      <c r="T210" s="2">
        <f t="shared" si="18"/>
        <v>0</v>
      </c>
      <c r="U210" s="2">
        <f t="shared" si="19"/>
        <v>0</v>
      </c>
      <c r="V210" s="2" t="e">
        <f>((SODMapping!$P210-SODMapping!$N210)/SODMapping!$G210*SODMapping!$H210)*(MIN(SODMapping!$M210,SODMapping!$O210))</f>
        <v>#VALUE!</v>
      </c>
    </row>
    <row r="211" spans="2:22" x14ac:dyDescent="0.25">
      <c r="B211" s="106"/>
      <c r="C211" s="2"/>
      <c r="D211" s="2"/>
      <c r="E211" s="5"/>
      <c r="F211" s="2" t="s">
        <v>57</v>
      </c>
      <c r="G211" s="2">
        <v>0.5</v>
      </c>
      <c r="H211" s="2">
        <v>12.5</v>
      </c>
      <c r="I211" s="2">
        <v>1</v>
      </c>
      <c r="J211" s="2" t="s">
        <v>35</v>
      </c>
      <c r="K211" s="7" t="str">
        <f>RTD("tt.rtd",,RTD("tt.rtd",,"Inst",J211,$E211),K$2)</f>
        <v/>
      </c>
      <c r="L211" s="7" t="str">
        <f>RTD("tt.rtd",,RTD("tt.rtd",,"Inst",J211,$E211),L$2)</f>
        <v/>
      </c>
      <c r="M211" s="8" cm="1">
        <f t="array" ref="M211">SUM(IF((SODFillBook!$F$3:$F$1960="B")*(SODFillBook!$Q$3:$Q$1960=SODMapping!D211),SODFillBook!$G$3:$G$1960))</f>
        <v>0</v>
      </c>
      <c r="N211" s="8" t="str" cm="1">
        <f t="array" ref="N211">IFERROR(
    SUMPRODUCT(
        IF(
            (SODFillBook!$F$1:$F$1960="B") * (SODFillBook!$Q$1:$Q$1960=SODMapping!D211),
            SODFillBook!$G$1:$G$1960
        ),
        IF(
            (SODFillBook!$F$1:$F$1960="B") * (SODFillBook!$Q$1:$Q$1960=SODMapping!D211),
            SODFillBook!$H$1:$H$1960
        )
    ) / SUM(
        IF(
            (SODFillBook!$F$1:$F$1960="B") * (SODFillBook!$Q$1:$Q$1960=SODMapping!D211),
            SODFillBook!$G$1:$G$1960
        )
    ),
    ""
)</f>
        <v/>
      </c>
      <c r="O211" s="8" cm="1">
        <f t="array" ref="O211">SUM(IF((SODFillBook!$F$3:$F$1960="S")*(SODFillBook!$Q$3:$Q$1960=SODMapping!D211),SODFillBook!$G$3:$G$1960))</f>
        <v>0</v>
      </c>
      <c r="P211" s="8" t="str" cm="1">
        <f t="array" ref="P211">IFERROR(
    SUMPRODUCT(
        IF(
            (SODFillBook!$F$1:$F$1960="S") * (SODFillBook!$Q$1:$Q$1960=SODMapping!D211),
            SODFillBook!$G$1:$G$1960
        ),
        IF(
            (SODFillBook!$F$1:$F$1960="S") * (SODFillBook!$Q$1:$Q$1960=SODMapping!D211),
            SODFillBook!$H$1:$H$1960
        )
    ) / SUM(
        IF(
            (SODFillBook!$F$1:$F$1960="S") * (SODFillBook!$Q$1:$Q$1960=SODMapping!D211),
            SODFillBook!$G$1:$G$1960
        )
    ),
    ""
)</f>
        <v/>
      </c>
      <c r="Q211" s="8">
        <f t="shared" si="15"/>
        <v>0</v>
      </c>
      <c r="R211" s="8">
        <f t="shared" si="16"/>
        <v>0</v>
      </c>
      <c r="S211" s="2">
        <f t="shared" si="17"/>
        <v>0</v>
      </c>
      <c r="T211" s="2">
        <f t="shared" si="18"/>
        <v>0</v>
      </c>
      <c r="U211" s="2">
        <f t="shared" si="19"/>
        <v>0</v>
      </c>
      <c r="V211" s="2" t="e">
        <f>((SODMapping!$P211-SODMapping!$N211)/SODMapping!$G211*SODMapping!$H211)*(MIN(SODMapping!$M211,SODMapping!$O211))</f>
        <v>#VALUE!</v>
      </c>
    </row>
    <row r="212" spans="2:22" x14ac:dyDescent="0.25">
      <c r="B212" s="106"/>
      <c r="C212" s="2"/>
      <c r="D212" s="2"/>
      <c r="E212" s="5"/>
      <c r="F212" s="2" t="s">
        <v>57</v>
      </c>
      <c r="G212" s="2">
        <v>0.5</v>
      </c>
      <c r="H212" s="2">
        <v>12.5</v>
      </c>
      <c r="I212" s="2">
        <v>1</v>
      </c>
      <c r="J212" s="2" t="s">
        <v>35</v>
      </c>
      <c r="K212" s="7" t="str">
        <f>RTD("tt.rtd",,RTD("tt.rtd",,"Inst",J212,$E212),K$2)</f>
        <v/>
      </c>
      <c r="L212" s="7" t="str">
        <f>RTD("tt.rtd",,RTD("tt.rtd",,"Inst",J212,$E212),L$2)</f>
        <v/>
      </c>
      <c r="M212" s="8" cm="1">
        <f t="array" ref="M212">SUM(IF((SODFillBook!$F$3:$F$1960="B")*(SODFillBook!$Q$3:$Q$1960=SODMapping!D212),SODFillBook!$G$3:$G$1960))</f>
        <v>0</v>
      </c>
      <c r="N212" s="8" t="str" cm="1">
        <f t="array" ref="N212">IFERROR(
    SUMPRODUCT(
        IF(
            (SODFillBook!$F$1:$F$1960="B") * (SODFillBook!$Q$1:$Q$1960=SODMapping!D212),
            SODFillBook!$G$1:$G$1960
        ),
        IF(
            (SODFillBook!$F$1:$F$1960="B") * (SODFillBook!$Q$1:$Q$1960=SODMapping!D212),
            SODFillBook!$H$1:$H$1960
        )
    ) / SUM(
        IF(
            (SODFillBook!$F$1:$F$1960="B") * (SODFillBook!$Q$1:$Q$1960=SODMapping!D212),
            SODFillBook!$G$1:$G$1960
        )
    ),
    ""
)</f>
        <v/>
      </c>
      <c r="O212" s="8" cm="1">
        <f t="array" ref="O212">SUM(IF((SODFillBook!$F$3:$F$1960="S")*(SODFillBook!$Q$3:$Q$1960=SODMapping!D212),SODFillBook!$G$3:$G$1960))</f>
        <v>0</v>
      </c>
      <c r="P212" s="8" t="str" cm="1">
        <f t="array" ref="P212">IFERROR(
    SUMPRODUCT(
        IF(
            (SODFillBook!$F$1:$F$1960="S") * (SODFillBook!$Q$1:$Q$1960=SODMapping!D212),
            SODFillBook!$G$1:$G$1960
        ),
        IF(
            (SODFillBook!$F$1:$F$1960="S") * (SODFillBook!$Q$1:$Q$1960=SODMapping!D212),
            SODFillBook!$H$1:$H$1960
        )
    ) / SUM(
        IF(
            (SODFillBook!$F$1:$F$1960="S") * (SODFillBook!$Q$1:$Q$1960=SODMapping!D212),
            SODFillBook!$G$1:$G$1960
        )
    ),
    ""
)</f>
        <v/>
      </c>
      <c r="Q212" s="8">
        <f t="shared" si="15"/>
        <v>0</v>
      </c>
      <c r="R212" s="8">
        <f t="shared" si="16"/>
        <v>0</v>
      </c>
      <c r="S212" s="2">
        <f t="shared" si="17"/>
        <v>0</v>
      </c>
      <c r="T212" s="2">
        <f t="shared" si="18"/>
        <v>0</v>
      </c>
      <c r="U212" s="2">
        <f t="shared" si="19"/>
        <v>0</v>
      </c>
      <c r="V212" s="2" t="e">
        <f>((SODMapping!$P212-SODMapping!$N212)/SODMapping!$G212*SODMapping!$H212)*(MIN(SODMapping!$M212,SODMapping!$O212))</f>
        <v>#VALUE!</v>
      </c>
    </row>
    <row r="213" spans="2:22" x14ac:dyDescent="0.25">
      <c r="B213" s="106"/>
      <c r="C213" s="2"/>
      <c r="D213" s="2"/>
      <c r="E213" s="5"/>
      <c r="F213" s="2" t="s">
        <v>57</v>
      </c>
      <c r="G213" s="2">
        <v>0.5</v>
      </c>
      <c r="H213" s="2">
        <v>12.5</v>
      </c>
      <c r="I213" s="2">
        <v>1</v>
      </c>
      <c r="J213" s="2" t="s">
        <v>35</v>
      </c>
      <c r="K213" s="7" t="str">
        <f>RTD("tt.rtd",,RTD("tt.rtd",,"Inst",J213,$E213),K$2)</f>
        <v/>
      </c>
      <c r="L213" s="7" t="str">
        <f>RTD("tt.rtd",,RTD("tt.rtd",,"Inst",J213,$E213),L$2)</f>
        <v/>
      </c>
      <c r="M213" s="8" cm="1">
        <f t="array" ref="M213">SUM(IF((SODFillBook!$F$3:$F$1960="B")*(SODFillBook!$Q$3:$Q$1960=SODMapping!D213),SODFillBook!$G$3:$G$1960))</f>
        <v>0</v>
      </c>
      <c r="N213" s="8" t="str" cm="1">
        <f t="array" ref="N213">IFERROR(
    SUMPRODUCT(
        IF(
            (SODFillBook!$F$1:$F$1960="B") * (SODFillBook!$Q$1:$Q$1960=SODMapping!D213),
            SODFillBook!$G$1:$G$1960
        ),
        IF(
            (SODFillBook!$F$1:$F$1960="B") * (SODFillBook!$Q$1:$Q$1960=SODMapping!D213),
            SODFillBook!$H$1:$H$1960
        )
    ) / SUM(
        IF(
            (SODFillBook!$F$1:$F$1960="B") * (SODFillBook!$Q$1:$Q$1960=SODMapping!D213),
            SODFillBook!$G$1:$G$1960
        )
    ),
    ""
)</f>
        <v/>
      </c>
      <c r="O213" s="8" cm="1">
        <f t="array" ref="O213">SUM(IF((SODFillBook!$F$3:$F$1960="S")*(SODFillBook!$Q$3:$Q$1960=SODMapping!D213),SODFillBook!$G$3:$G$1960))</f>
        <v>0</v>
      </c>
      <c r="P213" s="8" t="str" cm="1">
        <f t="array" ref="P213">IFERROR(
    SUMPRODUCT(
        IF(
            (SODFillBook!$F$1:$F$1960="S") * (SODFillBook!$Q$1:$Q$1960=SODMapping!D213),
            SODFillBook!$G$1:$G$1960
        ),
        IF(
            (SODFillBook!$F$1:$F$1960="S") * (SODFillBook!$Q$1:$Q$1960=SODMapping!D213),
            SODFillBook!$H$1:$H$1960
        )
    ) / SUM(
        IF(
            (SODFillBook!$F$1:$F$1960="S") * (SODFillBook!$Q$1:$Q$1960=SODMapping!D213),
            SODFillBook!$G$1:$G$1960
        )
    ),
    ""
)</f>
        <v/>
      </c>
      <c r="Q213" s="8">
        <f t="shared" si="15"/>
        <v>0</v>
      </c>
      <c r="R213" s="8">
        <f t="shared" si="16"/>
        <v>0</v>
      </c>
      <c r="S213" s="2">
        <f t="shared" si="17"/>
        <v>0</v>
      </c>
      <c r="T213" s="2">
        <f t="shared" si="18"/>
        <v>0</v>
      </c>
      <c r="U213" s="2">
        <f t="shared" si="19"/>
        <v>0</v>
      </c>
      <c r="V213" s="2" t="e">
        <f>((SODMapping!$P213-SODMapping!$N213)/SODMapping!$G213*SODMapping!$H213)*(MIN(SODMapping!$M213,SODMapping!$O213))</f>
        <v>#VALUE!</v>
      </c>
    </row>
    <row r="214" spans="2:22" x14ac:dyDescent="0.25">
      <c r="B214" s="106"/>
      <c r="C214" s="2"/>
      <c r="D214" s="2"/>
      <c r="E214" s="5"/>
      <c r="F214" s="2" t="s">
        <v>57</v>
      </c>
      <c r="G214" s="2">
        <v>0.5</v>
      </c>
      <c r="H214" s="2">
        <v>12.5</v>
      </c>
      <c r="I214" s="2">
        <v>1</v>
      </c>
      <c r="J214" s="2" t="s">
        <v>35</v>
      </c>
      <c r="K214" s="7" t="str">
        <f>RTD("tt.rtd",,RTD("tt.rtd",,"Inst",J214,$E214),K$2)</f>
        <v/>
      </c>
      <c r="L214" s="7" t="str">
        <f>RTD("tt.rtd",,RTD("tt.rtd",,"Inst",J214,$E214),L$2)</f>
        <v/>
      </c>
      <c r="M214" s="8" cm="1">
        <f t="array" ref="M214">SUM(IF((SODFillBook!$F$3:$F$1960="B")*(SODFillBook!$Q$3:$Q$1960=SODMapping!D214),SODFillBook!$G$3:$G$1960))</f>
        <v>0</v>
      </c>
      <c r="N214" s="8" t="str" cm="1">
        <f t="array" ref="N214">IFERROR(
    SUMPRODUCT(
        IF(
            (SODFillBook!$F$1:$F$1960="B") * (SODFillBook!$Q$1:$Q$1960=SODMapping!D214),
            SODFillBook!$G$1:$G$1960
        ),
        IF(
            (SODFillBook!$F$1:$F$1960="B") * (SODFillBook!$Q$1:$Q$1960=SODMapping!D214),
            SODFillBook!$H$1:$H$1960
        )
    ) / SUM(
        IF(
            (SODFillBook!$F$1:$F$1960="B") * (SODFillBook!$Q$1:$Q$1960=SODMapping!D214),
            SODFillBook!$G$1:$G$1960
        )
    ),
    ""
)</f>
        <v/>
      </c>
      <c r="O214" s="8" cm="1">
        <f t="array" ref="O214">SUM(IF((SODFillBook!$F$3:$F$1960="S")*(SODFillBook!$Q$3:$Q$1960=SODMapping!D214),SODFillBook!$G$3:$G$1960))</f>
        <v>0</v>
      </c>
      <c r="P214" s="8" t="str" cm="1">
        <f t="array" ref="P214">IFERROR(
    SUMPRODUCT(
        IF(
            (SODFillBook!$F$1:$F$1960="S") * (SODFillBook!$Q$1:$Q$1960=SODMapping!D214),
            SODFillBook!$G$1:$G$1960
        ),
        IF(
            (SODFillBook!$F$1:$F$1960="S") * (SODFillBook!$Q$1:$Q$1960=SODMapping!D214),
            SODFillBook!$H$1:$H$1960
        )
    ) / SUM(
        IF(
            (SODFillBook!$F$1:$F$1960="S") * (SODFillBook!$Q$1:$Q$1960=SODMapping!D214),
            SODFillBook!$G$1:$G$1960
        )
    ),
    ""
)</f>
        <v/>
      </c>
      <c r="Q214" s="8">
        <f t="shared" si="15"/>
        <v>0</v>
      </c>
      <c r="R214" s="8">
        <f t="shared" si="16"/>
        <v>0</v>
      </c>
      <c r="S214" s="2">
        <f t="shared" si="17"/>
        <v>0</v>
      </c>
      <c r="T214" s="2">
        <f t="shared" si="18"/>
        <v>0</v>
      </c>
      <c r="U214" s="2">
        <f t="shared" si="19"/>
        <v>0</v>
      </c>
      <c r="V214" s="2" t="e">
        <f>((SODMapping!$P214-SODMapping!$N214)/SODMapping!$G214*SODMapping!$H214)*(MIN(SODMapping!$M214,SODMapping!$O214))</f>
        <v>#VALUE!</v>
      </c>
    </row>
    <row r="215" spans="2:22" x14ac:dyDescent="0.25">
      <c r="B215" s="106"/>
      <c r="C215" s="2"/>
      <c r="D215" s="2"/>
      <c r="E215" s="5"/>
      <c r="F215" s="2" t="s">
        <v>57</v>
      </c>
      <c r="G215" s="2">
        <v>0.5</v>
      </c>
      <c r="H215" s="2">
        <v>12.5</v>
      </c>
      <c r="I215" s="2">
        <v>1</v>
      </c>
      <c r="J215" s="2" t="s">
        <v>35</v>
      </c>
      <c r="K215" s="7" t="str">
        <f>RTD("tt.rtd",,RTD("tt.rtd",,"Inst",J215,$E215),K$2)</f>
        <v/>
      </c>
      <c r="L215" s="7" t="str">
        <f>RTD("tt.rtd",,RTD("tt.rtd",,"Inst",J215,$E215),L$2)</f>
        <v/>
      </c>
      <c r="M215" s="8" cm="1">
        <f t="array" ref="M215">SUM(IF((SODFillBook!$F$3:$F$1960="B")*(SODFillBook!$Q$3:$Q$1960=SODMapping!D215),SODFillBook!$G$3:$G$1960))</f>
        <v>0</v>
      </c>
      <c r="N215" s="8" t="str" cm="1">
        <f t="array" ref="N215">IFERROR(
    SUMPRODUCT(
        IF(
            (SODFillBook!$F$1:$F$1960="B") * (SODFillBook!$Q$1:$Q$1960=SODMapping!D215),
            SODFillBook!$G$1:$G$1960
        ),
        IF(
            (SODFillBook!$F$1:$F$1960="B") * (SODFillBook!$Q$1:$Q$1960=SODMapping!D215),
            SODFillBook!$H$1:$H$1960
        )
    ) / SUM(
        IF(
            (SODFillBook!$F$1:$F$1960="B") * (SODFillBook!$Q$1:$Q$1960=SODMapping!D215),
            SODFillBook!$G$1:$G$1960
        )
    ),
    ""
)</f>
        <v/>
      </c>
      <c r="O215" s="8" cm="1">
        <f t="array" ref="O215">SUM(IF((SODFillBook!$F$3:$F$1960="S")*(SODFillBook!$Q$3:$Q$1960=SODMapping!D215),SODFillBook!$G$3:$G$1960))</f>
        <v>0</v>
      </c>
      <c r="P215" s="8" t="str" cm="1">
        <f t="array" ref="P215">IFERROR(
    SUMPRODUCT(
        IF(
            (SODFillBook!$F$1:$F$1960="S") * (SODFillBook!$Q$1:$Q$1960=SODMapping!D215),
            SODFillBook!$G$1:$G$1960
        ),
        IF(
            (SODFillBook!$F$1:$F$1960="S") * (SODFillBook!$Q$1:$Q$1960=SODMapping!D215),
            SODFillBook!$H$1:$H$1960
        )
    ) / SUM(
        IF(
            (SODFillBook!$F$1:$F$1960="S") * (SODFillBook!$Q$1:$Q$1960=SODMapping!D215),
            SODFillBook!$G$1:$G$1960
        )
    ),
    ""
)</f>
        <v/>
      </c>
      <c r="Q215" s="8">
        <f t="shared" si="15"/>
        <v>0</v>
      </c>
      <c r="R215" s="8">
        <f t="shared" si="16"/>
        <v>0</v>
      </c>
      <c r="S215" s="2">
        <f t="shared" si="17"/>
        <v>0</v>
      </c>
      <c r="T215" s="2">
        <f t="shared" si="18"/>
        <v>0</v>
      </c>
      <c r="U215" s="2">
        <f t="shared" si="19"/>
        <v>0</v>
      </c>
      <c r="V215" s="2" t="e">
        <f>((SODMapping!$P215-SODMapping!$N215)/SODMapping!$G215*SODMapping!$H215)*(MIN(SODMapping!$M215,SODMapping!$O215))</f>
        <v>#VALUE!</v>
      </c>
    </row>
    <row r="216" spans="2:22" x14ac:dyDescent="0.25">
      <c r="B216" s="106"/>
      <c r="C216" s="2"/>
      <c r="D216" s="2"/>
      <c r="E216" s="5"/>
      <c r="F216" s="2" t="s">
        <v>57</v>
      </c>
      <c r="G216" s="2">
        <v>0.5</v>
      </c>
      <c r="H216" s="2">
        <v>12.5</v>
      </c>
      <c r="I216" s="2">
        <v>1</v>
      </c>
      <c r="J216" s="2" t="s">
        <v>35</v>
      </c>
      <c r="K216" s="7" t="str">
        <f>RTD("tt.rtd",,RTD("tt.rtd",,"Inst",J216,$E216),K$2)</f>
        <v/>
      </c>
      <c r="L216" s="7" t="str">
        <f>RTD("tt.rtd",,RTD("tt.rtd",,"Inst",J216,$E216),L$2)</f>
        <v/>
      </c>
      <c r="M216" s="8" cm="1">
        <f t="array" ref="M216">SUM(IF((SODFillBook!$F$3:$F$1960="B")*(SODFillBook!$Q$3:$Q$1960=SODMapping!D216),SODFillBook!$G$3:$G$1960))</f>
        <v>0</v>
      </c>
      <c r="N216" s="8" t="str" cm="1">
        <f t="array" ref="N216">IFERROR(
    SUMPRODUCT(
        IF(
            (SODFillBook!$F$1:$F$1960="B") * (SODFillBook!$Q$1:$Q$1960=SODMapping!D216),
            SODFillBook!$G$1:$G$1960
        ),
        IF(
            (SODFillBook!$F$1:$F$1960="B") * (SODFillBook!$Q$1:$Q$1960=SODMapping!D216),
            SODFillBook!$H$1:$H$1960
        )
    ) / SUM(
        IF(
            (SODFillBook!$F$1:$F$1960="B") * (SODFillBook!$Q$1:$Q$1960=SODMapping!D216),
            SODFillBook!$G$1:$G$1960
        )
    ),
    ""
)</f>
        <v/>
      </c>
      <c r="O216" s="8" cm="1">
        <f t="array" ref="O216">SUM(IF((SODFillBook!$F$3:$F$1960="S")*(SODFillBook!$Q$3:$Q$1960=SODMapping!D216),SODFillBook!$G$3:$G$1960))</f>
        <v>0</v>
      </c>
      <c r="P216" s="8" t="str" cm="1">
        <f t="array" ref="P216">IFERROR(
    SUMPRODUCT(
        IF(
            (SODFillBook!$F$1:$F$1960="S") * (SODFillBook!$Q$1:$Q$1960=SODMapping!D216),
            SODFillBook!$G$1:$G$1960
        ),
        IF(
            (SODFillBook!$F$1:$F$1960="S") * (SODFillBook!$Q$1:$Q$1960=SODMapping!D216),
            SODFillBook!$H$1:$H$1960
        )
    ) / SUM(
        IF(
            (SODFillBook!$F$1:$F$1960="S") * (SODFillBook!$Q$1:$Q$1960=SODMapping!D216),
            SODFillBook!$G$1:$G$1960
        )
    ),
    ""
)</f>
        <v/>
      </c>
      <c r="Q216" s="8">
        <f t="shared" si="15"/>
        <v>0</v>
      </c>
      <c r="R216" s="8">
        <f t="shared" si="16"/>
        <v>0</v>
      </c>
      <c r="S216" s="2">
        <f t="shared" si="17"/>
        <v>0</v>
      </c>
      <c r="T216" s="2">
        <f t="shared" si="18"/>
        <v>0</v>
      </c>
      <c r="U216" s="2">
        <f t="shared" si="19"/>
        <v>0</v>
      </c>
      <c r="V216" s="2" t="e">
        <f>((SODMapping!$P216-SODMapping!$N216)/SODMapping!$G216*SODMapping!$H216)*(MIN(SODMapping!$M216,SODMapping!$O216))</f>
        <v>#VALUE!</v>
      </c>
    </row>
    <row r="217" spans="2:22" x14ac:dyDescent="0.25">
      <c r="B217" s="106"/>
      <c r="C217" s="2"/>
      <c r="D217" s="2"/>
      <c r="E217" s="5"/>
      <c r="F217" s="2" t="s">
        <v>57</v>
      </c>
      <c r="G217" s="2">
        <v>0.5</v>
      </c>
      <c r="H217" s="2">
        <v>12.5</v>
      </c>
      <c r="I217" s="2">
        <v>1</v>
      </c>
      <c r="J217" s="2" t="s">
        <v>35</v>
      </c>
      <c r="K217" s="7" t="str">
        <f>RTD("tt.rtd",,RTD("tt.rtd",,"Inst",J217,$E217),K$2)</f>
        <v/>
      </c>
      <c r="L217" s="7" t="str">
        <f>RTD("tt.rtd",,RTD("tt.rtd",,"Inst",J217,$E217),L$2)</f>
        <v/>
      </c>
      <c r="M217" s="8" cm="1">
        <f t="array" ref="M217">SUM(IF((SODFillBook!$F$3:$F$1960="B")*(SODFillBook!$Q$3:$Q$1960=SODMapping!D217),SODFillBook!$G$3:$G$1960))</f>
        <v>0</v>
      </c>
      <c r="N217" s="8" t="str" cm="1">
        <f t="array" ref="N217">IFERROR(
    SUMPRODUCT(
        IF(
            (SODFillBook!$F$1:$F$1960="B") * (SODFillBook!$Q$1:$Q$1960=SODMapping!D217),
            SODFillBook!$G$1:$G$1960
        ),
        IF(
            (SODFillBook!$F$1:$F$1960="B") * (SODFillBook!$Q$1:$Q$1960=SODMapping!D217),
            SODFillBook!$H$1:$H$1960
        )
    ) / SUM(
        IF(
            (SODFillBook!$F$1:$F$1960="B") * (SODFillBook!$Q$1:$Q$1960=SODMapping!D217),
            SODFillBook!$G$1:$G$1960
        )
    ),
    ""
)</f>
        <v/>
      </c>
      <c r="O217" s="8" cm="1">
        <f t="array" ref="O217">SUM(IF((SODFillBook!$F$3:$F$1960="S")*(SODFillBook!$Q$3:$Q$1960=SODMapping!D217),SODFillBook!$G$3:$G$1960))</f>
        <v>0</v>
      </c>
      <c r="P217" s="8" t="str" cm="1">
        <f t="array" ref="P217">IFERROR(
    SUMPRODUCT(
        IF(
            (SODFillBook!$F$1:$F$1960="S") * (SODFillBook!$Q$1:$Q$1960=SODMapping!D217),
            SODFillBook!$G$1:$G$1960
        ),
        IF(
            (SODFillBook!$F$1:$F$1960="S") * (SODFillBook!$Q$1:$Q$1960=SODMapping!D217),
            SODFillBook!$H$1:$H$1960
        )
    ) / SUM(
        IF(
            (SODFillBook!$F$1:$F$1960="S") * (SODFillBook!$Q$1:$Q$1960=SODMapping!D217),
            SODFillBook!$G$1:$G$1960
        )
    ),
    ""
)</f>
        <v/>
      </c>
      <c r="Q217" s="8">
        <f t="shared" si="15"/>
        <v>0</v>
      </c>
      <c r="R217" s="8">
        <f t="shared" si="16"/>
        <v>0</v>
      </c>
      <c r="S217" s="2">
        <f t="shared" si="17"/>
        <v>0</v>
      </c>
      <c r="T217" s="2">
        <f t="shared" si="18"/>
        <v>0</v>
      </c>
      <c r="U217" s="2">
        <f t="shared" si="19"/>
        <v>0</v>
      </c>
      <c r="V217" s="2" t="e">
        <f>((SODMapping!$P217-SODMapping!$N217)/SODMapping!$G217*SODMapping!$H217)*(MIN(SODMapping!$M217,SODMapping!$O217))</f>
        <v>#VALUE!</v>
      </c>
    </row>
    <row r="218" spans="2:22" x14ac:dyDescent="0.25">
      <c r="B218" s="107"/>
      <c r="C218" s="2"/>
      <c r="D218" s="2"/>
      <c r="E218" s="5"/>
      <c r="F218" s="2" t="s">
        <v>57</v>
      </c>
      <c r="G218" s="2">
        <v>0.5</v>
      </c>
      <c r="H218" s="2">
        <v>12.5</v>
      </c>
      <c r="I218" s="2">
        <v>1</v>
      </c>
      <c r="J218" s="2" t="s">
        <v>35</v>
      </c>
      <c r="K218" s="7" t="str">
        <f>RTD("tt.rtd",,RTD("tt.rtd",,"Inst",J218,$E218),K$2)</f>
        <v/>
      </c>
      <c r="L218" s="7" t="str">
        <f>RTD("tt.rtd",,RTD("tt.rtd",,"Inst",J218,$E218),L$2)</f>
        <v/>
      </c>
      <c r="M218" s="8" cm="1">
        <f t="array" ref="M218">SUM(IF((SODFillBook!$F$3:$F$1960="B")*(SODFillBook!$Q$3:$Q$1960=SODMapping!D218),SODFillBook!$G$3:$G$1960))</f>
        <v>0</v>
      </c>
      <c r="N218" s="8" t="str" cm="1">
        <f t="array" ref="N218">IFERROR(
    SUMPRODUCT(
        IF(
            (SODFillBook!$F$1:$F$1960="B") * (SODFillBook!$Q$1:$Q$1960=SODMapping!D218),
            SODFillBook!$G$1:$G$1960
        ),
        IF(
            (SODFillBook!$F$1:$F$1960="B") * (SODFillBook!$Q$1:$Q$1960=SODMapping!D218),
            SODFillBook!$H$1:$H$1960
        )
    ) / SUM(
        IF(
            (SODFillBook!$F$1:$F$1960="B") * (SODFillBook!$Q$1:$Q$1960=SODMapping!D218),
            SODFillBook!$G$1:$G$1960
        )
    ),
    ""
)</f>
        <v/>
      </c>
      <c r="O218" s="8" cm="1">
        <f t="array" ref="O218">SUM(IF((SODFillBook!$F$3:$F$1960="S")*(SODFillBook!$Q$3:$Q$1960=SODMapping!D218),SODFillBook!$G$3:$G$1960))</f>
        <v>0</v>
      </c>
      <c r="P218" s="8" t="str" cm="1">
        <f t="array" ref="P218">IFERROR(
    SUMPRODUCT(
        IF(
            (SODFillBook!$F$1:$F$1960="S") * (SODFillBook!$Q$1:$Q$1960=SODMapping!D218),
            SODFillBook!$G$1:$G$1960
        ),
        IF(
            (SODFillBook!$F$1:$F$1960="S") * (SODFillBook!$Q$1:$Q$1960=SODMapping!D218),
            SODFillBook!$H$1:$H$1960
        )
    ) / SUM(
        IF(
            (SODFillBook!$F$1:$F$1960="S") * (SODFillBook!$Q$1:$Q$1960=SODMapping!D218),
            SODFillBook!$G$1:$G$1960
        )
    ),
    ""
)</f>
        <v/>
      </c>
      <c r="Q218" s="8">
        <f t="shared" si="15"/>
        <v>0</v>
      </c>
      <c r="R218" s="8">
        <f t="shared" si="16"/>
        <v>0</v>
      </c>
      <c r="S218" s="2">
        <f t="shared" si="17"/>
        <v>0</v>
      </c>
      <c r="T218" s="2">
        <f t="shared" si="18"/>
        <v>0</v>
      </c>
      <c r="U218" s="2">
        <f t="shared" si="19"/>
        <v>0</v>
      </c>
      <c r="V218" s="2" t="e">
        <f>((SODMapping!$P218-SODMapping!$N218)/SODMapping!$G218*SODMapping!$H218)*(MIN(SODMapping!$M218,SODMapping!$O218))</f>
        <v>#VALUE!</v>
      </c>
    </row>
    <row r="219" spans="2:22" x14ac:dyDescent="0.25">
      <c r="B219" s="105"/>
      <c r="C219" s="2"/>
      <c r="D219" s="2"/>
      <c r="E219" s="5"/>
      <c r="F219" s="2" t="s">
        <v>57</v>
      </c>
      <c r="G219" s="2">
        <v>0.5</v>
      </c>
      <c r="H219" s="2">
        <v>12.5</v>
      </c>
      <c r="I219" s="2">
        <v>1</v>
      </c>
      <c r="J219" s="2" t="s">
        <v>35</v>
      </c>
      <c r="K219" s="7" t="str">
        <f>RTD("tt.rtd",,RTD("tt.rtd",,"Inst",J219,$E219),K$2)</f>
        <v/>
      </c>
      <c r="L219" s="7" t="str">
        <f>RTD("tt.rtd",,RTD("tt.rtd",,"Inst",J219,$E219),L$2)</f>
        <v/>
      </c>
      <c r="M219" s="8" cm="1">
        <f t="array" ref="M219">SUM(IF((SODFillBook!$F$3:$F$1960="B")*(SODFillBook!$Q$3:$Q$1960=SODMapping!D219),SODFillBook!$G$3:$G$1960))</f>
        <v>0</v>
      </c>
      <c r="N219" s="8" t="str" cm="1">
        <f t="array" ref="N219">IFERROR(
    SUMPRODUCT(
        IF(
            (SODFillBook!$F$1:$F$1960="B") * (SODFillBook!$Q$1:$Q$1960=SODMapping!D219),
            SODFillBook!$G$1:$G$1960
        ),
        IF(
            (SODFillBook!$F$1:$F$1960="B") * (SODFillBook!$Q$1:$Q$1960=SODMapping!D219),
            SODFillBook!$H$1:$H$1960
        )
    ) / SUM(
        IF(
            (SODFillBook!$F$1:$F$1960="B") * (SODFillBook!$Q$1:$Q$1960=SODMapping!D219),
            SODFillBook!$G$1:$G$1960
        )
    ),
    ""
)</f>
        <v/>
      </c>
      <c r="O219" s="8" cm="1">
        <f t="array" ref="O219">SUM(IF((SODFillBook!$F$3:$F$1960="S")*(SODFillBook!$Q$3:$Q$1960=SODMapping!D219),SODFillBook!$G$3:$G$1960))</f>
        <v>0</v>
      </c>
      <c r="P219" s="8" t="str" cm="1">
        <f t="array" ref="P219">IFERROR(
    SUMPRODUCT(
        IF(
            (SODFillBook!$F$1:$F$1960="S") * (SODFillBook!$Q$1:$Q$1960=SODMapping!D219),
            SODFillBook!$G$1:$G$1960
        ),
        IF(
            (SODFillBook!$F$1:$F$1960="S") * (SODFillBook!$Q$1:$Q$1960=SODMapping!D219),
            SODFillBook!$H$1:$H$1960
        )
    ) / SUM(
        IF(
            (SODFillBook!$F$1:$F$1960="S") * (SODFillBook!$Q$1:$Q$1960=SODMapping!D219),
            SODFillBook!$G$1:$G$1960
        )
    ),
    ""
)</f>
        <v/>
      </c>
      <c r="Q219" s="8">
        <f t="shared" si="15"/>
        <v>0</v>
      </c>
      <c r="R219" s="8">
        <f t="shared" si="16"/>
        <v>0</v>
      </c>
      <c r="S219" s="2">
        <f t="shared" si="17"/>
        <v>0</v>
      </c>
      <c r="T219" s="2">
        <f t="shared" si="18"/>
        <v>0</v>
      </c>
      <c r="U219" s="2">
        <f t="shared" si="19"/>
        <v>0</v>
      </c>
      <c r="V219" s="2" t="e">
        <f>((SODMapping!$P219-SODMapping!$N219)/SODMapping!$G219*SODMapping!$H219)*(MIN(SODMapping!$M219,SODMapping!$O219))</f>
        <v>#VALUE!</v>
      </c>
    </row>
    <row r="220" spans="2:22" x14ac:dyDescent="0.25">
      <c r="B220" s="106"/>
      <c r="C220" s="2"/>
      <c r="D220" s="2"/>
      <c r="E220" s="5"/>
      <c r="F220" s="2" t="s">
        <v>57</v>
      </c>
      <c r="G220" s="2">
        <v>0.5</v>
      </c>
      <c r="H220" s="2">
        <v>12.5</v>
      </c>
      <c r="I220" s="2">
        <v>1</v>
      </c>
      <c r="J220" s="2" t="s">
        <v>35</v>
      </c>
      <c r="K220" s="7" t="str">
        <f>RTD("tt.rtd",,RTD("tt.rtd",,"Inst",J220,$E220),K$2)</f>
        <v/>
      </c>
      <c r="L220" s="7" t="str">
        <f>RTD("tt.rtd",,RTD("tt.rtd",,"Inst",J220,$E220),L$2)</f>
        <v/>
      </c>
      <c r="M220" s="8" cm="1">
        <f t="array" ref="M220">SUM(IF((SODFillBook!$F$3:$F$1960="B")*(SODFillBook!$Q$3:$Q$1960=SODMapping!D220),SODFillBook!$G$3:$G$1960))</f>
        <v>0</v>
      </c>
      <c r="N220" s="8" t="str" cm="1">
        <f t="array" ref="N220">IFERROR(
    SUMPRODUCT(
        IF(
            (SODFillBook!$F$1:$F$1960="B") * (SODFillBook!$Q$1:$Q$1960=SODMapping!D220),
            SODFillBook!$G$1:$G$1960
        ),
        IF(
            (SODFillBook!$F$1:$F$1960="B") * (SODFillBook!$Q$1:$Q$1960=SODMapping!D220),
            SODFillBook!$H$1:$H$1960
        )
    ) / SUM(
        IF(
            (SODFillBook!$F$1:$F$1960="B") * (SODFillBook!$Q$1:$Q$1960=SODMapping!D220),
            SODFillBook!$G$1:$G$1960
        )
    ),
    ""
)</f>
        <v/>
      </c>
      <c r="O220" s="8" cm="1">
        <f t="array" ref="O220">SUM(IF((SODFillBook!$F$3:$F$1960="S")*(SODFillBook!$Q$3:$Q$1960=SODMapping!D220),SODFillBook!$G$3:$G$1960))</f>
        <v>0</v>
      </c>
      <c r="P220" s="8" t="str" cm="1">
        <f t="array" ref="P220">IFERROR(
    SUMPRODUCT(
        IF(
            (SODFillBook!$F$1:$F$1960="S") * (SODFillBook!$Q$1:$Q$1960=SODMapping!D220),
            SODFillBook!$G$1:$G$1960
        ),
        IF(
            (SODFillBook!$F$1:$F$1960="S") * (SODFillBook!$Q$1:$Q$1960=SODMapping!D220),
            SODFillBook!$H$1:$H$1960
        )
    ) / SUM(
        IF(
            (SODFillBook!$F$1:$F$1960="S") * (SODFillBook!$Q$1:$Q$1960=SODMapping!D220),
            SODFillBook!$G$1:$G$1960
        )
    ),
    ""
)</f>
        <v/>
      </c>
      <c r="Q220" s="8">
        <f t="shared" si="15"/>
        <v>0</v>
      </c>
      <c r="R220" s="8">
        <f t="shared" si="16"/>
        <v>0</v>
      </c>
      <c r="S220" s="2">
        <f t="shared" si="17"/>
        <v>0</v>
      </c>
      <c r="T220" s="2">
        <f t="shared" si="18"/>
        <v>0</v>
      </c>
      <c r="U220" s="2">
        <f t="shared" si="19"/>
        <v>0</v>
      </c>
      <c r="V220" s="2" t="e">
        <f>((SODMapping!$P220-SODMapping!$N220)/SODMapping!$G220*SODMapping!$H220)*(MIN(SODMapping!$M220,SODMapping!$O220))</f>
        <v>#VALUE!</v>
      </c>
    </row>
    <row r="221" spans="2:22" x14ac:dyDescent="0.25">
      <c r="B221" s="106"/>
      <c r="C221" s="2"/>
      <c r="D221" s="2"/>
      <c r="E221" s="5"/>
      <c r="F221" s="2" t="s">
        <v>57</v>
      </c>
      <c r="G221" s="2">
        <v>0.5</v>
      </c>
      <c r="H221" s="2">
        <v>12.5</v>
      </c>
      <c r="I221" s="2">
        <v>1</v>
      </c>
      <c r="J221" s="2" t="s">
        <v>35</v>
      </c>
      <c r="K221" s="7" t="str">
        <f>RTD("tt.rtd",,RTD("tt.rtd",,"Inst",J221,$E221),K$2)</f>
        <v/>
      </c>
      <c r="L221" s="7" t="str">
        <f>RTD("tt.rtd",,RTD("tt.rtd",,"Inst",J221,$E221),L$2)</f>
        <v/>
      </c>
      <c r="M221" s="8" cm="1">
        <f t="array" ref="M221">SUM(IF((SODFillBook!$F$3:$F$1960="B")*(SODFillBook!$Q$3:$Q$1960=SODMapping!D221),SODFillBook!$G$3:$G$1960))</f>
        <v>0</v>
      </c>
      <c r="N221" s="8" t="str" cm="1">
        <f t="array" ref="N221">IFERROR(
    SUMPRODUCT(
        IF(
            (SODFillBook!$F$1:$F$1960="B") * (SODFillBook!$Q$1:$Q$1960=SODMapping!D221),
            SODFillBook!$G$1:$G$1960
        ),
        IF(
            (SODFillBook!$F$1:$F$1960="B") * (SODFillBook!$Q$1:$Q$1960=SODMapping!D221),
            SODFillBook!$H$1:$H$1960
        )
    ) / SUM(
        IF(
            (SODFillBook!$F$1:$F$1960="B") * (SODFillBook!$Q$1:$Q$1960=SODMapping!D221),
            SODFillBook!$G$1:$G$1960
        )
    ),
    ""
)</f>
        <v/>
      </c>
      <c r="O221" s="8" cm="1">
        <f t="array" ref="O221">SUM(IF((SODFillBook!$F$3:$F$1960="S")*(SODFillBook!$Q$3:$Q$1960=SODMapping!D221),SODFillBook!$G$3:$G$1960))</f>
        <v>0</v>
      </c>
      <c r="P221" s="8" t="str" cm="1">
        <f t="array" ref="P221">IFERROR(
    SUMPRODUCT(
        IF(
            (SODFillBook!$F$1:$F$1960="S") * (SODFillBook!$Q$1:$Q$1960=SODMapping!D221),
            SODFillBook!$G$1:$G$1960
        ),
        IF(
            (SODFillBook!$F$1:$F$1960="S") * (SODFillBook!$Q$1:$Q$1960=SODMapping!D221),
            SODFillBook!$H$1:$H$1960
        )
    ) / SUM(
        IF(
            (SODFillBook!$F$1:$F$1960="S") * (SODFillBook!$Q$1:$Q$1960=SODMapping!D221),
            SODFillBook!$G$1:$G$1960
        )
    ),
    ""
)</f>
        <v/>
      </c>
      <c r="Q221" s="8">
        <f t="shared" si="15"/>
        <v>0</v>
      </c>
      <c r="R221" s="8">
        <f t="shared" si="16"/>
        <v>0</v>
      </c>
      <c r="S221" s="2">
        <f t="shared" si="17"/>
        <v>0</v>
      </c>
      <c r="T221" s="2">
        <f t="shared" si="18"/>
        <v>0</v>
      </c>
      <c r="U221" s="2">
        <f t="shared" si="19"/>
        <v>0</v>
      </c>
      <c r="V221" s="2" t="e">
        <f>((SODMapping!$P221-SODMapping!$N221)/SODMapping!$G221*SODMapping!$H221)*(MIN(SODMapping!$M221,SODMapping!$O221))</f>
        <v>#VALUE!</v>
      </c>
    </row>
    <row r="222" spans="2:22" x14ac:dyDescent="0.25">
      <c r="B222" s="106"/>
      <c r="C222" s="2"/>
      <c r="D222" s="2"/>
      <c r="E222" s="5"/>
      <c r="F222" s="2" t="s">
        <v>57</v>
      </c>
      <c r="G222" s="2">
        <v>0.5</v>
      </c>
      <c r="H222" s="2">
        <v>12.5</v>
      </c>
      <c r="I222" s="2">
        <v>1</v>
      </c>
      <c r="J222" s="2" t="s">
        <v>35</v>
      </c>
      <c r="K222" s="7" t="str">
        <f>RTD("tt.rtd",,RTD("tt.rtd",,"Inst",J222,$E222),K$2)</f>
        <v/>
      </c>
      <c r="L222" s="7" t="str">
        <f>RTD("tt.rtd",,RTD("tt.rtd",,"Inst",J222,$E222),L$2)</f>
        <v/>
      </c>
      <c r="M222" s="8" cm="1">
        <f t="array" ref="M222">SUM(IF((SODFillBook!$F$3:$F$1960="B")*(SODFillBook!$Q$3:$Q$1960=SODMapping!D222),SODFillBook!$G$3:$G$1960))</f>
        <v>0</v>
      </c>
      <c r="N222" s="8" t="str" cm="1">
        <f t="array" ref="N222">IFERROR(
    SUMPRODUCT(
        IF(
            (SODFillBook!$F$1:$F$1960="B") * (SODFillBook!$Q$1:$Q$1960=SODMapping!D222),
            SODFillBook!$G$1:$G$1960
        ),
        IF(
            (SODFillBook!$F$1:$F$1960="B") * (SODFillBook!$Q$1:$Q$1960=SODMapping!D222),
            SODFillBook!$H$1:$H$1960
        )
    ) / SUM(
        IF(
            (SODFillBook!$F$1:$F$1960="B") * (SODFillBook!$Q$1:$Q$1960=SODMapping!D222),
            SODFillBook!$G$1:$G$1960
        )
    ),
    ""
)</f>
        <v/>
      </c>
      <c r="O222" s="8" cm="1">
        <f t="array" ref="O222">SUM(IF((SODFillBook!$F$3:$F$1960="S")*(SODFillBook!$Q$3:$Q$1960=SODMapping!D222),SODFillBook!$G$3:$G$1960))</f>
        <v>0</v>
      </c>
      <c r="P222" s="8" t="str" cm="1">
        <f t="array" ref="P222">IFERROR(
    SUMPRODUCT(
        IF(
            (SODFillBook!$F$1:$F$1960="S") * (SODFillBook!$Q$1:$Q$1960=SODMapping!D222),
            SODFillBook!$G$1:$G$1960
        ),
        IF(
            (SODFillBook!$F$1:$F$1960="S") * (SODFillBook!$Q$1:$Q$1960=SODMapping!D222),
            SODFillBook!$H$1:$H$1960
        )
    ) / SUM(
        IF(
            (SODFillBook!$F$1:$F$1960="S") * (SODFillBook!$Q$1:$Q$1960=SODMapping!D222),
            SODFillBook!$G$1:$G$1960
        )
    ),
    ""
)</f>
        <v/>
      </c>
      <c r="Q222" s="8">
        <f t="shared" si="15"/>
        <v>0</v>
      </c>
      <c r="R222" s="8">
        <f t="shared" si="16"/>
        <v>0</v>
      </c>
      <c r="S222" s="2">
        <f t="shared" si="17"/>
        <v>0</v>
      </c>
      <c r="T222" s="2">
        <f t="shared" si="18"/>
        <v>0</v>
      </c>
      <c r="U222" s="2">
        <f t="shared" si="19"/>
        <v>0</v>
      </c>
      <c r="V222" s="2" t="e">
        <f>((SODMapping!$P222-SODMapping!$N222)/SODMapping!$G222*SODMapping!$H222)*(MIN(SODMapping!$M222,SODMapping!$O222))</f>
        <v>#VALUE!</v>
      </c>
    </row>
    <row r="223" spans="2:22" x14ac:dyDescent="0.25">
      <c r="B223" s="106"/>
      <c r="C223" s="2"/>
      <c r="D223" s="2"/>
      <c r="E223" s="5"/>
      <c r="F223" s="2" t="s">
        <v>57</v>
      </c>
      <c r="G223" s="2">
        <v>0.5</v>
      </c>
      <c r="H223" s="2">
        <v>12.5</v>
      </c>
      <c r="I223" s="2">
        <v>1</v>
      </c>
      <c r="J223" s="2" t="s">
        <v>35</v>
      </c>
      <c r="K223" s="7" t="str">
        <f>RTD("tt.rtd",,RTD("tt.rtd",,"Inst",J223,$E223),K$2)</f>
        <v/>
      </c>
      <c r="L223" s="7" t="str">
        <f>RTD("tt.rtd",,RTD("tt.rtd",,"Inst",J223,$E223),L$2)</f>
        <v/>
      </c>
      <c r="M223" s="8" cm="1">
        <f t="array" ref="M223">SUM(IF((SODFillBook!$F$3:$F$1960="B")*(SODFillBook!$Q$3:$Q$1960=SODMapping!D223),SODFillBook!$G$3:$G$1960))</f>
        <v>0</v>
      </c>
      <c r="N223" s="8" t="str" cm="1">
        <f t="array" ref="N223">IFERROR(
    SUMPRODUCT(
        IF(
            (SODFillBook!$F$1:$F$1960="B") * (SODFillBook!$Q$1:$Q$1960=SODMapping!D223),
            SODFillBook!$G$1:$G$1960
        ),
        IF(
            (SODFillBook!$F$1:$F$1960="B") * (SODFillBook!$Q$1:$Q$1960=SODMapping!D223),
            SODFillBook!$H$1:$H$1960
        )
    ) / SUM(
        IF(
            (SODFillBook!$F$1:$F$1960="B") * (SODFillBook!$Q$1:$Q$1960=SODMapping!D223),
            SODFillBook!$G$1:$G$1960
        )
    ),
    ""
)</f>
        <v/>
      </c>
      <c r="O223" s="8" cm="1">
        <f t="array" ref="O223">SUM(IF((SODFillBook!$F$3:$F$1960="S")*(SODFillBook!$Q$3:$Q$1960=SODMapping!D223),SODFillBook!$G$3:$G$1960))</f>
        <v>0</v>
      </c>
      <c r="P223" s="8" t="str" cm="1">
        <f t="array" ref="P223">IFERROR(
    SUMPRODUCT(
        IF(
            (SODFillBook!$F$1:$F$1960="S") * (SODFillBook!$Q$1:$Q$1960=SODMapping!D223),
            SODFillBook!$G$1:$G$1960
        ),
        IF(
            (SODFillBook!$F$1:$F$1960="S") * (SODFillBook!$Q$1:$Q$1960=SODMapping!D223),
            SODFillBook!$H$1:$H$1960
        )
    ) / SUM(
        IF(
            (SODFillBook!$F$1:$F$1960="S") * (SODFillBook!$Q$1:$Q$1960=SODMapping!D223),
            SODFillBook!$G$1:$G$1960
        )
    ),
    ""
)</f>
        <v/>
      </c>
      <c r="Q223" s="8">
        <f t="shared" si="15"/>
        <v>0</v>
      </c>
      <c r="R223" s="8">
        <f t="shared" si="16"/>
        <v>0</v>
      </c>
      <c r="S223" s="2">
        <f t="shared" si="17"/>
        <v>0</v>
      </c>
      <c r="T223" s="2">
        <f t="shared" si="18"/>
        <v>0</v>
      </c>
      <c r="U223" s="2">
        <f t="shared" si="19"/>
        <v>0</v>
      </c>
      <c r="V223" s="2" t="e">
        <f>((SODMapping!$P223-SODMapping!$N223)/SODMapping!$G223*SODMapping!$H223)*(MIN(SODMapping!$M223,SODMapping!$O223))</f>
        <v>#VALUE!</v>
      </c>
    </row>
    <row r="224" spans="2:22" x14ac:dyDescent="0.25">
      <c r="B224" s="106"/>
      <c r="C224" s="2"/>
      <c r="D224" s="2"/>
      <c r="E224" s="5"/>
      <c r="F224" s="2" t="s">
        <v>57</v>
      </c>
      <c r="G224" s="2">
        <v>0.5</v>
      </c>
      <c r="H224" s="2">
        <v>12.5</v>
      </c>
      <c r="I224" s="2">
        <v>1</v>
      </c>
      <c r="J224" s="2" t="s">
        <v>35</v>
      </c>
      <c r="K224" s="7" t="str">
        <f>RTD("tt.rtd",,RTD("tt.rtd",,"Inst",J224,$E224),K$2)</f>
        <v/>
      </c>
      <c r="L224" s="7" t="str">
        <f>RTD("tt.rtd",,RTD("tt.rtd",,"Inst",J224,$E224),L$2)</f>
        <v/>
      </c>
      <c r="M224" s="8" cm="1">
        <f t="array" ref="M224">SUM(IF((SODFillBook!$F$3:$F$1960="B")*(SODFillBook!$Q$3:$Q$1960=SODMapping!D224),SODFillBook!$G$3:$G$1960))</f>
        <v>0</v>
      </c>
      <c r="N224" s="8" t="str" cm="1">
        <f t="array" ref="N224">IFERROR(
    SUMPRODUCT(
        IF(
            (SODFillBook!$F$1:$F$1960="B") * (SODFillBook!$Q$1:$Q$1960=SODMapping!D224),
            SODFillBook!$G$1:$G$1960
        ),
        IF(
            (SODFillBook!$F$1:$F$1960="B") * (SODFillBook!$Q$1:$Q$1960=SODMapping!D224),
            SODFillBook!$H$1:$H$1960
        )
    ) / SUM(
        IF(
            (SODFillBook!$F$1:$F$1960="B") * (SODFillBook!$Q$1:$Q$1960=SODMapping!D224),
            SODFillBook!$G$1:$G$1960
        )
    ),
    ""
)</f>
        <v/>
      </c>
      <c r="O224" s="8" cm="1">
        <f t="array" ref="O224">SUM(IF((SODFillBook!$F$3:$F$1960="S")*(SODFillBook!$Q$3:$Q$1960=SODMapping!D224),SODFillBook!$G$3:$G$1960))</f>
        <v>0</v>
      </c>
      <c r="P224" s="8" t="str" cm="1">
        <f t="array" ref="P224">IFERROR(
    SUMPRODUCT(
        IF(
            (SODFillBook!$F$1:$F$1960="S") * (SODFillBook!$Q$1:$Q$1960=SODMapping!D224),
            SODFillBook!$G$1:$G$1960
        ),
        IF(
            (SODFillBook!$F$1:$F$1960="S") * (SODFillBook!$Q$1:$Q$1960=SODMapping!D224),
            SODFillBook!$H$1:$H$1960
        )
    ) / SUM(
        IF(
            (SODFillBook!$F$1:$F$1960="S") * (SODFillBook!$Q$1:$Q$1960=SODMapping!D224),
            SODFillBook!$G$1:$G$1960
        )
    ),
    ""
)</f>
        <v/>
      </c>
      <c r="Q224" s="8">
        <f t="shared" si="15"/>
        <v>0</v>
      </c>
      <c r="R224" s="8">
        <f t="shared" si="16"/>
        <v>0</v>
      </c>
      <c r="S224" s="2">
        <f t="shared" si="17"/>
        <v>0</v>
      </c>
      <c r="T224" s="2">
        <f t="shared" si="18"/>
        <v>0</v>
      </c>
      <c r="U224" s="2">
        <f t="shared" si="19"/>
        <v>0</v>
      </c>
      <c r="V224" s="2" t="e">
        <f>((SODMapping!$P224-SODMapping!$N224)/SODMapping!$G224*SODMapping!$H224)*(MIN(SODMapping!$M224,SODMapping!$O224))</f>
        <v>#VALUE!</v>
      </c>
    </row>
    <row r="225" spans="2:22" x14ac:dyDescent="0.25">
      <c r="B225" s="107"/>
      <c r="C225" s="2"/>
      <c r="D225" s="2"/>
      <c r="E225" s="5"/>
      <c r="F225" s="2" t="s">
        <v>57</v>
      </c>
      <c r="G225" s="2">
        <v>0.5</v>
      </c>
      <c r="H225" s="2">
        <v>12.5</v>
      </c>
      <c r="I225" s="2">
        <v>1</v>
      </c>
      <c r="J225" s="2" t="s">
        <v>35</v>
      </c>
      <c r="K225" s="7" t="str">
        <f>RTD("tt.rtd",,RTD("tt.rtd",,"Inst",J225,$E225),K$2)</f>
        <v/>
      </c>
      <c r="L225" s="7" t="str">
        <f>RTD("tt.rtd",,RTD("tt.rtd",,"Inst",J225,$E225),L$2)</f>
        <v/>
      </c>
      <c r="M225" s="8" cm="1">
        <f t="array" ref="M225">SUM(IF((SODFillBook!$F$3:$F$1960="B")*(SODFillBook!$Q$3:$Q$1960=SODMapping!D225),SODFillBook!$G$3:$G$1960))</f>
        <v>0</v>
      </c>
      <c r="N225" s="8" t="str" cm="1">
        <f t="array" ref="N225">IFERROR(
    SUMPRODUCT(
        IF(
            (SODFillBook!$F$1:$F$1960="B") * (SODFillBook!$Q$1:$Q$1960=SODMapping!D225),
            SODFillBook!$G$1:$G$1960
        ),
        IF(
            (SODFillBook!$F$1:$F$1960="B") * (SODFillBook!$Q$1:$Q$1960=SODMapping!D225),
            SODFillBook!$H$1:$H$1960
        )
    ) / SUM(
        IF(
            (SODFillBook!$F$1:$F$1960="B") * (SODFillBook!$Q$1:$Q$1960=SODMapping!D225),
            SODFillBook!$G$1:$G$1960
        )
    ),
    ""
)</f>
        <v/>
      </c>
      <c r="O225" s="8" cm="1">
        <f t="array" ref="O225">SUM(IF((SODFillBook!$F$3:$F$1960="S")*(SODFillBook!$Q$3:$Q$1960=SODMapping!D225),SODFillBook!$G$3:$G$1960))</f>
        <v>0</v>
      </c>
      <c r="P225" s="8" t="str" cm="1">
        <f t="array" ref="P225">IFERROR(
    SUMPRODUCT(
        IF(
            (SODFillBook!$F$1:$F$1960="S") * (SODFillBook!$Q$1:$Q$1960=SODMapping!D225),
            SODFillBook!$G$1:$G$1960
        ),
        IF(
            (SODFillBook!$F$1:$F$1960="S") * (SODFillBook!$Q$1:$Q$1960=SODMapping!D225),
            SODFillBook!$H$1:$H$1960
        )
    ) / SUM(
        IF(
            (SODFillBook!$F$1:$F$1960="S") * (SODFillBook!$Q$1:$Q$1960=SODMapping!D225),
            SODFillBook!$G$1:$G$1960
        )
    ),
    ""
)</f>
        <v/>
      </c>
      <c r="Q225" s="8">
        <f t="shared" si="15"/>
        <v>0</v>
      </c>
      <c r="R225" s="8">
        <f t="shared" si="16"/>
        <v>0</v>
      </c>
      <c r="S225" s="2">
        <f t="shared" si="17"/>
        <v>0</v>
      </c>
      <c r="T225" s="2">
        <f t="shared" si="18"/>
        <v>0</v>
      </c>
      <c r="U225" s="2">
        <f t="shared" si="19"/>
        <v>0</v>
      </c>
      <c r="V225" s="2" t="e">
        <f>((SODMapping!$P225-SODMapping!$N225)/SODMapping!$G225*SODMapping!$H225)*(MIN(SODMapping!$M225,SODMapping!$O225))</f>
        <v>#VALUE!</v>
      </c>
    </row>
  </sheetData>
  <mergeCells count="14">
    <mergeCell ref="B108:B128"/>
    <mergeCell ref="B3:B23"/>
    <mergeCell ref="B24:B44"/>
    <mergeCell ref="B45:B65"/>
    <mergeCell ref="B66:B86"/>
    <mergeCell ref="B87:B107"/>
    <mergeCell ref="B210:B218"/>
    <mergeCell ref="B219:B225"/>
    <mergeCell ref="B129:B139"/>
    <mergeCell ref="B140:B159"/>
    <mergeCell ref="B160:B170"/>
    <mergeCell ref="B171:B189"/>
    <mergeCell ref="B190:B197"/>
    <mergeCell ref="B198:B209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0678-CCEA-4D9F-8FFC-5F1D94023F99}">
  <dimension ref="A1:B21"/>
  <sheetViews>
    <sheetView workbookViewId="0">
      <selection activeCell="B2" sqref="B2"/>
    </sheetView>
  </sheetViews>
  <sheetFormatPr defaultRowHeight="15" x14ac:dyDescent="0.25"/>
  <cols>
    <col min="1" max="1" width="26" customWidth="1"/>
    <col min="2" max="2" width="30.42578125" bestFit="1" customWidth="1"/>
  </cols>
  <sheetData>
    <row r="1" spans="1:2" x14ac:dyDescent="0.25">
      <c r="A1" s="4" t="s">
        <v>40</v>
      </c>
      <c r="B1" s="4" t="s">
        <v>60</v>
      </c>
    </row>
    <row r="2" spans="1:2" x14ac:dyDescent="0.25">
      <c r="A2" s="46" t="s">
        <v>61</v>
      </c>
      <c r="B2" s="46" t="s">
        <v>62</v>
      </c>
    </row>
    <row r="3" spans="1:2" x14ac:dyDescent="0.25">
      <c r="A3" s="46" t="s">
        <v>63</v>
      </c>
      <c r="B3" s="46" t="s">
        <v>64</v>
      </c>
    </row>
    <row r="4" spans="1:2" x14ac:dyDescent="0.25">
      <c r="A4" s="46" t="s">
        <v>65</v>
      </c>
      <c r="B4" s="46" t="s">
        <v>66</v>
      </c>
    </row>
    <row r="5" spans="1:2" x14ac:dyDescent="0.25">
      <c r="A5" s="46" t="s">
        <v>67</v>
      </c>
      <c r="B5" s="46" t="s">
        <v>68</v>
      </c>
    </row>
    <row r="6" spans="1:2" x14ac:dyDescent="0.25">
      <c r="A6" s="46" t="s">
        <v>69</v>
      </c>
      <c r="B6" s="46" t="s">
        <v>70</v>
      </c>
    </row>
    <row r="7" spans="1:2" x14ac:dyDescent="0.25">
      <c r="A7" s="46" t="s">
        <v>71</v>
      </c>
      <c r="B7" s="46" t="s">
        <v>72</v>
      </c>
    </row>
    <row r="8" spans="1:2" x14ac:dyDescent="0.25">
      <c r="A8" s="46" t="s">
        <v>73</v>
      </c>
      <c r="B8" s="46" t="s">
        <v>74</v>
      </c>
    </row>
    <row r="9" spans="1:2" x14ac:dyDescent="0.25">
      <c r="A9" s="46" t="s">
        <v>75</v>
      </c>
      <c r="B9" s="46" t="s">
        <v>76</v>
      </c>
    </row>
    <row r="10" spans="1:2" x14ac:dyDescent="0.25">
      <c r="A10" s="46" t="s">
        <v>77</v>
      </c>
      <c r="B10" s="46" t="s">
        <v>78</v>
      </c>
    </row>
    <row r="11" spans="1:2" x14ac:dyDescent="0.25">
      <c r="A11" s="46" t="s">
        <v>79</v>
      </c>
      <c r="B11" s="46" t="s">
        <v>80</v>
      </c>
    </row>
    <row r="12" spans="1:2" x14ac:dyDescent="0.25">
      <c r="A12" s="46" t="s">
        <v>81</v>
      </c>
      <c r="B12" s="46" t="s">
        <v>82</v>
      </c>
    </row>
    <row r="13" spans="1:2" x14ac:dyDescent="0.25">
      <c r="A13" s="46" t="s">
        <v>83</v>
      </c>
      <c r="B13" s="46" t="s">
        <v>84</v>
      </c>
    </row>
    <row r="14" spans="1:2" x14ac:dyDescent="0.25">
      <c r="A14" s="46" t="s">
        <v>85</v>
      </c>
      <c r="B14" s="46" t="s">
        <v>86</v>
      </c>
    </row>
    <row r="15" spans="1:2" x14ac:dyDescent="0.25">
      <c r="A15" s="46" t="s">
        <v>87</v>
      </c>
      <c r="B15" s="46" t="s">
        <v>88</v>
      </c>
    </row>
    <row r="16" spans="1:2" x14ac:dyDescent="0.25">
      <c r="A16" s="46" t="s">
        <v>89</v>
      </c>
      <c r="B16" s="46" t="s">
        <v>90</v>
      </c>
    </row>
    <row r="17" spans="1:2" x14ac:dyDescent="0.25">
      <c r="A17" s="46" t="s">
        <v>91</v>
      </c>
      <c r="B17" s="46" t="s">
        <v>92</v>
      </c>
    </row>
    <row r="18" spans="1:2" x14ac:dyDescent="0.25">
      <c r="A18" s="46" t="s">
        <v>93</v>
      </c>
      <c r="B18" s="46" t="s">
        <v>94</v>
      </c>
    </row>
    <row r="19" spans="1:2" x14ac:dyDescent="0.25">
      <c r="A19" s="46" t="s">
        <v>95</v>
      </c>
      <c r="B19" s="46" t="s">
        <v>96</v>
      </c>
    </row>
    <row r="20" spans="1:2" x14ac:dyDescent="0.25">
      <c r="A20" s="46" t="s">
        <v>97</v>
      </c>
      <c r="B20" s="46" t="s">
        <v>98</v>
      </c>
    </row>
    <row r="21" spans="1:2" x14ac:dyDescent="0.25">
      <c r="A21" t="s">
        <v>99</v>
      </c>
      <c r="B21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6C72-3C05-41C3-99C2-249055DC33E7}">
  <sheetPr codeName="Sheet9"/>
  <dimension ref="B2:W105"/>
  <sheetViews>
    <sheetView showGridLines="0" workbookViewId="0">
      <selection activeCell="J5" sqref="J5"/>
    </sheetView>
  </sheetViews>
  <sheetFormatPr defaultRowHeight="15" x14ac:dyDescent="0.25"/>
  <cols>
    <col min="1" max="1" width="1.7109375" customWidth="1"/>
    <col min="2" max="2" width="7.85546875" bestFit="1" customWidth="1"/>
    <col min="3" max="3" width="8.42578125" bestFit="1" customWidth="1"/>
    <col min="4" max="4" width="7.7109375" bestFit="1" customWidth="1"/>
    <col min="5" max="5" width="11.85546875" bestFit="1" customWidth="1"/>
  </cols>
  <sheetData>
    <row r="2" spans="2:23" x14ac:dyDescent="0.25">
      <c r="B2" s="4" t="s">
        <v>4</v>
      </c>
      <c r="C2" s="4" t="s">
        <v>46</v>
      </c>
      <c r="D2" s="4" t="s">
        <v>101</v>
      </c>
      <c r="E2" s="4" t="s">
        <v>9</v>
      </c>
    </row>
    <row r="3" spans="2:23" x14ac:dyDescent="0.25">
      <c r="B3" s="1"/>
      <c r="C3" s="1"/>
      <c r="D3" s="1"/>
      <c r="E3" s="1"/>
    </row>
    <row r="4" spans="2:23" x14ac:dyDescent="0.25">
      <c r="B4" s="1"/>
      <c r="C4" s="1"/>
      <c r="D4" s="1"/>
      <c r="E4" s="1"/>
    </row>
    <row r="5" spans="2:23" x14ac:dyDescent="0.25">
      <c r="B5" s="1"/>
      <c r="C5" s="1"/>
      <c r="D5" s="1"/>
      <c r="E5" s="1"/>
      <c r="J5" s="10">
        <v>45747</v>
      </c>
      <c r="K5" s="16">
        <v>5.2670509259259257E-2</v>
      </c>
      <c r="L5" t="s">
        <v>54</v>
      </c>
      <c r="M5" t="s">
        <v>102</v>
      </c>
      <c r="N5" t="s">
        <v>36</v>
      </c>
      <c r="O5">
        <v>1</v>
      </c>
      <c r="P5">
        <v>97.722499999999997</v>
      </c>
      <c r="Q5" t="s">
        <v>39</v>
      </c>
      <c r="R5" t="s">
        <v>103</v>
      </c>
      <c r="S5" t="s">
        <v>104</v>
      </c>
      <c r="T5" t="s">
        <v>105</v>
      </c>
      <c r="U5" t="s">
        <v>105</v>
      </c>
      <c r="V5" s="14" t="s">
        <v>106</v>
      </c>
      <c r="W5" s="14" t="s">
        <v>107</v>
      </c>
    </row>
    <row r="6" spans="2:23" x14ac:dyDescent="0.25">
      <c r="B6" s="1"/>
      <c r="C6" s="1"/>
      <c r="D6" s="1"/>
      <c r="E6" s="1"/>
      <c r="J6" s="10">
        <v>45747</v>
      </c>
      <c r="K6" s="16">
        <v>4.644599537037037E-2</v>
      </c>
      <c r="L6" t="s">
        <v>40</v>
      </c>
      <c r="M6" t="s">
        <v>108</v>
      </c>
      <c r="N6" t="s">
        <v>36</v>
      </c>
      <c r="O6">
        <v>1</v>
      </c>
      <c r="P6">
        <v>97.76</v>
      </c>
      <c r="Q6" t="s">
        <v>38</v>
      </c>
      <c r="R6" t="s">
        <v>103</v>
      </c>
      <c r="S6" t="s">
        <v>104</v>
      </c>
      <c r="T6" t="s">
        <v>105</v>
      </c>
      <c r="U6" t="s">
        <v>105</v>
      </c>
      <c r="V6" s="14" t="s">
        <v>109</v>
      </c>
      <c r="W6" s="14" t="s">
        <v>110</v>
      </c>
    </row>
    <row r="7" spans="2:23" x14ac:dyDescent="0.25">
      <c r="B7" s="1"/>
      <c r="C7" s="1"/>
      <c r="D7" s="1"/>
      <c r="E7" s="1"/>
      <c r="J7" s="10">
        <v>45747</v>
      </c>
      <c r="K7" s="16">
        <v>4.5817534722222227E-2</v>
      </c>
      <c r="L7" t="s">
        <v>35</v>
      </c>
      <c r="M7" t="s">
        <v>111</v>
      </c>
      <c r="N7" t="s">
        <v>36</v>
      </c>
      <c r="O7">
        <v>1</v>
      </c>
      <c r="P7">
        <v>1.5</v>
      </c>
      <c r="Q7" t="s">
        <v>39</v>
      </c>
      <c r="R7" t="s">
        <v>103</v>
      </c>
      <c r="S7" t="s">
        <v>104</v>
      </c>
      <c r="T7" t="s">
        <v>105</v>
      </c>
      <c r="U7" t="s">
        <v>105</v>
      </c>
      <c r="V7" s="14" t="s">
        <v>112</v>
      </c>
      <c r="W7" s="14" t="s">
        <v>113</v>
      </c>
    </row>
    <row r="8" spans="2:23" x14ac:dyDescent="0.25">
      <c r="B8" s="1"/>
      <c r="C8" s="1"/>
      <c r="D8" s="1"/>
      <c r="E8" s="1"/>
      <c r="J8" s="10">
        <v>45747</v>
      </c>
      <c r="K8" s="16">
        <v>4.5091736111111114E-2</v>
      </c>
      <c r="L8" t="s">
        <v>35</v>
      </c>
      <c r="M8" t="s">
        <v>111</v>
      </c>
      <c r="N8" t="s">
        <v>36</v>
      </c>
      <c r="O8">
        <v>1</v>
      </c>
      <c r="P8">
        <v>1.5</v>
      </c>
      <c r="Q8" t="s">
        <v>39</v>
      </c>
      <c r="R8" t="s">
        <v>103</v>
      </c>
      <c r="S8" t="s">
        <v>104</v>
      </c>
      <c r="T8" t="s">
        <v>105</v>
      </c>
      <c r="U8" t="s">
        <v>105</v>
      </c>
      <c r="V8" s="14" t="s">
        <v>114</v>
      </c>
      <c r="W8" s="14" t="s">
        <v>113</v>
      </c>
    </row>
    <row r="9" spans="2:23" x14ac:dyDescent="0.25">
      <c r="B9" s="1"/>
      <c r="C9" s="1"/>
      <c r="D9" s="1"/>
      <c r="E9" s="1"/>
      <c r="J9" s="10">
        <v>45747</v>
      </c>
      <c r="K9" s="16">
        <v>4.5091736111111114E-2</v>
      </c>
      <c r="L9" t="s">
        <v>35</v>
      </c>
      <c r="M9" t="s">
        <v>111</v>
      </c>
      <c r="N9" t="s">
        <v>36</v>
      </c>
      <c r="O9">
        <v>1</v>
      </c>
      <c r="P9">
        <v>1.5</v>
      </c>
      <c r="Q9" t="s">
        <v>39</v>
      </c>
      <c r="R9" t="s">
        <v>103</v>
      </c>
      <c r="S9" t="s">
        <v>104</v>
      </c>
      <c r="T9" t="s">
        <v>105</v>
      </c>
      <c r="U9" t="s">
        <v>105</v>
      </c>
      <c r="V9" s="14" t="s">
        <v>115</v>
      </c>
      <c r="W9" s="14" t="s">
        <v>113</v>
      </c>
    </row>
    <row r="10" spans="2:23" x14ac:dyDescent="0.25">
      <c r="B10" s="1"/>
      <c r="C10" s="1"/>
      <c r="D10" s="1"/>
      <c r="E10" s="1"/>
      <c r="J10" s="10">
        <v>45747</v>
      </c>
      <c r="K10" s="16">
        <v>4.4898344907407406E-2</v>
      </c>
      <c r="L10" t="s">
        <v>40</v>
      </c>
      <c r="M10" t="s">
        <v>63</v>
      </c>
      <c r="N10" t="s">
        <v>37</v>
      </c>
      <c r="O10">
        <v>5</v>
      </c>
      <c r="P10">
        <v>-2.5</v>
      </c>
      <c r="Q10" t="s">
        <v>38</v>
      </c>
      <c r="R10" t="s">
        <v>103</v>
      </c>
      <c r="S10" t="s">
        <v>104</v>
      </c>
      <c r="T10" t="s">
        <v>105</v>
      </c>
      <c r="U10" t="s">
        <v>105</v>
      </c>
      <c r="V10" s="14" t="s">
        <v>116</v>
      </c>
      <c r="W10" s="14" t="s">
        <v>117</v>
      </c>
    </row>
    <row r="11" spans="2:23" x14ac:dyDescent="0.25">
      <c r="B11" s="1" t="s">
        <v>118</v>
      </c>
      <c r="C11" s="1"/>
      <c r="D11" s="1"/>
      <c r="E11" s="1"/>
      <c r="H11" s="10"/>
      <c r="I11" s="16"/>
      <c r="J11" s="10">
        <v>45747</v>
      </c>
      <c r="K11" s="16">
        <v>4.4738090277777781E-2</v>
      </c>
      <c r="L11" t="s">
        <v>35</v>
      </c>
      <c r="M11" t="s">
        <v>111</v>
      </c>
      <c r="N11" t="s">
        <v>36</v>
      </c>
      <c r="O11">
        <v>6</v>
      </c>
      <c r="P11">
        <v>1.25</v>
      </c>
      <c r="Q11" t="s">
        <v>39</v>
      </c>
      <c r="R11" t="s">
        <v>103</v>
      </c>
      <c r="S11" t="s">
        <v>104</v>
      </c>
      <c r="T11" t="s">
        <v>105</v>
      </c>
      <c r="U11" t="s">
        <v>105</v>
      </c>
      <c r="V11" s="14" t="s">
        <v>119</v>
      </c>
      <c r="W11" s="14" t="s">
        <v>113</v>
      </c>
    </row>
    <row r="12" spans="2:23" x14ac:dyDescent="0.25">
      <c r="B12" s="1" t="s">
        <v>57</v>
      </c>
      <c r="C12" s="1">
        <v>0.5</v>
      </c>
      <c r="D12" s="1">
        <v>12.5</v>
      </c>
      <c r="E12" s="1">
        <v>0.92</v>
      </c>
      <c r="H12" s="10"/>
      <c r="I12" s="16"/>
      <c r="J12" s="10">
        <v>45747</v>
      </c>
      <c r="K12" s="16">
        <v>4.4738090277777781E-2</v>
      </c>
      <c r="L12" t="s">
        <v>35</v>
      </c>
      <c r="M12" t="s">
        <v>111</v>
      </c>
      <c r="N12" t="s">
        <v>36</v>
      </c>
      <c r="O12">
        <v>6</v>
      </c>
      <c r="P12">
        <v>1.25</v>
      </c>
      <c r="Q12" t="s">
        <v>39</v>
      </c>
      <c r="R12" t="s">
        <v>103</v>
      </c>
      <c r="S12" t="s">
        <v>104</v>
      </c>
      <c r="T12" t="s">
        <v>105</v>
      </c>
      <c r="U12" t="s">
        <v>105</v>
      </c>
      <c r="V12" s="14" t="s">
        <v>120</v>
      </c>
      <c r="W12" s="14" t="s">
        <v>113</v>
      </c>
    </row>
    <row r="13" spans="2:23" x14ac:dyDescent="0.25">
      <c r="H13" s="10"/>
      <c r="I13" s="16"/>
      <c r="J13" s="10">
        <v>45747</v>
      </c>
      <c r="K13" s="16">
        <v>4.4736643518518519E-2</v>
      </c>
      <c r="L13" t="s">
        <v>35</v>
      </c>
      <c r="M13" t="s">
        <v>111</v>
      </c>
      <c r="N13" t="s">
        <v>36</v>
      </c>
      <c r="O13">
        <v>6</v>
      </c>
      <c r="P13">
        <v>1.25</v>
      </c>
      <c r="Q13" t="s">
        <v>39</v>
      </c>
      <c r="R13" t="s">
        <v>121</v>
      </c>
      <c r="S13" t="s">
        <v>104</v>
      </c>
      <c r="T13" t="s">
        <v>105</v>
      </c>
      <c r="U13" t="s">
        <v>105</v>
      </c>
      <c r="V13" s="14" t="s">
        <v>122</v>
      </c>
      <c r="W13" s="14" t="s">
        <v>113</v>
      </c>
    </row>
    <row r="14" spans="2:23" x14ac:dyDescent="0.25">
      <c r="H14" s="10"/>
      <c r="I14" s="16"/>
      <c r="J14" s="10">
        <v>45747</v>
      </c>
      <c r="K14" s="16">
        <v>4.4736631944444445E-2</v>
      </c>
      <c r="L14" t="s">
        <v>35</v>
      </c>
      <c r="M14" t="s">
        <v>111</v>
      </c>
      <c r="N14" t="s">
        <v>36</v>
      </c>
      <c r="O14">
        <v>6</v>
      </c>
      <c r="P14">
        <v>1.25</v>
      </c>
      <c r="Q14" t="s">
        <v>39</v>
      </c>
      <c r="R14" t="s">
        <v>103</v>
      </c>
      <c r="S14" t="s">
        <v>104</v>
      </c>
      <c r="T14" t="s">
        <v>105</v>
      </c>
      <c r="U14" t="s">
        <v>105</v>
      </c>
      <c r="V14" s="14" t="s">
        <v>123</v>
      </c>
      <c r="W14" s="14" t="s">
        <v>113</v>
      </c>
    </row>
    <row r="15" spans="2:23" x14ac:dyDescent="0.25">
      <c r="H15" s="10"/>
      <c r="I15" s="16"/>
      <c r="J15" s="10">
        <v>45747</v>
      </c>
      <c r="K15" s="16">
        <v>4.4736631944444445E-2</v>
      </c>
      <c r="L15" t="s">
        <v>35</v>
      </c>
      <c r="M15" t="s">
        <v>111</v>
      </c>
      <c r="N15" t="s">
        <v>36</v>
      </c>
      <c r="O15">
        <v>6</v>
      </c>
      <c r="P15">
        <v>1.25</v>
      </c>
      <c r="Q15" t="s">
        <v>39</v>
      </c>
      <c r="R15" t="s">
        <v>103</v>
      </c>
      <c r="S15" t="s">
        <v>104</v>
      </c>
      <c r="T15" t="s">
        <v>105</v>
      </c>
      <c r="U15" t="s">
        <v>105</v>
      </c>
      <c r="V15" s="14" t="s">
        <v>124</v>
      </c>
      <c r="W15" s="14" t="s">
        <v>113</v>
      </c>
    </row>
    <row r="16" spans="2:23" x14ac:dyDescent="0.25">
      <c r="H16" s="10"/>
      <c r="I16" s="16"/>
      <c r="J16" s="10">
        <v>45747</v>
      </c>
      <c r="K16" s="16">
        <v>4.4736620370370371E-2</v>
      </c>
      <c r="L16" t="s">
        <v>35</v>
      </c>
      <c r="M16" t="s">
        <v>111</v>
      </c>
      <c r="N16" t="s">
        <v>37</v>
      </c>
      <c r="O16">
        <v>1</v>
      </c>
      <c r="P16">
        <v>1.25</v>
      </c>
      <c r="Q16" t="s">
        <v>39</v>
      </c>
      <c r="R16" t="s">
        <v>121</v>
      </c>
      <c r="S16" t="s">
        <v>104</v>
      </c>
      <c r="T16" t="s">
        <v>105</v>
      </c>
      <c r="U16" t="s">
        <v>105</v>
      </c>
      <c r="V16" s="14" t="s">
        <v>125</v>
      </c>
      <c r="W16" s="14" t="s">
        <v>113</v>
      </c>
    </row>
    <row r="17" spans="10:23" x14ac:dyDescent="0.25">
      <c r="J17" s="10">
        <v>45747</v>
      </c>
      <c r="K17" s="16">
        <v>4.4736620370370371E-2</v>
      </c>
      <c r="L17" t="s">
        <v>35</v>
      </c>
      <c r="M17" t="s">
        <v>111</v>
      </c>
      <c r="N17" t="s">
        <v>37</v>
      </c>
      <c r="O17">
        <v>1</v>
      </c>
      <c r="P17">
        <v>1.25</v>
      </c>
      <c r="Q17" t="s">
        <v>39</v>
      </c>
      <c r="R17" t="s">
        <v>121</v>
      </c>
      <c r="S17" t="s">
        <v>104</v>
      </c>
      <c r="T17" t="s">
        <v>105</v>
      </c>
      <c r="U17" t="s">
        <v>105</v>
      </c>
      <c r="V17" s="14" t="s">
        <v>126</v>
      </c>
      <c r="W17" s="14" t="s">
        <v>113</v>
      </c>
    </row>
    <row r="18" spans="10:23" x14ac:dyDescent="0.25">
      <c r="J18" s="10">
        <v>45747</v>
      </c>
      <c r="K18" s="16">
        <v>4.4736620370370371E-2</v>
      </c>
      <c r="L18" t="s">
        <v>35</v>
      </c>
      <c r="M18" t="s">
        <v>111</v>
      </c>
      <c r="N18" t="s">
        <v>37</v>
      </c>
      <c r="O18">
        <v>1</v>
      </c>
      <c r="P18">
        <v>1.25</v>
      </c>
      <c r="Q18" t="s">
        <v>39</v>
      </c>
      <c r="R18" t="s">
        <v>121</v>
      </c>
      <c r="S18" t="s">
        <v>104</v>
      </c>
      <c r="T18" t="s">
        <v>105</v>
      </c>
      <c r="U18" t="s">
        <v>105</v>
      </c>
      <c r="V18" s="14" t="s">
        <v>127</v>
      </c>
      <c r="W18" s="14" t="s">
        <v>113</v>
      </c>
    </row>
    <row r="19" spans="10:23" x14ac:dyDescent="0.25">
      <c r="J19" s="10">
        <v>45747</v>
      </c>
      <c r="K19" s="16">
        <v>4.4397233796296294E-2</v>
      </c>
      <c r="L19" t="s">
        <v>35</v>
      </c>
      <c r="M19" t="s">
        <v>111</v>
      </c>
      <c r="N19" t="s">
        <v>37</v>
      </c>
      <c r="O19">
        <v>1</v>
      </c>
      <c r="P19">
        <v>1.5</v>
      </c>
      <c r="Q19" t="s">
        <v>39</v>
      </c>
      <c r="R19" t="s">
        <v>103</v>
      </c>
      <c r="S19" t="s">
        <v>104</v>
      </c>
      <c r="T19" t="s">
        <v>105</v>
      </c>
      <c r="U19" t="s">
        <v>105</v>
      </c>
      <c r="V19" s="14" t="s">
        <v>128</v>
      </c>
      <c r="W19" s="14" t="s">
        <v>113</v>
      </c>
    </row>
    <row r="20" spans="10:23" x14ac:dyDescent="0.25">
      <c r="J20" s="10">
        <v>45747</v>
      </c>
      <c r="K20" s="16">
        <v>4.3599189814814809E-2</v>
      </c>
      <c r="L20" t="s">
        <v>35</v>
      </c>
      <c r="M20" t="s">
        <v>64</v>
      </c>
      <c r="N20" t="s">
        <v>37</v>
      </c>
      <c r="O20">
        <v>5</v>
      </c>
      <c r="P20">
        <v>-1.5</v>
      </c>
      <c r="Q20" t="s">
        <v>39</v>
      </c>
      <c r="R20" t="s">
        <v>103</v>
      </c>
      <c r="S20" t="s">
        <v>104</v>
      </c>
      <c r="T20" t="s">
        <v>105</v>
      </c>
      <c r="U20" t="s">
        <v>105</v>
      </c>
      <c r="V20" s="14" t="s">
        <v>129</v>
      </c>
      <c r="W20" s="14" t="s">
        <v>130</v>
      </c>
    </row>
    <row r="21" spans="10:23" x14ac:dyDescent="0.25">
      <c r="J21" s="10">
        <v>45747</v>
      </c>
      <c r="K21" s="16">
        <v>4.3599166666666668E-2</v>
      </c>
      <c r="L21" t="s">
        <v>35</v>
      </c>
      <c r="M21" t="s">
        <v>64</v>
      </c>
      <c r="N21" t="s">
        <v>37</v>
      </c>
      <c r="O21">
        <v>5</v>
      </c>
      <c r="P21">
        <v>-1.5</v>
      </c>
      <c r="Q21" t="s">
        <v>39</v>
      </c>
      <c r="R21" t="s">
        <v>103</v>
      </c>
      <c r="S21" t="s">
        <v>104</v>
      </c>
      <c r="T21" t="s">
        <v>105</v>
      </c>
      <c r="U21" t="s">
        <v>105</v>
      </c>
      <c r="V21" s="14" t="s">
        <v>131</v>
      </c>
      <c r="W21" s="14" t="s">
        <v>132</v>
      </c>
    </row>
    <row r="22" spans="10:23" x14ac:dyDescent="0.25">
      <c r="J22" s="10">
        <v>45747</v>
      </c>
      <c r="K22" s="16">
        <v>4.3599155092592594E-2</v>
      </c>
      <c r="L22" t="s">
        <v>35</v>
      </c>
      <c r="M22" t="s">
        <v>111</v>
      </c>
      <c r="N22" t="s">
        <v>37</v>
      </c>
      <c r="O22">
        <v>1</v>
      </c>
      <c r="P22">
        <v>1.75</v>
      </c>
      <c r="Q22" t="s">
        <v>39</v>
      </c>
      <c r="R22" t="s">
        <v>121</v>
      </c>
      <c r="S22" t="s">
        <v>104</v>
      </c>
      <c r="T22" t="s">
        <v>105</v>
      </c>
      <c r="U22" t="s">
        <v>105</v>
      </c>
      <c r="V22" s="14" t="s">
        <v>133</v>
      </c>
      <c r="W22" s="14" t="s">
        <v>134</v>
      </c>
    </row>
    <row r="23" spans="10:23" x14ac:dyDescent="0.25">
      <c r="J23" s="10">
        <v>45747</v>
      </c>
      <c r="K23" s="16">
        <v>4.3599155092592594E-2</v>
      </c>
      <c r="L23" t="s">
        <v>35</v>
      </c>
      <c r="M23" t="s">
        <v>111</v>
      </c>
      <c r="N23" t="s">
        <v>36</v>
      </c>
      <c r="O23">
        <v>1</v>
      </c>
      <c r="P23">
        <v>1.75</v>
      </c>
      <c r="Q23" t="s">
        <v>38</v>
      </c>
      <c r="R23" t="s">
        <v>121</v>
      </c>
      <c r="S23" t="s">
        <v>104</v>
      </c>
      <c r="T23" t="s">
        <v>105</v>
      </c>
      <c r="U23" t="s">
        <v>105</v>
      </c>
      <c r="V23" s="14" t="s">
        <v>135</v>
      </c>
      <c r="W23" s="14" t="s">
        <v>113</v>
      </c>
    </row>
    <row r="24" spans="10:23" x14ac:dyDescent="0.25">
      <c r="J24" s="10">
        <v>45747</v>
      </c>
      <c r="K24" s="16">
        <v>4.3599039351851852E-2</v>
      </c>
      <c r="L24" t="s">
        <v>35</v>
      </c>
      <c r="M24" t="s">
        <v>64</v>
      </c>
      <c r="N24" t="s">
        <v>37</v>
      </c>
      <c r="O24">
        <v>10</v>
      </c>
      <c r="P24">
        <v>-1.5</v>
      </c>
      <c r="Q24" t="s">
        <v>39</v>
      </c>
      <c r="R24" t="s">
        <v>121</v>
      </c>
      <c r="S24" t="s">
        <v>104</v>
      </c>
      <c r="T24" t="s">
        <v>105</v>
      </c>
      <c r="U24" t="s">
        <v>105</v>
      </c>
      <c r="V24" s="14" t="s">
        <v>136</v>
      </c>
      <c r="W24" s="14" t="s">
        <v>137</v>
      </c>
    </row>
    <row r="25" spans="10:23" x14ac:dyDescent="0.25">
      <c r="J25" s="10">
        <v>45747</v>
      </c>
      <c r="K25" s="16">
        <v>4.2583159722222222E-2</v>
      </c>
      <c r="L25" t="s">
        <v>35</v>
      </c>
      <c r="M25" t="s">
        <v>111</v>
      </c>
      <c r="N25" t="s">
        <v>37</v>
      </c>
      <c r="O25">
        <v>1</v>
      </c>
      <c r="P25">
        <v>1.75</v>
      </c>
      <c r="Q25" t="s">
        <v>39</v>
      </c>
      <c r="R25" t="s">
        <v>103</v>
      </c>
      <c r="S25" t="s">
        <v>104</v>
      </c>
      <c r="T25" t="s">
        <v>105</v>
      </c>
      <c r="U25" t="s">
        <v>105</v>
      </c>
      <c r="V25" s="14" t="s">
        <v>138</v>
      </c>
      <c r="W25" s="14" t="s">
        <v>113</v>
      </c>
    </row>
    <row r="26" spans="10:23" x14ac:dyDescent="0.25">
      <c r="J26" s="10">
        <v>45747</v>
      </c>
      <c r="K26" s="16">
        <v>4.2583159722222222E-2</v>
      </c>
      <c r="L26" t="s">
        <v>35</v>
      </c>
      <c r="M26" t="s">
        <v>111</v>
      </c>
      <c r="N26" t="s">
        <v>37</v>
      </c>
      <c r="O26">
        <v>1</v>
      </c>
      <c r="P26">
        <v>1.75</v>
      </c>
      <c r="Q26" t="s">
        <v>39</v>
      </c>
      <c r="R26" t="s">
        <v>103</v>
      </c>
      <c r="S26" t="s">
        <v>104</v>
      </c>
      <c r="T26" t="s">
        <v>105</v>
      </c>
      <c r="U26" t="s">
        <v>105</v>
      </c>
      <c r="V26" s="14" t="s">
        <v>139</v>
      </c>
      <c r="W26" s="14" t="s">
        <v>113</v>
      </c>
    </row>
    <row r="27" spans="10:23" x14ac:dyDescent="0.25">
      <c r="J27" s="10">
        <v>45747</v>
      </c>
      <c r="K27" s="16">
        <v>4.2583159722222222E-2</v>
      </c>
      <c r="L27" t="s">
        <v>35</v>
      </c>
      <c r="M27" t="s">
        <v>111</v>
      </c>
      <c r="N27" t="s">
        <v>37</v>
      </c>
      <c r="O27">
        <v>1</v>
      </c>
      <c r="P27">
        <v>1.75</v>
      </c>
      <c r="Q27" t="s">
        <v>39</v>
      </c>
      <c r="R27" t="s">
        <v>103</v>
      </c>
      <c r="S27" t="s">
        <v>104</v>
      </c>
      <c r="T27" t="s">
        <v>105</v>
      </c>
      <c r="U27" t="s">
        <v>105</v>
      </c>
      <c r="V27" s="14" t="s">
        <v>140</v>
      </c>
      <c r="W27" s="14" t="s">
        <v>113</v>
      </c>
    </row>
    <row r="28" spans="10:23" x14ac:dyDescent="0.25">
      <c r="J28" s="10">
        <v>45747</v>
      </c>
      <c r="K28" s="16">
        <v>4.2583148148148148E-2</v>
      </c>
      <c r="L28" t="s">
        <v>35</v>
      </c>
      <c r="M28" t="s">
        <v>111</v>
      </c>
      <c r="N28" t="s">
        <v>37</v>
      </c>
      <c r="O28">
        <v>1</v>
      </c>
      <c r="P28">
        <v>1.75</v>
      </c>
      <c r="Q28" t="s">
        <v>39</v>
      </c>
      <c r="R28" t="s">
        <v>103</v>
      </c>
      <c r="S28" t="s">
        <v>104</v>
      </c>
      <c r="T28" t="s">
        <v>105</v>
      </c>
      <c r="U28" t="s">
        <v>105</v>
      </c>
      <c r="V28" s="14" t="s">
        <v>141</v>
      </c>
      <c r="W28" s="14" t="s">
        <v>113</v>
      </c>
    </row>
    <row r="29" spans="10:23" x14ac:dyDescent="0.25">
      <c r="J29" s="10">
        <v>45747</v>
      </c>
      <c r="K29" s="16">
        <v>4.2583148148148148E-2</v>
      </c>
      <c r="L29" t="s">
        <v>35</v>
      </c>
      <c r="M29" t="s">
        <v>111</v>
      </c>
      <c r="N29" t="s">
        <v>37</v>
      </c>
      <c r="O29">
        <v>1</v>
      </c>
      <c r="P29">
        <v>1.75</v>
      </c>
      <c r="Q29" t="s">
        <v>39</v>
      </c>
      <c r="R29" t="s">
        <v>103</v>
      </c>
      <c r="S29" t="s">
        <v>104</v>
      </c>
      <c r="T29" t="s">
        <v>105</v>
      </c>
      <c r="U29" t="s">
        <v>105</v>
      </c>
      <c r="V29" s="14" t="s">
        <v>142</v>
      </c>
      <c r="W29" s="14" t="s">
        <v>113</v>
      </c>
    </row>
    <row r="30" spans="10:23" x14ac:dyDescent="0.25">
      <c r="J30" s="10">
        <v>45747</v>
      </c>
      <c r="K30" s="16">
        <v>4.2583148148148148E-2</v>
      </c>
      <c r="L30" t="s">
        <v>35</v>
      </c>
      <c r="M30" t="s">
        <v>111</v>
      </c>
      <c r="N30" t="s">
        <v>37</v>
      </c>
      <c r="O30">
        <v>1</v>
      </c>
      <c r="P30">
        <v>1.75</v>
      </c>
      <c r="Q30" t="s">
        <v>39</v>
      </c>
      <c r="R30" t="s">
        <v>103</v>
      </c>
      <c r="S30" t="s">
        <v>104</v>
      </c>
      <c r="T30" t="s">
        <v>105</v>
      </c>
      <c r="U30" t="s">
        <v>105</v>
      </c>
      <c r="V30" s="14" t="s">
        <v>143</v>
      </c>
      <c r="W30" s="14" t="s">
        <v>113</v>
      </c>
    </row>
    <row r="31" spans="10:23" x14ac:dyDescent="0.25">
      <c r="J31" s="10">
        <v>45747</v>
      </c>
      <c r="K31" s="16">
        <v>5.4914502314814817E-2</v>
      </c>
      <c r="L31" t="s">
        <v>35</v>
      </c>
      <c r="M31" t="s">
        <v>64</v>
      </c>
      <c r="N31" t="s">
        <v>37</v>
      </c>
      <c r="O31">
        <v>5</v>
      </c>
      <c r="P31">
        <v>-2.5</v>
      </c>
      <c r="Q31" t="s">
        <v>39</v>
      </c>
      <c r="R31" t="s">
        <v>103</v>
      </c>
      <c r="S31" t="s">
        <v>104</v>
      </c>
      <c r="T31" t="s">
        <v>105</v>
      </c>
      <c r="U31" t="s">
        <v>105</v>
      </c>
      <c r="V31" s="14" t="s">
        <v>144</v>
      </c>
      <c r="W31" s="14"/>
    </row>
    <row r="32" spans="10:23" x14ac:dyDescent="0.25">
      <c r="J32" s="10">
        <v>45747</v>
      </c>
      <c r="K32" s="16">
        <v>6.533993055555555E-2</v>
      </c>
      <c r="L32" t="s">
        <v>35</v>
      </c>
      <c r="M32" t="s">
        <v>111</v>
      </c>
      <c r="N32" t="s">
        <v>36</v>
      </c>
      <c r="O32">
        <v>1</v>
      </c>
      <c r="P32">
        <v>2</v>
      </c>
      <c r="Q32" t="s">
        <v>39</v>
      </c>
      <c r="R32" t="s">
        <v>103</v>
      </c>
      <c r="S32" t="s">
        <v>104</v>
      </c>
      <c r="T32" t="s">
        <v>105</v>
      </c>
      <c r="U32" t="s">
        <v>105</v>
      </c>
      <c r="V32" s="14" t="s">
        <v>145</v>
      </c>
      <c r="W32" s="14" t="s">
        <v>146</v>
      </c>
    </row>
    <row r="33" spans="10:23" x14ac:dyDescent="0.25">
      <c r="J33" s="10">
        <v>45747</v>
      </c>
      <c r="K33" s="16">
        <v>6.1047488425925923E-2</v>
      </c>
      <c r="L33" t="s">
        <v>35</v>
      </c>
      <c r="M33" t="s">
        <v>111</v>
      </c>
      <c r="N33" t="s">
        <v>36</v>
      </c>
      <c r="O33">
        <v>1</v>
      </c>
      <c r="P33">
        <v>1.75</v>
      </c>
      <c r="Q33" t="s">
        <v>39</v>
      </c>
      <c r="R33" t="s">
        <v>103</v>
      </c>
      <c r="S33" t="s">
        <v>104</v>
      </c>
      <c r="T33" t="s">
        <v>105</v>
      </c>
      <c r="U33" t="s">
        <v>105</v>
      </c>
      <c r="V33" s="14" t="s">
        <v>147</v>
      </c>
      <c r="W33" s="14" t="s">
        <v>146</v>
      </c>
    </row>
    <row r="34" spans="10:23" x14ac:dyDescent="0.25">
      <c r="J34" s="10">
        <v>45747</v>
      </c>
      <c r="K34" s="16">
        <v>7.4500034722222219E-2</v>
      </c>
      <c r="L34" t="s">
        <v>40</v>
      </c>
      <c r="M34" t="s">
        <v>108</v>
      </c>
      <c r="N34" t="s">
        <v>36</v>
      </c>
      <c r="O34">
        <v>1</v>
      </c>
      <c r="P34">
        <v>97.77</v>
      </c>
      <c r="Q34" t="s">
        <v>38</v>
      </c>
      <c r="R34" t="s">
        <v>103</v>
      </c>
      <c r="S34" t="s">
        <v>104</v>
      </c>
      <c r="T34" t="s">
        <v>105</v>
      </c>
      <c r="U34" t="s">
        <v>105</v>
      </c>
      <c r="V34" s="14" t="s">
        <v>148</v>
      </c>
      <c r="W34" s="14" t="s">
        <v>110</v>
      </c>
    </row>
    <row r="35" spans="10:23" x14ac:dyDescent="0.25">
      <c r="J35" s="10">
        <v>45747</v>
      </c>
      <c r="K35" s="16">
        <v>7.4151782407407413E-2</v>
      </c>
      <c r="L35" t="s">
        <v>35</v>
      </c>
      <c r="M35" t="s">
        <v>111</v>
      </c>
      <c r="N35" t="s">
        <v>37</v>
      </c>
      <c r="O35">
        <v>1</v>
      </c>
      <c r="P35">
        <v>1.75</v>
      </c>
      <c r="Q35" t="s">
        <v>39</v>
      </c>
      <c r="R35" t="s">
        <v>103</v>
      </c>
      <c r="S35" t="s">
        <v>104</v>
      </c>
      <c r="T35" t="s">
        <v>105</v>
      </c>
      <c r="U35" t="s">
        <v>105</v>
      </c>
      <c r="V35" s="14" t="s">
        <v>149</v>
      </c>
      <c r="W35" s="14" t="s">
        <v>146</v>
      </c>
    </row>
    <row r="36" spans="10:23" x14ac:dyDescent="0.25">
      <c r="J36" s="10">
        <v>45747</v>
      </c>
      <c r="K36" s="16">
        <v>8.1481574074074067E-2</v>
      </c>
      <c r="L36" t="s">
        <v>35</v>
      </c>
      <c r="M36" t="s">
        <v>111</v>
      </c>
      <c r="N36" t="s">
        <v>36</v>
      </c>
      <c r="O36">
        <v>1</v>
      </c>
      <c r="P36">
        <v>2</v>
      </c>
      <c r="Q36" t="s">
        <v>39</v>
      </c>
      <c r="R36" t="s">
        <v>103</v>
      </c>
      <c r="S36" t="s">
        <v>104</v>
      </c>
      <c r="T36" t="s">
        <v>105</v>
      </c>
      <c r="U36" t="s">
        <v>105</v>
      </c>
      <c r="V36" s="14" t="s">
        <v>150</v>
      </c>
      <c r="W36" s="14" t="s">
        <v>146</v>
      </c>
    </row>
    <row r="37" spans="10:23" x14ac:dyDescent="0.25">
      <c r="J37" s="10">
        <v>45747</v>
      </c>
      <c r="K37" s="16">
        <v>8.5505706018518521E-2</v>
      </c>
      <c r="L37" t="s">
        <v>35</v>
      </c>
      <c r="M37" t="s">
        <v>111</v>
      </c>
      <c r="N37" t="s">
        <v>37</v>
      </c>
      <c r="O37">
        <v>1</v>
      </c>
      <c r="P37">
        <v>1.5</v>
      </c>
      <c r="Q37" t="s">
        <v>39</v>
      </c>
      <c r="R37" t="s">
        <v>103</v>
      </c>
      <c r="S37" t="s">
        <v>104</v>
      </c>
      <c r="T37" t="s">
        <v>105</v>
      </c>
      <c r="U37" t="s">
        <v>105</v>
      </c>
      <c r="V37" s="14" t="s">
        <v>151</v>
      </c>
      <c r="W37" s="14" t="s">
        <v>146</v>
      </c>
    </row>
    <row r="38" spans="10:23" x14ac:dyDescent="0.25">
      <c r="J38" s="10">
        <v>45747</v>
      </c>
      <c r="K38" s="16">
        <v>8.5505706018518521E-2</v>
      </c>
      <c r="L38" t="s">
        <v>35</v>
      </c>
      <c r="M38" t="s">
        <v>111</v>
      </c>
      <c r="N38" t="s">
        <v>37</v>
      </c>
      <c r="O38">
        <v>1</v>
      </c>
      <c r="P38">
        <v>1.75</v>
      </c>
      <c r="Q38" t="s">
        <v>39</v>
      </c>
      <c r="R38" t="s">
        <v>103</v>
      </c>
      <c r="S38" t="s">
        <v>104</v>
      </c>
      <c r="T38" t="s">
        <v>105</v>
      </c>
      <c r="U38" t="s">
        <v>105</v>
      </c>
      <c r="V38" s="14" t="s">
        <v>152</v>
      </c>
      <c r="W38" s="14" t="s">
        <v>146</v>
      </c>
    </row>
    <row r="39" spans="10:23" x14ac:dyDescent="0.25">
      <c r="J39" s="10">
        <v>45747</v>
      </c>
      <c r="K39" s="16">
        <v>0.1314920949074074</v>
      </c>
      <c r="L39" t="s">
        <v>35</v>
      </c>
      <c r="M39" t="s">
        <v>111</v>
      </c>
      <c r="N39" t="s">
        <v>37</v>
      </c>
      <c r="O39">
        <v>1</v>
      </c>
      <c r="P39">
        <v>1.75</v>
      </c>
      <c r="Q39" t="s">
        <v>39</v>
      </c>
      <c r="R39" t="s">
        <v>103</v>
      </c>
      <c r="S39" t="s">
        <v>104</v>
      </c>
      <c r="T39" t="s">
        <v>105</v>
      </c>
      <c r="U39" t="s">
        <v>105</v>
      </c>
      <c r="V39" s="14" t="s">
        <v>153</v>
      </c>
      <c r="W39" s="14" t="s">
        <v>146</v>
      </c>
    </row>
    <row r="40" spans="10:23" x14ac:dyDescent="0.25">
      <c r="J40" s="10">
        <v>45747</v>
      </c>
      <c r="K40" s="16">
        <v>0.10615565972222223</v>
      </c>
      <c r="L40" t="s">
        <v>40</v>
      </c>
      <c r="M40" t="s">
        <v>108</v>
      </c>
      <c r="N40" t="s">
        <v>37</v>
      </c>
      <c r="O40">
        <v>1</v>
      </c>
      <c r="P40">
        <v>97.76</v>
      </c>
      <c r="Q40" t="s">
        <v>38</v>
      </c>
      <c r="R40" t="s">
        <v>103</v>
      </c>
      <c r="S40" t="s">
        <v>104</v>
      </c>
      <c r="T40" t="s">
        <v>105</v>
      </c>
      <c r="U40" t="s">
        <v>105</v>
      </c>
      <c r="V40" s="14" t="s">
        <v>154</v>
      </c>
      <c r="W40" s="14" t="s">
        <v>110</v>
      </c>
    </row>
    <row r="41" spans="10:23" x14ac:dyDescent="0.25">
      <c r="J41" s="10">
        <v>45747</v>
      </c>
      <c r="K41" s="16">
        <v>9.0729155092592592E-2</v>
      </c>
      <c r="L41" t="s">
        <v>35</v>
      </c>
      <c r="M41" t="s">
        <v>111</v>
      </c>
      <c r="N41" t="s">
        <v>36</v>
      </c>
      <c r="O41">
        <v>1</v>
      </c>
      <c r="P41">
        <v>2</v>
      </c>
      <c r="Q41" t="s">
        <v>39</v>
      </c>
      <c r="R41" t="s">
        <v>103</v>
      </c>
      <c r="S41" t="s">
        <v>104</v>
      </c>
      <c r="T41" t="s">
        <v>105</v>
      </c>
      <c r="U41" t="s">
        <v>105</v>
      </c>
      <c r="V41" s="14" t="s">
        <v>155</v>
      </c>
      <c r="W41" s="14" t="s">
        <v>146</v>
      </c>
    </row>
    <row r="42" spans="10:23" x14ac:dyDescent="0.25">
      <c r="J42" s="10">
        <v>45747</v>
      </c>
      <c r="K42" s="16">
        <v>8.9620775462962959E-2</v>
      </c>
      <c r="L42" t="s">
        <v>35</v>
      </c>
      <c r="M42" t="s">
        <v>111</v>
      </c>
      <c r="N42" t="s">
        <v>36</v>
      </c>
      <c r="O42">
        <v>1</v>
      </c>
      <c r="P42">
        <v>1.75</v>
      </c>
      <c r="Q42" t="s">
        <v>39</v>
      </c>
      <c r="R42" t="s">
        <v>103</v>
      </c>
      <c r="S42" t="s">
        <v>104</v>
      </c>
      <c r="T42" t="s">
        <v>105</v>
      </c>
      <c r="U42" t="s">
        <v>105</v>
      </c>
      <c r="V42" s="14" t="s">
        <v>156</v>
      </c>
      <c r="W42" s="14" t="s">
        <v>146</v>
      </c>
    </row>
    <row r="43" spans="10:23" x14ac:dyDescent="0.25">
      <c r="J43" s="10">
        <v>45747</v>
      </c>
      <c r="K43" s="16">
        <v>0.21850958333333331</v>
      </c>
      <c r="L43" t="s">
        <v>54</v>
      </c>
      <c r="M43" t="s">
        <v>102</v>
      </c>
      <c r="N43" t="s">
        <v>36</v>
      </c>
      <c r="O43">
        <v>1</v>
      </c>
      <c r="P43">
        <v>97.724999999999994</v>
      </c>
      <c r="Q43" t="s">
        <v>39</v>
      </c>
      <c r="R43" t="s">
        <v>121</v>
      </c>
      <c r="S43" t="s">
        <v>104</v>
      </c>
      <c r="T43" t="s">
        <v>105</v>
      </c>
      <c r="U43" t="s">
        <v>105</v>
      </c>
      <c r="V43" s="14" t="s">
        <v>157</v>
      </c>
      <c r="W43" s="14" t="s">
        <v>107</v>
      </c>
    </row>
    <row r="44" spans="10:23" x14ac:dyDescent="0.25">
      <c r="J44" s="10">
        <v>45747</v>
      </c>
      <c r="K44" s="16">
        <v>0.16276203703703704</v>
      </c>
      <c r="L44" t="s">
        <v>40</v>
      </c>
      <c r="M44" t="s">
        <v>108</v>
      </c>
      <c r="N44" t="s">
        <v>36</v>
      </c>
      <c r="O44">
        <v>1</v>
      </c>
      <c r="P44">
        <v>97.765000000000001</v>
      </c>
      <c r="Q44" t="s">
        <v>38</v>
      </c>
      <c r="R44" t="s">
        <v>103</v>
      </c>
      <c r="S44" t="s">
        <v>104</v>
      </c>
      <c r="T44" t="s">
        <v>105</v>
      </c>
      <c r="U44" t="s">
        <v>105</v>
      </c>
      <c r="V44" s="14" t="s">
        <v>158</v>
      </c>
      <c r="W44" s="14" t="s">
        <v>110</v>
      </c>
    </row>
    <row r="45" spans="10:23" x14ac:dyDescent="0.25">
      <c r="J45" s="10">
        <v>45747</v>
      </c>
      <c r="K45" s="16">
        <v>0.15892885416666666</v>
      </c>
      <c r="L45" t="s">
        <v>35</v>
      </c>
      <c r="M45" t="s">
        <v>111</v>
      </c>
      <c r="N45" t="s">
        <v>36</v>
      </c>
      <c r="O45">
        <v>1</v>
      </c>
      <c r="P45">
        <v>2</v>
      </c>
      <c r="Q45" t="s">
        <v>39</v>
      </c>
      <c r="R45" t="s">
        <v>103</v>
      </c>
      <c r="S45" t="s">
        <v>104</v>
      </c>
      <c r="T45" t="s">
        <v>105</v>
      </c>
      <c r="U45" t="s">
        <v>105</v>
      </c>
      <c r="V45" s="14" t="s">
        <v>159</v>
      </c>
      <c r="W45" s="14" t="s">
        <v>146</v>
      </c>
    </row>
    <row r="46" spans="10:23" x14ac:dyDescent="0.25">
      <c r="J46" s="10">
        <v>45747</v>
      </c>
      <c r="K46" s="16">
        <v>0.37543631944444444</v>
      </c>
      <c r="L46" t="s">
        <v>40</v>
      </c>
      <c r="M46" t="s">
        <v>108</v>
      </c>
      <c r="N46" t="s">
        <v>37</v>
      </c>
      <c r="O46">
        <v>1</v>
      </c>
      <c r="P46">
        <v>97.76</v>
      </c>
      <c r="Q46" t="s">
        <v>38</v>
      </c>
      <c r="R46" t="s">
        <v>103</v>
      </c>
      <c r="S46" t="s">
        <v>104</v>
      </c>
      <c r="T46" t="s">
        <v>105</v>
      </c>
      <c r="U46" t="s">
        <v>105</v>
      </c>
      <c r="V46" s="14" t="s">
        <v>160</v>
      </c>
      <c r="W46" s="14" t="s">
        <v>110</v>
      </c>
    </row>
    <row r="47" spans="10:23" x14ac:dyDescent="0.25">
      <c r="J47" s="10">
        <v>45747</v>
      </c>
      <c r="K47" s="16">
        <v>0.37512614583333337</v>
      </c>
      <c r="L47" t="s">
        <v>35</v>
      </c>
      <c r="M47" t="s">
        <v>111</v>
      </c>
      <c r="N47" t="s">
        <v>36</v>
      </c>
      <c r="O47">
        <v>1</v>
      </c>
      <c r="P47">
        <v>2.5</v>
      </c>
      <c r="Q47" t="s">
        <v>39</v>
      </c>
      <c r="R47" t="s">
        <v>103</v>
      </c>
      <c r="S47" t="s">
        <v>104</v>
      </c>
      <c r="T47" t="s">
        <v>105</v>
      </c>
      <c r="U47" t="s">
        <v>105</v>
      </c>
      <c r="V47" s="14" t="s">
        <v>161</v>
      </c>
      <c r="W47" s="14" t="s">
        <v>146</v>
      </c>
    </row>
    <row r="48" spans="10:23" x14ac:dyDescent="0.25">
      <c r="J48" s="10">
        <v>45747</v>
      </c>
      <c r="K48" s="16">
        <v>0.37511399305555554</v>
      </c>
      <c r="L48" t="s">
        <v>40</v>
      </c>
      <c r="M48" t="s">
        <v>108</v>
      </c>
      <c r="N48" t="s">
        <v>37</v>
      </c>
      <c r="O48">
        <v>1</v>
      </c>
      <c r="P48">
        <v>97.765000000000001</v>
      </c>
      <c r="Q48" t="s">
        <v>38</v>
      </c>
      <c r="R48" t="s">
        <v>103</v>
      </c>
      <c r="S48" t="s">
        <v>104</v>
      </c>
      <c r="T48" t="s">
        <v>105</v>
      </c>
      <c r="U48" t="s">
        <v>105</v>
      </c>
      <c r="V48" s="14" t="s">
        <v>162</v>
      </c>
      <c r="W48" s="14" t="s">
        <v>110</v>
      </c>
    </row>
    <row r="49" spans="10:23" x14ac:dyDescent="0.25">
      <c r="J49" s="10">
        <v>45747</v>
      </c>
      <c r="K49" s="16">
        <v>0.3747126736111111</v>
      </c>
      <c r="L49" t="s">
        <v>54</v>
      </c>
      <c r="M49" t="s">
        <v>102</v>
      </c>
      <c r="N49" t="s">
        <v>37</v>
      </c>
      <c r="O49">
        <v>1</v>
      </c>
      <c r="P49">
        <v>97.724999999999994</v>
      </c>
      <c r="Q49" t="s">
        <v>39</v>
      </c>
      <c r="R49" t="s">
        <v>103</v>
      </c>
      <c r="S49" t="s">
        <v>104</v>
      </c>
      <c r="T49" t="s">
        <v>105</v>
      </c>
      <c r="U49" t="s">
        <v>105</v>
      </c>
      <c r="V49" s="14" t="s">
        <v>163</v>
      </c>
      <c r="W49" s="14" t="s">
        <v>107</v>
      </c>
    </row>
    <row r="50" spans="10:23" x14ac:dyDescent="0.25">
      <c r="J50" s="10">
        <v>45747</v>
      </c>
      <c r="K50" s="16">
        <v>0.35468554398148144</v>
      </c>
      <c r="L50" t="s">
        <v>40</v>
      </c>
      <c r="M50" t="s">
        <v>108</v>
      </c>
      <c r="N50" t="s">
        <v>36</v>
      </c>
      <c r="O50">
        <v>1</v>
      </c>
      <c r="P50">
        <v>97.77</v>
      </c>
      <c r="Q50" t="s">
        <v>38</v>
      </c>
      <c r="R50" t="s">
        <v>103</v>
      </c>
      <c r="S50" t="s">
        <v>104</v>
      </c>
      <c r="T50" t="s">
        <v>105</v>
      </c>
      <c r="U50" t="s">
        <v>105</v>
      </c>
      <c r="V50" s="14" t="s">
        <v>164</v>
      </c>
      <c r="W50" s="14" t="s">
        <v>110</v>
      </c>
    </row>
    <row r="51" spans="10:23" x14ac:dyDescent="0.25">
      <c r="J51" s="10">
        <v>45747</v>
      </c>
      <c r="K51" s="16">
        <v>0.35468413194444443</v>
      </c>
      <c r="L51" t="s">
        <v>40</v>
      </c>
      <c r="M51" t="s">
        <v>63</v>
      </c>
      <c r="N51" t="s">
        <v>37</v>
      </c>
      <c r="O51">
        <v>1</v>
      </c>
      <c r="P51">
        <v>-3.5</v>
      </c>
      <c r="Q51" t="s">
        <v>38</v>
      </c>
      <c r="R51" t="s">
        <v>103</v>
      </c>
      <c r="S51" t="s">
        <v>104</v>
      </c>
      <c r="T51" t="s">
        <v>105</v>
      </c>
      <c r="U51" t="s">
        <v>105</v>
      </c>
      <c r="V51" s="14" t="s">
        <v>165</v>
      </c>
      <c r="W51" s="14" t="s">
        <v>166</v>
      </c>
    </row>
    <row r="52" spans="10:23" x14ac:dyDescent="0.25">
      <c r="J52" s="10">
        <v>45747</v>
      </c>
      <c r="K52" s="16">
        <v>0.35071416666666666</v>
      </c>
      <c r="L52" t="s">
        <v>35</v>
      </c>
      <c r="M52" t="s">
        <v>111</v>
      </c>
      <c r="N52" t="s">
        <v>36</v>
      </c>
      <c r="O52">
        <v>1</v>
      </c>
      <c r="P52">
        <v>2.25</v>
      </c>
      <c r="Q52" t="s">
        <v>39</v>
      </c>
      <c r="R52" t="s">
        <v>103</v>
      </c>
      <c r="S52" t="s">
        <v>104</v>
      </c>
      <c r="T52" t="s">
        <v>105</v>
      </c>
      <c r="U52" t="s">
        <v>105</v>
      </c>
      <c r="V52" s="14" t="s">
        <v>167</v>
      </c>
      <c r="W52" s="14" t="s">
        <v>146</v>
      </c>
    </row>
    <row r="53" spans="10:23" x14ac:dyDescent="0.25">
      <c r="J53" s="10">
        <v>45747</v>
      </c>
      <c r="K53" s="16">
        <v>0.3448940972222222</v>
      </c>
      <c r="L53" t="s">
        <v>35</v>
      </c>
      <c r="M53" t="s">
        <v>111</v>
      </c>
      <c r="N53" t="s">
        <v>36</v>
      </c>
      <c r="O53">
        <v>1</v>
      </c>
      <c r="P53">
        <v>2</v>
      </c>
      <c r="Q53" t="s">
        <v>39</v>
      </c>
      <c r="R53" t="s">
        <v>103</v>
      </c>
      <c r="S53" t="s">
        <v>104</v>
      </c>
      <c r="T53" t="s">
        <v>105</v>
      </c>
      <c r="U53" t="s">
        <v>105</v>
      </c>
      <c r="V53" s="14" t="s">
        <v>168</v>
      </c>
      <c r="W53" s="14" t="s">
        <v>146</v>
      </c>
    </row>
    <row r="54" spans="10:23" x14ac:dyDescent="0.25">
      <c r="J54" s="10">
        <v>45747</v>
      </c>
      <c r="K54" s="16">
        <v>0.34241319444444446</v>
      </c>
      <c r="L54" t="s">
        <v>40</v>
      </c>
      <c r="M54" t="s">
        <v>108</v>
      </c>
      <c r="N54" t="s">
        <v>37</v>
      </c>
      <c r="O54">
        <v>1</v>
      </c>
      <c r="P54">
        <v>97.765000000000001</v>
      </c>
      <c r="Q54" t="s">
        <v>38</v>
      </c>
      <c r="R54" t="s">
        <v>103</v>
      </c>
      <c r="S54" t="s">
        <v>104</v>
      </c>
      <c r="T54" t="s">
        <v>105</v>
      </c>
      <c r="U54" t="s">
        <v>105</v>
      </c>
      <c r="V54" s="14" t="s">
        <v>169</v>
      </c>
      <c r="W54" s="14" t="s">
        <v>110</v>
      </c>
    </row>
    <row r="55" spans="10:23" x14ac:dyDescent="0.25">
      <c r="J55" s="10">
        <v>45747</v>
      </c>
      <c r="K55" s="16">
        <v>0.32529586805555555</v>
      </c>
      <c r="L55" t="s">
        <v>40</v>
      </c>
      <c r="M55" t="s">
        <v>65</v>
      </c>
      <c r="N55" t="s">
        <v>37</v>
      </c>
      <c r="O55">
        <v>1</v>
      </c>
      <c r="P55">
        <v>-1.5</v>
      </c>
      <c r="Q55" t="s">
        <v>38</v>
      </c>
      <c r="R55" t="s">
        <v>103</v>
      </c>
      <c r="S55" t="s">
        <v>104</v>
      </c>
      <c r="T55" t="s">
        <v>105</v>
      </c>
      <c r="U55" t="s">
        <v>105</v>
      </c>
      <c r="V55" s="14" t="s">
        <v>170</v>
      </c>
      <c r="W55" s="14" t="s">
        <v>171</v>
      </c>
    </row>
    <row r="56" spans="10:23" x14ac:dyDescent="0.25">
      <c r="J56" s="10">
        <v>45747</v>
      </c>
      <c r="K56" s="16">
        <v>0.32529585648148152</v>
      </c>
      <c r="L56" t="s">
        <v>40</v>
      </c>
      <c r="M56" t="s">
        <v>65</v>
      </c>
      <c r="N56" t="s">
        <v>37</v>
      </c>
      <c r="O56">
        <v>1</v>
      </c>
      <c r="P56">
        <v>-1.5</v>
      </c>
      <c r="Q56" t="s">
        <v>38</v>
      </c>
      <c r="R56" t="s">
        <v>103</v>
      </c>
      <c r="S56" t="s">
        <v>104</v>
      </c>
      <c r="T56" t="s">
        <v>105</v>
      </c>
      <c r="U56" t="s">
        <v>105</v>
      </c>
      <c r="V56" s="14" t="s">
        <v>172</v>
      </c>
      <c r="W56" s="14" t="s">
        <v>171</v>
      </c>
    </row>
    <row r="57" spans="10:23" x14ac:dyDescent="0.25">
      <c r="J57" s="10">
        <v>45747</v>
      </c>
      <c r="K57" s="16">
        <v>0.32529585648148152</v>
      </c>
      <c r="L57" t="s">
        <v>40</v>
      </c>
      <c r="M57" t="s">
        <v>65</v>
      </c>
      <c r="N57" t="s">
        <v>37</v>
      </c>
      <c r="O57">
        <v>40</v>
      </c>
      <c r="P57">
        <v>-1.5</v>
      </c>
      <c r="Q57" t="s">
        <v>38</v>
      </c>
      <c r="R57" t="s">
        <v>103</v>
      </c>
      <c r="S57" t="s">
        <v>104</v>
      </c>
      <c r="T57" t="s">
        <v>105</v>
      </c>
      <c r="U57" t="s">
        <v>105</v>
      </c>
      <c r="V57" s="14" t="s">
        <v>173</v>
      </c>
      <c r="W57" s="14" t="s">
        <v>171</v>
      </c>
    </row>
    <row r="58" spans="10:23" x14ac:dyDescent="0.25">
      <c r="J58" s="10">
        <v>45747</v>
      </c>
      <c r="K58" s="16">
        <v>0.32529564814814815</v>
      </c>
      <c r="L58" t="s">
        <v>35</v>
      </c>
      <c r="M58" t="s">
        <v>174</v>
      </c>
      <c r="N58" t="s">
        <v>36</v>
      </c>
      <c r="O58">
        <v>2</v>
      </c>
      <c r="P58">
        <v>-12</v>
      </c>
      <c r="Q58" t="s">
        <v>38</v>
      </c>
      <c r="R58" t="s">
        <v>103</v>
      </c>
      <c r="S58" t="s">
        <v>104</v>
      </c>
      <c r="T58" t="s">
        <v>105</v>
      </c>
      <c r="U58" t="s">
        <v>105</v>
      </c>
      <c r="V58" s="14" t="s">
        <v>175</v>
      </c>
      <c r="W58" s="14" t="s">
        <v>176</v>
      </c>
    </row>
    <row r="59" spans="10:23" x14ac:dyDescent="0.25">
      <c r="J59" s="10">
        <v>45747</v>
      </c>
      <c r="K59" s="16">
        <v>0.30737303240740738</v>
      </c>
      <c r="L59" t="s">
        <v>40</v>
      </c>
      <c r="M59" t="s">
        <v>108</v>
      </c>
      <c r="N59" t="s">
        <v>36</v>
      </c>
      <c r="O59">
        <v>1</v>
      </c>
      <c r="P59">
        <v>97.77</v>
      </c>
      <c r="Q59" t="s">
        <v>38</v>
      </c>
      <c r="R59" t="s">
        <v>103</v>
      </c>
      <c r="S59" t="s">
        <v>104</v>
      </c>
      <c r="T59" t="s">
        <v>105</v>
      </c>
      <c r="U59" t="s">
        <v>105</v>
      </c>
      <c r="V59" s="14" t="s">
        <v>177</v>
      </c>
      <c r="W59" s="14" t="s">
        <v>110</v>
      </c>
    </row>
    <row r="60" spans="10:23" x14ac:dyDescent="0.25">
      <c r="J60" s="10">
        <v>45747</v>
      </c>
      <c r="K60" s="16">
        <v>0.30416996527777779</v>
      </c>
      <c r="L60" t="s">
        <v>35</v>
      </c>
      <c r="M60" t="s">
        <v>111</v>
      </c>
      <c r="N60" t="s">
        <v>37</v>
      </c>
      <c r="O60">
        <v>1</v>
      </c>
      <c r="P60">
        <v>1.75</v>
      </c>
      <c r="Q60" t="s">
        <v>39</v>
      </c>
      <c r="R60" t="s">
        <v>103</v>
      </c>
      <c r="S60" t="s">
        <v>104</v>
      </c>
      <c r="T60" t="s">
        <v>105</v>
      </c>
      <c r="U60" t="s">
        <v>105</v>
      </c>
      <c r="V60" s="14" t="s">
        <v>178</v>
      </c>
      <c r="W60" s="14" t="s">
        <v>146</v>
      </c>
    </row>
    <row r="61" spans="10:23" x14ac:dyDescent="0.25">
      <c r="J61" s="10">
        <v>45747</v>
      </c>
      <c r="K61" s="16">
        <v>0.27861648148148149</v>
      </c>
      <c r="L61" t="s">
        <v>54</v>
      </c>
      <c r="M61" t="s">
        <v>102</v>
      </c>
      <c r="N61" t="s">
        <v>36</v>
      </c>
      <c r="O61">
        <v>1</v>
      </c>
      <c r="P61">
        <v>97.727500000000006</v>
      </c>
      <c r="Q61" t="s">
        <v>39</v>
      </c>
      <c r="R61" t="s">
        <v>103</v>
      </c>
      <c r="S61" t="s">
        <v>104</v>
      </c>
      <c r="T61" t="s">
        <v>105</v>
      </c>
      <c r="U61" t="s">
        <v>105</v>
      </c>
      <c r="V61" s="14" t="s">
        <v>179</v>
      </c>
      <c r="W61" s="14" t="s">
        <v>107</v>
      </c>
    </row>
    <row r="62" spans="10:23" x14ac:dyDescent="0.25">
      <c r="J62" s="10">
        <v>45747</v>
      </c>
      <c r="K62" s="16">
        <v>0.27771128472222223</v>
      </c>
      <c r="L62" t="s">
        <v>35</v>
      </c>
      <c r="M62" t="s">
        <v>111</v>
      </c>
      <c r="N62" t="s">
        <v>37</v>
      </c>
      <c r="O62">
        <v>1</v>
      </c>
      <c r="P62">
        <v>2</v>
      </c>
      <c r="Q62" t="s">
        <v>39</v>
      </c>
      <c r="R62" t="s">
        <v>103</v>
      </c>
      <c r="S62" t="s">
        <v>104</v>
      </c>
      <c r="T62" t="s">
        <v>105</v>
      </c>
      <c r="U62" t="s">
        <v>105</v>
      </c>
      <c r="V62" s="14" t="s">
        <v>180</v>
      </c>
      <c r="W62" s="14" t="s">
        <v>146</v>
      </c>
    </row>
    <row r="63" spans="10:23" x14ac:dyDescent="0.25">
      <c r="J63" s="10">
        <v>45747</v>
      </c>
      <c r="K63" s="16">
        <v>0.2777106134259259</v>
      </c>
      <c r="L63" t="s">
        <v>35</v>
      </c>
      <c r="M63" t="s">
        <v>111</v>
      </c>
      <c r="N63" t="s">
        <v>37</v>
      </c>
      <c r="O63">
        <v>1</v>
      </c>
      <c r="P63">
        <v>2.25</v>
      </c>
      <c r="Q63" t="s">
        <v>39</v>
      </c>
      <c r="R63" t="s">
        <v>103</v>
      </c>
      <c r="S63" t="s">
        <v>104</v>
      </c>
      <c r="T63" t="s">
        <v>105</v>
      </c>
      <c r="U63" t="s">
        <v>105</v>
      </c>
      <c r="V63" s="14" t="s">
        <v>181</v>
      </c>
      <c r="W63" s="14" t="s">
        <v>146</v>
      </c>
    </row>
    <row r="64" spans="10:23" x14ac:dyDescent="0.25">
      <c r="J64" s="10">
        <v>45747</v>
      </c>
      <c r="K64" s="16">
        <v>0.2752440625</v>
      </c>
      <c r="L64" t="s">
        <v>35</v>
      </c>
      <c r="M64" t="s">
        <v>111</v>
      </c>
      <c r="N64" t="s">
        <v>36</v>
      </c>
      <c r="O64">
        <v>1</v>
      </c>
      <c r="P64">
        <v>2.5</v>
      </c>
      <c r="Q64" t="s">
        <v>39</v>
      </c>
      <c r="R64" t="s">
        <v>103</v>
      </c>
      <c r="S64" t="s">
        <v>104</v>
      </c>
      <c r="T64" t="s">
        <v>105</v>
      </c>
      <c r="U64" t="s">
        <v>105</v>
      </c>
      <c r="V64" s="14" t="s">
        <v>182</v>
      </c>
      <c r="W64" s="14" t="s">
        <v>146</v>
      </c>
    </row>
    <row r="65" spans="10:23" x14ac:dyDescent="0.25">
      <c r="J65" s="10">
        <v>45747</v>
      </c>
      <c r="K65" s="16">
        <v>0.27508605324074076</v>
      </c>
      <c r="L65" t="s">
        <v>40</v>
      </c>
      <c r="M65" t="s">
        <v>63</v>
      </c>
      <c r="N65" t="s">
        <v>37</v>
      </c>
      <c r="O65">
        <v>1</v>
      </c>
      <c r="P65">
        <v>-3</v>
      </c>
      <c r="Q65" t="s">
        <v>38</v>
      </c>
      <c r="R65" t="s">
        <v>103</v>
      </c>
      <c r="S65" t="s">
        <v>104</v>
      </c>
      <c r="T65" t="s">
        <v>105</v>
      </c>
      <c r="U65" t="s">
        <v>105</v>
      </c>
      <c r="V65" s="14" t="s">
        <v>183</v>
      </c>
      <c r="W65" s="14" t="s">
        <v>166</v>
      </c>
    </row>
    <row r="66" spans="10:23" x14ac:dyDescent="0.25">
      <c r="J66" s="10">
        <v>45747</v>
      </c>
      <c r="K66" s="16">
        <v>0.26504741898148149</v>
      </c>
      <c r="L66" t="s">
        <v>40</v>
      </c>
      <c r="M66" t="s">
        <v>108</v>
      </c>
      <c r="N66" t="s">
        <v>37</v>
      </c>
      <c r="O66">
        <v>1</v>
      </c>
      <c r="P66">
        <v>97.77</v>
      </c>
      <c r="Q66" t="s">
        <v>38</v>
      </c>
      <c r="R66" t="s">
        <v>103</v>
      </c>
      <c r="S66" t="s">
        <v>104</v>
      </c>
      <c r="T66" t="s">
        <v>105</v>
      </c>
      <c r="U66" t="s">
        <v>105</v>
      </c>
      <c r="V66" s="14" t="s">
        <v>184</v>
      </c>
      <c r="W66" s="14" t="s">
        <v>110</v>
      </c>
    </row>
    <row r="67" spans="10:23" x14ac:dyDescent="0.25">
      <c r="J67" s="10">
        <v>45747</v>
      </c>
      <c r="K67" s="16">
        <v>0.25743248842592592</v>
      </c>
      <c r="L67" t="s">
        <v>40</v>
      </c>
      <c r="M67" t="s">
        <v>108</v>
      </c>
      <c r="N67" t="s">
        <v>36</v>
      </c>
      <c r="O67">
        <v>1</v>
      </c>
      <c r="P67">
        <v>97.775000000000006</v>
      </c>
      <c r="Q67" t="s">
        <v>38</v>
      </c>
      <c r="R67" t="s">
        <v>103</v>
      </c>
      <c r="S67" t="s">
        <v>104</v>
      </c>
      <c r="T67" t="s">
        <v>105</v>
      </c>
      <c r="U67" t="s">
        <v>105</v>
      </c>
      <c r="V67" s="14" t="s">
        <v>185</v>
      </c>
      <c r="W67" s="14" t="s">
        <v>110</v>
      </c>
    </row>
    <row r="68" spans="10:23" x14ac:dyDescent="0.25">
      <c r="J68" s="10">
        <v>45747</v>
      </c>
      <c r="K68" s="16">
        <v>0.23681812499999999</v>
      </c>
      <c r="L68" t="s">
        <v>35</v>
      </c>
      <c r="M68" t="s">
        <v>111</v>
      </c>
      <c r="N68" t="s">
        <v>36</v>
      </c>
      <c r="O68">
        <v>1</v>
      </c>
      <c r="P68">
        <v>2.25</v>
      </c>
      <c r="Q68" t="s">
        <v>39</v>
      </c>
      <c r="R68" t="s">
        <v>103</v>
      </c>
      <c r="S68" t="s">
        <v>104</v>
      </c>
      <c r="T68" t="s">
        <v>105</v>
      </c>
      <c r="U68" t="s">
        <v>105</v>
      </c>
      <c r="V68" s="14" t="s">
        <v>186</v>
      </c>
      <c r="W68" s="14" t="s">
        <v>146</v>
      </c>
    </row>
    <row r="69" spans="10:23" x14ac:dyDescent="0.25">
      <c r="J69" s="10">
        <v>45747</v>
      </c>
      <c r="K69" s="16">
        <v>0.3778651736111111</v>
      </c>
      <c r="L69" t="s">
        <v>40</v>
      </c>
      <c r="M69" t="s">
        <v>187</v>
      </c>
      <c r="N69" t="s">
        <v>37</v>
      </c>
      <c r="O69">
        <v>2</v>
      </c>
      <c r="P69">
        <v>-30</v>
      </c>
      <c r="Q69" t="s">
        <v>38</v>
      </c>
      <c r="R69" t="s">
        <v>103</v>
      </c>
      <c r="S69" t="s">
        <v>104</v>
      </c>
      <c r="T69" t="s">
        <v>105</v>
      </c>
      <c r="U69" t="s">
        <v>105</v>
      </c>
      <c r="V69" s="14" t="s">
        <v>188</v>
      </c>
      <c r="W69" s="14" t="s">
        <v>189</v>
      </c>
    </row>
    <row r="70" spans="10:23" x14ac:dyDescent="0.25">
      <c r="J70" s="10">
        <v>45747</v>
      </c>
      <c r="K70" s="16">
        <v>0.37857803240740739</v>
      </c>
      <c r="L70" t="s">
        <v>40</v>
      </c>
      <c r="M70" t="s">
        <v>108</v>
      </c>
      <c r="N70" t="s">
        <v>36</v>
      </c>
      <c r="O70">
        <v>1</v>
      </c>
      <c r="P70">
        <v>97.765000000000001</v>
      </c>
      <c r="Q70" t="s">
        <v>38</v>
      </c>
      <c r="R70" t="s">
        <v>103</v>
      </c>
      <c r="S70" t="s">
        <v>104</v>
      </c>
      <c r="T70" t="s">
        <v>105</v>
      </c>
      <c r="U70" t="s">
        <v>105</v>
      </c>
      <c r="V70" s="14" t="s">
        <v>190</v>
      </c>
      <c r="W70" s="14" t="s">
        <v>110</v>
      </c>
    </row>
    <row r="71" spans="10:23" x14ac:dyDescent="0.25">
      <c r="J71" s="10">
        <v>45747</v>
      </c>
      <c r="K71" s="16">
        <v>0.38144414351851846</v>
      </c>
      <c r="L71" t="s">
        <v>40</v>
      </c>
      <c r="M71" t="s">
        <v>108</v>
      </c>
      <c r="N71" t="s">
        <v>37</v>
      </c>
      <c r="O71">
        <v>1</v>
      </c>
      <c r="P71">
        <v>97.76</v>
      </c>
      <c r="Q71" t="s">
        <v>38</v>
      </c>
      <c r="R71" t="s">
        <v>103</v>
      </c>
      <c r="S71" t="s">
        <v>104</v>
      </c>
      <c r="T71" t="s">
        <v>105</v>
      </c>
      <c r="U71" t="s">
        <v>105</v>
      </c>
      <c r="V71" s="14" t="s">
        <v>191</v>
      </c>
      <c r="W71" s="14" t="s">
        <v>110</v>
      </c>
    </row>
    <row r="72" spans="10:23" x14ac:dyDescent="0.25">
      <c r="J72" s="10">
        <v>45747</v>
      </c>
      <c r="K72" s="16">
        <v>0.44165030092592594</v>
      </c>
      <c r="L72" t="s">
        <v>40</v>
      </c>
      <c r="M72" t="s">
        <v>108</v>
      </c>
      <c r="N72" t="s">
        <v>37</v>
      </c>
      <c r="O72">
        <v>1</v>
      </c>
      <c r="P72">
        <v>97.75</v>
      </c>
      <c r="Q72" t="s">
        <v>38</v>
      </c>
      <c r="R72" t="s">
        <v>103</v>
      </c>
      <c r="S72" t="s">
        <v>104</v>
      </c>
      <c r="T72" t="s">
        <v>105</v>
      </c>
      <c r="U72" t="s">
        <v>105</v>
      </c>
      <c r="V72" s="14" t="s">
        <v>192</v>
      </c>
      <c r="W72" s="14" t="s">
        <v>193</v>
      </c>
    </row>
    <row r="73" spans="10:23" x14ac:dyDescent="0.25">
      <c r="J73" s="10">
        <v>45747</v>
      </c>
      <c r="K73" s="16">
        <v>0.44165030092592594</v>
      </c>
      <c r="L73" t="s">
        <v>40</v>
      </c>
      <c r="M73" t="s">
        <v>108</v>
      </c>
      <c r="N73" t="s">
        <v>37</v>
      </c>
      <c r="O73">
        <v>1</v>
      </c>
      <c r="P73">
        <v>97.75</v>
      </c>
      <c r="Q73" t="s">
        <v>38</v>
      </c>
      <c r="R73" t="s">
        <v>103</v>
      </c>
      <c r="S73" t="s">
        <v>104</v>
      </c>
      <c r="T73" t="s">
        <v>105</v>
      </c>
      <c r="U73" t="s">
        <v>105</v>
      </c>
      <c r="V73" s="14" t="s">
        <v>194</v>
      </c>
      <c r="W73" s="14" t="s">
        <v>193</v>
      </c>
    </row>
    <row r="74" spans="10:23" x14ac:dyDescent="0.25">
      <c r="J74" s="10">
        <v>45747</v>
      </c>
      <c r="K74" s="16">
        <v>0.43044093750000001</v>
      </c>
      <c r="L74" t="s">
        <v>54</v>
      </c>
      <c r="M74" t="s">
        <v>102</v>
      </c>
      <c r="N74" t="s">
        <v>37</v>
      </c>
      <c r="O74">
        <v>1</v>
      </c>
      <c r="P74">
        <v>97.722499999999997</v>
      </c>
      <c r="Q74" t="s">
        <v>39</v>
      </c>
      <c r="R74" t="s">
        <v>103</v>
      </c>
      <c r="S74" t="s">
        <v>104</v>
      </c>
      <c r="T74" t="s">
        <v>105</v>
      </c>
      <c r="U74" t="s">
        <v>105</v>
      </c>
      <c r="V74" s="14" t="s">
        <v>195</v>
      </c>
      <c r="W74" s="14" t="s">
        <v>107</v>
      </c>
    </row>
    <row r="75" spans="10:23" x14ac:dyDescent="0.25">
      <c r="J75" s="10">
        <v>45747</v>
      </c>
      <c r="K75" s="16">
        <v>0.42212030092592595</v>
      </c>
      <c r="L75" t="s">
        <v>40</v>
      </c>
      <c r="M75" t="s">
        <v>108</v>
      </c>
      <c r="N75" t="s">
        <v>37</v>
      </c>
      <c r="O75">
        <v>1</v>
      </c>
      <c r="P75">
        <v>97.75</v>
      </c>
      <c r="Q75" t="s">
        <v>38</v>
      </c>
      <c r="R75" t="s">
        <v>103</v>
      </c>
      <c r="S75" t="s">
        <v>104</v>
      </c>
      <c r="T75" t="s">
        <v>105</v>
      </c>
      <c r="U75" t="s">
        <v>105</v>
      </c>
      <c r="V75" s="14" t="s">
        <v>196</v>
      </c>
      <c r="W75" s="14" t="s">
        <v>110</v>
      </c>
    </row>
    <row r="76" spans="10:23" x14ac:dyDescent="0.25">
      <c r="J76" s="10">
        <v>45747</v>
      </c>
      <c r="K76" s="16">
        <v>0.4774934027777778</v>
      </c>
      <c r="L76" t="s">
        <v>35</v>
      </c>
      <c r="M76" t="s">
        <v>111</v>
      </c>
      <c r="N76" t="s">
        <v>37</v>
      </c>
      <c r="O76">
        <v>1</v>
      </c>
      <c r="P76">
        <v>2.25</v>
      </c>
      <c r="Q76" t="s">
        <v>39</v>
      </c>
      <c r="R76" t="s">
        <v>103</v>
      </c>
      <c r="S76" t="s">
        <v>104</v>
      </c>
      <c r="T76" t="s">
        <v>105</v>
      </c>
      <c r="U76" t="s">
        <v>105</v>
      </c>
      <c r="V76" s="14" t="s">
        <v>197</v>
      </c>
      <c r="W76" s="14" t="s">
        <v>146</v>
      </c>
    </row>
    <row r="77" spans="10:23" x14ac:dyDescent="0.25">
      <c r="J77" s="10">
        <v>45747</v>
      </c>
      <c r="K77" s="16">
        <v>0.51975601851851849</v>
      </c>
      <c r="L77" t="s">
        <v>35</v>
      </c>
      <c r="M77" t="s">
        <v>111</v>
      </c>
      <c r="N77" t="s">
        <v>37</v>
      </c>
      <c r="O77">
        <v>1</v>
      </c>
      <c r="P77">
        <v>2</v>
      </c>
      <c r="Q77" t="s">
        <v>39</v>
      </c>
      <c r="R77" t="s">
        <v>103</v>
      </c>
      <c r="S77" t="s">
        <v>104</v>
      </c>
      <c r="T77" t="s">
        <v>105</v>
      </c>
      <c r="U77" t="s">
        <v>105</v>
      </c>
      <c r="V77" s="14" t="s">
        <v>198</v>
      </c>
      <c r="W77" s="14" t="s">
        <v>146</v>
      </c>
    </row>
    <row r="78" spans="10:23" x14ac:dyDescent="0.25">
      <c r="J78" s="10">
        <v>45747</v>
      </c>
      <c r="K78" s="16">
        <v>0.52282743055555558</v>
      </c>
      <c r="L78" t="s">
        <v>35</v>
      </c>
      <c r="M78" t="s">
        <v>111</v>
      </c>
      <c r="N78" t="s">
        <v>37</v>
      </c>
      <c r="O78">
        <v>1</v>
      </c>
      <c r="P78">
        <v>1.75</v>
      </c>
      <c r="Q78" t="s">
        <v>39</v>
      </c>
      <c r="R78" t="s">
        <v>103</v>
      </c>
      <c r="S78" t="s">
        <v>104</v>
      </c>
      <c r="T78" t="s">
        <v>105</v>
      </c>
      <c r="U78" t="s">
        <v>105</v>
      </c>
      <c r="V78" s="14" t="s">
        <v>199</v>
      </c>
      <c r="W78" s="14" t="s">
        <v>146</v>
      </c>
    </row>
    <row r="79" spans="10:23" x14ac:dyDescent="0.25">
      <c r="J79" s="10">
        <v>45747</v>
      </c>
      <c r="K79" s="16">
        <v>0.53561281250000004</v>
      </c>
      <c r="L79" t="s">
        <v>40</v>
      </c>
      <c r="M79" t="s">
        <v>108</v>
      </c>
      <c r="N79" t="s">
        <v>36</v>
      </c>
      <c r="O79">
        <v>1</v>
      </c>
      <c r="P79">
        <v>97.754999999999995</v>
      </c>
      <c r="Q79" t="s">
        <v>38</v>
      </c>
      <c r="R79" t="s">
        <v>103</v>
      </c>
      <c r="S79" t="s">
        <v>104</v>
      </c>
      <c r="T79" t="s">
        <v>105</v>
      </c>
      <c r="U79" t="s">
        <v>105</v>
      </c>
      <c r="V79" s="14" t="s">
        <v>200</v>
      </c>
      <c r="W79" s="14" t="s">
        <v>193</v>
      </c>
    </row>
    <row r="80" spans="10:23" x14ac:dyDescent="0.25">
      <c r="J80" s="10">
        <v>45747</v>
      </c>
      <c r="K80" s="16">
        <v>0.53561281250000004</v>
      </c>
      <c r="L80" t="s">
        <v>40</v>
      </c>
      <c r="M80" t="s">
        <v>108</v>
      </c>
      <c r="N80" t="s">
        <v>36</v>
      </c>
      <c r="O80">
        <v>1</v>
      </c>
      <c r="P80">
        <v>97.754999999999995</v>
      </c>
      <c r="Q80" t="s">
        <v>38</v>
      </c>
      <c r="R80" t="s">
        <v>103</v>
      </c>
      <c r="S80" t="s">
        <v>104</v>
      </c>
      <c r="T80" t="s">
        <v>105</v>
      </c>
      <c r="U80" t="s">
        <v>105</v>
      </c>
      <c r="V80" s="14" t="s">
        <v>201</v>
      </c>
      <c r="W80" s="14" t="s">
        <v>193</v>
      </c>
    </row>
    <row r="81" spans="10:23" x14ac:dyDescent="0.25">
      <c r="J81" s="10">
        <v>45747</v>
      </c>
      <c r="K81" s="16">
        <v>0.53439928240740742</v>
      </c>
      <c r="L81" t="s">
        <v>35</v>
      </c>
      <c r="M81" t="s">
        <v>111</v>
      </c>
      <c r="N81" t="s">
        <v>36</v>
      </c>
      <c r="O81">
        <v>1</v>
      </c>
      <c r="P81">
        <v>2</v>
      </c>
      <c r="Q81" t="s">
        <v>39</v>
      </c>
      <c r="R81" t="s">
        <v>103</v>
      </c>
      <c r="S81" t="s">
        <v>104</v>
      </c>
      <c r="T81" t="s">
        <v>105</v>
      </c>
      <c r="U81" t="s">
        <v>105</v>
      </c>
      <c r="V81" s="14" t="s">
        <v>202</v>
      </c>
      <c r="W81" s="14" t="s">
        <v>146</v>
      </c>
    </row>
    <row r="82" spans="10:23" x14ac:dyDescent="0.25">
      <c r="J82" s="10">
        <v>45747</v>
      </c>
      <c r="K82" s="16">
        <v>0.58060465277777773</v>
      </c>
      <c r="L82" t="s">
        <v>40</v>
      </c>
      <c r="M82" t="s">
        <v>187</v>
      </c>
      <c r="N82" t="s">
        <v>36</v>
      </c>
      <c r="O82">
        <v>2</v>
      </c>
      <c r="P82">
        <v>-29.5</v>
      </c>
      <c r="Q82" t="s">
        <v>38</v>
      </c>
      <c r="R82" t="s">
        <v>103</v>
      </c>
      <c r="S82" t="s">
        <v>104</v>
      </c>
      <c r="T82" t="s">
        <v>105</v>
      </c>
      <c r="U82" t="s">
        <v>105</v>
      </c>
      <c r="V82" s="14" t="s">
        <v>203</v>
      </c>
      <c r="W82" s="14" t="s">
        <v>189</v>
      </c>
    </row>
    <row r="83" spans="10:23" x14ac:dyDescent="0.25">
      <c r="J83" s="10">
        <v>45747</v>
      </c>
      <c r="K83" s="16">
        <v>0.57964420138888884</v>
      </c>
      <c r="L83" t="s">
        <v>40</v>
      </c>
      <c r="M83" t="s">
        <v>63</v>
      </c>
      <c r="N83" t="s">
        <v>37</v>
      </c>
      <c r="O83">
        <v>1</v>
      </c>
      <c r="P83">
        <v>-3.5</v>
      </c>
      <c r="Q83" t="s">
        <v>38</v>
      </c>
      <c r="R83" t="s">
        <v>103</v>
      </c>
      <c r="S83" t="s">
        <v>104</v>
      </c>
      <c r="T83" t="s">
        <v>105</v>
      </c>
      <c r="U83" t="s">
        <v>105</v>
      </c>
      <c r="V83" s="14" t="s">
        <v>204</v>
      </c>
      <c r="W83" s="14" t="s">
        <v>205</v>
      </c>
    </row>
    <row r="84" spans="10:23" x14ac:dyDescent="0.25">
      <c r="J84" s="10">
        <v>45747</v>
      </c>
      <c r="K84" s="16">
        <v>0.57964313657407407</v>
      </c>
      <c r="L84" t="s">
        <v>35</v>
      </c>
      <c r="M84" t="s">
        <v>111</v>
      </c>
      <c r="N84" t="s">
        <v>37</v>
      </c>
      <c r="O84">
        <v>1</v>
      </c>
      <c r="P84">
        <v>2.25</v>
      </c>
      <c r="Q84" t="s">
        <v>39</v>
      </c>
      <c r="R84" t="s">
        <v>103</v>
      </c>
      <c r="S84" t="s">
        <v>104</v>
      </c>
      <c r="T84" t="s">
        <v>105</v>
      </c>
      <c r="U84" t="s">
        <v>105</v>
      </c>
      <c r="V84" s="14" t="s">
        <v>206</v>
      </c>
      <c r="W84" s="14" t="s">
        <v>146</v>
      </c>
    </row>
    <row r="85" spans="10:23" x14ac:dyDescent="0.25">
      <c r="J85" s="10">
        <v>45747</v>
      </c>
      <c r="K85" s="16">
        <v>0.577524699074074</v>
      </c>
      <c r="L85" t="s">
        <v>35</v>
      </c>
      <c r="M85" t="s">
        <v>111</v>
      </c>
      <c r="N85" t="s">
        <v>36</v>
      </c>
      <c r="O85">
        <v>1</v>
      </c>
      <c r="P85">
        <v>2.5</v>
      </c>
      <c r="Q85" t="s">
        <v>39</v>
      </c>
      <c r="R85" t="s">
        <v>103</v>
      </c>
      <c r="S85" t="s">
        <v>104</v>
      </c>
      <c r="T85" t="s">
        <v>105</v>
      </c>
      <c r="U85" t="s">
        <v>105</v>
      </c>
      <c r="V85" s="14" t="s">
        <v>207</v>
      </c>
      <c r="W85" s="14" t="s">
        <v>146</v>
      </c>
    </row>
    <row r="86" spans="10:23" x14ac:dyDescent="0.25">
      <c r="J86" s="10">
        <v>45747</v>
      </c>
      <c r="K86" s="16">
        <v>0.57310299768518524</v>
      </c>
      <c r="L86" t="s">
        <v>35</v>
      </c>
      <c r="M86" t="s">
        <v>111</v>
      </c>
      <c r="N86" t="s">
        <v>37</v>
      </c>
      <c r="O86">
        <v>1</v>
      </c>
      <c r="P86">
        <v>2.25</v>
      </c>
      <c r="Q86" t="s">
        <v>39</v>
      </c>
      <c r="R86" t="s">
        <v>103</v>
      </c>
      <c r="S86" t="s">
        <v>104</v>
      </c>
      <c r="T86" t="s">
        <v>105</v>
      </c>
      <c r="U86" t="s">
        <v>105</v>
      </c>
      <c r="V86" s="14" t="s">
        <v>208</v>
      </c>
      <c r="W86" s="14" t="s">
        <v>146</v>
      </c>
    </row>
    <row r="87" spans="10:23" x14ac:dyDescent="0.25">
      <c r="J87" s="10">
        <v>45747</v>
      </c>
      <c r="K87" s="16">
        <v>0.5725917592592592</v>
      </c>
      <c r="L87" t="s">
        <v>54</v>
      </c>
      <c r="M87" t="s">
        <v>102</v>
      </c>
      <c r="N87" t="s">
        <v>37</v>
      </c>
      <c r="O87">
        <v>1</v>
      </c>
      <c r="P87">
        <v>97.72</v>
      </c>
      <c r="Q87" t="s">
        <v>39</v>
      </c>
      <c r="R87" t="s">
        <v>103</v>
      </c>
      <c r="S87" t="s">
        <v>104</v>
      </c>
      <c r="T87" t="s">
        <v>105</v>
      </c>
      <c r="U87" t="s">
        <v>105</v>
      </c>
      <c r="V87" s="14" t="s">
        <v>209</v>
      </c>
      <c r="W87" s="14" t="s">
        <v>107</v>
      </c>
    </row>
    <row r="88" spans="10:23" x14ac:dyDescent="0.25">
      <c r="J88" s="10">
        <v>45747</v>
      </c>
      <c r="K88" s="16">
        <v>0.56875590277777777</v>
      </c>
      <c r="L88" t="s">
        <v>40</v>
      </c>
      <c r="M88" t="s">
        <v>210</v>
      </c>
      <c r="N88" t="s">
        <v>37</v>
      </c>
      <c r="O88">
        <v>20</v>
      </c>
      <c r="P88">
        <v>-0.01</v>
      </c>
      <c r="Q88" t="s">
        <v>38</v>
      </c>
      <c r="R88" t="s">
        <v>103</v>
      </c>
      <c r="S88" t="s">
        <v>104</v>
      </c>
      <c r="T88" t="s">
        <v>105</v>
      </c>
      <c r="U88" t="s">
        <v>105</v>
      </c>
      <c r="V88" s="14" t="s">
        <v>211</v>
      </c>
      <c r="W88" s="14" t="s">
        <v>212</v>
      </c>
    </row>
    <row r="89" spans="10:23" x14ac:dyDescent="0.25">
      <c r="J89" s="10">
        <v>45747</v>
      </c>
      <c r="K89" s="16">
        <v>0.54829263888888891</v>
      </c>
      <c r="L89" t="s">
        <v>35</v>
      </c>
      <c r="M89" t="s">
        <v>111</v>
      </c>
      <c r="N89" t="s">
        <v>36</v>
      </c>
      <c r="O89">
        <v>1</v>
      </c>
      <c r="P89">
        <v>2.5</v>
      </c>
      <c r="Q89" t="s">
        <v>39</v>
      </c>
      <c r="R89" t="s">
        <v>103</v>
      </c>
      <c r="S89" t="s">
        <v>104</v>
      </c>
      <c r="T89" t="s">
        <v>105</v>
      </c>
      <c r="U89" t="s">
        <v>105</v>
      </c>
      <c r="V89" s="14" t="s">
        <v>213</v>
      </c>
      <c r="W89" s="14" t="s">
        <v>146</v>
      </c>
    </row>
    <row r="90" spans="10:23" x14ac:dyDescent="0.25">
      <c r="J90" s="10">
        <v>45747</v>
      </c>
      <c r="K90" s="16">
        <v>0.54413251157407405</v>
      </c>
      <c r="L90" t="s">
        <v>40</v>
      </c>
      <c r="M90" t="s">
        <v>63</v>
      </c>
      <c r="N90" t="s">
        <v>36</v>
      </c>
      <c r="O90">
        <v>1</v>
      </c>
      <c r="P90">
        <v>-3</v>
      </c>
      <c r="Q90" t="s">
        <v>38</v>
      </c>
      <c r="R90" t="s">
        <v>103</v>
      </c>
      <c r="S90" t="s">
        <v>104</v>
      </c>
      <c r="T90" t="s">
        <v>105</v>
      </c>
      <c r="U90" t="s">
        <v>105</v>
      </c>
      <c r="V90" s="14" t="s">
        <v>214</v>
      </c>
      <c r="W90" s="14" t="s">
        <v>166</v>
      </c>
    </row>
    <row r="91" spans="10:23" x14ac:dyDescent="0.25">
      <c r="J91" s="10">
        <v>45747</v>
      </c>
      <c r="K91" s="16">
        <v>0.54413248842592588</v>
      </c>
      <c r="L91" t="s">
        <v>40</v>
      </c>
      <c r="M91" t="s">
        <v>63</v>
      </c>
      <c r="N91" t="s">
        <v>37</v>
      </c>
      <c r="O91">
        <v>1</v>
      </c>
      <c r="P91">
        <v>-3</v>
      </c>
      <c r="Q91" t="s">
        <v>38</v>
      </c>
      <c r="R91" t="s">
        <v>103</v>
      </c>
      <c r="S91" t="s">
        <v>104</v>
      </c>
      <c r="T91" t="s">
        <v>105</v>
      </c>
      <c r="U91" t="s">
        <v>105</v>
      </c>
      <c r="V91" s="14" t="s">
        <v>215</v>
      </c>
      <c r="W91" s="14" t="s">
        <v>216</v>
      </c>
    </row>
    <row r="92" spans="10:23" x14ac:dyDescent="0.25">
      <c r="J92" s="10">
        <v>45747</v>
      </c>
      <c r="K92" s="16">
        <v>0.5441300925925926</v>
      </c>
      <c r="L92" t="s">
        <v>40</v>
      </c>
      <c r="M92" t="s">
        <v>63</v>
      </c>
      <c r="N92" t="s">
        <v>36</v>
      </c>
      <c r="O92">
        <v>10</v>
      </c>
      <c r="P92">
        <v>-2</v>
      </c>
      <c r="Q92" t="s">
        <v>38</v>
      </c>
      <c r="R92" t="s">
        <v>103</v>
      </c>
      <c r="S92" t="s">
        <v>104</v>
      </c>
      <c r="T92" t="s">
        <v>105</v>
      </c>
      <c r="U92" t="s">
        <v>105</v>
      </c>
      <c r="V92" s="14" t="s">
        <v>217</v>
      </c>
      <c r="W92" s="14" t="s">
        <v>216</v>
      </c>
    </row>
    <row r="93" spans="10:23" x14ac:dyDescent="0.25">
      <c r="J93" s="10">
        <v>45747</v>
      </c>
      <c r="K93" s="16">
        <v>0.54412728009259259</v>
      </c>
      <c r="L93" t="s">
        <v>35</v>
      </c>
      <c r="M93" t="s">
        <v>111</v>
      </c>
      <c r="N93" t="s">
        <v>36</v>
      </c>
      <c r="O93">
        <v>1</v>
      </c>
      <c r="P93">
        <v>2.25</v>
      </c>
      <c r="Q93" t="s">
        <v>39</v>
      </c>
      <c r="R93" t="s">
        <v>103</v>
      </c>
      <c r="S93" t="s">
        <v>104</v>
      </c>
      <c r="T93" t="s">
        <v>105</v>
      </c>
      <c r="U93" t="s">
        <v>105</v>
      </c>
      <c r="V93" s="14" t="s">
        <v>218</v>
      </c>
      <c r="W93" s="14" t="s">
        <v>146</v>
      </c>
    </row>
    <row r="94" spans="10:23" x14ac:dyDescent="0.25">
      <c r="J94" s="10">
        <v>45747</v>
      </c>
      <c r="K94" s="16">
        <v>0.54412728009259259</v>
      </c>
      <c r="L94" t="s">
        <v>35</v>
      </c>
      <c r="M94" t="s">
        <v>219</v>
      </c>
      <c r="N94" t="s">
        <v>36</v>
      </c>
      <c r="O94">
        <v>27</v>
      </c>
      <c r="P94">
        <v>-0.5</v>
      </c>
      <c r="Q94" t="s">
        <v>39</v>
      </c>
      <c r="R94" t="s">
        <v>103</v>
      </c>
      <c r="S94" t="s">
        <v>104</v>
      </c>
      <c r="T94" t="s">
        <v>105</v>
      </c>
      <c r="U94" t="s">
        <v>105</v>
      </c>
      <c r="V94" s="14" t="s">
        <v>218</v>
      </c>
      <c r="W94" s="14" t="s">
        <v>146</v>
      </c>
    </row>
    <row r="95" spans="10:23" x14ac:dyDescent="0.25">
      <c r="J95" s="10">
        <v>45747</v>
      </c>
      <c r="K95" s="16">
        <v>0.61506405092592598</v>
      </c>
      <c r="L95" t="s">
        <v>35</v>
      </c>
      <c r="M95" t="s">
        <v>111</v>
      </c>
      <c r="N95" t="s">
        <v>37</v>
      </c>
      <c r="O95">
        <v>1</v>
      </c>
      <c r="P95">
        <v>3</v>
      </c>
      <c r="Q95" t="s">
        <v>39</v>
      </c>
      <c r="R95" t="s">
        <v>103</v>
      </c>
      <c r="S95" t="s">
        <v>104</v>
      </c>
      <c r="T95" t="s">
        <v>105</v>
      </c>
      <c r="U95" t="s">
        <v>105</v>
      </c>
      <c r="V95" s="14" t="s">
        <v>220</v>
      </c>
      <c r="W95" s="14" t="s">
        <v>146</v>
      </c>
    </row>
    <row r="96" spans="10:23" x14ac:dyDescent="0.25">
      <c r="J96" s="10">
        <v>45747</v>
      </c>
      <c r="K96" s="16">
        <v>0.60745890046296291</v>
      </c>
      <c r="L96" t="s">
        <v>35</v>
      </c>
      <c r="M96" t="s">
        <v>111</v>
      </c>
      <c r="N96" t="s">
        <v>36</v>
      </c>
      <c r="O96">
        <v>1</v>
      </c>
      <c r="P96">
        <v>3.25</v>
      </c>
      <c r="Q96" t="s">
        <v>39</v>
      </c>
      <c r="R96" t="s">
        <v>103</v>
      </c>
      <c r="S96" t="s">
        <v>104</v>
      </c>
      <c r="T96" t="s">
        <v>105</v>
      </c>
      <c r="U96" t="s">
        <v>105</v>
      </c>
      <c r="V96" s="14" t="s">
        <v>221</v>
      </c>
      <c r="W96" s="14" t="s">
        <v>146</v>
      </c>
    </row>
    <row r="97" spans="10:23" x14ac:dyDescent="0.25">
      <c r="J97" s="10">
        <v>45747</v>
      </c>
      <c r="K97" s="16">
        <v>0.60742385416666667</v>
      </c>
      <c r="L97" t="s">
        <v>54</v>
      </c>
      <c r="M97" t="s">
        <v>102</v>
      </c>
      <c r="N97" t="s">
        <v>37</v>
      </c>
      <c r="O97">
        <v>1</v>
      </c>
      <c r="P97">
        <v>97.717500000000001</v>
      </c>
      <c r="Q97" t="s">
        <v>39</v>
      </c>
      <c r="R97" t="s">
        <v>103</v>
      </c>
      <c r="S97" t="s">
        <v>104</v>
      </c>
      <c r="T97" t="s">
        <v>105</v>
      </c>
      <c r="U97" t="s">
        <v>105</v>
      </c>
      <c r="V97" s="14" t="s">
        <v>222</v>
      </c>
      <c r="W97" s="14" t="s">
        <v>107</v>
      </c>
    </row>
    <row r="98" spans="10:23" x14ac:dyDescent="0.25">
      <c r="J98" s="10">
        <v>45747</v>
      </c>
      <c r="K98" s="16">
        <v>0.60152056712962965</v>
      </c>
      <c r="L98" t="s">
        <v>40</v>
      </c>
      <c r="M98" t="s">
        <v>108</v>
      </c>
      <c r="N98" t="s">
        <v>37</v>
      </c>
      <c r="O98">
        <v>1</v>
      </c>
      <c r="P98">
        <v>97.75</v>
      </c>
      <c r="Q98" t="s">
        <v>38</v>
      </c>
      <c r="R98" t="s">
        <v>103</v>
      </c>
      <c r="S98" t="s">
        <v>104</v>
      </c>
      <c r="T98" t="s">
        <v>105</v>
      </c>
      <c r="U98" t="s">
        <v>105</v>
      </c>
      <c r="V98" s="14" t="s">
        <v>223</v>
      </c>
      <c r="W98" s="14" t="s">
        <v>193</v>
      </c>
    </row>
    <row r="99" spans="10:23" x14ac:dyDescent="0.25">
      <c r="J99" s="10">
        <v>45747</v>
      </c>
      <c r="K99" s="16">
        <v>0.6015205555555555</v>
      </c>
      <c r="L99" t="s">
        <v>40</v>
      </c>
      <c r="M99" t="s">
        <v>108</v>
      </c>
      <c r="N99" t="s">
        <v>37</v>
      </c>
      <c r="O99">
        <v>1</v>
      </c>
      <c r="P99">
        <v>97.75</v>
      </c>
      <c r="Q99" t="s">
        <v>38</v>
      </c>
      <c r="R99" t="s">
        <v>103</v>
      </c>
      <c r="S99" t="s">
        <v>104</v>
      </c>
      <c r="T99" t="s">
        <v>105</v>
      </c>
      <c r="U99" t="s">
        <v>105</v>
      </c>
      <c r="V99" s="14" t="s">
        <v>224</v>
      </c>
      <c r="W99" s="14" t="s">
        <v>193</v>
      </c>
    </row>
    <row r="100" spans="10:23" x14ac:dyDescent="0.25">
      <c r="J100" s="10">
        <v>45747</v>
      </c>
      <c r="K100" s="16">
        <v>0.59505394675925927</v>
      </c>
      <c r="L100" t="s">
        <v>40</v>
      </c>
      <c r="M100" t="s">
        <v>63</v>
      </c>
      <c r="N100" t="s">
        <v>37</v>
      </c>
      <c r="O100">
        <v>9</v>
      </c>
      <c r="P100">
        <v>-3.1</v>
      </c>
      <c r="Q100" t="s">
        <v>38</v>
      </c>
      <c r="R100" t="s">
        <v>103</v>
      </c>
      <c r="S100" t="s">
        <v>104</v>
      </c>
      <c r="T100" t="s">
        <v>105</v>
      </c>
      <c r="U100" t="s">
        <v>105</v>
      </c>
      <c r="V100" s="14" t="s">
        <v>204</v>
      </c>
      <c r="W100" s="14" t="s">
        <v>205</v>
      </c>
    </row>
    <row r="101" spans="10:23" x14ac:dyDescent="0.25">
      <c r="J101" s="10">
        <v>45747</v>
      </c>
      <c r="K101" s="16">
        <v>0.5950538310185185</v>
      </c>
      <c r="L101" t="s">
        <v>35</v>
      </c>
      <c r="M101" t="s">
        <v>111</v>
      </c>
      <c r="N101" t="s">
        <v>36</v>
      </c>
      <c r="O101">
        <v>1</v>
      </c>
      <c r="P101">
        <v>3</v>
      </c>
      <c r="Q101" t="s">
        <v>39</v>
      </c>
      <c r="R101" t="s">
        <v>103</v>
      </c>
      <c r="S101" t="s">
        <v>104</v>
      </c>
      <c r="T101" t="s">
        <v>105</v>
      </c>
      <c r="U101" t="s">
        <v>105</v>
      </c>
      <c r="V101" s="14" t="s">
        <v>225</v>
      </c>
      <c r="W101" s="14" t="s">
        <v>146</v>
      </c>
    </row>
    <row r="102" spans="10:23" x14ac:dyDescent="0.25">
      <c r="J102" s="10">
        <v>45747</v>
      </c>
      <c r="K102" s="16">
        <v>0.59221168981481476</v>
      </c>
      <c r="L102" t="s">
        <v>35</v>
      </c>
      <c r="M102" t="s">
        <v>74</v>
      </c>
      <c r="N102" t="s">
        <v>36</v>
      </c>
      <c r="O102">
        <v>6</v>
      </c>
      <c r="P102">
        <v>-0.5</v>
      </c>
      <c r="Q102" t="s">
        <v>39</v>
      </c>
      <c r="R102" t="s">
        <v>103</v>
      </c>
      <c r="S102" t="s">
        <v>104</v>
      </c>
      <c r="T102" t="s">
        <v>105</v>
      </c>
      <c r="U102" t="s">
        <v>105</v>
      </c>
      <c r="V102" s="14" t="s">
        <v>226</v>
      </c>
      <c r="W102" s="14" t="s">
        <v>227</v>
      </c>
    </row>
    <row r="103" spans="10:23" x14ac:dyDescent="0.25">
      <c r="J103" s="10">
        <v>45747</v>
      </c>
      <c r="K103" s="16">
        <v>0.59221168981481476</v>
      </c>
      <c r="L103" t="s">
        <v>35</v>
      </c>
      <c r="M103" t="s">
        <v>74</v>
      </c>
      <c r="N103" t="s">
        <v>36</v>
      </c>
      <c r="O103">
        <v>17</v>
      </c>
      <c r="P103">
        <v>-0.5</v>
      </c>
      <c r="Q103" t="s">
        <v>39</v>
      </c>
      <c r="R103" t="s">
        <v>103</v>
      </c>
      <c r="S103" t="s">
        <v>104</v>
      </c>
      <c r="T103" t="s">
        <v>105</v>
      </c>
      <c r="U103" t="s">
        <v>105</v>
      </c>
      <c r="V103" s="14" t="s">
        <v>228</v>
      </c>
      <c r="W103" s="14" t="s">
        <v>229</v>
      </c>
    </row>
    <row r="104" spans="10:23" x14ac:dyDescent="0.25">
      <c r="J104" s="10">
        <v>45747</v>
      </c>
      <c r="K104" s="16">
        <v>0.58949376157407407</v>
      </c>
      <c r="L104" t="s">
        <v>35</v>
      </c>
      <c r="M104" t="s">
        <v>111</v>
      </c>
      <c r="N104" t="s">
        <v>36</v>
      </c>
      <c r="O104">
        <v>1</v>
      </c>
      <c r="P104">
        <v>2.75</v>
      </c>
      <c r="Q104" t="s">
        <v>39</v>
      </c>
      <c r="R104" t="s">
        <v>103</v>
      </c>
      <c r="S104" t="s">
        <v>104</v>
      </c>
      <c r="T104" t="s">
        <v>105</v>
      </c>
      <c r="U104" t="s">
        <v>105</v>
      </c>
      <c r="V104" s="14" t="s">
        <v>230</v>
      </c>
      <c r="W104" s="14" t="s">
        <v>146</v>
      </c>
    </row>
    <row r="105" spans="10:23" x14ac:dyDescent="0.25">
      <c r="J105" s="10">
        <v>45747</v>
      </c>
      <c r="K105" s="16">
        <v>0.58060465277777773</v>
      </c>
      <c r="L105" t="s">
        <v>40</v>
      </c>
      <c r="M105" t="s">
        <v>187</v>
      </c>
      <c r="N105" t="s">
        <v>36</v>
      </c>
      <c r="O105">
        <v>4</v>
      </c>
      <c r="P105">
        <v>-28.5</v>
      </c>
      <c r="Q105" t="s">
        <v>38</v>
      </c>
      <c r="R105" t="s">
        <v>103</v>
      </c>
      <c r="S105" t="s">
        <v>104</v>
      </c>
      <c r="T105" t="s">
        <v>105</v>
      </c>
      <c r="U105" t="s">
        <v>105</v>
      </c>
      <c r="V105" s="14" t="s">
        <v>203</v>
      </c>
      <c r="W105" s="14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9CFC-D154-47DA-B850-D75868962716}">
  <dimension ref="B3:H13"/>
  <sheetViews>
    <sheetView workbookViewId="0">
      <selection activeCell="D4" sqref="D4:G11"/>
    </sheetView>
  </sheetViews>
  <sheetFormatPr defaultRowHeight="15" x14ac:dyDescent="0.25"/>
  <sheetData>
    <row r="3" spans="2:8" x14ac:dyDescent="0.25">
      <c r="C3">
        <f>SUM(C4:C14)</f>
        <v>0</v>
      </c>
    </row>
    <row r="4" spans="2:8" x14ac:dyDescent="0.25">
      <c r="B4" s="47" t="s">
        <v>231</v>
      </c>
      <c r="C4">
        <v>1</v>
      </c>
      <c r="D4">
        <v>1</v>
      </c>
      <c r="H4">
        <f>SUM(D4:G4)</f>
        <v>1</v>
      </c>
    </row>
    <row r="5" spans="2:8" x14ac:dyDescent="0.25">
      <c r="B5" t="s">
        <v>232</v>
      </c>
      <c r="D5">
        <v>-3</v>
      </c>
      <c r="E5">
        <v>3</v>
      </c>
      <c r="H5">
        <f t="shared" ref="H5:H13" si="0">SUM(D5:G5)</f>
        <v>0</v>
      </c>
    </row>
    <row r="6" spans="2:8" x14ac:dyDescent="0.25">
      <c r="B6" s="48" t="s">
        <v>233</v>
      </c>
      <c r="C6">
        <v>-3</v>
      </c>
      <c r="D6">
        <v>3</v>
      </c>
      <c r="E6">
        <v>-9</v>
      </c>
      <c r="F6">
        <v>3</v>
      </c>
      <c r="H6">
        <f t="shared" si="0"/>
        <v>-3</v>
      </c>
    </row>
    <row r="7" spans="2:8" x14ac:dyDescent="0.25">
      <c r="B7" s="48" t="s">
        <v>234</v>
      </c>
      <c r="D7">
        <v>-1</v>
      </c>
      <c r="E7">
        <v>9</v>
      </c>
      <c r="F7">
        <v>-9</v>
      </c>
      <c r="G7">
        <v>1</v>
      </c>
      <c r="H7">
        <f t="shared" si="0"/>
        <v>0</v>
      </c>
    </row>
    <row r="8" spans="2:8" x14ac:dyDescent="0.25">
      <c r="B8" s="48" t="s">
        <v>235</v>
      </c>
      <c r="C8">
        <v>3</v>
      </c>
      <c r="E8">
        <v>-3</v>
      </c>
      <c r="F8">
        <v>9</v>
      </c>
      <c r="G8">
        <v>-3</v>
      </c>
      <c r="H8">
        <f t="shared" si="0"/>
        <v>3</v>
      </c>
    </row>
    <row r="9" spans="2:8" x14ac:dyDescent="0.25">
      <c r="B9" s="47" t="s">
        <v>236</v>
      </c>
      <c r="F9">
        <v>-3</v>
      </c>
      <c r="G9">
        <v>3</v>
      </c>
      <c r="H9">
        <f t="shared" si="0"/>
        <v>0</v>
      </c>
    </row>
    <row r="10" spans="2:8" x14ac:dyDescent="0.25">
      <c r="B10" s="48" t="s">
        <v>237</v>
      </c>
      <c r="C10">
        <v>-1</v>
      </c>
      <c r="G10">
        <v>-1</v>
      </c>
      <c r="H10">
        <f t="shared" si="0"/>
        <v>-1</v>
      </c>
    </row>
    <row r="11" spans="2:8" x14ac:dyDescent="0.25">
      <c r="B11" s="48" t="s">
        <v>238</v>
      </c>
      <c r="H11">
        <f t="shared" si="0"/>
        <v>0</v>
      </c>
    </row>
    <row r="12" spans="2:8" x14ac:dyDescent="0.25">
      <c r="B12" s="48" t="s">
        <v>239</v>
      </c>
      <c r="H12">
        <f t="shared" si="0"/>
        <v>0</v>
      </c>
    </row>
    <row r="13" spans="2:8" x14ac:dyDescent="0.25">
      <c r="B13" s="48" t="s">
        <v>240</v>
      </c>
      <c r="H1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Dashboard</vt:lpstr>
      <vt:lpstr>Fill Book</vt:lpstr>
      <vt:lpstr>Mapping</vt:lpstr>
      <vt:lpstr>Daily Fill Book</vt:lpstr>
      <vt:lpstr>DailyMapping</vt:lpstr>
      <vt:lpstr>SODFillBook</vt:lpstr>
      <vt:lpstr>SODMapping</vt:lpstr>
      <vt:lpstr>ASE Mapping</vt:lpstr>
      <vt:lpstr>Ref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Pranav Suresh</dc:creator>
  <cp:keywords/>
  <dc:description/>
  <cp:lastModifiedBy>Tushar Mishra</cp:lastModifiedBy>
  <cp:revision/>
  <dcterms:created xsi:type="dcterms:W3CDTF">2015-06-05T18:17:20Z</dcterms:created>
  <dcterms:modified xsi:type="dcterms:W3CDTF">2025-07-30T16:43:41Z</dcterms:modified>
  <cp:category/>
  <cp:contentStatus/>
</cp:coreProperties>
</file>