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STHESH\Downloads\"/>
    </mc:Choice>
  </mc:AlternateContent>
  <xr:revisionPtr revIDLastSave="0" documentId="13_ncr:1_{1B96CC36-C9A6-4814-8A41-189CBBCCA27E}" xr6:coauthVersionLast="47" xr6:coauthVersionMax="47" xr10:uidLastSave="{00000000-0000-0000-0000-000000000000}"/>
  <bookViews>
    <workbookView xWindow="-120" yWindow="-120" windowWidth="20730" windowHeight="11160" firstSheet="2" activeTab="5" xr2:uid="{00000000-000D-0000-FFFF-FFFF00000000}"/>
  </bookViews>
  <sheets>
    <sheet name="orders" sheetId="17" r:id="rId1"/>
    <sheet name="customers" sheetId="13" r:id="rId2"/>
    <sheet name="products" sheetId="2" r:id="rId3"/>
    <sheet name="Working sheet" sheetId="18" r:id="rId4"/>
    <sheet name="Pivot tables" sheetId="19" r:id="rId5"/>
    <sheet name="Dashboard" sheetId="20" r:id="rId6"/>
  </sheets>
  <definedNames>
    <definedName name="_xlnm._FilterDatabase" localSheetId="0" hidden="1">orders!$A$1:$M$1001</definedName>
    <definedName name="_xlnm._FilterDatabase" localSheetId="2" hidden="1">products!$A$1:$G$49</definedName>
    <definedName name="_xlnm._FilterDatabase" localSheetId="3" hidden="1">'Working sheet'!$A$1:$M$1001</definedName>
    <definedName name="NativeTimeline_Order_Date">#N/A</definedName>
    <definedName name="Slicer_Coffee_Type">#N/A</definedName>
    <definedName name="Slicer_Loyalty_Card">#N/A</definedName>
    <definedName name="Slicer_Roast_Type">#N/A</definedName>
    <definedName name="Slicer_Size">#N/A</definedName>
  </definedNames>
  <calcPr calcId="191028"/>
  <pivotCaches>
    <pivotCache cacheId="2" r:id="rId7"/>
  </pivotCaches>
  <fileRecoveryPr repairLoad="1"/>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01" i="18" l="1"/>
  <c r="M1001" i="18"/>
  <c r="N1000" i="18"/>
  <c r="M1000" i="18"/>
  <c r="N999" i="18"/>
  <c r="M999" i="18"/>
  <c r="N998" i="18"/>
  <c r="M998" i="18"/>
  <c r="N997" i="18"/>
  <c r="M997" i="18"/>
  <c r="N996" i="18"/>
  <c r="M996" i="18"/>
  <c r="N995" i="18"/>
  <c r="M995" i="18"/>
  <c r="N994" i="18"/>
  <c r="M994" i="18"/>
  <c r="N993" i="18"/>
  <c r="M993" i="18"/>
  <c r="N992" i="18"/>
  <c r="M992" i="18"/>
  <c r="N991" i="18"/>
  <c r="M991" i="18"/>
  <c r="N990" i="18"/>
  <c r="M990" i="18"/>
  <c r="N989" i="18"/>
  <c r="M989" i="18"/>
  <c r="N988" i="18"/>
  <c r="M988" i="18"/>
  <c r="N987" i="18"/>
  <c r="M987" i="18"/>
  <c r="N986" i="18"/>
  <c r="M986" i="18"/>
  <c r="N985" i="18"/>
  <c r="M985" i="18"/>
  <c r="N984" i="18"/>
  <c r="M984" i="18"/>
  <c r="N983" i="18"/>
  <c r="M983" i="18"/>
  <c r="N982" i="18"/>
  <c r="M982" i="18"/>
  <c r="N981" i="18"/>
  <c r="M981" i="18"/>
  <c r="N980" i="18"/>
  <c r="M980" i="18"/>
  <c r="N979" i="18"/>
  <c r="M979" i="18"/>
  <c r="N978" i="18"/>
  <c r="M978" i="18"/>
  <c r="N977" i="18"/>
  <c r="M977" i="18"/>
  <c r="N976" i="18"/>
  <c r="M976" i="18"/>
  <c r="N975" i="18"/>
  <c r="M975" i="18"/>
  <c r="N974" i="18"/>
  <c r="M974" i="18"/>
  <c r="N973" i="18"/>
  <c r="M973" i="18"/>
  <c r="N972" i="18"/>
  <c r="M972" i="18"/>
  <c r="N971" i="18"/>
  <c r="M971" i="18"/>
  <c r="N970" i="18"/>
  <c r="M970" i="18"/>
  <c r="N969" i="18"/>
  <c r="M969" i="18"/>
  <c r="N968" i="18"/>
  <c r="M968" i="18"/>
  <c r="N967" i="18"/>
  <c r="M967" i="18"/>
  <c r="N966" i="18"/>
  <c r="M966" i="18"/>
  <c r="N965" i="18"/>
  <c r="M965" i="18"/>
  <c r="N964" i="18"/>
  <c r="M964" i="18"/>
  <c r="N963" i="18"/>
  <c r="M963" i="18"/>
  <c r="N962" i="18"/>
  <c r="M962" i="18"/>
  <c r="N961" i="18"/>
  <c r="M961" i="18"/>
  <c r="N960" i="18"/>
  <c r="M960" i="18"/>
  <c r="N959" i="18"/>
  <c r="M959" i="18"/>
  <c r="N958" i="18"/>
  <c r="M958" i="18"/>
  <c r="N957" i="18"/>
  <c r="M957" i="18"/>
  <c r="N956" i="18"/>
  <c r="M956" i="18"/>
  <c r="N955" i="18"/>
  <c r="M955" i="18"/>
  <c r="N954" i="18"/>
  <c r="M954" i="18"/>
  <c r="N953" i="18"/>
  <c r="M953" i="18"/>
  <c r="N952" i="18"/>
  <c r="M952" i="18"/>
  <c r="N951" i="18"/>
  <c r="M951" i="18"/>
  <c r="N950" i="18"/>
  <c r="M950" i="18"/>
  <c r="N949" i="18"/>
  <c r="M949" i="18"/>
  <c r="N948" i="18"/>
  <c r="M948" i="18"/>
  <c r="N947" i="18"/>
  <c r="M947" i="18"/>
  <c r="N946" i="18"/>
  <c r="M946" i="18"/>
  <c r="N945" i="18"/>
  <c r="M945" i="18"/>
  <c r="N944" i="18"/>
  <c r="M944" i="18"/>
  <c r="N943" i="18"/>
  <c r="M943" i="18"/>
  <c r="N942" i="18"/>
  <c r="M942" i="18"/>
  <c r="N941" i="18"/>
  <c r="M941" i="18"/>
  <c r="N940" i="18"/>
  <c r="M940" i="18"/>
  <c r="N939" i="18"/>
  <c r="M939" i="18"/>
  <c r="N938" i="18"/>
  <c r="M938" i="18"/>
  <c r="N937" i="18"/>
  <c r="M937" i="18"/>
  <c r="N936" i="18"/>
  <c r="M936" i="18"/>
  <c r="N935" i="18"/>
  <c r="M935" i="18"/>
  <c r="N934" i="18"/>
  <c r="M934" i="18"/>
  <c r="N933" i="18"/>
  <c r="M933" i="18"/>
  <c r="N932" i="18"/>
  <c r="M932" i="18"/>
  <c r="N931" i="18"/>
  <c r="M931" i="18"/>
  <c r="N930" i="18"/>
  <c r="M930" i="18"/>
  <c r="N929" i="18"/>
  <c r="M929" i="18"/>
  <c r="N928" i="18"/>
  <c r="M928" i="18"/>
  <c r="N927" i="18"/>
  <c r="M927" i="18"/>
  <c r="N926" i="18"/>
  <c r="M926" i="18"/>
  <c r="N925" i="18"/>
  <c r="M925" i="18"/>
  <c r="N924" i="18"/>
  <c r="M924" i="18"/>
  <c r="N923" i="18"/>
  <c r="M923" i="18"/>
  <c r="N922" i="18"/>
  <c r="M922" i="18"/>
  <c r="N921" i="18"/>
  <c r="M921" i="18"/>
  <c r="N920" i="18"/>
  <c r="M920" i="18"/>
  <c r="N919" i="18"/>
  <c r="M919" i="18"/>
  <c r="N918" i="18"/>
  <c r="M918" i="18"/>
  <c r="N917" i="18"/>
  <c r="M917" i="18"/>
  <c r="N916" i="18"/>
  <c r="M916" i="18"/>
  <c r="N915" i="18"/>
  <c r="M915" i="18"/>
  <c r="N914" i="18"/>
  <c r="M914" i="18"/>
  <c r="N913" i="18"/>
  <c r="M913" i="18"/>
  <c r="N912" i="18"/>
  <c r="M912" i="18"/>
  <c r="N911" i="18"/>
  <c r="M911" i="18"/>
  <c r="N910" i="18"/>
  <c r="M910" i="18"/>
  <c r="N909" i="18"/>
  <c r="M909" i="18"/>
  <c r="N908" i="18"/>
  <c r="M908" i="18"/>
  <c r="N907" i="18"/>
  <c r="M907" i="18"/>
  <c r="N906" i="18"/>
  <c r="M906" i="18"/>
  <c r="N905" i="18"/>
  <c r="M905" i="18"/>
  <c r="N904" i="18"/>
  <c r="M904" i="18"/>
  <c r="N903" i="18"/>
  <c r="M903" i="18"/>
  <c r="N902" i="18"/>
  <c r="M902" i="18"/>
  <c r="N901" i="18"/>
  <c r="M901" i="18"/>
  <c r="N900" i="18"/>
  <c r="M900" i="18"/>
  <c r="N899" i="18"/>
  <c r="M899" i="18"/>
  <c r="N898" i="18"/>
  <c r="M898" i="18"/>
  <c r="N897" i="18"/>
  <c r="M897" i="18"/>
  <c r="N896" i="18"/>
  <c r="M896" i="18"/>
  <c r="N895" i="18"/>
  <c r="M895" i="18"/>
  <c r="N894" i="18"/>
  <c r="M894" i="18"/>
  <c r="N893" i="18"/>
  <c r="M893" i="18"/>
  <c r="N892" i="18"/>
  <c r="M892" i="18"/>
  <c r="N891" i="18"/>
  <c r="M891" i="18"/>
  <c r="N890" i="18"/>
  <c r="M890" i="18"/>
  <c r="N889" i="18"/>
  <c r="M889" i="18"/>
  <c r="N888" i="18"/>
  <c r="M888" i="18"/>
  <c r="N887" i="18"/>
  <c r="M887" i="18"/>
  <c r="N886" i="18"/>
  <c r="M886" i="18"/>
  <c r="N885" i="18"/>
  <c r="M885" i="18"/>
  <c r="N884" i="18"/>
  <c r="M884" i="18"/>
  <c r="N883" i="18"/>
  <c r="M883" i="18"/>
  <c r="N882" i="18"/>
  <c r="M882" i="18"/>
  <c r="N881" i="18"/>
  <c r="M881" i="18"/>
  <c r="N880" i="18"/>
  <c r="M880" i="18"/>
  <c r="N879" i="18"/>
  <c r="M879" i="18"/>
  <c r="N878" i="18"/>
  <c r="M878" i="18"/>
  <c r="N877" i="18"/>
  <c r="M877" i="18"/>
  <c r="N876" i="18"/>
  <c r="M876" i="18"/>
  <c r="N875" i="18"/>
  <c r="M875" i="18"/>
  <c r="N874" i="18"/>
  <c r="M874" i="18"/>
  <c r="N873" i="18"/>
  <c r="M873" i="18"/>
  <c r="N872" i="18"/>
  <c r="M872" i="18"/>
  <c r="N871" i="18"/>
  <c r="M871" i="18"/>
  <c r="N870" i="18"/>
  <c r="M870" i="18"/>
  <c r="N869" i="18"/>
  <c r="M869" i="18"/>
  <c r="N868" i="18"/>
  <c r="M868" i="18"/>
  <c r="N867" i="18"/>
  <c r="M867" i="18"/>
  <c r="N866" i="18"/>
  <c r="M866" i="18"/>
  <c r="N865" i="18"/>
  <c r="M865" i="18"/>
  <c r="N864" i="18"/>
  <c r="M864" i="18"/>
  <c r="N863" i="18"/>
  <c r="M863" i="18"/>
  <c r="N862" i="18"/>
  <c r="M862" i="18"/>
  <c r="N861" i="18"/>
  <c r="M861" i="18"/>
  <c r="N860" i="18"/>
  <c r="M860" i="18"/>
  <c r="N859" i="18"/>
  <c r="M859" i="18"/>
  <c r="N858" i="18"/>
  <c r="M858" i="18"/>
  <c r="N857" i="18"/>
  <c r="M857" i="18"/>
  <c r="N856" i="18"/>
  <c r="M856" i="18"/>
  <c r="N855" i="18"/>
  <c r="M855" i="18"/>
  <c r="N854" i="18"/>
  <c r="M854" i="18"/>
  <c r="N853" i="18"/>
  <c r="M853" i="18"/>
  <c r="N852" i="18"/>
  <c r="M852" i="18"/>
  <c r="N851" i="18"/>
  <c r="M851" i="18"/>
  <c r="N850" i="18"/>
  <c r="M850" i="18"/>
  <c r="N849" i="18"/>
  <c r="M849" i="18"/>
  <c r="N848" i="18"/>
  <c r="M848" i="18"/>
  <c r="N847" i="18"/>
  <c r="M847" i="18"/>
  <c r="N846" i="18"/>
  <c r="M846" i="18"/>
  <c r="N845" i="18"/>
  <c r="M845" i="18"/>
  <c r="N844" i="18"/>
  <c r="M844" i="18"/>
  <c r="N843" i="18"/>
  <c r="M843" i="18"/>
  <c r="N842" i="18"/>
  <c r="M842" i="18"/>
  <c r="N841" i="18"/>
  <c r="M841" i="18"/>
  <c r="N840" i="18"/>
  <c r="M840" i="18"/>
  <c r="N839" i="18"/>
  <c r="M839" i="18"/>
  <c r="N838" i="18"/>
  <c r="M838" i="18"/>
  <c r="N837" i="18"/>
  <c r="M837" i="18"/>
  <c r="N836" i="18"/>
  <c r="M836" i="18"/>
  <c r="N835" i="18"/>
  <c r="M835" i="18"/>
  <c r="N834" i="18"/>
  <c r="M834" i="18"/>
  <c r="N833" i="18"/>
  <c r="M833" i="18"/>
  <c r="N832" i="18"/>
  <c r="M832" i="18"/>
  <c r="N831" i="18"/>
  <c r="M831" i="18"/>
  <c r="N830" i="18"/>
  <c r="M830" i="18"/>
  <c r="N829" i="18"/>
  <c r="M829" i="18"/>
  <c r="N828" i="18"/>
  <c r="M828" i="18"/>
  <c r="N827" i="18"/>
  <c r="M827" i="18"/>
  <c r="N826" i="18"/>
  <c r="M826" i="18"/>
  <c r="N825" i="18"/>
  <c r="M825" i="18"/>
  <c r="N824" i="18"/>
  <c r="M824" i="18"/>
  <c r="N823" i="18"/>
  <c r="M823" i="18"/>
  <c r="N822" i="18"/>
  <c r="M822" i="18"/>
  <c r="N821" i="18"/>
  <c r="M821" i="18"/>
  <c r="N820" i="18"/>
  <c r="M820" i="18"/>
  <c r="N819" i="18"/>
  <c r="M819" i="18"/>
  <c r="N818" i="18"/>
  <c r="M818" i="18"/>
  <c r="N817" i="18"/>
  <c r="M817" i="18"/>
  <c r="N816" i="18"/>
  <c r="M816" i="18"/>
  <c r="N815" i="18"/>
  <c r="M815" i="18"/>
  <c r="N814" i="18"/>
  <c r="M814" i="18"/>
  <c r="N813" i="18"/>
  <c r="M813" i="18"/>
  <c r="N812" i="18"/>
  <c r="M812" i="18"/>
  <c r="N811" i="18"/>
  <c r="M811" i="18"/>
  <c r="N810" i="18"/>
  <c r="M810" i="18"/>
  <c r="N809" i="18"/>
  <c r="M809" i="18"/>
  <c r="N808" i="18"/>
  <c r="M808" i="18"/>
  <c r="N807" i="18"/>
  <c r="M807" i="18"/>
  <c r="N806" i="18"/>
  <c r="M806" i="18"/>
  <c r="N805" i="18"/>
  <c r="M805" i="18"/>
  <c r="N804" i="18"/>
  <c r="M804" i="18"/>
  <c r="N803" i="18"/>
  <c r="M803" i="18"/>
  <c r="N802" i="18"/>
  <c r="M802" i="18"/>
  <c r="N801" i="18"/>
  <c r="M801" i="18"/>
  <c r="N800" i="18"/>
  <c r="M800" i="18"/>
  <c r="N799" i="18"/>
  <c r="M799" i="18"/>
  <c r="N798" i="18"/>
  <c r="M798" i="18"/>
  <c r="N797" i="18"/>
  <c r="M797" i="18"/>
  <c r="N796" i="18"/>
  <c r="M796" i="18"/>
  <c r="N795" i="18"/>
  <c r="M795" i="18"/>
  <c r="N794" i="18"/>
  <c r="M794" i="18"/>
  <c r="N793" i="18"/>
  <c r="M793" i="18"/>
  <c r="N792" i="18"/>
  <c r="M792" i="18"/>
  <c r="N791" i="18"/>
  <c r="M791" i="18"/>
  <c r="N790" i="18"/>
  <c r="M790" i="18"/>
  <c r="N789" i="18"/>
  <c r="M789" i="18"/>
  <c r="N788" i="18"/>
  <c r="M788" i="18"/>
  <c r="N787" i="18"/>
  <c r="M787" i="18"/>
  <c r="N786" i="18"/>
  <c r="M786" i="18"/>
  <c r="N785" i="18"/>
  <c r="M785" i="18"/>
  <c r="N784" i="18"/>
  <c r="M784" i="18"/>
  <c r="N783" i="18"/>
  <c r="M783" i="18"/>
  <c r="N782" i="18"/>
  <c r="M782" i="18"/>
  <c r="N781" i="18"/>
  <c r="M781" i="18"/>
  <c r="N780" i="18"/>
  <c r="M780" i="18"/>
  <c r="N779" i="18"/>
  <c r="M779" i="18"/>
  <c r="N778" i="18"/>
  <c r="M778" i="18"/>
  <c r="N777" i="18"/>
  <c r="M777" i="18"/>
  <c r="N776" i="18"/>
  <c r="M776" i="18"/>
  <c r="N775" i="18"/>
  <c r="M775" i="18"/>
  <c r="N774" i="18"/>
  <c r="M774" i="18"/>
  <c r="N773" i="18"/>
  <c r="M773" i="18"/>
  <c r="N772" i="18"/>
  <c r="M772" i="18"/>
  <c r="N771" i="18"/>
  <c r="M771" i="18"/>
  <c r="N770" i="18"/>
  <c r="M770" i="18"/>
  <c r="N769" i="18"/>
  <c r="M769" i="18"/>
  <c r="N768" i="18"/>
  <c r="M768" i="18"/>
  <c r="N767" i="18"/>
  <c r="M767" i="18"/>
  <c r="N766" i="18"/>
  <c r="M766" i="18"/>
  <c r="N765" i="18"/>
  <c r="M765" i="18"/>
  <c r="N764" i="18"/>
  <c r="M764" i="18"/>
  <c r="N763" i="18"/>
  <c r="M763" i="18"/>
  <c r="N762" i="18"/>
  <c r="M762" i="18"/>
  <c r="N761" i="18"/>
  <c r="M761" i="18"/>
  <c r="N760" i="18"/>
  <c r="M760" i="18"/>
  <c r="N759" i="18"/>
  <c r="M759" i="18"/>
  <c r="N758" i="18"/>
  <c r="M758" i="18"/>
  <c r="N757" i="18"/>
  <c r="M757" i="18"/>
  <c r="N756" i="18"/>
  <c r="M756" i="18"/>
  <c r="N755" i="18"/>
  <c r="M755" i="18"/>
  <c r="N754" i="18"/>
  <c r="M754" i="18"/>
  <c r="N753" i="18"/>
  <c r="M753" i="18"/>
  <c r="N752" i="18"/>
  <c r="M752" i="18"/>
  <c r="N751" i="18"/>
  <c r="M751" i="18"/>
  <c r="N750" i="18"/>
  <c r="M750" i="18"/>
  <c r="N749" i="18"/>
  <c r="M749" i="18"/>
  <c r="N748" i="18"/>
  <c r="M748" i="18"/>
  <c r="N747" i="18"/>
  <c r="M747" i="18"/>
  <c r="N746" i="18"/>
  <c r="M746" i="18"/>
  <c r="N745" i="18"/>
  <c r="M745" i="18"/>
  <c r="N744" i="18"/>
  <c r="M744" i="18"/>
  <c r="N743" i="18"/>
  <c r="M743" i="18"/>
  <c r="N742" i="18"/>
  <c r="M742" i="18"/>
  <c r="N741" i="18"/>
  <c r="M741" i="18"/>
  <c r="N740" i="18"/>
  <c r="M740" i="18"/>
  <c r="N739" i="18"/>
  <c r="M739" i="18"/>
  <c r="N738" i="18"/>
  <c r="M738" i="18"/>
  <c r="N737" i="18"/>
  <c r="M737" i="18"/>
  <c r="N736" i="18"/>
  <c r="M736" i="18"/>
  <c r="N735" i="18"/>
  <c r="M735" i="18"/>
  <c r="N734" i="18"/>
  <c r="M734" i="18"/>
  <c r="N733" i="18"/>
  <c r="M733" i="18"/>
  <c r="N732" i="18"/>
  <c r="M732" i="18"/>
  <c r="N731" i="18"/>
  <c r="M731" i="18"/>
  <c r="N730" i="18"/>
  <c r="M730" i="18"/>
  <c r="N729" i="18"/>
  <c r="M729" i="18"/>
  <c r="N728" i="18"/>
  <c r="M728" i="18"/>
  <c r="N727" i="18"/>
  <c r="M727" i="18"/>
  <c r="N726" i="18"/>
  <c r="M726" i="18"/>
  <c r="N725" i="18"/>
  <c r="M725" i="18"/>
  <c r="N724" i="18"/>
  <c r="M724" i="18"/>
  <c r="N723" i="18"/>
  <c r="M723" i="18"/>
  <c r="N722" i="18"/>
  <c r="M722" i="18"/>
  <c r="N721" i="18"/>
  <c r="M721" i="18"/>
  <c r="N720" i="18"/>
  <c r="M720" i="18"/>
  <c r="N719" i="18"/>
  <c r="M719" i="18"/>
  <c r="N718" i="18"/>
  <c r="M718" i="18"/>
  <c r="N717" i="18"/>
  <c r="M717" i="18"/>
  <c r="N716" i="18"/>
  <c r="M716" i="18"/>
  <c r="N715" i="18"/>
  <c r="M715" i="18"/>
  <c r="N714" i="18"/>
  <c r="M714" i="18"/>
  <c r="N713" i="18"/>
  <c r="M713" i="18"/>
  <c r="N712" i="18"/>
  <c r="M712" i="18"/>
  <c r="N711" i="18"/>
  <c r="M711" i="18"/>
  <c r="N710" i="18"/>
  <c r="M710" i="18"/>
  <c r="N709" i="18"/>
  <c r="M709" i="18"/>
  <c r="N708" i="18"/>
  <c r="M708" i="18"/>
  <c r="N707" i="18"/>
  <c r="M707" i="18"/>
  <c r="N706" i="18"/>
  <c r="M706" i="18"/>
  <c r="N705" i="18"/>
  <c r="M705" i="18"/>
  <c r="N704" i="18"/>
  <c r="M704" i="18"/>
  <c r="N703" i="18"/>
  <c r="M703" i="18"/>
  <c r="N702" i="18"/>
  <c r="M702" i="18"/>
  <c r="N701" i="18"/>
  <c r="M701" i="18"/>
  <c r="N700" i="18"/>
  <c r="M700" i="18"/>
  <c r="N699" i="18"/>
  <c r="M699" i="18"/>
  <c r="N698" i="18"/>
  <c r="M698" i="18"/>
  <c r="N697" i="18"/>
  <c r="M697" i="18"/>
  <c r="N696" i="18"/>
  <c r="M696" i="18"/>
  <c r="N695" i="18"/>
  <c r="M695" i="18"/>
  <c r="N694" i="18"/>
  <c r="M694" i="18"/>
  <c r="N693" i="18"/>
  <c r="M693" i="18"/>
  <c r="N692" i="18"/>
  <c r="M692" i="18"/>
  <c r="N691" i="18"/>
  <c r="M691" i="18"/>
  <c r="N690" i="18"/>
  <c r="M690" i="18"/>
  <c r="N689" i="18"/>
  <c r="M689" i="18"/>
  <c r="N688" i="18"/>
  <c r="M688" i="18"/>
  <c r="N687" i="18"/>
  <c r="M687" i="18"/>
  <c r="N686" i="18"/>
  <c r="M686" i="18"/>
  <c r="N685" i="18"/>
  <c r="M685" i="18"/>
  <c r="N684" i="18"/>
  <c r="M684" i="18"/>
  <c r="N683" i="18"/>
  <c r="M683" i="18"/>
  <c r="N682" i="18"/>
  <c r="M682" i="18"/>
  <c r="N681" i="18"/>
  <c r="M681" i="18"/>
  <c r="N680" i="18"/>
  <c r="M680" i="18"/>
  <c r="N679" i="18"/>
  <c r="M679" i="18"/>
  <c r="N678" i="18"/>
  <c r="M678" i="18"/>
  <c r="N677" i="18"/>
  <c r="M677" i="18"/>
  <c r="N676" i="18"/>
  <c r="M676" i="18"/>
  <c r="N675" i="18"/>
  <c r="M675" i="18"/>
  <c r="N674" i="18"/>
  <c r="M674" i="18"/>
  <c r="N673" i="18"/>
  <c r="M673" i="18"/>
  <c r="N672" i="18"/>
  <c r="M672" i="18"/>
  <c r="N671" i="18"/>
  <c r="M671" i="18"/>
  <c r="N670" i="18"/>
  <c r="M670" i="18"/>
  <c r="N669" i="18"/>
  <c r="M669" i="18"/>
  <c r="N668" i="18"/>
  <c r="M668" i="18"/>
  <c r="N667" i="18"/>
  <c r="M667" i="18"/>
  <c r="N666" i="18"/>
  <c r="M666" i="18"/>
  <c r="N665" i="18"/>
  <c r="M665" i="18"/>
  <c r="N664" i="18"/>
  <c r="M664" i="18"/>
  <c r="N663" i="18"/>
  <c r="M663" i="18"/>
  <c r="N662" i="18"/>
  <c r="M662" i="18"/>
  <c r="N661" i="18"/>
  <c r="M661" i="18"/>
  <c r="N660" i="18"/>
  <c r="M660" i="18"/>
  <c r="N659" i="18"/>
  <c r="M659" i="18"/>
  <c r="N658" i="18"/>
  <c r="M658" i="18"/>
  <c r="N657" i="18"/>
  <c r="M657" i="18"/>
  <c r="N656" i="18"/>
  <c r="M656" i="18"/>
  <c r="N655" i="18"/>
  <c r="M655" i="18"/>
  <c r="N654" i="18"/>
  <c r="M654" i="18"/>
  <c r="N653" i="18"/>
  <c r="M653" i="18"/>
  <c r="N652" i="18"/>
  <c r="M652" i="18"/>
  <c r="N651" i="18"/>
  <c r="M651" i="18"/>
  <c r="N650" i="18"/>
  <c r="M650" i="18"/>
  <c r="N649" i="18"/>
  <c r="M649" i="18"/>
  <c r="N648" i="18"/>
  <c r="M648" i="18"/>
  <c r="N647" i="18"/>
  <c r="M647" i="18"/>
  <c r="N646" i="18"/>
  <c r="M646" i="18"/>
  <c r="N645" i="18"/>
  <c r="M645" i="18"/>
  <c r="N644" i="18"/>
  <c r="M644" i="18"/>
  <c r="N643" i="18"/>
  <c r="M643" i="18"/>
  <c r="N642" i="18"/>
  <c r="M642" i="18"/>
  <c r="N641" i="18"/>
  <c r="M641" i="18"/>
  <c r="N640" i="18"/>
  <c r="M640" i="18"/>
  <c r="N639" i="18"/>
  <c r="M639" i="18"/>
  <c r="N638" i="18"/>
  <c r="M638" i="18"/>
  <c r="N637" i="18"/>
  <c r="M637" i="18"/>
  <c r="N636" i="18"/>
  <c r="M636" i="18"/>
  <c r="N635" i="18"/>
  <c r="M635" i="18"/>
  <c r="N634" i="18"/>
  <c r="M634" i="18"/>
  <c r="N633" i="18"/>
  <c r="M633" i="18"/>
  <c r="N632" i="18"/>
  <c r="M632" i="18"/>
  <c r="N631" i="18"/>
  <c r="M631" i="18"/>
  <c r="N630" i="18"/>
  <c r="M630" i="18"/>
  <c r="N629" i="18"/>
  <c r="M629" i="18"/>
  <c r="N628" i="18"/>
  <c r="M628" i="18"/>
  <c r="N627" i="18"/>
  <c r="M627" i="18"/>
  <c r="N626" i="18"/>
  <c r="M626" i="18"/>
  <c r="N625" i="18"/>
  <c r="M625" i="18"/>
  <c r="N624" i="18"/>
  <c r="M624" i="18"/>
  <c r="N623" i="18"/>
  <c r="M623" i="18"/>
  <c r="N622" i="18"/>
  <c r="M622" i="18"/>
  <c r="N621" i="18"/>
  <c r="M621" i="18"/>
  <c r="N620" i="18"/>
  <c r="M620" i="18"/>
  <c r="N619" i="18"/>
  <c r="M619" i="18"/>
  <c r="N618" i="18"/>
  <c r="M618" i="18"/>
  <c r="N617" i="18"/>
  <c r="M617" i="18"/>
  <c r="N616" i="18"/>
  <c r="M616" i="18"/>
  <c r="N615" i="18"/>
  <c r="M615" i="18"/>
  <c r="N614" i="18"/>
  <c r="M614" i="18"/>
  <c r="N613" i="18"/>
  <c r="M613" i="18"/>
  <c r="N612" i="18"/>
  <c r="M612" i="18"/>
  <c r="N611" i="18"/>
  <c r="M611" i="18"/>
  <c r="N610" i="18"/>
  <c r="M610" i="18"/>
  <c r="N609" i="18"/>
  <c r="M609" i="18"/>
  <c r="N608" i="18"/>
  <c r="M608" i="18"/>
  <c r="N607" i="18"/>
  <c r="M607" i="18"/>
  <c r="N606" i="18"/>
  <c r="M606" i="18"/>
  <c r="N605" i="18"/>
  <c r="M605" i="18"/>
  <c r="N604" i="18"/>
  <c r="M604" i="18"/>
  <c r="N603" i="18"/>
  <c r="M603" i="18"/>
  <c r="N602" i="18"/>
  <c r="M602" i="18"/>
  <c r="N601" i="18"/>
  <c r="M601" i="18"/>
  <c r="N600" i="18"/>
  <c r="M600" i="18"/>
  <c r="N599" i="18"/>
  <c r="M599" i="18"/>
  <c r="N598" i="18"/>
  <c r="M598" i="18"/>
  <c r="N597" i="18"/>
  <c r="M597" i="18"/>
  <c r="N596" i="18"/>
  <c r="M596" i="18"/>
  <c r="N595" i="18"/>
  <c r="M595" i="18"/>
  <c r="N594" i="18"/>
  <c r="M594" i="18"/>
  <c r="N593" i="18"/>
  <c r="M593" i="18"/>
  <c r="N592" i="18"/>
  <c r="M592" i="18"/>
  <c r="N591" i="18"/>
  <c r="M591" i="18"/>
  <c r="N590" i="18"/>
  <c r="M590" i="18"/>
  <c r="N589" i="18"/>
  <c r="M589" i="18"/>
  <c r="N588" i="18"/>
  <c r="M588" i="18"/>
  <c r="N587" i="18"/>
  <c r="M587" i="18"/>
  <c r="N586" i="18"/>
  <c r="M586" i="18"/>
  <c r="N585" i="18"/>
  <c r="M585" i="18"/>
  <c r="N584" i="18"/>
  <c r="M584" i="18"/>
  <c r="N583" i="18"/>
  <c r="M583" i="18"/>
  <c r="N582" i="18"/>
  <c r="M582" i="18"/>
  <c r="N581" i="18"/>
  <c r="M581" i="18"/>
  <c r="N580" i="18"/>
  <c r="M580" i="18"/>
  <c r="N579" i="18"/>
  <c r="M579" i="18"/>
  <c r="N578" i="18"/>
  <c r="M578" i="18"/>
  <c r="N577" i="18"/>
  <c r="M577" i="18"/>
  <c r="N576" i="18"/>
  <c r="M576" i="18"/>
  <c r="N575" i="18"/>
  <c r="M575" i="18"/>
  <c r="N574" i="18"/>
  <c r="M574" i="18"/>
  <c r="N573" i="18"/>
  <c r="M573" i="18"/>
  <c r="N572" i="18"/>
  <c r="M572" i="18"/>
  <c r="N571" i="18"/>
  <c r="M571" i="18"/>
  <c r="N570" i="18"/>
  <c r="M570" i="18"/>
  <c r="N569" i="18"/>
  <c r="M569" i="18"/>
  <c r="N568" i="18"/>
  <c r="M568" i="18"/>
  <c r="N567" i="18"/>
  <c r="M567" i="18"/>
  <c r="N566" i="18"/>
  <c r="M566" i="18"/>
  <c r="N565" i="18"/>
  <c r="M565" i="18"/>
  <c r="N564" i="18"/>
  <c r="M564" i="18"/>
  <c r="N563" i="18"/>
  <c r="M563" i="18"/>
  <c r="N562" i="18"/>
  <c r="M562" i="18"/>
  <c r="N561" i="18"/>
  <c r="M561" i="18"/>
  <c r="N560" i="18"/>
  <c r="M560" i="18"/>
  <c r="N559" i="18"/>
  <c r="M559" i="18"/>
  <c r="N558" i="18"/>
  <c r="M558" i="18"/>
  <c r="N557" i="18"/>
  <c r="M557" i="18"/>
  <c r="N556" i="18"/>
  <c r="M556" i="18"/>
  <c r="N555" i="18"/>
  <c r="M555" i="18"/>
  <c r="N554" i="18"/>
  <c r="M554" i="18"/>
  <c r="N553" i="18"/>
  <c r="M553" i="18"/>
  <c r="N552" i="18"/>
  <c r="M552" i="18"/>
  <c r="N551" i="18"/>
  <c r="M551" i="18"/>
  <c r="N550" i="18"/>
  <c r="M550" i="18"/>
  <c r="N549" i="18"/>
  <c r="M549" i="18"/>
  <c r="N548" i="18"/>
  <c r="M548" i="18"/>
  <c r="N547" i="18"/>
  <c r="M547" i="18"/>
  <c r="N546" i="18"/>
  <c r="M546" i="18"/>
  <c r="N545" i="18"/>
  <c r="M545" i="18"/>
  <c r="N544" i="18"/>
  <c r="M544" i="18"/>
  <c r="N543" i="18"/>
  <c r="M543" i="18"/>
  <c r="N542" i="18"/>
  <c r="M542" i="18"/>
  <c r="N541" i="18"/>
  <c r="M541" i="18"/>
  <c r="N540" i="18"/>
  <c r="M540" i="18"/>
  <c r="N539" i="18"/>
  <c r="M539" i="18"/>
  <c r="N538" i="18"/>
  <c r="M538" i="18"/>
  <c r="N537" i="18"/>
  <c r="M537" i="18"/>
  <c r="N536" i="18"/>
  <c r="M536" i="18"/>
  <c r="N535" i="18"/>
  <c r="M535" i="18"/>
  <c r="N534" i="18"/>
  <c r="M534" i="18"/>
  <c r="N533" i="18"/>
  <c r="M533" i="18"/>
  <c r="N532" i="18"/>
  <c r="M532" i="18"/>
  <c r="N531" i="18"/>
  <c r="M531" i="18"/>
  <c r="N530" i="18"/>
  <c r="M530" i="18"/>
  <c r="N529" i="18"/>
  <c r="M529" i="18"/>
  <c r="N528" i="18"/>
  <c r="M528" i="18"/>
  <c r="N527" i="18"/>
  <c r="M527" i="18"/>
  <c r="N526" i="18"/>
  <c r="M526" i="18"/>
  <c r="N525" i="18"/>
  <c r="M525" i="18"/>
  <c r="N524" i="18"/>
  <c r="M524" i="18"/>
  <c r="N523" i="18"/>
  <c r="M523" i="18"/>
  <c r="N522" i="18"/>
  <c r="M522" i="18"/>
  <c r="N521" i="18"/>
  <c r="M521" i="18"/>
  <c r="N520" i="18"/>
  <c r="M520" i="18"/>
  <c r="N519" i="18"/>
  <c r="M519" i="18"/>
  <c r="N518" i="18"/>
  <c r="M518" i="18"/>
  <c r="N517" i="18"/>
  <c r="M517" i="18"/>
  <c r="N516" i="18"/>
  <c r="M516" i="18"/>
  <c r="N515" i="18"/>
  <c r="M515" i="18"/>
  <c r="N514" i="18"/>
  <c r="M514" i="18"/>
  <c r="N513" i="18"/>
  <c r="M513" i="18"/>
  <c r="N512" i="18"/>
  <c r="M512" i="18"/>
  <c r="N511" i="18"/>
  <c r="M511" i="18"/>
  <c r="N510" i="18"/>
  <c r="M510" i="18"/>
  <c r="N509" i="18"/>
  <c r="M509" i="18"/>
  <c r="N508" i="18"/>
  <c r="M508" i="18"/>
  <c r="N507" i="18"/>
  <c r="M507" i="18"/>
  <c r="N506" i="18"/>
  <c r="M506" i="18"/>
  <c r="N505" i="18"/>
  <c r="M505" i="18"/>
  <c r="N504" i="18"/>
  <c r="M504" i="18"/>
  <c r="N503" i="18"/>
  <c r="M503" i="18"/>
  <c r="N502" i="18"/>
  <c r="M502" i="18"/>
  <c r="N501" i="18"/>
  <c r="M501" i="18"/>
  <c r="N500" i="18"/>
  <c r="M500" i="18"/>
  <c r="N499" i="18"/>
  <c r="M499" i="18"/>
  <c r="N498" i="18"/>
  <c r="M498" i="18"/>
  <c r="N497" i="18"/>
  <c r="M497" i="18"/>
  <c r="N496" i="18"/>
  <c r="M496" i="18"/>
  <c r="N495" i="18"/>
  <c r="M495" i="18"/>
  <c r="N494" i="18"/>
  <c r="M494" i="18"/>
  <c r="N493" i="18"/>
  <c r="M493" i="18"/>
  <c r="N492" i="18"/>
  <c r="M492" i="18"/>
  <c r="N491" i="18"/>
  <c r="M491" i="18"/>
  <c r="N490" i="18"/>
  <c r="M490" i="18"/>
  <c r="N489" i="18"/>
  <c r="M489" i="18"/>
  <c r="N488" i="18"/>
  <c r="M488" i="18"/>
  <c r="N487" i="18"/>
  <c r="M487" i="18"/>
  <c r="N486" i="18"/>
  <c r="M486" i="18"/>
  <c r="N485" i="18"/>
  <c r="M485" i="18"/>
  <c r="N484" i="18"/>
  <c r="M484" i="18"/>
  <c r="N483" i="18"/>
  <c r="M483" i="18"/>
  <c r="N482" i="18"/>
  <c r="M482" i="18"/>
  <c r="N481" i="18"/>
  <c r="M481" i="18"/>
  <c r="N480" i="18"/>
  <c r="M480" i="18"/>
  <c r="N479" i="18"/>
  <c r="M479" i="18"/>
  <c r="N478" i="18"/>
  <c r="M478" i="18"/>
  <c r="N477" i="18"/>
  <c r="M477" i="18"/>
  <c r="N476" i="18"/>
  <c r="M476" i="18"/>
  <c r="N475" i="18"/>
  <c r="M475" i="18"/>
  <c r="N474" i="18"/>
  <c r="M474" i="18"/>
  <c r="N473" i="18"/>
  <c r="M473" i="18"/>
  <c r="N472" i="18"/>
  <c r="M472" i="18"/>
  <c r="N471" i="18"/>
  <c r="M471" i="18"/>
  <c r="N470" i="18"/>
  <c r="M470" i="18"/>
  <c r="N469" i="18"/>
  <c r="M469" i="18"/>
  <c r="N468" i="18"/>
  <c r="M468" i="18"/>
  <c r="N467" i="18"/>
  <c r="M467" i="18"/>
  <c r="N466" i="18"/>
  <c r="M466" i="18"/>
  <c r="N465" i="18"/>
  <c r="M465" i="18"/>
  <c r="N464" i="18"/>
  <c r="M464" i="18"/>
  <c r="N463" i="18"/>
  <c r="M463" i="18"/>
  <c r="N462" i="18"/>
  <c r="M462" i="18"/>
  <c r="N461" i="18"/>
  <c r="M461" i="18"/>
  <c r="N460" i="18"/>
  <c r="M460" i="18"/>
  <c r="N459" i="18"/>
  <c r="M459" i="18"/>
  <c r="N458" i="18"/>
  <c r="M458" i="18"/>
  <c r="N457" i="18"/>
  <c r="M457" i="18"/>
  <c r="N456" i="18"/>
  <c r="M456" i="18"/>
  <c r="N455" i="18"/>
  <c r="M455" i="18"/>
  <c r="N454" i="18"/>
  <c r="M454" i="18"/>
  <c r="N453" i="18"/>
  <c r="M453" i="18"/>
  <c r="N452" i="18"/>
  <c r="M452" i="18"/>
  <c r="N451" i="18"/>
  <c r="M451" i="18"/>
  <c r="N450" i="18"/>
  <c r="M450" i="18"/>
  <c r="N449" i="18"/>
  <c r="M449" i="18"/>
  <c r="N448" i="18"/>
  <c r="M448" i="18"/>
  <c r="N447" i="18"/>
  <c r="M447" i="18"/>
  <c r="N446" i="18"/>
  <c r="M446" i="18"/>
  <c r="N445" i="18"/>
  <c r="M445" i="18"/>
  <c r="N444" i="18"/>
  <c r="M444" i="18"/>
  <c r="N443" i="18"/>
  <c r="M443" i="18"/>
  <c r="N442" i="18"/>
  <c r="M442" i="18"/>
  <c r="N441" i="18"/>
  <c r="M441" i="18"/>
  <c r="N440" i="18"/>
  <c r="M440" i="18"/>
  <c r="N439" i="18"/>
  <c r="M439" i="18"/>
  <c r="N438" i="18"/>
  <c r="M438" i="18"/>
  <c r="N437" i="18"/>
  <c r="M437" i="18"/>
  <c r="N436" i="18"/>
  <c r="M436" i="18"/>
  <c r="N435" i="18"/>
  <c r="M435" i="18"/>
  <c r="N434" i="18"/>
  <c r="M434" i="18"/>
  <c r="N433" i="18"/>
  <c r="M433" i="18"/>
  <c r="N432" i="18"/>
  <c r="M432" i="18"/>
  <c r="N431" i="18"/>
  <c r="M431" i="18"/>
  <c r="N430" i="18"/>
  <c r="M430" i="18"/>
  <c r="N429" i="18"/>
  <c r="M429" i="18"/>
  <c r="N428" i="18"/>
  <c r="M428" i="18"/>
  <c r="N427" i="18"/>
  <c r="M427" i="18"/>
  <c r="N426" i="18"/>
  <c r="M426" i="18"/>
  <c r="N425" i="18"/>
  <c r="M425" i="18"/>
  <c r="N424" i="18"/>
  <c r="M424" i="18"/>
  <c r="N423" i="18"/>
  <c r="M423" i="18"/>
  <c r="N422" i="18"/>
  <c r="M422" i="18"/>
  <c r="N421" i="18"/>
  <c r="M421" i="18"/>
  <c r="N420" i="18"/>
  <c r="M420" i="18"/>
  <c r="N419" i="18"/>
  <c r="M419" i="18"/>
  <c r="N418" i="18"/>
  <c r="M418" i="18"/>
  <c r="N417" i="18"/>
  <c r="M417" i="18"/>
  <c r="N416" i="18"/>
  <c r="M416" i="18"/>
  <c r="N415" i="18"/>
  <c r="M415" i="18"/>
  <c r="N414" i="18"/>
  <c r="M414" i="18"/>
  <c r="N413" i="18"/>
  <c r="M413" i="18"/>
  <c r="N412" i="18"/>
  <c r="M412" i="18"/>
  <c r="N411" i="18"/>
  <c r="M411" i="18"/>
  <c r="N410" i="18"/>
  <c r="M410" i="18"/>
  <c r="N409" i="18"/>
  <c r="M409" i="18"/>
  <c r="N408" i="18"/>
  <c r="M408" i="18"/>
  <c r="N407" i="18"/>
  <c r="M407" i="18"/>
  <c r="N406" i="18"/>
  <c r="M406" i="18"/>
  <c r="N405" i="18"/>
  <c r="M405" i="18"/>
  <c r="N404" i="18"/>
  <c r="M404" i="18"/>
  <c r="N403" i="18"/>
  <c r="M403" i="18"/>
  <c r="N402" i="18"/>
  <c r="M402" i="18"/>
  <c r="N401" i="18"/>
  <c r="M401" i="18"/>
  <c r="N400" i="18"/>
  <c r="M400" i="18"/>
  <c r="N399" i="18"/>
  <c r="M399" i="18"/>
  <c r="N398" i="18"/>
  <c r="M398" i="18"/>
  <c r="N397" i="18"/>
  <c r="M397" i="18"/>
  <c r="N396" i="18"/>
  <c r="M396" i="18"/>
  <c r="N395" i="18"/>
  <c r="M395" i="18"/>
  <c r="N394" i="18"/>
  <c r="M394" i="18"/>
  <c r="N393" i="18"/>
  <c r="M393" i="18"/>
  <c r="N392" i="18"/>
  <c r="M392" i="18"/>
  <c r="N391" i="18"/>
  <c r="M391" i="18"/>
  <c r="N390" i="18"/>
  <c r="M390" i="18"/>
  <c r="N389" i="18"/>
  <c r="M389" i="18"/>
  <c r="N388" i="18"/>
  <c r="M388" i="18"/>
  <c r="N387" i="18"/>
  <c r="M387" i="18"/>
  <c r="N386" i="18"/>
  <c r="M386" i="18"/>
  <c r="N385" i="18"/>
  <c r="M385" i="18"/>
  <c r="N384" i="18"/>
  <c r="M384" i="18"/>
  <c r="N383" i="18"/>
  <c r="M383" i="18"/>
  <c r="N382" i="18"/>
  <c r="M382" i="18"/>
  <c r="N381" i="18"/>
  <c r="M381" i="18"/>
  <c r="N380" i="18"/>
  <c r="M380" i="18"/>
  <c r="N379" i="18"/>
  <c r="M379" i="18"/>
  <c r="N378" i="18"/>
  <c r="M378" i="18"/>
  <c r="N377" i="18"/>
  <c r="M377" i="18"/>
  <c r="N376" i="18"/>
  <c r="M376" i="18"/>
  <c r="N375" i="18"/>
  <c r="M375" i="18"/>
  <c r="N374" i="18"/>
  <c r="M374" i="18"/>
  <c r="N373" i="18"/>
  <c r="M373" i="18"/>
  <c r="N372" i="18"/>
  <c r="M372" i="18"/>
  <c r="N371" i="18"/>
  <c r="M371" i="18"/>
  <c r="N370" i="18"/>
  <c r="M370" i="18"/>
  <c r="N369" i="18"/>
  <c r="M369" i="18"/>
  <c r="N368" i="18"/>
  <c r="M368" i="18"/>
  <c r="N367" i="18"/>
  <c r="M367" i="18"/>
  <c r="N366" i="18"/>
  <c r="M366" i="18"/>
  <c r="N365" i="18"/>
  <c r="M365" i="18"/>
  <c r="N364" i="18"/>
  <c r="M364" i="18"/>
  <c r="N363" i="18"/>
  <c r="M363" i="18"/>
  <c r="N362" i="18"/>
  <c r="M362" i="18"/>
  <c r="N361" i="18"/>
  <c r="M361" i="18"/>
  <c r="N360" i="18"/>
  <c r="M360" i="18"/>
  <c r="N359" i="18"/>
  <c r="M359" i="18"/>
  <c r="N358" i="18"/>
  <c r="M358" i="18"/>
  <c r="N357" i="18"/>
  <c r="M357" i="18"/>
  <c r="N356" i="18"/>
  <c r="M356" i="18"/>
  <c r="N355" i="18"/>
  <c r="M355" i="18"/>
  <c r="N354" i="18"/>
  <c r="M354" i="18"/>
  <c r="N353" i="18"/>
  <c r="M353" i="18"/>
  <c r="N352" i="18"/>
  <c r="M352" i="18"/>
  <c r="N351" i="18"/>
  <c r="M351" i="18"/>
  <c r="N350" i="18"/>
  <c r="M350" i="18"/>
  <c r="N349" i="18"/>
  <c r="M349" i="18"/>
  <c r="N348" i="18"/>
  <c r="M348" i="18"/>
  <c r="N347" i="18"/>
  <c r="M347" i="18"/>
  <c r="N346" i="18"/>
  <c r="M346" i="18"/>
  <c r="N345" i="18"/>
  <c r="M345" i="18"/>
  <c r="N344" i="18"/>
  <c r="M344" i="18"/>
  <c r="N343" i="18"/>
  <c r="M343" i="18"/>
  <c r="N342" i="18"/>
  <c r="M342" i="18"/>
  <c r="N341" i="18"/>
  <c r="M341" i="18"/>
  <c r="N340" i="18"/>
  <c r="M340" i="18"/>
  <c r="N339" i="18"/>
  <c r="M339" i="18"/>
  <c r="N338" i="18"/>
  <c r="M338" i="18"/>
  <c r="N337" i="18"/>
  <c r="M337" i="18"/>
  <c r="N336" i="18"/>
  <c r="M336" i="18"/>
  <c r="N335" i="18"/>
  <c r="M335" i="18"/>
  <c r="N334" i="18"/>
  <c r="M334" i="18"/>
  <c r="N333" i="18"/>
  <c r="M333" i="18"/>
  <c r="N332" i="18"/>
  <c r="M332" i="18"/>
  <c r="N331" i="18"/>
  <c r="M331" i="18"/>
  <c r="N330" i="18"/>
  <c r="M330" i="18"/>
  <c r="N329" i="18"/>
  <c r="M329" i="18"/>
  <c r="N328" i="18"/>
  <c r="M328" i="18"/>
  <c r="N327" i="18"/>
  <c r="M327" i="18"/>
  <c r="N326" i="18"/>
  <c r="M326" i="18"/>
  <c r="N325" i="18"/>
  <c r="M325" i="18"/>
  <c r="N324" i="18"/>
  <c r="M324" i="18"/>
  <c r="N323" i="18"/>
  <c r="M323" i="18"/>
  <c r="N322" i="18"/>
  <c r="M322" i="18"/>
  <c r="N321" i="18"/>
  <c r="M321" i="18"/>
  <c r="N320" i="18"/>
  <c r="M320" i="18"/>
  <c r="N319" i="18"/>
  <c r="M319" i="18"/>
  <c r="N318" i="18"/>
  <c r="M318" i="18"/>
  <c r="N317" i="18"/>
  <c r="M317" i="18"/>
  <c r="N316" i="18"/>
  <c r="M316" i="18"/>
  <c r="N315" i="18"/>
  <c r="M315" i="18"/>
  <c r="N314" i="18"/>
  <c r="M314" i="18"/>
  <c r="N313" i="18"/>
  <c r="M313" i="18"/>
  <c r="N312" i="18"/>
  <c r="M312" i="18"/>
  <c r="N311" i="18"/>
  <c r="M311" i="18"/>
  <c r="N310" i="18"/>
  <c r="M310" i="18"/>
  <c r="N309" i="18"/>
  <c r="M309" i="18"/>
  <c r="N308" i="18"/>
  <c r="M308" i="18"/>
  <c r="N307" i="18"/>
  <c r="M307" i="18"/>
  <c r="N306" i="18"/>
  <c r="M306" i="18"/>
  <c r="N305" i="18"/>
  <c r="M305" i="18"/>
  <c r="N304" i="18"/>
  <c r="M304" i="18"/>
  <c r="N303" i="18"/>
  <c r="M303" i="18"/>
  <c r="N302" i="18"/>
  <c r="M302" i="18"/>
  <c r="N301" i="18"/>
  <c r="M301" i="18"/>
  <c r="N300" i="18"/>
  <c r="M300" i="18"/>
  <c r="N299" i="18"/>
  <c r="M299" i="18"/>
  <c r="N298" i="18"/>
  <c r="M298" i="18"/>
  <c r="N297" i="18"/>
  <c r="M297" i="18"/>
  <c r="N296" i="18"/>
  <c r="M296" i="18"/>
  <c r="N295" i="18"/>
  <c r="M295" i="18"/>
  <c r="N294" i="18"/>
  <c r="M294" i="18"/>
  <c r="N293" i="18"/>
  <c r="M293" i="18"/>
  <c r="N292" i="18"/>
  <c r="M292" i="18"/>
  <c r="N291" i="18"/>
  <c r="M291" i="18"/>
  <c r="N290" i="18"/>
  <c r="M290" i="18"/>
  <c r="N289" i="18"/>
  <c r="M289" i="18"/>
  <c r="N288" i="18"/>
  <c r="M288" i="18"/>
  <c r="N287" i="18"/>
  <c r="M287" i="18"/>
  <c r="N286" i="18"/>
  <c r="M286" i="18"/>
  <c r="N285" i="18"/>
  <c r="M285" i="18"/>
  <c r="N284" i="18"/>
  <c r="M284" i="18"/>
  <c r="N283" i="18"/>
  <c r="M283" i="18"/>
  <c r="N282" i="18"/>
  <c r="M282" i="18"/>
  <c r="N281" i="18"/>
  <c r="M281" i="18"/>
  <c r="N280" i="18"/>
  <c r="M280" i="18"/>
  <c r="N279" i="18"/>
  <c r="M279" i="18"/>
  <c r="N278" i="18"/>
  <c r="M278" i="18"/>
  <c r="N277" i="18"/>
  <c r="M277" i="18"/>
  <c r="N276" i="18"/>
  <c r="M276" i="18"/>
  <c r="N275" i="18"/>
  <c r="M275" i="18"/>
  <c r="N274" i="18"/>
  <c r="M274" i="18"/>
  <c r="N273" i="18"/>
  <c r="M273" i="18"/>
  <c r="N272" i="18"/>
  <c r="M272" i="18"/>
  <c r="N271" i="18"/>
  <c r="M271" i="18"/>
  <c r="N270" i="18"/>
  <c r="M270" i="18"/>
  <c r="N269" i="18"/>
  <c r="M269" i="18"/>
  <c r="N268" i="18"/>
  <c r="M268" i="18"/>
  <c r="N267" i="18"/>
  <c r="M267" i="18"/>
  <c r="N266" i="18"/>
  <c r="M266" i="18"/>
  <c r="N265" i="18"/>
  <c r="M265" i="18"/>
  <c r="N264" i="18"/>
  <c r="M264" i="18"/>
  <c r="N263" i="18"/>
  <c r="M263" i="18"/>
  <c r="N262" i="18"/>
  <c r="M262" i="18"/>
  <c r="N261" i="18"/>
  <c r="M261" i="18"/>
  <c r="N260" i="18"/>
  <c r="M260" i="18"/>
  <c r="N259" i="18"/>
  <c r="M259" i="18"/>
  <c r="N258" i="18"/>
  <c r="M258" i="18"/>
  <c r="N257" i="18"/>
  <c r="M257" i="18"/>
  <c r="N256" i="18"/>
  <c r="M256" i="18"/>
  <c r="N255" i="18"/>
  <c r="M255" i="18"/>
  <c r="N254" i="18"/>
  <c r="M254" i="18"/>
  <c r="N253" i="18"/>
  <c r="M253" i="18"/>
  <c r="N252" i="18"/>
  <c r="M252" i="18"/>
  <c r="N251" i="18"/>
  <c r="M251" i="18"/>
  <c r="N250" i="18"/>
  <c r="M250" i="18"/>
  <c r="N249" i="18"/>
  <c r="M249" i="18"/>
  <c r="N248" i="18"/>
  <c r="M248" i="18"/>
  <c r="N247" i="18"/>
  <c r="M247" i="18"/>
  <c r="N246" i="18"/>
  <c r="M246" i="18"/>
  <c r="N245" i="18"/>
  <c r="M245" i="18"/>
  <c r="N244" i="18"/>
  <c r="M244" i="18"/>
  <c r="N243" i="18"/>
  <c r="M243" i="18"/>
  <c r="N242" i="18"/>
  <c r="M242" i="18"/>
  <c r="N241" i="18"/>
  <c r="M241" i="18"/>
  <c r="N240" i="18"/>
  <c r="M240" i="18"/>
  <c r="N239" i="18"/>
  <c r="M239" i="18"/>
  <c r="N238" i="18"/>
  <c r="M238" i="18"/>
  <c r="N237" i="18"/>
  <c r="M237" i="18"/>
  <c r="N236" i="18"/>
  <c r="M236" i="18"/>
  <c r="N235" i="18"/>
  <c r="M235" i="18"/>
  <c r="N234" i="18"/>
  <c r="M234" i="18"/>
  <c r="N233" i="18"/>
  <c r="M233" i="18"/>
  <c r="N232" i="18"/>
  <c r="M232" i="18"/>
  <c r="N231" i="18"/>
  <c r="M231" i="18"/>
  <c r="N230" i="18"/>
  <c r="M230" i="18"/>
  <c r="N229" i="18"/>
  <c r="M229" i="18"/>
  <c r="N228" i="18"/>
  <c r="M228" i="18"/>
  <c r="N227" i="18"/>
  <c r="M227" i="18"/>
  <c r="N226" i="18"/>
  <c r="M226" i="18"/>
  <c r="N225" i="18"/>
  <c r="M225" i="18"/>
  <c r="N224" i="18"/>
  <c r="M224" i="18"/>
  <c r="N223" i="18"/>
  <c r="M223" i="18"/>
  <c r="N222" i="18"/>
  <c r="M222" i="18"/>
  <c r="N221" i="18"/>
  <c r="M221" i="18"/>
  <c r="N220" i="18"/>
  <c r="M220" i="18"/>
  <c r="N219" i="18"/>
  <c r="M219" i="18"/>
  <c r="N218" i="18"/>
  <c r="M218" i="18"/>
  <c r="N217" i="18"/>
  <c r="M217" i="18"/>
  <c r="N216" i="18"/>
  <c r="M216" i="18"/>
  <c r="N215" i="18"/>
  <c r="M215" i="18"/>
  <c r="N214" i="18"/>
  <c r="M214" i="18"/>
  <c r="N213" i="18"/>
  <c r="M213" i="18"/>
  <c r="N212" i="18"/>
  <c r="M212" i="18"/>
  <c r="N211" i="18"/>
  <c r="M211" i="18"/>
  <c r="N210" i="18"/>
  <c r="M210" i="18"/>
  <c r="N209" i="18"/>
  <c r="M209" i="18"/>
  <c r="N208" i="18"/>
  <c r="M208" i="18"/>
  <c r="N207" i="18"/>
  <c r="M207" i="18"/>
  <c r="N206" i="18"/>
  <c r="M206" i="18"/>
  <c r="N205" i="18"/>
  <c r="M205" i="18"/>
  <c r="N204" i="18"/>
  <c r="M204" i="18"/>
  <c r="N203" i="18"/>
  <c r="M203" i="18"/>
  <c r="N202" i="18"/>
  <c r="M202" i="18"/>
  <c r="N201" i="18"/>
  <c r="M201" i="18"/>
  <c r="N200" i="18"/>
  <c r="M200" i="18"/>
  <c r="N199" i="18"/>
  <c r="M199" i="18"/>
  <c r="N198" i="18"/>
  <c r="M198" i="18"/>
  <c r="N197" i="18"/>
  <c r="M197" i="18"/>
  <c r="N196" i="18"/>
  <c r="M196" i="18"/>
  <c r="N195" i="18"/>
  <c r="M195" i="18"/>
  <c r="N194" i="18"/>
  <c r="M194" i="18"/>
  <c r="N193" i="18"/>
  <c r="M193" i="18"/>
  <c r="N192" i="18"/>
  <c r="M192" i="18"/>
  <c r="N191" i="18"/>
  <c r="M191" i="18"/>
  <c r="N190" i="18"/>
  <c r="M190" i="18"/>
  <c r="N189" i="18"/>
  <c r="M189" i="18"/>
  <c r="N188" i="18"/>
  <c r="M188" i="18"/>
  <c r="N187" i="18"/>
  <c r="M187" i="18"/>
  <c r="N186" i="18"/>
  <c r="M186" i="18"/>
  <c r="N185" i="18"/>
  <c r="M185" i="18"/>
  <c r="N184" i="18"/>
  <c r="M184" i="18"/>
  <c r="N183" i="18"/>
  <c r="M183" i="18"/>
  <c r="N182" i="18"/>
  <c r="M182" i="18"/>
  <c r="N181" i="18"/>
  <c r="M181" i="18"/>
  <c r="N180" i="18"/>
  <c r="M180" i="18"/>
  <c r="N179" i="18"/>
  <c r="M179" i="18"/>
  <c r="N178" i="18"/>
  <c r="M178" i="18"/>
  <c r="N177" i="18"/>
  <c r="M177" i="18"/>
  <c r="N176" i="18"/>
  <c r="M176" i="18"/>
  <c r="N175" i="18"/>
  <c r="M175" i="18"/>
  <c r="N174" i="18"/>
  <c r="M174" i="18"/>
  <c r="N173" i="18"/>
  <c r="M173" i="18"/>
  <c r="N172" i="18"/>
  <c r="M172" i="18"/>
  <c r="N171" i="18"/>
  <c r="M171" i="18"/>
  <c r="N170" i="18"/>
  <c r="M170" i="18"/>
  <c r="N169" i="18"/>
  <c r="M169" i="18"/>
  <c r="N168" i="18"/>
  <c r="M168" i="18"/>
  <c r="N167" i="18"/>
  <c r="M167" i="18"/>
  <c r="N166" i="18"/>
  <c r="M166" i="18"/>
  <c r="N165" i="18"/>
  <c r="M165" i="18"/>
  <c r="N164" i="18"/>
  <c r="M164" i="18"/>
  <c r="N163" i="18"/>
  <c r="M163" i="18"/>
  <c r="N162" i="18"/>
  <c r="M162" i="18"/>
  <c r="N161" i="18"/>
  <c r="M161" i="18"/>
  <c r="N160" i="18"/>
  <c r="M160" i="18"/>
  <c r="N159" i="18"/>
  <c r="M159" i="18"/>
  <c r="N158" i="18"/>
  <c r="M158" i="18"/>
  <c r="N157" i="18"/>
  <c r="M157" i="18"/>
  <c r="N156" i="18"/>
  <c r="M156" i="18"/>
  <c r="N155" i="18"/>
  <c r="M155" i="18"/>
  <c r="N154" i="18"/>
  <c r="M154" i="18"/>
  <c r="N153" i="18"/>
  <c r="M153" i="18"/>
  <c r="N152" i="18"/>
  <c r="M152" i="18"/>
  <c r="N151" i="18"/>
  <c r="M151" i="18"/>
  <c r="N150" i="18"/>
  <c r="M150" i="18"/>
  <c r="N149" i="18"/>
  <c r="M149" i="18"/>
  <c r="N148" i="18"/>
  <c r="M148" i="18"/>
  <c r="N147" i="18"/>
  <c r="M147" i="18"/>
  <c r="N146" i="18"/>
  <c r="M146" i="18"/>
  <c r="N145" i="18"/>
  <c r="M145" i="18"/>
  <c r="N144" i="18"/>
  <c r="M144" i="18"/>
  <c r="N143" i="18"/>
  <c r="M143" i="18"/>
  <c r="N142" i="18"/>
  <c r="M142" i="18"/>
  <c r="N141" i="18"/>
  <c r="M141" i="18"/>
  <c r="N140" i="18"/>
  <c r="M140" i="18"/>
  <c r="N139" i="18"/>
  <c r="M139" i="18"/>
  <c r="N138" i="18"/>
  <c r="M138" i="18"/>
  <c r="N137" i="18"/>
  <c r="M137" i="18"/>
  <c r="N136" i="18"/>
  <c r="M136" i="18"/>
  <c r="N135" i="18"/>
  <c r="M135" i="18"/>
  <c r="N134" i="18"/>
  <c r="M134" i="18"/>
  <c r="N133" i="18"/>
  <c r="M133" i="18"/>
  <c r="N132" i="18"/>
  <c r="M132" i="18"/>
  <c r="N131" i="18"/>
  <c r="M131" i="18"/>
  <c r="N130" i="18"/>
  <c r="M130" i="18"/>
  <c r="N129" i="18"/>
  <c r="M129" i="18"/>
  <c r="N128" i="18"/>
  <c r="M128" i="18"/>
  <c r="N127" i="18"/>
  <c r="M127" i="18"/>
  <c r="N126" i="18"/>
  <c r="M126" i="18"/>
  <c r="N125" i="18"/>
  <c r="M125" i="18"/>
  <c r="N124" i="18"/>
  <c r="M124" i="18"/>
  <c r="N123" i="18"/>
  <c r="M123" i="18"/>
  <c r="N122" i="18"/>
  <c r="M122" i="18"/>
  <c r="N121" i="18"/>
  <c r="M121" i="18"/>
  <c r="N120" i="18"/>
  <c r="M120" i="18"/>
  <c r="N119" i="18"/>
  <c r="M119" i="18"/>
  <c r="N118" i="18"/>
  <c r="M118" i="18"/>
  <c r="N117" i="18"/>
  <c r="M117" i="18"/>
  <c r="N116" i="18"/>
  <c r="M116" i="18"/>
  <c r="N115" i="18"/>
  <c r="M115" i="18"/>
  <c r="N114" i="18"/>
  <c r="M114" i="18"/>
  <c r="N113" i="18"/>
  <c r="M113" i="18"/>
  <c r="N112" i="18"/>
  <c r="M112" i="18"/>
  <c r="N111" i="18"/>
  <c r="M111" i="18"/>
  <c r="N110" i="18"/>
  <c r="M110" i="18"/>
  <c r="N109" i="18"/>
  <c r="M109" i="18"/>
  <c r="N108" i="18"/>
  <c r="M108" i="18"/>
  <c r="N107" i="18"/>
  <c r="M107" i="18"/>
  <c r="N106" i="18"/>
  <c r="M106" i="18"/>
  <c r="N105" i="18"/>
  <c r="M105" i="18"/>
  <c r="N104" i="18"/>
  <c r="M104" i="18"/>
  <c r="N103" i="18"/>
  <c r="M103" i="18"/>
  <c r="N102" i="18"/>
  <c r="M102" i="18"/>
  <c r="N101" i="18"/>
  <c r="M101" i="18"/>
  <c r="N100" i="18"/>
  <c r="M100" i="18"/>
  <c r="N99" i="18"/>
  <c r="M99" i="18"/>
  <c r="N98" i="18"/>
  <c r="M98" i="18"/>
  <c r="N97" i="18"/>
  <c r="M97" i="18"/>
  <c r="N96" i="18"/>
  <c r="M96" i="18"/>
  <c r="N95" i="18"/>
  <c r="M95" i="18"/>
  <c r="N94" i="18"/>
  <c r="M94" i="18"/>
  <c r="N93" i="18"/>
  <c r="M93" i="18"/>
  <c r="N92" i="18"/>
  <c r="M92" i="18"/>
  <c r="N91" i="18"/>
  <c r="M91" i="18"/>
  <c r="N90" i="18"/>
  <c r="M90" i="18"/>
  <c r="N89" i="18"/>
  <c r="M89" i="18"/>
  <c r="N88" i="18"/>
  <c r="M88" i="18"/>
  <c r="N87" i="18"/>
  <c r="M87" i="18"/>
  <c r="N86" i="18"/>
  <c r="M86" i="18"/>
  <c r="N85" i="18"/>
  <c r="M85" i="18"/>
  <c r="N84" i="18"/>
  <c r="M84" i="18"/>
  <c r="N83" i="18"/>
  <c r="M83" i="18"/>
  <c r="N82" i="18"/>
  <c r="M82" i="18"/>
  <c r="N81" i="18"/>
  <c r="M81" i="18"/>
  <c r="N80" i="18"/>
  <c r="M80" i="18"/>
  <c r="N79" i="18"/>
  <c r="M79" i="18"/>
  <c r="N78" i="18"/>
  <c r="M78" i="18"/>
  <c r="N77" i="18"/>
  <c r="M77" i="18"/>
  <c r="N76" i="18"/>
  <c r="M76" i="18"/>
  <c r="N75" i="18"/>
  <c r="M75" i="18"/>
  <c r="N74" i="18"/>
  <c r="M74" i="18"/>
  <c r="N73" i="18"/>
  <c r="M73" i="18"/>
  <c r="N72" i="18"/>
  <c r="M72" i="18"/>
  <c r="N71" i="18"/>
  <c r="M71" i="18"/>
  <c r="N70" i="18"/>
  <c r="M70" i="18"/>
  <c r="N69" i="18"/>
  <c r="M69"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27" i="18"/>
  <c r="M27" i="18"/>
  <c r="N26" i="18"/>
  <c r="M26" i="18"/>
  <c r="N25" i="18"/>
  <c r="M25" i="18"/>
  <c r="N24" i="18"/>
  <c r="M24" i="18"/>
  <c r="N23" i="18"/>
  <c r="M23" i="18"/>
  <c r="N22" i="18"/>
  <c r="M22" i="18"/>
  <c r="N21" i="18"/>
  <c r="M21" i="18"/>
  <c r="N20" i="18"/>
  <c r="M20" i="18"/>
  <c r="N19" i="18"/>
  <c r="M19" i="18"/>
  <c r="N18" i="18"/>
  <c r="M18" i="18"/>
  <c r="N17" i="18"/>
  <c r="M17" i="18"/>
  <c r="N16" i="18"/>
  <c r="M16" i="18"/>
  <c r="N15" i="18"/>
  <c r="M15" i="18"/>
  <c r="N14" i="18"/>
  <c r="M14" i="18"/>
  <c r="N13" i="18"/>
  <c r="M13" i="18"/>
  <c r="N12" i="18"/>
  <c r="M12" i="18"/>
  <c r="N11" i="18"/>
  <c r="M11" i="18"/>
  <c r="N10" i="18"/>
  <c r="M10" i="18"/>
  <c r="N9" i="18"/>
  <c r="M9" i="18"/>
  <c r="N8" i="18"/>
  <c r="M8" i="18"/>
  <c r="N7" i="18"/>
  <c r="M7" i="18"/>
  <c r="N6" i="18"/>
  <c r="M6" i="18"/>
  <c r="N5" i="18"/>
  <c r="M5" i="18"/>
  <c r="N4" i="18"/>
  <c r="M4" i="18"/>
  <c r="N3" i="18"/>
  <c r="M3" i="18"/>
  <c r="N2" i="18"/>
  <c r="M2" i="18"/>
</calcChain>
</file>

<file path=xl/sharedStrings.xml><?xml version="1.0" encoding="utf-8"?>
<sst xmlns="http://schemas.openxmlformats.org/spreadsheetml/2006/main" count="18936" uniqueCount="6225">
  <si>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</si>
  <si>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</si>
  <si>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</si>
  <si>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</si>
  <si>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</si>
  <si>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</si>
  <si>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</si>
  <si>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</si>
  <si>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</si>
  <si>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</si>
  <si>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</si>
  <si>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</si>
  <si>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</si>
  <si>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</si>
  <si>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</si>
  <si>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</si>
  <si>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</si>
  <si>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</si>
  <si>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</si>
  <si>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</si>
  <si>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</si>
  <si>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</si>
  <si>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</si>
  <si>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</si>
  <si>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</si>
  <si>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</si>
  <si>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</si>
  <si>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</si>
  <si>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</si>
  <si>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</si>
  <si>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</si>
  <si>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</si>
  <si>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</si>
  <si>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</si>
  <si>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</si>
  <si>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</si>
  <si>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</si>
  <si>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</si>
  <si>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</si>
  <si>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</si>
  <si>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</si>
  <si>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</si>
  <si>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</si>
  <si>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</si>
  <si>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</si>
  <si>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</si>
  <si>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</si>
  <si>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</si>
  <si>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</si>
  <si>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</si>
  <si>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</si>
  <si>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</si>
  <si>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</si>
  <si>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</si>
  <si>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</si>
  <si>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</si>
  <si>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</si>
  <si>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</si>
  <si>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</si>
  <si>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</si>
  <si>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</si>
  <si>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</si>
  <si>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</si>
  <si>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</si>
  <si>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</si>
  <si>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</si>
  <si>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</si>
  <si>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</si>
  <si>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</si>
  <si>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</si>
  <si>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</si>
  <si>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</si>
  <si>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</si>
  <si>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</si>
  <si>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</si>
  <si>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</si>
  <si>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</si>
  <si>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</si>
  <si>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</si>
  <si>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</si>
  <si>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</si>
  <si>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</si>
  <si>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</si>
  <si>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</si>
  <si>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</si>
  <si>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</si>
  <si>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</si>
  <si>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</si>
  <si>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</si>
  <si>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</si>
  <si>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</si>
  <si>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</si>
  <si>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</si>
  <si>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</si>
  <si>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</si>
  <si>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</si>
  <si>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</si>
  <si>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</si>
  <si>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</si>
  <si>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</si>
  <si>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</si>
  <si>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</si>
  <si>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</si>
  <si>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</si>
  <si>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</si>
  <si>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</si>
  <si>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</si>
  <si>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</si>
  <si>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</si>
  <si>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</si>
  <si>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</si>
  <si>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</si>
  <si>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</si>
  <si>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</si>
  <si>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</si>
  <si>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</si>
  <si>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</si>
  <si>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</si>
  <si>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</si>
  <si>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</si>
  <si>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</si>
  <si>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</si>
  <si>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</si>
  <si>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</si>
  <si>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</si>
  <si>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</si>
  <si>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</si>
  <si>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</si>
  <si>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</si>
  <si>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</si>
  <si>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</si>
  <si>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</si>
  <si>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</si>
  <si>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</si>
  <si>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</si>
  <si>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</si>
  <si>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</si>
  <si>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</si>
  <si>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</si>
  <si>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</si>
  <si>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</si>
  <si>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</si>
  <si>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</si>
  <si>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</si>
  <si>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</si>
  <si>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</si>
  <si>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</si>
  <si>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</si>
  <si>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</si>
  <si>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</si>
  <si>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</si>
  <si>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</si>
  <si>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</si>
  <si>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</si>
  <si>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</si>
  <si>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</si>
  <si>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</si>
  <si>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</si>
  <si>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</si>
  <si>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</si>
  <si>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</si>
  <si>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</si>
  <si>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</si>
  <si>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</si>
  <si>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</si>
  <si>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</si>
  <si>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</si>
  <si>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</si>
  <si>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</si>
  <si>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</si>
  <si>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</si>
  <si>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</si>
  <si>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</si>
  <si>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</si>
  <si>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</si>
  <si>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</si>
  <si>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</si>
  <si>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</si>
  <si>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</si>
  <si>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</si>
  <si>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</si>
  <si>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</si>
  <si>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</si>
  <si>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</si>
  <si>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</si>
  <si>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</si>
  <si>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</si>
  <si>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</si>
  <si>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</si>
  <si>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</si>
  <si>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</si>
  <si>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</si>
  <si>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</si>
  <si>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</si>
  <si>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</si>
  <si>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</si>
  <si>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</si>
  <si>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</si>
  <si>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</si>
  <si>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</si>
  <si>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</si>
  <si>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</si>
  <si>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</si>
  <si>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</si>
  <si>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</si>
  <si>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</si>
  <si>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</si>
  <si>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</si>
  <si>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</si>
  <si>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</si>
  <si>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</si>
  <si>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</si>
  <si>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</si>
  <si>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</si>
  <si>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</si>
  <si>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</si>
  <si>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</si>
  <si>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</si>
  <si>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</si>
  <si>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</si>
  <si>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</si>
  <si>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</si>
  <si>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</si>
  <si>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</si>
  <si>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</si>
  <si>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</si>
  <si>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</si>
  <si>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</si>
  <si>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</si>
  <si>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</si>
  <si>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</si>
  <si>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</si>
  <si>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</si>
  <si>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</si>
  <si>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</si>
  <si>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</si>
  <si>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</si>
  <si>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</si>
  <si>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</si>
  <si>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</si>
  <si>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</si>
  <si>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</si>
  <si>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</si>
  <si>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</si>
  <si>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</si>
  <si>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</si>
  <si>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</si>
  <si>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</si>
  <si>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</si>
  <si>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</si>
  <si>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</si>
  <si>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</si>
  <si>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</si>
  <si>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</si>
  <si>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</si>
  <si>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</si>
  <si>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</si>
  <si>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</si>
  <si>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</si>
  <si>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</si>
  <si>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</si>
  <si>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</si>
  <si>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</si>
  <si>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</si>
  <si>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</si>
  <si>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</si>
  <si>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</si>
  <si>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</si>
  <si>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</si>
  <si>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</si>
  <si>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</si>
  <si>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</si>
  <si>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</si>
  <si>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</si>
  <si>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</si>
  <si>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</si>
  <si>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</si>
  <si>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</si>
  <si>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</si>
  <si>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</si>
  <si>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</si>
  <si>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</si>
  <si>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</si>
  <si>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</si>
  <si>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</si>
  <si>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</si>
  <si>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</si>
  <si>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</si>
  <si>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</si>
  <si>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</si>
  <si>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</si>
  <si>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</si>
  <si>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</si>
  <si>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</si>
  <si>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</si>
  <si>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</si>
  <si>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</si>
  <si>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</si>
  <si>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</si>
  <si>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</si>
  <si>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</si>
  <si>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</si>
  <si>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</si>
  <si>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</si>
  <si>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</si>
  <si>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</si>
  <si>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</si>
  <si>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</si>
  <si>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</si>
  <si>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</si>
  <si>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</si>
  <si>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</si>
  <si>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</si>
  <si>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</si>
  <si>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</si>
  <si>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</si>
  <si>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</si>
  <si>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</si>
  <si>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</si>
  <si>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</si>
  <si>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</si>
  <si>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</si>
  <si>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</si>
  <si>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</si>
  <si>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</si>
  <si>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</si>
  <si>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</si>
  <si>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</si>
  <si>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</si>
  <si>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</si>
  <si>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</si>
  <si>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</si>
  <si>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</si>
  <si>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</si>
  <si>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</si>
  <si>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</si>
  <si>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</si>
  <si>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</si>
  <si>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</si>
  <si>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</si>
  <si>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</si>
  <si>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</si>
  <si>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</si>
  <si>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</si>
  <si>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</si>
  <si>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</si>
  <si>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</si>
  <si>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</si>
  <si>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</si>
  <si>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</si>
  <si>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</si>
  <si>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</si>
  <si>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</si>
  <si>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</si>
  <si>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</si>
  <si>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</si>
  <si>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</si>
  <si>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</si>
  <si>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</si>
  <si>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</si>
  <si>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</si>
  <si>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</si>
  <si>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</si>
  <si>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</si>
  <si>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</si>
  <si>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</si>
  <si>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</si>
  <si>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</si>
  <si>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</si>
  <si>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</si>
  <si>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</si>
  <si>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</si>
  <si>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</si>
  <si>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</si>
  <si>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</si>
  <si>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</si>
  <si>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</si>
  <si>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</si>
  <si>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</si>
  <si>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</si>
  <si>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</si>
  <si>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</si>
  <si>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</si>
  <si>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</si>
  <si>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</si>
  <si>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</si>
  <si>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</si>
  <si>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</si>
  <si>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</si>
  <si>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</si>
  <si>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</si>
  <si>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</si>
  <si>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</si>
  <si>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</si>
  <si>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</si>
  <si>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</si>
  <si>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</si>
  <si>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</si>
  <si>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</si>
  <si>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</si>
  <si>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</si>
  <si>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</si>
  <si>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</si>
  <si>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</si>
  <si>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</si>
  <si>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</si>
  <si>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</si>
  <si>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</si>
  <si>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</si>
  <si>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</si>
  <si>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</si>
  <si>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</si>
  <si>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</si>
  <si>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</si>
  <si>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</si>
  <si>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</si>
  <si>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</si>
  <si>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</si>
  <si>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</si>
  <si>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</si>
  <si>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</si>
  <si>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</si>
  <si>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</si>
  <si>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</si>
  <si>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</si>
  <si>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</si>
  <si>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</si>
  <si>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</si>
  <si>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</si>
  <si>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</si>
  <si>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</si>
  <si>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</si>
  <si>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</si>
  <si>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</si>
  <si>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</si>
  <si>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</si>
  <si>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</si>
  <si>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</si>
  <si>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</si>
  <si>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</si>
  <si>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</si>
  <si>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</si>
  <si>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</si>
  <si>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</si>
  <si>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</si>
  <si>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</si>
  <si>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</si>
  <si>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</si>
  <si>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</si>
  <si>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</si>
  <si>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</si>
  <si>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</si>
  <si>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</si>
  <si>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</si>
  <si>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</si>
  <si>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</si>
  <si>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</si>
  <si>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</si>
  <si>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</si>
  <si>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</si>
  <si>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</si>
  <si>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</si>
  <si>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</si>
  <si>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</si>
  <si>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</si>
  <si>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</si>
  <si>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</si>
  <si>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</si>
  <si>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</si>
  <si>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</si>
  <si>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</si>
  <si>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</si>
  <si>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</si>
  <si>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</si>
  <si>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</si>
  <si>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</si>
  <si>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</si>
  <si>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</si>
  <si>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</si>
  <si>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</si>
  <si>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</si>
  <si>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</si>
  <si>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</si>
  <si>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</si>
  <si>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</si>
  <si>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</si>
  <si>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</si>
  <si>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</si>
  <si>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</si>
  <si>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</si>
  <si>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</si>
  <si>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</si>
  <si>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</si>
  <si>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</si>
  <si>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</si>
  <si>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</si>
  <si>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</si>
  <si>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</si>
  <si>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</si>
  <si>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</si>
  <si>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</si>
  <si>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</si>
  <si>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</si>
  <si>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</si>
  <si>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</si>
  <si>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</si>
  <si>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</si>
  <si>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</si>
  <si>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</si>
  <si>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</si>
  <si>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</si>
  <si>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</si>
  <si>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</si>
  <si>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</si>
  <si>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</si>
  <si>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</si>
  <si>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</si>
  <si>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</si>
  <si>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</si>
  <si>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</si>
  <si>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</si>
  <si>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</si>
  <si>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</si>
  <si>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</si>
  <si>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</si>
  <si>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</si>
  <si>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</si>
  <si>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</si>
  <si>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</si>
  <si>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</si>
  <si>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</si>
  <si>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</si>
  <si>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</si>
  <si>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</si>
  <si>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</si>
  <si>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</si>
  <si>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</si>
  <si>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</si>
  <si>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</si>
  <si>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</si>
  <si>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</si>
  <si>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</si>
  <si>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</si>
  <si>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</si>
  <si>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</si>
  <si>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</si>
  <si>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</si>
  <si>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</si>
  <si>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</si>
  <si>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</si>
  <si>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</si>
  <si>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</si>
  <si>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</si>
  <si>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</si>
  <si>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</si>
  <si>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</si>
  <si>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</si>
  <si>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</si>
  <si>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</si>
  <si>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</si>
  <si>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</si>
  <si>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</si>
  <si>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</si>
  <si>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</si>
  <si>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</si>
  <si>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</si>
  <si>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</si>
  <si>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</si>
  <si>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</si>
  <si>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</si>
  <si>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</si>
  <si>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</si>
  <si>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</si>
  <si>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</si>
  <si>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</si>
  <si>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</si>
  <si>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</si>
  <si>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</si>
  <si>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</si>
  <si>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</si>
  <si>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</si>
  <si>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</si>
  <si>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</si>
  <si>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</si>
  <si>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</si>
  <si>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</si>
  <si>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</si>
  <si>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</si>
  <si>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</si>
  <si>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</si>
  <si>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</si>
  <si>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</si>
  <si>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</si>
  <si>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</si>
  <si>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</si>
  <si>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</si>
  <si>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</si>
  <si>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</si>
  <si>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</si>
  <si>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</si>
  <si>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</si>
  <si>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</si>
  <si>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</si>
  <si>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</si>
  <si>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</si>
  <si>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</si>
  <si>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</si>
  <si>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</si>
  <si>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</si>
  <si>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</si>
  <si>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</si>
  <si>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</si>
  <si>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</si>
  <si>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</si>
  <si>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</si>
  <si>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</si>
  <si>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</si>
  <si>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</si>
  <si>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</si>
  <si>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</si>
  <si>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</si>
  <si>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</si>
  <si>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</si>
  <si>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</si>
  <si>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</si>
  <si>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</si>
  <si>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</si>
  <si>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</si>
  <si>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</si>
  <si>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</si>
  <si>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</si>
  <si>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</si>
  <si>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</si>
  <si>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</si>
  <si>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</si>
  <si>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</si>
  <si>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</si>
  <si>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</si>
  <si>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</si>
  <si>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</si>
  <si>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</si>
  <si>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</si>
  <si>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</si>
  <si>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</si>
  <si>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</si>
  <si>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</si>
  <si>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</si>
  <si>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</si>
  <si>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</si>
  <si>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</si>
  <si>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</si>
  <si>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</si>
  <si>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</si>
  <si>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</si>
  <si>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</si>
  <si>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</si>
  <si>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</si>
  <si>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</si>
  <si>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</si>
  <si>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</si>
  <si>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</si>
  <si>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</si>
  <si>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</si>
  <si>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</si>
  <si>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</si>
  <si>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</si>
  <si>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</si>
  <si>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</si>
  <si>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</si>
  <si>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</si>
  <si>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</si>
  <si>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</si>
  <si>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</si>
  <si>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</si>
  <si>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</si>
  <si>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</si>
  <si>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</si>
  <si>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</si>
  <si>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</si>
  <si>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</si>
  <si>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</si>
  <si>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</si>
  <si>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</si>
  <si>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</si>
  <si>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</si>
  <si>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</si>
  <si>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</si>
  <si>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</si>
  <si>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</si>
  <si>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</si>
  <si>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</si>
  <si>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</si>
  <si>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</si>
  <si>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</si>
  <si>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</si>
  <si>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</si>
  <si>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</si>
  <si>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</si>
  <si>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</si>
  <si>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</si>
  <si>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</si>
  <si>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</si>
  <si>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</si>
  <si>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</si>
  <si>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</si>
  <si>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</si>
  <si>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</si>
  <si>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</si>
  <si>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</si>
  <si>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</si>
  <si>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</si>
  <si>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</si>
  <si>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</si>
  <si>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</si>
  <si>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</si>
  <si>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</si>
  <si>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</si>
  <si>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</si>
  <si>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</si>
  <si>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</si>
  <si>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</si>
  <si>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</si>
  <si>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</si>
  <si>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</si>
  <si>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</si>
  <si>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</si>
  <si>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</si>
  <si>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</si>
  <si>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</si>
  <si>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</si>
  <si>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</si>
  <si>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</si>
  <si>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</si>
  <si>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</si>
  <si>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</si>
  <si>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</si>
  <si>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</si>
  <si>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</si>
  <si>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</si>
  <si>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</si>
  <si>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</si>
  <si>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</si>
  <si>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</si>
  <si>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</si>
  <si>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</si>
  <si>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</si>
  <si>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</si>
  <si>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</si>
  <si>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</si>
  <si>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</si>
  <si>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</si>
  <si>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</si>
  <si>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</si>
  <si>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</si>
  <si>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</si>
  <si>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</si>
  <si>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</si>
  <si>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</si>
  <si>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</si>
  <si>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</si>
  <si>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</si>
  <si>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</si>
  <si>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</si>
  <si>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</si>
  <si>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</si>
  <si>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</si>
  <si>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</si>
  <si>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</si>
  <si>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</si>
  <si>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</si>
  <si>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</si>
  <si>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</si>
  <si>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</si>
  <si>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</si>
  <si>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</si>
  <si>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</si>
  <si>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</si>
  <si>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</si>
  <si>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</si>
  <si>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</si>
  <si>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</si>
  <si>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</si>
  <si>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</si>
  <si>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</si>
  <si>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</si>
  <si>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</si>
  <si>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</si>
  <si>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</si>
  <si>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</si>
  <si>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</si>
  <si>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</si>
  <si>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</si>
  <si>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</si>
  <si>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</si>
  <si>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</si>
  <si>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</si>
  <si>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</si>
  <si>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</si>
  <si>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</si>
  <si>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</si>
  <si>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</si>
  <si>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</si>
  <si>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</si>
  <si>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</si>
  <si>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</si>
  <si>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</si>
  <si>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</si>
  <si>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</si>
  <si>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</si>
  <si>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</si>
  <si>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</si>
  <si>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</si>
  <si>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</si>
  <si>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</si>
  <si>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</si>
  <si>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</si>
  <si>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</si>
  <si>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</si>
  <si>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</si>
  <si>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</si>
  <si>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</si>
  <si>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</si>
  <si>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</si>
  <si>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</si>
  <si>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</si>
  <si>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</si>
  <si>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</si>
  <si>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</si>
  <si>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</si>
  <si>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</si>
  <si>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</si>
  <si>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</si>
  <si>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</si>
  <si>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</si>
  <si>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</si>
  <si>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</si>
  <si>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</si>
  <si>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</si>
  <si>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</si>
  <si>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</si>
  <si>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</si>
  <si>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</si>
  <si>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</si>
  <si>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</si>
  <si>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</si>
  <si>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</si>
  <si>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</si>
  <si>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</si>
  <si>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</si>
  <si>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</si>
  <si>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</si>
  <si>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</si>
  <si>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</si>
  <si>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</si>
  <si>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</si>
  <si>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</si>
  <si>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</si>
  <si>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</si>
  <si>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</si>
  <si>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</si>
  <si>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</si>
  <si>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</si>
  <si>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</si>
  <si>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</si>
  <si>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</si>
  <si>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</si>
  <si>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</si>
  <si>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</si>
  <si>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</si>
  <si>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</si>
  <si>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</si>
  <si>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</si>
  <si>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</si>
  <si>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</si>
  <si>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</si>
  <si>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</si>
  <si>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</si>
  <si>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</si>
  <si>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</si>
  <si>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</si>
  <si>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</si>
  <si>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</si>
  <si>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</si>
  <si>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</si>
  <si>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</si>
  <si>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</si>
  <si>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</si>
  <si>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</si>
  <si>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</si>
  <si>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</si>
  <si>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</si>
  <si>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</si>
  <si>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</si>
  <si>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</si>
  <si>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</si>
  <si>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</si>
  <si>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</si>
  <si>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</si>
  <si>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</si>
  <si>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</si>
  <si>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</si>
  <si>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</si>
  <si>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</si>
  <si>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</si>
  <si>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</si>
  <si>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</si>
  <si>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</si>
  <si>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</si>
  <si>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</si>
  <si>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</si>
  <si>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</si>
  <si>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</si>
  <si>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</si>
  <si>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</si>
  <si>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</si>
  <si>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</si>
  <si>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</si>
  <si>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</si>
  <si>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</si>
  <si>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</si>
  <si>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</si>
  <si>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</si>
  <si>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</si>
  <si>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</si>
  <si>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</si>
  <si>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</si>
  <si>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</si>
  <si>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</si>
  <si>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</si>
  <si>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</si>
  <si>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</si>
  <si>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</si>
  <si>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</si>
  <si>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</si>
  <si>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</si>
  <si>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</si>
  <si>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</si>
  <si>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</si>
  <si>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</si>
  <si>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</si>
  <si>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</si>
  <si>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</si>
  <si>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</si>
  <si>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</si>
  <si>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</si>
  <si>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</si>
  <si>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</si>
  <si>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</si>
  <si>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</si>
  <si>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</si>
  <si>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</si>
  <si>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</si>
  <si>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</si>
  <si>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</si>
  <si>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</si>
  <si>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</si>
  <si>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</si>
  <si>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</si>
  <si>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</si>
  <si>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</si>
  <si>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</si>
  <si>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</si>
  <si>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</si>
  <si>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</si>
  <si>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</si>
  <si>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</si>
  <si>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</si>
  <si>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</si>
  <si>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</si>
  <si>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</si>
  <si>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</si>
  <si>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</si>
  <si>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</si>
  <si>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</si>
  <si>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</si>
  <si>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</si>
  <si>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</si>
  <si>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</si>
  <si>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</si>
  <si>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</si>
  <si>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</si>
  <si>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</si>
  <si>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</si>
  <si>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</si>
  <si>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</si>
  <si>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</si>
  <si>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</si>
  <si>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</si>
  <si>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</si>
  <si>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</si>
  <si>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</si>
  <si>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</si>
  <si>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</si>
  <si>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</si>
  <si>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</si>
  <si>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</si>
  <si>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</si>
  <si>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</si>
  <si>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</si>
  <si>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</si>
  <si>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</si>
  <si>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</si>
  <si>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</si>
  <si>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</si>
  <si>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</si>
  <si>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</si>
  <si>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</si>
  <si>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</si>
  <si>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</si>
  <si>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</si>
  <si>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</si>
  <si>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</si>
  <si>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</si>
  <si>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</si>
  <si>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</si>
  <si>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</si>
  <si>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</si>
  <si>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</si>
  <si>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</si>
  <si>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</si>
  <si>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</si>
  <si>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</si>
  <si>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</si>
  <si>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</si>
  <si>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</si>
  <si>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</si>
  <si>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</si>
  <si>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</si>
  <si>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</si>
  <si>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</si>
  <si>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</si>
  <si>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</si>
  <si>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</si>
  <si>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</si>
  <si>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</si>
  <si>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</si>
  <si>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</si>
  <si>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</si>
  <si>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</si>
  <si>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</si>
  <si>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</si>
  <si>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</si>
  <si>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</si>
  <si>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</si>
  <si>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</si>
  <si>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</si>
  <si>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</si>
  <si>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</si>
  <si>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</si>
  <si>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</si>
  <si>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</si>
  <si>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</si>
  <si>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</si>
  <si>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</si>
  <si>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</si>
  <si>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</si>
  <si>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</si>
  <si>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</si>
  <si>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</si>
  <si>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</si>
  <si>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</si>
  <si>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</si>
  <si>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</si>
  <si>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</si>
  <si>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</si>
  <si>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</si>
  <si>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</si>
  <si>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</si>
  <si>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</si>
  <si>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</si>
  <si>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</si>
  <si>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</si>
  <si>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</si>
  <si>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</si>
  <si>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</si>
  <si>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</si>
  <si>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</si>
  <si>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</si>
  <si>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</si>
  <si>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</si>
  <si>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</si>
  <si>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</si>
  <si>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</si>
  <si>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</si>
  <si>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</si>
  <si>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</si>
  <si>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</si>
  <si>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</si>
  <si>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</si>
  <si>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</si>
  <si>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</si>
  <si>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</si>
  <si>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</si>
  <si>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</si>
  <si>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</si>
  <si>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</si>
  <si>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</si>
  <si>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</si>
  <si>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</si>
  <si>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</si>
  <si>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</si>
  <si>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</si>
  <si>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</si>
  <si>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</si>
  <si>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</si>
  <si>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</si>
  <si>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</si>
  <si>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</si>
  <si>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</si>
  <si>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</si>
  <si>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</si>
  <si>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</si>
  <si>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</si>
  <si>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</si>
  <si>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</si>
  <si>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</si>
  <si>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</si>
  <si>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</si>
  <si>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</si>
  <si>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</si>
  <si>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</si>
  <si>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</si>
  <si>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</si>
  <si>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</si>
  <si>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</si>
  <si>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</si>
  <si>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</si>
  <si>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</si>
  <si>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</si>
  <si>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</si>
  <si>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</si>
  <si>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</si>
  <si>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</si>
  <si>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</si>
  <si>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</si>
  <si>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</si>
  <si>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</si>
  <si>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</si>
  <si>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</si>
  <si>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</si>
  <si>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</si>
  <si>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</si>
  <si>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</si>
  <si>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</si>
  <si>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</si>
  <si>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</si>
  <si>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</si>
  <si>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</si>
  <si>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</si>
  <si>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</si>
  <si>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</si>
  <si>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</si>
  <si>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</si>
  <si>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</si>
  <si>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</si>
  <si>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</si>
  <si>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</si>
  <si>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</si>
  <si>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</si>
  <si>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</si>
  <si>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</si>
  <si>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</si>
  <si>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</si>
  <si>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</si>
  <si>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</si>
  <si>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</si>
  <si>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</si>
  <si>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</si>
  <si>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</si>
  <si>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</si>
  <si>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</si>
  <si>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</si>
  <si>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</si>
  <si>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</si>
  <si>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</si>
  <si>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</si>
  <si>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</si>
  <si>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</si>
  <si>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</si>
  <si>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</si>
  <si>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</si>
  <si>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</si>
  <si>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</si>
  <si>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</si>
  <si>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</si>
  <si>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</si>
  <si>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</si>
  <si>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</si>
  <si>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</si>
  <si>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</si>
  <si>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</si>
  <si>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</si>
  <si>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</si>
  <si>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</si>
  <si>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</si>
  <si>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</si>
  <si>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</si>
  <si>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</si>
  <si>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</si>
  <si>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</si>
  <si>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</si>
  <si>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</si>
  <si>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</si>
  <si>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</si>
  <si>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</si>
  <si>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</si>
  <si>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</si>
  <si>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</si>
  <si>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</si>
  <si>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</si>
  <si>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</si>
  <si>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</si>
  <si>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</si>
  <si>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</si>
  <si>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</si>
  <si>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</si>
  <si>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</si>
  <si>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</si>
  <si>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</si>
  <si>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</si>
  <si>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</si>
  <si>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</si>
  <si>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</si>
  <si>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</si>
  <si>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</si>
  <si>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</si>
  <si>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</si>
  <si>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</si>
  <si>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</si>
  <si>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</si>
  <si>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</si>
  <si>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</si>
  <si>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</si>
  <si>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</si>
  <si>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</si>
  <si>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</si>
  <si>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</si>
  <si>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</si>
  <si>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</si>
  <si>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</si>
  <si>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</si>
  <si>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</si>
  <si>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</si>
  <si>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</si>
  <si>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</si>
  <si>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</si>
  <si>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</si>
  <si>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</si>
  <si>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</si>
  <si>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</si>
  <si>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</si>
  <si>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</si>
  <si>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</si>
  <si>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</si>
  <si>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</si>
  <si>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</si>
  <si>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</si>
  <si>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</si>
  <si>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</si>
  <si>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</si>
  <si>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</si>
  <si>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</si>
  <si>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</si>
  <si>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</si>
  <si>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</si>
  <si>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</si>
  <si>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</si>
  <si>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</si>
  <si>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</si>
  <si>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</si>
  <si>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</si>
  <si>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</si>
  <si>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</si>
  <si>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</si>
  <si>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</si>
  <si>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</si>
  <si>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</si>
  <si>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</si>
  <si>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</si>
  <si>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</si>
  <si>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</si>
  <si>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</si>
  <si>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</si>
  <si>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</si>
  <si>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</si>
  <si>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</si>
  <si>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</si>
  <si>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</si>
  <si>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</si>
  <si>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</si>
  <si>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</si>
  <si>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</si>
  <si>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</si>
  <si>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</si>
  <si>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</si>
  <si>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</si>
  <si>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</si>
  <si>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</si>
  <si>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</si>
  <si>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</si>
  <si>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</si>
  <si>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</si>
  <si>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</si>
  <si>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</si>
  <si>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</si>
  <si>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</si>
  <si>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</si>
  <si>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</si>
  <si>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</si>
  <si>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</si>
  <si>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</si>
  <si>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</si>
  <si>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</si>
  <si>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</si>
  <si>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</si>
  <si>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</si>
  <si>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</si>
  <si>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</si>
  <si>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</si>
  <si>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</si>
  <si>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</si>
  <si>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</si>
  <si>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</si>
  <si>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</si>
  <si>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</si>
  <si>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</si>
  <si>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</si>
  <si>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</si>
  <si>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</si>
  <si>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</si>
  <si>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</si>
  <si>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</si>
  <si>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</si>
  <si>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</si>
  <si>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</si>
  <si>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</si>
  <si>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</si>
  <si>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</si>
  <si>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</si>
  <si>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</si>
  <si>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</si>
  <si>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</si>
  <si>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</si>
  <si>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</si>
  <si>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</si>
  <si>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</si>
  <si>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</si>
  <si>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</si>
  <si>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</si>
  <si>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</si>
  <si>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</si>
  <si>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</si>
  <si>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</si>
  <si>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</si>
  <si>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</si>
  <si>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</si>
  <si>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</si>
  <si>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</si>
  <si>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</si>
  <si>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</si>
  <si>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</si>
  <si>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</si>
  <si>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</si>
  <si>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</si>
  <si>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</si>
  <si>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</si>
  <si>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</si>
  <si>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</si>
  <si>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</si>
  <si>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</si>
  <si>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</si>
  <si>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</si>
  <si>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</si>
  <si>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</si>
  <si>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</si>
  <si>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</si>
  <si>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</si>
  <si>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</si>
  <si>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</si>
  <si>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</si>
  <si>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</si>
  <si>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</si>
  <si>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</si>
  <si>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</si>
  <si>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</si>
  <si>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</si>
  <si>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</si>
  <si>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</si>
  <si>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</si>
  <si>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</si>
  <si>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</si>
  <si>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</si>
  <si>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</si>
  <si>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</si>
  <si>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</si>
  <si>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</si>
  <si>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</si>
  <si>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</si>
  <si>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</si>
  <si>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</si>
  <si>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</si>
  <si>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</si>
  <si>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</si>
  <si>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</si>
  <si>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</si>
  <si>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</si>
  <si>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</si>
  <si>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</si>
  <si>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</si>
  <si>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</si>
  <si>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</si>
  <si>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</si>
  <si>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</si>
  <si>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</si>
  <si>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</si>
  <si>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</si>
  <si>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</si>
  <si>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</si>
  <si>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</si>
  <si>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</si>
  <si>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</si>
  <si>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</si>
  <si>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</si>
  <si>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</si>
  <si>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</si>
  <si>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</si>
  <si>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</si>
  <si>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</si>
  <si>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</si>
  <si>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</si>
  <si>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</si>
  <si>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</si>
  <si>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</si>
  <si>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</si>
  <si>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</si>
  <si>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</si>
  <si>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</si>
  <si>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</si>
  <si>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</si>
  <si>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</si>
  <si>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</si>
  <si>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</si>
  <si>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</si>
  <si>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</si>
  <si>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</si>
  <si>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</si>
  <si>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</si>
  <si>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</si>
  <si>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</si>
  <si>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</si>
  <si>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</si>
  <si>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</si>
  <si>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</si>
  <si>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</si>
  <si>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</si>
  <si>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</si>
  <si>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</si>
  <si>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</si>
  <si>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</si>
  <si>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</si>
  <si>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</si>
  <si>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</si>
  <si>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</si>
  <si>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</si>
  <si>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</si>
  <si>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</si>
  <si>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</si>
  <si>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</si>
  <si>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</si>
  <si>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</si>
  <si>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</si>
  <si>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</si>
  <si>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</si>
  <si>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</si>
  <si>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</si>
  <si>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</si>
  <si>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</si>
  <si>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</si>
  <si>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</si>
  <si>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</si>
  <si>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</si>
  <si>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</si>
  <si>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</si>
  <si>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</si>
  <si>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</si>
  <si>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</si>
  <si>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</si>
  <si>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</si>
  <si>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</si>
  <si>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</si>
  <si>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</si>
  <si>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</si>
  <si>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</si>
  <si>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</si>
  <si>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</si>
  <si>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</si>
  <si>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</si>
  <si>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</si>
  <si>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</si>
  <si>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</si>
  <si>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</si>
  <si>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</si>
  <si>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</si>
  <si>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</si>
  <si>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</si>
  <si>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</si>
  <si>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</si>
  <si>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</si>
  <si>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</si>
  <si>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</si>
  <si>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</si>
  <si>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</si>
  <si>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</si>
  <si>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</si>
  <si>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</si>
  <si>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</si>
  <si>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</si>
  <si>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</si>
  <si>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</si>
  <si>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</si>
  <si>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</si>
  <si>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</si>
  <si>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</si>
  <si>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</si>
  <si>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</si>
  <si>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</si>
  <si>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</si>
  <si>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</si>
  <si>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</si>
  <si>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</si>
  <si>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</si>
  <si>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</si>
  <si>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</si>
  <si>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</si>
  <si>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</si>
  <si>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</si>
  <si>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</si>
  <si>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</si>
  <si>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</si>
  <si>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</si>
  <si>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</si>
  <si>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</si>
  <si>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</si>
  <si>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</si>
  <si>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</si>
  <si>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</si>
  <si>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</si>
  <si>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</si>
  <si>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</si>
  <si>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</si>
  <si>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</si>
  <si>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</si>
  <si>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</si>
  <si>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</si>
  <si>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</si>
  <si>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</si>
  <si>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</si>
  <si>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</si>
  <si>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</si>
  <si>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</si>
  <si>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</si>
  <si>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</si>
  <si>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</si>
  <si>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</si>
  <si>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</si>
  <si>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</si>
  <si>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</si>
  <si>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</si>
  <si>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</si>
  <si>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</si>
  <si>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</si>
  <si>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</si>
  <si>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</si>
  <si>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</si>
  <si>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</si>
  <si>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</si>
  <si>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</si>
  <si>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</si>
  <si>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</si>
  <si>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</si>
  <si>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</si>
  <si>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</si>
  <si>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</si>
  <si>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</si>
  <si>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</si>
  <si>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</si>
  <si>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</si>
  <si>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</si>
  <si>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</si>
  <si>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</si>
  <si>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</si>
  <si>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</si>
  <si>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</si>
  <si>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</si>
  <si>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</si>
  <si>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</si>
  <si>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</si>
  <si>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</si>
  <si>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</si>
  <si>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</si>
  <si>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</si>
  <si>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</si>
  <si>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</si>
  <si>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</si>
  <si>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</si>
  <si>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</si>
  <si>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</si>
  <si>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</si>
  <si>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</si>
  <si>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</si>
  <si>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</si>
  <si>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</si>
  <si>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</si>
  <si>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</si>
  <si>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</si>
  <si>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</si>
  <si>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</si>
  <si>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</si>
  <si>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</si>
  <si>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</si>
  <si>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</si>
  <si>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</si>
  <si>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</si>
  <si>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</si>
  <si>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</si>
  <si>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</si>
  <si>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</si>
  <si>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</si>
  <si>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</si>
  <si>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</si>
  <si>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</si>
  <si>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</si>
  <si>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</si>
  <si>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</si>
  <si>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</si>
  <si>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</si>
  <si>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</si>
  <si>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</si>
  <si>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</si>
  <si>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</si>
  <si>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</si>
  <si>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</si>
  <si>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</si>
  <si>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</si>
  <si>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</si>
  <si>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</si>
  <si>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</si>
  <si>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</si>
  <si>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</si>
  <si>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</si>
  <si>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</si>
  <si>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</si>
  <si>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</si>
  <si>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</si>
  <si>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</si>
  <si>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</si>
  <si>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</si>
  <si>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</si>
  <si>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</si>
  <si>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</si>
  <si>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</si>
  <si>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</si>
  <si>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</si>
  <si>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</si>
  <si>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</si>
  <si>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</si>
  <si>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</si>
  <si>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</si>
  <si>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</si>
  <si>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</si>
  <si>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</si>
  <si>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</si>
  <si>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</si>
  <si>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</si>
  <si>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</si>
  <si>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</si>
  <si>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</si>
  <si>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</si>
  <si>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</si>
  <si>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</si>
  <si>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</si>
  <si>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</si>
  <si>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</si>
  <si>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</si>
  <si>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</si>
  <si>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</si>
  <si>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</si>
  <si>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</si>
  <si>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</si>
  <si>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</si>
  <si>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</si>
  <si>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</si>
  <si>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</si>
  <si>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</si>
  <si>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</si>
  <si>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</si>
  <si>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</si>
  <si>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</si>
  <si>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</si>
  <si>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</si>
  <si>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</si>
  <si>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</si>
  <si>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</si>
  <si>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</si>
  <si>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</si>
  <si>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</si>
  <si>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</si>
  <si>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</si>
  <si>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</si>
  <si>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</si>
  <si>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</si>
  <si>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</si>
  <si>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</si>
  <si>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</si>
  <si>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</si>
  <si>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</si>
  <si>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</si>
  <si>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</si>
  <si>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</si>
  <si>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</si>
  <si>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</si>
  <si>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</si>
  <si>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</si>
  <si>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</si>
  <si>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</si>
  <si>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</si>
  <si>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</si>
  <si>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</si>
  <si>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</si>
  <si>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</si>
  <si>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</si>
  <si>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</si>
  <si>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</si>
  <si>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</si>
  <si>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</si>
  <si>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</si>
  <si>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</si>
  <si>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</si>
  <si>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</si>
  <si>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</si>
  <si>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</si>
  <si>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</si>
  <si>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</si>
  <si>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</si>
  <si>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</si>
  <si>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</si>
  <si>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</si>
  <si>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</si>
  <si>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</si>
  <si>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</si>
  <si>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</si>
  <si>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</si>
  <si>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</si>
  <si>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</si>
  <si>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</si>
  <si>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</si>
  <si>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</si>
  <si>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</si>
  <si>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</si>
  <si>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</si>
  <si>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</si>
  <si>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</si>
  <si>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</si>
  <si>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</si>
  <si>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</si>
  <si>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</si>
  <si>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</si>
  <si>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</si>
  <si>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</si>
  <si>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</si>
  <si>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</si>
  <si>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</si>
  <si>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</si>
  <si>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</si>
  <si>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</si>
  <si>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</si>
  <si>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</si>
  <si>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</si>
  <si>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</si>
  <si>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</si>
  <si>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</si>
  <si>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</si>
  <si>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</si>
  <si>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</si>
  <si>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</si>
  <si>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</si>
  <si>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</si>
  <si>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</si>
  <si>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</si>
  <si>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</si>
  <si>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</si>
  <si>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</si>
  <si>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</si>
  <si>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</si>
  <si>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</si>
  <si>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</si>
  <si>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</si>
  <si>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</si>
  <si>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</si>
  <si>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</si>
  <si>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</si>
  <si>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</si>
  <si>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</si>
  <si>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</si>
  <si>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</si>
  <si>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</si>
  <si>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</si>
  <si>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</si>
  <si>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</si>
  <si>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</si>
  <si>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</si>
  <si>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</si>
  <si>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</si>
  <si>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</si>
  <si>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</si>
  <si>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</si>
  <si>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</si>
  <si>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</si>
  <si>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</si>
  <si>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</si>
  <si>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</si>
  <si>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</si>
  <si>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</si>
  <si>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</si>
  <si>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</si>
  <si>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</si>
  <si>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</si>
  <si>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</si>
  <si>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</si>
  <si>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</si>
  <si>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</si>
  <si>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</si>
  <si>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</si>
  <si>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</si>
  <si>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</si>
  <si>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</si>
  <si>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</si>
  <si>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</si>
  <si>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</si>
  <si>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</si>
  <si>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</si>
  <si>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</si>
  <si>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</si>
  <si>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</si>
  <si>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</si>
  <si>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</si>
  <si>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</si>
  <si>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</si>
  <si>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</si>
  <si>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</si>
  <si>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</si>
  <si>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</si>
  <si>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</si>
  <si>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</si>
  <si>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</si>
  <si>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</si>
  <si>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</si>
  <si>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</si>
  <si>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</si>
  <si>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</si>
  <si>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</si>
  <si>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</si>
  <si>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</si>
  <si>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</si>
  <si>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</si>
  <si>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</si>
  <si>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</si>
  <si>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</si>
  <si>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</si>
  <si>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</si>
  <si>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</si>
  <si>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</si>
  <si>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</si>
  <si>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</si>
  <si>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</si>
  <si>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</si>
  <si>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</si>
  <si>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</si>
  <si>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</si>
  <si>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</si>
  <si>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</si>
  <si>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</si>
  <si>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</si>
  <si>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</si>
  <si>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</si>
  <si>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</si>
  <si>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</si>
  <si>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</si>
  <si>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</si>
  <si>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</si>
  <si>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</si>
  <si>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</si>
  <si>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</si>
  <si>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</si>
  <si>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</si>
  <si>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</si>
  <si>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</si>
  <si>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</si>
  <si>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</si>
  <si>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</si>
  <si>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</si>
  <si>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</si>
  <si>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</si>
  <si>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</si>
  <si>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</si>
  <si>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</si>
  <si>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</si>
  <si>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</si>
  <si>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</si>
  <si>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</si>
  <si>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</si>
  <si>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</si>
  <si>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</si>
  <si>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</si>
  <si>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</si>
  <si>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</si>
  <si>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</si>
  <si>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</si>
  <si>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</si>
  <si>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</si>
  <si>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</si>
  <si>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</si>
  <si>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</si>
  <si>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</si>
  <si>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</si>
  <si>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</si>
  <si>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</si>
  <si>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</si>
  <si>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</si>
  <si>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</si>
  <si>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</si>
  <si>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</si>
  <si>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</si>
  <si>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</si>
  <si>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</si>
  <si>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</si>
  <si>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</si>
  <si>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</si>
  <si>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</si>
  <si>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</si>
  <si>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</si>
  <si>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</si>
  <si>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</si>
  <si>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</si>
  <si>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</si>
  <si>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</si>
  <si>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</si>
  <si>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</si>
  <si>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</si>
  <si>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</si>
  <si>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</si>
  <si>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</si>
  <si>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</si>
  <si>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</si>
  <si>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</si>
  <si>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</si>
  <si>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</si>
  <si>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</si>
  <si>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</si>
  <si>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</si>
  <si>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</si>
  <si>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</si>
  <si>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</si>
  <si>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</si>
  <si>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</si>
  <si>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</si>
  <si>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</si>
  <si>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</si>
  <si>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</si>
  <si>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</si>
  <si>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</si>
  <si>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</si>
  <si>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</si>
  <si>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</si>
  <si>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</si>
  <si>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</si>
  <si>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</si>
  <si>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</si>
  <si>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</si>
  <si>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</si>
  <si>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</si>
  <si>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</si>
  <si>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</si>
  <si>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</si>
  <si>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</si>
  <si>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</si>
  <si>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</si>
  <si>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</si>
  <si>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</si>
  <si>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</si>
  <si>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</si>
  <si>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</si>
  <si>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</si>
  <si>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</si>
  <si>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</si>
  <si>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</si>
  <si>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</si>
  <si>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</si>
  <si>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</si>
  <si>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</si>
  <si>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</si>
  <si>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</si>
  <si>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</si>
  <si>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</si>
  <si>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</si>
  <si>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</si>
  <si>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</si>
  <si>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</si>
  <si>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</si>
  <si>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</si>
  <si>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</si>
  <si>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</si>
  <si>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</si>
  <si>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</si>
  <si>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</si>
  <si>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</si>
  <si>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</si>
  <si>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</si>
  <si>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</si>
  <si>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</si>
  <si>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</si>
  <si>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</si>
  <si>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</si>
  <si>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</si>
  <si>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</si>
  <si>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</si>
  <si>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</si>
  <si>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</si>
  <si>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</si>
  <si>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</si>
  <si>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</si>
  <si>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</si>
  <si>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</si>
  <si>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</si>
  <si>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</si>
  <si>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</si>
  <si>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</si>
  <si>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</si>
  <si>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</si>
  <si>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</si>
  <si>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</si>
  <si>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</si>
  <si>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</si>
  <si>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</si>
  <si>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</si>
  <si>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</si>
  <si>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</si>
  <si>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</si>
  <si>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</si>
  <si>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</si>
  <si>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</si>
  <si>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</si>
  <si>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</si>
  <si>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</si>
  <si>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</si>
  <si>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</si>
  <si>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</si>
  <si>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</si>
  <si>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</si>
  <si>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</si>
  <si>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</si>
  <si>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</si>
  <si>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</si>
  <si>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</si>
  <si>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</si>
  <si>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</si>
  <si>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</si>
  <si>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</si>
  <si>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</si>
  <si>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</si>
  <si>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</si>
  <si>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</si>
  <si>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</si>
  <si>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</si>
  <si>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</si>
  <si>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</si>
  <si>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</si>
  <si>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</si>
  <si>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</si>
  <si>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</si>
  <si>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</si>
  <si>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</si>
  <si>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</si>
  <si>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</si>
  <si>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</si>
  <si>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</si>
  <si>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</si>
  <si>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</si>
  <si>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</si>
  <si>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</si>
  <si>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</si>
  <si>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</si>
  <si>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</si>
  <si>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</si>
  <si>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</si>
  <si>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</si>
  <si>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</si>
  <si>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</si>
  <si>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</si>
  <si>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</si>
  <si>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</si>
  <si>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</si>
  <si>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</si>
  <si>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</si>
  <si>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</si>
  <si>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</si>
  <si>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</si>
  <si>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</si>
  <si>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</si>
  <si>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</si>
  <si>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</si>
  <si>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</si>
  <si>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</si>
  <si>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</si>
  <si>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</si>
  <si>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</si>
  <si>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</si>
  <si>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</si>
  <si>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</si>
  <si>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</si>
  <si>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</si>
  <si>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</si>
  <si>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</si>
  <si>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</si>
  <si>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</si>
  <si>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</si>
  <si>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</si>
  <si>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</si>
  <si>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</si>
  <si>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</si>
  <si>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</si>
  <si>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</si>
  <si>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</si>
  <si>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</si>
  <si>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</si>
  <si>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</si>
  <si>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</si>
  <si>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</si>
  <si>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</si>
  <si>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</si>
  <si>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</si>
  <si>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</si>
  <si>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</si>
  <si>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</si>
  <si>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</si>
  <si>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</si>
  <si>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</si>
  <si>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</si>
  <si>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</si>
  <si>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</si>
  <si>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</si>
  <si>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</si>
  <si>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</si>
  <si>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</si>
  <si>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</si>
  <si>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</si>
  <si>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</si>
  <si>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</si>
  <si>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</si>
  <si>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</si>
  <si>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</si>
  <si>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</si>
  <si>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</si>
  <si>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</si>
  <si>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</si>
  <si>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</si>
  <si>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</si>
  <si>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</si>
  <si>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</si>
  <si>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</si>
  <si>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</si>
  <si>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</si>
  <si>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</si>
  <si>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</si>
  <si>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</si>
  <si>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</si>
  <si>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</si>
  <si>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</si>
  <si>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</si>
  <si>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</si>
  <si>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</si>
  <si>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</si>
  <si>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</si>
  <si>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</si>
  <si>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</si>
  <si>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</si>
  <si>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</si>
  <si>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</si>
  <si>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</si>
  <si>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</si>
  <si>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</si>
  <si>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</si>
  <si>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</si>
  <si>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</si>
  <si>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</si>
  <si>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</si>
  <si>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</si>
  <si>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</si>
  <si>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</si>
  <si>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</si>
  <si>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</si>
  <si>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</si>
  <si>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</si>
  <si>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</si>
  <si>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</si>
  <si>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</si>
  <si>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</si>
  <si>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</si>
  <si>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</si>
  <si>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</si>
  <si>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</si>
  <si>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</si>
  <si>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</si>
  <si>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</si>
  <si>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</si>
  <si>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</si>
  <si>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</si>
  <si>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</si>
  <si>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</si>
  <si>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</si>
  <si>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</si>
  <si>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</si>
  <si>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</si>
  <si>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</si>
  <si>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</si>
  <si>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</si>
  <si>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</si>
  <si>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</si>
  <si>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</si>
  <si>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</si>
  <si>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</si>
  <si>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</si>
  <si>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</si>
  <si>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</si>
  <si>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</si>
  <si>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</si>
  <si>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</si>
  <si>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</si>
  <si>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</si>
  <si>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</si>
  <si>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</si>
  <si>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</si>
  <si>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</si>
  <si>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</si>
  <si>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</si>
  <si>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</si>
  <si>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</si>
  <si>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</si>
  <si>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</si>
  <si>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</si>
  <si>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</si>
  <si>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</si>
  <si>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</si>
  <si>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</si>
  <si>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</si>
  <si>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</si>
  <si>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</si>
  <si>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</si>
  <si>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</si>
  <si>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</si>
  <si>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</si>
  <si>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</si>
  <si>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</si>
  <si>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</si>
  <si>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</si>
  <si>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</si>
  <si>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</si>
  <si>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</si>
  <si>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</si>
  <si>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</si>
  <si>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</si>
  <si>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</si>
  <si>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</si>
  <si>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</si>
  <si>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</si>
  <si>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</si>
  <si>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</si>
  <si>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</si>
  <si>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</si>
  <si>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</si>
  <si>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</si>
  <si>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</si>
  <si>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</si>
  <si>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</si>
  <si>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</si>
  <si>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</si>
  <si>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</si>
  <si>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</si>
  <si>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</si>
  <si>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</si>
  <si>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</si>
  <si>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</si>
  <si>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</si>
  <si>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</si>
  <si>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</si>
  <si>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</si>
  <si>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</si>
  <si>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</si>
  <si>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</si>
  <si>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</si>
  <si>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</si>
  <si>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</si>
  <si>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</si>
  <si>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</si>
  <si>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</si>
  <si>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</si>
  <si>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</si>
  <si>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</si>
  <si>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</si>
  <si>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</si>
  <si>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</si>
  <si>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</si>
  <si>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</si>
  <si>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</si>
  <si>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</si>
  <si>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</si>
  <si>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</si>
  <si>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</si>
  <si>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</si>
  <si>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</si>
  <si>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</si>
  <si>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</si>
  <si>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</si>
  <si>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</si>
  <si>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</si>
  <si>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</si>
  <si>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</si>
  <si>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</si>
  <si>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</si>
  <si>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</si>
  <si>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</si>
  <si>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</si>
  <si>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</si>
  <si>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</si>
  <si>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</si>
  <si>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</si>
  <si>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</si>
  <si>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</si>
  <si>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</si>
  <si>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</si>
  <si>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</si>
  <si>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</si>
  <si>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</si>
  <si>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</si>
  <si>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</si>
  <si>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</si>
  <si>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</si>
  <si>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</si>
  <si>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</si>
  <si>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</si>
  <si>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</si>
  <si>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</si>
  <si>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</si>
  <si>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</si>
  <si>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</si>
  <si>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</si>
  <si>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</si>
  <si>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</si>
  <si>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</si>
  <si>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</si>
  <si>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</si>
  <si>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</si>
  <si>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</si>
  <si>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</si>
  <si>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</si>
  <si>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</si>
  <si>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</si>
  <si>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</si>
  <si>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</si>
  <si>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</si>
  <si>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</si>
  <si>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</si>
  <si>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</si>
  <si>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</si>
  <si>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</si>
  <si>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</si>
  <si>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</si>
  <si>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</si>
  <si>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</si>
  <si>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</si>
  <si>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</si>
  <si>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</si>
  <si>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</si>
  <si>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</si>
  <si>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</si>
  <si>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</si>
  <si>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</si>
  <si>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</si>
  <si>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</si>
  <si>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</si>
  <si>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</si>
  <si>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</si>
  <si>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</si>
  <si>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</si>
  <si>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</si>
  <si>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</si>
  <si>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</si>
  <si>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</si>
  <si>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</si>
  <si>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</si>
  <si>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</si>
  <si>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</si>
  <si>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</si>
  <si>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</si>
  <si>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</si>
  <si>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</si>
  <si>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</si>
  <si>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</si>
  <si>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</si>
  <si>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</si>
  <si>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</si>
  <si>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</si>
  <si>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</si>
  <si>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</si>
  <si>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</si>
  <si>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</si>
  <si>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</si>
  <si>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</si>
  <si>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</si>
  <si>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</si>
  <si>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</si>
  <si>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</si>
  <si>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</si>
  <si>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</si>
  <si>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</si>
  <si>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</si>
  <si>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</si>
  <si>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</si>
  <si>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</si>
  <si>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</si>
  <si>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</si>
  <si>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</si>
  <si>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</si>
  <si>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</si>
  <si>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</si>
  <si>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</si>
  <si>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</si>
  <si>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</si>
  <si>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</si>
  <si>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</si>
  <si>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</si>
  <si>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</si>
  <si>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</si>
  <si>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</si>
  <si>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</si>
  <si>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</si>
  <si>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</si>
  <si>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</si>
  <si>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</si>
  <si>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</si>
  <si>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</si>
  <si>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</si>
  <si>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</si>
  <si>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</si>
  <si>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</si>
  <si>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</si>
  <si>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</si>
  <si>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</si>
  <si>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</si>
  <si>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</si>
  <si>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</si>
  <si>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</si>
  <si>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</si>
  <si>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</si>
  <si>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</si>
  <si>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</si>
  <si>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</si>
  <si>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</si>
  <si>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</si>
  <si>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</si>
  <si>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</si>
  <si>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</si>
  <si>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</si>
  <si>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</si>
  <si>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</si>
  <si>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</si>
  <si>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</si>
  <si>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</si>
  <si>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</si>
  <si>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</si>
  <si>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</si>
  <si>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</si>
  <si>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</si>
  <si>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</si>
  <si>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</si>
  <si>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</si>
  <si>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</si>
  <si>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</si>
  <si>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</si>
  <si>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</si>
  <si>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</si>
  <si>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</si>
  <si>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</si>
  <si>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</si>
  <si>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</si>
  <si>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</si>
  <si>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</si>
  <si>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</si>
  <si>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</si>
  <si>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</si>
  <si>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</si>
  <si>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</si>
  <si>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</si>
  <si>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</si>
  <si>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</si>
  <si>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</si>
  <si>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</si>
  <si>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</si>
  <si>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</si>
  <si>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</si>
  <si>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</si>
  <si>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</si>
  <si>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</si>
  <si>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</si>
  <si>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</si>
  <si>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</si>
  <si>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</si>
  <si>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</si>
  <si>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</si>
  <si>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</si>
  <si>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</si>
  <si>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</si>
  <si>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</si>
  <si>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</si>
  <si>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</si>
  <si>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</si>
  <si>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</si>
  <si>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</si>
  <si>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</si>
  <si>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</si>
  <si>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</si>
  <si>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</si>
  <si>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</si>
  <si>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</si>
  <si>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</si>
  <si>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</si>
  <si>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</si>
  <si>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</si>
  <si>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</si>
  <si>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</si>
  <si>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</si>
  <si>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</si>
  <si>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</si>
  <si>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</si>
  <si>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</si>
  <si>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</si>
  <si>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</si>
  <si>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</si>
  <si>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</si>
  <si>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</si>
  <si>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</si>
  <si>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</si>
  <si>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</si>
  <si>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</si>
  <si>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</si>
  <si>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</si>
  <si>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</si>
  <si>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</si>
  <si>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</si>
  <si>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</si>
  <si>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</si>
  <si>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</si>
  <si>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</si>
  <si>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</si>
  <si>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</si>
  <si>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</si>
  <si>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</si>
  <si>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</si>
  <si>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</si>
  <si>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</si>
  <si>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</si>
  <si>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</si>
  <si>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</si>
  <si>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</si>
  <si>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</si>
  <si>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</si>
  <si>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</si>
  <si>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</si>
  <si>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</si>
  <si>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</si>
  <si>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</si>
  <si>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</si>
  <si>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</si>
  <si>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</si>
  <si>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</si>
  <si>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</si>
  <si>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</si>
  <si>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</si>
  <si>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</si>
  <si>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</si>
  <si>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</si>
  <si>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</si>
  <si>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</si>
  <si>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</si>
  <si>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</si>
  <si>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</si>
  <si>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</si>
  <si>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</si>
  <si>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</si>
  <si>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</si>
  <si>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</si>
  <si>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</si>
  <si>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</si>
  <si>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</si>
  <si>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</si>
  <si>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</si>
  <si>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</si>
  <si>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</si>
  <si>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</si>
  <si>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</si>
  <si>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</si>
  <si>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</si>
  <si>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</si>
  <si>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</si>
  <si>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</si>
  <si>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</si>
  <si>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</si>
  <si>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</si>
  <si>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</si>
  <si>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</si>
  <si>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</si>
  <si>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</si>
  <si>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</si>
  <si>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</si>
  <si>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</si>
  <si>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</si>
  <si>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</si>
  <si>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</si>
  <si>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</si>
  <si>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</si>
  <si>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</si>
  <si>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</si>
  <si>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</si>
  <si>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</si>
  <si>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</si>
  <si>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</si>
  <si>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</si>
  <si>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</si>
  <si>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</si>
  <si>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</si>
  <si>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</si>
  <si>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</si>
  <si>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</si>
  <si>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</si>
  <si>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</si>
  <si>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</si>
  <si>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</si>
  <si>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</si>
  <si>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</si>
  <si>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</si>
  <si>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</si>
  <si>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</si>
  <si>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</si>
  <si>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</si>
  <si>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</si>
  <si>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</si>
  <si>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</si>
  <si>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</si>
  <si>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</si>
  <si>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</si>
  <si>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</si>
  <si>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</si>
  <si>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</si>
  <si>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</si>
  <si>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</si>
  <si>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</si>
  <si>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</si>
  <si>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</si>
  <si>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</si>
  <si>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</si>
  <si>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</si>
  <si>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</si>
  <si>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</si>
  <si>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</si>
  <si>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</si>
  <si>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</si>
  <si>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</si>
  <si>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</si>
  <si>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</si>
  <si>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</si>
  <si>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</si>
  <si>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</si>
  <si>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</si>
  <si>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</si>
  <si>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</si>
  <si>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</si>
  <si>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</si>
  <si>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</si>
  <si>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</si>
  <si>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</si>
  <si>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</si>
  <si>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</si>
  <si>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</si>
  <si>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</si>
  <si>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</si>
  <si>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</si>
  <si>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</si>
  <si>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</si>
  <si>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</si>
  <si>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</si>
  <si>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</si>
  <si>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</si>
  <si>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</si>
  <si>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</si>
  <si>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</si>
  <si>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</si>
  <si>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</si>
  <si>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</si>
  <si>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</si>
  <si>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</si>
  <si>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</si>
  <si>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</si>
  <si>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</si>
  <si>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</si>
  <si>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</si>
  <si>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</si>
  <si>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</si>
  <si>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</si>
  <si>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</si>
  <si>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</si>
  <si>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</si>
  <si>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</si>
  <si>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</si>
  <si>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</si>
  <si>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</si>
  <si>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</si>
  <si>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</si>
  <si>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</si>
  <si>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</si>
  <si>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</si>
  <si>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</si>
  <si>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</si>
  <si>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</si>
  <si>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</si>
  <si>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</si>
  <si>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</si>
  <si>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</si>
  <si>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</si>
  <si>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</si>
  <si>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</si>
  <si>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</si>
  <si>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</si>
  <si>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</si>
  <si>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</si>
  <si>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</si>
  <si>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</si>
  <si>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</si>
  <si>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</si>
  <si>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</si>
  <si>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</si>
  <si>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</si>
  <si>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</si>
  <si>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</si>
  <si>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</si>
  <si>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</si>
  <si>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</si>
  <si>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</si>
  <si>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</si>
  <si>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</si>
  <si>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</si>
  <si>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</si>
  <si>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</si>
  <si>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</si>
  <si>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</si>
  <si>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</si>
  <si>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</si>
  <si>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</si>
  <si>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</si>
  <si>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</si>
  <si>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</si>
  <si>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</si>
  <si>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</si>
  <si>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</si>
  <si>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</si>
  <si>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</si>
  <si>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</si>
  <si>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</si>
  <si>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</si>
  <si>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</si>
  <si>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</si>
  <si>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</si>
  <si>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</si>
  <si>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</si>
  <si>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</si>
  <si>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</si>
  <si>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</si>
  <si>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</si>
  <si>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</si>
  <si>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</si>
  <si>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</si>
  <si>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</si>
  <si>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</si>
  <si>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</si>
  <si>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</si>
  <si>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</si>
  <si>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</si>
  <si>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</si>
  <si>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</si>
  <si>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</si>
  <si>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</si>
  <si>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</si>
  <si>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</si>
  <si>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</si>
  <si>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</si>
  <si>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</si>
  <si>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</si>
  <si>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</si>
  <si>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</si>
  <si>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</si>
  <si>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</si>
  <si>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</si>
  <si>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</si>
  <si>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</si>
  <si>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</si>
  <si>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</si>
  <si>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</si>
  <si>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</si>
  <si>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</si>
  <si>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</si>
  <si>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</si>
  <si>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</si>
  <si>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</si>
  <si>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</si>
  <si>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</si>
  <si>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</si>
  <si>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</si>
  <si>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</si>
  <si>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</si>
  <si>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</si>
  <si>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</si>
  <si>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</si>
  <si>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</si>
  <si>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</si>
  <si>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</si>
  <si>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</si>
  <si>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</si>
  <si>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</si>
  <si>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</si>
  <si>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</si>
  <si>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</si>
  <si>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</si>
  <si>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</si>
  <si>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</si>
  <si>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</si>
  <si>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</si>
  <si>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</si>
  <si>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</si>
  <si>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</si>
  <si>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</si>
  <si>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</si>
  <si>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</si>
  <si>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</si>
  <si>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</si>
  <si>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</si>
  <si>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</si>
  <si>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</si>
  <si>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</si>
  <si>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</si>
  <si>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</si>
  <si>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</si>
  <si>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</si>
  <si>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</si>
  <si>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</si>
  <si>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</si>
  <si>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</si>
  <si>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</si>
  <si>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</si>
  <si>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</si>
  <si>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</si>
  <si>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</si>
  <si>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</si>
  <si>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</si>
  <si>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</si>
  <si>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</si>
  <si>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</si>
  <si>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</si>
  <si>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</si>
  <si>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</si>
  <si>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</si>
  <si>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</si>
  <si>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</si>
  <si>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</si>
  <si>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</si>
  <si>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</si>
  <si>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</si>
  <si>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</si>
  <si>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</si>
  <si>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</si>
  <si>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</si>
  <si>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</si>
  <si>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</si>
  <si>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</si>
  <si>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</si>
  <si>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</si>
  <si>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</si>
  <si>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</si>
  <si>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</si>
  <si>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</si>
  <si>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</si>
  <si>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</si>
  <si>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</si>
  <si>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</si>
  <si>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</si>
  <si>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</si>
  <si>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</si>
  <si>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</si>
  <si>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</si>
  <si>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</si>
  <si>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</si>
  <si>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</si>
  <si>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</si>
  <si>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</si>
  <si>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</si>
  <si>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</si>
  <si>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</si>
  <si>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</si>
  <si>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</si>
  <si>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</si>
  <si>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</si>
  <si>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</si>
  <si>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</si>
  <si>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</si>
  <si>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</si>
  <si>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</si>
  <si>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</si>
  <si>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</si>
  <si>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</si>
  <si>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</si>
  <si>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</si>
  <si>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</si>
  <si>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</si>
  <si>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</si>
  <si>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</si>
  <si>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</si>
  <si>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</si>
  <si>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</si>
  <si>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</si>
  <si>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</si>
  <si>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</si>
  <si>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</si>
  <si>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</si>
  <si>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</si>
  <si>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</si>
  <si>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</si>
  <si>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</si>
  <si>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</si>
  <si>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</si>
  <si>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</si>
  <si>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</si>
  <si>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</si>
  <si>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</si>
  <si>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</si>
  <si>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</si>
  <si>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</si>
  <si>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</si>
  <si>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</si>
  <si>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</si>
  <si>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</si>
  <si>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</si>
  <si>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</si>
  <si>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</si>
  <si>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</si>
  <si>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</si>
  <si>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</si>
  <si>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</si>
  <si>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</si>
  <si>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</si>
  <si>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</si>
  <si>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</si>
  <si>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</si>
  <si>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</si>
  <si>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</si>
  <si>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</si>
  <si>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</si>
  <si>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</si>
  <si>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</si>
  <si>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</si>
  <si>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</si>
  <si>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</si>
  <si>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</si>
  <si>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</si>
  <si>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</si>
  <si>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</si>
  <si>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</si>
  <si>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</si>
  <si>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</si>
  <si>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</si>
  <si>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</si>
  <si>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</si>
  <si>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</si>
  <si>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</si>
  <si>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</si>
  <si>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</si>
  <si>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</si>
  <si>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</si>
  <si>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</si>
  <si>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</si>
  <si>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</si>
  <si>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</si>
  <si>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</si>
  <si>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</si>
  <si>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</si>
  <si>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</si>
  <si>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</si>
  <si>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</si>
  <si>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</si>
  <si>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</si>
  <si>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</si>
  <si>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</si>
  <si>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</si>
  <si>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</si>
  <si>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</si>
  <si>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</si>
  <si>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</si>
  <si>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</si>
  <si>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</si>
  <si>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</si>
  <si>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</si>
  <si>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</si>
  <si>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</si>
  <si>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</si>
  <si>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</si>
  <si>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</si>
  <si>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</si>
  <si>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</si>
  <si>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</si>
  <si>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</si>
  <si>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</si>
  <si>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</si>
  <si>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</si>
  <si>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</si>
  <si>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</si>
  <si>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</si>
  <si>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</si>
  <si>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</si>
  <si>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</si>
  <si>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</si>
  <si>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</si>
  <si>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</si>
  <si>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</si>
  <si>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</si>
  <si>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</si>
  <si>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</si>
  <si>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</si>
  <si>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</si>
  <si>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</si>
  <si>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</si>
  <si>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</si>
  <si>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</si>
  <si>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</si>
  <si>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</si>
  <si>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</si>
  <si>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</si>
  <si>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</si>
  <si>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</si>
  <si>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</si>
  <si>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</si>
  <si>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</si>
  <si>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</si>
  <si>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</si>
  <si>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</si>
  <si>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</si>
  <si>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</si>
  <si>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</si>
  <si>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</si>
  <si>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</si>
  <si>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</si>
  <si>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</si>
  <si>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</si>
  <si>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</si>
  <si>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</si>
  <si>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</si>
  <si>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</si>
  <si>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</si>
  <si>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</si>
  <si>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</si>
  <si>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</si>
  <si>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</si>
  <si>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</si>
  <si>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</si>
  <si>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</si>
  <si>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</si>
  <si>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</si>
  <si>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</si>
  <si>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</si>
  <si>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</si>
  <si>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</si>
  <si>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</si>
  <si>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</si>
  <si>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</si>
  <si>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</si>
  <si>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</si>
  <si>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</si>
  <si>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</si>
  <si>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</si>
  <si>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</si>
  <si>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</si>
  <si>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</si>
  <si>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</si>
  <si>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</si>
  <si>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</si>
  <si>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</si>
  <si>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</si>
  <si>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</si>
  <si>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</si>
  <si>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</si>
  <si>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</si>
  <si>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</si>
  <si>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</si>
  <si>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</si>
  <si>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</si>
  <si>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</si>
  <si>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</si>
  <si>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</si>
  <si>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</si>
  <si>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</si>
  <si>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</si>
  <si>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</si>
  <si>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</si>
  <si>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</si>
  <si>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</si>
  <si>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</si>
  <si>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</si>
  <si>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</si>
  <si>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</si>
  <si>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</si>
  <si>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</si>
  <si>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</si>
  <si>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</si>
  <si>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</si>
  <si>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</si>
  <si>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</si>
  <si>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</si>
  <si>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</si>
  <si>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</si>
  <si>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</si>
  <si>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</si>
  <si>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</si>
  <si>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</si>
  <si>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</si>
  <si>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</si>
  <si>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</si>
  <si>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</si>
  <si>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</si>
  <si>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</si>
  <si>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</si>
  <si>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</si>
  <si>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</si>
  <si>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</si>
  <si>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</si>
  <si>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</si>
  <si>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</si>
  <si>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</si>
  <si>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</si>
  <si>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</si>
  <si>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</si>
  <si>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</si>
  <si>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</si>
  <si>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</si>
  <si>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</si>
  <si>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</si>
  <si>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</si>
  <si>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</si>
  <si>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</si>
  <si>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</si>
  <si>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</si>
  <si>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</si>
  <si>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</si>
  <si>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</si>
  <si>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</si>
  <si>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</si>
  <si>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</si>
  <si>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</si>
  <si>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</si>
  <si>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</si>
  <si>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</si>
  <si>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</si>
  <si>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</si>
  <si>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</si>
  <si>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</si>
  <si>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</si>
  <si>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</si>
  <si>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</si>
  <si>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</si>
  <si>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</si>
  <si>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</si>
  <si>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</si>
  <si>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</si>
  <si>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</si>
  <si>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</si>
  <si>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</si>
  <si>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</si>
  <si>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</si>
  <si>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</si>
  <si>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</si>
  <si>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</si>
  <si>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</si>
  <si>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</si>
  <si>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</si>
  <si>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</si>
  <si>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</si>
  <si>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</si>
  <si>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</si>
  <si>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</si>
  <si>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</si>
  <si>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</si>
  <si>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</si>
  <si>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</si>
  <si>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</si>
  <si>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</si>
  <si>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</si>
  <si>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</si>
  <si>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</si>
  <si>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</si>
  <si>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</si>
  <si>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</si>
  <si>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</si>
  <si>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</si>
  <si>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</si>
  <si>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</si>
  <si>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</si>
  <si>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</si>
  <si>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</si>
  <si>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</si>
  <si>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</si>
  <si>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</si>
  <si>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</si>
  <si>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</si>
  <si>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</si>
  <si>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</si>
  <si>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</si>
  <si>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</si>
  <si>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</si>
  <si>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</si>
  <si>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</si>
  <si>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</si>
  <si>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</si>
  <si>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</si>
  <si>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</si>
  <si>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</si>
  <si>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</si>
  <si>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</si>
  <si>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</si>
  <si>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</si>
  <si>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</si>
  <si>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</si>
  <si>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</si>
  <si>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</si>
  <si>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</si>
  <si>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</si>
  <si>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</si>
  <si>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</si>
  <si>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</si>
  <si>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</si>
  <si>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</si>
  <si>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</si>
  <si>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</si>
  <si>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</si>
  <si>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</si>
  <si>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</si>
  <si>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</si>
  <si>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</si>
  <si>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</si>
  <si>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</si>
  <si>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</si>
  <si>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</si>
  <si>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</si>
  <si>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</si>
  <si>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</si>
  <si>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</si>
  <si>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</si>
  <si>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</si>
  <si>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</si>
  <si>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</si>
  <si>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</si>
  <si>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</si>
  <si>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</si>
  <si>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</si>
  <si>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</si>
  <si>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</si>
  <si>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</si>
  <si>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</si>
  <si>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</si>
  <si>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</si>
  <si>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</si>
  <si>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</si>
  <si>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</si>
  <si>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</si>
  <si>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</si>
  <si>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</si>
  <si>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</si>
  <si>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</si>
  <si>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</si>
  <si>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</si>
  <si>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</si>
  <si>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</si>
  <si>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</si>
  <si>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</si>
  <si>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</si>
  <si>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</si>
  <si>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</si>
  <si>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</si>
  <si>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</si>
  <si>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</si>
  <si>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</si>
  <si>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</si>
  <si>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</si>
  <si>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</si>
  <si>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</si>
  <si>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</si>
  <si>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</si>
  <si>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</si>
  <si>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</si>
  <si>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</si>
  <si>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</si>
  <si>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</si>
  <si>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</si>
  <si>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</si>
  <si>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</si>
  <si>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</si>
  <si>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</si>
  <si>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</si>
  <si>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</si>
  <si>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</si>
  <si>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</si>
  <si>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</si>
  <si>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</si>
  <si>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</si>
  <si>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</si>
  <si>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</si>
  <si>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</si>
  <si>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</si>
  <si>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</si>
  <si>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</si>
  <si>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</si>
  <si>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</si>
  <si>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</si>
  <si>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</si>
  <si>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</si>
  <si>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</si>
  <si>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</si>
  <si>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</si>
  <si>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</si>
  <si>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</si>
  <si>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</si>
  <si>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</si>
  <si>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</si>
  <si>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</si>
  <si>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</si>
  <si>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</si>
  <si>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</si>
  <si>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</si>
  <si>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</si>
  <si>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</si>
  <si>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</si>
  <si>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</si>
  <si>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</si>
  <si>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</si>
  <si>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</si>
  <si>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</si>
  <si>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</si>
  <si>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</si>
  <si>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</si>
  <si>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</si>
  <si>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</si>
  <si>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</si>
  <si>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</si>
  <si>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</si>
  <si>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</si>
  <si>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</si>
  <si>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</si>
  <si>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</si>
  <si>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</si>
  <si>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</si>
  <si>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</si>
  <si>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</si>
  <si>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</si>
  <si>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</si>
  <si>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</si>
  <si>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</si>
  <si>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</si>
  <si>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</si>
  <si>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</si>
  <si>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</si>
  <si>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</si>
  <si>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</si>
  <si>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</si>
  <si>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</si>
  <si>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</si>
  <si>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</si>
  <si>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</si>
  <si>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</si>
  <si>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</si>
  <si>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</si>
  <si>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</si>
  <si>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</si>
  <si>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</si>
  <si>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</si>
  <si>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</si>
  <si>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</si>
  <si>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</si>
  <si>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</si>
  <si>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</si>
  <si>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</si>
  <si>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</si>
  <si>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</si>
  <si>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</si>
  <si>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</si>
  <si>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</si>
  <si>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</si>
  <si>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</si>
  <si>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</si>
  <si>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</si>
  <si>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</si>
  <si>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</si>
  <si>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</si>
  <si>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</si>
  <si>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</si>
  <si>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</si>
  <si>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</si>
  <si>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</si>
  <si>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</si>
  <si>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</si>
  <si>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</si>
  <si>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</si>
  <si>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</si>
  <si>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</si>
  <si>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</si>
  <si>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</si>
  <si>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</si>
  <si>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</si>
  <si>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</si>
  <si>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</si>
  <si>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</si>
  <si>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</si>
  <si>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</si>
  <si>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</si>
  <si>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</si>
  <si>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</si>
  <si>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</si>
  <si>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</si>
  <si>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</si>
  <si>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</si>
  <si>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</si>
  <si>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</si>
  <si>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</si>
  <si>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</si>
  <si>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</si>
  <si>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</si>
  <si>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</si>
  <si>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</si>
  <si>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</si>
  <si>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</si>
  <si>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</si>
  <si>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</si>
  <si>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</si>
  <si>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</si>
  <si>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</si>
  <si>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</si>
  <si>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</si>
  <si>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</si>
  <si>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</si>
  <si>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</si>
  <si>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</si>
  <si>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</si>
  <si>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</si>
  <si>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</si>
  <si>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</si>
  <si>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</si>
  <si>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</si>
  <si>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</si>
  <si>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</si>
  <si>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</si>
  <si>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</si>
  <si>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</si>
  <si>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</si>
  <si>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</si>
  <si>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</si>
  <si>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</si>
  <si>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</si>
  <si>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</si>
  <si>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</si>
  <si>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</si>
  <si>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</si>
  <si>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</si>
  <si>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</si>
  <si>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</si>
  <si>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</si>
  <si>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</si>
  <si>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</si>
  <si>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</si>
  <si>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</si>
  <si>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</si>
  <si>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</si>
  <si>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</si>
  <si>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</si>
  <si>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</si>
  <si>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</si>
  <si>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</si>
  <si>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</si>
  <si>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</si>
  <si>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</si>
  <si>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</si>
  <si>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</si>
  <si>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</si>
  <si>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</si>
  <si>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</si>
  <si>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</si>
  <si>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</si>
  <si>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</si>
  <si>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</si>
  <si>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</si>
  <si>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</si>
  <si>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</si>
  <si>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</si>
  <si>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</si>
  <si>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</si>
  <si>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</si>
  <si>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</si>
  <si>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</si>
  <si>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</si>
  <si>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</si>
  <si>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</si>
  <si>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</si>
  <si>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</si>
  <si>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</si>
  <si>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</si>
  <si>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</si>
  <si>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</si>
  <si>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</si>
  <si>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</si>
  <si>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</si>
  <si>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</si>
  <si>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</si>
  <si>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</si>
  <si>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</si>
  <si>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</si>
  <si>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</si>
  <si>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</si>
  <si>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</si>
  <si>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</si>
  <si>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</si>
  <si>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</si>
  <si>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</si>
  <si>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</si>
  <si>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</si>
  <si>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</si>
  <si>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</si>
  <si>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</si>
  <si>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</si>
  <si>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</si>
  <si>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</si>
  <si>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</si>
  <si>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</si>
  <si>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</si>
  <si>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</si>
  <si>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</si>
  <si>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</si>
  <si>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</si>
  <si>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</si>
  <si>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</si>
  <si>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</si>
  <si>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</si>
  <si>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</si>
  <si>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</si>
  <si>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</si>
  <si>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</si>
  <si>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</si>
  <si>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</si>
  <si>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</si>
  <si>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</si>
  <si>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</si>
  <si>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</si>
  <si>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</si>
  <si>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</si>
  <si>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</si>
  <si>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</si>
  <si>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</si>
  <si>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</si>
  <si>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</si>
  <si>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</si>
  <si>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</si>
  <si>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</si>
  <si>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</si>
  <si>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</si>
  <si>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</si>
  <si>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</si>
  <si>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</si>
  <si>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</si>
  <si>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</si>
  <si>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</si>
  <si>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</si>
  <si>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</si>
  <si>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</si>
  <si>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</si>
  <si>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</si>
  <si>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</si>
  <si>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</si>
  <si>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</si>
  <si>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</si>
  <si>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</si>
  <si>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</si>
  <si>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</si>
  <si>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</si>
  <si>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</si>
  <si>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</si>
  <si>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</si>
  <si>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</si>
  <si>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</si>
  <si>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</si>
  <si>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</si>
  <si>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</si>
  <si>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</si>
  <si>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</si>
  <si>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</si>
  <si>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</si>
  <si>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</si>
  <si>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</si>
  <si>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</si>
  <si>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</si>
  <si>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</si>
  <si>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</si>
  <si>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</si>
  <si>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</si>
  <si>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</si>
  <si>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</si>
  <si>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</si>
  <si>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</si>
  <si>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</si>
  <si>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</si>
  <si>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</si>
  <si>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</si>
  <si>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</si>
  <si>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</si>
  <si>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</si>
  <si>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</si>
  <si>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</si>
  <si>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</si>
  <si>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</si>
  <si>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</si>
  <si>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</si>
  <si>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</si>
  <si>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</si>
  <si>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</si>
  <si>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</si>
  <si>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</si>
  <si>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</si>
  <si>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</si>
  <si>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</si>
  <si>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</si>
  <si>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</si>
  <si>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</si>
  <si>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</si>
  <si>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</si>
  <si>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</si>
  <si>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</si>
  <si>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</si>
  <si>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</si>
  <si>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</si>
  <si>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</si>
  <si>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</si>
  <si>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</si>
  <si>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</si>
  <si>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</si>
  <si>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</si>
  <si>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</si>
  <si>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</si>
  <si>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</si>
  <si>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</si>
  <si>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</si>
  <si>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</si>
  <si>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</si>
  <si>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</si>
  <si>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</si>
  <si>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</si>
  <si>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</si>
  <si>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</si>
  <si>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</si>
  <si>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</si>
  <si>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</si>
  <si>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</si>
  <si>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</si>
  <si>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</si>
  <si>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</si>
  <si>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</si>
  <si>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</si>
  <si>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</si>
  <si>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</si>
  <si>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</si>
  <si>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</si>
  <si>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</si>
  <si>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</si>
  <si>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</si>
  <si>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</si>
  <si>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</si>
  <si>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</si>
  <si>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</si>
  <si>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</si>
  <si>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</si>
  <si>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</si>
  <si>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</si>
  <si>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</si>
  <si>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</si>
  <si>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</si>
  <si>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</si>
  <si>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</si>
  <si>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</si>
  <si>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</si>
  <si>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</si>
  <si>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</si>
  <si>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</si>
  <si>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</si>
  <si>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</si>
  <si>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</si>
  <si>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</si>
  <si>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</si>
  <si>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</si>
  <si>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</si>
  <si>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</si>
  <si>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</si>
  <si>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</si>
  <si>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</si>
  <si>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</si>
  <si>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</si>
  <si>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</si>
  <si>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</si>
  <si>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</si>
  <si>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</si>
  <si>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</si>
  <si>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</si>
  <si>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</si>
  <si>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</si>
  <si>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</si>
  <si>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</si>
  <si>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</si>
  <si>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</si>
  <si>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</si>
  <si>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</si>
  <si>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</si>
  <si>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</si>
  <si>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</si>
  <si>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</si>
  <si>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</si>
  <si>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</si>
  <si>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</si>
  <si>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</si>
  <si>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</si>
  <si>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</si>
  <si>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</si>
  <si>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</si>
  <si>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</si>
  <si>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</si>
  <si>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</si>
  <si>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</si>
  <si>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</si>
  <si>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</si>
  <si>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</si>
  <si>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</si>
  <si>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</si>
  <si>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</si>
  <si>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</si>
  <si>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</si>
  <si>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</si>
  <si>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</si>
  <si>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</si>
  <si>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</si>
  <si>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</si>
  <si>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</si>
  <si>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</si>
  <si>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</si>
  <si>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</si>
  <si>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</si>
  <si>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</si>
  <si>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</si>
  <si>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</si>
  <si>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</si>
  <si>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</si>
  <si>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</si>
  <si>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</si>
  <si>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</si>
  <si>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</si>
  <si>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</si>
  <si>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</si>
  <si>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</si>
  <si>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</si>
  <si>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</si>
  <si>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</si>
  <si>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</si>
  <si>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</si>
  <si>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</si>
  <si>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</si>
  <si>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</si>
  <si>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</si>
  <si>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</si>
  <si>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</si>
  <si>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</si>
  <si>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</si>
  <si>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</si>
  <si>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</si>
  <si>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</si>
  <si>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</si>
  <si>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</si>
  <si>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</si>
  <si>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</si>
  <si>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</si>
  <si>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</si>
  <si>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</si>
  <si>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</si>
  <si>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</si>
  <si>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</si>
  <si>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</si>
  <si>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</si>
  <si>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</si>
  <si>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</si>
  <si>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</si>
  <si>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</si>
  <si>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</si>
  <si>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</si>
  <si>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</si>
  <si>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</si>
  <si>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</si>
  <si>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</si>
  <si>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</si>
  <si>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</si>
  <si>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</si>
  <si>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</si>
  <si>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</si>
  <si>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</si>
  <si>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</si>
  <si>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</si>
  <si>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</si>
  <si>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</si>
  <si>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</si>
  <si>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</si>
  <si>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</si>
  <si>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</si>
  <si>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</si>
  <si>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</si>
  <si>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</si>
  <si>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</si>
  <si>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</si>
  <si>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</si>
  <si>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</si>
  <si>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</si>
  <si>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</si>
  <si>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</si>
  <si>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</si>
  <si>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</si>
  <si>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</si>
  <si>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</si>
  <si>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</si>
  <si>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</si>
  <si>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</si>
  <si>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</si>
  <si>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</si>
  <si>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</si>
  <si>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</si>
  <si>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</si>
  <si>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</si>
  <si>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</si>
  <si>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</si>
  <si>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</si>
  <si>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</si>
  <si>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</si>
  <si>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</si>
  <si>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</si>
  <si>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</si>
  <si>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</si>
  <si>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</si>
  <si>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</si>
  <si>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</si>
  <si>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</si>
  <si>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</si>
  <si>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</si>
  <si>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</si>
  <si>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</si>
  <si>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</si>
  <si>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</si>
  <si>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</si>
  <si>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</si>
  <si>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</si>
  <si>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</si>
  <si>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</si>
  <si>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</si>
  <si>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</si>
  <si>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</si>
  <si>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</si>
  <si>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</si>
  <si>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</si>
  <si>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</si>
  <si>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</si>
  <si>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</si>
  <si>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</si>
  <si>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</si>
  <si>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</si>
  <si>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</si>
  <si>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</si>
  <si>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</si>
  <si>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</si>
  <si>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</si>
  <si>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</si>
  <si>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</si>
  <si>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</si>
  <si>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</si>
  <si>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</si>
  <si>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</si>
  <si>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</si>
  <si>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</si>
  <si>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</si>
  <si>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</si>
  <si>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</si>
  <si>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</si>
  <si>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</si>
  <si>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</si>
  <si>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</si>
  <si>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</si>
  <si>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</si>
  <si>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</si>
  <si>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</si>
  <si>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</si>
  <si>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</si>
  <si>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</si>
  <si>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</si>
  <si>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</si>
  <si>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</si>
  <si>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</si>
  <si>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</si>
  <si>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</si>
  <si>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</si>
  <si>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</si>
  <si>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</si>
  <si>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</si>
  <si>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</si>
  <si>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</si>
  <si>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</si>
  <si>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</si>
  <si>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</si>
  <si>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</si>
  <si>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</si>
  <si>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</si>
  <si>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</si>
  <si>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</si>
  <si>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</si>
  <si>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</si>
  <si>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</si>
  <si>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</si>
  <si>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</si>
  <si>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</si>
  <si>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</si>
  <si>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</si>
  <si>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</si>
  <si>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</si>
  <si>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</si>
  <si>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</si>
  <si>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</si>
  <si>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</si>
  <si>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</si>
  <si>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</si>
  <si>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</si>
  <si>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</si>
  <si>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</si>
  <si>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</si>
  <si>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</si>
  <si>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</si>
  <si>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</si>
  <si>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</si>
  <si>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</si>
  <si>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</si>
  <si>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</si>
  <si>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</si>
  <si>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</si>
  <si>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</si>
  <si>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</si>
  <si>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</si>
  <si>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</si>
  <si>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</si>
  <si>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</si>
  <si>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</si>
  <si>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</si>
  <si>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</si>
  <si>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</si>
  <si>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</si>
  <si>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</si>
  <si>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</si>
  <si>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</si>
  <si>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</si>
  <si>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</si>
  <si>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</si>
  <si>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</si>
  <si>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</si>
  <si>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</si>
  <si>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</si>
  <si>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</si>
  <si>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</si>
  <si>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</si>
  <si>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</si>
  <si>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</si>
  <si>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</si>
  <si>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</si>
  <si>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</si>
  <si>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</si>
  <si>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</si>
  <si>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</si>
  <si>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</si>
  <si>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</si>
  <si>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</si>
  <si>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</si>
  <si>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</si>
  <si>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</si>
  <si>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</si>
  <si>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</si>
  <si>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</si>
  <si>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</si>
  <si>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</si>
  <si>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</si>
  <si>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</si>
  <si>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</si>
  <si>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</si>
  <si>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</si>
  <si>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</si>
  <si>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</si>
  <si>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</si>
  <si>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</si>
  <si>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</si>
  <si>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</si>
  <si>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</si>
  <si>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</si>
  <si>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</si>
  <si>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</si>
  <si>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</si>
  <si>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</si>
  <si>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</si>
  <si>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</si>
  <si>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</si>
  <si>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</si>
  <si>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</si>
  <si>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</si>
  <si>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</si>
  <si>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</si>
  <si>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</si>
  <si>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</si>
  <si>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</si>
  <si>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</si>
  <si>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</si>
  <si>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</si>
  <si>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</si>
  <si>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</si>
  <si>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</si>
  <si>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</si>
  <si>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</si>
  <si>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</si>
  <si>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</si>
  <si>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</si>
  <si>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</si>
  <si>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</si>
  <si>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</si>
  <si>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</si>
  <si>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</si>
  <si>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</si>
  <si>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</si>
  <si>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</si>
  <si>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</si>
  <si>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</si>
  <si>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</si>
  <si>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</si>
  <si>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</si>
  <si>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</si>
  <si>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</si>
  <si>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</si>
  <si>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</si>
  <si>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</si>
  <si>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</si>
  <si>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</si>
  <si>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</si>
  <si>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</si>
  <si>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</si>
  <si>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</si>
  <si>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</si>
  <si>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</si>
  <si>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</si>
  <si>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</si>
  <si>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</si>
  <si>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</si>
  <si>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</si>
  <si>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</si>
  <si>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</si>
  <si>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</si>
  <si>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</si>
  <si>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</si>
  <si>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</si>
  <si>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</si>
  <si>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</si>
  <si>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</si>
  <si>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</si>
  <si>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</si>
  <si>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</si>
  <si>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</si>
  <si>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</si>
  <si>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</si>
  <si>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</si>
  <si>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</si>
  <si>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</si>
  <si>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</si>
  <si>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</si>
  <si>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</si>
  <si>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</si>
  <si>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</si>
  <si>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</si>
  <si>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</si>
  <si>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</si>
  <si>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</si>
  <si>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</si>
  <si>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</si>
  <si>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</si>
  <si>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</si>
  <si>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</si>
  <si>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</si>
  <si>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</si>
  <si>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</si>
  <si>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</si>
  <si>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</si>
  <si>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</si>
  <si>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</si>
  <si>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</si>
  <si>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</si>
  <si>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</si>
  <si>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</si>
  <si>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</si>
  <si>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</si>
  <si>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</si>
  <si>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</si>
  <si>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</si>
  <si>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</si>
  <si>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</si>
  <si>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</si>
  <si>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</si>
  <si>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</si>
  <si>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</si>
  <si>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</si>
  <si>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</si>
  <si>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</si>
  <si>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</si>
  <si>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</si>
  <si>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</si>
  <si>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</si>
  <si>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</si>
  <si>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</si>
  <si>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</si>
  <si>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</si>
  <si>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</si>
  <si>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</si>
  <si>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</si>
  <si>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</si>
  <si>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</si>
  <si>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</si>
  <si>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</si>
  <si>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</si>
  <si>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</si>
  <si>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</si>
  <si>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</si>
  <si>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</si>
  <si>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</si>
  <si>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</si>
  <si>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</si>
  <si>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</si>
  <si>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</si>
  <si>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</si>
  <si>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</si>
  <si>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</si>
  <si>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</si>
  <si>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</si>
  <si>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</si>
  <si>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</si>
  <si>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</si>
  <si>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</si>
  <si>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</si>
  <si>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</si>
  <si>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</si>
  <si>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</si>
  <si>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</si>
  <si>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</si>
  <si>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</si>
  <si>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</si>
  <si>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</si>
  <si>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</si>
  <si>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</si>
  <si>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</si>
  <si>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</si>
  <si>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</si>
  <si>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</si>
  <si>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</si>
  <si>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</si>
  <si>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</si>
  <si>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</si>
  <si>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</si>
  <si>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</si>
  <si>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</si>
  <si>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</si>
  <si>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</si>
  <si>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</si>
  <si>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</si>
  <si>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</si>
  <si>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</si>
  <si>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</si>
  <si>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</si>
  <si>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</si>
  <si>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</si>
  <si>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</si>
  <si>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</si>
  <si>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</si>
  <si>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</si>
  <si>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</si>
  <si>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</si>
  <si>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</si>
  <si>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</si>
  <si>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</si>
  <si>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</si>
  <si>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</si>
  <si>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</si>
  <si>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</si>
  <si>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</si>
  <si>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</si>
  <si>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</si>
  <si>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</si>
  <si>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</si>
  <si>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</si>
  <si>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</si>
  <si>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</si>
  <si>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</si>
  <si>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</si>
  <si>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</si>
  <si>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</si>
  <si>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</si>
  <si>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</si>
  <si>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</si>
  <si>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</si>
  <si>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</si>
  <si>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</si>
  <si>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</si>
  <si>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</si>
  <si>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</si>
  <si>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</si>
  <si>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</si>
  <si>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</si>
  <si>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</si>
  <si>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</si>
  <si>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</si>
  <si>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</si>
  <si>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</si>
  <si>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</si>
  <si>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</si>
  <si>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</si>
  <si>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</si>
  <si>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</si>
  <si>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</si>
  <si>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</si>
  <si>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</si>
  <si>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</si>
  <si>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</si>
  <si>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</si>
  <si>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</si>
  <si>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</si>
  <si>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</si>
  <si>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</si>
  <si>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</si>
  <si>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</si>
  <si>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</si>
  <si>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</si>
  <si>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</si>
  <si>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</si>
  <si>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</si>
  <si>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</si>
  <si>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</si>
  <si>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</si>
  <si>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</si>
  <si>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</si>
  <si>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</si>
  <si>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</si>
  <si>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</si>
  <si>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</si>
  <si>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</si>
  <si>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</si>
  <si>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</si>
  <si>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</si>
  <si>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</si>
  <si>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</si>
  <si>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</si>
  <si>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</si>
  <si>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</si>
  <si>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</si>
  <si>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</si>
  <si>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</si>
  <si>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</si>
  <si>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</si>
  <si>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</si>
  <si>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</si>
  <si>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</si>
  <si>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</si>
  <si>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</si>
  <si>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</si>
  <si>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</si>
  <si>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</si>
  <si>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</si>
  <si>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</si>
  <si>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</si>
  <si>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</si>
  <si>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</si>
  <si>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</si>
  <si>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</si>
  <si>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</si>
  <si>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</si>
  <si>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</si>
  <si>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</si>
  <si>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</si>
  <si>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</si>
  <si>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</si>
  <si>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</si>
  <si>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</si>
  <si>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</si>
  <si>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</si>
  <si>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</si>
  <si>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</si>
  <si>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</si>
  <si>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</si>
  <si>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</si>
  <si>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</si>
  <si>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</si>
  <si>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</si>
  <si>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</si>
  <si>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</si>
  <si>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</si>
  <si>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</si>
  <si>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</si>
  <si>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</si>
  <si>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</si>
  <si>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</si>
  <si>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</si>
  <si>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</si>
  <si>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</si>
  <si>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</si>
  <si>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</si>
  <si>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</si>
  <si>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</si>
  <si>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</si>
  <si>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</si>
  <si>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</si>
  <si>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</si>
  <si>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</si>
  <si>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</si>
  <si>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</si>
  <si>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</si>
  <si>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</si>
  <si>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</si>
  <si>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</si>
  <si>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</si>
  <si>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</si>
  <si>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</si>
  <si>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</si>
  <si>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</si>
  <si>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</si>
  <si>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</si>
  <si>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</si>
  <si>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</si>
  <si>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</si>
  <si>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</si>
  <si>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</si>
  <si>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</si>
  <si>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</si>
  <si>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</si>
  <si>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</si>
  <si>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</si>
  <si>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</si>
  <si>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</si>
  <si>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</si>
  <si>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</si>
  <si>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</si>
  <si>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</si>
  <si>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</si>
  <si>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</si>
  <si>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</si>
  <si>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</si>
  <si>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</si>
  <si>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</si>
  <si>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</si>
  <si>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</si>
  <si>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</si>
  <si>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</si>
  <si>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</si>
  <si>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</si>
  <si>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</si>
  <si>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</si>
  <si>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</si>
  <si>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</si>
  <si>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</si>
  <si>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</si>
  <si>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</si>
  <si>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</si>
  <si>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</si>
  <si>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</si>
  <si>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</si>
  <si>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</si>
  <si>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</si>
  <si>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</si>
  <si>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</si>
  <si>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</si>
  <si>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</si>
  <si>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</si>
  <si>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</si>
  <si>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</si>
  <si>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</si>
  <si>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</si>
  <si>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</si>
  <si>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</si>
  <si>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</si>
  <si>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</si>
  <si>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</si>
  <si>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</si>
  <si>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</si>
  <si>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</si>
  <si>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</si>
  <si>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</si>
  <si>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</si>
  <si>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</si>
  <si>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</si>
  <si>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</si>
  <si>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</si>
  <si>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</si>
  <si>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</si>
  <si>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</si>
  <si>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</si>
  <si>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</si>
  <si>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</si>
  <si>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</si>
  <si>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</si>
  <si>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</si>
  <si>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</si>
  <si>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</si>
  <si>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</si>
  <si>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</si>
  <si>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</si>
  <si>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</si>
  <si>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</si>
  <si>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</si>
  <si>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</si>
  <si>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</si>
  <si>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</si>
  <si>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</si>
  <si>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</si>
  <si>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</si>
  <si>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</si>
  <si>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</si>
  <si>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</si>
  <si>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</si>
  <si>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</si>
  <si>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</si>
  <si>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</si>
  <si>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</si>
  <si>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</si>
  <si>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</si>
  <si>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</si>
  <si>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</si>
  <si>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</si>
  <si>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</si>
  <si>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</si>
  <si>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</si>
  <si>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</si>
  <si>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</si>
  <si>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</si>
  <si>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</si>
  <si>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</si>
  <si>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</si>
  <si>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</si>
  <si>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</si>
  <si>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</si>
  <si>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</si>
  <si>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</si>
  <si>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</si>
  <si>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</si>
  <si>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</si>
  <si>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</si>
  <si>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</si>
  <si>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</si>
  <si>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</si>
  <si>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</si>
  <si>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</si>
  <si>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</si>
  <si>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</si>
  <si>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</si>
  <si>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</si>
  <si>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</si>
  <si>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</si>
  <si>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</si>
  <si>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</si>
  <si>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</si>
  <si>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</si>
  <si>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</si>
  <si>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</si>
  <si>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</si>
  <si>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</si>
  <si>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</si>
  <si>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</si>
  <si>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</si>
  <si>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</si>
  <si>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</si>
  <si>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</si>
  <si>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</si>
  <si>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</si>
  <si>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</si>
  <si>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</si>
  <si>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</si>
  <si>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</si>
  <si>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</si>
  <si>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</si>
  <si>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</si>
  <si>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</si>
  <si>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</si>
  <si>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</si>
  <si>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</si>
  <si>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</si>
  <si>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</si>
  <si>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</si>
  <si>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</si>
  <si>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</si>
  <si>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</si>
  <si>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</si>
  <si>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</si>
  <si>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</si>
  <si>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</si>
  <si>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</si>
  <si>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</si>
  <si>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</si>
  <si>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</si>
  <si>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</si>
  <si>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</si>
  <si>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</si>
  <si>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</si>
  <si>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</si>
  <si>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</si>
  <si>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</si>
  <si>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</si>
  <si>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</si>
  <si>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</si>
  <si>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</si>
  <si>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</si>
  <si>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</si>
  <si>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</si>
  <si>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</si>
  <si>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</si>
  <si>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</si>
  <si>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</si>
  <si>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</si>
  <si>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</si>
  <si>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</si>
  <si>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</si>
  <si>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</si>
  <si>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</si>
  <si>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</si>
  <si>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</si>
  <si>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</si>
  <si>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</si>
  <si>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</si>
  <si>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</si>
  <si>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</si>
  <si>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</si>
  <si>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</si>
  <si>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</si>
  <si>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</si>
  <si>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</si>
  <si>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</si>
  <si>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</si>
  <si>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</si>
  <si>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</si>
  <si>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</si>
  <si>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</si>
  <si>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</si>
  <si>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</si>
  <si>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</si>
  <si>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</si>
  <si>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</si>
  <si>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</si>
  <si>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</si>
  <si>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</si>
  <si>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</si>
  <si>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</si>
  <si>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</si>
  <si>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</si>
  <si>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</si>
  <si>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</si>
  <si>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</si>
  <si>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</si>
  <si>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</si>
  <si>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</si>
  <si>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</si>
  <si>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</si>
  <si>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</si>
  <si>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</si>
  <si>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</si>
  <si>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</si>
  <si>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</si>
  <si>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</si>
  <si>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</si>
  <si>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</si>
  <si>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</si>
  <si>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</si>
  <si>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</si>
  <si>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</si>
  <si>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</si>
  <si>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</si>
  <si>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</si>
  <si>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</si>
  <si>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</si>
  <si>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</si>
  <si>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</si>
  <si>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</si>
  <si>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</si>
  <si>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</si>
  <si>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</si>
  <si>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</si>
  <si>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</si>
  <si>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</si>
  <si>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</si>
  <si>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</si>
  <si>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</si>
  <si>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</si>
  <si>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</si>
  <si>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</si>
  <si>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</si>
  <si>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</si>
  <si>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</si>
  <si>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</si>
  <si>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</si>
  <si>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</si>
  <si>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</si>
  <si>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</si>
  <si>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</si>
  <si>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</si>
  <si>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</si>
  <si>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</si>
  <si>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</si>
  <si>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</si>
  <si>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</si>
  <si>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</si>
  <si>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</si>
  <si>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</si>
  <si>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</si>
  <si>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</si>
  <si>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</si>
  <si>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</si>
  <si>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</si>
  <si>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</si>
  <si>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</si>
  <si>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</si>
  <si>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</si>
  <si>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</si>
  <si>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</si>
  <si>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</si>
  <si>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</si>
  <si>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</si>
  <si>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</si>
  <si>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</si>
  <si>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</si>
  <si>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</si>
  <si>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</si>
  <si>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</si>
  <si>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</si>
  <si>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</si>
  <si>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</si>
  <si>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</si>
  <si>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</si>
  <si>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</si>
  <si>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</si>
  <si>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</si>
  <si>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</si>
  <si>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</si>
  <si>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</si>
  <si>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</si>
  <si>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</si>
  <si>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</si>
  <si>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</si>
  <si>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</si>
  <si>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</si>
  <si>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</si>
  <si>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</si>
  <si>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</si>
  <si>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</si>
  <si>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</si>
  <si>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</si>
  <si>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</si>
  <si>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</si>
  <si>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</si>
  <si>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</si>
  <si>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</si>
  <si>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</si>
  <si>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</si>
  <si>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</si>
  <si>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</si>
  <si>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</si>
  <si>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</si>
  <si>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</si>
  <si>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</si>
  <si>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</si>
  <si>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</si>
  <si>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</si>
  <si>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</si>
  <si>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</si>
  <si>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</si>
  <si>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</si>
  <si>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</si>
  <si>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</si>
  <si>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</si>
  <si>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</si>
  <si>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</si>
  <si>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</si>
  <si>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</si>
  <si>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</si>
  <si>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</si>
  <si>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</si>
  <si>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</si>
  <si>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</si>
  <si>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</si>
  <si>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</si>
  <si>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</si>
  <si>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</si>
  <si>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</si>
  <si>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</si>
  <si>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</si>
  <si>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</si>
  <si>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</si>
  <si>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</si>
  <si>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</si>
  <si>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</si>
  <si>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</si>
  <si>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</si>
  <si>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</si>
  <si>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</si>
  <si>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</si>
  <si>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</si>
  <si>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</si>
  <si>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</si>
  <si>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</si>
  <si>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</si>
  <si>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</si>
  <si>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</si>
  <si>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</si>
  <si>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</si>
  <si>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</si>
  <si>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</si>
  <si>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</si>
  <si>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</si>
  <si>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</si>
  <si>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</si>
  <si>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</si>
  <si>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</si>
  <si>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</si>
  <si>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</si>
  <si>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</si>
  <si>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</si>
  <si>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</si>
  <si>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</si>
  <si>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</si>
  <si>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</si>
  <si>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</si>
  <si>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</si>
  <si>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</si>
  <si>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</si>
  <si>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</si>
  <si>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</si>
  <si>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</si>
  <si>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</si>
  <si>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</si>
  <si>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</si>
  <si>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</si>
  <si>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</si>
  <si>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</si>
  <si>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</si>
  <si>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</si>
  <si>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</si>
  <si>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</si>
  <si>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</si>
  <si>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</si>
  <si>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</si>
  <si>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</si>
  <si>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</si>
  <si>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</si>
  <si>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</si>
  <si>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</si>
  <si>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</si>
  <si>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</si>
  <si>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</si>
  <si>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</si>
  <si>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</si>
  <si>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</si>
  <si>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</si>
  <si>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</si>
  <si>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</si>
  <si>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</si>
  <si>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</si>
  <si>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</si>
  <si>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</si>
  <si>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</si>
  <si>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</si>
  <si>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</si>
  <si>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</si>
  <si>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</si>
  <si>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</si>
  <si>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</si>
  <si>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</si>
  <si>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</si>
  <si>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</si>
  <si>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</si>
  <si>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</si>
  <si>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</si>
  <si>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</si>
  <si>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</si>
  <si>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</si>
  <si>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</si>
  <si>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</si>
  <si>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</si>
  <si>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</si>
  <si>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</si>
  <si>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</si>
  <si>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</si>
  <si>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</si>
  <si>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</si>
  <si>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</si>
  <si>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</si>
  <si>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</si>
  <si>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</si>
  <si>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</si>
  <si>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</si>
  <si>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</si>
  <si>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</si>
  <si>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</si>
  <si>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</si>
  <si>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</si>
  <si>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</si>
  <si>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</si>
  <si>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</si>
  <si>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</si>
  <si>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</si>
  <si>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</si>
  <si>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</si>
  <si>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</si>
  <si>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</si>
  <si>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</si>
  <si>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</si>
  <si>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</si>
  <si>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</si>
  <si>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</si>
  <si>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</si>
  <si>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</si>
  <si>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</si>
  <si>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</si>
  <si>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</si>
  <si>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</si>
  <si>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</si>
  <si>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</si>
  <si>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</si>
  <si>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</si>
  <si>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</si>
  <si>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</si>
  <si>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</si>
  <si>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</si>
  <si>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</si>
  <si>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</si>
  <si>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</si>
  <si>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</si>
  <si>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</si>
  <si>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</si>
  <si>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</si>
  <si>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</si>
  <si>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</si>
  <si>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</si>
  <si>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</si>
  <si>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</si>
  <si>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</si>
  <si>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</si>
  <si>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</si>
  <si>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</si>
  <si>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</si>
  <si>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</si>
  <si>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</si>
  <si>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</si>
  <si>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</si>
  <si>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</si>
  <si>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</si>
  <si>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</si>
  <si>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</si>
  <si>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</si>
  <si>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</si>
  <si>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</si>
  <si>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</si>
  <si>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</si>
  <si>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</si>
  <si>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</si>
  <si>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</si>
  <si>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</si>
  <si>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</si>
  <si>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</si>
  <si>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</si>
  <si>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</si>
  <si>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</si>
  <si>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</si>
  <si>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</si>
  <si>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</si>
  <si>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</si>
  <si>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</si>
  <si>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</si>
  <si>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</si>
  <si>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</si>
  <si>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</si>
  <si>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</si>
  <si>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</si>
  <si>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</si>
  <si>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</si>
  <si>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</si>
  <si>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</si>
  <si>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</si>
  <si>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</si>
  <si>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</si>
  <si>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</si>
  <si>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</si>
  <si>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</si>
  <si>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</si>
  <si>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</si>
  <si>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</si>
  <si>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</si>
  <si>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</si>
  <si>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</si>
  <si>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</si>
  <si>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</si>
  <si>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</si>
  <si>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</si>
  <si>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</si>
  <si>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</si>
  <si>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</si>
  <si>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</si>
  <si>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</si>
  <si>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</si>
  <si>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</si>
  <si>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</si>
  <si>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</si>
  <si>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</si>
  <si>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</si>
  <si>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</si>
  <si>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</si>
  <si>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</si>
  <si>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</si>
  <si>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</si>
  <si>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</si>
  <si>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</si>
  <si>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</si>
  <si>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</si>
  <si>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</si>
  <si>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</si>
  <si>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</si>
  <si>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</si>
  <si>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</si>
  <si>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</si>
  <si>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</si>
  <si>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</si>
  <si>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</si>
  <si>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</si>
  <si>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</si>
  <si>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</si>
  <si>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</si>
  <si>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</si>
  <si>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</si>
  <si>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</si>
  <si>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</si>
  <si>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</si>
  <si>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</si>
  <si>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</si>
  <si>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</si>
  <si>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</si>
  <si>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</si>
  <si>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</si>
  <si>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</si>
  <si>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</si>
  <si>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</si>
  <si>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</si>
  <si>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</si>
  <si>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</si>
  <si>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</si>
  <si>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</si>
  <si>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</si>
  <si>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</si>
  <si>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</si>
  <si>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</si>
  <si>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</si>
  <si>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</si>
  <si>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</si>
  <si>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</si>
  <si>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</si>
  <si>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</si>
  <si>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</si>
  <si>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</si>
  <si>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</si>
  <si>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</si>
  <si>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</si>
  <si>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</si>
  <si>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</si>
  <si>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</si>
  <si>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</si>
  <si>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</si>
  <si>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</si>
  <si>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</si>
  <si>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</si>
  <si>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</si>
  <si>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</si>
  <si>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</si>
  <si>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</si>
  <si>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</si>
  <si>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</si>
  <si>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</si>
  <si>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</si>
  <si>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</si>
  <si>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</si>
  <si>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</si>
  <si>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</si>
  <si>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</si>
  <si>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</si>
  <si>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</si>
  <si>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</si>
  <si>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</si>
  <si>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</si>
  <si>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</si>
  <si>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</si>
  <si>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</si>
  <si>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</si>
  <si>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</si>
  <si>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</si>
  <si>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</si>
  <si>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</si>
  <si>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</si>
  <si>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</si>
  <si>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</si>
  <si>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</si>
  <si>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</si>
  <si>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</si>
  <si>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</si>
  <si>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</si>
  <si>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</si>
  <si>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</si>
  <si>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</si>
  <si>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</si>
  <si>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</si>
  <si>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</si>
  <si>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</si>
  <si>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</si>
  <si>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</si>
  <si>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</si>
  <si>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</si>
  <si>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</si>
  <si>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</si>
  <si>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</si>
  <si>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</si>
  <si>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</si>
  <si>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</si>
  <si>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</si>
  <si>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</si>
  <si>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</si>
  <si>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</si>
  <si>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</si>
  <si>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</si>
  <si>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</si>
  <si>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</si>
  <si>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</si>
  <si>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</si>
  <si>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</si>
  <si>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</si>
  <si>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</si>
  <si>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</si>
  <si>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</si>
  <si>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</si>
  <si>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</si>
  <si>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</si>
  <si>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</si>
  <si>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</si>
  <si>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</si>
  <si>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</si>
  <si>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</si>
  <si>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</si>
  <si>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</si>
  <si>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</si>
  <si>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</si>
  <si>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</si>
  <si>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</si>
  <si>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</si>
  <si>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</si>
  <si>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</si>
  <si>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</si>
  <si>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</si>
  <si>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</si>
  <si>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</si>
  <si>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</si>
  <si>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</si>
  <si>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</si>
  <si>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</si>
  <si>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</si>
  <si>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</si>
  <si>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</si>
  <si>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</si>
  <si>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</si>
  <si>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</si>
  <si>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</si>
  <si>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</si>
  <si>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</si>
  <si>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</si>
  <si>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</si>
  <si>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</si>
  <si>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</si>
  <si>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</si>
  <si>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</si>
  <si>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</si>
  <si>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</si>
  <si>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</si>
  <si>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</si>
  <si>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</si>
  <si>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</si>
  <si>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</si>
  <si>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</si>
  <si>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</si>
  <si>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</si>
  <si>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</si>
  <si>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</si>
  <si>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</si>
  <si>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</si>
  <si>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</si>
  <si>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</si>
  <si>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</si>
  <si>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</si>
  <si>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</si>
  <si>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</si>
  <si>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</si>
  <si>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</si>
  <si>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</si>
  <si>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</si>
  <si>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</si>
  <si>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</si>
  <si>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</si>
  <si>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</si>
  <si>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</si>
  <si>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</si>
  <si>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</si>
  <si>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</si>
  <si>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</si>
  <si>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</si>
  <si>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</si>
  <si>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</si>
  <si>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</si>
  <si>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</si>
  <si>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</si>
  <si>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</si>
  <si>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</si>
  <si>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</si>
  <si>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</si>
  <si>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</si>
  <si>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</si>
  <si>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</si>
  <si>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</si>
  <si>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</si>
  <si>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</si>
  <si>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</si>
  <si>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</si>
  <si>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</si>
  <si>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</si>
  <si>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</si>
  <si>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</si>
  <si>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</si>
  <si>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</si>
  <si>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</si>
  <si>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</si>
  <si>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</si>
  <si>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</si>
  <si>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</si>
  <si>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</si>
  <si>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</si>
  <si>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</si>
  <si>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</si>
  <si>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</si>
  <si>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</si>
  <si>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</si>
  <si>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</si>
  <si>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</si>
  <si>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</si>
  <si>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</si>
  <si>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</si>
  <si>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</si>
  <si>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</si>
  <si>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</si>
  <si>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</si>
  <si>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</si>
  <si>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</si>
  <si>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</si>
  <si>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</si>
  <si>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</si>
  <si>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</si>
  <si>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</si>
  <si>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</si>
  <si>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</si>
  <si>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</si>
  <si>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</si>
  <si>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</si>
  <si>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</si>
  <si>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</si>
  <si>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</si>
  <si>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</si>
  <si>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</si>
  <si>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</si>
  <si>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</si>
  <si>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</si>
  <si>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</si>
  <si>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</si>
  <si>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</si>
  <si>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</si>
  <si>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</si>
  <si>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</si>
  <si>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</si>
  <si>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</si>
  <si>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</si>
  <si>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</si>
  <si>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</si>
  <si>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</si>
  <si>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</si>
  <si>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</si>
  <si>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</si>
  <si>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</si>
  <si>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</si>
  <si>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</si>
  <si>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</si>
  <si>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</si>
  <si>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</si>
  <si>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</si>
  <si>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</si>
  <si>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</si>
  <si>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</si>
  <si>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</si>
  <si>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</si>
  <si>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</si>
  <si>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</si>
  <si>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</si>
  <si>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</si>
  <si>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</si>
  <si>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</si>
  <si>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</si>
  <si>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</si>
  <si>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</si>
  <si>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</si>
  <si>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</si>
  <si>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</si>
  <si>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</si>
  <si>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</si>
  <si>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</si>
  <si>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</si>
  <si>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</si>
  <si>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</si>
  <si>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</si>
  <si>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</si>
  <si>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</si>
  <si>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</si>
  <si>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</si>
  <si>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</si>
  <si>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</si>
  <si>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</si>
  <si>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</si>
  <si>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</si>
  <si>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</si>
  <si>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</si>
  <si>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</si>
  <si>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</si>
  <si>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</si>
  <si>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</si>
  <si>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</si>
  <si>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</si>
  <si>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</si>
  <si>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</si>
  <si>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</si>
  <si>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</si>
  <si>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</si>
  <si>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</si>
  <si>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</si>
  <si>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</si>
  <si>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</si>
  <si>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</si>
  <si>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</si>
  <si>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</si>
  <si>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</si>
  <si>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</si>
  <si>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</si>
  <si>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</si>
  <si>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</si>
  <si>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</si>
  <si>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</si>
  <si>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</si>
  <si>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</si>
  <si>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</si>
  <si>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</si>
  <si>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</si>
  <si>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</si>
  <si>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</si>
  <si>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</si>
  <si>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</si>
  <si>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</si>
  <si>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</si>
  <si>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</si>
  <si>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</si>
  <si>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</si>
  <si>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</si>
  <si>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</si>
  <si>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</si>
  <si>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</si>
  <si>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</si>
  <si>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</si>
  <si>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</si>
  <si>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</si>
  <si>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</si>
  <si>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</si>
  <si>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</si>
  <si>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</si>
  <si>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</si>
  <si>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</si>
  <si>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</si>
  <si>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</si>
  <si>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</si>
  <si>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</si>
  <si>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</si>
  <si>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</si>
  <si>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</si>
  <si>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</si>
  <si>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</si>
  <si>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</si>
  <si>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</si>
  <si>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</si>
  <si>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</si>
  <si>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</si>
  <si>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</si>
  <si>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</si>
  <si>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</si>
  <si>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</si>
  <si>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</si>
  <si>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</si>
  <si>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</si>
  <si>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</si>
  <si>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</si>
  <si>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</si>
  <si>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</si>
  <si>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</si>
  <si>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</si>
  <si>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</si>
  <si>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</si>
  <si>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</si>
  <si>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</si>
  <si>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</si>
  <si>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</si>
  <si>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</si>
  <si>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</si>
  <si>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</si>
  <si>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</si>
  <si>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</si>
  <si>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</si>
  <si>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</si>
  <si>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</si>
  <si>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</si>
  <si>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</si>
  <si>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</si>
  <si>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</si>
  <si>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</si>
  <si>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</si>
  <si>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</si>
  <si>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</si>
  <si>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</si>
  <si>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</si>
  <si>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</si>
  <si>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</si>
  <si>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</si>
  <si>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</si>
  <si>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</si>
  <si>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</si>
  <si>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</si>
  <si>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</si>
  <si>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</si>
  <si>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</si>
  <si>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</si>
  <si>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</si>
  <si>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</si>
  <si>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</si>
  <si>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</si>
  <si>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</si>
  <si>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</si>
  <si>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</si>
  <si>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</si>
  <si>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</si>
  <si>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</si>
  <si>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</si>
  <si>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</si>
  <si>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</si>
  <si>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</si>
  <si>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</si>
  <si>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</si>
  <si>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</si>
  <si>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</si>
  <si>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</si>
  <si>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</si>
  <si>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</si>
  <si>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</si>
  <si>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</si>
  <si>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</si>
  <si>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</si>
  <si>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</si>
  <si>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</si>
  <si>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</si>
  <si>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</si>
  <si>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</si>
  <si>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</si>
  <si>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</si>
  <si>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</si>
  <si>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</si>
  <si>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</si>
  <si>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</si>
  <si>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</si>
  <si>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</si>
  <si>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</si>
  <si>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</si>
  <si>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</si>
  <si>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</si>
  <si>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</si>
  <si>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</si>
  <si>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</si>
  <si>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</si>
  <si>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</si>
  <si>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</si>
  <si>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</si>
  <si>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</si>
  <si>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</si>
  <si>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</si>
  <si>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</si>
  <si>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</si>
  <si>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</si>
  <si>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</si>
  <si>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</si>
  <si>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</si>
  <si>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</si>
  <si>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</si>
  <si>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</si>
  <si>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</si>
  <si>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</si>
  <si>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</si>
  <si>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</si>
  <si>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</si>
  <si>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</si>
  <si>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</si>
  <si>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</si>
  <si>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</si>
  <si>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</si>
  <si>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</si>
  <si>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</si>
  <si>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</si>
  <si>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</si>
  <si>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</si>
  <si>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</si>
  <si>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</si>
  <si>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</si>
  <si>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</si>
  <si>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</si>
  <si>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</si>
  <si>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</si>
  <si>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</si>
  <si>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</si>
  <si>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</si>
  <si>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</si>
  <si>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</si>
  <si>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</si>
  <si>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</si>
  <si>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</si>
  <si>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</si>
  <si>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</si>
  <si>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</si>
  <si>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</si>
  <si>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</si>
  <si>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</si>
  <si>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</si>
  <si>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</si>
  <si>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</si>
  <si>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</si>
  <si>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</si>
  <si>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</si>
  <si>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</si>
  <si>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</si>
  <si>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</si>
  <si>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</si>
  <si>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</si>
  <si>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</si>
  <si>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</si>
  <si>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</si>
  <si>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</si>
  <si>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</si>
  <si>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</si>
  <si>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</si>
  <si>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</si>
  <si>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</si>
  <si>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</si>
  <si>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</si>
  <si>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</si>
  <si>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</si>
  <si>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</si>
  <si>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</si>
  <si>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</si>
  <si>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</si>
  <si>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</si>
  <si>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</si>
  <si>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</si>
  <si>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</si>
  <si>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</si>
  <si>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</si>
  <si>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</si>
  <si>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</si>
  <si>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</si>
  <si>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</si>
  <si>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</si>
  <si>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</si>
  <si>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</si>
  <si>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</si>
  <si>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</si>
  <si>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</si>
  <si>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</si>
  <si>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</si>
  <si>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</si>
  <si>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</si>
  <si>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</si>
  <si>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</si>
  <si>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</si>
  <si>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</si>
  <si>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</si>
  <si>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</si>
  <si>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</si>
  <si>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</si>
  <si>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</si>
  <si>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</si>
  <si>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</si>
  <si>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</si>
  <si>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</si>
  <si>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</si>
  <si>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</si>
  <si>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</si>
  <si>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</si>
  <si>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</si>
  <si>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</si>
  <si>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</si>
  <si>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</si>
  <si>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</si>
  <si>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</si>
  <si>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</si>
  <si>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</si>
  <si>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</si>
  <si>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</si>
  <si>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</si>
  <si>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</si>
  <si>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</si>
  <si>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</si>
  <si>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</si>
  <si>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</si>
  <si>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</si>
  <si>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</si>
  <si>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</si>
  <si>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</si>
  <si>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</si>
  <si>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</si>
  <si>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</si>
  <si>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</si>
  <si>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</si>
  <si>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</si>
  <si>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</si>
  <si>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</si>
  <si>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</si>
  <si>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</si>
  <si>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</si>
  <si>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</si>
  <si>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</si>
  <si>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</si>
  <si>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</si>
  <si>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</si>
  <si>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</si>
  <si>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</si>
  <si>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</si>
  <si>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</si>
  <si>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</si>
  <si>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</si>
  <si>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</si>
  <si>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</si>
  <si>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</si>
  <si>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</si>
  <si>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</si>
  <si>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</si>
  <si>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</si>
  <si>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</si>
  <si>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</si>
  <si>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</si>
  <si>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</si>
  <si>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</si>
  <si>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</si>
  <si>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</si>
  <si>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</si>
  <si>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</si>
  <si>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</si>
  <si>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</si>
  <si>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</si>
  <si>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</si>
  <si>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</si>
  <si>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</si>
  <si>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</si>
  <si>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</si>
  <si>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</si>
  <si>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</si>
  <si>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</si>
  <si>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</si>
  <si>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</si>
  <si>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</si>
  <si>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</si>
  <si>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</si>
  <si>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</si>
  <si>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</si>
  <si>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</si>
  <si>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</si>
  <si>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</si>
  <si>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</si>
  <si>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</si>
  <si>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</si>
  <si>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</si>
  <si>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</si>
  <si>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</si>
  <si>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</si>
  <si>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</si>
  <si>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</si>
  <si>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</si>
  <si>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</si>
  <si>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</si>
  <si>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</si>
  <si>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</si>
  <si>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</si>
  <si>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</si>
  <si>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</si>
  <si>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</si>
  <si>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</si>
  <si>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</si>
  <si>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</si>
  <si>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</si>
  <si>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</si>
  <si>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</si>
  <si>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</si>
  <si>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</si>
  <si>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</si>
  <si>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</si>
  <si>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</si>
  <si>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</si>
  <si>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</si>
  <si>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</si>
  <si>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</si>
  <si>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</si>
  <si>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</si>
  <si>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</si>
  <si>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</si>
  <si>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</si>
  <si>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</si>
  <si>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</si>
  <si>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</si>
  <si>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</si>
  <si>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</si>
  <si>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</si>
  <si>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</si>
  <si>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</si>
  <si>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</si>
  <si>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</si>
  <si>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</si>
  <si>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</si>
  <si>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</si>
  <si>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</si>
  <si>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</si>
  <si>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</si>
  <si>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</si>
  <si>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</si>
  <si>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</si>
  <si>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</si>
  <si>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</si>
  <si>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</si>
  <si>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</si>
  <si>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</si>
  <si>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</si>
  <si>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</si>
  <si>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</si>
  <si>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</si>
  <si>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</si>
  <si>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</si>
  <si>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</si>
  <si>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</si>
  <si>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</si>
  <si>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</si>
  <si>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</si>
  <si>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</si>
  <si>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</si>
  <si>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</si>
  <si>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</si>
  <si>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</si>
  <si>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</si>
  <si>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</si>
  <si>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</si>
  <si>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</si>
  <si>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</si>
  <si>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</si>
  <si>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</si>
  <si>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</si>
  <si>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</si>
  <si>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</si>
  <si>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</si>
  <si>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</si>
  <si>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</si>
  <si>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</si>
  <si>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</si>
  <si>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</si>
  <si>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</si>
  <si>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</si>
  <si>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</si>
  <si>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</si>
  <si>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</si>
  <si>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</si>
  <si>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</si>
  <si>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</si>
  <si>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</si>
  <si>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</si>
  <si>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</si>
  <si>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</si>
  <si>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</si>
  <si>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</si>
  <si>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</si>
  <si>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</si>
  <si>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</si>
  <si>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</si>
  <si>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</si>
  <si>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</si>
  <si>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</si>
  <si>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</si>
  <si>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</si>
  <si>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</si>
  <si>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</si>
  <si>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</si>
  <si>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</si>
  <si>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</si>
  <si>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</si>
  <si>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</si>
  <si>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</si>
  <si>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</si>
  <si>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</si>
  <si>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</si>
  <si>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</si>
  <si>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</si>
  <si>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</si>
  <si>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</si>
  <si>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</si>
  <si>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</si>
  <si>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</si>
  <si>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</si>
  <si>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</si>
  <si>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</si>
  <si>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</si>
  <si>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</si>
  <si>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</si>
  <si>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</si>
  <si>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</si>
  <si>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</si>
  <si>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</si>
  <si>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</si>
  <si>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</si>
  <si>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</si>
  <si>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</si>
  <si>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</si>
  <si>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</si>
  <si>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</si>
  <si>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</si>
  <si>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</si>
  <si>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</si>
  <si>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</si>
  <si>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</si>
  <si>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</si>
  <si>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</si>
  <si>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</si>
  <si>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</si>
  <si>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</si>
  <si>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</si>
  <si>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</si>
  <si>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</si>
  <si>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</si>
  <si>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</si>
  <si>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</si>
  <si>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</si>
  <si>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</si>
  <si>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</si>
  <si>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</si>
  <si>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</si>
  <si>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</si>
  <si>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</si>
  <si>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</si>
  <si>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</si>
  <si>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</si>
  <si>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</si>
  <si>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</si>
  <si>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</si>
  <si>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</si>
  <si>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</si>
  <si>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</si>
  <si>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</si>
  <si>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</si>
  <si>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</si>
  <si>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</si>
  <si>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</si>
  <si>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</si>
  <si>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</si>
  <si>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</si>
  <si>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</si>
  <si>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</si>
  <si>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</si>
  <si>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</si>
  <si>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</si>
  <si>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</si>
  <si>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</si>
  <si>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</si>
  <si>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</si>
  <si>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</si>
  <si>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</si>
  <si>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</si>
  <si>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</si>
  <si>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</si>
  <si>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</si>
  <si>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</si>
  <si>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</si>
  <si>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</si>
  <si>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</si>
  <si>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</si>
  <si>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</si>
  <si>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</si>
  <si>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</si>
  <si>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</si>
  <si>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</si>
  <si>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</si>
  <si>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</si>
  <si>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</si>
  <si>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</si>
  <si>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</si>
  <si>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</si>
  <si>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</si>
  <si>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</si>
  <si>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</si>
  <si>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</si>
  <si>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</si>
  <si>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</si>
  <si>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</si>
  <si>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</si>
  <si>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</si>
  <si>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</si>
  <si>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</si>
  <si>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</si>
  <si>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</si>
  <si>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</si>
  <si>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</si>
  <si>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</si>
  <si>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</si>
  <si>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</si>
  <si>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</si>
  <si>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</si>
  <si>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</si>
  <si>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</si>
  <si>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</si>
  <si>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</si>
  <si>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</si>
  <si>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</si>
  <si>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</si>
  <si>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</si>
  <si>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</si>
  <si>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</si>
  <si>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</si>
  <si>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</si>
  <si>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</si>
  <si>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</si>
  <si>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</si>
  <si>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</si>
  <si>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</si>
  <si>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</si>
  <si>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</si>
  <si>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</si>
  <si>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</si>
  <si>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</si>
  <si>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</si>
  <si>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</si>
  <si>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</si>
  <si>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</si>
  <si>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</si>
  <si>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</si>
  <si>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</si>
  <si>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</si>
  <si>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</si>
  <si>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</si>
  <si>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</si>
  <si>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</si>
  <si>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</si>
  <si>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</si>
  <si>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</si>
  <si>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</si>
  <si>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</si>
  <si>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</si>
  <si>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</si>
  <si>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</si>
  <si>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</si>
  <si>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</si>
  <si>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</si>
  <si>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</si>
  <si>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</si>
  <si>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</si>
  <si>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</si>
  <si>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</si>
  <si>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</si>
  <si>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</si>
  <si>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</si>
  <si>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</si>
  <si>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</si>
  <si>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</si>
  <si>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</si>
  <si>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</si>
  <si>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</si>
  <si>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</si>
  <si>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</si>
  <si>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</si>
  <si>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</si>
  <si>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</si>
  <si>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</si>
  <si>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</si>
  <si>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</si>
  <si>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</si>
  <si>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</si>
  <si>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</si>
  <si>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</si>
  <si>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</si>
  <si>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</si>
  <si>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</si>
  <si>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</si>
  <si>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</si>
  <si>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</si>
  <si>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</si>
  <si>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</si>
  <si>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</si>
  <si>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</si>
  <si>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</si>
  <si>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</si>
  <si>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</si>
  <si>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</si>
  <si>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</si>
  <si>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</si>
  <si>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</si>
  <si>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</si>
  <si>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</si>
  <si>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</si>
  <si>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</si>
  <si>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</si>
  <si>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</si>
  <si>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</si>
  <si>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</si>
  <si>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</si>
  <si>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</si>
  <si>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</si>
  <si>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</si>
  <si>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</si>
  <si>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</si>
  <si>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</si>
  <si>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</si>
  <si>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</si>
  <si>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</si>
  <si>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</si>
  <si>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</si>
  <si>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</si>
  <si>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</si>
  <si>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</si>
  <si>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</si>
  <si>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</si>
  <si>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</si>
  <si>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</si>
  <si>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</si>
  <si>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</si>
  <si>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</si>
  <si>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</si>
  <si>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</si>
  <si>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</si>
  <si>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</si>
  <si>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</si>
  <si>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</si>
  <si>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</si>
  <si>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</si>
  <si>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</si>
  <si>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</si>
  <si>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</si>
  <si>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</si>
  <si>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</si>
  <si>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</si>
  <si>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</si>
  <si>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</si>
  <si>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</si>
  <si>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</si>
  <si>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</si>
  <si>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</si>
  <si>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</si>
  <si>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</si>
  <si>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</si>
  <si>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</si>
  <si>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</si>
  <si>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</si>
  <si>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</si>
  <si>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</si>
  <si>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</si>
  <si>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</si>
  <si>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</si>
  <si>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</si>
  <si>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</si>
  <si>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</si>
  <si>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</si>
  <si>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</si>
  <si>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</si>
  <si>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</si>
  <si>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</si>
  <si>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</si>
  <si>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</si>
  <si>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</si>
  <si>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</si>
  <si>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</si>
  <si>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</si>
  <si>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</si>
  <si>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</si>
  <si>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</si>
  <si>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</si>
  <si>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</si>
  <si>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</si>
  <si>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</si>
  <si>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</si>
  <si>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</si>
  <si>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</si>
  <si>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</si>
  <si>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</si>
  <si>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</si>
  <si>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</si>
  <si>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</si>
  <si>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</si>
  <si>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</si>
  <si>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</si>
  <si>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</si>
  <si>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</si>
  <si>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</si>
  <si>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</si>
  <si>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</si>
  <si>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</si>
  <si>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</si>
  <si>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</si>
  <si>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</si>
  <si>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</si>
  <si>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</si>
  <si>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</si>
  <si>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</si>
  <si>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</si>
  <si>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</si>
  <si>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</si>
  <si>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</si>
  <si>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</si>
  <si>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</si>
  <si>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</si>
  <si>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</si>
  <si>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</si>
  <si>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</si>
  <si>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</si>
  <si>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</si>
  <si>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</si>
  <si>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</si>
  <si>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</si>
  <si>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</si>
  <si>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</si>
  <si>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</si>
  <si>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</si>
  <si>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</si>
  <si>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</si>
  <si>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</si>
  <si>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</si>
  <si>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</si>
  <si>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</si>
  <si>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</si>
  <si>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</si>
  <si>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</si>
  <si>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</si>
  <si>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</si>
  <si>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</si>
  <si>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</si>
  <si>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</si>
  <si>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</si>
  <si>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</si>
  <si>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</si>
  <si>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</si>
  <si>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</si>
  <si>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</si>
  <si>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</si>
  <si>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</si>
  <si>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</si>
  <si>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</si>
  <si>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</si>
  <si>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</si>
  <si>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</si>
  <si>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</si>
  <si>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</si>
  <si>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</si>
  <si>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</si>
  <si>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</si>
  <si>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</si>
  <si>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</si>
  <si>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</si>
  <si>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</si>
  <si>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</si>
  <si>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</si>
  <si>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</si>
  <si>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</si>
  <si>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</si>
  <si>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</si>
  <si>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</si>
  <si>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</si>
  <si>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</si>
  <si>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</si>
  <si>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</si>
  <si>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</si>
  <si>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</si>
  <si>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</si>
  <si>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</si>
  <si>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</si>
  <si>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</si>
  <si>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</si>
  <si>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</si>
  <si>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</si>
  <si>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</si>
  <si>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</si>
  <si>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</si>
  <si>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</si>
  <si>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</si>
  <si>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</si>
  <si>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</si>
  <si>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</si>
  <si>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</si>
  <si>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</si>
  <si>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</si>
  <si>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</si>
  <si>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</si>
  <si>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</si>
  <si>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</si>
  <si>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</si>
  <si>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</si>
  <si>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</si>
  <si>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</si>
  <si>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</si>
  <si>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</si>
  <si>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</si>
  <si>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</si>
  <si>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</si>
  <si>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</si>
  <si>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</si>
  <si>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</si>
  <si>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</si>
  <si>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</si>
  <si>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</si>
  <si>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</si>
  <si>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</si>
  <si>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</si>
  <si>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</si>
  <si>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</si>
  <si>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</si>
  <si>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</si>
  <si>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</si>
  <si>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</si>
  <si>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</si>
  <si>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</si>
  <si>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</si>
  <si>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</si>
  <si>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</si>
  <si>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</si>
  <si>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</si>
  <si>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</si>
  <si>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</si>
  <si>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</si>
  <si>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</si>
  <si>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</si>
  <si>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</si>
  <si>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</si>
  <si>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</si>
  <si>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</si>
  <si>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</si>
  <si>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</si>
  <si>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</si>
  <si>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</si>
  <si>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</si>
  <si>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Arabica</t>
  </si>
  <si>
    <t>Liberica</t>
  </si>
  <si>
    <t>Light</t>
  </si>
  <si>
    <t>Medium</t>
  </si>
  <si>
    <t>Dark</t>
  </si>
  <si>
    <t>Excelsa</t>
  </si>
  <si>
    <t>Row Labels</t>
  </si>
  <si>
    <t>Grand Total</t>
  </si>
  <si>
    <t>Sum of Sales</t>
  </si>
  <si>
    <t>2019</t>
  </si>
  <si>
    <t>Jan</t>
  </si>
  <si>
    <t>Feb</t>
  </si>
  <si>
    <t>Mar</t>
  </si>
  <si>
    <t>Apr</t>
  </si>
  <si>
    <t>May</t>
  </si>
  <si>
    <t>Jun</t>
  </si>
  <si>
    <t>Jul</t>
  </si>
  <si>
    <t>Aug</t>
  </si>
  <si>
    <t>Sep</t>
  </si>
  <si>
    <t>Oct</t>
  </si>
  <si>
    <t>Nov</t>
  </si>
  <si>
    <t>Dec</t>
  </si>
  <si>
    <t>2020</t>
  </si>
  <si>
    <t>2021</t>
  </si>
  <si>
    <t>2022</t>
  </si>
  <si>
    <t>Years (Order Date)</t>
  </si>
  <si>
    <t>Months (Order Date)</t>
  </si>
  <si>
    <t>COFFEE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</si>
</sst>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d\-mmm\-yy;@"/>
    <numFmt numFmtId="166" formatCode="0.0\ &quot;kg&quot;"/>
    <numFmt numFmtId="167" formatCode="&quot;$&quot;#,##0.00"/>
  </numFmts>
  <fonts count="5" x14ac:knownFonts="1">
    <font>
      <sz val="11"/>
      <color theme="1"/>
      <name val="Calibri"/>
      <family val="2"/>
      <scheme val="minor"/>
    </font>
    <font>
      <sz val="11"/>
      <color indexed="8"/>
      <name val="Calibri"/>
      <family val="2"/>
    </font>
    <font>
      <sz val="11"/>
      <name val="Calibri"/>
      <family val="2"/>
      <scheme val="minor"/>
    </font>
    <font>
      <sz val="11"/>
      <color theme="0"/>
      <name val="Calibri"/>
      <family val="2"/>
      <scheme val="minor"/>
    </font>
    <font>
      <sz val="48"/>
      <color theme="0"/>
      <name val="Times New Roman"/>
      <family val="1"/>
    </font>
  </fonts>
  <fills count="4">
    <fill>
      <patternFill patternType="none"/>
    </fill>
    <fill>
      <patternFill patternType="gray125"/>
    </fill>
    <fill>
      <patternFill patternType="solid">
        <fgColor rgb="FFFFFF00"/>
        <bgColor indexed="64"/>
      </patternFill>
    </fill>
    <fill>
      <patternFill patternType="solid">
        <fgColor theme="5"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CA8C4E"/>
      </left>
      <right style="thin">
        <color indexed="64"/>
      </right>
      <top style="thin">
        <color rgb="FFCA8C4E"/>
      </top>
      <bottom style="thin">
        <color indexed="64"/>
      </bottom>
      <diagonal/>
    </border>
    <border>
      <left style="thin">
        <color indexed="64"/>
      </left>
      <right style="thin">
        <color indexed="64"/>
      </right>
      <top style="thin">
        <color rgb="FFCA8C4E"/>
      </top>
      <bottom style="thin">
        <color indexed="64"/>
      </bottom>
      <diagonal/>
    </border>
    <border>
      <left style="thin">
        <color indexed="64"/>
      </left>
      <right style="thin">
        <color rgb="FFCA8C4E"/>
      </right>
      <top style="thin">
        <color rgb="FFCA8C4E"/>
      </top>
      <bottom style="thin">
        <color indexed="64"/>
      </bottom>
      <diagonal/>
    </border>
    <border>
      <left style="thin">
        <color rgb="FFCA8C4E"/>
      </left>
      <right style="thin">
        <color indexed="64"/>
      </right>
      <top style="thin">
        <color indexed="64"/>
      </top>
      <bottom style="thin">
        <color indexed="64"/>
      </bottom>
      <diagonal/>
    </border>
    <border>
      <left style="thin">
        <color indexed="64"/>
      </left>
      <right style="thin">
        <color rgb="FFCA8C4E"/>
      </right>
      <top style="thin">
        <color indexed="64"/>
      </top>
      <bottom style="thin">
        <color indexed="64"/>
      </bottom>
      <diagonal/>
    </border>
    <border>
      <left style="thin">
        <color rgb="FFCA8C4E"/>
      </left>
      <right style="thin">
        <color indexed="64"/>
      </right>
      <top style="thin">
        <color indexed="64"/>
      </top>
      <bottom style="thin">
        <color rgb="FFCA8C4E"/>
      </bottom>
      <diagonal/>
    </border>
    <border>
      <left style="thin">
        <color indexed="64"/>
      </left>
      <right style="thin">
        <color indexed="64"/>
      </right>
      <top style="thin">
        <color indexed="64"/>
      </top>
      <bottom style="thin">
        <color rgb="FFCA8C4E"/>
      </bottom>
      <diagonal/>
    </border>
    <border>
      <left style="thin">
        <color indexed="64"/>
      </left>
      <right style="thin">
        <color rgb="FFCA8C4E"/>
      </right>
      <top style="thin">
        <color indexed="64"/>
      </top>
      <bottom style="thin">
        <color rgb="FFCA8C4E"/>
      </bottom>
      <diagonal/>
    </border>
  </borders>
  <cellStyleXfs count="1">
    <xf numFmtId="0" fontId="0" fillId="0" borderId="0"/>
  </cellStyleXfs>
  <cellXfs count="25">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2" fillId="2" borderId="0" xfId="0" applyFont="1" applyFill="1"/>
    <xf numFmtId="165" fontId="2" fillId="2" borderId="0" xfId="0" applyNumberFormat="1" applyFont="1" applyFill="1"/>
    <xf numFmtId="166" fontId="2" fillId="2" borderId="0" xfId="0" applyNumberFormat="1" applyFont="1" applyFill="1"/>
    <xf numFmtId="167" fontId="2" fillId="2" borderId="0" xfId="0" applyNumberFormat="1" applyFont="1" applyFill="1"/>
    <xf numFmtId="0" fontId="2" fillId="2" borderId="0" xfId="0" applyFont="1" applyFill="1" applyAlignment="1">
      <alignment vertical="center"/>
    </xf>
    <xf numFmtId="0" fontId="0" fillId="0" borderId="0" xfId="0" applyNumberFormat="1"/>
    <xf numFmtId="0" fontId="3"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cellXfs>
  <cellStyles count="1">
    <cellStyle name="Normal" xfId="0" builtinId="0"/>
  </cellStyles>
  <dxfs count="11">
    <dxf>
      <font>
        <b/>
        <i val="0"/>
        <sz val="10"/>
        <color theme="0"/>
        <name val="Times New Roman"/>
        <family val="1"/>
      </font>
    </dxf>
    <dxf>
      <font>
        <b/>
        <i val="0"/>
        <sz val="10"/>
        <color theme="0"/>
        <name val="Times New Roman"/>
        <family val="1"/>
      </font>
      <fill>
        <patternFill>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border>
    </dxf>
    <dxf>
      <font>
        <b/>
        <i val="0"/>
        <sz val="11"/>
        <color theme="0"/>
        <name val="Times New Roman"/>
        <family val="1"/>
        <scheme val="none"/>
      </font>
    </dxf>
    <dxf>
      <font>
        <b/>
        <i val="0"/>
        <sz val="10"/>
        <name val="Times New Roman"/>
        <family val="1"/>
      </font>
      <fill>
        <patternFill patternType="solid">
          <fgColor theme="0"/>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border>
    </dxf>
    <dxf>
      <numFmt numFmtId="167" formatCode="&quot;$&quot;#,##0.00"/>
    </dxf>
    <dxf>
      <numFmt numFmtId="167" formatCode="&quot;$&quot;#,##0.00"/>
    </dxf>
    <dxf>
      <numFmt numFmtId="166" formatCode="0.0\ &quot;kg&quot;"/>
    </dxf>
    <dxf>
      <numFmt numFmtId="165" formatCode="[$-409]dd\-mmm\-yy;@"/>
    </dxf>
    <dxf>
      <font>
        <strike val="0"/>
        <outline val="0"/>
        <shadow val="0"/>
        <u val="none"/>
        <vertAlign val="baseline"/>
        <sz val="11"/>
        <color auto="1"/>
        <name val="Calibri"/>
        <family val="2"/>
        <scheme val="minor"/>
      </font>
    </dxf>
    <dxf>
      <font>
        <b/>
        <i val="0"/>
        <sz val="11"/>
        <color theme="0"/>
        <name val="Times New Roman"/>
        <family val="1"/>
        <scheme val="none"/>
      </font>
      <fill>
        <patternFill>
          <bgColor theme="1"/>
        </patternFill>
      </fill>
    </dxf>
    <dxf>
      <fill>
        <patternFill>
          <bgColor rgb="FF3ECFD6"/>
        </patternFill>
      </fill>
    </dxf>
  </dxfs>
  <tableStyles count="3" defaultTableStyle="TableStyleMedium2" defaultPivotStyle="PivotStyleLight16">
    <tableStyle name="Brown slicer" pivot="0" table="0" count="6" xr9:uid="{D9FD42B5-4E01-42FD-B966-A909231E0105}">
      <tableStyleElement type="wholeTable" dxfId="1"/>
      <tableStyleElement type="headerRow" dxfId="0"/>
    </tableStyle>
    <tableStyle name="New slicer" pivot="0" table="0" count="2" xr9:uid="{DEA1A604-BE7D-4743-8FA6-9710223ADDB0}">
      <tableStyleElement type="wholeTable" dxfId="10"/>
      <tableStyleElement type="headerRow" dxfId="9"/>
    </tableStyle>
    <tableStyle name="New timeline" pivot="0" table="0" count="8" xr9:uid="{18677F98-2F5D-49E2-8581-1648048C5CCF}">
      <tableStyleElement type="wholeTable" dxfId="3"/>
      <tableStyleElement type="headerRow" dxfId="2"/>
    </tableStyle>
  </tableStyles>
  <colors>
    <mruColors>
      <color rgb="FFCA8C4E"/>
      <color rgb="FFFADBC6"/>
      <color rgb="FFECD7C2"/>
      <color rgb="FF33B8BF"/>
      <color rgb="FF3ECFD6"/>
    </mruColors>
  </colors>
  <extLst>
    <ext xmlns:x14="http://schemas.microsoft.com/office/spreadsheetml/2009/9/main" uri="{46F421CA-312F-682f-3DD2-61675219B42D}">
      <x14:dxfs count="4">
        <dxf>
          <font>
            <b val="0"/>
            <i val="0"/>
            <strike/>
            <color theme="0"/>
            <name val="Times New Roman"/>
            <family val="1"/>
          </font>
          <border>
            <left style="thin">
              <color theme="0"/>
            </left>
            <right style="thin">
              <color theme="0"/>
            </right>
            <top style="thin">
              <color theme="0"/>
            </top>
            <bottom style="thin">
              <color theme="0"/>
            </bottom>
          </border>
        </dxf>
        <dxf>
          <font>
            <b/>
            <i val="0"/>
            <color theme="0"/>
            <name val="Times New Roman"/>
            <family val="1"/>
          </font>
          <border>
            <left style="thin">
              <color theme="0"/>
            </left>
            <right style="thin">
              <color theme="0"/>
            </right>
            <top style="thin">
              <color theme="0"/>
            </top>
            <bottom style="thin">
              <color theme="0"/>
            </bottom>
          </border>
        </dxf>
        <dxf>
          <font>
            <b val="0"/>
            <i val="0"/>
            <strike/>
            <color theme="0" tint="-4.9989318521683403E-2"/>
            <name val="Times New Roman"/>
            <family val="1"/>
          </font>
        </dxf>
        <dxf>
          <font>
            <b/>
            <i val="0"/>
            <sz val="9"/>
            <color theme="0"/>
            <name val="Times New Roman"/>
            <family val="1"/>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rown slicer">
          <x14:slicerStyleElements>
            <x14:slicerStyleElement type="unselectedItemWithData" dxfId="2"/>
            <x14:slicerStyleElement type="unselectedItemWithNoData" dxfId="0"/>
            <x14:slicerStyleElement type="selectedItemWithData" dxfId="3"/>
            <x14:slicerStyleElement type="selectedItemWithNoData" dxfId="1"/>
          </x14:slicerStyleElements>
        </x14:slicerStyle>
        <x14:slicerStyle name="New slicer"/>
      </x14:slicerStyles>
    </ext>
    <ext xmlns:x15="http://schemas.microsoft.com/office/spreadsheetml/2010/11/main" uri="{A0A4C193-F2C1-4fcb-8827-314CF55A85BB}">
      <x15:dxfs count="18">
        <dxf>
          <fill>
            <patternFill patternType="solid">
              <fgColor theme="0" tint="-0.14996795556505021"/>
              <bgColor theme="0" tint="-4.9989318521683403E-2"/>
            </patternFill>
          </fill>
        </dxf>
        <dxf>
          <fill>
            <patternFill patternType="solid">
              <fgColor theme="0"/>
              <bgColor theme="5" tint="0.39994506668294322"/>
            </patternFill>
          </fill>
          <border>
            <left style="thin">
              <color rgb="FFFADBC6"/>
            </left>
            <right style="thin">
              <color rgb="FFFADBC6"/>
            </right>
            <top style="thin">
              <color rgb="FFFADBC6"/>
            </top>
            <bottom style="thin">
              <color rgb="FFFADBC6"/>
            </bottom>
          </border>
        </dxf>
        <dxf>
          <font>
            <b/>
            <i val="0"/>
            <sz val="9"/>
            <color theme="0"/>
            <name val="Times New Roman"/>
            <family val="1"/>
            <scheme val="none"/>
          </font>
        </dxf>
        <dxf>
          <font>
            <b/>
            <i val="0"/>
            <sz val="9"/>
            <color theme="0"/>
            <name val="Times New Roman"/>
            <family val="1"/>
            <scheme val="none"/>
          </font>
        </dxf>
        <dxf>
          <font>
            <b/>
            <i val="0"/>
            <sz val="9"/>
            <color theme="0"/>
            <name val="Times New Roman"/>
            <family val="1"/>
            <scheme val="none"/>
          </font>
        </dxf>
        <dxf>
          <font>
            <b/>
            <i val="0"/>
            <sz val="10"/>
            <color theme="0"/>
            <name val="Times New Roman"/>
            <family val="1"/>
            <scheme val="none"/>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Times New Roman"/>
            <family val="1"/>
            <scheme val="none"/>
          </font>
        </dxf>
        <dxf>
          <font>
            <b/>
            <i val="0"/>
            <sz val="9"/>
            <color theme="0"/>
            <name val="Times New Roman"/>
            <family val="1"/>
            <scheme val="none"/>
          </font>
        </dxf>
        <dxf>
          <font>
            <b/>
            <i val="0"/>
            <sz val="9"/>
            <color theme="0"/>
            <name val="Times New Roman"/>
            <family val="1"/>
            <scheme val="none"/>
          </font>
        </dxf>
        <dxf>
          <font>
            <b/>
            <i val="0"/>
            <sz val="10"/>
            <color theme="0"/>
            <name val="Times New Roman"/>
            <family val="1"/>
            <scheme val="none"/>
          </font>
        </dxf>
        <dxf>
          <font>
            <b/>
            <i val="0"/>
            <sz val="9"/>
            <color theme="0"/>
            <name val="Times New Roman"/>
            <family val="1"/>
            <scheme val="none"/>
          </font>
        </dxf>
        <dxf>
          <font>
            <b/>
            <i val="0"/>
            <sz val="9"/>
            <color theme="0"/>
            <name val="Times New Roman"/>
            <family val="1"/>
            <scheme val="none"/>
          </font>
        </dxf>
        <dxf>
          <font>
            <b/>
            <i val="0"/>
            <sz val="9"/>
            <color theme="0"/>
            <name val="Times New Roman"/>
            <family val="1"/>
            <scheme val="none"/>
          </font>
        </dxf>
        <dxf>
          <font>
            <b/>
            <i val="0"/>
            <sz val="10"/>
            <color theme="0"/>
            <name val="Times New Roman"/>
            <family val="1"/>
            <scheme val="none"/>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New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coffeeOrdersData .xlsb.xlsx]Pivot tables!Total_sales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tables'!$C$1:$C$2</c:f>
              <c:strCache>
                <c:ptCount val="1"/>
                <c:pt idx="0">
                  <c:v>Arabica</c:v>
                </c:pt>
              </c:strCache>
            </c:strRef>
          </c:tx>
          <c:spPr>
            <a:ln w="28575" cap="rnd">
              <a:solidFill>
                <a:schemeClr val="accent1"/>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tables'!$C$3:$C$46</c:f>
              <c:numCache>
                <c:formatCode>#,##0</c:formatCode>
                <c:ptCount val="44"/>
                <c:pt idx="0">
                  <c:v>186.85499999999999</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112.69500000000001</c:v>
                </c:pt>
                <c:pt idx="37">
                  <c:v>114.87999999999998</c:v>
                </c:pt>
                <c:pt idx="38">
                  <c:v>277.76</c:v>
                </c:pt>
                <c:pt idx="39">
                  <c:v>197.89499999999998</c:v>
                </c:pt>
                <c:pt idx="40">
                  <c:v>193.11500000000001</c:v>
                </c:pt>
                <c:pt idx="41">
                  <c:v>179.79</c:v>
                </c:pt>
                <c:pt idx="42">
                  <c:v>247.29000000000002</c:v>
                </c:pt>
                <c:pt idx="43">
                  <c:v>116.39499999999998</c:v>
                </c:pt>
              </c:numCache>
            </c:numRef>
          </c:val>
          <c:smooth val="0"/>
          <c:extLst>
            <c:ext xmlns:c16="http://schemas.microsoft.com/office/drawing/2014/chart" uri="{C3380CC4-5D6E-409C-BE32-E72D297353CC}">
              <c16:uniqueId val="{00000006-1D69-4C53-A9E7-5C2CA0EF5585}"/>
            </c:ext>
          </c:extLst>
        </c:ser>
        <c:ser>
          <c:idx val="1"/>
          <c:order val="1"/>
          <c:tx>
            <c:strRef>
              <c:f>'Pivot tables'!$D$1:$D$2</c:f>
              <c:strCache>
                <c:ptCount val="1"/>
                <c:pt idx="0">
                  <c:v>Excelsa</c:v>
                </c:pt>
              </c:strCache>
            </c:strRef>
          </c:tx>
          <c:spPr>
            <a:ln w="28575" cap="rnd">
              <a:solidFill>
                <a:schemeClr val="accent2"/>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tables'!$D$3:$D$46</c:f>
              <c:numCache>
                <c:formatCode>#,##0</c:formatCode>
                <c:ptCount val="44"/>
                <c:pt idx="0">
                  <c:v>305.97000000000003</c:v>
                </c:pt>
                <c:pt idx="1">
                  <c:v>129.46</c:v>
                </c:pt>
                <c:pt idx="2">
                  <c:v>349.12</c:v>
                </c:pt>
                <c:pt idx="3">
                  <c:v>681.07500000000005</c:v>
                </c:pt>
                <c:pt idx="4">
                  <c:v>83.025000000000006</c:v>
                </c:pt>
                <c:pt idx="5">
                  <c:v>678.36</c:v>
                </c:pt>
                <c:pt idx="6">
                  <c:v>273.87</c:v>
                </c:pt>
                <c:pt idx="7">
                  <c:v>70.95</c:v>
                </c:pt>
                <c:pt idx="8">
                  <c:v>166.1</c:v>
                </c:pt>
                <c:pt idx="9">
                  <c:v>153.76499999999999</c:v>
                </c:pt>
                <c:pt idx="10">
                  <c:v>63.25</c:v>
                </c:pt>
                <c:pt idx="11">
                  <c:v>526.51499999999999</c:v>
                </c:pt>
                <c:pt idx="12">
                  <c:v>65.805000000000007</c:v>
                </c:pt>
                <c:pt idx="13">
                  <c:v>428.88499999999999</c:v>
                </c:pt>
                <c:pt idx="14">
                  <c:v>271.48500000000001</c:v>
                </c:pt>
                <c:pt idx="15">
                  <c:v>347.26</c:v>
                </c:pt>
                <c:pt idx="16">
                  <c:v>541.73</c:v>
                </c:pt>
                <c:pt idx="17">
                  <c:v>357.43</c:v>
                </c:pt>
                <c:pt idx="18">
                  <c:v>227.42500000000001</c:v>
                </c:pt>
                <c:pt idx="19">
                  <c:v>77.72</c:v>
                </c:pt>
                <c:pt idx="20">
                  <c:v>195.11</c:v>
                </c:pt>
                <c:pt idx="21">
                  <c:v>523.24</c:v>
                </c:pt>
                <c:pt idx="22">
                  <c:v>142.56</c:v>
                </c:pt>
                <c:pt idx="23">
                  <c:v>484.76</c:v>
                </c:pt>
                <c:pt idx="24">
                  <c:v>139.625</c:v>
                </c:pt>
                <c:pt idx="25">
                  <c:v>284.24999999999994</c:v>
                </c:pt>
                <c:pt idx="26">
                  <c:v>468.12500000000006</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426.20000000000005</c:v>
                </c:pt>
                <c:pt idx="42">
                  <c:v>246.685</c:v>
                </c:pt>
                <c:pt idx="43">
                  <c:v>41.25</c:v>
                </c:pt>
              </c:numCache>
            </c:numRef>
          </c:val>
          <c:smooth val="0"/>
          <c:extLst>
            <c:ext xmlns:c16="http://schemas.microsoft.com/office/drawing/2014/chart" uri="{C3380CC4-5D6E-409C-BE32-E72D297353CC}">
              <c16:uniqueId val="{00000007-1D69-4C53-A9E7-5C2CA0EF5585}"/>
            </c:ext>
          </c:extLst>
        </c:ser>
        <c:ser>
          <c:idx val="2"/>
          <c:order val="2"/>
          <c:tx>
            <c:strRef>
              <c:f>'Pivot tables'!$E$1:$E$2</c:f>
              <c:strCache>
                <c:ptCount val="1"/>
                <c:pt idx="0">
                  <c:v>Liberica</c:v>
                </c:pt>
              </c:strCache>
            </c:strRef>
          </c:tx>
          <c:spPr>
            <a:ln w="28575" cap="rnd">
              <a:solidFill>
                <a:schemeClr val="accent3"/>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tables'!$E$3:$E$46</c:f>
              <c:numCache>
                <c:formatCode>#,##0</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134.23000000000002</c:v>
                </c:pt>
                <c:pt idx="8">
                  <c:v>439.31</c:v>
                </c:pt>
                <c:pt idx="9">
                  <c:v>215.55499999999998</c:v>
                </c:pt>
                <c:pt idx="10">
                  <c:v>350.89500000000004</c:v>
                </c:pt>
                <c:pt idx="11">
                  <c:v>187.06</c:v>
                </c:pt>
                <c:pt idx="12">
                  <c:v>274.67500000000001</c:v>
                </c:pt>
                <c:pt idx="13">
                  <c:v>194.17499999999998</c:v>
                </c:pt>
                <c:pt idx="14">
                  <c:v>281.20499999999998</c:v>
                </c:pt>
                <c:pt idx="15">
                  <c:v>147.51000000000002</c:v>
                </c:pt>
                <c:pt idx="16">
                  <c:v>83.43</c:v>
                </c:pt>
                <c:pt idx="17">
                  <c:v>355.34</c:v>
                </c:pt>
                <c:pt idx="18">
                  <c:v>236.315</c:v>
                </c:pt>
                <c:pt idx="19">
                  <c:v>60.5</c:v>
                </c:pt>
                <c:pt idx="20">
                  <c:v>89.13</c:v>
                </c:pt>
                <c:pt idx="21">
                  <c:v>440.96500000000003</c:v>
                </c:pt>
                <c:pt idx="22">
                  <c:v>347.04</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584.6400000000001</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08-1D69-4C53-A9E7-5C2CA0EF5585}"/>
            </c:ext>
          </c:extLst>
        </c:ser>
        <c:ser>
          <c:idx val="3"/>
          <c:order val="3"/>
          <c:tx>
            <c:strRef>
              <c:f>'Pivot tables'!$F$1:$F$2</c:f>
              <c:strCache>
                <c:ptCount val="1"/>
                <c:pt idx="0">
                  <c:v>Robusta</c:v>
                </c:pt>
              </c:strCache>
            </c:strRef>
          </c:tx>
          <c:spPr>
            <a:ln w="28575" cap="rnd">
              <a:solidFill>
                <a:schemeClr val="accent4"/>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tables'!$F$3:$F$46</c:f>
              <c:numCache>
                <c:formatCode>#,##0</c:formatCode>
                <c:ptCount val="44"/>
                <c:pt idx="0">
                  <c:v>123</c:v>
                </c:pt>
                <c:pt idx="1">
                  <c:v>171.94</c:v>
                </c:pt>
                <c:pt idx="2">
                  <c:v>126.035</c:v>
                </c:pt>
                <c:pt idx="3">
                  <c:v>158.85</c:v>
                </c:pt>
                <c:pt idx="4">
                  <c:v>68.039999999999992</c:v>
                </c:pt>
                <c:pt idx="5">
                  <c:v>372.255</c:v>
                </c:pt>
                <c:pt idx="6">
                  <c:v>201.11500000000001</c:v>
                </c:pt>
                <c:pt idx="7">
                  <c:v>166.27500000000001</c:v>
                </c:pt>
                <c:pt idx="8">
                  <c:v>492.90000000000003</c:v>
                </c:pt>
                <c:pt idx="9">
                  <c:v>213.66499999999999</c:v>
                </c:pt>
                <c:pt idx="10">
                  <c:v>96.405000000000001</c:v>
                </c:pt>
                <c:pt idx="11">
                  <c:v>210.58999999999997</c:v>
                </c:pt>
                <c:pt idx="12">
                  <c:v>179.22000000000003</c:v>
                </c:pt>
                <c:pt idx="13">
                  <c:v>429.83000000000004</c:v>
                </c:pt>
                <c:pt idx="14">
                  <c:v>231.63000000000002</c:v>
                </c:pt>
                <c:pt idx="15">
                  <c:v>240.04000000000002</c:v>
                </c:pt>
                <c:pt idx="16">
                  <c:v>59.08</c:v>
                </c:pt>
                <c:pt idx="17">
                  <c:v>140.88</c:v>
                </c:pt>
                <c:pt idx="18">
                  <c:v>414.58500000000004</c:v>
                </c:pt>
                <c:pt idx="19">
                  <c:v>139.68</c:v>
                </c:pt>
                <c:pt idx="20">
                  <c:v>302.66000000000003</c:v>
                </c:pt>
                <c:pt idx="21">
                  <c:v>174.46999999999997</c:v>
                </c:pt>
                <c:pt idx="22">
                  <c:v>104.08500000000001</c:v>
                </c:pt>
                <c:pt idx="23">
                  <c:v>77.105000000000004</c:v>
                </c:pt>
                <c:pt idx="24">
                  <c:v>160.19500000000002</c:v>
                </c:pt>
                <c:pt idx="25">
                  <c:v>80.550000000000011</c:v>
                </c:pt>
                <c:pt idx="26">
                  <c:v>253.15499999999997</c:v>
                </c:pt>
                <c:pt idx="27">
                  <c:v>106.24000000000001</c:v>
                </c:pt>
                <c:pt idx="28">
                  <c:v>272.69</c:v>
                </c:pt>
                <c:pt idx="29">
                  <c:v>88.334999999999994</c:v>
                </c:pt>
                <c:pt idx="30">
                  <c:v>199.48999999999998</c:v>
                </c:pt>
                <c:pt idx="31">
                  <c:v>374.13499999999999</c:v>
                </c:pt>
                <c:pt idx="32">
                  <c:v>221.44</c:v>
                </c:pt>
                <c:pt idx="33">
                  <c:v>256.36500000000001</c:v>
                </c:pt>
                <c:pt idx="34">
                  <c:v>189.47499999999999</c:v>
                </c:pt>
                <c:pt idx="35">
                  <c:v>212.07499999999999</c:v>
                </c:pt>
                <c:pt idx="36">
                  <c:v>146.685</c:v>
                </c:pt>
                <c:pt idx="37">
                  <c:v>53.759999999999991</c:v>
                </c:pt>
                <c:pt idx="38">
                  <c:v>399.52500000000003</c:v>
                </c:pt>
                <c:pt idx="39">
                  <c:v>200.255</c:v>
                </c:pt>
                <c:pt idx="40">
                  <c:v>304.46999999999997</c:v>
                </c:pt>
                <c:pt idx="41">
                  <c:v>379.31000000000012</c:v>
                </c:pt>
                <c:pt idx="42">
                  <c:v>141.70000000000002</c:v>
                </c:pt>
                <c:pt idx="43">
                  <c:v>71.06</c:v>
                </c:pt>
              </c:numCache>
            </c:numRef>
          </c:val>
          <c:smooth val="0"/>
          <c:extLst>
            <c:ext xmlns:c16="http://schemas.microsoft.com/office/drawing/2014/chart" uri="{C3380CC4-5D6E-409C-BE32-E72D297353CC}">
              <c16:uniqueId val="{00000009-1D69-4C53-A9E7-5C2CA0EF5585}"/>
            </c:ext>
          </c:extLst>
        </c:ser>
        <c:dLbls>
          <c:showLegendKey val="0"/>
          <c:showVal val="0"/>
          <c:showCatName val="0"/>
          <c:showSerName val="0"/>
          <c:showPercent val="0"/>
          <c:showBubbleSize val="0"/>
        </c:dLbls>
        <c:smooth val="0"/>
        <c:axId val="2081656528"/>
        <c:axId val="1942763504"/>
      </c:lineChart>
      <c:catAx>
        <c:axId val="208165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Period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763504"/>
        <c:crosses val="autoZero"/>
        <c:auto val="1"/>
        <c:lblAlgn val="ctr"/>
        <c:lblOffset val="100"/>
        <c:noMultiLvlLbl val="0"/>
      </c:catAx>
      <c:valAx>
        <c:axId val="1942763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Coffee</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65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coffeeOrdersData .xlsb.xlsx]Pivot tables!Sales by country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tables'!$B$52</c:f>
              <c:strCache>
                <c:ptCount val="1"/>
                <c:pt idx="0">
                  <c:v>Total</c:v>
                </c:pt>
              </c:strCache>
            </c:strRef>
          </c:tx>
          <c:spPr>
            <a:solidFill>
              <a:schemeClr val="accent1"/>
            </a:solidFill>
            <a:ln>
              <a:noFill/>
            </a:ln>
            <a:effectLst/>
          </c:spPr>
          <c:invertIfNegative val="0"/>
          <c:cat>
            <c:strRef>
              <c:f>'Pivot tables'!$A$53:$A$56</c:f>
              <c:strCache>
                <c:ptCount val="3"/>
                <c:pt idx="0">
                  <c:v>United Kingdom</c:v>
                </c:pt>
                <c:pt idx="1">
                  <c:v>Ireland</c:v>
                </c:pt>
                <c:pt idx="2">
                  <c:v>United States</c:v>
                </c:pt>
              </c:strCache>
            </c:strRef>
          </c:cat>
          <c:val>
            <c:numRef>
              <c:f>'Pivot tables'!$B$53:$B$56</c:f>
              <c:numCache>
                <c:formatCode>#,##0</c:formatCode>
                <c:ptCount val="3"/>
                <c:pt idx="0">
                  <c:v>2798.5050000000001</c:v>
                </c:pt>
                <c:pt idx="1">
                  <c:v>6696.8649999999998</c:v>
                </c:pt>
                <c:pt idx="2">
                  <c:v>35638.88499999998</c:v>
                </c:pt>
              </c:numCache>
            </c:numRef>
          </c:val>
          <c:extLst>
            <c:ext xmlns:c16="http://schemas.microsoft.com/office/drawing/2014/chart" uri="{C3380CC4-5D6E-409C-BE32-E72D297353CC}">
              <c16:uniqueId val="{00000000-ADD1-4F1E-BC40-FF6CB28CEBC6}"/>
            </c:ext>
          </c:extLst>
        </c:ser>
        <c:dLbls>
          <c:showLegendKey val="0"/>
          <c:showVal val="0"/>
          <c:showCatName val="0"/>
          <c:showSerName val="0"/>
          <c:showPercent val="0"/>
          <c:showBubbleSize val="0"/>
        </c:dLbls>
        <c:gapWidth val="182"/>
        <c:axId val="91957024"/>
        <c:axId val="1941533536"/>
      </c:barChart>
      <c:catAx>
        <c:axId val="91957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533536"/>
        <c:crosses val="autoZero"/>
        <c:auto val="1"/>
        <c:lblAlgn val="ctr"/>
        <c:lblOffset val="100"/>
        <c:noMultiLvlLbl val="0"/>
      </c:catAx>
      <c:valAx>
        <c:axId val="19415335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5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coffeeOrdersData .xlsb.xlsx]Pivot tables!Top 5 customers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tables'!$B$68</c:f>
              <c:strCache>
                <c:ptCount val="1"/>
                <c:pt idx="0">
                  <c:v>Total</c:v>
                </c:pt>
              </c:strCache>
            </c:strRef>
          </c:tx>
          <c:spPr>
            <a:solidFill>
              <a:schemeClr val="accent1"/>
            </a:solidFill>
            <a:ln>
              <a:noFill/>
            </a:ln>
            <a:effectLst/>
          </c:spPr>
          <c:invertIfNegative val="0"/>
          <c:cat>
            <c:strRef>
              <c:f>'Pivot tables'!$A$69:$A$74</c:f>
              <c:strCache>
                <c:ptCount val="5"/>
                <c:pt idx="0">
                  <c:v>Don Flintiff</c:v>
                </c:pt>
                <c:pt idx="1">
                  <c:v>Nealson Cuttler</c:v>
                </c:pt>
                <c:pt idx="2">
                  <c:v>Terri Farra</c:v>
                </c:pt>
                <c:pt idx="3">
                  <c:v>Brenn Dundredge</c:v>
                </c:pt>
                <c:pt idx="4">
                  <c:v>Allis Wilmore</c:v>
                </c:pt>
              </c:strCache>
            </c:strRef>
          </c:cat>
          <c:val>
            <c:numRef>
              <c:f>'Pivot tables'!$B$69:$B$74</c:f>
              <c:numCache>
                <c:formatCode>General</c:formatCode>
                <c:ptCount val="5"/>
                <c:pt idx="0">
                  <c:v>278.01</c:v>
                </c:pt>
                <c:pt idx="1">
                  <c:v>281.67499999999995</c:v>
                </c:pt>
                <c:pt idx="2">
                  <c:v>289.11</c:v>
                </c:pt>
                <c:pt idx="3">
                  <c:v>307.04500000000002</c:v>
                </c:pt>
                <c:pt idx="4">
                  <c:v>317.07000000000005</c:v>
                </c:pt>
              </c:numCache>
            </c:numRef>
          </c:val>
          <c:extLst>
            <c:ext xmlns:c16="http://schemas.microsoft.com/office/drawing/2014/chart" uri="{C3380CC4-5D6E-409C-BE32-E72D297353CC}">
              <c16:uniqueId val="{00000000-E4C0-4434-A795-B6F7804C7B0C}"/>
            </c:ext>
          </c:extLst>
        </c:ser>
        <c:dLbls>
          <c:showLegendKey val="0"/>
          <c:showVal val="0"/>
          <c:showCatName val="0"/>
          <c:showSerName val="0"/>
          <c:showPercent val="0"/>
          <c:showBubbleSize val="0"/>
        </c:dLbls>
        <c:gapWidth val="182"/>
        <c:axId val="662670143"/>
        <c:axId val="663717999"/>
      </c:barChart>
      <c:catAx>
        <c:axId val="66267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717999"/>
        <c:crosses val="autoZero"/>
        <c:auto val="1"/>
        <c:lblAlgn val="ctr"/>
        <c:lblOffset val="100"/>
        <c:noMultiLvlLbl val="0"/>
      </c:catAx>
      <c:valAx>
        <c:axId val="663717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7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coffeeOrdersData .xlsb.xlsx]Pivot tables!Total_sales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tables'!$C$1:$C$2</c:f>
              <c:strCache>
                <c:ptCount val="1"/>
                <c:pt idx="0">
                  <c:v>Arabica</c:v>
                </c:pt>
              </c:strCache>
            </c:strRef>
          </c:tx>
          <c:spPr>
            <a:ln w="28575" cap="rnd">
              <a:solidFill>
                <a:schemeClr val="accent1"/>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tables'!$C$3:$C$46</c:f>
              <c:numCache>
                <c:formatCode>#,##0</c:formatCode>
                <c:ptCount val="44"/>
                <c:pt idx="0">
                  <c:v>186.85499999999999</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112.69500000000001</c:v>
                </c:pt>
                <c:pt idx="37">
                  <c:v>114.87999999999998</c:v>
                </c:pt>
                <c:pt idx="38">
                  <c:v>277.76</c:v>
                </c:pt>
                <c:pt idx="39">
                  <c:v>197.89499999999998</c:v>
                </c:pt>
                <c:pt idx="40">
                  <c:v>193.11500000000001</c:v>
                </c:pt>
                <c:pt idx="41">
                  <c:v>179.79</c:v>
                </c:pt>
                <c:pt idx="42">
                  <c:v>247.29000000000002</c:v>
                </c:pt>
                <c:pt idx="43">
                  <c:v>116.39499999999998</c:v>
                </c:pt>
              </c:numCache>
            </c:numRef>
          </c:val>
          <c:smooth val="0"/>
          <c:extLst>
            <c:ext xmlns:c16="http://schemas.microsoft.com/office/drawing/2014/chart" uri="{C3380CC4-5D6E-409C-BE32-E72D297353CC}">
              <c16:uniqueId val="{0000000B-62C3-4086-B016-0E45EB71B058}"/>
            </c:ext>
          </c:extLst>
        </c:ser>
        <c:ser>
          <c:idx val="1"/>
          <c:order val="1"/>
          <c:tx>
            <c:strRef>
              <c:f>'Pivot tables'!$D$1:$D$2</c:f>
              <c:strCache>
                <c:ptCount val="1"/>
                <c:pt idx="0">
                  <c:v>Excelsa</c:v>
                </c:pt>
              </c:strCache>
            </c:strRef>
          </c:tx>
          <c:spPr>
            <a:ln w="28575" cap="rnd">
              <a:solidFill>
                <a:schemeClr val="accent2"/>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tables'!$D$3:$D$46</c:f>
              <c:numCache>
                <c:formatCode>#,##0</c:formatCode>
                <c:ptCount val="44"/>
                <c:pt idx="0">
                  <c:v>305.97000000000003</c:v>
                </c:pt>
                <c:pt idx="1">
                  <c:v>129.46</c:v>
                </c:pt>
                <c:pt idx="2">
                  <c:v>349.12</c:v>
                </c:pt>
                <c:pt idx="3">
                  <c:v>681.07500000000005</c:v>
                </c:pt>
                <c:pt idx="4">
                  <c:v>83.025000000000006</c:v>
                </c:pt>
                <c:pt idx="5">
                  <c:v>678.36</c:v>
                </c:pt>
                <c:pt idx="6">
                  <c:v>273.87</c:v>
                </c:pt>
                <c:pt idx="7">
                  <c:v>70.95</c:v>
                </c:pt>
                <c:pt idx="8">
                  <c:v>166.1</c:v>
                </c:pt>
                <c:pt idx="9">
                  <c:v>153.76499999999999</c:v>
                </c:pt>
                <c:pt idx="10">
                  <c:v>63.25</c:v>
                </c:pt>
                <c:pt idx="11">
                  <c:v>526.51499999999999</c:v>
                </c:pt>
                <c:pt idx="12">
                  <c:v>65.805000000000007</c:v>
                </c:pt>
                <c:pt idx="13">
                  <c:v>428.88499999999999</c:v>
                </c:pt>
                <c:pt idx="14">
                  <c:v>271.48500000000001</c:v>
                </c:pt>
                <c:pt idx="15">
                  <c:v>347.26</c:v>
                </c:pt>
                <c:pt idx="16">
                  <c:v>541.73</c:v>
                </c:pt>
                <c:pt idx="17">
                  <c:v>357.43</c:v>
                </c:pt>
                <c:pt idx="18">
                  <c:v>227.42500000000001</c:v>
                </c:pt>
                <c:pt idx="19">
                  <c:v>77.72</c:v>
                </c:pt>
                <c:pt idx="20">
                  <c:v>195.11</c:v>
                </c:pt>
                <c:pt idx="21">
                  <c:v>523.24</c:v>
                </c:pt>
                <c:pt idx="22">
                  <c:v>142.56</c:v>
                </c:pt>
                <c:pt idx="23">
                  <c:v>484.76</c:v>
                </c:pt>
                <c:pt idx="24">
                  <c:v>139.625</c:v>
                </c:pt>
                <c:pt idx="25">
                  <c:v>284.24999999999994</c:v>
                </c:pt>
                <c:pt idx="26">
                  <c:v>468.12500000000006</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426.20000000000005</c:v>
                </c:pt>
                <c:pt idx="42">
                  <c:v>246.685</c:v>
                </c:pt>
                <c:pt idx="43">
                  <c:v>41.25</c:v>
                </c:pt>
              </c:numCache>
            </c:numRef>
          </c:val>
          <c:smooth val="0"/>
          <c:extLst>
            <c:ext xmlns:c16="http://schemas.microsoft.com/office/drawing/2014/chart" uri="{C3380CC4-5D6E-409C-BE32-E72D297353CC}">
              <c16:uniqueId val="{0000000C-62C3-4086-B016-0E45EB71B058}"/>
            </c:ext>
          </c:extLst>
        </c:ser>
        <c:ser>
          <c:idx val="2"/>
          <c:order val="2"/>
          <c:tx>
            <c:strRef>
              <c:f>'Pivot tables'!$E$1:$E$2</c:f>
              <c:strCache>
                <c:ptCount val="1"/>
                <c:pt idx="0">
                  <c:v>Liberica</c:v>
                </c:pt>
              </c:strCache>
            </c:strRef>
          </c:tx>
          <c:spPr>
            <a:ln w="28575" cap="rnd">
              <a:solidFill>
                <a:schemeClr val="accent6">
                  <a:lumMod val="75000"/>
                </a:schemeClr>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tables'!$E$3:$E$46</c:f>
              <c:numCache>
                <c:formatCode>#,##0</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134.23000000000002</c:v>
                </c:pt>
                <c:pt idx="8">
                  <c:v>439.31</c:v>
                </c:pt>
                <c:pt idx="9">
                  <c:v>215.55499999999998</c:v>
                </c:pt>
                <c:pt idx="10">
                  <c:v>350.89500000000004</c:v>
                </c:pt>
                <c:pt idx="11">
                  <c:v>187.06</c:v>
                </c:pt>
                <c:pt idx="12">
                  <c:v>274.67500000000001</c:v>
                </c:pt>
                <c:pt idx="13">
                  <c:v>194.17499999999998</c:v>
                </c:pt>
                <c:pt idx="14">
                  <c:v>281.20499999999998</c:v>
                </c:pt>
                <c:pt idx="15">
                  <c:v>147.51000000000002</c:v>
                </c:pt>
                <c:pt idx="16">
                  <c:v>83.43</c:v>
                </c:pt>
                <c:pt idx="17">
                  <c:v>355.34</c:v>
                </c:pt>
                <c:pt idx="18">
                  <c:v>236.315</c:v>
                </c:pt>
                <c:pt idx="19">
                  <c:v>60.5</c:v>
                </c:pt>
                <c:pt idx="20">
                  <c:v>89.13</c:v>
                </c:pt>
                <c:pt idx="21">
                  <c:v>440.96500000000003</c:v>
                </c:pt>
                <c:pt idx="22">
                  <c:v>347.04</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584.6400000000001</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0D-62C3-4086-B016-0E45EB71B058}"/>
            </c:ext>
          </c:extLst>
        </c:ser>
        <c:ser>
          <c:idx val="3"/>
          <c:order val="3"/>
          <c:tx>
            <c:strRef>
              <c:f>'Pivot tables'!$F$1:$F$2</c:f>
              <c:strCache>
                <c:ptCount val="1"/>
                <c:pt idx="0">
                  <c:v>Robusta</c:v>
                </c:pt>
              </c:strCache>
            </c:strRef>
          </c:tx>
          <c:spPr>
            <a:ln w="28575" cap="rnd">
              <a:solidFill>
                <a:schemeClr val="accent4"/>
              </a:solidFill>
              <a:round/>
            </a:ln>
            <a:effectLst/>
          </c:spPr>
          <c:marker>
            <c:symbol val="none"/>
          </c:marker>
          <c:cat>
            <c:multiLvlStrRef>
              <c:f>'Pivot tables'!$A$3:$B$46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tables'!$F$3:$F$46</c:f>
              <c:numCache>
                <c:formatCode>#,##0</c:formatCode>
                <c:ptCount val="44"/>
                <c:pt idx="0">
                  <c:v>123</c:v>
                </c:pt>
                <c:pt idx="1">
                  <c:v>171.94</c:v>
                </c:pt>
                <c:pt idx="2">
                  <c:v>126.035</c:v>
                </c:pt>
                <c:pt idx="3">
                  <c:v>158.85</c:v>
                </c:pt>
                <c:pt idx="4">
                  <c:v>68.039999999999992</c:v>
                </c:pt>
                <c:pt idx="5">
                  <c:v>372.255</c:v>
                </c:pt>
                <c:pt idx="6">
                  <c:v>201.11500000000001</c:v>
                </c:pt>
                <c:pt idx="7">
                  <c:v>166.27500000000001</c:v>
                </c:pt>
                <c:pt idx="8">
                  <c:v>492.90000000000003</c:v>
                </c:pt>
                <c:pt idx="9">
                  <c:v>213.66499999999999</c:v>
                </c:pt>
                <c:pt idx="10">
                  <c:v>96.405000000000001</c:v>
                </c:pt>
                <c:pt idx="11">
                  <c:v>210.58999999999997</c:v>
                </c:pt>
                <c:pt idx="12">
                  <c:v>179.22000000000003</c:v>
                </c:pt>
                <c:pt idx="13">
                  <c:v>429.83000000000004</c:v>
                </c:pt>
                <c:pt idx="14">
                  <c:v>231.63000000000002</c:v>
                </c:pt>
                <c:pt idx="15">
                  <c:v>240.04000000000002</c:v>
                </c:pt>
                <c:pt idx="16">
                  <c:v>59.08</c:v>
                </c:pt>
                <c:pt idx="17">
                  <c:v>140.88</c:v>
                </c:pt>
                <c:pt idx="18">
                  <c:v>414.58500000000004</c:v>
                </c:pt>
                <c:pt idx="19">
                  <c:v>139.68</c:v>
                </c:pt>
                <c:pt idx="20">
                  <c:v>302.66000000000003</c:v>
                </c:pt>
                <c:pt idx="21">
                  <c:v>174.46999999999997</c:v>
                </c:pt>
                <c:pt idx="22">
                  <c:v>104.08500000000001</c:v>
                </c:pt>
                <c:pt idx="23">
                  <c:v>77.105000000000004</c:v>
                </c:pt>
                <c:pt idx="24">
                  <c:v>160.19500000000002</c:v>
                </c:pt>
                <c:pt idx="25">
                  <c:v>80.550000000000011</c:v>
                </c:pt>
                <c:pt idx="26">
                  <c:v>253.15499999999997</c:v>
                </c:pt>
                <c:pt idx="27">
                  <c:v>106.24000000000001</c:v>
                </c:pt>
                <c:pt idx="28">
                  <c:v>272.69</c:v>
                </c:pt>
                <c:pt idx="29">
                  <c:v>88.334999999999994</c:v>
                </c:pt>
                <c:pt idx="30">
                  <c:v>199.48999999999998</c:v>
                </c:pt>
                <c:pt idx="31">
                  <c:v>374.13499999999999</c:v>
                </c:pt>
                <c:pt idx="32">
                  <c:v>221.44</c:v>
                </c:pt>
                <c:pt idx="33">
                  <c:v>256.36500000000001</c:v>
                </c:pt>
                <c:pt idx="34">
                  <c:v>189.47499999999999</c:v>
                </c:pt>
                <c:pt idx="35">
                  <c:v>212.07499999999999</c:v>
                </c:pt>
                <c:pt idx="36">
                  <c:v>146.685</c:v>
                </c:pt>
                <c:pt idx="37">
                  <c:v>53.759999999999991</c:v>
                </c:pt>
                <c:pt idx="38">
                  <c:v>399.52500000000003</c:v>
                </c:pt>
                <c:pt idx="39">
                  <c:v>200.255</c:v>
                </c:pt>
                <c:pt idx="40">
                  <c:v>304.46999999999997</c:v>
                </c:pt>
                <c:pt idx="41">
                  <c:v>379.31000000000012</c:v>
                </c:pt>
                <c:pt idx="42">
                  <c:v>141.70000000000002</c:v>
                </c:pt>
                <c:pt idx="43">
                  <c:v>71.06</c:v>
                </c:pt>
              </c:numCache>
            </c:numRef>
          </c:val>
          <c:smooth val="0"/>
          <c:extLst>
            <c:ext xmlns:c16="http://schemas.microsoft.com/office/drawing/2014/chart" uri="{C3380CC4-5D6E-409C-BE32-E72D297353CC}">
              <c16:uniqueId val="{0000000E-62C3-4086-B016-0E45EB71B058}"/>
            </c:ext>
          </c:extLst>
        </c:ser>
        <c:dLbls>
          <c:showLegendKey val="0"/>
          <c:showVal val="0"/>
          <c:showCatName val="0"/>
          <c:showSerName val="0"/>
          <c:showPercent val="0"/>
          <c:showBubbleSize val="0"/>
        </c:dLbls>
        <c:smooth val="0"/>
        <c:axId val="2081656528"/>
        <c:axId val="1942763504"/>
      </c:lineChart>
      <c:catAx>
        <c:axId val="208165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763504"/>
        <c:crosses val="autoZero"/>
        <c:auto val="1"/>
        <c:lblAlgn val="ctr"/>
        <c:lblOffset val="100"/>
        <c:noMultiLvlLbl val="0"/>
      </c:catAx>
      <c:valAx>
        <c:axId val="1942763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Coffee</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65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7C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coffeeOrdersData .xlsb.xlsx]Pivot tables!Sales by country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tables'!$B$52</c:f>
              <c:strCache>
                <c:ptCount val="1"/>
                <c:pt idx="0">
                  <c:v>Total</c:v>
                </c:pt>
              </c:strCache>
            </c:strRef>
          </c:tx>
          <c:spPr>
            <a:solidFill>
              <a:schemeClr val="accent1"/>
            </a:solidFill>
            <a:ln>
              <a:noFill/>
            </a:ln>
            <a:effectLst/>
          </c:spPr>
          <c:invertIfNegative val="0"/>
          <c:cat>
            <c:strRef>
              <c:f>'Pivot tables'!$A$53:$A$56</c:f>
              <c:strCache>
                <c:ptCount val="3"/>
                <c:pt idx="0">
                  <c:v>United Kingdom</c:v>
                </c:pt>
                <c:pt idx="1">
                  <c:v>Ireland</c:v>
                </c:pt>
                <c:pt idx="2">
                  <c:v>United States</c:v>
                </c:pt>
              </c:strCache>
            </c:strRef>
          </c:cat>
          <c:val>
            <c:numRef>
              <c:f>'Pivot tables'!$B$53:$B$56</c:f>
              <c:numCache>
                <c:formatCode>#,##0</c:formatCode>
                <c:ptCount val="3"/>
                <c:pt idx="0">
                  <c:v>2798.5050000000001</c:v>
                </c:pt>
                <c:pt idx="1">
                  <c:v>6696.8649999999998</c:v>
                </c:pt>
                <c:pt idx="2">
                  <c:v>35638.88499999998</c:v>
                </c:pt>
              </c:numCache>
            </c:numRef>
          </c:val>
          <c:extLst>
            <c:ext xmlns:c16="http://schemas.microsoft.com/office/drawing/2014/chart" uri="{C3380CC4-5D6E-409C-BE32-E72D297353CC}">
              <c16:uniqueId val="{00000000-1713-44DD-A90A-41EAF69A55BC}"/>
            </c:ext>
          </c:extLst>
        </c:ser>
        <c:dLbls>
          <c:showLegendKey val="0"/>
          <c:showVal val="0"/>
          <c:showCatName val="0"/>
          <c:showSerName val="0"/>
          <c:showPercent val="0"/>
          <c:showBubbleSize val="0"/>
        </c:dLbls>
        <c:gapWidth val="182"/>
        <c:axId val="91957024"/>
        <c:axId val="1941533536"/>
      </c:barChart>
      <c:catAx>
        <c:axId val="91957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533536"/>
        <c:crosses val="autoZero"/>
        <c:auto val="1"/>
        <c:lblAlgn val="ctr"/>
        <c:lblOffset val="100"/>
        <c:noMultiLvlLbl val="0"/>
      </c:catAx>
      <c:valAx>
        <c:axId val="19415335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5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7C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coffeeOrdersData .xlsb.xlsx]Pivot tables!Top 5 customers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layout>
        <c:manualLayout>
          <c:xMode val="edge"/>
          <c:yMode val="edge"/>
          <c:x val="0.3869095600338093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tables'!$B$68</c:f>
              <c:strCache>
                <c:ptCount val="1"/>
                <c:pt idx="0">
                  <c:v>Total</c:v>
                </c:pt>
              </c:strCache>
            </c:strRef>
          </c:tx>
          <c:spPr>
            <a:solidFill>
              <a:schemeClr val="accent1"/>
            </a:solidFill>
            <a:ln>
              <a:noFill/>
            </a:ln>
            <a:effectLst/>
          </c:spPr>
          <c:invertIfNegative val="0"/>
          <c:cat>
            <c:strRef>
              <c:f>'Pivot tables'!$A$69:$A$74</c:f>
              <c:strCache>
                <c:ptCount val="5"/>
                <c:pt idx="0">
                  <c:v>Don Flintiff</c:v>
                </c:pt>
                <c:pt idx="1">
                  <c:v>Nealson Cuttler</c:v>
                </c:pt>
                <c:pt idx="2">
                  <c:v>Terri Farra</c:v>
                </c:pt>
                <c:pt idx="3">
                  <c:v>Brenn Dundredge</c:v>
                </c:pt>
                <c:pt idx="4">
                  <c:v>Allis Wilmore</c:v>
                </c:pt>
              </c:strCache>
            </c:strRef>
          </c:cat>
          <c:val>
            <c:numRef>
              <c:f>'Pivot tables'!$B$69:$B$74</c:f>
              <c:numCache>
                <c:formatCode>General</c:formatCode>
                <c:ptCount val="5"/>
                <c:pt idx="0">
                  <c:v>278.01</c:v>
                </c:pt>
                <c:pt idx="1">
                  <c:v>281.67499999999995</c:v>
                </c:pt>
                <c:pt idx="2">
                  <c:v>289.11</c:v>
                </c:pt>
                <c:pt idx="3">
                  <c:v>307.04500000000002</c:v>
                </c:pt>
                <c:pt idx="4">
                  <c:v>317.07000000000005</c:v>
                </c:pt>
              </c:numCache>
            </c:numRef>
          </c:val>
          <c:extLst>
            <c:ext xmlns:c16="http://schemas.microsoft.com/office/drawing/2014/chart" uri="{C3380CC4-5D6E-409C-BE32-E72D297353CC}">
              <c16:uniqueId val="{00000000-7210-4E6E-B10E-4C6D31BA9803}"/>
            </c:ext>
          </c:extLst>
        </c:ser>
        <c:dLbls>
          <c:showLegendKey val="0"/>
          <c:showVal val="0"/>
          <c:showCatName val="0"/>
          <c:showSerName val="0"/>
          <c:showPercent val="0"/>
          <c:showBubbleSize val="0"/>
        </c:dLbls>
        <c:gapWidth val="182"/>
        <c:axId val="662670143"/>
        <c:axId val="663717999"/>
      </c:barChart>
      <c:catAx>
        <c:axId val="66267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717999"/>
        <c:crosses val="autoZero"/>
        <c:auto val="1"/>
        <c:lblAlgn val="ctr"/>
        <c:lblOffset val="100"/>
        <c:noMultiLvlLbl val="0"/>
      </c:catAx>
      <c:valAx>
        <c:axId val="663717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7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D7C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85725</xdr:colOff>
      <xdr:row>8</xdr:row>
      <xdr:rowOff>138112</xdr:rowOff>
    </xdr:from>
    <xdr:to>
      <xdr:col>17</xdr:col>
      <xdr:colOff>390525</xdr:colOff>
      <xdr:row>23</xdr:row>
      <xdr:rowOff>23812</xdr:rowOff>
    </xdr:to>
    <xdr:graphicFrame macro="">
      <xdr:nvGraphicFramePr>
        <xdr:cNvPr id="2" name="Chart 1">
          <a:extLst>
            <a:ext uri="{FF2B5EF4-FFF2-40B4-BE49-F238E27FC236}">
              <a16:creationId xmlns:a16="http://schemas.microsoft.com/office/drawing/2014/main" id="{A140DEF1-4D28-4272-D4E4-4510B91E9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523874</xdr:colOff>
      <xdr:row>1</xdr:row>
      <xdr:rowOff>76200</xdr:rowOff>
    </xdr:from>
    <xdr:to>
      <xdr:col>17</xdr:col>
      <xdr:colOff>361949</xdr:colOff>
      <xdr:row>8</xdr:row>
      <xdr:rowOff>114300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9332BD9-D261-6FAC-8F4F-7D4E94598BC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857749" y="266700"/>
              <a:ext cx="65436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714375</xdr:colOff>
      <xdr:row>13</xdr:row>
      <xdr:rowOff>57150</xdr:rowOff>
    </xdr:from>
    <xdr:to>
      <xdr:col>4</xdr:col>
      <xdr:colOff>342900</xdr:colOff>
      <xdr:row>17</xdr:row>
      <xdr:rowOff>47625</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6625297C-7F46-F2DD-0A89-E1C616631FF1}"/>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714375" y="2533650"/>
              <a:ext cx="2981325"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219075</xdr:colOff>
      <xdr:row>10</xdr:row>
      <xdr:rowOff>142876</xdr:rowOff>
    </xdr:from>
    <xdr:to>
      <xdr:col>8</xdr:col>
      <xdr:colOff>514350</xdr:colOff>
      <xdr:row>15</xdr:row>
      <xdr:rowOff>123825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7A20AA36-9AD7-4013-BF1B-3BE2F5A8966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552950" y="2047876"/>
              <a:ext cx="1514475"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104775</xdr:colOff>
      <xdr:row>5</xdr:row>
      <xdr:rowOff>38101</xdr:rowOff>
    </xdr:from>
    <xdr:to>
      <xdr:col>4</xdr:col>
      <xdr:colOff>504825</xdr:colOff>
      <xdr:row>10</xdr:row>
      <xdr:rowOff>19051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AF97CF2F-0DE0-40B7-AB8B-B8640E74809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943100" y="990601"/>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95250</xdr:colOff>
      <xdr:row>49</xdr:row>
      <xdr:rowOff>14287</xdr:rowOff>
    </xdr:from>
    <xdr:to>
      <xdr:col>12</xdr:col>
      <xdr:colOff>0</xdr:colOff>
      <xdr:row>63</xdr:row>
      <xdr:rowOff>90487</xdr:rowOff>
    </xdr:to>
    <xdr:graphicFrame macro="">
      <xdr:nvGraphicFramePr>
        <xdr:cNvPr id="7" name="Chart 6">
          <a:extLst>
            <a:ext uri="{FF2B5EF4-FFF2-40B4-BE49-F238E27FC236}">
              <a16:creationId xmlns:a16="http://schemas.microsoft.com/office/drawing/2014/main" id="{096AD0A3-500D-C357-6FB3-8BA25406C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400050</xdr:colOff>
      <xdr:row>67</xdr:row>
      <xdr:rowOff>157162</xdr:rowOff>
    </xdr:from>
    <xdr:to>
      <xdr:col>11</xdr:col>
      <xdr:colOff>476250</xdr:colOff>
      <xdr:row>82</xdr:row>
      <xdr:rowOff>42862</xdr:rowOff>
    </xdr:to>
    <xdr:graphicFrame macro="">
      <xdr:nvGraphicFramePr>
        <xdr:cNvPr id="8" name="Chart 7">
          <a:extLst>
            <a:ext uri="{FF2B5EF4-FFF2-40B4-BE49-F238E27FC236}">
              <a16:creationId xmlns:a16="http://schemas.microsoft.com/office/drawing/2014/main" id="{2A266795-1977-2C78-BFD0-35626741F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97691</xdr:colOff>
      <xdr:row>4</xdr:row>
      <xdr:rowOff>134326</xdr:rowOff>
    </xdr:from>
    <xdr:to>
      <xdr:col>16</xdr:col>
      <xdr:colOff>0</xdr:colOff>
      <xdr:row>13</xdr:row>
      <xdr:rowOff>183173</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09F9F435-C45E-4371-BD29-31DFFFF5B5C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7691" y="765357"/>
              <a:ext cx="9129653" cy="176334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97690</xdr:colOff>
      <xdr:row>14</xdr:row>
      <xdr:rowOff>109904</xdr:rowOff>
    </xdr:from>
    <xdr:to>
      <xdr:col>13</xdr:col>
      <xdr:colOff>598365</xdr:colOff>
      <xdr:row>42</xdr:row>
      <xdr:rowOff>183173</xdr:rowOff>
    </xdr:to>
    <xdr:graphicFrame macro="">
      <xdr:nvGraphicFramePr>
        <xdr:cNvPr id="4" name="Chart 3">
          <a:extLst>
            <a:ext uri="{FF2B5EF4-FFF2-40B4-BE49-F238E27FC236}">
              <a16:creationId xmlns:a16="http://schemas.microsoft.com/office/drawing/2014/main" id="{990B83AF-D7AF-4AE6-8E7E-2F6C5FF09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109905</xdr:colOff>
      <xdr:row>4</xdr:row>
      <xdr:rowOff>134326</xdr:rowOff>
    </xdr:from>
    <xdr:to>
      <xdr:col>22</xdr:col>
      <xdr:colOff>12212</xdr:colOff>
      <xdr:row>8</xdr:row>
      <xdr:rowOff>114788</xdr:rowOff>
    </xdr:to>
    <mc:AlternateContent xmlns:mc="http://schemas.openxmlformats.org/markup-compatibility/2006">
      <mc:Choice xmlns:a14="http://schemas.microsoft.com/office/drawing/2010/main" Requires="a14">
        <xdr:graphicFrame macro="">
          <xdr:nvGraphicFramePr>
            <xdr:cNvPr id="5" name="Roast Type 1">
              <a:extLst>
                <a:ext uri="{FF2B5EF4-FFF2-40B4-BE49-F238E27FC236}">
                  <a16:creationId xmlns:a16="http://schemas.microsoft.com/office/drawing/2014/main" id="{F5615227-3DEB-4F88-BA8A-E8C94A23E587}"/>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9337249" y="765357"/>
              <a:ext cx="3545619" cy="742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211993</xdr:colOff>
      <xdr:row>8</xdr:row>
      <xdr:rowOff>190254</xdr:rowOff>
    </xdr:from>
    <xdr:to>
      <xdr:col>22</xdr:col>
      <xdr:colOff>12211</xdr:colOff>
      <xdr:row>14</xdr:row>
      <xdr:rowOff>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1AD5CDC3-56ED-4BD8-9D29-C89B893736D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260993" y="1583285"/>
              <a:ext cx="1621874" cy="9527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117718</xdr:colOff>
      <xdr:row>8</xdr:row>
      <xdr:rowOff>183173</xdr:rowOff>
    </xdr:from>
    <xdr:to>
      <xdr:col>19</xdr:col>
      <xdr:colOff>114788</xdr:colOff>
      <xdr:row>14</xdr:row>
      <xdr:rowOff>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F70D3F7E-71CC-4F38-BBC4-4352FC036FD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345062" y="1576204"/>
              <a:ext cx="1818726" cy="959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152400</xdr:colOff>
      <xdr:row>14</xdr:row>
      <xdr:rowOff>109903</xdr:rowOff>
    </xdr:from>
    <xdr:to>
      <xdr:col>25</xdr:col>
      <xdr:colOff>598365</xdr:colOff>
      <xdr:row>28</xdr:row>
      <xdr:rowOff>117719</xdr:rowOff>
    </xdr:to>
    <xdr:graphicFrame macro="">
      <xdr:nvGraphicFramePr>
        <xdr:cNvPr id="8" name="Chart 7">
          <a:extLst>
            <a:ext uri="{FF2B5EF4-FFF2-40B4-BE49-F238E27FC236}">
              <a16:creationId xmlns:a16="http://schemas.microsoft.com/office/drawing/2014/main" id="{6F52D8A9-C6BB-4A68-B77B-6DABBB8EB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29</xdr:row>
      <xdr:rowOff>24423</xdr:rowOff>
    </xdr:from>
    <xdr:to>
      <xdr:col>25</xdr:col>
      <xdr:colOff>598365</xdr:colOff>
      <xdr:row>42</xdr:row>
      <xdr:rowOff>183173</xdr:rowOff>
    </xdr:to>
    <xdr:graphicFrame macro="">
      <xdr:nvGraphicFramePr>
        <xdr:cNvPr id="9" name="Chart 8">
          <a:extLst>
            <a:ext uri="{FF2B5EF4-FFF2-40B4-BE49-F238E27FC236}">
              <a16:creationId xmlns:a16="http://schemas.microsoft.com/office/drawing/2014/main" id="{14CC5C99-404A-4106-8781-A5A29F3C5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84015</xdr:colOff>
      <xdr:row>4</xdr:row>
      <xdr:rowOff>135548</xdr:rowOff>
    </xdr:from>
    <xdr:to>
      <xdr:col>25</xdr:col>
      <xdr:colOff>583791</xdr:colOff>
      <xdr:row>13</xdr:row>
      <xdr:rowOff>183173</xdr:rowOff>
    </xdr:to>
    <mc:AlternateContent xmlns:mc="http://schemas.openxmlformats.org/markup-compatibility/2006">
      <mc:Choice xmlns:a14="http://schemas.microsoft.com/office/drawing/2010/main" Requires="a14">
        <xdr:graphicFrame macro="">
          <xdr:nvGraphicFramePr>
            <xdr:cNvPr id="11" name="Coffee Type">
              <a:extLst>
                <a:ext uri="{FF2B5EF4-FFF2-40B4-BE49-F238E27FC236}">
                  <a16:creationId xmlns:a16="http://schemas.microsoft.com/office/drawing/2014/main" id="{D3243837-3A8E-444C-C092-0F24D6E6454D}"/>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12954671" y="766579"/>
              <a:ext cx="2321433"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HESH" refreshedDate="45181.629981018516" createdVersion="8" refreshedVersion="8" minRefreshableVersion="3" recordCount="1000" xr:uid="{CE1D87B8-95D2-460A-B346-D88CA74312E1}">
  <cacheSource type="worksheet">
    <worksheetSource name="Coffee_sales"/>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usta"/>
        <s v="Excelsa"/>
        <s v="Arabica"/>
        <s v="Liberica"/>
      </sharedItems>
    </cacheField>
    <cacheField name="Roast Typ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50000000000001" maxValue="36.454999999999998"/>
    </cacheField>
    <cacheField name="Sales" numFmtId="167">
      <sharedItems containsSemiMixedTypes="0" containsString="0" containsNumber="1" minValue="2.6850000000000001"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13080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n v="0"/>
    <x v="1"/>
    <x v="1"/>
    <x v="0"/>
    <x v="0"/>
    <n v="13.75"/>
    <n v="27.5"/>
    <x v="1"/>
  </r>
  <r>
    <s v="KAC-83089-793"/>
    <x v="2"/>
    <s v="23806-46781-OU"/>
    <s v="R-L-2.5"/>
    <n v="2"/>
    <x v="2"/>
    <n v="0"/>
    <x v="1"/>
    <x v="0"/>
    <x v="1"/>
    <x v="2"/>
    <n v="27.484999999999999"/>
    <n v="54.97"/>
    <x v="1"/>
  </r>
  <r>
    <s v="CVP-18956-553"/>
    <x v="3"/>
    <s v="86561-91660-RB"/>
    <s v="L-D-1"/>
    <n v="3"/>
    <x v="3"/>
    <n v="0"/>
    <x v="0"/>
    <x v="3"/>
    <x v="2"/>
    <x v="0"/>
    <n v="12.95"/>
    <n v="38.849999999999994"/>
    <x v="1"/>
  </r>
  <r>
    <s v="IPP-31994-879"/>
    <x v="4"/>
    <s v="65223-29612-CB"/>
    <s v="E-D-0.5"/>
    <n v="3"/>
    <x v="4"/>
    <s v="slobe6@nifty.com"/>
    <x v="0"/>
    <x v="1"/>
    <x v="2"/>
    <x v="1"/>
    <n v="7.29"/>
    <n v="21.87"/>
    <x v="0"/>
  </r>
  <r>
    <s v="SNZ-65340-705"/>
    <x v="5"/>
    <s v="21134-81676-FR"/>
    <s v="L-L-0.2"/>
    <n v="1"/>
    <x v="5"/>
    <n v="0"/>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5000000000001"/>
    <n v="170.77500000000001"/>
    <x v="0"/>
  </r>
  <r>
    <s v="SZW-48378-399"/>
    <x v="9"/>
    <s v="34136-36674-OM"/>
    <s v="R-M-1"/>
    <n v="5"/>
    <x v="10"/>
    <s v="rscholarc@nyu.edu"/>
    <x v="0"/>
    <x v="0"/>
    <x v="0"/>
    <x v="0"/>
    <n v="9.9499999999999993"/>
    <n v="49.75"/>
    <x v="1"/>
  </r>
  <r>
    <s v="ITA-87418-783"/>
    <x v="10"/>
    <s v="39396-12890-PE"/>
    <s v="R-D-2.5"/>
    <n v="2"/>
    <x v="11"/>
    <s v="tvanyutind@wix.com"/>
    <x v="0"/>
    <x v="0"/>
    <x v="2"/>
    <x v="2"/>
    <n v="20.585000000000001"/>
    <n v="41.17"/>
    <x v="1"/>
  </r>
  <r>
    <s v="GNZ-46006-527"/>
    <x v="11"/>
    <s v="95875-73336-RG"/>
    <s v="L-D-0.2"/>
    <n v="3"/>
    <x v="12"/>
    <s v="ptrobee@wunderground.com"/>
    <x v="0"/>
    <x v="3"/>
    <x v="2"/>
    <x v="3"/>
    <n v="3.8849999999999998"/>
    <n v="11.654999999999999"/>
    <x v="0"/>
  </r>
  <r>
    <s v="FYQ-78248-319"/>
    <x v="12"/>
    <s v="25473-43727-BY"/>
    <s v="R-M-2.5"/>
    <n v="5"/>
    <x v="13"/>
    <s v="loscroftf@ebay.co.uk"/>
    <x v="0"/>
    <x v="0"/>
    <x v="0"/>
    <x v="2"/>
    <n v="22.885000000000002"/>
    <n v="114.42500000000001"/>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5000000000001"/>
    <n v="82.34"/>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5000000000002"/>
    <n v="91.54"/>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n v="0"/>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n v="0"/>
    <x v="0"/>
    <x v="3"/>
    <x v="0"/>
    <x v="3"/>
    <n v="4.3650000000000002"/>
    <n v="21.825000000000003"/>
    <x v="1"/>
  </r>
  <r>
    <s v="WOQ-36015-429"/>
    <x v="24"/>
    <s v="51427-89175-QJ"/>
    <s v="A-D-0.5"/>
    <n v="6"/>
    <x v="27"/>
    <n v="0"/>
    <x v="0"/>
    <x v="2"/>
    <x v="2"/>
    <x v="1"/>
    <n v="5.97"/>
    <n v="35.82"/>
    <x v="1"/>
  </r>
  <r>
    <s v="WOQ-36015-429"/>
    <x v="24"/>
    <s v="51427-89175-QJ"/>
    <s v="L-M-0.5"/>
    <n v="6"/>
    <x v="27"/>
    <n v="0"/>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5000000000002"/>
    <n v="114.42500000000001"/>
    <x v="1"/>
  </r>
  <r>
    <s v="OFX-99147-470"/>
    <x v="31"/>
    <s v="49860-68865-AB"/>
    <s v="R-M-1"/>
    <n v="6"/>
    <x v="34"/>
    <n v="0"/>
    <x v="0"/>
    <x v="0"/>
    <x v="0"/>
    <x v="0"/>
    <n v="9.9499999999999993"/>
    <n v="59.699999999999996"/>
    <x v="0"/>
  </r>
  <r>
    <s v="LUO-37559-016"/>
    <x v="32"/>
    <s v="21240-83132-SP"/>
    <s v="L-M-1"/>
    <n v="3"/>
    <x v="35"/>
    <n v="0"/>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50000000000001"/>
    <n v="8.0549999999999997"/>
    <x v="0"/>
  </r>
  <r>
    <s v="ULR-52653-960"/>
    <x v="35"/>
    <s v="04152-34436-IE"/>
    <s v="L-L-2.5"/>
    <n v="2"/>
    <x v="38"/>
    <n v="0"/>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5"/>
    <n v="178.71"/>
    <x v="1"/>
  </r>
  <r>
    <s v="DJH-05202-380"/>
    <x v="38"/>
    <s v="85589-17020-CX"/>
    <s v="E-M-2.5"/>
    <n v="2"/>
    <x v="41"/>
    <n v="0"/>
    <x v="0"/>
    <x v="1"/>
    <x v="0"/>
    <x v="2"/>
    <n v="31.625"/>
    <n v="63.25"/>
    <x v="0"/>
  </r>
  <r>
    <s v="VMW-26889-781"/>
    <x v="39"/>
    <s v="36078-91009-WU"/>
    <s v="A-L-0.2"/>
    <n v="2"/>
    <x v="42"/>
    <s v="acurley1b@hao123.com"/>
    <x v="0"/>
    <x v="2"/>
    <x v="1"/>
    <x v="3"/>
    <n v="3.8849999999999998"/>
    <n v="7.77"/>
    <x v="0"/>
  </r>
  <r>
    <s v="DBU-81099-586"/>
    <x v="40"/>
    <s v="15770-27099-GX"/>
    <s v="A-D-2.5"/>
    <n v="4"/>
    <x v="43"/>
    <s v="rmcgilvary1c@tamu.edu"/>
    <x v="0"/>
    <x v="2"/>
    <x v="2"/>
    <x v="2"/>
    <n v="22.885000000000002"/>
    <n v="91.54"/>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n v="0"/>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n v="0"/>
    <x v="0"/>
    <x v="3"/>
    <x v="2"/>
    <x v="2"/>
    <n v="29.785"/>
    <n v="89.355000000000004"/>
    <x v="0"/>
  </r>
  <r>
    <s v="HUB-47311-849"/>
    <x v="50"/>
    <s v="04521-04300-OK"/>
    <s v="L-M-0.5"/>
    <n v="3"/>
    <x v="53"/>
    <s v="sgilroy1n@eepurl.com"/>
    <x v="0"/>
    <x v="3"/>
    <x v="0"/>
    <x v="1"/>
    <n v="8.73"/>
    <n v="26.19"/>
    <x v="0"/>
  </r>
  <r>
    <s v="WYM-17686-694"/>
    <x v="51"/>
    <s v="58689-55264-VK"/>
    <s v="A-D-2.5"/>
    <n v="5"/>
    <x v="54"/>
    <s v="ccottingham1o@wikipedia.org"/>
    <x v="0"/>
    <x v="2"/>
    <x v="2"/>
    <x v="2"/>
    <n v="22.885000000000002"/>
    <n v="114.42500000000001"/>
    <x v="1"/>
  </r>
  <r>
    <s v="ZYQ-15797-695"/>
    <x v="52"/>
    <s v="79436-73011-MM"/>
    <s v="R-D-0.5"/>
    <n v="5"/>
    <x v="55"/>
    <n v="0"/>
    <x v="2"/>
    <x v="0"/>
    <x v="2"/>
    <x v="1"/>
    <n v="5.37"/>
    <n v="26.85"/>
    <x v="0"/>
  </r>
  <r>
    <s v="EEJ-16185-108"/>
    <x v="53"/>
    <s v="65552-60476-KY"/>
    <s v="L-L-0.2"/>
    <n v="5"/>
    <x v="56"/>
    <n v="0"/>
    <x v="0"/>
    <x v="3"/>
    <x v="1"/>
    <x v="3"/>
    <n v="4.7549999999999999"/>
    <n v="23.774999999999999"/>
    <x v="0"/>
  </r>
  <r>
    <s v="RWR-77888-800"/>
    <x v="54"/>
    <s v="69904-02729-YS"/>
    <s v="A-M-0.5"/>
    <n v="1"/>
    <x v="57"/>
    <s v="adykes1r@eventbrite.com"/>
    <x v="0"/>
    <x v="2"/>
    <x v="0"/>
    <x v="1"/>
    <n v="6.75"/>
    <n v="6.75"/>
    <x v="1"/>
  </r>
  <r>
    <s v="LHN-75209-742"/>
    <x v="55"/>
    <s v="01433-04270-AX"/>
    <s v="R-M-0.5"/>
    <n v="6"/>
    <x v="58"/>
    <n v="0"/>
    <x v="0"/>
    <x v="0"/>
    <x v="0"/>
    <x v="1"/>
    <n v="5.97"/>
    <n v="35.82"/>
    <x v="0"/>
  </r>
  <r>
    <s v="TIR-71396-998"/>
    <x v="56"/>
    <s v="14204-14186-LA"/>
    <s v="R-D-2.5"/>
    <n v="4"/>
    <x v="59"/>
    <s v="acockrem1t@engadget.com"/>
    <x v="0"/>
    <x v="0"/>
    <x v="2"/>
    <x v="2"/>
    <n v="20.585000000000001"/>
    <n v="82.34"/>
    <x v="0"/>
  </r>
  <r>
    <s v="RXF-37618-213"/>
    <x v="57"/>
    <s v="32948-34398-HC"/>
    <s v="R-L-0.5"/>
    <n v="1"/>
    <x v="60"/>
    <s v="bumpleby1u@soundcloud.com"/>
    <x v="0"/>
    <x v="0"/>
    <x v="1"/>
    <x v="1"/>
    <n v="7.17"/>
    <n v="7.17"/>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5000000000001"/>
    <n v="136.62"/>
    <x v="1"/>
  </r>
  <r>
    <s v="GAZ-58626-277"/>
    <x v="62"/>
    <s v="69533-84907-FA"/>
    <s v="L-L-0.2"/>
    <n v="2"/>
    <x v="65"/>
    <s v="sedmondson1z@theguardian.com"/>
    <x v="1"/>
    <x v="3"/>
    <x v="1"/>
    <x v="3"/>
    <n v="4.7549999999999999"/>
    <n v="9.51"/>
    <x v="1"/>
  </r>
  <r>
    <s v="RPJ-37787-335"/>
    <x v="63"/>
    <s v="76005-95461-CI"/>
    <s v="A-M-2.5"/>
    <n v="3"/>
    <x v="66"/>
    <n v="0"/>
    <x v="0"/>
    <x v="2"/>
    <x v="0"/>
    <x v="2"/>
    <n v="25.875"/>
    <n v="77.625"/>
    <x v="1"/>
  </r>
  <r>
    <s v="LEF-83057-763"/>
    <x v="64"/>
    <s v="15395-90855-VB"/>
    <s v="L-M-0.2"/>
    <n v="5"/>
    <x v="67"/>
    <n v="0"/>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n v="0"/>
    <x v="1"/>
    <x v="0"/>
    <x v="1"/>
    <x v="3"/>
    <n v="3.585"/>
    <n v="3.58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5000000000003"/>
    <n v="100.39500000000001"/>
    <x v="0"/>
  </r>
  <r>
    <s v="XOQ-12405-419"/>
    <x v="74"/>
    <s v="91513-75657-PH"/>
    <s v="R-D-2.5"/>
    <n v="4"/>
    <x v="77"/>
    <n v="0"/>
    <x v="0"/>
    <x v="0"/>
    <x v="2"/>
    <x v="2"/>
    <n v="20.585000000000001"/>
    <n v="82.34"/>
    <x v="0"/>
  </r>
  <r>
    <s v="HYF-10254-369"/>
    <x v="75"/>
    <s v="30373-66619-CB"/>
    <s v="L-L-0.5"/>
    <n v="1"/>
    <x v="78"/>
    <s v="zsherewood2c@apache.org"/>
    <x v="0"/>
    <x v="3"/>
    <x v="1"/>
    <x v="1"/>
    <n v="9.51"/>
    <n v="9.51"/>
    <x v="1"/>
  </r>
  <r>
    <s v="XXJ-47000-307"/>
    <x v="76"/>
    <s v="31582-23562-FM"/>
    <s v="A-L-2.5"/>
    <n v="3"/>
    <x v="79"/>
    <s v="jdufaire2d@fc2.com"/>
    <x v="0"/>
    <x v="2"/>
    <x v="1"/>
    <x v="2"/>
    <n v="29.785"/>
    <n v="89.355000000000004"/>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n v="0"/>
    <x v="1"/>
    <x v="2"/>
    <x v="1"/>
    <x v="0"/>
    <n v="12.95"/>
    <n v="51.8"/>
    <x v="0"/>
  </r>
  <r>
    <s v="ROV-87448-086"/>
    <x v="81"/>
    <s v="30381-64762-NG"/>
    <s v="A-M-2.5"/>
    <n v="4"/>
    <x v="84"/>
    <s v="agreenhead2j@dailymail.co.uk"/>
    <x v="0"/>
    <x v="2"/>
    <x v="0"/>
    <x v="2"/>
    <n v="25.875"/>
    <n v="103.5"/>
    <x v="1"/>
  </r>
  <r>
    <s v="DGY-35773-612"/>
    <x v="82"/>
    <s v="17503-27693-ZH"/>
    <s v="E-L-1"/>
    <n v="3"/>
    <x v="85"/>
    <n v="0"/>
    <x v="0"/>
    <x v="1"/>
    <x v="1"/>
    <x v="0"/>
    <n v="14.85"/>
    <n v="44.55"/>
    <x v="0"/>
  </r>
  <r>
    <s v="YWH-50638-556"/>
    <x v="83"/>
    <s v="89442-35633-HJ"/>
    <s v="E-L-0.5"/>
    <n v="4"/>
    <x v="86"/>
    <s v="elangcaster2l@spotify.com"/>
    <x v="2"/>
    <x v="1"/>
    <x v="1"/>
    <x v="1"/>
    <n v="8.91"/>
    <n v="35.64"/>
    <x v="0"/>
  </r>
  <r>
    <s v="ISL-11200-600"/>
    <x v="84"/>
    <s v="13654-85265-IL"/>
    <s v="A-D-0.2"/>
    <n v="6"/>
    <x v="87"/>
    <n v="0"/>
    <x v="1"/>
    <x v="2"/>
    <x v="2"/>
    <x v="3"/>
    <n v="2.9849999999999999"/>
    <n v="17.91"/>
    <x v="0"/>
  </r>
  <r>
    <s v="LBZ-75997-047"/>
    <x v="85"/>
    <s v="40946-22090-FP"/>
    <s v="A-M-2.5"/>
    <n v="6"/>
    <x v="88"/>
    <s v="nmagauran2n@51.la"/>
    <x v="0"/>
    <x v="2"/>
    <x v="0"/>
    <x v="2"/>
    <n v="25.875"/>
    <n v="155.25"/>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n v="0"/>
    <x v="1"/>
    <x v="2"/>
    <x v="2"/>
    <x v="3"/>
    <n v="2.9849999999999999"/>
    <n v="2.9849999999999999"/>
    <x v="1"/>
  </r>
  <r>
    <s v="DBC-44122-300"/>
    <x v="88"/>
    <s v="13366-78506-KP"/>
    <s v="L-M-0.2"/>
    <n v="3"/>
    <x v="92"/>
    <n v="0"/>
    <x v="0"/>
    <x v="3"/>
    <x v="0"/>
    <x v="3"/>
    <n v="4.3650000000000002"/>
    <n v="13.095000000000001"/>
    <x v="0"/>
  </r>
  <r>
    <s v="FJQ-60035-234"/>
    <x v="89"/>
    <s v="08847-29858-HN"/>
    <s v="A-L-0.2"/>
    <n v="2"/>
    <x v="93"/>
    <n v="0"/>
    <x v="0"/>
    <x v="2"/>
    <x v="1"/>
    <x v="3"/>
    <n v="3.8849999999999998"/>
    <n v="7.77"/>
    <x v="0"/>
  </r>
  <r>
    <s v="HSF-66926-425"/>
    <x v="90"/>
    <s v="00539-42510-RY"/>
    <s v="L-D-2.5"/>
    <n v="5"/>
    <x v="94"/>
    <s v="nyoules2t@reference.com"/>
    <x v="1"/>
    <x v="3"/>
    <x v="2"/>
    <x v="2"/>
    <n v="29.785"/>
    <n v="148.92500000000001"/>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n v="0"/>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7"/>
    <n v="26.85"/>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n v="0"/>
    <x v="0"/>
    <x v="0"/>
    <x v="1"/>
    <x v="3"/>
    <n v="3.585"/>
    <n v="14.34"/>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n v="0"/>
    <x v="1"/>
    <x v="2"/>
    <x v="1"/>
    <x v="2"/>
    <n v="29.785"/>
    <n v="148.92500000000001"/>
    <x v="0"/>
  </r>
  <r>
    <s v="VDZ-76673-968"/>
    <x v="116"/>
    <s v="82246-82543-DW"/>
    <s v="E-D-0.5"/>
    <n v="2"/>
    <x v="122"/>
    <s v="bhindsberg3n@blogs.com"/>
    <x v="0"/>
    <x v="1"/>
    <x v="2"/>
    <x v="1"/>
    <n v="7.29"/>
    <n v="14.58"/>
    <x v="0"/>
  </r>
  <r>
    <s v="VTV-03546-175"/>
    <x v="117"/>
    <s v="03384-62101-IY"/>
    <s v="A-L-2.5"/>
    <n v="5"/>
    <x v="123"/>
    <s v="orobins3o@salon.com"/>
    <x v="0"/>
    <x v="2"/>
    <x v="1"/>
    <x v="2"/>
    <n v="29.785"/>
    <n v="148.92500000000001"/>
    <x v="0"/>
  </r>
  <r>
    <s v="GHR-72274-715"/>
    <x v="118"/>
    <s v="86881-41559-OR"/>
    <s v="L-D-1"/>
    <n v="1"/>
    <x v="124"/>
    <s v="osyseland3p@independent.co.uk"/>
    <x v="0"/>
    <x v="3"/>
    <x v="2"/>
    <x v="0"/>
    <n v="12.95"/>
    <n v="12.95"/>
    <x v="1"/>
  </r>
  <r>
    <s v="ZGK-97262-313"/>
    <x v="119"/>
    <s v="02536-18494-AQ"/>
    <s v="E-M-2.5"/>
    <n v="3"/>
    <x v="125"/>
    <n v="0"/>
    <x v="0"/>
    <x v="1"/>
    <x v="0"/>
    <x v="2"/>
    <n v="31.625"/>
    <n v="94.875"/>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n v="0"/>
    <x v="1"/>
    <x v="1"/>
    <x v="1"/>
    <x v="2"/>
    <n v="34.155000000000001"/>
    <n v="102.465"/>
    <x v="1"/>
  </r>
  <r>
    <s v="PPP-78935-365"/>
    <x v="123"/>
    <s v="91074-60023-IP"/>
    <s v="E-D-1"/>
    <n v="4"/>
    <x v="129"/>
    <n v="0"/>
    <x v="0"/>
    <x v="1"/>
    <x v="2"/>
    <x v="0"/>
    <n v="12.15"/>
    <n v="48.6"/>
    <x v="1"/>
  </r>
  <r>
    <s v="JUO-34131-517"/>
    <x v="124"/>
    <s v="07972-83748-JI"/>
    <s v="L-D-1"/>
    <n v="6"/>
    <x v="130"/>
    <n v="0"/>
    <x v="0"/>
    <x v="3"/>
    <x v="2"/>
    <x v="0"/>
    <n v="12.95"/>
    <n v="77.699999999999989"/>
    <x v="0"/>
  </r>
  <r>
    <s v="ZJE-89333-489"/>
    <x v="125"/>
    <s v="08694-57330-XR"/>
    <s v="L-D-2.5"/>
    <n v="1"/>
    <x v="131"/>
    <s v="vkundt3w@bigcartel.com"/>
    <x v="1"/>
    <x v="3"/>
    <x v="2"/>
    <x v="2"/>
    <n v="29.785"/>
    <n v="29.785"/>
    <x v="0"/>
  </r>
  <r>
    <s v="LOO-35324-159"/>
    <x v="126"/>
    <s v="68412-11126-YJ"/>
    <s v="A-L-0.2"/>
    <n v="4"/>
    <x v="132"/>
    <s v="bbett3x@google.de"/>
    <x v="0"/>
    <x v="2"/>
    <x v="1"/>
    <x v="3"/>
    <n v="3.8849999999999998"/>
    <n v="15.54"/>
    <x v="0"/>
  </r>
  <r>
    <s v="JBQ-93412-846"/>
    <x v="127"/>
    <s v="69037-66822-DW"/>
    <s v="E-L-2.5"/>
    <n v="4"/>
    <x v="133"/>
    <n v="0"/>
    <x v="1"/>
    <x v="1"/>
    <x v="1"/>
    <x v="2"/>
    <n v="34.155000000000001"/>
    <n v="136.62"/>
    <x v="0"/>
  </r>
  <r>
    <s v="EHX-66333-637"/>
    <x v="128"/>
    <s v="01297-94364-XH"/>
    <s v="L-M-0.5"/>
    <n v="2"/>
    <x v="134"/>
    <s v="dstaite3z@scientificamerican.com"/>
    <x v="0"/>
    <x v="3"/>
    <x v="0"/>
    <x v="1"/>
    <n v="8.73"/>
    <n v="17.46"/>
    <x v="1"/>
  </r>
  <r>
    <s v="WXG-25759-236"/>
    <x v="103"/>
    <s v="39919-06540-ZI"/>
    <s v="E-L-2.5"/>
    <n v="2"/>
    <x v="135"/>
    <s v="wkeyse40@apple.com"/>
    <x v="0"/>
    <x v="1"/>
    <x v="1"/>
    <x v="2"/>
    <n v="34.155000000000001"/>
    <n v="68.31"/>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n v="0"/>
    <x v="0"/>
    <x v="2"/>
    <x v="0"/>
    <x v="2"/>
    <n v="25.875"/>
    <n v="51.75"/>
    <x v="0"/>
  </r>
  <r>
    <s v="AMT-40418-362"/>
    <x v="133"/>
    <s v="04513-76520-QO"/>
    <s v="L-D-1"/>
    <n v="1"/>
    <x v="140"/>
    <s v="jbalsillie46@princeton.edu"/>
    <x v="0"/>
    <x v="3"/>
    <x v="2"/>
    <x v="0"/>
    <n v="12.95"/>
    <n v="12.95"/>
    <x v="0"/>
  </r>
  <r>
    <s v="NFQ-23241-793"/>
    <x v="134"/>
    <s v="88446-59251-SQ"/>
    <s v="A-M-1"/>
    <n v="3"/>
    <x v="141"/>
    <n v="0"/>
    <x v="0"/>
    <x v="2"/>
    <x v="0"/>
    <x v="0"/>
    <n v="11.25"/>
    <n v="33.75"/>
    <x v="0"/>
  </r>
  <r>
    <s v="JQK-64922-985"/>
    <x v="113"/>
    <s v="23779-10274-KN"/>
    <s v="R-M-2.5"/>
    <n v="3"/>
    <x v="142"/>
    <s v="bleffek48@ning.com"/>
    <x v="0"/>
    <x v="0"/>
    <x v="0"/>
    <x v="2"/>
    <n v="22.885000000000002"/>
    <n v="68.655000000000001"/>
    <x v="0"/>
  </r>
  <r>
    <s v="YET-17732-678"/>
    <x v="135"/>
    <s v="57235-92842-DK"/>
    <s v="R-D-0.2"/>
    <n v="1"/>
    <x v="143"/>
    <n v="0"/>
    <x v="0"/>
    <x v="0"/>
    <x v="2"/>
    <x v="3"/>
    <n v="2.6850000000000001"/>
    <n v="2.6850000000000001"/>
    <x v="1"/>
  </r>
  <r>
    <s v="NKW-24945-846"/>
    <x v="35"/>
    <s v="75977-30364-AY"/>
    <s v="A-D-2.5"/>
    <n v="5"/>
    <x v="144"/>
    <s v="jpray4a@youtube.com"/>
    <x v="0"/>
    <x v="2"/>
    <x v="2"/>
    <x v="2"/>
    <n v="22.885000000000002"/>
    <n v="114.42500000000001"/>
    <x v="1"/>
  </r>
  <r>
    <s v="VKA-82720-513"/>
    <x v="136"/>
    <s v="12299-30914-NG"/>
    <s v="A-M-2.5"/>
    <n v="6"/>
    <x v="145"/>
    <s v="gholborn4b@ow.ly"/>
    <x v="0"/>
    <x v="2"/>
    <x v="0"/>
    <x v="2"/>
    <n v="25.875"/>
    <n v="155.25"/>
    <x v="0"/>
  </r>
  <r>
    <s v="THA-60599-417"/>
    <x v="137"/>
    <s v="59971-35626-YJ"/>
    <s v="A-M-2.5"/>
    <n v="3"/>
    <x v="146"/>
    <s v="fkeinrat4c@dailymail.co.uk"/>
    <x v="0"/>
    <x v="2"/>
    <x v="0"/>
    <x v="2"/>
    <n v="25.875"/>
    <n v="77.625"/>
    <x v="0"/>
  </r>
  <r>
    <s v="MEK-39769-035"/>
    <x v="138"/>
    <s v="15380-76513-PS"/>
    <s v="R-D-2.5"/>
    <n v="3"/>
    <x v="147"/>
    <s v="pyea4d@aol.com"/>
    <x v="1"/>
    <x v="0"/>
    <x v="2"/>
    <x v="2"/>
    <n v="20.585000000000001"/>
    <n v="61.755000000000003"/>
    <x v="1"/>
  </r>
  <r>
    <s v="JAF-18294-750"/>
    <x v="139"/>
    <s v="73564-98204-EY"/>
    <s v="R-D-2.5"/>
    <n v="6"/>
    <x v="148"/>
    <n v="0"/>
    <x v="0"/>
    <x v="0"/>
    <x v="2"/>
    <x v="2"/>
    <n v="20.585000000000001"/>
    <n v="123.51"/>
    <x v="0"/>
  </r>
  <r>
    <s v="TME-59627-221"/>
    <x v="140"/>
    <s v="72282-40594-RX"/>
    <s v="L-L-2.5"/>
    <n v="6"/>
    <x v="149"/>
    <n v="0"/>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50000000000001"/>
    <n v="16.11"/>
    <x v="1"/>
  </r>
  <r>
    <s v="BYU-58154-603"/>
    <x v="145"/>
    <s v="51971-70393-QM"/>
    <s v="E-D-0.5"/>
    <n v="4"/>
    <x v="154"/>
    <s v="cfeye4k@google.co.jp"/>
    <x v="1"/>
    <x v="1"/>
    <x v="2"/>
    <x v="1"/>
    <n v="7.29"/>
    <n v="29.16"/>
    <x v="1"/>
  </r>
  <r>
    <s v="EHJ-05910-257"/>
    <x v="146"/>
    <s v="06812-11924-IK"/>
    <s v="R-D-1"/>
    <n v="6"/>
    <x v="155"/>
    <n v="0"/>
    <x v="0"/>
    <x v="0"/>
    <x v="2"/>
    <x v="0"/>
    <n v="8.9499999999999993"/>
    <n v="53.699999999999996"/>
    <x v="0"/>
  </r>
  <r>
    <s v="EIL-44855-309"/>
    <x v="147"/>
    <s v="59741-90220-OW"/>
    <s v="R-D-0.5"/>
    <n v="5"/>
    <x v="156"/>
    <n v="0"/>
    <x v="0"/>
    <x v="0"/>
    <x v="2"/>
    <x v="1"/>
    <n v="5.37"/>
    <n v="26.85"/>
    <x v="0"/>
  </r>
  <r>
    <s v="HCA-87224-420"/>
    <x v="148"/>
    <s v="62682-27930-PD"/>
    <s v="E-M-0.5"/>
    <n v="5"/>
    <x v="157"/>
    <s v="tfero4n@comsenz.com"/>
    <x v="0"/>
    <x v="1"/>
    <x v="0"/>
    <x v="1"/>
    <n v="8.25"/>
    <n v="41.25"/>
    <x v="0"/>
  </r>
  <r>
    <s v="ABO-29054-365"/>
    <x v="149"/>
    <s v="00256-19905-YG"/>
    <s v="A-M-0.5"/>
    <n v="6"/>
    <x v="158"/>
    <n v="0"/>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5000000000001"/>
    <n v="68.31"/>
    <x v="1"/>
  </r>
  <r>
    <s v="IRJ-67095-738"/>
    <x v="13"/>
    <s v="86447-02699-UT"/>
    <s v="E-M-2.5"/>
    <n v="2"/>
    <x v="161"/>
    <s v="mchamberlayne4r@bigcartel.com"/>
    <x v="0"/>
    <x v="1"/>
    <x v="0"/>
    <x v="2"/>
    <n v="31.625"/>
    <n v="63.25"/>
    <x v="0"/>
  </r>
  <r>
    <s v="VEA-31961-977"/>
    <x v="79"/>
    <s v="51432-27169-KN"/>
    <s v="E-D-0.5"/>
    <n v="3"/>
    <x v="162"/>
    <s v="bflaherty4s@moonfruit.com"/>
    <x v="1"/>
    <x v="1"/>
    <x v="2"/>
    <x v="1"/>
    <n v="7.29"/>
    <n v="21.87"/>
    <x v="1"/>
  </r>
  <r>
    <s v="BAF-42286-205"/>
    <x v="152"/>
    <s v="43074-00987-PB"/>
    <s v="R-M-2.5"/>
    <n v="4"/>
    <x v="163"/>
    <s v="ocolbeck4t@sina.com.cn"/>
    <x v="0"/>
    <x v="0"/>
    <x v="0"/>
    <x v="2"/>
    <n v="22.885000000000002"/>
    <n v="91.54"/>
    <x v="1"/>
  </r>
  <r>
    <s v="WOR-52762-511"/>
    <x v="153"/>
    <s v="04739-85772-QT"/>
    <s v="E-L-2.5"/>
    <n v="6"/>
    <x v="164"/>
    <n v="0"/>
    <x v="0"/>
    <x v="1"/>
    <x v="1"/>
    <x v="2"/>
    <n v="34.155000000000001"/>
    <n v="204.93"/>
    <x v="0"/>
  </r>
  <r>
    <s v="ZWK-03995-815"/>
    <x v="154"/>
    <s v="28279-78469-YW"/>
    <s v="E-M-2.5"/>
    <n v="2"/>
    <x v="165"/>
    <s v="ehobbing4v@nsw.gov.au"/>
    <x v="0"/>
    <x v="1"/>
    <x v="0"/>
    <x v="2"/>
    <n v="31.625"/>
    <n v="63.25"/>
    <x v="0"/>
  </r>
  <r>
    <s v="CKF-43291-846"/>
    <x v="155"/>
    <s v="91829-99544-DS"/>
    <s v="E-L-2.5"/>
    <n v="1"/>
    <x v="166"/>
    <s v="othynne4w@auda.org.au"/>
    <x v="0"/>
    <x v="1"/>
    <x v="1"/>
    <x v="2"/>
    <n v="34.155000000000001"/>
    <n v="34.155000000000001"/>
    <x v="0"/>
  </r>
  <r>
    <s v="RMW-74160-339"/>
    <x v="156"/>
    <s v="38978-59582-JP"/>
    <s v="R-L-2.5"/>
    <n v="4"/>
    <x v="167"/>
    <s v="eheining4x@flickr.com"/>
    <x v="0"/>
    <x v="0"/>
    <x v="1"/>
    <x v="2"/>
    <n v="27.484999999999999"/>
    <n v="109.94"/>
    <x v="0"/>
  </r>
  <r>
    <s v="FMT-94584-786"/>
    <x v="22"/>
    <s v="86504-96610-BH"/>
    <s v="A-L-1"/>
    <n v="2"/>
    <x v="168"/>
    <s v="kmelloi4y@imdb.com"/>
    <x v="0"/>
    <x v="2"/>
    <x v="1"/>
    <x v="0"/>
    <n v="12.95"/>
    <n v="25.9"/>
    <x v="1"/>
  </r>
  <r>
    <s v="NWT-78222-575"/>
    <x v="157"/>
    <s v="75986-98864-EZ"/>
    <s v="A-D-0.2"/>
    <n v="1"/>
    <x v="169"/>
    <n v="0"/>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7"/>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5000000000002"/>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5000000000003"/>
    <n v="33.465000000000003"/>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n v="0"/>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5"/>
    <n v="59.57"/>
    <x v="1"/>
  </r>
  <r>
    <s v="NOP-21394-646"/>
    <x v="170"/>
    <s v="16982-35708-BZ"/>
    <s v="L-D-2.5"/>
    <n v="3"/>
    <x v="185"/>
    <s v="ncuttler5g@parallels.com"/>
    <x v="0"/>
    <x v="3"/>
    <x v="2"/>
    <x v="2"/>
    <n v="29.785"/>
    <n v="89.355000000000004"/>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n v="0"/>
    <x v="0"/>
    <x v="3"/>
    <x v="1"/>
    <x v="1"/>
    <n v="9.51"/>
    <n v="57.06"/>
    <x v="1"/>
  </r>
  <r>
    <s v="BOR-02906-411"/>
    <x v="172"/>
    <s v="08743-09057-OO"/>
    <s v="L-D-2.5"/>
    <n v="6"/>
    <x v="187"/>
    <s v="tfelip5m@typepad.com"/>
    <x v="0"/>
    <x v="3"/>
    <x v="2"/>
    <x v="2"/>
    <n v="29.785"/>
    <n v="178.71"/>
    <x v="0"/>
  </r>
  <r>
    <s v="WMP-68847-770"/>
    <x v="173"/>
    <s v="37490-01572-JW"/>
    <s v="L-L-0.2"/>
    <n v="1"/>
    <x v="188"/>
    <s v="vle5n@disqus.com"/>
    <x v="0"/>
    <x v="3"/>
    <x v="1"/>
    <x v="3"/>
    <n v="4.7549999999999999"/>
    <n v="4.7549999999999999"/>
    <x v="1"/>
  </r>
  <r>
    <s v="TMO-22785-872"/>
    <x v="174"/>
    <s v="01811-60350-CU"/>
    <s v="E-M-1"/>
    <n v="6"/>
    <x v="189"/>
    <n v="0"/>
    <x v="0"/>
    <x v="1"/>
    <x v="0"/>
    <x v="0"/>
    <n v="13.75"/>
    <n v="82.5"/>
    <x v="1"/>
  </r>
  <r>
    <s v="TJG-73587-353"/>
    <x v="175"/>
    <s v="24766-58139-GT"/>
    <s v="R-D-0.2"/>
    <n v="3"/>
    <x v="190"/>
    <n v="0"/>
    <x v="0"/>
    <x v="0"/>
    <x v="2"/>
    <x v="3"/>
    <n v="2.6850000000000001"/>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5000000000001"/>
    <n v="20.585000000000001"/>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n v="0"/>
    <x v="0"/>
    <x v="1"/>
    <x v="1"/>
    <x v="0"/>
    <n v="14.85"/>
    <n v="59.4"/>
    <x v="0"/>
  </r>
  <r>
    <s v="IZA-61469-812"/>
    <x v="191"/>
    <s v="13561-92774-WP"/>
    <s v="L-D-2.5"/>
    <n v="4"/>
    <x v="208"/>
    <s v="kbromehead68@un.org"/>
    <x v="0"/>
    <x v="3"/>
    <x v="2"/>
    <x v="2"/>
    <n v="29.785"/>
    <n v="119.14"/>
    <x v="0"/>
  </r>
  <r>
    <s v="PSS-22466-862"/>
    <x v="192"/>
    <s v="11550-78378-GE"/>
    <s v="R-L-0.2"/>
    <n v="4"/>
    <x v="209"/>
    <s v="ewesterman69@si.edu"/>
    <x v="1"/>
    <x v="0"/>
    <x v="1"/>
    <x v="3"/>
    <n v="3.585"/>
    <n v="14.34"/>
    <x v="1"/>
  </r>
  <r>
    <s v="REH-56504-397"/>
    <x v="193"/>
    <s v="90961-35603-RP"/>
    <s v="A-M-2.5"/>
    <n v="5"/>
    <x v="210"/>
    <s v="ahutchens6a@amazonaws.com"/>
    <x v="0"/>
    <x v="2"/>
    <x v="0"/>
    <x v="2"/>
    <n v="25.875"/>
    <n v="129.375"/>
    <x v="1"/>
  </r>
  <r>
    <s v="ALA-62598-016"/>
    <x v="194"/>
    <s v="57145-03803-ZL"/>
    <s v="R-D-0.2"/>
    <n v="6"/>
    <x v="211"/>
    <s v="nwyvill6b@naver.com"/>
    <x v="2"/>
    <x v="0"/>
    <x v="2"/>
    <x v="3"/>
    <n v="2.6850000000000001"/>
    <n v="16.11"/>
    <x v="0"/>
  </r>
  <r>
    <s v="EYE-70374-835"/>
    <x v="195"/>
    <s v="89115-11966-VF"/>
    <s v="R-L-0.2"/>
    <n v="5"/>
    <x v="212"/>
    <s v="bmathon6c@barnesandnoble.com"/>
    <x v="0"/>
    <x v="0"/>
    <x v="1"/>
    <x v="3"/>
    <n v="3.585"/>
    <n v="17.925000000000001"/>
    <x v="1"/>
  </r>
  <r>
    <s v="CCZ-19589-212"/>
    <x v="196"/>
    <s v="05754-41702-FG"/>
    <s v="L-M-0.2"/>
    <n v="2"/>
    <x v="213"/>
    <s v="kstreight6d@about.com"/>
    <x v="0"/>
    <x v="3"/>
    <x v="0"/>
    <x v="3"/>
    <n v="4.3650000000000002"/>
    <n v="8.73"/>
    <x v="1"/>
  </r>
  <r>
    <s v="BPT-83989-157"/>
    <x v="197"/>
    <s v="84269-49816-ML"/>
    <s v="A-M-2.5"/>
    <n v="2"/>
    <x v="214"/>
    <s v="pcutchie6e@globo.com"/>
    <x v="0"/>
    <x v="2"/>
    <x v="0"/>
    <x v="2"/>
    <n v="25.875"/>
    <n v="51.75"/>
    <x v="1"/>
  </r>
  <r>
    <s v="YFH-87456-208"/>
    <x v="198"/>
    <s v="23600-98432-ME"/>
    <s v="L-M-0.2"/>
    <n v="2"/>
    <x v="215"/>
    <n v="0"/>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n v="0"/>
    <x v="1"/>
    <x v="3"/>
    <x v="1"/>
    <x v="2"/>
    <n v="36.454999999999998"/>
    <n v="182.27499999999998"/>
    <x v="1"/>
  </r>
  <r>
    <s v="RGJ-12544-083"/>
    <x v="203"/>
    <s v="48873-84433-PN"/>
    <s v="L-D-2.5"/>
    <n v="3"/>
    <x v="220"/>
    <s v="charce6k@cafepress.com"/>
    <x v="1"/>
    <x v="3"/>
    <x v="2"/>
    <x v="2"/>
    <n v="29.785"/>
    <n v="89.355000000000004"/>
    <x v="1"/>
  </r>
  <r>
    <s v="JJX-83339-346"/>
    <x v="204"/>
    <s v="32928-18158-OW"/>
    <s v="R-L-0.2"/>
    <n v="1"/>
    <x v="221"/>
    <n v="0"/>
    <x v="0"/>
    <x v="0"/>
    <x v="1"/>
    <x v="3"/>
    <n v="3.585"/>
    <n v="3.585"/>
    <x v="0"/>
  </r>
  <r>
    <s v="BIU-21970-705"/>
    <x v="205"/>
    <s v="89711-56688-GG"/>
    <s v="R-M-2.5"/>
    <n v="2"/>
    <x v="222"/>
    <s v="fdrysdale6m@symantec.com"/>
    <x v="0"/>
    <x v="0"/>
    <x v="0"/>
    <x v="2"/>
    <n v="22.885000000000002"/>
    <n v="45.77"/>
    <x v="0"/>
  </r>
  <r>
    <s v="ELJ-87741-745"/>
    <x v="206"/>
    <s v="48389-71976-JB"/>
    <s v="E-L-1"/>
    <n v="4"/>
    <x v="223"/>
    <s v="dmagowan6n@fc2.com"/>
    <x v="0"/>
    <x v="1"/>
    <x v="1"/>
    <x v="0"/>
    <n v="14.85"/>
    <n v="59.4"/>
    <x v="1"/>
  </r>
  <r>
    <s v="SGI-48226-857"/>
    <x v="207"/>
    <s v="84033-80762-EQ"/>
    <s v="A-M-2.5"/>
    <n v="6"/>
    <x v="224"/>
    <n v="0"/>
    <x v="0"/>
    <x v="2"/>
    <x v="0"/>
    <x v="2"/>
    <n v="25.875"/>
    <n v="155.25"/>
    <x v="0"/>
  </r>
  <r>
    <s v="AHV-66988-037"/>
    <x v="208"/>
    <s v="12743-00952-KO"/>
    <s v="R-M-2.5"/>
    <n v="2"/>
    <x v="225"/>
    <n v="0"/>
    <x v="0"/>
    <x v="0"/>
    <x v="0"/>
    <x v="2"/>
    <n v="22.885000000000002"/>
    <n v="45.77"/>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5000000000003"/>
    <n v="133.86000000000001"/>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n v="0"/>
    <x v="1"/>
    <x v="0"/>
    <x v="1"/>
    <x v="3"/>
    <n v="3.58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n v="0"/>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7"/>
    <n v="28.68"/>
    <x v="1"/>
  </r>
  <r>
    <s v="IGM-84664-265"/>
    <x v="114"/>
    <s v="80179-44620-WN"/>
    <s v="R-L-0.5"/>
    <n v="3"/>
    <x v="239"/>
    <s v="cblowfelde73@ustream.tv"/>
    <x v="0"/>
    <x v="0"/>
    <x v="1"/>
    <x v="1"/>
    <n v="7.17"/>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9"/>
    <n v="27.484999999999999"/>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n v="0"/>
    <x v="0"/>
    <x v="3"/>
    <x v="0"/>
    <x v="2"/>
    <n v="33.465000000000003"/>
    <n v="133.86000000000001"/>
    <x v="1"/>
  </r>
  <r>
    <s v="VZH-86274-142"/>
    <x v="226"/>
    <s v="53120-45532-KL"/>
    <s v="R-L-1"/>
    <n v="5"/>
    <x v="247"/>
    <n v="0"/>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n v="0"/>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5"/>
    <n v="25.875"/>
    <x v="1"/>
  </r>
  <r>
    <s v="SCL-94540-788"/>
    <x v="235"/>
    <s v="16123-07017-TY"/>
    <s v="E-L-2.5"/>
    <n v="6"/>
    <x v="257"/>
    <s v="tcrowthe7n@europa.eu"/>
    <x v="0"/>
    <x v="1"/>
    <x v="1"/>
    <x v="2"/>
    <n v="34.155000000000001"/>
    <n v="204.93"/>
    <x v="1"/>
  </r>
  <r>
    <s v="HVU-21634-076"/>
    <x v="236"/>
    <s v="27723-45097-MH"/>
    <s v="R-L-2.5"/>
    <n v="4"/>
    <x v="258"/>
    <s v="dbury7o@tinyurl.com"/>
    <x v="1"/>
    <x v="0"/>
    <x v="1"/>
    <x v="2"/>
    <n v="27.484999999999999"/>
    <n v="109.94"/>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5000000000003"/>
    <n v="33.465000000000003"/>
    <x v="0"/>
  </r>
  <r>
    <s v="JEG-93140-224"/>
    <x v="146"/>
    <s v="53751-57560-CN"/>
    <s v="E-M-0.5"/>
    <n v="5"/>
    <x v="262"/>
    <n v="0"/>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7"/>
    <n v="5.37"/>
    <x v="0"/>
  </r>
  <r>
    <s v="IYO-10245-081"/>
    <x v="242"/>
    <s v="57145-31023-FK"/>
    <s v="E-M-2.5"/>
    <n v="3"/>
    <x v="266"/>
    <n v="0"/>
    <x v="0"/>
    <x v="1"/>
    <x v="0"/>
    <x v="2"/>
    <n v="31.625"/>
    <n v="94.875"/>
    <x v="1"/>
  </r>
  <r>
    <s v="BYZ-39669-954"/>
    <x v="243"/>
    <s v="66408-53777-VE"/>
    <s v="L-L-2.5"/>
    <n v="1"/>
    <x v="267"/>
    <n v="0"/>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5"/>
    <n v="14.34"/>
    <x v="1"/>
  </r>
  <r>
    <s v="LYP-52345-883"/>
    <x v="246"/>
    <s v="17649-28133-PY"/>
    <s v="E-M-0.5"/>
    <n v="1"/>
    <x v="270"/>
    <n v="0"/>
    <x v="1"/>
    <x v="1"/>
    <x v="0"/>
    <x v="1"/>
    <n v="8.25"/>
    <n v="8.25"/>
    <x v="0"/>
  </r>
  <r>
    <s v="DFK-35846-692"/>
    <x v="247"/>
    <s v="49612-33852-CN"/>
    <s v="R-D-0.2"/>
    <n v="5"/>
    <x v="271"/>
    <n v="0"/>
    <x v="0"/>
    <x v="0"/>
    <x v="2"/>
    <x v="3"/>
    <n v="2.6850000000000001"/>
    <n v="13.425000000000001"/>
    <x v="0"/>
  </r>
  <r>
    <s v="XAH-93337-609"/>
    <x v="248"/>
    <s v="66976-43829-YG"/>
    <s v="A-D-1"/>
    <n v="5"/>
    <x v="272"/>
    <s v="dduke82@vkontakte.ru"/>
    <x v="0"/>
    <x v="2"/>
    <x v="2"/>
    <x v="0"/>
    <n v="9.9499999999999993"/>
    <n v="49.75"/>
    <x v="1"/>
  </r>
  <r>
    <s v="QKA-72582-644"/>
    <x v="249"/>
    <s v="64852-04619-XZ"/>
    <s v="E-M-0.5"/>
    <n v="2"/>
    <x v="273"/>
    <n v="0"/>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n v="0"/>
    <x v="0"/>
    <x v="1"/>
    <x v="1"/>
    <x v="0"/>
    <n v="14.85"/>
    <n v="44.55"/>
    <x v="1"/>
  </r>
  <r>
    <s v="ULM-49433-003"/>
    <x v="252"/>
    <s v="99421-80253-UI"/>
    <s v="E-M-1"/>
    <n v="2"/>
    <x v="277"/>
    <n v="0"/>
    <x v="0"/>
    <x v="1"/>
    <x v="0"/>
    <x v="0"/>
    <n v="13.75"/>
    <n v="27.5"/>
    <x v="1"/>
  </r>
  <r>
    <s v="SIB-83254-136"/>
    <x v="253"/>
    <s v="45315-50206-DK"/>
    <s v="R-M-0.5"/>
    <n v="6"/>
    <x v="278"/>
    <s v="dvizor88@furl.net"/>
    <x v="0"/>
    <x v="0"/>
    <x v="0"/>
    <x v="1"/>
    <n v="5.97"/>
    <n v="35.82"/>
    <x v="0"/>
  </r>
  <r>
    <s v="NOK-50349-551"/>
    <x v="254"/>
    <s v="09595-95726-OV"/>
    <s v="R-D-0.5"/>
    <n v="3"/>
    <x v="279"/>
    <s v="esedgebeer89@oaic.gov.au"/>
    <x v="0"/>
    <x v="0"/>
    <x v="2"/>
    <x v="1"/>
    <n v="5.37"/>
    <n v="16.11"/>
    <x v="0"/>
  </r>
  <r>
    <s v="YIS-96268-844"/>
    <x v="227"/>
    <s v="60221-67036-TD"/>
    <s v="E-L-0.2"/>
    <n v="6"/>
    <x v="280"/>
    <s v="klestrange8a@lulu.com"/>
    <x v="0"/>
    <x v="1"/>
    <x v="1"/>
    <x v="3"/>
    <n v="4.4550000000000001"/>
    <n v="26.73"/>
    <x v="0"/>
  </r>
  <r>
    <s v="CXI-04933-855"/>
    <x v="110"/>
    <s v="62923-29397-KX"/>
    <s v="E-L-2.5"/>
    <n v="6"/>
    <x v="281"/>
    <s v="ltanti8b@techcrunch.com"/>
    <x v="0"/>
    <x v="1"/>
    <x v="1"/>
    <x v="2"/>
    <n v="34.155000000000001"/>
    <n v="204.93"/>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5"/>
    <n v="189.75"/>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n v="0"/>
    <x v="0"/>
    <x v="0"/>
    <x v="2"/>
    <x v="0"/>
    <n v="8.9499999999999993"/>
    <n v="44.75"/>
    <x v="1"/>
  </r>
  <r>
    <s v="ZGD-94763-868"/>
    <x v="265"/>
    <s v="53086-67334-KT"/>
    <s v="E-L-2.5"/>
    <n v="1"/>
    <x v="296"/>
    <s v="mbrockway8r@ibm.com"/>
    <x v="0"/>
    <x v="1"/>
    <x v="1"/>
    <x v="2"/>
    <n v="34.155000000000001"/>
    <n v="34.155000000000001"/>
    <x v="0"/>
  </r>
  <r>
    <s v="CZY-70361-485"/>
    <x v="266"/>
    <s v="83308-82257-UN"/>
    <s v="E-L-2.5"/>
    <n v="6"/>
    <x v="297"/>
    <s v="nlush8s@dedecms.com"/>
    <x v="1"/>
    <x v="1"/>
    <x v="1"/>
    <x v="2"/>
    <n v="34.155000000000001"/>
    <n v="204.93"/>
    <x v="1"/>
  </r>
  <r>
    <s v="RJR-12175-899"/>
    <x v="267"/>
    <s v="37274-08534-FM"/>
    <s v="E-D-0.5"/>
    <n v="3"/>
    <x v="298"/>
    <s v="smcmillian8t@csmonitor.com"/>
    <x v="0"/>
    <x v="1"/>
    <x v="2"/>
    <x v="1"/>
    <n v="7.29"/>
    <n v="21.87"/>
    <x v="1"/>
  </r>
  <r>
    <s v="ELB-07929-407"/>
    <x v="204"/>
    <s v="54004-04664-AA"/>
    <s v="A-M-2.5"/>
    <n v="2"/>
    <x v="299"/>
    <s v="tbennison8u@google.cn"/>
    <x v="0"/>
    <x v="2"/>
    <x v="0"/>
    <x v="2"/>
    <n v="25.875"/>
    <n v="51.75"/>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n v="0"/>
    <x v="0"/>
    <x v="1"/>
    <x v="0"/>
    <x v="0"/>
    <n v="13.75"/>
    <n v="13.75"/>
    <x v="1"/>
  </r>
  <r>
    <s v="IBW-87442-480"/>
    <x v="272"/>
    <s v="79814-23626-JR"/>
    <s v="A-L-2.5"/>
    <n v="1"/>
    <x v="305"/>
    <s v="tle91@epa.gov"/>
    <x v="0"/>
    <x v="2"/>
    <x v="1"/>
    <x v="2"/>
    <n v="29.785"/>
    <n v="29.785"/>
    <x v="0"/>
  </r>
  <r>
    <s v="DGZ-82537-477"/>
    <x v="252"/>
    <s v="43439-94003-DW"/>
    <s v="R-D-1"/>
    <n v="5"/>
    <x v="306"/>
    <n v="0"/>
    <x v="0"/>
    <x v="0"/>
    <x v="2"/>
    <x v="0"/>
    <n v="8.9499999999999993"/>
    <n v="44.75"/>
    <x v="1"/>
  </r>
  <r>
    <s v="LPS-39089-432"/>
    <x v="273"/>
    <s v="97655-45555-LI"/>
    <s v="R-D-1"/>
    <n v="5"/>
    <x v="307"/>
    <s v="balldridge93@yandex.ru"/>
    <x v="0"/>
    <x v="0"/>
    <x v="2"/>
    <x v="0"/>
    <n v="8.9499999999999993"/>
    <n v="44.75"/>
    <x v="0"/>
  </r>
  <r>
    <s v="MQU-86100-929"/>
    <x v="274"/>
    <s v="64418-01720-VW"/>
    <s v="L-L-0.5"/>
    <n v="4"/>
    <x v="308"/>
    <n v="0"/>
    <x v="0"/>
    <x v="3"/>
    <x v="1"/>
    <x v="1"/>
    <n v="9.51"/>
    <n v="38.04"/>
    <x v="0"/>
  </r>
  <r>
    <s v="XUR-14132-391"/>
    <x v="275"/>
    <s v="96836-09258-RI"/>
    <s v="R-D-0.5"/>
    <n v="4"/>
    <x v="309"/>
    <s v="lgoodger95@guardian.co.uk"/>
    <x v="0"/>
    <x v="0"/>
    <x v="2"/>
    <x v="1"/>
    <n v="5.37"/>
    <n v="21.48"/>
    <x v="0"/>
  </r>
  <r>
    <s v="OVI-27064-381"/>
    <x v="276"/>
    <s v="37274-08534-FM"/>
    <s v="R-D-0.5"/>
    <n v="3"/>
    <x v="298"/>
    <s v="smcmillian8t@csmonitor.com"/>
    <x v="0"/>
    <x v="0"/>
    <x v="2"/>
    <x v="1"/>
    <n v="5.37"/>
    <n v="16.11"/>
    <x v="1"/>
  </r>
  <r>
    <s v="SHP-17012-870"/>
    <x v="277"/>
    <s v="69529-07533-CV"/>
    <s v="R-M-2.5"/>
    <n v="1"/>
    <x v="310"/>
    <s v="cdrewett97@wikipedia.org"/>
    <x v="0"/>
    <x v="0"/>
    <x v="0"/>
    <x v="2"/>
    <n v="22.885000000000002"/>
    <n v="22.885000000000002"/>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n v="0"/>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n v="0"/>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7"/>
    <n v="32.22"/>
    <x v="1"/>
  </r>
  <r>
    <s v="QEY-71761-460"/>
    <x v="250"/>
    <s v="35442-75769-PL"/>
    <s v="R-M-1"/>
    <n v="2"/>
    <x v="321"/>
    <n v="0"/>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5000000000001"/>
    <n v="204.93"/>
    <x v="1"/>
  </r>
  <r>
    <s v="JPB-45297-000"/>
    <x v="293"/>
    <s v="83105-86631-IU"/>
    <s v="R-L-0.2"/>
    <n v="4"/>
    <x v="326"/>
    <s v="ddaveridge9p@arstechnica.com"/>
    <x v="0"/>
    <x v="0"/>
    <x v="1"/>
    <x v="3"/>
    <n v="3.585"/>
    <n v="14.34"/>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n v="0"/>
    <x v="0"/>
    <x v="1"/>
    <x v="2"/>
    <x v="1"/>
    <n v="7.29"/>
    <n v="36.450000000000003"/>
    <x v="1"/>
  </r>
  <r>
    <s v="UEB-09112-118"/>
    <x v="297"/>
    <s v="82718-93677-XO"/>
    <s v="A-M-0.5"/>
    <n v="4"/>
    <x v="329"/>
    <n v="0"/>
    <x v="0"/>
    <x v="2"/>
    <x v="0"/>
    <x v="1"/>
    <n v="6.75"/>
    <n v="27"/>
    <x v="0"/>
  </r>
  <r>
    <s v="ORZ-67699-748"/>
    <x v="298"/>
    <s v="44708-78241-DF"/>
    <s v="A-M-2.5"/>
    <n v="6"/>
    <x v="330"/>
    <s v="jcaldicott9u@usda.gov"/>
    <x v="0"/>
    <x v="2"/>
    <x v="0"/>
    <x v="2"/>
    <n v="25.875"/>
    <n v="155.25"/>
    <x v="1"/>
  </r>
  <r>
    <s v="JXP-28398-485"/>
    <x v="299"/>
    <s v="23039-93032-FN"/>
    <s v="A-D-2.5"/>
    <n v="5"/>
    <x v="331"/>
    <s v="mvedmore9v@a8.net"/>
    <x v="0"/>
    <x v="2"/>
    <x v="2"/>
    <x v="2"/>
    <n v="22.885000000000002"/>
    <n v="114.42500000000001"/>
    <x v="0"/>
  </r>
  <r>
    <s v="WWH-92259-198"/>
    <x v="300"/>
    <s v="35256-12529-FT"/>
    <s v="L-D-1"/>
    <n v="4"/>
    <x v="332"/>
    <s v="wromao9w@chronoengine.com"/>
    <x v="0"/>
    <x v="3"/>
    <x v="2"/>
    <x v="0"/>
    <n v="12.95"/>
    <n v="51.8"/>
    <x v="0"/>
  </r>
  <r>
    <s v="FLR-82914-153"/>
    <x v="301"/>
    <s v="86100-33488-WP"/>
    <s v="A-M-2.5"/>
    <n v="6"/>
    <x v="333"/>
    <n v="0"/>
    <x v="0"/>
    <x v="2"/>
    <x v="0"/>
    <x v="2"/>
    <n v="25.875"/>
    <n v="155.25"/>
    <x v="1"/>
  </r>
  <r>
    <s v="AMB-93600-000"/>
    <x v="302"/>
    <s v="64435-53100-WM"/>
    <s v="A-L-2.5"/>
    <n v="1"/>
    <x v="334"/>
    <s v="tcotmore9y@amazonaws.com"/>
    <x v="0"/>
    <x v="2"/>
    <x v="1"/>
    <x v="2"/>
    <n v="29.785"/>
    <n v="29.785"/>
    <x v="1"/>
  </r>
  <r>
    <s v="FEP-36895-658"/>
    <x v="303"/>
    <s v="44699-43836-UH"/>
    <s v="R-L-0.2"/>
    <n v="6"/>
    <x v="335"/>
    <s v="yskipsey9z@spotify.com"/>
    <x v="2"/>
    <x v="0"/>
    <x v="1"/>
    <x v="3"/>
    <n v="3.585"/>
    <n v="21.509999999999998"/>
    <x v="1"/>
  </r>
  <r>
    <s v="RXW-91413-276"/>
    <x v="304"/>
    <s v="29588-35679-RG"/>
    <s v="R-D-2.5"/>
    <n v="2"/>
    <x v="336"/>
    <s v="ncorpsa0@gmpg.org"/>
    <x v="0"/>
    <x v="0"/>
    <x v="2"/>
    <x v="2"/>
    <n v="20.585000000000001"/>
    <n v="41.17"/>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n v="0"/>
    <x v="0"/>
    <x v="1"/>
    <x v="2"/>
    <x v="1"/>
    <n v="7.29"/>
    <n v="43.74"/>
    <x v="1"/>
  </r>
  <r>
    <s v="DGL-29648-995"/>
    <x v="307"/>
    <s v="59367-30821-ZQ"/>
    <s v="L-M-0.2"/>
    <n v="2"/>
    <x v="342"/>
    <n v="0"/>
    <x v="0"/>
    <x v="3"/>
    <x v="0"/>
    <x v="3"/>
    <n v="4.3650000000000002"/>
    <n v="8.73"/>
    <x v="0"/>
  </r>
  <r>
    <s v="GPU-65651-504"/>
    <x v="308"/>
    <s v="83947-45528-ET"/>
    <s v="E-M-2.5"/>
    <n v="2"/>
    <x v="343"/>
    <s v="lflaoniera8@wordpress.org"/>
    <x v="0"/>
    <x v="1"/>
    <x v="0"/>
    <x v="2"/>
    <n v="31.625"/>
    <n v="63.25"/>
    <x v="1"/>
  </r>
  <r>
    <s v="OJU-34452-896"/>
    <x v="309"/>
    <s v="60799-92593-CX"/>
    <s v="E-L-0.5"/>
    <n v="1"/>
    <x v="344"/>
    <n v="0"/>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7"/>
    <n v="43.019999999999996"/>
    <x v="1"/>
  </r>
  <r>
    <s v="FVH-29271-315"/>
    <x v="312"/>
    <s v="74415-50873-FC"/>
    <s v="A-D-0.5"/>
    <n v="3"/>
    <x v="348"/>
    <n v="0"/>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50000000000001"/>
    <n v="8.0549999999999997"/>
    <x v="1"/>
  </r>
  <r>
    <s v="JEH-37276-048"/>
    <x v="316"/>
    <s v="80896-38819-DW"/>
    <s v="A-L-0.5"/>
    <n v="3"/>
    <x v="353"/>
    <s v="jrudeforthai@wunderground.com"/>
    <x v="1"/>
    <x v="2"/>
    <x v="1"/>
    <x v="1"/>
    <n v="7.77"/>
    <n v="23.31"/>
    <x v="0"/>
  </r>
  <r>
    <s v="VYD-28555-589"/>
    <x v="317"/>
    <s v="29814-01459-RC"/>
    <s v="R-L-0.5"/>
    <n v="6"/>
    <x v="354"/>
    <s v="atomaszewskiaj@answers.com"/>
    <x v="2"/>
    <x v="0"/>
    <x v="1"/>
    <x v="1"/>
    <n v="7.17"/>
    <n v="43.019999999999996"/>
    <x v="0"/>
  </r>
  <r>
    <s v="WUG-76466-650"/>
    <x v="318"/>
    <s v="43439-94003-DW"/>
    <s v="L-D-0.5"/>
    <n v="3"/>
    <x v="306"/>
    <n v="0"/>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n v="0"/>
    <x v="0"/>
    <x v="1"/>
    <x v="1"/>
    <x v="1"/>
    <n v="8.91"/>
    <n v="53.46"/>
    <x v="0"/>
  </r>
  <r>
    <s v="UBW-50312-037"/>
    <x v="321"/>
    <s v="69503-12127-YD"/>
    <s v="A-L-2.5"/>
    <n v="4"/>
    <x v="358"/>
    <n v="0"/>
    <x v="0"/>
    <x v="2"/>
    <x v="1"/>
    <x v="2"/>
    <n v="29.785"/>
    <n v="119.14"/>
    <x v="1"/>
  </r>
  <r>
    <s v="QAW-05889-019"/>
    <x v="322"/>
    <s v="68810-07329-EU"/>
    <s v="L-M-0.5"/>
    <n v="5"/>
    <x v="359"/>
    <s v="vbaumadierap@google.cn"/>
    <x v="0"/>
    <x v="3"/>
    <x v="0"/>
    <x v="1"/>
    <n v="8.73"/>
    <n v="43.650000000000006"/>
    <x v="0"/>
  </r>
  <r>
    <s v="EPT-12715-397"/>
    <x v="128"/>
    <s v="08478-75251-OG"/>
    <s v="A-D-0.2"/>
    <n v="6"/>
    <x v="360"/>
    <n v="0"/>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9"/>
    <n v="109.94"/>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n v="0"/>
    <x v="1"/>
    <x v="1"/>
    <x v="0"/>
    <x v="1"/>
    <n v="8.25"/>
    <n v="49.5"/>
    <x v="1"/>
  </r>
  <r>
    <s v="WKL-27981-758"/>
    <x v="177"/>
    <s v="73699-93557-FZ"/>
    <s v="A-M-2.5"/>
    <n v="2"/>
    <x v="381"/>
    <s v="fmiellbc@spiegel.de"/>
    <x v="0"/>
    <x v="2"/>
    <x v="0"/>
    <x v="2"/>
    <n v="25.875"/>
    <n v="51.75"/>
    <x v="0"/>
  </r>
  <r>
    <s v="VRT-39834-265"/>
    <x v="341"/>
    <s v="86686-37462-CK"/>
    <s v="L-L-1"/>
    <n v="3"/>
    <x v="382"/>
    <n v="0"/>
    <x v="1"/>
    <x v="3"/>
    <x v="1"/>
    <x v="0"/>
    <n v="15.85"/>
    <n v="47.55"/>
    <x v="0"/>
  </r>
  <r>
    <s v="QTC-71005-730"/>
    <x v="342"/>
    <s v="14298-02150-KH"/>
    <s v="A-L-0.2"/>
    <n v="4"/>
    <x v="383"/>
    <n v="0"/>
    <x v="0"/>
    <x v="2"/>
    <x v="1"/>
    <x v="3"/>
    <n v="3.8849999999999998"/>
    <n v="15.54"/>
    <x v="1"/>
  </r>
  <r>
    <s v="TNX-09857-717"/>
    <x v="343"/>
    <s v="48675-07824-HJ"/>
    <s v="L-M-1"/>
    <n v="6"/>
    <x v="384"/>
    <n v="0"/>
    <x v="0"/>
    <x v="3"/>
    <x v="0"/>
    <x v="0"/>
    <n v="14.55"/>
    <n v="87.300000000000011"/>
    <x v="0"/>
  </r>
  <r>
    <s v="JZV-43874-185"/>
    <x v="344"/>
    <s v="18551-80943-YQ"/>
    <s v="A-M-1"/>
    <n v="5"/>
    <x v="385"/>
    <n v="0"/>
    <x v="0"/>
    <x v="2"/>
    <x v="0"/>
    <x v="0"/>
    <n v="11.25"/>
    <n v="56.25"/>
    <x v="0"/>
  </r>
  <r>
    <s v="ICF-17486-106"/>
    <x v="47"/>
    <s v="19196-09748-DB"/>
    <s v="L-L-2.5"/>
    <n v="1"/>
    <x v="386"/>
    <s v="wspringallbh@jugem.jp"/>
    <x v="0"/>
    <x v="3"/>
    <x v="1"/>
    <x v="2"/>
    <n v="36.454999999999998"/>
    <n v="36.454999999999998"/>
    <x v="0"/>
  </r>
  <r>
    <s v="BMK-49520-383"/>
    <x v="345"/>
    <s v="72233-08665-IP"/>
    <s v="R-L-0.2"/>
    <n v="3"/>
    <x v="387"/>
    <n v="0"/>
    <x v="0"/>
    <x v="0"/>
    <x v="1"/>
    <x v="3"/>
    <n v="3.585"/>
    <n v="10.754999999999999"/>
    <x v="0"/>
  </r>
  <r>
    <s v="HTS-15020-632"/>
    <x v="169"/>
    <s v="53817-13148-RK"/>
    <s v="R-M-0.2"/>
    <n v="3"/>
    <x v="388"/>
    <s v="ghawkyensbj@census.gov"/>
    <x v="0"/>
    <x v="0"/>
    <x v="0"/>
    <x v="3"/>
    <n v="2.9849999999999999"/>
    <n v="8.9550000000000001"/>
    <x v="1"/>
  </r>
  <r>
    <s v="YLE-18247-749"/>
    <x v="346"/>
    <s v="92227-49331-QR"/>
    <s v="A-L-0.5"/>
    <n v="3"/>
    <x v="389"/>
    <n v="0"/>
    <x v="0"/>
    <x v="2"/>
    <x v="1"/>
    <x v="1"/>
    <n v="7.77"/>
    <n v="23.31"/>
    <x v="0"/>
  </r>
  <r>
    <s v="KJJ-12573-591"/>
    <x v="347"/>
    <s v="12997-41076-FQ"/>
    <s v="A-L-2.5"/>
    <n v="1"/>
    <x v="390"/>
    <n v="0"/>
    <x v="0"/>
    <x v="2"/>
    <x v="1"/>
    <x v="2"/>
    <n v="29.785"/>
    <n v="29.785"/>
    <x v="0"/>
  </r>
  <r>
    <s v="RGU-43561-950"/>
    <x v="348"/>
    <s v="44220-00348-MB"/>
    <s v="A-L-2.5"/>
    <n v="5"/>
    <x v="391"/>
    <s v="bmcgilvrabm@so-net.ne.jp"/>
    <x v="0"/>
    <x v="2"/>
    <x v="1"/>
    <x v="2"/>
    <n v="29.785"/>
    <n v="148.92500000000001"/>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5000000000002"/>
    <n v="137.31"/>
    <x v="1"/>
  </r>
  <r>
    <s v="HNI-91338-546"/>
    <x v="54"/>
    <s v="67285-75317-XI"/>
    <s v="A-D-0.5"/>
    <n v="5"/>
    <x v="393"/>
    <n v="0"/>
    <x v="0"/>
    <x v="2"/>
    <x v="2"/>
    <x v="1"/>
    <n v="5.97"/>
    <n v="29.849999999999998"/>
    <x v="1"/>
  </r>
  <r>
    <s v="CYH-53243-218"/>
    <x v="237"/>
    <s v="88167-57964-PH"/>
    <s v="R-M-0.5"/>
    <n v="3"/>
    <x v="394"/>
    <n v="0"/>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5"/>
    <n v="14.34"/>
    <x v="0"/>
  </r>
  <r>
    <s v="ACY-56225-839"/>
    <x v="353"/>
    <s v="47386-50743-FG"/>
    <s v="A-M-2.5"/>
    <n v="3"/>
    <x v="398"/>
    <n v="0"/>
    <x v="0"/>
    <x v="2"/>
    <x v="0"/>
    <x v="2"/>
    <n v="25.875"/>
    <n v="77.625"/>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50000000000001"/>
    <n v="5.37"/>
    <x v="0"/>
  </r>
  <r>
    <s v="SZR-35951-530"/>
    <x v="89"/>
    <s v="14121-20527-OJ"/>
    <s v="E-D-2.5"/>
    <n v="3"/>
    <x v="401"/>
    <s v="wransonbz@ted.com"/>
    <x v="1"/>
    <x v="1"/>
    <x v="2"/>
    <x v="2"/>
    <n v="27.945"/>
    <n v="83.835000000000008"/>
    <x v="0"/>
  </r>
  <r>
    <s v="IKL-95976-565"/>
    <x v="355"/>
    <s v="53486-73919-BQ"/>
    <s v="A-M-1"/>
    <n v="2"/>
    <x v="402"/>
    <n v="0"/>
    <x v="0"/>
    <x v="2"/>
    <x v="0"/>
    <x v="0"/>
    <n v="11.25"/>
    <n v="22.5"/>
    <x v="1"/>
  </r>
  <r>
    <s v="XEY-48929-474"/>
    <x v="204"/>
    <s v="21889-94615-WT"/>
    <s v="L-M-2.5"/>
    <n v="6"/>
    <x v="403"/>
    <s v="lrignoldc1@miibeian.gov.cn"/>
    <x v="0"/>
    <x v="3"/>
    <x v="0"/>
    <x v="2"/>
    <n v="33.465000000000003"/>
    <n v="200.79000000000002"/>
    <x v="0"/>
  </r>
  <r>
    <s v="SQT-07286-736"/>
    <x v="356"/>
    <s v="87726-16941-QW"/>
    <s v="A-M-1"/>
    <n v="6"/>
    <x v="404"/>
    <n v="0"/>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n v="0"/>
    <x v="0"/>
    <x v="3"/>
    <x v="2"/>
    <x v="2"/>
    <n v="29.785"/>
    <n v="29.785"/>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5"/>
    <n v="103.5"/>
    <x v="0"/>
  </r>
  <r>
    <s v="RRP-51647-420"/>
    <x v="360"/>
    <s v="89292-52335-YZ"/>
    <s v="E-D-1"/>
    <n v="3"/>
    <x v="411"/>
    <s v="llathleiffc9@nationalgeographic.com"/>
    <x v="1"/>
    <x v="1"/>
    <x v="2"/>
    <x v="0"/>
    <n v="12.15"/>
    <n v="36.450000000000003"/>
    <x v="0"/>
  </r>
  <r>
    <s v="PKJ-99134-523"/>
    <x v="361"/>
    <s v="77284-34297-YY"/>
    <s v="R-L-0.5"/>
    <n v="5"/>
    <x v="412"/>
    <s v="kheadsca@jalbum.net"/>
    <x v="0"/>
    <x v="0"/>
    <x v="1"/>
    <x v="1"/>
    <n v="7.17"/>
    <n v="35.85"/>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5000000000003"/>
    <n v="66.930000000000007"/>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7"/>
    <n v="7.17"/>
    <x v="1"/>
  </r>
  <r>
    <s v="NID-20149-329"/>
    <x v="367"/>
    <s v="49888-39458-PF"/>
    <s v="R-D-0.2"/>
    <n v="2"/>
    <x v="419"/>
    <s v="aharroldch@miibeian.gov.cn"/>
    <x v="0"/>
    <x v="0"/>
    <x v="2"/>
    <x v="3"/>
    <n v="2.6850000000000001"/>
    <n v="5.37"/>
    <x v="1"/>
  </r>
  <r>
    <s v="SVU-27222-213"/>
    <x v="142"/>
    <s v="60748-46813-DZ"/>
    <s v="L-L-0.2"/>
    <n v="5"/>
    <x v="420"/>
    <s v="spamphilonci@mlb.com"/>
    <x v="1"/>
    <x v="3"/>
    <x v="1"/>
    <x v="3"/>
    <n v="4.7549999999999999"/>
    <n v="23.774999999999999"/>
    <x v="1"/>
  </r>
  <r>
    <s v="RWI-84131-848"/>
    <x v="368"/>
    <s v="16385-11286-NX"/>
    <s v="R-D-2.5"/>
    <n v="2"/>
    <x v="421"/>
    <s v="mspurdencj@exblog.jp"/>
    <x v="0"/>
    <x v="0"/>
    <x v="2"/>
    <x v="2"/>
    <n v="20.585000000000001"/>
    <n v="41.17"/>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5000000000001"/>
    <n v="82.34"/>
    <x v="0"/>
  </r>
  <r>
    <s v="EOL-92666-762"/>
    <x v="371"/>
    <s v="15776-91507-GT"/>
    <s v="L-L-0.2"/>
    <n v="2"/>
    <x v="424"/>
    <s v="sbarribalcn@microsoft.com"/>
    <x v="1"/>
    <x v="3"/>
    <x v="1"/>
    <x v="3"/>
    <n v="4.7549999999999999"/>
    <n v="9.51"/>
    <x v="0"/>
  </r>
  <r>
    <s v="AJV-18231-334"/>
    <x v="372"/>
    <s v="23473-41001-CD"/>
    <s v="R-D-2.5"/>
    <n v="2"/>
    <x v="425"/>
    <s v="aadamidesco@bizjournals.com"/>
    <x v="2"/>
    <x v="0"/>
    <x v="2"/>
    <x v="2"/>
    <n v="20.585000000000001"/>
    <n v="41.17"/>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7"/>
    <n v="16.11"/>
    <x v="0"/>
  </r>
  <r>
    <s v="BAQ-74241-156"/>
    <x v="376"/>
    <s v="99869-55718-UU"/>
    <s v="R-D-0.2"/>
    <n v="4"/>
    <x v="430"/>
    <s v="rmckallct@sakura.ne.jp"/>
    <x v="2"/>
    <x v="0"/>
    <x v="2"/>
    <x v="3"/>
    <n v="2.6850000000000001"/>
    <n v="10.74"/>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5"/>
    <n v="119.14"/>
    <x v="1"/>
  </r>
  <r>
    <s v="VIO-27668-766"/>
    <x v="379"/>
    <s v="10074-20104-NN"/>
    <s v="R-D-2.5"/>
    <n v="1"/>
    <x v="434"/>
    <s v="ddrinkallcx@psu.edu"/>
    <x v="0"/>
    <x v="0"/>
    <x v="2"/>
    <x v="2"/>
    <n v="20.585000000000001"/>
    <n v="20.585000000000001"/>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n v="0"/>
    <x v="0"/>
    <x v="3"/>
    <x v="0"/>
    <x v="2"/>
    <n v="33.465000000000003"/>
    <n v="133.86000000000001"/>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5"/>
    <n v="31.625"/>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5"/>
    <n v="126.5"/>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n v="0"/>
    <x v="0"/>
    <x v="3"/>
    <x v="2"/>
    <x v="2"/>
    <n v="29.785"/>
    <n v="59.57"/>
    <x v="0"/>
  </r>
  <r>
    <s v="ISJ-48676-420"/>
    <x v="390"/>
    <s v="93046-67561-AY"/>
    <s v="L-L-0.5"/>
    <n v="6"/>
    <x v="450"/>
    <s v="kcakedg@huffingtonpost.com"/>
    <x v="0"/>
    <x v="3"/>
    <x v="1"/>
    <x v="1"/>
    <n v="9.51"/>
    <n v="57.06"/>
    <x v="1"/>
  </r>
  <r>
    <s v="MIF-17920-768"/>
    <x v="391"/>
    <s v="68946-40750-LK"/>
    <s v="R-L-0.2"/>
    <n v="6"/>
    <x v="451"/>
    <s v="mhanseddh@instagram.com"/>
    <x v="1"/>
    <x v="0"/>
    <x v="1"/>
    <x v="3"/>
    <n v="3.58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n v="0"/>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n v="0"/>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n v="0"/>
    <x v="1"/>
    <x v="0"/>
    <x v="2"/>
    <x v="3"/>
    <n v="2.6850000000000001"/>
    <n v="8.0549999999999997"/>
    <x v="0"/>
  </r>
  <r>
    <s v="JIG-27636-870"/>
    <x v="402"/>
    <s v="67204-04870-LG"/>
    <s v="R-L-1"/>
    <n v="4"/>
    <x v="466"/>
    <n v="0"/>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5"/>
    <n v="89.355000000000004"/>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7"/>
    <n v="21.509999999999998"/>
    <x v="1"/>
  </r>
  <r>
    <s v="AOT-70449-651"/>
    <x v="410"/>
    <s v="53414-73391-CR"/>
    <s v="R-D-2.5"/>
    <n v="5"/>
    <x v="478"/>
    <n v="0"/>
    <x v="0"/>
    <x v="0"/>
    <x v="2"/>
    <x v="2"/>
    <n v="20.585000000000001"/>
    <n v="102.92500000000001"/>
    <x v="0"/>
  </r>
  <r>
    <s v="DGC-21813-731"/>
    <x v="127"/>
    <s v="43606-83072-OA"/>
    <s v="L-D-0.2"/>
    <n v="2"/>
    <x v="479"/>
    <n v="0"/>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5"/>
    <n v="29.785"/>
    <x v="1"/>
  </r>
  <r>
    <s v="DNZ-11665-950"/>
    <x v="415"/>
    <s v="10637-45522-ID"/>
    <s v="L-L-2.5"/>
    <n v="2"/>
    <x v="484"/>
    <n v="0"/>
    <x v="0"/>
    <x v="3"/>
    <x v="1"/>
    <x v="2"/>
    <n v="36.454999999999998"/>
    <n v="72.91"/>
    <x v="1"/>
  </r>
  <r>
    <s v="ITR-54735-364"/>
    <x v="416"/>
    <s v="92599-58687-CS"/>
    <s v="R-D-0.2"/>
    <n v="5"/>
    <x v="485"/>
    <n v="0"/>
    <x v="0"/>
    <x v="0"/>
    <x v="2"/>
    <x v="3"/>
    <n v="2.6850000000000001"/>
    <n v="13.425000000000001"/>
    <x v="0"/>
  </r>
  <r>
    <s v="YDS-02797-307"/>
    <x v="417"/>
    <s v="06058-48844-PI"/>
    <s v="E-M-2.5"/>
    <n v="4"/>
    <x v="486"/>
    <s v="wspeechlyem@amazon.com"/>
    <x v="0"/>
    <x v="1"/>
    <x v="0"/>
    <x v="2"/>
    <n v="31.625"/>
    <n v="126.5"/>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n v="0"/>
    <x v="0"/>
    <x v="0"/>
    <x v="2"/>
    <x v="1"/>
    <n v="5.37"/>
    <n v="21.48"/>
    <x v="1"/>
  </r>
  <r>
    <s v="LWJ-06793-303"/>
    <x v="204"/>
    <s v="95424-67020-AP"/>
    <s v="R-M-2.5"/>
    <n v="2"/>
    <x v="494"/>
    <s v="koculleneu@ca.gov"/>
    <x v="1"/>
    <x v="0"/>
    <x v="0"/>
    <x v="2"/>
    <n v="22.885000000000002"/>
    <n v="45.77"/>
    <x v="0"/>
  </r>
  <r>
    <s v="FLM-82229-989"/>
    <x v="424"/>
    <s v="73017-69644-MS"/>
    <s v="L-L-0.2"/>
    <n v="2"/>
    <x v="495"/>
    <n v="0"/>
    <x v="1"/>
    <x v="3"/>
    <x v="1"/>
    <x v="3"/>
    <n v="4.7549999999999999"/>
    <n v="9.51"/>
    <x v="1"/>
  </r>
  <r>
    <s v="CPV-90280-133"/>
    <x v="13"/>
    <s v="66458-91190-YC"/>
    <s v="R-D-0.2"/>
    <n v="3"/>
    <x v="464"/>
    <s v="murione5@alexa.com"/>
    <x v="1"/>
    <x v="0"/>
    <x v="2"/>
    <x v="3"/>
    <n v="2.6850000000000001"/>
    <n v="8.0549999999999997"/>
    <x v="0"/>
  </r>
  <r>
    <s v="OGW-60685-912"/>
    <x v="224"/>
    <s v="67423-10113-LM"/>
    <s v="E-D-2.5"/>
    <n v="4"/>
    <x v="496"/>
    <s v="hbranganex@woothemes.com"/>
    <x v="0"/>
    <x v="1"/>
    <x v="2"/>
    <x v="2"/>
    <n v="27.945"/>
    <n v="111.78"/>
    <x v="0"/>
  </r>
  <r>
    <s v="DEC-11160-362"/>
    <x v="220"/>
    <s v="48582-05061-RY"/>
    <s v="R-D-0.2"/>
    <n v="4"/>
    <x v="497"/>
    <s v="agallyoney@engadget.com"/>
    <x v="0"/>
    <x v="0"/>
    <x v="2"/>
    <x v="3"/>
    <n v="2.6850000000000001"/>
    <n v="10.74"/>
    <x v="0"/>
  </r>
  <r>
    <s v="WCT-07869-499"/>
    <x v="91"/>
    <s v="32031-49093-KE"/>
    <s v="R-D-0.5"/>
    <n v="5"/>
    <x v="498"/>
    <s v="bdomangeez@yahoo.co.jp"/>
    <x v="0"/>
    <x v="0"/>
    <x v="2"/>
    <x v="1"/>
    <n v="5.37"/>
    <n v="26.85"/>
    <x v="1"/>
  </r>
  <r>
    <s v="FHD-89872-325"/>
    <x v="425"/>
    <s v="31715-98714-OO"/>
    <s v="L-L-1"/>
    <n v="4"/>
    <x v="499"/>
    <s v="koslerf0@gmpg.org"/>
    <x v="0"/>
    <x v="3"/>
    <x v="1"/>
    <x v="0"/>
    <n v="15.85"/>
    <n v="63.4"/>
    <x v="0"/>
  </r>
  <r>
    <s v="AZF-45991-584"/>
    <x v="426"/>
    <s v="73759-17258-KA"/>
    <s v="A-D-2.5"/>
    <n v="1"/>
    <x v="500"/>
    <n v="0"/>
    <x v="1"/>
    <x v="2"/>
    <x v="2"/>
    <x v="2"/>
    <n v="22.885000000000002"/>
    <n v="22.885000000000002"/>
    <x v="0"/>
  </r>
  <r>
    <s v="MDG-14481-513"/>
    <x v="427"/>
    <s v="64897-79178-MH"/>
    <s v="A-M-2.5"/>
    <n v="4"/>
    <x v="501"/>
    <s v="zpellettf2@dailymotion.com"/>
    <x v="0"/>
    <x v="2"/>
    <x v="0"/>
    <x v="2"/>
    <n v="25.875"/>
    <n v="103.5"/>
    <x v="1"/>
  </r>
  <r>
    <s v="OFN-49424-848"/>
    <x v="428"/>
    <s v="73346-85564-JB"/>
    <s v="R-L-2.5"/>
    <n v="2"/>
    <x v="502"/>
    <s v="isprakesf3@spiegel.de"/>
    <x v="0"/>
    <x v="0"/>
    <x v="1"/>
    <x v="2"/>
    <n v="27.484999999999999"/>
    <n v="54.97"/>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n v="0"/>
    <x v="1"/>
    <x v="1"/>
    <x v="2"/>
    <x v="2"/>
    <n v="27.945"/>
    <n v="83.835000000000008"/>
    <x v="1"/>
  </r>
  <r>
    <s v="DSL-69915-544"/>
    <x v="103"/>
    <s v="10142-55267-YO"/>
    <s v="R-L-0.2"/>
    <n v="3"/>
    <x v="506"/>
    <s v="wlightollersf9@baidu.com"/>
    <x v="0"/>
    <x v="0"/>
    <x v="1"/>
    <x v="3"/>
    <n v="3.58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n v="0"/>
    <x v="2"/>
    <x v="0"/>
    <x v="1"/>
    <x v="2"/>
    <n v="27.484999999999999"/>
    <n v="54.97"/>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n v="0"/>
    <x v="0"/>
    <x v="3"/>
    <x v="2"/>
    <x v="3"/>
    <n v="3.8849999999999998"/>
    <n v="15.54"/>
    <x v="0"/>
  </r>
  <r>
    <s v="ICC-73030-502"/>
    <x v="435"/>
    <s v="59480-02795-IU"/>
    <s v="A-L-1"/>
    <n v="3"/>
    <x v="516"/>
    <s v="raynoldfj@ustream.tv"/>
    <x v="0"/>
    <x v="2"/>
    <x v="1"/>
    <x v="0"/>
    <n v="12.95"/>
    <n v="38.849999999999994"/>
    <x v="0"/>
  </r>
  <r>
    <s v="ADP-04506-084"/>
    <x v="436"/>
    <s v="61809-87758-LJ"/>
    <s v="E-M-2.5"/>
    <n v="6"/>
    <x v="517"/>
    <n v="0"/>
    <x v="0"/>
    <x v="1"/>
    <x v="0"/>
    <x v="2"/>
    <n v="31.625"/>
    <n v="189.75"/>
    <x v="0"/>
  </r>
  <r>
    <s v="PNU-22150-408"/>
    <x v="437"/>
    <s v="77408-43873-RS"/>
    <s v="A-D-0.2"/>
    <n v="6"/>
    <x v="518"/>
    <n v="0"/>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7"/>
    <n v="14.34"/>
    <x v="1"/>
  </r>
  <r>
    <s v="XPG-66112-335"/>
    <x v="440"/>
    <s v="58118-22461-GC"/>
    <s v="R-D-2.5"/>
    <n v="4"/>
    <x v="522"/>
    <s v="jchuggfp@about.me"/>
    <x v="0"/>
    <x v="0"/>
    <x v="2"/>
    <x v="2"/>
    <n v="20.585000000000001"/>
    <n v="82.34"/>
    <x v="1"/>
  </r>
  <r>
    <s v="NSQ-72210-345"/>
    <x v="441"/>
    <s v="90940-63327-DJ"/>
    <s v="A-M-0.2"/>
    <n v="6"/>
    <x v="523"/>
    <s v="akelstonfq@sakura.ne.jp"/>
    <x v="0"/>
    <x v="2"/>
    <x v="0"/>
    <x v="3"/>
    <n v="3.375"/>
    <n v="20.25"/>
    <x v="0"/>
  </r>
  <r>
    <s v="XRR-28376-277"/>
    <x v="442"/>
    <s v="64481-42546-II"/>
    <s v="R-L-2.5"/>
    <n v="6"/>
    <x v="524"/>
    <n v="0"/>
    <x v="1"/>
    <x v="0"/>
    <x v="1"/>
    <x v="2"/>
    <n v="27.484999999999999"/>
    <n v="164.91"/>
    <x v="1"/>
  </r>
  <r>
    <s v="WHQ-25197-475"/>
    <x v="443"/>
    <s v="27536-28463-NJ"/>
    <s v="L-L-0.2"/>
    <n v="4"/>
    <x v="525"/>
    <s v="cmottramfs@harvard.edu"/>
    <x v="0"/>
    <x v="3"/>
    <x v="1"/>
    <x v="3"/>
    <n v="4.7549999999999999"/>
    <n v="19.02"/>
    <x v="0"/>
  </r>
  <r>
    <s v="HMB-30634-745"/>
    <x v="216"/>
    <s v="19485-98072-PS"/>
    <s v="A-D-2.5"/>
    <n v="6"/>
    <x v="520"/>
    <s v="dflintiffg1@e-recht24.de"/>
    <x v="2"/>
    <x v="2"/>
    <x v="2"/>
    <x v="2"/>
    <n v="22.885000000000002"/>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n v="0"/>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5"/>
    <n v="21.509999999999998"/>
    <x v="0"/>
  </r>
  <r>
    <s v="COV-52659-202"/>
    <x v="447"/>
    <s v="99899-54612-NX"/>
    <s v="L-M-2.5"/>
    <n v="2"/>
    <x v="531"/>
    <s v="rthickpennyfz@cafepress.com"/>
    <x v="0"/>
    <x v="3"/>
    <x v="0"/>
    <x v="2"/>
    <n v="33.465000000000003"/>
    <n v="66.930000000000007"/>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5"/>
    <n v="3.585"/>
    <x v="0"/>
  </r>
  <r>
    <s v="UOJ-28238-299"/>
    <x v="452"/>
    <s v="30844-91890-ZA"/>
    <s v="R-L-0.2"/>
    <n v="6"/>
    <x v="538"/>
    <s v="rreadieg8@guardian.co.uk"/>
    <x v="0"/>
    <x v="0"/>
    <x v="1"/>
    <x v="3"/>
    <n v="3.585"/>
    <n v="21.509999999999998"/>
    <x v="1"/>
  </r>
  <r>
    <s v="ETD-58130-674"/>
    <x v="453"/>
    <s v="05325-97750-WP"/>
    <s v="E-M-0.5"/>
    <n v="2"/>
    <x v="539"/>
    <s v="cverissimogh@theglobeandmail.com"/>
    <x v="2"/>
    <x v="1"/>
    <x v="0"/>
    <x v="1"/>
    <n v="8.25"/>
    <n v="16.5"/>
    <x v="0"/>
  </r>
  <r>
    <s v="UPF-60123-025"/>
    <x v="454"/>
    <s v="88992-49081-AT"/>
    <s v="R-L-2.5"/>
    <n v="3"/>
    <x v="540"/>
    <n v="0"/>
    <x v="0"/>
    <x v="0"/>
    <x v="1"/>
    <x v="2"/>
    <n v="27.484999999999999"/>
    <n v="82.454999999999998"/>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5000000000001"/>
    <n v="204.93"/>
    <x v="1"/>
  </r>
  <r>
    <s v="VET-41158-896"/>
    <x v="457"/>
    <s v="10728-17633-ST"/>
    <s v="E-M-2.5"/>
    <n v="2"/>
    <x v="544"/>
    <s v="jshentonge@google.com.hk"/>
    <x v="0"/>
    <x v="1"/>
    <x v="0"/>
    <x v="2"/>
    <n v="31.625"/>
    <n v="63.25"/>
    <x v="0"/>
  </r>
  <r>
    <s v="XYL-52196-459"/>
    <x v="458"/>
    <s v="13549-65017-VE"/>
    <s v="R-D-0.2"/>
    <n v="3"/>
    <x v="545"/>
    <s v="jwilkissongf@nba.com"/>
    <x v="0"/>
    <x v="0"/>
    <x v="2"/>
    <x v="3"/>
    <n v="2.6850000000000001"/>
    <n v="8.0549999999999997"/>
    <x v="0"/>
  </r>
  <r>
    <s v="BPZ-51283-916"/>
    <x v="264"/>
    <s v="87688-42420-TO"/>
    <s v="A-M-2.5"/>
    <n v="2"/>
    <x v="546"/>
    <n v="0"/>
    <x v="0"/>
    <x v="2"/>
    <x v="0"/>
    <x v="2"/>
    <n v="25.875"/>
    <n v="51.75"/>
    <x v="1"/>
  </r>
  <r>
    <s v="VQW-91903-926"/>
    <x v="459"/>
    <s v="05325-97750-WP"/>
    <s v="E-D-2.5"/>
    <n v="1"/>
    <x v="539"/>
    <s v="cverissimogh@theglobeandmail.com"/>
    <x v="2"/>
    <x v="1"/>
    <x v="2"/>
    <x v="2"/>
    <n v="27.945"/>
    <n v="27.945"/>
    <x v="0"/>
  </r>
  <r>
    <s v="OLF-77983-457"/>
    <x v="460"/>
    <s v="51901-35210-UI"/>
    <s v="A-L-2.5"/>
    <n v="2"/>
    <x v="547"/>
    <s v="gstarcksgi@abc.net.au"/>
    <x v="0"/>
    <x v="2"/>
    <x v="1"/>
    <x v="2"/>
    <n v="29.785"/>
    <n v="59.57"/>
    <x v="1"/>
  </r>
  <r>
    <s v="MVI-04946-827"/>
    <x v="461"/>
    <s v="62483-50867-OM"/>
    <s v="E-L-1"/>
    <n v="1"/>
    <x v="548"/>
    <n v="0"/>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9"/>
    <n v="109.94"/>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n v="0"/>
    <x v="1"/>
    <x v="3"/>
    <x v="2"/>
    <x v="2"/>
    <n v="29.785"/>
    <n v="119.14"/>
    <x v="1"/>
  </r>
  <r>
    <s v="LTS-03470-353"/>
    <x v="470"/>
    <s v="90985-89807-RW"/>
    <s v="A-L-2.5"/>
    <n v="5"/>
    <x v="558"/>
    <s v="wpowleslandgt@soundcloud.com"/>
    <x v="0"/>
    <x v="2"/>
    <x v="1"/>
    <x v="2"/>
    <n v="29.785"/>
    <n v="148.92500000000001"/>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n v="0"/>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5000000000001"/>
    <n v="68.31"/>
    <x v="1"/>
  </r>
  <r>
    <s v="TVV-42245-088"/>
    <x v="476"/>
    <s v="14398-43114-RV"/>
    <s v="A-M-0.2"/>
    <n v="4"/>
    <x v="564"/>
    <n v="0"/>
    <x v="1"/>
    <x v="2"/>
    <x v="0"/>
    <x v="3"/>
    <n v="3.375"/>
    <n v="13.5"/>
    <x v="1"/>
  </r>
  <r>
    <s v="DYP-74337-787"/>
    <x v="431"/>
    <s v="41486-52502-QQ"/>
    <s v="R-M-0.5"/>
    <n v="1"/>
    <x v="565"/>
    <n v="0"/>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5"/>
    <n v="126.5"/>
    <x v="1"/>
  </r>
  <r>
    <s v="JZC-31180-557"/>
    <x v="444"/>
    <s v="09171-42203-EB"/>
    <s v="L-M-2.5"/>
    <n v="1"/>
    <x v="568"/>
    <s v="relizabethh5@live.com"/>
    <x v="0"/>
    <x v="3"/>
    <x v="0"/>
    <x v="2"/>
    <n v="33.465000000000003"/>
    <n v="33.465000000000003"/>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5000000000003"/>
    <n v="133.86000000000001"/>
    <x v="1"/>
  </r>
  <r>
    <s v="PVU-02950-470"/>
    <x v="353"/>
    <s v="01927-46702-YT"/>
    <s v="E-D-1"/>
    <n v="1"/>
    <x v="574"/>
    <n v="0"/>
    <x v="2"/>
    <x v="1"/>
    <x v="2"/>
    <x v="0"/>
    <n v="12.15"/>
    <n v="12.15"/>
    <x v="1"/>
  </r>
  <r>
    <s v="XSN-26809-910"/>
    <x v="199"/>
    <s v="80467-17137-TO"/>
    <s v="E-M-2.5"/>
    <n v="2"/>
    <x v="575"/>
    <s v="dchardinhc@nhs.uk"/>
    <x v="1"/>
    <x v="1"/>
    <x v="0"/>
    <x v="2"/>
    <n v="31.625"/>
    <n v="63.25"/>
    <x v="0"/>
  </r>
  <r>
    <s v="UDN-88321-005"/>
    <x v="372"/>
    <s v="14640-87215-BK"/>
    <s v="R-L-0.5"/>
    <n v="5"/>
    <x v="576"/>
    <s v="hradbonehd@newsvine.com"/>
    <x v="0"/>
    <x v="0"/>
    <x v="1"/>
    <x v="1"/>
    <n v="7.17"/>
    <n v="35.85"/>
    <x v="1"/>
  </r>
  <r>
    <s v="EXP-21628-670"/>
    <x v="267"/>
    <s v="94447-35885-HK"/>
    <s v="A-M-2.5"/>
    <n v="3"/>
    <x v="577"/>
    <s v="wbernthhe@miitbeian.gov.cn"/>
    <x v="0"/>
    <x v="2"/>
    <x v="0"/>
    <x v="2"/>
    <n v="25.875"/>
    <n v="77.625"/>
    <x v="1"/>
  </r>
  <r>
    <s v="VGM-24161-361"/>
    <x v="480"/>
    <s v="71034-49694-CS"/>
    <s v="E-M-2.5"/>
    <n v="2"/>
    <x v="578"/>
    <s v="bacarsonhf@cnn.com"/>
    <x v="0"/>
    <x v="1"/>
    <x v="0"/>
    <x v="2"/>
    <n v="31.625"/>
    <n v="63.25"/>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5000000000001"/>
    <n v="102.92500000000001"/>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5"/>
    <n v="31.625"/>
    <x v="0"/>
  </r>
  <r>
    <s v="ITY-92466-909"/>
    <x v="162"/>
    <s v="34927-68586-ZV"/>
    <s v="A-M-2.5"/>
    <n v="3"/>
    <x v="586"/>
    <n v="0"/>
    <x v="1"/>
    <x v="2"/>
    <x v="0"/>
    <x v="2"/>
    <n v="25.875"/>
    <n v="77.625"/>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9"/>
    <n v="137.42500000000001"/>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5000000000001"/>
    <n v="102.465"/>
    <x v="0"/>
  </r>
  <r>
    <s v="TZU-64255-831"/>
    <x v="125"/>
    <s v="34666-76738-SQ"/>
    <s v="R-D-2.5"/>
    <n v="2"/>
    <x v="592"/>
    <n v="0"/>
    <x v="0"/>
    <x v="0"/>
    <x v="2"/>
    <x v="2"/>
    <n v="20.585000000000001"/>
    <n v="41.17"/>
    <x v="1"/>
  </r>
  <r>
    <s v="JVF-91003-729"/>
    <x v="492"/>
    <s v="98536-88616-FF"/>
    <s v="A-D-2.5"/>
    <n v="3"/>
    <x v="593"/>
    <s v="dohx@redcross.org"/>
    <x v="0"/>
    <x v="2"/>
    <x v="2"/>
    <x v="2"/>
    <n v="22.885000000000002"/>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50000000000001"/>
    <n v="16.11"/>
    <x v="1"/>
  </r>
  <r>
    <s v="ALP-37623-536"/>
    <x v="495"/>
    <s v="24689-69376-XX"/>
    <s v="L-L-1"/>
    <n v="6"/>
    <x v="596"/>
    <s v="cdenysi1@is.gd"/>
    <x v="2"/>
    <x v="3"/>
    <x v="1"/>
    <x v="0"/>
    <n v="15.85"/>
    <n v="95.1"/>
    <x v="1"/>
  </r>
  <r>
    <s v="WMU-87639-108"/>
    <x v="496"/>
    <s v="71891-51101-VQ"/>
    <s v="R-D-0.5"/>
    <n v="1"/>
    <x v="597"/>
    <s v="cstebbingsi2@drupal.org"/>
    <x v="0"/>
    <x v="0"/>
    <x v="2"/>
    <x v="1"/>
    <n v="5.37"/>
    <n v="5.37"/>
    <x v="0"/>
  </r>
  <r>
    <s v="USN-44968-231"/>
    <x v="497"/>
    <s v="71749-05400-CN"/>
    <s v="R-L-1"/>
    <n v="4"/>
    <x v="598"/>
    <n v="0"/>
    <x v="0"/>
    <x v="0"/>
    <x v="1"/>
    <x v="0"/>
    <n v="11.95"/>
    <n v="47.8"/>
    <x v="1"/>
  </r>
  <r>
    <s v="YZG-20575-451"/>
    <x v="498"/>
    <s v="64845-00270-NO"/>
    <s v="L-L-1"/>
    <n v="4"/>
    <x v="599"/>
    <s v="rzywickii4@ifeng.com"/>
    <x v="1"/>
    <x v="3"/>
    <x v="1"/>
    <x v="0"/>
    <n v="15.85"/>
    <n v="63.4"/>
    <x v="1"/>
  </r>
  <r>
    <s v="HTH-52867-812"/>
    <x v="382"/>
    <s v="29851-36402-UX"/>
    <s v="A-M-2.5"/>
    <n v="4"/>
    <x v="600"/>
    <s v="aburgetti5@moonfruit.com"/>
    <x v="0"/>
    <x v="2"/>
    <x v="0"/>
    <x v="2"/>
    <n v="25.875"/>
    <n v="103.5"/>
    <x v="1"/>
  </r>
  <r>
    <s v="FWU-44971-444"/>
    <x v="499"/>
    <s v="12190-25421-WM"/>
    <s v="A-D-2.5"/>
    <n v="3"/>
    <x v="601"/>
    <s v="mmalloyi6@seattletimes.com"/>
    <x v="0"/>
    <x v="2"/>
    <x v="2"/>
    <x v="2"/>
    <n v="22.885000000000002"/>
    <n v="68.655000000000001"/>
    <x v="1"/>
  </r>
  <r>
    <s v="EQI-82205-066"/>
    <x v="500"/>
    <s v="52316-30571-GD"/>
    <s v="R-M-2.5"/>
    <n v="2"/>
    <x v="602"/>
    <s v="mmcparlandi7@w3.org"/>
    <x v="0"/>
    <x v="0"/>
    <x v="0"/>
    <x v="2"/>
    <n v="22.885000000000002"/>
    <n v="45.77"/>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5000000000002"/>
    <n v="45.77"/>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5"/>
    <n v="148.92500000000001"/>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5000000000002"/>
    <n v="91.54"/>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9"/>
    <n v="137.42500000000001"/>
    <x v="0"/>
  </r>
  <r>
    <s v="OWH-11126-533"/>
    <x v="131"/>
    <s v="25331-13794-SB"/>
    <s v="L-M-2.5"/>
    <n v="2"/>
    <x v="614"/>
    <s v="ftourryil@google.de"/>
    <x v="0"/>
    <x v="3"/>
    <x v="0"/>
    <x v="2"/>
    <n v="33.465000000000003"/>
    <n v="66.930000000000007"/>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5"/>
    <n v="178.71"/>
    <x v="0"/>
  </r>
  <r>
    <s v="WMA-34232-850"/>
    <x v="7"/>
    <s v="53386-94266-LJ"/>
    <s v="L-D-2.5"/>
    <n v="4"/>
    <x v="620"/>
    <n v="0"/>
    <x v="0"/>
    <x v="3"/>
    <x v="2"/>
    <x v="2"/>
    <n v="29.785"/>
    <n v="119.14"/>
    <x v="0"/>
  </r>
  <r>
    <s v="EZL-27919-704"/>
    <x v="481"/>
    <s v="49480-85909-DG"/>
    <s v="L-L-0.5"/>
    <n v="5"/>
    <x v="621"/>
    <n v="0"/>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5"/>
    <n v="178.71"/>
    <x v="0"/>
  </r>
  <r>
    <s v="NQZ-82067-394"/>
    <x v="517"/>
    <s v="72320-29738-EB"/>
    <s v="R-L-2.5"/>
    <n v="1"/>
    <x v="624"/>
    <s v="avairowiv@studiopress.com"/>
    <x v="2"/>
    <x v="0"/>
    <x v="1"/>
    <x v="2"/>
    <n v="27.484999999999999"/>
    <n v="27.484999999999999"/>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n v="0"/>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50000000000001"/>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n v="0"/>
    <x v="0"/>
    <x v="3"/>
    <x v="2"/>
    <x v="2"/>
    <n v="29.785"/>
    <n v="178.71"/>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5"/>
    <n v="51.75"/>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n v="0"/>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n v="0"/>
    <x v="1"/>
    <x v="3"/>
    <x v="2"/>
    <x v="2"/>
    <n v="29.785"/>
    <n v="119.14"/>
    <x v="0"/>
  </r>
  <r>
    <s v="CWT-27056-328"/>
    <x v="531"/>
    <s v="18570-80998-ZS"/>
    <s v="E-D-0.2"/>
    <n v="6"/>
    <x v="648"/>
    <n v="0"/>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n v="0"/>
    <x v="1"/>
    <x v="3"/>
    <x v="2"/>
    <x v="0"/>
    <n v="12.95"/>
    <n v="25.9"/>
    <x v="1"/>
  </r>
  <r>
    <s v="BLI-21697-702"/>
    <x v="534"/>
    <s v="21141-12455-VB"/>
    <s v="A-M-0.5"/>
    <n v="2"/>
    <x v="652"/>
    <s v="sdejo@newsvine.com"/>
    <x v="0"/>
    <x v="2"/>
    <x v="0"/>
    <x v="1"/>
    <n v="6.75"/>
    <n v="13.5"/>
    <x v="0"/>
  </r>
  <r>
    <s v="KFJ-46568-890"/>
    <x v="535"/>
    <s v="71003-85639-HB"/>
    <s v="E-L-0.5"/>
    <n v="2"/>
    <x v="653"/>
    <n v="0"/>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n v="0"/>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5000000000002"/>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n v="0"/>
    <x v="0"/>
    <x v="1"/>
    <x v="2"/>
    <x v="0"/>
    <n v="12.15"/>
    <n v="24.3"/>
    <x v="1"/>
  </r>
  <r>
    <s v="TEH-08414-216"/>
    <x v="185"/>
    <s v="35099-13971-JI"/>
    <s v="E-M-2.5"/>
    <n v="2"/>
    <x v="666"/>
    <s v="geilhersenk3@networksolutions.com"/>
    <x v="0"/>
    <x v="1"/>
    <x v="0"/>
    <x v="2"/>
    <n v="31.625"/>
    <n v="63.25"/>
    <x v="1"/>
  </r>
  <r>
    <s v="MAY-77231-536"/>
    <x v="542"/>
    <s v="01304-59807-OB"/>
    <s v="A-M-0.2"/>
    <n v="2"/>
    <x v="667"/>
    <n v="0"/>
    <x v="0"/>
    <x v="2"/>
    <x v="0"/>
    <x v="3"/>
    <n v="3.375"/>
    <n v="6.75"/>
    <x v="0"/>
  </r>
  <r>
    <s v="ATY-28980-884"/>
    <x v="117"/>
    <s v="50705-17295-NK"/>
    <s v="A-L-0.2"/>
    <n v="6"/>
    <x v="668"/>
    <s v="caleixok5@globo.com"/>
    <x v="0"/>
    <x v="2"/>
    <x v="1"/>
    <x v="3"/>
    <n v="3.8849999999999998"/>
    <n v="23.31"/>
    <x v="1"/>
  </r>
  <r>
    <s v="SWP-88281-918"/>
    <x v="543"/>
    <s v="77657-61366-FY"/>
    <s v="L-L-2.5"/>
    <n v="4"/>
    <x v="669"/>
    <n v="0"/>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n v="0"/>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5000000000003"/>
    <n v="100.39500000000001"/>
    <x v="0"/>
  </r>
  <r>
    <s v="SUZ-83036-175"/>
    <x v="550"/>
    <s v="55915-19477-MK"/>
    <s v="R-D-0.2"/>
    <n v="5"/>
    <x v="677"/>
    <n v="0"/>
    <x v="0"/>
    <x v="0"/>
    <x v="2"/>
    <x v="3"/>
    <n v="2.6850000000000001"/>
    <n v="13.425000000000001"/>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7"/>
    <n v="28.68"/>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n v="0"/>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50000000000001"/>
    <n v="5.37"/>
    <x v="0"/>
  </r>
  <r>
    <s v="ZFR-79447-696"/>
    <x v="562"/>
    <s v="77828-66867-KH"/>
    <s v="R-M-0.5"/>
    <n v="1"/>
    <x v="692"/>
    <n v="0"/>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5"/>
    <n v="29.785"/>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n v="0"/>
    <x v="0"/>
    <x v="2"/>
    <x v="1"/>
    <x v="1"/>
    <n v="7.77"/>
    <n v="23.31"/>
    <x v="1"/>
  </r>
  <r>
    <s v="ZVQ-26122-859"/>
    <x v="573"/>
    <s v="77154-45038-IH"/>
    <s v="A-L-2.5"/>
    <n v="6"/>
    <x v="705"/>
    <s v="bfolomkinl8@yolasite.com"/>
    <x v="0"/>
    <x v="2"/>
    <x v="1"/>
    <x v="2"/>
    <n v="29.785"/>
    <n v="178.71"/>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5"/>
    <n v="89.355000000000004"/>
    <x v="1"/>
  </r>
  <r>
    <s v="CVE-15042-481"/>
    <x v="575"/>
    <s v="24972-55878-KX"/>
    <s v="R-L-1"/>
    <n v="2"/>
    <x v="696"/>
    <s v="fconstancekz@ifeng.com"/>
    <x v="0"/>
    <x v="0"/>
    <x v="1"/>
    <x v="0"/>
    <n v="11.95"/>
    <n v="23.9"/>
    <x v="1"/>
  </r>
  <r>
    <s v="EJA-79176-833"/>
    <x v="576"/>
    <s v="91509-62250-GN"/>
    <s v="R-M-2.5"/>
    <n v="6"/>
    <x v="707"/>
    <s v="deburahld@google.co.jp"/>
    <x v="2"/>
    <x v="0"/>
    <x v="0"/>
    <x v="2"/>
    <n v="22.885000000000002"/>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7"/>
    <n v="21.509999999999998"/>
    <x v="1"/>
  </r>
  <r>
    <s v="RSR-96390-187"/>
    <x v="579"/>
    <s v="67052-76184-CB"/>
    <s v="E-M-1"/>
    <n v="6"/>
    <x v="710"/>
    <n v="0"/>
    <x v="0"/>
    <x v="1"/>
    <x v="0"/>
    <x v="0"/>
    <n v="13.75"/>
    <n v="82.5"/>
    <x v="1"/>
  </r>
  <r>
    <s v="BZE-96093-118"/>
    <x v="91"/>
    <s v="43452-18035-DH"/>
    <s v="L-M-0.2"/>
    <n v="2"/>
    <x v="711"/>
    <s v="afilipczaklh@ning.com"/>
    <x v="1"/>
    <x v="3"/>
    <x v="0"/>
    <x v="3"/>
    <n v="4.3650000000000002"/>
    <n v="8.73"/>
    <x v="1"/>
  </r>
  <r>
    <s v="LOU-41819-242"/>
    <x v="272"/>
    <s v="88060-50676-MV"/>
    <s v="R-M-1"/>
    <n v="2"/>
    <x v="712"/>
    <n v="0"/>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5"/>
    <n v="59.57"/>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n v="0"/>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5000000000002"/>
    <n v="22.885000000000002"/>
    <x v="1"/>
  </r>
  <r>
    <s v="TZD-67261-174"/>
    <x v="585"/>
    <s v="01841-48191-NL"/>
    <s v="E-D-2.5"/>
    <n v="1"/>
    <x v="716"/>
    <s v="cjewsterlu@moonfruit.com"/>
    <x v="0"/>
    <x v="1"/>
    <x v="2"/>
    <x v="2"/>
    <n v="27.945"/>
    <n v="27.945"/>
    <x v="0"/>
  </r>
  <r>
    <s v="TBU-64277-625"/>
    <x v="32"/>
    <s v="98918-34330-GY"/>
    <s v="E-M-1"/>
    <n v="6"/>
    <x v="724"/>
    <n v="0"/>
    <x v="0"/>
    <x v="1"/>
    <x v="0"/>
    <x v="0"/>
    <n v="13.75"/>
    <n v="82.5"/>
    <x v="0"/>
  </r>
  <r>
    <s v="TYP-85767-944"/>
    <x v="586"/>
    <s v="51497-50894-WU"/>
    <s v="R-M-2.5"/>
    <n v="2"/>
    <x v="725"/>
    <s v="knottramlw@odnoklassniki.ru"/>
    <x v="1"/>
    <x v="0"/>
    <x v="0"/>
    <x v="2"/>
    <n v="22.885000000000002"/>
    <n v="45.77"/>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5"/>
    <n v="17.925000000000001"/>
    <x v="1"/>
  </r>
  <r>
    <s v="SCS-67069-962"/>
    <x v="507"/>
    <s v="21403-49423-PD"/>
    <s v="A-L-2.5"/>
    <n v="5"/>
    <x v="731"/>
    <s v="gtrengrovem2@elpais.com"/>
    <x v="0"/>
    <x v="2"/>
    <x v="1"/>
    <x v="2"/>
    <n v="29.785"/>
    <n v="148.92500000000001"/>
    <x v="1"/>
  </r>
  <r>
    <s v="BDM-03174-485"/>
    <x v="533"/>
    <s v="29581-13303-VB"/>
    <s v="R-L-0.5"/>
    <n v="4"/>
    <x v="732"/>
    <s v="wcalderom3@stumbleupon.com"/>
    <x v="0"/>
    <x v="0"/>
    <x v="1"/>
    <x v="1"/>
    <n v="7.17"/>
    <n v="28.68"/>
    <x v="1"/>
  </r>
  <r>
    <s v="UJV-32333-364"/>
    <x v="589"/>
    <s v="86110-83695-YS"/>
    <s v="L-L-0.5"/>
    <n v="1"/>
    <x v="733"/>
    <n v="0"/>
    <x v="0"/>
    <x v="3"/>
    <x v="1"/>
    <x v="1"/>
    <n v="9.51"/>
    <n v="9.51"/>
    <x v="1"/>
  </r>
  <r>
    <s v="FLI-11493-954"/>
    <x v="590"/>
    <s v="80454-42225-FT"/>
    <s v="A-L-0.5"/>
    <n v="4"/>
    <x v="734"/>
    <s v="jkennicottm5@yahoo.co.jp"/>
    <x v="0"/>
    <x v="2"/>
    <x v="1"/>
    <x v="1"/>
    <n v="7.77"/>
    <n v="31.08"/>
    <x v="1"/>
  </r>
  <r>
    <s v="IWL-13117-537"/>
    <x v="457"/>
    <s v="29129-60664-KO"/>
    <s v="R-D-0.2"/>
    <n v="3"/>
    <x v="735"/>
    <s v="gruggenm6@nymag.com"/>
    <x v="0"/>
    <x v="0"/>
    <x v="2"/>
    <x v="3"/>
    <n v="2.6850000000000001"/>
    <n v="8.0549999999999997"/>
    <x v="0"/>
  </r>
  <r>
    <s v="OAM-76916-748"/>
    <x v="591"/>
    <s v="63025-62939-AN"/>
    <s v="E-D-1"/>
    <n v="3"/>
    <x v="736"/>
    <n v="0"/>
    <x v="0"/>
    <x v="1"/>
    <x v="2"/>
    <x v="0"/>
    <n v="12.15"/>
    <n v="36.450000000000003"/>
    <x v="0"/>
  </r>
  <r>
    <s v="UMB-11223-710"/>
    <x v="592"/>
    <s v="49012-12987-QT"/>
    <s v="R-D-0.2"/>
    <n v="6"/>
    <x v="737"/>
    <s v="mfrightm8@harvard.edu"/>
    <x v="1"/>
    <x v="0"/>
    <x v="2"/>
    <x v="3"/>
    <n v="2.6850000000000001"/>
    <n v="16.11"/>
    <x v="1"/>
  </r>
  <r>
    <s v="LXR-09892-726"/>
    <x v="402"/>
    <s v="50924-94200-SQ"/>
    <s v="R-D-2.5"/>
    <n v="2"/>
    <x v="738"/>
    <s v="btartem9@aol.com"/>
    <x v="0"/>
    <x v="0"/>
    <x v="2"/>
    <x v="2"/>
    <n v="20.585000000000001"/>
    <n v="41.17"/>
    <x v="0"/>
  </r>
  <r>
    <s v="QXX-89943-393"/>
    <x v="593"/>
    <s v="15673-18812-IU"/>
    <s v="R-D-0.2"/>
    <n v="4"/>
    <x v="739"/>
    <s v="ckrzysztofiakma@skyrock.com"/>
    <x v="0"/>
    <x v="0"/>
    <x v="2"/>
    <x v="3"/>
    <n v="2.6850000000000001"/>
    <n v="10.74"/>
    <x v="1"/>
  </r>
  <r>
    <s v="WVS-57822-366"/>
    <x v="594"/>
    <s v="52151-75971-YY"/>
    <s v="E-M-2.5"/>
    <n v="4"/>
    <x v="740"/>
    <s v="dpenquetmb@diigo.com"/>
    <x v="0"/>
    <x v="1"/>
    <x v="0"/>
    <x v="2"/>
    <n v="31.625"/>
    <n v="126.5"/>
    <x v="1"/>
  </r>
  <r>
    <s v="CLJ-23403-689"/>
    <x v="77"/>
    <s v="19413-02045-CG"/>
    <s v="R-L-1"/>
    <n v="2"/>
    <x v="741"/>
    <n v="0"/>
    <x v="2"/>
    <x v="0"/>
    <x v="1"/>
    <x v="0"/>
    <n v="11.95"/>
    <n v="23.9"/>
    <x v="1"/>
  </r>
  <r>
    <s v="XNU-83276-288"/>
    <x v="595"/>
    <s v="98185-92775-KT"/>
    <s v="R-M-0.5"/>
    <n v="1"/>
    <x v="742"/>
    <n v="0"/>
    <x v="0"/>
    <x v="0"/>
    <x v="0"/>
    <x v="1"/>
    <n v="5.97"/>
    <n v="5.97"/>
    <x v="1"/>
  </r>
  <r>
    <s v="YOG-94666-679"/>
    <x v="596"/>
    <s v="86991-53901-AT"/>
    <s v="L-D-0.2"/>
    <n v="2"/>
    <x v="743"/>
    <n v="0"/>
    <x v="2"/>
    <x v="3"/>
    <x v="2"/>
    <x v="3"/>
    <n v="3.8849999999999998"/>
    <n v="7.77"/>
    <x v="0"/>
  </r>
  <r>
    <s v="KHG-33953-115"/>
    <x v="514"/>
    <s v="78226-97287-JI"/>
    <s v="L-D-0.5"/>
    <n v="3"/>
    <x v="744"/>
    <s v="kferrettimf@huffingtonpost.com"/>
    <x v="1"/>
    <x v="3"/>
    <x v="2"/>
    <x v="1"/>
    <n v="7.77"/>
    <n v="23.31"/>
    <x v="1"/>
  </r>
  <r>
    <s v="MHD-95615-696"/>
    <x v="54"/>
    <s v="27930-59250-JT"/>
    <s v="R-L-2.5"/>
    <n v="5"/>
    <x v="745"/>
    <n v="0"/>
    <x v="0"/>
    <x v="0"/>
    <x v="1"/>
    <x v="2"/>
    <n v="27.484999999999999"/>
    <n v="137.42500000000001"/>
    <x v="1"/>
  </r>
  <r>
    <s v="HBH-64794-080"/>
    <x v="597"/>
    <s v="40560-18556-YE"/>
    <s v="R-D-0.2"/>
    <n v="3"/>
    <x v="746"/>
    <n v="0"/>
    <x v="0"/>
    <x v="0"/>
    <x v="2"/>
    <x v="3"/>
    <n v="2.6850000000000001"/>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5"/>
    <n v="178.71"/>
    <x v="0"/>
  </r>
  <r>
    <s v="YAC-50329-982"/>
    <x v="598"/>
    <s v="75419-92838-TI"/>
    <s v="E-M-2.5"/>
    <n v="1"/>
    <x v="749"/>
    <s v="cbrydeml@tuttocitta.it"/>
    <x v="0"/>
    <x v="1"/>
    <x v="0"/>
    <x v="2"/>
    <n v="31.625"/>
    <n v="31.625"/>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n v="0"/>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7"/>
    <n v="26.85"/>
    <x v="1"/>
  </r>
  <r>
    <s v="KMS-49214-806"/>
    <x v="605"/>
    <s v="50384-52703-LA"/>
    <s v="E-L-2.5"/>
    <n v="4"/>
    <x v="757"/>
    <s v="lmacmanusmu@imdb.com"/>
    <x v="0"/>
    <x v="1"/>
    <x v="1"/>
    <x v="2"/>
    <n v="34.155000000000001"/>
    <n v="136.62"/>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5000000000002"/>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5000000000001"/>
    <n v="82.34"/>
    <x v="0"/>
  </r>
  <r>
    <s v="QWY-99467-368"/>
    <x v="609"/>
    <s v="96434-50068-DZ"/>
    <s v="A-D-2.5"/>
    <n v="1"/>
    <x v="768"/>
    <s v="nbroomern6@examiner.com"/>
    <x v="0"/>
    <x v="2"/>
    <x v="2"/>
    <x v="2"/>
    <n v="22.885000000000002"/>
    <n v="22.885000000000002"/>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n v="0"/>
    <x v="0"/>
    <x v="3"/>
    <x v="0"/>
    <x v="2"/>
    <n v="33.465000000000003"/>
    <n v="100.39500000000001"/>
    <x v="1"/>
  </r>
  <r>
    <s v="UKS-93055-397"/>
    <x v="611"/>
    <s v="13082-41034-PD"/>
    <s v="A-D-2.5"/>
    <n v="5"/>
    <x v="771"/>
    <s v="ravrashinna@tamu.edu"/>
    <x v="0"/>
    <x v="2"/>
    <x v="2"/>
    <x v="2"/>
    <n v="22.885000000000002"/>
    <n v="114.42500000000001"/>
    <x v="1"/>
  </r>
  <r>
    <s v="AVH-56062-335"/>
    <x v="612"/>
    <s v="18082-74419-QH"/>
    <s v="E-M-0.5"/>
    <n v="5"/>
    <x v="772"/>
    <s v="mdoidgenb@etsy.com"/>
    <x v="0"/>
    <x v="1"/>
    <x v="0"/>
    <x v="1"/>
    <n v="8.25"/>
    <n v="41.25"/>
    <x v="1"/>
  </r>
  <r>
    <s v="HGE-19842-613"/>
    <x v="613"/>
    <s v="49401-45041-ZU"/>
    <s v="R-L-0.5"/>
    <n v="4"/>
    <x v="773"/>
    <s v="jedinboronc@reverbnation.com"/>
    <x v="0"/>
    <x v="0"/>
    <x v="1"/>
    <x v="1"/>
    <n v="7.17"/>
    <n v="28.68"/>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n v="0"/>
    <x v="0"/>
    <x v="2"/>
    <x v="0"/>
    <x v="2"/>
    <n v="25.875"/>
    <n v="51.75"/>
    <x v="0"/>
  </r>
  <r>
    <s v="ZKI-78561-066"/>
    <x v="616"/>
    <s v="60121-12432-VU"/>
    <s v="A-D-0.2"/>
    <n v="3"/>
    <x v="779"/>
    <s v="mvannj@wikipedia.org"/>
    <x v="0"/>
    <x v="2"/>
    <x v="2"/>
    <x v="3"/>
    <n v="2.9849999999999999"/>
    <n v="8.9550000000000001"/>
    <x v="0"/>
  </r>
  <r>
    <s v="IMP-12563-728"/>
    <x v="578"/>
    <s v="68346-14810-UA"/>
    <s v="E-L-0.5"/>
    <n v="6"/>
    <x v="780"/>
    <n v="0"/>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5"/>
    <n v="119.14"/>
    <x v="0"/>
  </r>
  <r>
    <s v="AVK-76526-953"/>
    <x v="87"/>
    <s v="47268-50127-XY"/>
    <s v="A-D-1"/>
    <n v="2"/>
    <x v="784"/>
    <s v="ldantonnp@miitbeian.gov.cn"/>
    <x v="0"/>
    <x v="2"/>
    <x v="2"/>
    <x v="0"/>
    <n v="9.9499999999999993"/>
    <n v="19.899999999999999"/>
    <x v="1"/>
  </r>
  <r>
    <s v="RIU-02231-623"/>
    <x v="618"/>
    <s v="25544-84179-QC"/>
    <s v="R-L-0.5"/>
    <n v="5"/>
    <x v="785"/>
    <s v="smorrallnq@answers.com"/>
    <x v="0"/>
    <x v="0"/>
    <x v="1"/>
    <x v="1"/>
    <n v="7.17"/>
    <n v="35.85"/>
    <x v="0"/>
  </r>
  <r>
    <s v="WFK-99317-827"/>
    <x v="619"/>
    <s v="32058-76765-ZL"/>
    <s v="L-D-2.5"/>
    <n v="3"/>
    <x v="786"/>
    <s v="dcrownshawnr@photobucket.com"/>
    <x v="0"/>
    <x v="3"/>
    <x v="2"/>
    <x v="2"/>
    <n v="29.785"/>
    <n v="89.355000000000004"/>
    <x v="1"/>
  </r>
  <r>
    <s v="SFD-00372-284"/>
    <x v="440"/>
    <s v="54798-14109-HC"/>
    <s v="L-M-0.2"/>
    <n v="2"/>
    <x v="760"/>
    <s v="oskermen3@hatena.ne.jp"/>
    <x v="0"/>
    <x v="3"/>
    <x v="0"/>
    <x v="3"/>
    <n v="4.3650000000000002"/>
    <n v="8.73"/>
    <x v="0"/>
  </r>
  <r>
    <s v="SXC-62166-515"/>
    <x v="489"/>
    <s v="69171-65646-UC"/>
    <s v="R-L-2.5"/>
    <n v="5"/>
    <x v="787"/>
    <s v="jreddochnt@sun.com"/>
    <x v="0"/>
    <x v="0"/>
    <x v="1"/>
    <x v="2"/>
    <n v="27.484999999999999"/>
    <n v="137.42500000000001"/>
    <x v="1"/>
  </r>
  <r>
    <s v="YIE-87008-621"/>
    <x v="620"/>
    <s v="22503-52799-MI"/>
    <s v="L-M-0.5"/>
    <n v="4"/>
    <x v="788"/>
    <s v="stitleynu@whitehouse.gov"/>
    <x v="0"/>
    <x v="3"/>
    <x v="0"/>
    <x v="1"/>
    <n v="8.73"/>
    <n v="34.92"/>
    <x v="1"/>
  </r>
  <r>
    <s v="HRM-94548-288"/>
    <x v="621"/>
    <s v="08934-65581-ZI"/>
    <s v="A-L-2.5"/>
    <n v="6"/>
    <x v="789"/>
    <s v="rsimaonv@simplemachines.org"/>
    <x v="0"/>
    <x v="2"/>
    <x v="1"/>
    <x v="2"/>
    <n v="29.785"/>
    <n v="178.71"/>
    <x v="1"/>
  </r>
  <r>
    <s v="UJG-34731-295"/>
    <x v="374"/>
    <s v="15764-22559-ZT"/>
    <s v="A-M-2.5"/>
    <n v="1"/>
    <x v="790"/>
    <n v="0"/>
    <x v="0"/>
    <x v="2"/>
    <x v="0"/>
    <x v="2"/>
    <n v="25.875"/>
    <n v="25.875"/>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5"/>
    <n v="29.785"/>
    <x v="0"/>
  </r>
  <r>
    <s v="YWM-07310-594"/>
    <x v="267"/>
    <s v="66028-99867-WJ"/>
    <s v="E-M-0.5"/>
    <n v="5"/>
    <x v="798"/>
    <s v="mpalleskeo4@nyu.edu"/>
    <x v="0"/>
    <x v="1"/>
    <x v="0"/>
    <x v="1"/>
    <n v="8.25"/>
    <n v="41.25"/>
    <x v="0"/>
  </r>
  <r>
    <s v="FHD-94983-982"/>
    <x v="625"/>
    <s v="62839-56723-CH"/>
    <s v="R-M-0.5"/>
    <n v="3"/>
    <x v="799"/>
    <n v="0"/>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n v="0"/>
    <x v="0"/>
    <x v="0"/>
    <x v="1"/>
    <x v="2"/>
    <n v="27.484999999999999"/>
    <n v="27.484999999999999"/>
    <x v="0"/>
  </r>
  <r>
    <s v="FWD-85967-769"/>
    <x v="631"/>
    <s v="20256-54689-LO"/>
    <s v="E-D-0.2"/>
    <n v="3"/>
    <x v="807"/>
    <n v="0"/>
    <x v="0"/>
    <x v="1"/>
    <x v="2"/>
    <x v="3"/>
    <n v="3.645"/>
    <n v="10.935"/>
    <x v="1"/>
  </r>
  <r>
    <s v="KTO-53793-109"/>
    <x v="229"/>
    <s v="17572-27091-AA"/>
    <s v="R-L-0.2"/>
    <n v="2"/>
    <x v="808"/>
    <s v="chatfullog@ebay.com"/>
    <x v="0"/>
    <x v="0"/>
    <x v="1"/>
    <x v="3"/>
    <n v="3.585"/>
    <n v="7.17"/>
    <x v="1"/>
  </r>
  <r>
    <s v="OCK-89033-348"/>
    <x v="632"/>
    <s v="82300-88786-UE"/>
    <s v="A-L-0.2"/>
    <n v="6"/>
    <x v="809"/>
    <n v="0"/>
    <x v="0"/>
    <x v="2"/>
    <x v="1"/>
    <x v="3"/>
    <n v="3.8849999999999998"/>
    <n v="23.31"/>
    <x v="0"/>
  </r>
  <r>
    <s v="GPZ-36017-366"/>
    <x v="633"/>
    <s v="65732-22589-OW"/>
    <s v="A-D-2.5"/>
    <n v="5"/>
    <x v="810"/>
    <s v="kmarrisonoq@dropbox.com"/>
    <x v="0"/>
    <x v="2"/>
    <x v="2"/>
    <x v="2"/>
    <n v="22.885000000000002"/>
    <n v="114.42500000000001"/>
    <x v="0"/>
  </r>
  <r>
    <s v="BZP-33213-637"/>
    <x v="95"/>
    <s v="77175-09826-SF"/>
    <s v="A-M-2.5"/>
    <n v="3"/>
    <x v="811"/>
    <s v="lagnolooj@pinterest.com"/>
    <x v="0"/>
    <x v="2"/>
    <x v="0"/>
    <x v="2"/>
    <n v="25.875"/>
    <n v="77.625"/>
    <x v="0"/>
  </r>
  <r>
    <s v="WFH-21507-708"/>
    <x v="521"/>
    <s v="07237-32539-NB"/>
    <s v="R-D-0.5"/>
    <n v="1"/>
    <x v="812"/>
    <s v="dkiddyok@fda.gov"/>
    <x v="0"/>
    <x v="0"/>
    <x v="2"/>
    <x v="1"/>
    <n v="5.37"/>
    <n v="5.37"/>
    <x v="0"/>
  </r>
  <r>
    <s v="HST-96923-073"/>
    <x v="76"/>
    <s v="54722-76431-EX"/>
    <s v="R-D-2.5"/>
    <n v="6"/>
    <x v="813"/>
    <s v="hpetroulisol@state.tx.us"/>
    <x v="1"/>
    <x v="0"/>
    <x v="2"/>
    <x v="2"/>
    <n v="20.585000000000001"/>
    <n v="123.51"/>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50000000000001"/>
    <n v="2.6850000000000001"/>
    <x v="0"/>
  </r>
  <r>
    <s v="UOM-71431-481"/>
    <x v="182"/>
    <s v="65732-22589-OW"/>
    <s v="R-D-2.5"/>
    <n v="1"/>
    <x v="810"/>
    <s v="kmarrisonoq@dropbox.com"/>
    <x v="0"/>
    <x v="0"/>
    <x v="2"/>
    <x v="2"/>
    <n v="20.585000000000001"/>
    <n v="20.585000000000001"/>
    <x v="0"/>
  </r>
  <r>
    <s v="PJH-42618-877"/>
    <x v="479"/>
    <s v="93676-95250-XJ"/>
    <s v="A-D-2.5"/>
    <n v="5"/>
    <x v="818"/>
    <s v="cdolohuntyor@dailymail.co.uk"/>
    <x v="0"/>
    <x v="2"/>
    <x v="2"/>
    <x v="2"/>
    <n v="22.885000000000002"/>
    <n v="114.42500000000001"/>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n v="0"/>
    <x v="1"/>
    <x v="0"/>
    <x v="2"/>
    <x v="2"/>
    <n v="20.585000000000001"/>
    <n v="82.34"/>
    <x v="0"/>
  </r>
  <r>
    <s v="QDO-57268-842"/>
    <x v="612"/>
    <s v="57808-90533-UE"/>
    <s v="E-M-2.5"/>
    <n v="5"/>
    <x v="822"/>
    <n v="0"/>
    <x v="0"/>
    <x v="1"/>
    <x v="0"/>
    <x v="2"/>
    <n v="31.625"/>
    <n v="158.125"/>
    <x v="1"/>
  </r>
  <r>
    <s v="IIZ-24416-212"/>
    <x v="641"/>
    <s v="76060-30540-LB"/>
    <s v="R-D-0.5"/>
    <n v="6"/>
    <x v="823"/>
    <s v="bcargenow@geocities.jp"/>
    <x v="0"/>
    <x v="0"/>
    <x v="2"/>
    <x v="1"/>
    <n v="5.37"/>
    <n v="32.22"/>
    <x v="0"/>
  </r>
  <r>
    <s v="AWP-11469-510"/>
    <x v="36"/>
    <s v="76730-63769-ND"/>
    <s v="E-D-1"/>
    <n v="2"/>
    <x v="824"/>
    <s v="rsticklerox@printfriendly.com"/>
    <x v="2"/>
    <x v="1"/>
    <x v="2"/>
    <x v="0"/>
    <n v="12.15"/>
    <n v="24.3"/>
    <x v="1"/>
  </r>
  <r>
    <s v="KXA-27983-918"/>
    <x v="642"/>
    <s v="96042-27290-EQ"/>
    <s v="R-L-0.5"/>
    <n v="5"/>
    <x v="825"/>
    <n v="0"/>
    <x v="0"/>
    <x v="0"/>
    <x v="1"/>
    <x v="1"/>
    <n v="7.17"/>
    <n v="35.85"/>
    <x v="1"/>
  </r>
  <r>
    <s v="VKQ-39009-292"/>
    <x v="219"/>
    <s v="57808-90533-UE"/>
    <s v="L-M-1"/>
    <n v="5"/>
    <x v="822"/>
    <n v="0"/>
    <x v="0"/>
    <x v="3"/>
    <x v="0"/>
    <x v="0"/>
    <n v="14.55"/>
    <n v="72.75"/>
    <x v="1"/>
  </r>
  <r>
    <s v="PDB-98743-282"/>
    <x v="643"/>
    <s v="51940-02669-OR"/>
    <s v="L-L-1"/>
    <n v="3"/>
    <x v="826"/>
    <n v="0"/>
    <x v="1"/>
    <x v="3"/>
    <x v="1"/>
    <x v="0"/>
    <n v="15.85"/>
    <n v="47.55"/>
    <x v="1"/>
  </r>
  <r>
    <s v="SXW-34014-556"/>
    <x v="644"/>
    <s v="99144-98314-GN"/>
    <s v="R-L-0.2"/>
    <n v="1"/>
    <x v="827"/>
    <s v="djevonp1@ibm.com"/>
    <x v="0"/>
    <x v="0"/>
    <x v="1"/>
    <x v="3"/>
    <n v="3.585"/>
    <n v="3.585"/>
    <x v="0"/>
  </r>
  <r>
    <s v="QOJ-38788-727"/>
    <x v="136"/>
    <s v="16358-63919-CE"/>
    <s v="E-M-2.5"/>
    <n v="5"/>
    <x v="828"/>
    <s v="hrannerp2@omniture.com"/>
    <x v="0"/>
    <x v="1"/>
    <x v="0"/>
    <x v="2"/>
    <n v="31.625"/>
    <n v="158.125"/>
    <x v="1"/>
  </r>
  <r>
    <s v="TGF-38649-658"/>
    <x v="645"/>
    <s v="67743-54817-UT"/>
    <s v="L-M-0.5"/>
    <n v="2"/>
    <x v="829"/>
    <s v="bimriep3@addtoany.com"/>
    <x v="0"/>
    <x v="3"/>
    <x v="0"/>
    <x v="1"/>
    <n v="8.73"/>
    <n v="17.46"/>
    <x v="1"/>
  </r>
  <r>
    <s v="EAI-25194-209"/>
    <x v="646"/>
    <s v="44601-51441-BH"/>
    <s v="A-L-2.5"/>
    <n v="5"/>
    <x v="830"/>
    <s v="dsopperp4@eventbrite.com"/>
    <x v="0"/>
    <x v="2"/>
    <x v="1"/>
    <x v="2"/>
    <n v="29.785"/>
    <n v="148.92500000000001"/>
    <x v="1"/>
  </r>
  <r>
    <s v="IJK-34441-720"/>
    <x v="647"/>
    <s v="97201-58870-WB"/>
    <s v="A-M-0.5"/>
    <n v="6"/>
    <x v="831"/>
    <n v="0"/>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n v="0"/>
    <x v="0"/>
    <x v="0"/>
    <x v="1"/>
    <x v="3"/>
    <n v="3.585"/>
    <n v="10.754999999999999"/>
    <x v="1"/>
  </r>
  <r>
    <s v="NFI-37188-246"/>
    <x v="553"/>
    <s v="89490-75361-AF"/>
    <s v="A-D-2.5"/>
    <n v="4"/>
    <x v="836"/>
    <s v="wjallinpa@pcworld.com"/>
    <x v="0"/>
    <x v="2"/>
    <x v="2"/>
    <x v="2"/>
    <n v="22.885000000000002"/>
    <n v="91.54"/>
    <x v="1"/>
  </r>
  <r>
    <s v="BXH-62195-013"/>
    <x v="584"/>
    <s v="94526-79230-GZ"/>
    <s v="A-M-1"/>
    <n v="4"/>
    <x v="837"/>
    <s v="mbogeypb@thetimes.co.uk"/>
    <x v="0"/>
    <x v="2"/>
    <x v="0"/>
    <x v="0"/>
    <n v="11.25"/>
    <n v="45"/>
    <x v="0"/>
  </r>
  <r>
    <s v="YLK-78851-470"/>
    <x v="650"/>
    <s v="58559-08254-UY"/>
    <s v="R-M-2.5"/>
    <n v="6"/>
    <x v="838"/>
    <n v="0"/>
    <x v="0"/>
    <x v="0"/>
    <x v="0"/>
    <x v="2"/>
    <n v="22.885000000000002"/>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n v="0"/>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50000000000001"/>
    <n v="13.425000000000001"/>
    <x v="0"/>
  </r>
  <r>
    <s v="ERC-54560-934"/>
    <x v="652"/>
    <s v="11932-85629-CU"/>
    <s v="R-D-2.5"/>
    <n v="6"/>
    <x v="845"/>
    <s v="hreuvenpk@whitehouse.gov"/>
    <x v="0"/>
    <x v="0"/>
    <x v="2"/>
    <x v="2"/>
    <n v="20.585000000000001"/>
    <n v="123.51"/>
    <x v="1"/>
  </r>
  <r>
    <s v="RUK-78200-416"/>
    <x v="653"/>
    <s v="36192-07175-XC"/>
    <s v="L-D-0.2"/>
    <n v="2"/>
    <x v="846"/>
    <s v="mattwoolpl@nba.com"/>
    <x v="0"/>
    <x v="3"/>
    <x v="2"/>
    <x v="3"/>
    <n v="3.8849999999999998"/>
    <n v="7.77"/>
    <x v="1"/>
  </r>
  <r>
    <s v="KHK-13105-388"/>
    <x v="177"/>
    <s v="46242-54946-ZW"/>
    <s v="A-M-1"/>
    <n v="6"/>
    <x v="847"/>
    <n v="0"/>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5"/>
    <n v="89.355000000000004"/>
    <x v="1"/>
  </r>
  <r>
    <s v="UGK-07613-982"/>
    <x v="654"/>
    <s v="57808-90533-UE"/>
    <s v="A-M-0.5"/>
    <n v="3"/>
    <x v="822"/>
    <n v="0"/>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5"/>
    <n v="63.25"/>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n v="0"/>
    <x v="0"/>
    <x v="2"/>
    <x v="2"/>
    <x v="1"/>
    <n v="5.97"/>
    <n v="23.88"/>
    <x v="0"/>
  </r>
  <r>
    <s v="EQH-53569-934"/>
    <x v="659"/>
    <s v="53667-91553-LT"/>
    <s v="E-M-1"/>
    <n v="4"/>
    <x v="856"/>
    <s v="bsillispw@istockphoto.com"/>
    <x v="0"/>
    <x v="1"/>
    <x v="0"/>
    <x v="0"/>
    <n v="13.75"/>
    <n v="55"/>
    <x v="1"/>
  </r>
  <r>
    <s v="XKK-06692-189"/>
    <x v="558"/>
    <s v="86579-92122-OC"/>
    <s v="R-D-1"/>
    <n v="3"/>
    <x v="857"/>
    <n v="0"/>
    <x v="0"/>
    <x v="0"/>
    <x v="2"/>
    <x v="0"/>
    <n v="8.9499999999999993"/>
    <n v="26.849999999999998"/>
    <x v="0"/>
  </r>
  <r>
    <s v="BYP-16005-016"/>
    <x v="660"/>
    <s v="01474-63436-TP"/>
    <s v="R-M-2.5"/>
    <n v="5"/>
    <x v="858"/>
    <s v="rcuttspy@techcrunch.com"/>
    <x v="0"/>
    <x v="0"/>
    <x v="0"/>
    <x v="2"/>
    <n v="22.885000000000002"/>
    <n v="114.42500000000001"/>
    <x v="1"/>
  </r>
  <r>
    <s v="LWS-13938-905"/>
    <x v="661"/>
    <s v="90533-82440-EE"/>
    <s v="A-M-2.5"/>
    <n v="6"/>
    <x v="859"/>
    <s v="mdelvespz@nature.com"/>
    <x v="0"/>
    <x v="2"/>
    <x v="0"/>
    <x v="2"/>
    <n v="25.875"/>
    <n v="155.25"/>
    <x v="0"/>
  </r>
  <r>
    <s v="OLH-95722-362"/>
    <x v="662"/>
    <s v="48553-69225-VX"/>
    <s v="L-D-0.5"/>
    <n v="3"/>
    <x v="860"/>
    <s v="dgrittonq0@nydailynews.com"/>
    <x v="0"/>
    <x v="3"/>
    <x v="2"/>
    <x v="1"/>
    <n v="7.77"/>
    <n v="23.31"/>
    <x v="0"/>
  </r>
  <r>
    <s v="OLH-95722-362"/>
    <x v="662"/>
    <s v="48553-69225-VX"/>
    <s v="R-M-2.5"/>
    <n v="4"/>
    <x v="860"/>
    <s v="dgrittonq0@nydailynews.com"/>
    <x v="0"/>
    <x v="0"/>
    <x v="0"/>
    <x v="2"/>
    <n v="22.885000000000002"/>
    <n v="91.54"/>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7"/>
    <n v="14.34"/>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7"/>
    <n v="35.85"/>
    <x v="1"/>
  </r>
  <r>
    <s v="CZD-56716-840"/>
    <x v="665"/>
    <s v="15456-29250-RU"/>
    <s v="L-D-2.5"/>
    <n v="4"/>
    <x v="868"/>
    <n v="0"/>
    <x v="0"/>
    <x v="3"/>
    <x v="2"/>
    <x v="2"/>
    <n v="29.785"/>
    <n v="119.14"/>
    <x v="1"/>
  </r>
  <r>
    <s v="UBI-59229-277"/>
    <x v="44"/>
    <s v="00886-35803-FG"/>
    <s v="L-D-0.5"/>
    <n v="3"/>
    <x v="869"/>
    <n v="0"/>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9"/>
    <n v="109.94"/>
    <x v="1"/>
  </r>
  <r>
    <s v="SHT-04865-419"/>
    <x v="666"/>
    <s v="69215-90789-DL"/>
    <s v="R-L-0.2"/>
    <n v="4"/>
    <x v="873"/>
    <n v="0"/>
    <x v="0"/>
    <x v="0"/>
    <x v="1"/>
    <x v="3"/>
    <n v="3.585"/>
    <n v="14.34"/>
    <x v="0"/>
  </r>
  <r>
    <s v="UQI-28177-865"/>
    <x v="577"/>
    <s v="04317-46176-TB"/>
    <s v="R-L-0.2"/>
    <n v="6"/>
    <x v="874"/>
    <s v="ieberleinqf@hc360.com"/>
    <x v="0"/>
    <x v="0"/>
    <x v="1"/>
    <x v="3"/>
    <n v="3.585"/>
    <n v="21.509999999999998"/>
    <x v="1"/>
  </r>
  <r>
    <s v="OIB-13664-879"/>
    <x v="114"/>
    <s v="04713-57765-KR"/>
    <s v="A-M-1"/>
    <n v="2"/>
    <x v="875"/>
    <s v="jdrengqg@uiuc.edu"/>
    <x v="1"/>
    <x v="2"/>
    <x v="0"/>
    <x v="0"/>
    <n v="11.25"/>
    <n v="22.5"/>
    <x v="0"/>
  </r>
  <r>
    <s v="PJS-30996-485"/>
    <x v="4"/>
    <s v="86579-92122-OC"/>
    <s v="A-L-0.2"/>
    <n v="1"/>
    <x v="857"/>
    <n v="0"/>
    <x v="0"/>
    <x v="2"/>
    <x v="1"/>
    <x v="3"/>
    <n v="3.8849999999999998"/>
    <n v="3.8849999999999998"/>
    <x v="0"/>
  </r>
  <r>
    <s v="HEL-86709-449"/>
    <x v="667"/>
    <s v="86579-92122-OC"/>
    <s v="E-D-2.5"/>
    <n v="1"/>
    <x v="857"/>
    <n v="0"/>
    <x v="0"/>
    <x v="1"/>
    <x v="2"/>
    <x v="2"/>
    <n v="27.945"/>
    <n v="27.945"/>
    <x v="0"/>
  </r>
  <r>
    <s v="NCH-55389-562"/>
    <x v="110"/>
    <s v="86579-92122-OC"/>
    <s v="E-L-2.5"/>
    <n v="5"/>
    <x v="857"/>
    <n v="0"/>
    <x v="0"/>
    <x v="1"/>
    <x v="1"/>
    <x v="2"/>
    <n v="34.155000000000001"/>
    <n v="170.77500000000001"/>
    <x v="0"/>
  </r>
  <r>
    <s v="NCH-55389-562"/>
    <x v="110"/>
    <s v="86579-92122-OC"/>
    <s v="R-L-2.5"/>
    <n v="2"/>
    <x v="857"/>
    <n v="0"/>
    <x v="0"/>
    <x v="0"/>
    <x v="1"/>
    <x v="2"/>
    <n v="27.484999999999999"/>
    <n v="54.97"/>
    <x v="0"/>
  </r>
  <r>
    <s v="NCH-55389-562"/>
    <x v="110"/>
    <s v="86579-92122-OC"/>
    <s v="E-L-1"/>
    <n v="1"/>
    <x v="857"/>
    <n v="0"/>
    <x v="0"/>
    <x v="1"/>
    <x v="1"/>
    <x v="0"/>
    <n v="14.85"/>
    <n v="14.85"/>
    <x v="0"/>
  </r>
  <r>
    <s v="NCH-55389-562"/>
    <x v="110"/>
    <s v="86579-92122-OC"/>
    <s v="A-L-0.2"/>
    <n v="2"/>
    <x v="857"/>
    <n v="0"/>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n v="0"/>
    <x v="0"/>
    <x v="2"/>
    <x v="2"/>
    <x v="2"/>
    <n v="22.885000000000002"/>
    <n v="45.77"/>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50000000000001"/>
    <n v="2.6850000000000001"/>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n v="0"/>
    <x v="0"/>
    <x v="1"/>
    <x v="0"/>
    <x v="1"/>
    <n v="8.25"/>
    <n v="8.25"/>
    <x v="1"/>
  </r>
  <r>
    <s v="TED-81959-419"/>
    <x v="677"/>
    <s v="27702-50024-XC"/>
    <s v="A-L-2.5"/>
    <n v="5"/>
    <x v="888"/>
    <s v="nfurberqz@jugem.jp"/>
    <x v="0"/>
    <x v="2"/>
    <x v="1"/>
    <x v="2"/>
    <n v="29.785"/>
    <n v="148.92500000000001"/>
    <x v="1"/>
  </r>
  <r>
    <s v="FDO-25756-141"/>
    <x v="629"/>
    <s v="57360-46846-NS"/>
    <s v="A-L-2.5"/>
    <n v="3"/>
    <x v="889"/>
    <n v="0"/>
    <x v="1"/>
    <x v="2"/>
    <x v="1"/>
    <x v="2"/>
    <n v="29.785"/>
    <n v="89.355000000000004"/>
    <x v="0"/>
  </r>
  <r>
    <s v="HKN-31467-517"/>
    <x v="662"/>
    <s v="84045-66771-SL"/>
    <s v="L-M-1"/>
    <n v="6"/>
    <x v="890"/>
    <s v="ckeaver1@ucoz.com"/>
    <x v="0"/>
    <x v="3"/>
    <x v="0"/>
    <x v="0"/>
    <n v="14.55"/>
    <n v="87.300000000000011"/>
    <x v="1"/>
  </r>
  <r>
    <s v="POF-29666-012"/>
    <x v="102"/>
    <s v="46885-00260-TL"/>
    <s v="R-D-0.5"/>
    <n v="1"/>
    <x v="891"/>
    <s v="sroseboroughr2@virginia.edu"/>
    <x v="0"/>
    <x v="0"/>
    <x v="2"/>
    <x v="1"/>
    <n v="5.37"/>
    <n v="5.37"/>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9"/>
    <n v="137.42500000000001"/>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n v="0"/>
    <x v="0"/>
    <x v="0"/>
    <x v="2"/>
    <x v="1"/>
    <n v="5.37"/>
    <n v="10.74"/>
    <x v="1"/>
  </r>
  <r>
    <s v="MVV-19034-198"/>
    <x v="94"/>
    <s v="98476-63654-CG"/>
    <s v="E-D-2.5"/>
    <n v="6"/>
    <x v="896"/>
    <n v="0"/>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5"/>
    <n v="31.625"/>
    <x v="0"/>
  </r>
  <r>
    <s v="LHX-81117-166"/>
    <x v="683"/>
    <s v="01282-28364-RZ"/>
    <s v="R-L-1"/>
    <n v="4"/>
    <x v="901"/>
    <s v="kogeneayrd@utexas.edu"/>
    <x v="0"/>
    <x v="0"/>
    <x v="1"/>
    <x v="0"/>
    <n v="11.95"/>
    <n v="47.8"/>
    <x v="1"/>
  </r>
  <r>
    <s v="GCD-75444-320"/>
    <x v="594"/>
    <s v="51277-93873-RP"/>
    <s v="L-M-2.5"/>
    <n v="1"/>
    <x v="902"/>
    <s v="cayrere@symantec.com"/>
    <x v="0"/>
    <x v="3"/>
    <x v="0"/>
    <x v="2"/>
    <n v="33.465000000000003"/>
    <n v="33.465000000000003"/>
    <x v="1"/>
  </r>
  <r>
    <s v="SGA-30059-217"/>
    <x v="389"/>
    <s v="84405-83364-DG"/>
    <s v="A-D-0.5"/>
    <n v="5"/>
    <x v="903"/>
    <s v="lkynetonrf@macromedia.com"/>
    <x v="2"/>
    <x v="2"/>
    <x v="2"/>
    <x v="1"/>
    <n v="5.97"/>
    <n v="29.849999999999998"/>
    <x v="0"/>
  </r>
  <r>
    <s v="GNL-98714-885"/>
    <x v="583"/>
    <s v="83731-53280-YC"/>
    <s v="R-M-1"/>
    <n v="3"/>
    <x v="904"/>
    <n v="0"/>
    <x v="2"/>
    <x v="0"/>
    <x v="0"/>
    <x v="0"/>
    <n v="9.9499999999999993"/>
    <n v="29.849999999999998"/>
    <x v="0"/>
  </r>
  <r>
    <s v="OQA-93249-841"/>
    <x v="647"/>
    <s v="03917-13632-KC"/>
    <s v="A-M-2.5"/>
    <n v="6"/>
    <x v="905"/>
    <n v="0"/>
    <x v="0"/>
    <x v="2"/>
    <x v="0"/>
    <x v="2"/>
    <n v="25.875"/>
    <n v="155.25"/>
    <x v="0"/>
  </r>
  <r>
    <s v="DUV-12075-132"/>
    <x v="366"/>
    <s v="62494-09113-RP"/>
    <s v="E-D-0.2"/>
    <n v="5"/>
    <x v="906"/>
    <n v="0"/>
    <x v="0"/>
    <x v="1"/>
    <x v="2"/>
    <x v="3"/>
    <n v="3.645"/>
    <n v="18.225000000000001"/>
    <x v="1"/>
  </r>
  <r>
    <s v="DUV-12075-132"/>
    <x v="366"/>
    <s v="62494-09113-RP"/>
    <s v="L-D-0.5"/>
    <n v="2"/>
    <x v="906"/>
    <n v="0"/>
    <x v="0"/>
    <x v="3"/>
    <x v="2"/>
    <x v="1"/>
    <n v="7.77"/>
    <n v="15.54"/>
    <x v="1"/>
  </r>
  <r>
    <s v="KPO-24942-184"/>
    <x v="684"/>
    <s v="70567-65133-CN"/>
    <s v="L-L-2.5"/>
    <n v="3"/>
    <x v="907"/>
    <n v="0"/>
    <x v="1"/>
    <x v="3"/>
    <x v="1"/>
    <x v="2"/>
    <n v="36.454999999999998"/>
    <n v="109.36499999999999"/>
    <x v="1"/>
  </r>
  <r>
    <s v="SRJ-79353-838"/>
    <x v="506"/>
    <s v="77869-81373-AY"/>
    <s v="A-L-1"/>
    <n v="6"/>
    <x v="908"/>
    <n v="0"/>
    <x v="0"/>
    <x v="2"/>
    <x v="1"/>
    <x v="0"/>
    <n v="12.95"/>
    <n v="77.699999999999989"/>
    <x v="1"/>
  </r>
  <r>
    <s v="XBV-40336-071"/>
    <x v="685"/>
    <s v="38536-98293-JZ"/>
    <s v="A-D-0.2"/>
    <n v="3"/>
    <x v="909"/>
    <n v="0"/>
    <x v="1"/>
    <x v="2"/>
    <x v="2"/>
    <x v="3"/>
    <n v="2.9849999999999999"/>
    <n v="8.9550000000000001"/>
    <x v="1"/>
  </r>
  <r>
    <s v="RLM-96511-467"/>
    <x v="191"/>
    <s v="43014-53743-XK"/>
    <s v="R-L-2.5"/>
    <n v="1"/>
    <x v="910"/>
    <s v="jtewelsonrn@samsung.com"/>
    <x v="0"/>
    <x v="0"/>
    <x v="1"/>
    <x v="2"/>
    <n v="27.484999999999999"/>
    <n v="27.484999999999999"/>
    <x v="1"/>
  </r>
  <r>
    <s v="AEZ-13242-456"/>
    <x v="686"/>
    <s v="62494-09113-RP"/>
    <s v="R-M-0.5"/>
    <n v="5"/>
    <x v="906"/>
    <n v="0"/>
    <x v="0"/>
    <x v="0"/>
    <x v="0"/>
    <x v="1"/>
    <n v="5.97"/>
    <n v="29.849999999999998"/>
    <x v="1"/>
  </r>
  <r>
    <s v="UME-75640-698"/>
    <x v="687"/>
    <s v="62494-09113-RP"/>
    <s v="A-M-0.5"/>
    <n v="4"/>
    <x v="906"/>
    <n v="0"/>
    <x v="0"/>
    <x v="2"/>
    <x v="0"/>
    <x v="1"/>
    <n v="6.75"/>
    <n v="27"/>
    <x v="1"/>
  </r>
  <r>
    <s v="GJC-66474-557"/>
    <x v="629"/>
    <s v="64965-78386-MY"/>
    <s v="A-D-1"/>
    <n v="1"/>
    <x v="911"/>
    <s v="njennyrq@bigcartel.com"/>
    <x v="0"/>
    <x v="2"/>
    <x v="2"/>
    <x v="0"/>
    <n v="9.9499999999999993"/>
    <n v="9.9499999999999993"/>
    <x v="1"/>
  </r>
  <r>
    <s v="IRV-20769-219"/>
    <x v="688"/>
    <s v="77131-58092-GE"/>
    <s v="E-M-0.2"/>
    <n v="3"/>
    <x v="912"/>
    <n v="0"/>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850FD5-DD41-4884-ABDF-A40827D93138}" name="Top 5 customer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8:B74" firstHeaderRow="1" firstDataRow="1" firstDataCol="1"/>
  <pivotFields count="16">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1"/>
        <item x="3"/>
        <item x="0"/>
        <item t="default"/>
      </items>
    </pivotField>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86424F-8358-4B4A-9E82-D6F8C0F135AB}" name="Sales by country"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B56" firstHeaderRow="1" firstDataRow="1" firstDataCol="1"/>
  <pivotFields count="16">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A5DE9B-4EF5-462D-894D-F8650012B7CD}" name="Total_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1:F46" firstHeaderRow="1" firstDataRow="2" firstDataCol="2"/>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3" baseItem="1" numFmtId="3"/>
  </dataFields>
  <chartFormats count="1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2">
          <reference field="4294967294" count="1" selected="0">
            <x v="0"/>
          </reference>
          <reference field="8" count="1" selected="0">
            <x v="3"/>
          </reference>
        </references>
      </pivotArea>
    </chartFormat>
    <chartFormat chart="2"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29C9CDE0-3ECF-401F-B68D-265BBF0F4A4F}" sourceName="Roast Type">
  <pivotTables>
    <pivotTable tabId="19" name="Total_sales"/>
    <pivotTable tabId="19" name="Sales by country"/>
    <pivotTable tabId="19" name="Top 5 customers"/>
  </pivotTables>
  <data>
    <tabular pivotCacheId="181308066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1B0B91E-A742-4CA0-9869-5607C40CA028}" sourceName="Size">
  <pivotTables>
    <pivotTable tabId="19" name="Total_sales"/>
    <pivotTable tabId="19" name="Sales by country"/>
    <pivotTable tabId="19" name="Top 5 customers"/>
  </pivotTables>
  <data>
    <tabular pivotCacheId="181308066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B63FC65-1061-4FA6-BB64-B6B78A150418}" sourceName="Loyalty Card">
  <pivotTables>
    <pivotTable tabId="19" name="Total_sales"/>
    <pivotTable tabId="19" name="Sales by country"/>
    <pivotTable tabId="19" name="Top 5 customers"/>
  </pivotTables>
  <data>
    <tabular pivotCacheId="181308066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38AC837A-038D-4A63-B51A-1E2A0AFAFD9E}" sourceName="Coffee Type">
  <pivotTables>
    <pivotTable tabId="19" name="Top 5 customers"/>
    <pivotTable tabId="19" name="Sales by country"/>
    <pivotTable tabId="19" name="Total_sales"/>
  </pivotTables>
  <data>
    <tabular pivotCacheId="1813080660">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F382DB30-9364-489F-8425-D8BDC33C507B}" cache="Slicer_Roast_Type" caption="Roast Type" columnCount="3" rowHeight="241300"/>
  <slicer name="Size" xr10:uid="{CDB95E0B-F37B-443F-8FB1-90CABA4D91F5}" cache="Slicer_Size" caption="Size" columnCount="2" rowHeight="241300"/>
  <slicer name="Loyalty Card" xr10:uid="{38225335-0A2D-4FCE-83AB-2DB6A7E50A49}"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83F96054-71F3-4124-AB7C-9402CBC2B78D}" cache="Slicer_Roast_Type" caption="Roast Type" columnCount="3" style="Brown slicer" rowHeight="241300"/>
  <slicer name="Size 1" xr10:uid="{9F0ADCCF-302B-4DD5-AD93-699F630980A1}" cache="Slicer_Size" caption="Size" columnCount="2" style="Brown slicer" rowHeight="241300"/>
  <slicer name="Loyalty Card 1" xr10:uid="{FC4F2085-D50A-4355-A799-DADC3E9DA467}" cache="Slicer_Loyalty_Card" caption="Loyalty Card" style="Brown slicer" rowHeight="241300"/>
  <slicer name="Coffee Type" xr10:uid="{10725B43-B1D5-4C86-BAC0-199997619177}" cache="Slicer_Coffee_Type" caption="Coffee Type" style="Brow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AB72EF-A702-4808-AAB7-A6D11998A3CB}" name="Coffee_sales" displayName="Coffee_sales" ref="A1:N1001" totalsRowShown="0" headerRowDxfId="8">
  <autoFilter ref="A1:N1001" xr:uid="{5DACF863-E383-45DC-B638-A837AF9687CA}"/>
  <tableColumns count="14">
    <tableColumn id="1" xr3:uid="{36D3D2A1-3943-4E12-A013-EC7E8CC8A2B6}" name="Order ID"/>
    <tableColumn id="2" xr3:uid="{801F3412-83BC-46D2-93B2-841B326EC845}" name="Order Date" dataDxfId="7"/>
    <tableColumn id="3" xr3:uid="{EF5F5F3A-BD5B-4A51-8228-CD14B07D4360}" name="Customer ID"/>
    <tableColumn id="4" xr3:uid="{B8D1F581-2CF7-4833-BE76-57535A104C5E}" name="Product ID"/>
    <tableColumn id="5" xr3:uid="{AC984AB8-E3EF-4D43-9AF5-0CFDD2F5C620}" name="Quantity"/>
    <tableColumn id="6" xr3:uid="{05A17CAF-35B6-4F2B-B4C5-614EF480BB43}" name="Customer Name"/>
    <tableColumn id="7" xr3:uid="{A8F3EA31-F027-43E6-9ED8-F3604E88F245}" name="Email"/>
    <tableColumn id="8" xr3:uid="{E6BE1F61-F0A4-472B-9FF0-4E4EF401EC23}" name="Country"/>
    <tableColumn id="9" xr3:uid="{5F227356-453B-4487-97DF-A2D32CBD83A4}" name="Coffee Type"/>
    <tableColumn id="10" xr3:uid="{DE953729-3656-458F-A21C-17EAA773D3A4}" name="Roast Type"/>
    <tableColumn id="11" xr3:uid="{7EF59049-4CEA-4A7B-8334-55375F1B10C9}" name="Size" dataDxfId="6"/>
    <tableColumn id="12" xr3:uid="{DAB1CDD7-A303-45B8-ADB8-DB7F58B71249}" name="Unit Price" dataDxfId="5"/>
    <tableColumn id="13" xr3:uid="{2A1D0994-0F93-4FA7-B473-374250398F5F}" name="Sales" dataDxfId="4">
      <calculatedColumnFormula>E2*'Working sheet'!L2</calculatedColumnFormula>
    </tableColumn>
    <tableColumn id="14" xr3:uid="{4EF74800-1260-4956-973B-35CF501E1E11}" name="Loyalty Card">
      <calculatedColumnFormula>_xlfn.XLOOKUP(Coffee_sales[[#This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8DE788B-E2CE-48BB-9427-02F3EDADFBDF}" sourceName="Order Date">
  <pivotTables>
    <pivotTable tabId="19" name="Total_sales"/>
  </pivotTables>
  <state minimalRefreshVersion="6" lastRefreshVersion="6" pivotCacheId="18130806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258EAAB-E722-4896-9BBB-3B19856178DC}" cache="NativeTimeline_Order_Date" caption="Order Date" level="2" selectionLevel="2" scrollPosition="2022-06-07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72C21B7-0B0D-4E16-9DD7-D317F5930907}" cache="NativeTimeline_Order_Date" caption="Order Date" level="2" selectionLevel="2" scrollPosition="2019-04-06T00:00:00" style="New timeline"/>
</timeline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F2" sqref="F2"/>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5" sqref="G15"/>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CF863-E383-45DC-B638-A837AF9687CA}">
  <dimension ref="A1:N1001"/>
  <sheetViews>
    <sheetView topLeftCell="C1" workbookViewId="0">
      <pane ySplit="1" topLeftCell="A2" activePane="bottomLeft" state="frozen"/>
      <selection pane="bottomLeft" activeCell="N2" sqref="N2:N1001"/>
    </sheetView>
  </sheetViews>
  <sheetFormatPr defaultRowHeight="15" x14ac:dyDescent="0.25"/>
  <cols>
    <col min="1" max="1" width="15.5703125" bestFit="1" customWidth="1"/>
    <col min="2" max="2" width="13" style="4" bestFit="1" customWidth="1"/>
    <col min="3" max="3" width="16.285156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9.140625" style="5"/>
    <col min="12" max="12" width="11.85546875" style="6" customWidth="1"/>
    <col min="13" max="13" width="9.140625" style="6"/>
    <col min="14" max="14" width="14" bestFit="1" customWidth="1"/>
  </cols>
  <sheetData>
    <row r="1" spans="1:14" x14ac:dyDescent="0.25">
      <c r="A1" s="10" t="s">
        <v>0</v>
      </c>
      <c r="B1" s="11" t="s">
        <v>1</v>
      </c>
      <c r="C1" s="10" t="s">
        <v>3</v>
      </c>
      <c r="D1" s="10" t="s">
        <v>11</v>
      </c>
      <c r="E1" s="10" t="s">
        <v>14</v>
      </c>
      <c r="F1" s="10" t="s">
        <v>4</v>
      </c>
      <c r="G1" s="10" t="s">
        <v>2</v>
      </c>
      <c r="H1" s="10" t="s">
        <v>7</v>
      </c>
      <c r="I1" s="10" t="s">
        <v>9</v>
      </c>
      <c r="J1" s="10" t="s">
        <v>10</v>
      </c>
      <c r="K1" s="12" t="s">
        <v>12</v>
      </c>
      <c r="L1" s="13" t="s">
        <v>13</v>
      </c>
      <c r="M1" s="13" t="s">
        <v>15</v>
      </c>
      <c r="N1" s="14" t="s">
        <v>6189</v>
      </c>
    </row>
    <row r="2" spans="1:14" x14ac:dyDescent="0.25">
      <c r="A2" t="s">
        <v>490</v>
      </c>
      <c r="B2" s="4">
        <v>43713</v>
      </c>
      <c r="C2" t="s">
        <v>491</v>
      </c>
      <c r="D2" t="s">
        <v>6138</v>
      </c>
      <c r="E2">
        <v>2</v>
      </c>
      <c r="F2" t="s">
        <v>492</v>
      </c>
      <c r="G2" t="s">
        <v>493</v>
      </c>
      <c r="H2" t="s">
        <v>19</v>
      </c>
      <c r="I2" t="s">
        <v>6196</v>
      </c>
      <c r="J2" t="s">
        <v>6200</v>
      </c>
      <c r="K2" s="5">
        <v>1</v>
      </c>
      <c r="L2" s="6">
        <v>9.9499999999999993</v>
      </c>
      <c r="M2" s="6">
        <f>E2*'Working sheet'!L2</f>
        <v>19.899999999999999</v>
      </c>
      <c r="N2" t="str">
        <f>_xlfn.XLOOKUP(Coffee_sales[[#This Row],[Customer ID]],customers!$A$1:$A$1001,customers!$I$1:$I$1001,,0)</f>
        <v>Yes</v>
      </c>
    </row>
    <row r="3" spans="1:14" x14ac:dyDescent="0.25">
      <c r="A3" t="s">
        <v>490</v>
      </c>
      <c r="B3" s="4">
        <v>43713</v>
      </c>
      <c r="C3" t="s">
        <v>491</v>
      </c>
      <c r="D3" t="s">
        <v>6139</v>
      </c>
      <c r="E3">
        <v>5</v>
      </c>
      <c r="F3" t="s">
        <v>492</v>
      </c>
      <c r="G3" t="s">
        <v>493</v>
      </c>
      <c r="H3" t="s">
        <v>19</v>
      </c>
      <c r="I3" t="s">
        <v>6202</v>
      </c>
      <c r="J3" t="s">
        <v>6200</v>
      </c>
      <c r="K3" s="5">
        <v>0.5</v>
      </c>
      <c r="L3" s="6">
        <v>8.25</v>
      </c>
      <c r="M3" s="6">
        <f>E3*'Working sheet'!L3</f>
        <v>41.25</v>
      </c>
      <c r="N3" t="str">
        <f>_xlfn.XLOOKUP(Coffee_sales[[#This Row],[Customer ID]],customers!$A$1:$A$1001,customers!$I$1:$I$1001,,0)</f>
        <v>Yes</v>
      </c>
    </row>
    <row r="4" spans="1:14" x14ac:dyDescent="0.25">
      <c r="A4" t="s">
        <v>501</v>
      </c>
      <c r="B4" s="4">
        <v>44364</v>
      </c>
      <c r="C4" t="s">
        <v>502</v>
      </c>
      <c r="D4" t="s">
        <v>6140</v>
      </c>
      <c r="E4">
        <v>1</v>
      </c>
      <c r="F4" t="s">
        <v>503</v>
      </c>
      <c r="G4" t="s">
        <v>504</v>
      </c>
      <c r="H4" t="s">
        <v>19</v>
      </c>
      <c r="I4" t="s">
        <v>6197</v>
      </c>
      <c r="J4" t="s">
        <v>6199</v>
      </c>
      <c r="K4" s="5">
        <v>1</v>
      </c>
      <c r="L4" s="6">
        <v>12.95</v>
      </c>
      <c r="M4" s="6">
        <f>E4*'Working sheet'!L4</f>
        <v>12.95</v>
      </c>
      <c r="N4" t="str">
        <f>_xlfn.XLOOKUP(Coffee_sales[[#This Row],[Customer ID]],customers!$A$1:$A$1001,customers!$I$1:$I$1001,,0)</f>
        <v>Yes</v>
      </c>
    </row>
    <row r="5" spans="1:14" x14ac:dyDescent="0.25">
      <c r="A5" t="s">
        <v>512</v>
      </c>
      <c r="B5" s="4">
        <v>44392</v>
      </c>
      <c r="C5" t="s">
        <v>513</v>
      </c>
      <c r="D5" t="s">
        <v>6141</v>
      </c>
      <c r="E5">
        <v>2</v>
      </c>
      <c r="F5" t="s">
        <v>514</v>
      </c>
      <c r="G5">
        <v>0</v>
      </c>
      <c r="H5" t="s">
        <v>318</v>
      </c>
      <c r="I5" t="s">
        <v>6202</v>
      </c>
      <c r="J5" t="s">
        <v>6200</v>
      </c>
      <c r="K5" s="5">
        <v>1</v>
      </c>
      <c r="L5" s="6">
        <v>13.75</v>
      </c>
      <c r="M5" s="6">
        <f>E5*'Working sheet'!L5</f>
        <v>27.5</v>
      </c>
      <c r="N5" t="str">
        <f>_xlfn.XLOOKUP(Coffee_sales[[#This Row],[Customer ID]],customers!$A$1:$A$1001,customers!$I$1:$I$1001,,0)</f>
        <v>No</v>
      </c>
    </row>
    <row r="6" spans="1:14" x14ac:dyDescent="0.25">
      <c r="A6" t="s">
        <v>512</v>
      </c>
      <c r="B6" s="4">
        <v>44392</v>
      </c>
      <c r="C6" t="s">
        <v>513</v>
      </c>
      <c r="D6" t="s">
        <v>6142</v>
      </c>
      <c r="E6">
        <v>2</v>
      </c>
      <c r="F6" t="s">
        <v>514</v>
      </c>
      <c r="G6">
        <v>0</v>
      </c>
      <c r="H6" t="s">
        <v>318</v>
      </c>
      <c r="I6" t="s">
        <v>6196</v>
      </c>
      <c r="J6" t="s">
        <v>6199</v>
      </c>
      <c r="K6" s="5">
        <v>2.5</v>
      </c>
      <c r="L6" s="6">
        <v>27.484999999999999</v>
      </c>
      <c r="M6" s="6">
        <f>E6*'Working sheet'!L6</f>
        <v>54.97</v>
      </c>
      <c r="N6" t="str">
        <f>_xlfn.XLOOKUP(Coffee_sales[[#This Row],[Customer ID]],customers!$A$1:$A$1001,customers!$I$1:$I$1001,,0)</f>
        <v>No</v>
      </c>
    </row>
    <row r="7" spans="1:14" x14ac:dyDescent="0.25">
      <c r="A7" t="s">
        <v>519</v>
      </c>
      <c r="B7" s="4">
        <v>44412</v>
      </c>
      <c r="C7" t="s">
        <v>520</v>
      </c>
      <c r="D7" t="s">
        <v>6143</v>
      </c>
      <c r="E7">
        <v>3</v>
      </c>
      <c r="F7" t="s">
        <v>521</v>
      </c>
      <c r="G7">
        <v>0</v>
      </c>
      <c r="H7" t="s">
        <v>19</v>
      </c>
      <c r="I7" t="s">
        <v>6198</v>
      </c>
      <c r="J7" t="s">
        <v>6201</v>
      </c>
      <c r="K7" s="5">
        <v>1</v>
      </c>
      <c r="L7" s="6">
        <v>12.95</v>
      </c>
      <c r="M7" s="6">
        <f>E7*'Working sheet'!L7</f>
        <v>38.849999999999994</v>
      </c>
      <c r="N7" t="str">
        <f>_xlfn.XLOOKUP(Coffee_sales[[#This Row],[Customer ID]],customers!$A$1:$A$1001,customers!$I$1:$I$1001,,0)</f>
        <v>No</v>
      </c>
    </row>
    <row r="8" spans="1:14" x14ac:dyDescent="0.25">
      <c r="A8" t="s">
        <v>524</v>
      </c>
      <c r="B8" s="4">
        <v>44582</v>
      </c>
      <c r="C8" t="s">
        <v>525</v>
      </c>
      <c r="D8" t="s">
        <v>6144</v>
      </c>
      <c r="E8">
        <v>3</v>
      </c>
      <c r="F8" t="s">
        <v>526</v>
      </c>
      <c r="G8" t="s">
        <v>527</v>
      </c>
      <c r="H8" t="s">
        <v>19</v>
      </c>
      <c r="I8" t="s">
        <v>6202</v>
      </c>
      <c r="J8" t="s">
        <v>6201</v>
      </c>
      <c r="K8" s="5">
        <v>0.5</v>
      </c>
      <c r="L8" s="6">
        <v>7.29</v>
      </c>
      <c r="M8" s="6">
        <f>E8*'Working sheet'!L8</f>
        <v>21.87</v>
      </c>
      <c r="N8" t="str">
        <f>_xlfn.XLOOKUP(Coffee_sales[[#This Row],[Customer ID]],customers!$A$1:$A$1001,customers!$I$1:$I$1001,,0)</f>
        <v>Yes</v>
      </c>
    </row>
    <row r="9" spans="1:14" x14ac:dyDescent="0.25">
      <c r="A9" t="s">
        <v>530</v>
      </c>
      <c r="B9" s="4">
        <v>44701</v>
      </c>
      <c r="C9" t="s">
        <v>531</v>
      </c>
      <c r="D9" t="s">
        <v>6145</v>
      </c>
      <c r="E9">
        <v>1</v>
      </c>
      <c r="F9" t="s">
        <v>532</v>
      </c>
      <c r="G9">
        <v>0</v>
      </c>
      <c r="H9" t="s">
        <v>318</v>
      </c>
      <c r="I9" t="s">
        <v>6198</v>
      </c>
      <c r="J9" t="s">
        <v>6199</v>
      </c>
      <c r="K9" s="5">
        <v>0.2</v>
      </c>
      <c r="L9" s="6">
        <v>4.7549999999999999</v>
      </c>
      <c r="M9" s="6">
        <f>E9*'Working sheet'!L9</f>
        <v>4.7549999999999999</v>
      </c>
      <c r="N9" t="str">
        <f>_xlfn.XLOOKUP(Coffee_sales[[#This Row],[Customer ID]],customers!$A$1:$A$1001,customers!$I$1:$I$1001,,0)</f>
        <v>Yes</v>
      </c>
    </row>
    <row r="10" spans="1:14" x14ac:dyDescent="0.25">
      <c r="A10" t="s">
        <v>535</v>
      </c>
      <c r="B10" s="4">
        <v>43467</v>
      </c>
      <c r="C10" t="s">
        <v>536</v>
      </c>
      <c r="D10" t="s">
        <v>6146</v>
      </c>
      <c r="E10">
        <v>3</v>
      </c>
      <c r="F10" t="s">
        <v>537</v>
      </c>
      <c r="G10" t="s">
        <v>538</v>
      </c>
      <c r="H10" t="s">
        <v>19</v>
      </c>
      <c r="I10" t="s">
        <v>6196</v>
      </c>
      <c r="J10" t="s">
        <v>6200</v>
      </c>
      <c r="K10" s="5">
        <v>0.5</v>
      </c>
      <c r="L10" s="6">
        <v>5.97</v>
      </c>
      <c r="M10" s="6">
        <f>E10*'Working sheet'!L10</f>
        <v>17.91</v>
      </c>
      <c r="N10" t="str">
        <f>_xlfn.XLOOKUP(Coffee_sales[[#This Row],[Customer ID]],customers!$A$1:$A$1001,customers!$I$1:$I$1001,,0)</f>
        <v>No</v>
      </c>
    </row>
    <row r="11" spans="1:14" x14ac:dyDescent="0.25">
      <c r="A11" t="s">
        <v>541</v>
      </c>
      <c r="B11" s="4">
        <v>43713</v>
      </c>
      <c r="C11" t="s">
        <v>542</v>
      </c>
      <c r="D11" t="s">
        <v>6146</v>
      </c>
      <c r="E11">
        <v>1</v>
      </c>
      <c r="F11" t="s">
        <v>543</v>
      </c>
      <c r="G11" t="s">
        <v>544</v>
      </c>
      <c r="H11" t="s">
        <v>19</v>
      </c>
      <c r="I11" t="s">
        <v>6196</v>
      </c>
      <c r="J11" t="s">
        <v>6200</v>
      </c>
      <c r="K11" s="5">
        <v>0.5</v>
      </c>
      <c r="L11" s="6">
        <v>5.97</v>
      </c>
      <c r="M11" s="6">
        <f>E11*'Working sheet'!L11</f>
        <v>5.97</v>
      </c>
      <c r="N11" t="str">
        <f>_xlfn.XLOOKUP(Coffee_sales[[#This Row],[Customer ID]],customers!$A$1:$A$1001,customers!$I$1:$I$1001,,0)</f>
        <v>No</v>
      </c>
    </row>
    <row r="12" spans="1:14" x14ac:dyDescent="0.25">
      <c r="A12" t="s">
        <v>547</v>
      </c>
      <c r="B12" s="4">
        <v>44263</v>
      </c>
      <c r="C12" t="s">
        <v>548</v>
      </c>
      <c r="D12" t="s">
        <v>6147</v>
      </c>
      <c r="E12">
        <v>4</v>
      </c>
      <c r="F12" t="s">
        <v>549</v>
      </c>
      <c r="G12" t="s">
        <v>550</v>
      </c>
      <c r="H12" t="s">
        <v>19</v>
      </c>
      <c r="I12" t="s">
        <v>6197</v>
      </c>
      <c r="J12" t="s">
        <v>6201</v>
      </c>
      <c r="K12" s="5">
        <v>1</v>
      </c>
      <c r="L12" s="6">
        <v>9.9499999999999993</v>
      </c>
      <c r="M12" s="6">
        <f>E12*'Working sheet'!L12</f>
        <v>39.799999999999997</v>
      </c>
      <c r="N12" t="str">
        <f>_xlfn.XLOOKUP(Coffee_sales[[#This Row],[Customer ID]],customers!$A$1:$A$1001,customers!$I$1:$I$1001,,0)</f>
        <v>No</v>
      </c>
    </row>
    <row r="13" spans="1:14" x14ac:dyDescent="0.25">
      <c r="A13" t="s">
        <v>553</v>
      </c>
      <c r="B13" s="4">
        <v>44132</v>
      </c>
      <c r="C13" t="s">
        <v>554</v>
      </c>
      <c r="D13" t="s">
        <v>6148</v>
      </c>
      <c r="E13">
        <v>5</v>
      </c>
      <c r="F13" t="s">
        <v>555</v>
      </c>
      <c r="G13" t="s">
        <v>556</v>
      </c>
      <c r="H13" t="s">
        <v>19</v>
      </c>
      <c r="I13" t="s">
        <v>6202</v>
      </c>
      <c r="J13" t="s">
        <v>6199</v>
      </c>
      <c r="K13" s="5">
        <v>2.5</v>
      </c>
      <c r="L13" s="6">
        <v>34.155000000000001</v>
      </c>
      <c r="M13" s="6">
        <f>E13*'Working sheet'!L13</f>
        <v>170.77500000000001</v>
      </c>
      <c r="N13" t="str">
        <f>_xlfn.XLOOKUP(Coffee_sales[[#This Row],[Customer ID]],customers!$A$1:$A$1001,customers!$I$1:$I$1001,,0)</f>
        <v>Yes</v>
      </c>
    </row>
    <row r="14" spans="1:14" x14ac:dyDescent="0.25">
      <c r="A14" t="s">
        <v>559</v>
      </c>
      <c r="B14" s="4">
        <v>44744</v>
      </c>
      <c r="C14" t="s">
        <v>560</v>
      </c>
      <c r="D14" t="s">
        <v>6138</v>
      </c>
      <c r="E14">
        <v>5</v>
      </c>
      <c r="F14" t="s">
        <v>561</v>
      </c>
      <c r="G14" t="s">
        <v>562</v>
      </c>
      <c r="H14" t="s">
        <v>19</v>
      </c>
      <c r="I14" t="s">
        <v>6196</v>
      </c>
      <c r="J14" t="s">
        <v>6200</v>
      </c>
      <c r="K14" s="5">
        <v>1</v>
      </c>
      <c r="L14" s="6">
        <v>9.9499999999999993</v>
      </c>
      <c r="M14" s="6">
        <f>E14*'Working sheet'!L14</f>
        <v>49.75</v>
      </c>
      <c r="N14" t="str">
        <f>_xlfn.XLOOKUP(Coffee_sales[[#This Row],[Customer ID]],customers!$A$1:$A$1001,customers!$I$1:$I$1001,,0)</f>
        <v>No</v>
      </c>
    </row>
    <row r="15" spans="1:14" x14ac:dyDescent="0.25">
      <c r="A15" t="s">
        <v>565</v>
      </c>
      <c r="B15" s="4">
        <v>43973</v>
      </c>
      <c r="C15" t="s">
        <v>566</v>
      </c>
      <c r="D15" t="s">
        <v>6149</v>
      </c>
      <c r="E15">
        <v>2</v>
      </c>
      <c r="F15" t="s">
        <v>567</v>
      </c>
      <c r="G15" t="s">
        <v>568</v>
      </c>
      <c r="H15" t="s">
        <v>19</v>
      </c>
      <c r="I15" t="s">
        <v>6196</v>
      </c>
      <c r="J15" t="s">
        <v>6201</v>
      </c>
      <c r="K15" s="5">
        <v>2.5</v>
      </c>
      <c r="L15" s="6">
        <v>20.585000000000001</v>
      </c>
      <c r="M15" s="6">
        <f>E15*'Working sheet'!L15</f>
        <v>41.17</v>
      </c>
      <c r="N15" t="str">
        <f>_xlfn.XLOOKUP(Coffee_sales[[#This Row],[Customer ID]],customers!$A$1:$A$1001,customers!$I$1:$I$1001,,0)</f>
        <v>No</v>
      </c>
    </row>
    <row r="16" spans="1:14" x14ac:dyDescent="0.25">
      <c r="A16" t="s">
        <v>570</v>
      </c>
      <c r="B16" s="4">
        <v>44656</v>
      </c>
      <c r="C16" t="s">
        <v>571</v>
      </c>
      <c r="D16" t="s">
        <v>6150</v>
      </c>
      <c r="E16">
        <v>3</v>
      </c>
      <c r="F16" t="s">
        <v>572</v>
      </c>
      <c r="G16" t="s">
        <v>573</v>
      </c>
      <c r="H16" t="s">
        <v>19</v>
      </c>
      <c r="I16" t="s">
        <v>6198</v>
      </c>
      <c r="J16" t="s">
        <v>6201</v>
      </c>
      <c r="K16" s="5">
        <v>0.2</v>
      </c>
      <c r="L16" s="6">
        <v>3.8849999999999998</v>
      </c>
      <c r="M16" s="6">
        <f>E16*'Working sheet'!L16</f>
        <v>11.654999999999999</v>
      </c>
      <c r="N16" t="str">
        <f>_xlfn.XLOOKUP(Coffee_sales[[#This Row],[Customer ID]],customers!$A$1:$A$1001,customers!$I$1:$I$1001,,0)</f>
        <v>Yes</v>
      </c>
    </row>
    <row r="17" spans="1:14" x14ac:dyDescent="0.25">
      <c r="A17" t="s">
        <v>576</v>
      </c>
      <c r="B17" s="4">
        <v>44719</v>
      </c>
      <c r="C17" t="s">
        <v>577</v>
      </c>
      <c r="D17" t="s">
        <v>6151</v>
      </c>
      <c r="E17">
        <v>5</v>
      </c>
      <c r="F17" t="s">
        <v>578</v>
      </c>
      <c r="G17" t="s">
        <v>579</v>
      </c>
      <c r="H17" t="s">
        <v>19</v>
      </c>
      <c r="I17" t="s">
        <v>6196</v>
      </c>
      <c r="J17" t="s">
        <v>6200</v>
      </c>
      <c r="K17" s="5">
        <v>2.5</v>
      </c>
      <c r="L17" s="6">
        <v>22.885000000000002</v>
      </c>
      <c r="M17" s="6">
        <f>E17*'Working sheet'!L17</f>
        <v>114.42500000000001</v>
      </c>
      <c r="N17" t="str">
        <f>_xlfn.XLOOKUP(Coffee_sales[[#This Row],[Customer ID]],customers!$A$1:$A$1001,customers!$I$1:$I$1001,,0)</f>
        <v>No</v>
      </c>
    </row>
    <row r="18" spans="1:14" x14ac:dyDescent="0.25">
      <c r="A18" t="s">
        <v>581</v>
      </c>
      <c r="B18" s="4">
        <v>43544</v>
      </c>
      <c r="C18" t="s">
        <v>582</v>
      </c>
      <c r="D18" t="s">
        <v>6152</v>
      </c>
      <c r="E18">
        <v>6</v>
      </c>
      <c r="F18" t="s">
        <v>583</v>
      </c>
      <c r="G18" t="s">
        <v>584</v>
      </c>
      <c r="H18" t="s">
        <v>19</v>
      </c>
      <c r="I18" t="s">
        <v>6197</v>
      </c>
      <c r="J18" t="s">
        <v>6200</v>
      </c>
      <c r="K18" s="5">
        <v>0.2</v>
      </c>
      <c r="L18" s="6">
        <v>3.375</v>
      </c>
      <c r="M18" s="6">
        <f>E18*'Working sheet'!L18</f>
        <v>20.25</v>
      </c>
      <c r="N18" t="str">
        <f>_xlfn.XLOOKUP(Coffee_sales[[#This Row],[Customer ID]],customers!$A$1:$A$1001,customers!$I$1:$I$1001,,0)</f>
        <v>No</v>
      </c>
    </row>
    <row r="19" spans="1:14" x14ac:dyDescent="0.25">
      <c r="A19" t="s">
        <v>587</v>
      </c>
      <c r="B19" s="4">
        <v>43757</v>
      </c>
      <c r="C19" t="s">
        <v>588</v>
      </c>
      <c r="D19" t="s">
        <v>6140</v>
      </c>
      <c r="E19">
        <v>6</v>
      </c>
      <c r="F19" t="s">
        <v>589</v>
      </c>
      <c r="G19" t="s">
        <v>590</v>
      </c>
      <c r="H19" t="s">
        <v>19</v>
      </c>
      <c r="I19" t="s">
        <v>6197</v>
      </c>
      <c r="J19" t="s">
        <v>6199</v>
      </c>
      <c r="K19" s="5">
        <v>1</v>
      </c>
      <c r="L19" s="6">
        <v>12.95</v>
      </c>
      <c r="M19" s="6">
        <f>E19*'Working sheet'!L19</f>
        <v>77.699999999999989</v>
      </c>
      <c r="N19" t="str">
        <f>_xlfn.XLOOKUP(Coffee_sales[[#This Row],[Customer ID]],customers!$A$1:$A$1001,customers!$I$1:$I$1001,,0)</f>
        <v>No</v>
      </c>
    </row>
    <row r="20" spans="1:14" x14ac:dyDescent="0.25">
      <c r="A20" t="s">
        <v>593</v>
      </c>
      <c r="B20" s="4">
        <v>43629</v>
      </c>
      <c r="C20" t="s">
        <v>594</v>
      </c>
      <c r="D20" t="s">
        <v>6149</v>
      </c>
      <c r="E20">
        <v>4</v>
      </c>
      <c r="F20" t="s">
        <v>595</v>
      </c>
      <c r="G20" t="s">
        <v>596</v>
      </c>
      <c r="H20" t="s">
        <v>318</v>
      </c>
      <c r="I20" t="s">
        <v>6196</v>
      </c>
      <c r="J20" t="s">
        <v>6201</v>
      </c>
      <c r="K20" s="5">
        <v>2.5</v>
      </c>
      <c r="L20" s="6">
        <v>20.585000000000001</v>
      </c>
      <c r="M20" s="6">
        <f>E20*'Working sheet'!L20</f>
        <v>82.34</v>
      </c>
      <c r="N20" t="str">
        <f>_xlfn.XLOOKUP(Coffee_sales[[#This Row],[Customer ID]],customers!$A$1:$A$1001,customers!$I$1:$I$1001,,0)</f>
        <v>Yes</v>
      </c>
    </row>
    <row r="21" spans="1:14" x14ac:dyDescent="0.25">
      <c r="A21" t="s">
        <v>598</v>
      </c>
      <c r="B21" s="4">
        <v>44169</v>
      </c>
      <c r="C21" t="s">
        <v>599</v>
      </c>
      <c r="D21" t="s">
        <v>6152</v>
      </c>
      <c r="E21">
        <v>5</v>
      </c>
      <c r="F21" t="s">
        <v>600</v>
      </c>
      <c r="G21" t="s">
        <v>601</v>
      </c>
      <c r="H21" t="s">
        <v>19</v>
      </c>
      <c r="I21" t="s">
        <v>6197</v>
      </c>
      <c r="J21" t="s">
        <v>6200</v>
      </c>
      <c r="K21" s="5">
        <v>0.2</v>
      </c>
      <c r="L21" s="6">
        <v>3.375</v>
      </c>
      <c r="M21" s="6">
        <f>E21*'Working sheet'!L21</f>
        <v>16.875</v>
      </c>
      <c r="N21" t="str">
        <f>_xlfn.XLOOKUP(Coffee_sales[[#This Row],[Customer ID]],customers!$A$1:$A$1001,customers!$I$1:$I$1001,,0)</f>
        <v>Yes</v>
      </c>
    </row>
    <row r="22" spans="1:14" x14ac:dyDescent="0.25">
      <c r="A22" t="s">
        <v>598</v>
      </c>
      <c r="B22" s="4">
        <v>44169</v>
      </c>
      <c r="C22" t="s">
        <v>599</v>
      </c>
      <c r="D22" t="s">
        <v>6153</v>
      </c>
      <c r="E22">
        <v>4</v>
      </c>
      <c r="F22" t="s">
        <v>600</v>
      </c>
      <c r="G22" t="s">
        <v>601</v>
      </c>
      <c r="H22" t="s">
        <v>19</v>
      </c>
      <c r="I22" t="s">
        <v>6202</v>
      </c>
      <c r="J22" t="s">
        <v>6201</v>
      </c>
      <c r="K22" s="5">
        <v>0.2</v>
      </c>
      <c r="L22" s="6">
        <v>3.645</v>
      </c>
      <c r="M22" s="6">
        <f>E22*'Working sheet'!L22</f>
        <v>14.58</v>
      </c>
      <c r="N22" t="str">
        <f>_xlfn.XLOOKUP(Coffee_sales[[#This Row],[Customer ID]],customers!$A$1:$A$1001,customers!$I$1:$I$1001,,0)</f>
        <v>Yes</v>
      </c>
    </row>
    <row r="23" spans="1:14" x14ac:dyDescent="0.25">
      <c r="A23" t="s">
        <v>608</v>
      </c>
      <c r="B23" s="4">
        <v>44169</v>
      </c>
      <c r="C23" t="s">
        <v>609</v>
      </c>
      <c r="D23" t="s">
        <v>6154</v>
      </c>
      <c r="E23">
        <v>6</v>
      </c>
      <c r="F23" t="s">
        <v>610</v>
      </c>
      <c r="G23" t="s">
        <v>611</v>
      </c>
      <c r="H23" t="s">
        <v>19</v>
      </c>
      <c r="I23" t="s">
        <v>6197</v>
      </c>
      <c r="J23" t="s">
        <v>6201</v>
      </c>
      <c r="K23" s="5">
        <v>0.2</v>
      </c>
      <c r="L23" s="6">
        <v>2.9849999999999999</v>
      </c>
      <c r="M23" s="6">
        <f>E23*'Working sheet'!L23</f>
        <v>17.91</v>
      </c>
      <c r="N23" t="str">
        <f>_xlfn.XLOOKUP(Coffee_sales[[#This Row],[Customer ID]],customers!$A$1:$A$1001,customers!$I$1:$I$1001,,0)</f>
        <v>No</v>
      </c>
    </row>
    <row r="24" spans="1:14" x14ac:dyDescent="0.25">
      <c r="A24" t="s">
        <v>614</v>
      </c>
      <c r="B24" s="4">
        <v>44218</v>
      </c>
      <c r="C24" t="s">
        <v>615</v>
      </c>
      <c r="D24" t="s">
        <v>6151</v>
      </c>
      <c r="E24">
        <v>4</v>
      </c>
      <c r="F24" t="s">
        <v>616</v>
      </c>
      <c r="G24" t="s">
        <v>617</v>
      </c>
      <c r="H24" t="s">
        <v>19</v>
      </c>
      <c r="I24" t="s">
        <v>6196</v>
      </c>
      <c r="J24" t="s">
        <v>6200</v>
      </c>
      <c r="K24" s="5">
        <v>2.5</v>
      </c>
      <c r="L24" s="6">
        <v>22.885000000000002</v>
      </c>
      <c r="M24" s="6">
        <f>E24*'Working sheet'!L24</f>
        <v>91.54</v>
      </c>
      <c r="N24" t="str">
        <f>_xlfn.XLOOKUP(Coffee_sales[[#This Row],[Customer ID]],customers!$A$1:$A$1001,customers!$I$1:$I$1001,,0)</f>
        <v>Yes</v>
      </c>
    </row>
    <row r="25" spans="1:14" x14ac:dyDescent="0.25">
      <c r="A25" t="s">
        <v>620</v>
      </c>
      <c r="B25" s="4">
        <v>44603</v>
      </c>
      <c r="C25" t="s">
        <v>621</v>
      </c>
      <c r="D25" t="s">
        <v>6154</v>
      </c>
      <c r="E25">
        <v>4</v>
      </c>
      <c r="F25" t="s">
        <v>622</v>
      </c>
      <c r="G25" t="s">
        <v>623</v>
      </c>
      <c r="H25" t="s">
        <v>19</v>
      </c>
      <c r="I25" t="s">
        <v>6197</v>
      </c>
      <c r="J25" t="s">
        <v>6201</v>
      </c>
      <c r="K25" s="5">
        <v>0.2</v>
      </c>
      <c r="L25" s="6">
        <v>2.9849999999999999</v>
      </c>
      <c r="M25" s="6">
        <f>E25*'Working sheet'!L25</f>
        <v>11.94</v>
      </c>
      <c r="N25" t="str">
        <f>_xlfn.XLOOKUP(Coffee_sales[[#This Row],[Customer ID]],customers!$A$1:$A$1001,customers!$I$1:$I$1001,,0)</f>
        <v>Yes</v>
      </c>
    </row>
    <row r="26" spans="1:14" x14ac:dyDescent="0.25">
      <c r="A26" t="s">
        <v>626</v>
      </c>
      <c r="B26" s="4">
        <v>44454</v>
      </c>
      <c r="C26" t="s">
        <v>627</v>
      </c>
      <c r="D26" t="s">
        <v>6155</v>
      </c>
      <c r="E26">
        <v>1</v>
      </c>
      <c r="F26" t="s">
        <v>628</v>
      </c>
      <c r="G26" t="s">
        <v>629</v>
      </c>
      <c r="H26" t="s">
        <v>19</v>
      </c>
      <c r="I26" t="s">
        <v>6197</v>
      </c>
      <c r="J26" t="s">
        <v>6200</v>
      </c>
      <c r="K26" s="5">
        <v>1</v>
      </c>
      <c r="L26" s="6">
        <v>11.25</v>
      </c>
      <c r="M26" s="6">
        <f>E26*'Working sheet'!L26</f>
        <v>11.25</v>
      </c>
      <c r="N26" t="str">
        <f>_xlfn.XLOOKUP(Coffee_sales[[#This Row],[Customer ID]],customers!$A$1:$A$1001,customers!$I$1:$I$1001,,0)</f>
        <v>No</v>
      </c>
    </row>
    <row r="27" spans="1:14" x14ac:dyDescent="0.25">
      <c r="A27" t="s">
        <v>632</v>
      </c>
      <c r="B27" s="4">
        <v>44128</v>
      </c>
      <c r="C27" t="s">
        <v>633</v>
      </c>
      <c r="D27" t="s">
        <v>6156</v>
      </c>
      <c r="E27">
        <v>3</v>
      </c>
      <c r="F27" t="s">
        <v>634</v>
      </c>
      <c r="G27">
        <v>0</v>
      </c>
      <c r="H27" t="s">
        <v>19</v>
      </c>
      <c r="I27" t="s">
        <v>6202</v>
      </c>
      <c r="J27" t="s">
        <v>6200</v>
      </c>
      <c r="K27" s="5">
        <v>0.2</v>
      </c>
      <c r="L27" s="6">
        <v>4.125</v>
      </c>
      <c r="M27" s="6">
        <f>E27*'Working sheet'!L27</f>
        <v>12.375</v>
      </c>
      <c r="N27" t="str">
        <f>_xlfn.XLOOKUP(Coffee_sales[[#This Row],[Customer ID]],customers!$A$1:$A$1001,customers!$I$1:$I$1001,,0)</f>
        <v>Yes</v>
      </c>
    </row>
    <row r="28" spans="1:14" x14ac:dyDescent="0.25">
      <c r="A28" t="s">
        <v>637</v>
      </c>
      <c r="B28" s="4">
        <v>43516</v>
      </c>
      <c r="C28" t="s">
        <v>638</v>
      </c>
      <c r="D28" t="s">
        <v>6157</v>
      </c>
      <c r="E28">
        <v>4</v>
      </c>
      <c r="F28" t="s">
        <v>639</v>
      </c>
      <c r="G28" t="s">
        <v>640</v>
      </c>
      <c r="H28" t="s">
        <v>19</v>
      </c>
      <c r="I28" t="s">
        <v>6197</v>
      </c>
      <c r="J28" t="s">
        <v>6200</v>
      </c>
      <c r="K28" s="5">
        <v>0.5</v>
      </c>
      <c r="L28" s="6">
        <v>6.75</v>
      </c>
      <c r="M28" s="6">
        <f>E28*'Working sheet'!L28</f>
        <v>27</v>
      </c>
      <c r="N28" t="str">
        <f>_xlfn.XLOOKUP(Coffee_sales[[#This Row],[Customer ID]],customers!$A$1:$A$1001,customers!$I$1:$I$1001,,0)</f>
        <v>Yes</v>
      </c>
    </row>
    <row r="29" spans="1:14" x14ac:dyDescent="0.25">
      <c r="A29" t="s">
        <v>643</v>
      </c>
      <c r="B29" s="4">
        <v>43746</v>
      </c>
      <c r="C29" t="s">
        <v>644</v>
      </c>
      <c r="D29" t="s">
        <v>6152</v>
      </c>
      <c r="E29">
        <v>5</v>
      </c>
      <c r="F29" t="s">
        <v>645</v>
      </c>
      <c r="G29" t="s">
        <v>646</v>
      </c>
      <c r="H29" t="s">
        <v>318</v>
      </c>
      <c r="I29" t="s">
        <v>6197</v>
      </c>
      <c r="J29" t="s">
        <v>6200</v>
      </c>
      <c r="K29" s="5">
        <v>0.2</v>
      </c>
      <c r="L29" s="6">
        <v>3.375</v>
      </c>
      <c r="M29" s="6">
        <f>E29*'Working sheet'!L29</f>
        <v>16.875</v>
      </c>
      <c r="N29" t="str">
        <f>_xlfn.XLOOKUP(Coffee_sales[[#This Row],[Customer ID]],customers!$A$1:$A$1001,customers!$I$1:$I$1001,,0)</f>
        <v>No</v>
      </c>
    </row>
    <row r="30" spans="1:14" x14ac:dyDescent="0.25">
      <c r="A30" t="s">
        <v>649</v>
      </c>
      <c r="B30" s="4">
        <v>44775</v>
      </c>
      <c r="C30" t="s">
        <v>650</v>
      </c>
      <c r="D30" t="s">
        <v>6158</v>
      </c>
      <c r="E30">
        <v>3</v>
      </c>
      <c r="F30" t="s">
        <v>651</v>
      </c>
      <c r="G30" t="s">
        <v>652</v>
      </c>
      <c r="H30" t="s">
        <v>318</v>
      </c>
      <c r="I30" t="s">
        <v>6197</v>
      </c>
      <c r="J30" t="s">
        <v>6201</v>
      </c>
      <c r="K30" s="5">
        <v>0.5</v>
      </c>
      <c r="L30" s="6">
        <v>5.97</v>
      </c>
      <c r="M30" s="6">
        <f>E30*'Working sheet'!L30</f>
        <v>17.91</v>
      </c>
      <c r="N30" t="str">
        <f>_xlfn.XLOOKUP(Coffee_sales[[#This Row],[Customer ID]],customers!$A$1:$A$1001,customers!$I$1:$I$1001,,0)</f>
        <v>No</v>
      </c>
    </row>
    <row r="31" spans="1:14" x14ac:dyDescent="0.25">
      <c r="A31" t="s">
        <v>655</v>
      </c>
      <c r="B31" s="4">
        <v>43516</v>
      </c>
      <c r="C31" t="s">
        <v>656</v>
      </c>
      <c r="D31" t="s">
        <v>6147</v>
      </c>
      <c r="E31">
        <v>4</v>
      </c>
      <c r="F31" t="s">
        <v>657</v>
      </c>
      <c r="G31" t="s">
        <v>658</v>
      </c>
      <c r="H31" t="s">
        <v>318</v>
      </c>
      <c r="I31" t="s">
        <v>6197</v>
      </c>
      <c r="J31" t="s">
        <v>6201</v>
      </c>
      <c r="K31" s="5">
        <v>1</v>
      </c>
      <c r="L31" s="6">
        <v>9.9499999999999993</v>
      </c>
      <c r="M31" s="6">
        <f>E31*'Working sheet'!L31</f>
        <v>39.799999999999997</v>
      </c>
      <c r="N31" t="str">
        <f>_xlfn.XLOOKUP(Coffee_sales[[#This Row],[Customer ID]],customers!$A$1:$A$1001,customers!$I$1:$I$1001,,0)</f>
        <v>Yes</v>
      </c>
    </row>
    <row r="32" spans="1:14" x14ac:dyDescent="0.25">
      <c r="A32" t="s">
        <v>661</v>
      </c>
      <c r="B32" s="4">
        <v>44464</v>
      </c>
      <c r="C32" t="s">
        <v>662</v>
      </c>
      <c r="D32" t="s">
        <v>6159</v>
      </c>
      <c r="E32">
        <v>5</v>
      </c>
      <c r="F32" t="s">
        <v>663</v>
      </c>
      <c r="G32">
        <v>0</v>
      </c>
      <c r="H32" t="s">
        <v>19</v>
      </c>
      <c r="I32" t="s">
        <v>6198</v>
      </c>
      <c r="J32" t="s">
        <v>6200</v>
      </c>
      <c r="K32" s="5">
        <v>0.2</v>
      </c>
      <c r="L32" s="6">
        <v>4.3650000000000002</v>
      </c>
      <c r="M32" s="6">
        <f>E32*'Working sheet'!L32</f>
        <v>21.825000000000003</v>
      </c>
      <c r="N32" t="str">
        <f>_xlfn.XLOOKUP(Coffee_sales[[#This Row],[Customer ID]],customers!$A$1:$A$1001,customers!$I$1:$I$1001,,0)</f>
        <v>No</v>
      </c>
    </row>
    <row r="33" spans="1:14" x14ac:dyDescent="0.25">
      <c r="A33" t="s">
        <v>661</v>
      </c>
      <c r="B33" s="4">
        <v>44464</v>
      </c>
      <c r="C33" t="s">
        <v>662</v>
      </c>
      <c r="D33" t="s">
        <v>6158</v>
      </c>
      <c r="E33">
        <v>6</v>
      </c>
      <c r="F33" t="s">
        <v>663</v>
      </c>
      <c r="G33">
        <v>0</v>
      </c>
      <c r="H33" t="s">
        <v>19</v>
      </c>
      <c r="I33" t="s">
        <v>6197</v>
      </c>
      <c r="J33" t="s">
        <v>6201</v>
      </c>
      <c r="K33" s="5">
        <v>0.5</v>
      </c>
      <c r="L33" s="6">
        <v>5.97</v>
      </c>
      <c r="M33" s="6">
        <f>E33*'Working sheet'!L33</f>
        <v>35.82</v>
      </c>
      <c r="N33" t="str">
        <f>_xlfn.XLOOKUP(Coffee_sales[[#This Row],[Customer ID]],customers!$A$1:$A$1001,customers!$I$1:$I$1001,,0)</f>
        <v>No</v>
      </c>
    </row>
    <row r="34" spans="1:14" x14ac:dyDescent="0.25">
      <c r="A34" t="s">
        <v>661</v>
      </c>
      <c r="B34" s="4">
        <v>44464</v>
      </c>
      <c r="C34" t="s">
        <v>662</v>
      </c>
      <c r="D34" t="s">
        <v>6160</v>
      </c>
      <c r="E34">
        <v>6</v>
      </c>
      <c r="F34" t="s">
        <v>663</v>
      </c>
      <c r="G34">
        <v>0</v>
      </c>
      <c r="H34" t="s">
        <v>19</v>
      </c>
      <c r="I34" t="s">
        <v>6198</v>
      </c>
      <c r="J34" t="s">
        <v>6200</v>
      </c>
      <c r="K34" s="5">
        <v>0.5</v>
      </c>
      <c r="L34" s="6">
        <v>8.73</v>
      </c>
      <c r="M34" s="6">
        <f>E34*'Working sheet'!L34</f>
        <v>52.38</v>
      </c>
      <c r="N34" t="str">
        <f>_xlfn.XLOOKUP(Coffee_sales[[#This Row],[Customer ID]],customers!$A$1:$A$1001,customers!$I$1:$I$1001,,0)</f>
        <v>No</v>
      </c>
    </row>
    <row r="35" spans="1:14" x14ac:dyDescent="0.25">
      <c r="A35" t="s">
        <v>676</v>
      </c>
      <c r="B35" s="4">
        <v>44394</v>
      </c>
      <c r="C35" t="s">
        <v>677</v>
      </c>
      <c r="D35" t="s">
        <v>6145</v>
      </c>
      <c r="E35">
        <v>5</v>
      </c>
      <c r="F35" t="s">
        <v>678</v>
      </c>
      <c r="G35" t="s">
        <v>679</v>
      </c>
      <c r="H35" t="s">
        <v>19</v>
      </c>
      <c r="I35" t="s">
        <v>6198</v>
      </c>
      <c r="J35" t="s">
        <v>6199</v>
      </c>
      <c r="K35" s="5">
        <v>0.2</v>
      </c>
      <c r="L35" s="6">
        <v>4.7549999999999999</v>
      </c>
      <c r="M35" s="6">
        <f>E35*'Working sheet'!L35</f>
        <v>23.774999999999999</v>
      </c>
      <c r="N35" t="str">
        <f>_xlfn.XLOOKUP(Coffee_sales[[#This Row],[Customer ID]],customers!$A$1:$A$1001,customers!$I$1:$I$1001,,0)</f>
        <v>No</v>
      </c>
    </row>
    <row r="36" spans="1:14" x14ac:dyDescent="0.25">
      <c r="A36" t="s">
        <v>681</v>
      </c>
      <c r="B36" s="4">
        <v>44011</v>
      </c>
      <c r="C36" t="s">
        <v>682</v>
      </c>
      <c r="D36" t="s">
        <v>6161</v>
      </c>
      <c r="E36">
        <v>6</v>
      </c>
      <c r="F36" t="s">
        <v>683</v>
      </c>
      <c r="G36" t="s">
        <v>684</v>
      </c>
      <c r="H36" t="s">
        <v>28</v>
      </c>
      <c r="I36" t="s">
        <v>6198</v>
      </c>
      <c r="J36" t="s">
        <v>6199</v>
      </c>
      <c r="K36" s="5">
        <v>0.5</v>
      </c>
      <c r="L36" s="6">
        <v>9.51</v>
      </c>
      <c r="M36" s="6">
        <f>E36*'Working sheet'!L36</f>
        <v>57.06</v>
      </c>
      <c r="N36" t="str">
        <f>_xlfn.XLOOKUP(Coffee_sales[[#This Row],[Customer ID]],customers!$A$1:$A$1001,customers!$I$1:$I$1001,,0)</f>
        <v>Yes</v>
      </c>
    </row>
    <row r="37" spans="1:14" x14ac:dyDescent="0.25">
      <c r="A37" t="s">
        <v>687</v>
      </c>
      <c r="B37" s="4">
        <v>44348</v>
      </c>
      <c r="C37" t="s">
        <v>688</v>
      </c>
      <c r="D37" t="s">
        <v>6158</v>
      </c>
      <c r="E37">
        <v>6</v>
      </c>
      <c r="F37" t="s">
        <v>689</v>
      </c>
      <c r="G37" t="s">
        <v>690</v>
      </c>
      <c r="H37" t="s">
        <v>19</v>
      </c>
      <c r="I37" t="s">
        <v>6197</v>
      </c>
      <c r="J37" t="s">
        <v>6201</v>
      </c>
      <c r="K37" s="5">
        <v>0.5</v>
      </c>
      <c r="L37" s="6">
        <v>5.97</v>
      </c>
      <c r="M37" s="6">
        <f>E37*'Working sheet'!L37</f>
        <v>35.82</v>
      </c>
      <c r="N37" t="str">
        <f>_xlfn.XLOOKUP(Coffee_sales[[#This Row],[Customer ID]],customers!$A$1:$A$1001,customers!$I$1:$I$1001,,0)</f>
        <v>No</v>
      </c>
    </row>
    <row r="38" spans="1:14" x14ac:dyDescent="0.25">
      <c r="A38" t="s">
        <v>693</v>
      </c>
      <c r="B38" s="4">
        <v>44233</v>
      </c>
      <c r="C38" t="s">
        <v>694</v>
      </c>
      <c r="D38" t="s">
        <v>6159</v>
      </c>
      <c r="E38">
        <v>2</v>
      </c>
      <c r="F38" t="s">
        <v>695</v>
      </c>
      <c r="G38" t="s">
        <v>696</v>
      </c>
      <c r="H38" t="s">
        <v>19</v>
      </c>
      <c r="I38" t="s">
        <v>6198</v>
      </c>
      <c r="J38" t="s">
        <v>6200</v>
      </c>
      <c r="K38" s="5">
        <v>0.2</v>
      </c>
      <c r="L38" s="6">
        <v>4.3650000000000002</v>
      </c>
      <c r="M38" s="6">
        <f>E38*'Working sheet'!L38</f>
        <v>8.73</v>
      </c>
      <c r="N38" t="str">
        <f>_xlfn.XLOOKUP(Coffee_sales[[#This Row],[Customer ID]],customers!$A$1:$A$1001,customers!$I$1:$I$1001,,0)</f>
        <v>No</v>
      </c>
    </row>
    <row r="39" spans="1:14" x14ac:dyDescent="0.25">
      <c r="A39" t="s">
        <v>699</v>
      </c>
      <c r="B39" s="4">
        <v>43580</v>
      </c>
      <c r="C39" t="s">
        <v>700</v>
      </c>
      <c r="D39" t="s">
        <v>6161</v>
      </c>
      <c r="E39">
        <v>3</v>
      </c>
      <c r="F39" t="s">
        <v>701</v>
      </c>
      <c r="G39" t="s">
        <v>702</v>
      </c>
      <c r="H39" t="s">
        <v>19</v>
      </c>
      <c r="I39" t="s">
        <v>6198</v>
      </c>
      <c r="J39" t="s">
        <v>6199</v>
      </c>
      <c r="K39" s="5">
        <v>0.5</v>
      </c>
      <c r="L39" s="6">
        <v>9.51</v>
      </c>
      <c r="M39" s="6">
        <f>E39*'Working sheet'!L39</f>
        <v>28.53</v>
      </c>
      <c r="N39" t="str">
        <f>_xlfn.XLOOKUP(Coffee_sales[[#This Row],[Customer ID]],customers!$A$1:$A$1001,customers!$I$1:$I$1001,,0)</f>
        <v>No</v>
      </c>
    </row>
    <row r="40" spans="1:14" x14ac:dyDescent="0.25">
      <c r="A40" t="s">
        <v>705</v>
      </c>
      <c r="B40" s="4">
        <v>43946</v>
      </c>
      <c r="C40" t="s">
        <v>706</v>
      </c>
      <c r="D40" t="s">
        <v>6151</v>
      </c>
      <c r="E40">
        <v>5</v>
      </c>
      <c r="F40" t="s">
        <v>707</v>
      </c>
      <c r="G40" t="s">
        <v>708</v>
      </c>
      <c r="H40" t="s">
        <v>19</v>
      </c>
      <c r="I40" t="s">
        <v>6196</v>
      </c>
      <c r="J40" t="s">
        <v>6200</v>
      </c>
      <c r="K40" s="5">
        <v>2.5</v>
      </c>
      <c r="L40" s="6">
        <v>22.885000000000002</v>
      </c>
      <c r="M40" s="6">
        <f>E40*'Working sheet'!L40</f>
        <v>114.42500000000001</v>
      </c>
      <c r="N40" t="str">
        <f>_xlfn.XLOOKUP(Coffee_sales[[#This Row],[Customer ID]],customers!$A$1:$A$1001,customers!$I$1:$I$1001,,0)</f>
        <v>No</v>
      </c>
    </row>
    <row r="41" spans="1:14" x14ac:dyDescent="0.25">
      <c r="A41" t="s">
        <v>711</v>
      </c>
      <c r="B41" s="4">
        <v>44524</v>
      </c>
      <c r="C41" t="s">
        <v>712</v>
      </c>
      <c r="D41" t="s">
        <v>6138</v>
      </c>
      <c r="E41">
        <v>6</v>
      </c>
      <c r="F41" t="s">
        <v>713</v>
      </c>
      <c r="G41">
        <v>0</v>
      </c>
      <c r="H41" t="s">
        <v>19</v>
      </c>
      <c r="I41" t="s">
        <v>6196</v>
      </c>
      <c r="J41" t="s">
        <v>6200</v>
      </c>
      <c r="K41" s="5">
        <v>1</v>
      </c>
      <c r="L41" s="6">
        <v>9.9499999999999993</v>
      </c>
      <c r="M41" s="6">
        <f>E41*'Working sheet'!L41</f>
        <v>59.699999999999996</v>
      </c>
      <c r="N41" t="str">
        <f>_xlfn.XLOOKUP(Coffee_sales[[#This Row],[Customer ID]],customers!$A$1:$A$1001,customers!$I$1:$I$1001,,0)</f>
        <v>Yes</v>
      </c>
    </row>
    <row r="42" spans="1:14" x14ac:dyDescent="0.25">
      <c r="A42" t="s">
        <v>715</v>
      </c>
      <c r="B42" s="4">
        <v>44305</v>
      </c>
      <c r="C42" t="s">
        <v>716</v>
      </c>
      <c r="D42" t="s">
        <v>6162</v>
      </c>
      <c r="E42">
        <v>3</v>
      </c>
      <c r="F42" t="s">
        <v>717</v>
      </c>
      <c r="G42">
        <v>0</v>
      </c>
      <c r="H42" t="s">
        <v>19</v>
      </c>
      <c r="I42" t="s">
        <v>6198</v>
      </c>
      <c r="J42" t="s">
        <v>6200</v>
      </c>
      <c r="K42" s="5">
        <v>1</v>
      </c>
      <c r="L42" s="6">
        <v>14.55</v>
      </c>
      <c r="M42" s="6">
        <f>E42*'Working sheet'!L42</f>
        <v>43.650000000000006</v>
      </c>
      <c r="N42" t="str">
        <f>_xlfn.XLOOKUP(Coffee_sales[[#This Row],[Customer ID]],customers!$A$1:$A$1001,customers!$I$1:$I$1001,,0)</f>
        <v>No</v>
      </c>
    </row>
    <row r="43" spans="1:14" x14ac:dyDescent="0.25">
      <c r="A43" t="s">
        <v>720</v>
      </c>
      <c r="B43" s="4">
        <v>44749</v>
      </c>
      <c r="C43" t="s">
        <v>721</v>
      </c>
      <c r="D43" t="s">
        <v>6153</v>
      </c>
      <c r="E43">
        <v>2</v>
      </c>
      <c r="F43" t="s">
        <v>722</v>
      </c>
      <c r="G43" t="s">
        <v>723</v>
      </c>
      <c r="H43" t="s">
        <v>19</v>
      </c>
      <c r="I43" t="s">
        <v>6202</v>
      </c>
      <c r="J43" t="s">
        <v>6201</v>
      </c>
      <c r="K43" s="5">
        <v>0.2</v>
      </c>
      <c r="L43" s="6">
        <v>3.645</v>
      </c>
      <c r="M43" s="6">
        <f>E43*'Working sheet'!L43</f>
        <v>7.29</v>
      </c>
      <c r="N43" t="str">
        <f>_xlfn.XLOOKUP(Coffee_sales[[#This Row],[Customer ID]],customers!$A$1:$A$1001,customers!$I$1:$I$1001,,0)</f>
        <v>Yes</v>
      </c>
    </row>
    <row r="44" spans="1:14" x14ac:dyDescent="0.25">
      <c r="A44" t="s">
        <v>726</v>
      </c>
      <c r="B44" s="4">
        <v>43607</v>
      </c>
      <c r="C44" t="s">
        <v>727</v>
      </c>
      <c r="D44" t="s">
        <v>6163</v>
      </c>
      <c r="E44">
        <v>3</v>
      </c>
      <c r="F44" t="s">
        <v>728</v>
      </c>
      <c r="G44" t="s">
        <v>729</v>
      </c>
      <c r="H44" t="s">
        <v>19</v>
      </c>
      <c r="I44" t="s">
        <v>6196</v>
      </c>
      <c r="J44" t="s">
        <v>6201</v>
      </c>
      <c r="K44" s="5">
        <v>0.2</v>
      </c>
      <c r="L44" s="6">
        <v>2.6850000000000001</v>
      </c>
      <c r="M44" s="6">
        <f>E44*'Working sheet'!L44</f>
        <v>8.0549999999999997</v>
      </c>
      <c r="N44" t="str">
        <f>_xlfn.XLOOKUP(Coffee_sales[[#This Row],[Customer ID]],customers!$A$1:$A$1001,customers!$I$1:$I$1001,,0)</f>
        <v>Yes</v>
      </c>
    </row>
    <row r="45" spans="1:14" x14ac:dyDescent="0.25">
      <c r="A45" t="s">
        <v>733</v>
      </c>
      <c r="B45" s="4">
        <v>44473</v>
      </c>
      <c r="C45" t="s">
        <v>734</v>
      </c>
      <c r="D45" t="s">
        <v>6164</v>
      </c>
      <c r="E45">
        <v>2</v>
      </c>
      <c r="F45" t="s">
        <v>735</v>
      </c>
      <c r="G45">
        <v>0</v>
      </c>
      <c r="H45" t="s">
        <v>19</v>
      </c>
      <c r="I45" t="s">
        <v>6198</v>
      </c>
      <c r="J45" t="s">
        <v>6199</v>
      </c>
      <c r="K45" s="5">
        <v>2.5</v>
      </c>
      <c r="L45" s="6">
        <v>36.454999999999998</v>
      </c>
      <c r="M45" s="6">
        <f>E45*'Working sheet'!L45</f>
        <v>72.91</v>
      </c>
      <c r="N45" t="str">
        <f>_xlfn.XLOOKUP(Coffee_sales[[#This Row],[Customer ID]],customers!$A$1:$A$1001,customers!$I$1:$I$1001,,0)</f>
        <v>No</v>
      </c>
    </row>
    <row r="46" spans="1:14" x14ac:dyDescent="0.25">
      <c r="A46" t="s">
        <v>738</v>
      </c>
      <c r="B46" s="4">
        <v>43932</v>
      </c>
      <c r="C46" t="s">
        <v>739</v>
      </c>
      <c r="D46" t="s">
        <v>6139</v>
      </c>
      <c r="E46">
        <v>2</v>
      </c>
      <c r="F46" t="s">
        <v>740</v>
      </c>
      <c r="G46" t="s">
        <v>741</v>
      </c>
      <c r="H46" t="s">
        <v>19</v>
      </c>
      <c r="I46" t="s">
        <v>6202</v>
      </c>
      <c r="J46" t="s">
        <v>6200</v>
      </c>
      <c r="K46" s="5">
        <v>0.5</v>
      </c>
      <c r="L46" s="6">
        <v>8.25</v>
      </c>
      <c r="M46" s="6">
        <f>E46*'Working sheet'!L46</f>
        <v>16.5</v>
      </c>
      <c r="N46" t="str">
        <f>_xlfn.XLOOKUP(Coffee_sales[[#This Row],[Customer ID]],customers!$A$1:$A$1001,customers!$I$1:$I$1001,,0)</f>
        <v>Yes</v>
      </c>
    </row>
    <row r="47" spans="1:14" x14ac:dyDescent="0.25">
      <c r="A47" t="s">
        <v>744</v>
      </c>
      <c r="B47" s="4">
        <v>44592</v>
      </c>
      <c r="C47" t="s">
        <v>745</v>
      </c>
      <c r="D47" t="s">
        <v>6165</v>
      </c>
      <c r="E47">
        <v>6</v>
      </c>
      <c r="F47" t="s">
        <v>746</v>
      </c>
      <c r="G47" t="s">
        <v>747</v>
      </c>
      <c r="H47" t="s">
        <v>19</v>
      </c>
      <c r="I47" t="s">
        <v>6198</v>
      </c>
      <c r="J47" t="s">
        <v>6201</v>
      </c>
      <c r="K47" s="5">
        <v>2.5</v>
      </c>
      <c r="L47" s="6">
        <v>29.785</v>
      </c>
      <c r="M47" s="6">
        <f>E47*'Working sheet'!L47</f>
        <v>178.71</v>
      </c>
      <c r="N47" t="str">
        <f>_xlfn.XLOOKUP(Coffee_sales[[#This Row],[Customer ID]],customers!$A$1:$A$1001,customers!$I$1:$I$1001,,0)</f>
        <v>No</v>
      </c>
    </row>
    <row r="48" spans="1:14" x14ac:dyDescent="0.25">
      <c r="A48" t="s">
        <v>750</v>
      </c>
      <c r="B48" s="4">
        <v>43776</v>
      </c>
      <c r="C48" t="s">
        <v>751</v>
      </c>
      <c r="D48" t="s">
        <v>6166</v>
      </c>
      <c r="E48">
        <v>2</v>
      </c>
      <c r="F48" t="s">
        <v>752</v>
      </c>
      <c r="G48">
        <v>0</v>
      </c>
      <c r="H48" t="s">
        <v>19</v>
      </c>
      <c r="I48" t="s">
        <v>6202</v>
      </c>
      <c r="J48" t="s">
        <v>6200</v>
      </c>
      <c r="K48" s="5">
        <v>2.5</v>
      </c>
      <c r="L48" s="6">
        <v>31.625</v>
      </c>
      <c r="M48" s="6">
        <f>E48*'Working sheet'!L48</f>
        <v>63.25</v>
      </c>
      <c r="N48" t="str">
        <f>_xlfn.XLOOKUP(Coffee_sales[[#This Row],[Customer ID]],customers!$A$1:$A$1001,customers!$I$1:$I$1001,,0)</f>
        <v>Yes</v>
      </c>
    </row>
    <row r="49" spans="1:14" x14ac:dyDescent="0.25">
      <c r="A49" t="s">
        <v>755</v>
      </c>
      <c r="B49" s="4">
        <v>43644</v>
      </c>
      <c r="C49" t="s">
        <v>756</v>
      </c>
      <c r="D49" t="s">
        <v>6167</v>
      </c>
      <c r="E49">
        <v>2</v>
      </c>
      <c r="F49" t="s">
        <v>757</v>
      </c>
      <c r="G49" t="s">
        <v>758</v>
      </c>
      <c r="H49" t="s">
        <v>19</v>
      </c>
      <c r="I49" t="s">
        <v>6197</v>
      </c>
      <c r="J49" t="s">
        <v>6199</v>
      </c>
      <c r="K49" s="5">
        <v>0.2</v>
      </c>
      <c r="L49" s="6">
        <v>3.8849999999999998</v>
      </c>
      <c r="M49" s="6">
        <f>E49*'Working sheet'!L49</f>
        <v>7.77</v>
      </c>
      <c r="N49" t="str">
        <f>_xlfn.XLOOKUP(Coffee_sales[[#This Row],[Customer ID]],customers!$A$1:$A$1001,customers!$I$1:$I$1001,,0)</f>
        <v>Yes</v>
      </c>
    </row>
    <row r="50" spans="1:14" x14ac:dyDescent="0.25">
      <c r="A50" t="s">
        <v>761</v>
      </c>
      <c r="B50" s="4">
        <v>44085</v>
      </c>
      <c r="C50" t="s">
        <v>762</v>
      </c>
      <c r="D50" t="s">
        <v>6168</v>
      </c>
      <c r="E50">
        <v>4</v>
      </c>
      <c r="F50" t="s">
        <v>763</v>
      </c>
      <c r="G50" t="s">
        <v>764</v>
      </c>
      <c r="H50" t="s">
        <v>19</v>
      </c>
      <c r="I50" t="s">
        <v>6197</v>
      </c>
      <c r="J50" t="s">
        <v>6201</v>
      </c>
      <c r="K50" s="5">
        <v>2.5</v>
      </c>
      <c r="L50" s="6">
        <v>22.885000000000002</v>
      </c>
      <c r="M50" s="6">
        <f>E50*'Working sheet'!L50</f>
        <v>91.54</v>
      </c>
      <c r="N50" t="str">
        <f>_xlfn.XLOOKUP(Coffee_sales[[#This Row],[Customer ID]],customers!$A$1:$A$1001,customers!$I$1:$I$1001,,0)</f>
        <v>No</v>
      </c>
    </row>
    <row r="51" spans="1:14" x14ac:dyDescent="0.25">
      <c r="A51" t="s">
        <v>766</v>
      </c>
      <c r="B51" s="4">
        <v>44790</v>
      </c>
      <c r="C51" t="s">
        <v>767</v>
      </c>
      <c r="D51" t="s">
        <v>6140</v>
      </c>
      <c r="E51">
        <v>3</v>
      </c>
      <c r="F51" t="s">
        <v>768</v>
      </c>
      <c r="G51" t="s">
        <v>769</v>
      </c>
      <c r="H51" t="s">
        <v>19</v>
      </c>
      <c r="I51" t="s">
        <v>6197</v>
      </c>
      <c r="J51" t="s">
        <v>6199</v>
      </c>
      <c r="K51" s="5">
        <v>1</v>
      </c>
      <c r="L51" s="6">
        <v>12.95</v>
      </c>
      <c r="M51" s="6">
        <f>E51*'Working sheet'!L51</f>
        <v>38.849999999999994</v>
      </c>
      <c r="N51" t="str">
        <f>_xlfn.XLOOKUP(Coffee_sales[[#This Row],[Customer ID]],customers!$A$1:$A$1001,customers!$I$1:$I$1001,,0)</f>
        <v>No</v>
      </c>
    </row>
    <row r="52" spans="1:14" x14ac:dyDescent="0.25">
      <c r="A52" t="s">
        <v>772</v>
      </c>
      <c r="B52" s="4">
        <v>44792</v>
      </c>
      <c r="C52" t="s">
        <v>773</v>
      </c>
      <c r="D52" t="s">
        <v>6169</v>
      </c>
      <c r="E52">
        <v>2</v>
      </c>
      <c r="F52" t="s">
        <v>774</v>
      </c>
      <c r="G52" t="s">
        <v>775</v>
      </c>
      <c r="H52" t="s">
        <v>19</v>
      </c>
      <c r="I52" t="s">
        <v>6198</v>
      </c>
      <c r="J52" t="s">
        <v>6201</v>
      </c>
      <c r="K52" s="5">
        <v>0.5</v>
      </c>
      <c r="L52" s="6">
        <v>7.77</v>
      </c>
      <c r="M52" s="6">
        <f>E52*'Working sheet'!L52</f>
        <v>15.54</v>
      </c>
      <c r="N52" t="str">
        <f>_xlfn.XLOOKUP(Coffee_sales[[#This Row],[Customer ID]],customers!$A$1:$A$1001,customers!$I$1:$I$1001,,0)</f>
        <v>No</v>
      </c>
    </row>
    <row r="53" spans="1:14" x14ac:dyDescent="0.25">
      <c r="A53" t="s">
        <v>778</v>
      </c>
      <c r="B53" s="4">
        <v>43600</v>
      </c>
      <c r="C53" t="s">
        <v>779</v>
      </c>
      <c r="D53" t="s">
        <v>6164</v>
      </c>
      <c r="E53">
        <v>4</v>
      </c>
      <c r="F53" t="s">
        <v>780</v>
      </c>
      <c r="G53" t="s">
        <v>781</v>
      </c>
      <c r="H53" t="s">
        <v>318</v>
      </c>
      <c r="I53" t="s">
        <v>6198</v>
      </c>
      <c r="J53" t="s">
        <v>6199</v>
      </c>
      <c r="K53" s="5">
        <v>2.5</v>
      </c>
      <c r="L53" s="6">
        <v>36.454999999999998</v>
      </c>
      <c r="M53" s="6">
        <f>E53*'Working sheet'!L53</f>
        <v>145.82</v>
      </c>
      <c r="N53" t="str">
        <f>_xlfn.XLOOKUP(Coffee_sales[[#This Row],[Customer ID]],customers!$A$1:$A$1001,customers!$I$1:$I$1001,,0)</f>
        <v>Yes</v>
      </c>
    </row>
    <row r="54" spans="1:14" x14ac:dyDescent="0.25">
      <c r="A54" t="s">
        <v>784</v>
      </c>
      <c r="B54" s="4">
        <v>43719</v>
      </c>
      <c r="C54" t="s">
        <v>785</v>
      </c>
      <c r="D54" t="s">
        <v>6146</v>
      </c>
      <c r="E54">
        <v>5</v>
      </c>
      <c r="F54" t="s">
        <v>786</v>
      </c>
      <c r="G54" t="s">
        <v>787</v>
      </c>
      <c r="H54" t="s">
        <v>28</v>
      </c>
      <c r="I54" t="s">
        <v>6196</v>
      </c>
      <c r="J54" t="s">
        <v>6200</v>
      </c>
      <c r="K54" s="5">
        <v>0.5</v>
      </c>
      <c r="L54" s="6">
        <v>5.97</v>
      </c>
      <c r="M54" s="6">
        <f>E54*'Working sheet'!L54</f>
        <v>29.849999999999998</v>
      </c>
      <c r="N54" t="str">
        <f>_xlfn.XLOOKUP(Coffee_sales[[#This Row],[Customer ID]],customers!$A$1:$A$1001,customers!$I$1:$I$1001,,0)</f>
        <v>No</v>
      </c>
    </row>
    <row r="55" spans="1:14" x14ac:dyDescent="0.25">
      <c r="A55" t="s">
        <v>784</v>
      </c>
      <c r="B55" s="4">
        <v>43719</v>
      </c>
      <c r="C55" t="s">
        <v>785</v>
      </c>
      <c r="D55" t="s">
        <v>6164</v>
      </c>
      <c r="E55">
        <v>2</v>
      </c>
      <c r="F55" t="s">
        <v>786</v>
      </c>
      <c r="G55" t="s">
        <v>787</v>
      </c>
      <c r="H55" t="s">
        <v>28</v>
      </c>
      <c r="I55" t="s">
        <v>6198</v>
      </c>
      <c r="J55" t="s">
        <v>6199</v>
      </c>
      <c r="K55" s="5">
        <v>2.5</v>
      </c>
      <c r="L55" s="6">
        <v>36.454999999999998</v>
      </c>
      <c r="M55" s="6">
        <f>E55*'Working sheet'!L55</f>
        <v>72.91</v>
      </c>
      <c r="N55" t="str">
        <f>_xlfn.XLOOKUP(Coffee_sales[[#This Row],[Customer ID]],customers!$A$1:$A$1001,customers!$I$1:$I$1001,,0)</f>
        <v>No</v>
      </c>
    </row>
    <row r="56" spans="1:14" x14ac:dyDescent="0.25">
      <c r="A56" t="s">
        <v>794</v>
      </c>
      <c r="B56" s="4">
        <v>44271</v>
      </c>
      <c r="C56" t="s">
        <v>795</v>
      </c>
      <c r="D56" t="s">
        <v>6162</v>
      </c>
      <c r="E56">
        <v>5</v>
      </c>
      <c r="F56" t="s">
        <v>796</v>
      </c>
      <c r="G56" t="s">
        <v>797</v>
      </c>
      <c r="H56" t="s">
        <v>19</v>
      </c>
      <c r="I56" t="s">
        <v>6198</v>
      </c>
      <c r="J56" t="s">
        <v>6200</v>
      </c>
      <c r="K56" s="5">
        <v>1</v>
      </c>
      <c r="L56" s="6">
        <v>14.55</v>
      </c>
      <c r="M56" s="6">
        <f>E56*'Working sheet'!L56</f>
        <v>72.75</v>
      </c>
      <c r="N56" t="str">
        <f>_xlfn.XLOOKUP(Coffee_sales[[#This Row],[Customer ID]],customers!$A$1:$A$1001,customers!$I$1:$I$1001,,0)</f>
        <v>No</v>
      </c>
    </row>
    <row r="57" spans="1:14" x14ac:dyDescent="0.25">
      <c r="A57" t="s">
        <v>800</v>
      </c>
      <c r="B57" s="4">
        <v>44168</v>
      </c>
      <c r="C57" t="s">
        <v>801</v>
      </c>
      <c r="D57" t="s">
        <v>6170</v>
      </c>
      <c r="E57">
        <v>3</v>
      </c>
      <c r="F57" t="s">
        <v>802</v>
      </c>
      <c r="G57">
        <v>0</v>
      </c>
      <c r="H57" t="s">
        <v>19</v>
      </c>
      <c r="I57" t="s">
        <v>6198</v>
      </c>
      <c r="J57" t="s">
        <v>6199</v>
      </c>
      <c r="K57" s="5">
        <v>1</v>
      </c>
      <c r="L57" s="6">
        <v>15.85</v>
      </c>
      <c r="M57" s="6">
        <f>E57*'Working sheet'!L57</f>
        <v>47.55</v>
      </c>
      <c r="N57" t="str">
        <f>_xlfn.XLOOKUP(Coffee_sales[[#This Row],[Customer ID]],customers!$A$1:$A$1001,customers!$I$1:$I$1001,,0)</f>
        <v>No</v>
      </c>
    </row>
    <row r="58" spans="1:14" x14ac:dyDescent="0.25">
      <c r="A58" t="s">
        <v>805</v>
      </c>
      <c r="B58" s="4">
        <v>43857</v>
      </c>
      <c r="C58" t="s">
        <v>806</v>
      </c>
      <c r="D58" t="s">
        <v>6153</v>
      </c>
      <c r="E58">
        <v>3</v>
      </c>
      <c r="F58" t="s">
        <v>807</v>
      </c>
      <c r="G58" t="s">
        <v>808</v>
      </c>
      <c r="H58" t="s">
        <v>19</v>
      </c>
      <c r="I58" t="s">
        <v>6202</v>
      </c>
      <c r="J58" t="s">
        <v>6201</v>
      </c>
      <c r="K58" s="5">
        <v>0.2</v>
      </c>
      <c r="L58" s="6">
        <v>3.645</v>
      </c>
      <c r="M58" s="6">
        <f>E58*'Working sheet'!L58</f>
        <v>10.935</v>
      </c>
      <c r="N58" t="str">
        <f>_xlfn.XLOOKUP(Coffee_sales[[#This Row],[Customer ID]],customers!$A$1:$A$1001,customers!$I$1:$I$1001,,0)</f>
        <v>Yes</v>
      </c>
    </row>
    <row r="59" spans="1:14" x14ac:dyDescent="0.25">
      <c r="A59" t="s">
        <v>811</v>
      </c>
      <c r="B59" s="4">
        <v>44759</v>
      </c>
      <c r="C59" t="s">
        <v>812</v>
      </c>
      <c r="D59" t="s">
        <v>6171</v>
      </c>
      <c r="E59">
        <v>4</v>
      </c>
      <c r="F59" t="s">
        <v>813</v>
      </c>
      <c r="G59" t="s">
        <v>814</v>
      </c>
      <c r="H59" t="s">
        <v>19</v>
      </c>
      <c r="I59" t="s">
        <v>6202</v>
      </c>
      <c r="J59" t="s">
        <v>6199</v>
      </c>
      <c r="K59" s="5">
        <v>1</v>
      </c>
      <c r="L59" s="6">
        <v>14.85</v>
      </c>
      <c r="M59" s="6">
        <f>E59*'Working sheet'!L59</f>
        <v>59.4</v>
      </c>
      <c r="N59" t="str">
        <f>_xlfn.XLOOKUP(Coffee_sales[[#This Row],[Customer ID]],customers!$A$1:$A$1001,customers!$I$1:$I$1001,,0)</f>
        <v>No</v>
      </c>
    </row>
    <row r="60" spans="1:14" x14ac:dyDescent="0.25">
      <c r="A60" t="s">
        <v>817</v>
      </c>
      <c r="B60" s="4">
        <v>44624</v>
      </c>
      <c r="C60" t="s">
        <v>818</v>
      </c>
      <c r="D60" t="s">
        <v>6165</v>
      </c>
      <c r="E60">
        <v>3</v>
      </c>
      <c r="F60" t="s">
        <v>819</v>
      </c>
      <c r="G60">
        <v>0</v>
      </c>
      <c r="H60" t="s">
        <v>19</v>
      </c>
      <c r="I60" t="s">
        <v>6198</v>
      </c>
      <c r="J60" t="s">
        <v>6201</v>
      </c>
      <c r="K60" s="5">
        <v>2.5</v>
      </c>
      <c r="L60" s="6">
        <v>29.785</v>
      </c>
      <c r="M60" s="6">
        <f>E60*'Working sheet'!L60</f>
        <v>89.355000000000004</v>
      </c>
      <c r="N60" t="str">
        <f>_xlfn.XLOOKUP(Coffee_sales[[#This Row],[Customer ID]],customers!$A$1:$A$1001,customers!$I$1:$I$1001,,0)</f>
        <v>Yes</v>
      </c>
    </row>
    <row r="61" spans="1:14" x14ac:dyDescent="0.25">
      <c r="A61" t="s">
        <v>822</v>
      </c>
      <c r="B61" s="4">
        <v>44537</v>
      </c>
      <c r="C61" t="s">
        <v>823</v>
      </c>
      <c r="D61" t="s">
        <v>6160</v>
      </c>
      <c r="E61">
        <v>3</v>
      </c>
      <c r="F61" t="s">
        <v>824</v>
      </c>
      <c r="G61" t="s">
        <v>825</v>
      </c>
      <c r="H61" t="s">
        <v>19</v>
      </c>
      <c r="I61" t="s">
        <v>6198</v>
      </c>
      <c r="J61" t="s">
        <v>6200</v>
      </c>
      <c r="K61" s="5">
        <v>0.5</v>
      </c>
      <c r="L61" s="6">
        <v>8.73</v>
      </c>
      <c r="M61" s="6">
        <f>E61*'Working sheet'!L61</f>
        <v>26.19</v>
      </c>
      <c r="N61" t="str">
        <f>_xlfn.XLOOKUP(Coffee_sales[[#This Row],[Customer ID]],customers!$A$1:$A$1001,customers!$I$1:$I$1001,,0)</f>
        <v>Yes</v>
      </c>
    </row>
    <row r="62" spans="1:14" x14ac:dyDescent="0.25">
      <c r="A62" t="s">
        <v>827</v>
      </c>
      <c r="B62" s="4">
        <v>44252</v>
      </c>
      <c r="C62" t="s">
        <v>828</v>
      </c>
      <c r="D62" t="s">
        <v>6168</v>
      </c>
      <c r="E62">
        <v>5</v>
      </c>
      <c r="F62" t="s">
        <v>829</v>
      </c>
      <c r="G62" t="s">
        <v>830</v>
      </c>
      <c r="H62" t="s">
        <v>19</v>
      </c>
      <c r="I62" t="s">
        <v>6197</v>
      </c>
      <c r="J62" t="s">
        <v>6201</v>
      </c>
      <c r="K62" s="5">
        <v>2.5</v>
      </c>
      <c r="L62" s="6">
        <v>22.885000000000002</v>
      </c>
      <c r="M62" s="6">
        <f>E62*'Working sheet'!L62</f>
        <v>114.42500000000001</v>
      </c>
      <c r="N62" t="str">
        <f>_xlfn.XLOOKUP(Coffee_sales[[#This Row],[Customer ID]],customers!$A$1:$A$1001,customers!$I$1:$I$1001,,0)</f>
        <v>No</v>
      </c>
    </row>
    <row r="63" spans="1:14" x14ac:dyDescent="0.25">
      <c r="A63" t="s">
        <v>833</v>
      </c>
      <c r="B63" s="4">
        <v>43521</v>
      </c>
      <c r="C63" t="s">
        <v>834</v>
      </c>
      <c r="D63" t="s">
        <v>6172</v>
      </c>
      <c r="E63">
        <v>5</v>
      </c>
      <c r="F63" t="s">
        <v>835</v>
      </c>
      <c r="G63">
        <v>0</v>
      </c>
      <c r="H63" t="s">
        <v>28</v>
      </c>
      <c r="I63" t="s">
        <v>6196</v>
      </c>
      <c r="J63" t="s">
        <v>6201</v>
      </c>
      <c r="K63" s="5">
        <v>0.5</v>
      </c>
      <c r="L63" s="6">
        <v>5.37</v>
      </c>
      <c r="M63" s="6">
        <f>E63*'Working sheet'!L63</f>
        <v>26.85</v>
      </c>
      <c r="N63" t="str">
        <f>_xlfn.XLOOKUP(Coffee_sales[[#This Row],[Customer ID]],customers!$A$1:$A$1001,customers!$I$1:$I$1001,,0)</f>
        <v>Yes</v>
      </c>
    </row>
    <row r="64" spans="1:14" x14ac:dyDescent="0.25">
      <c r="A64" t="s">
        <v>838</v>
      </c>
      <c r="B64" s="4">
        <v>43505</v>
      </c>
      <c r="C64" t="s">
        <v>839</v>
      </c>
      <c r="D64" t="s">
        <v>6145</v>
      </c>
      <c r="E64">
        <v>5</v>
      </c>
      <c r="F64" t="s">
        <v>840</v>
      </c>
      <c r="G64">
        <v>0</v>
      </c>
      <c r="H64" t="s">
        <v>19</v>
      </c>
      <c r="I64" t="s">
        <v>6198</v>
      </c>
      <c r="J64" t="s">
        <v>6199</v>
      </c>
      <c r="K64" s="5">
        <v>0.2</v>
      </c>
      <c r="L64" s="6">
        <v>4.7549999999999999</v>
      </c>
      <c r="M64" s="6">
        <f>E64*'Working sheet'!L64</f>
        <v>23.774999999999999</v>
      </c>
      <c r="N64" t="str">
        <f>_xlfn.XLOOKUP(Coffee_sales[[#This Row],[Customer ID]],customers!$A$1:$A$1001,customers!$I$1:$I$1001,,0)</f>
        <v>Yes</v>
      </c>
    </row>
    <row r="65" spans="1:14" x14ac:dyDescent="0.25">
      <c r="A65" t="s">
        <v>843</v>
      </c>
      <c r="B65" s="4">
        <v>43868</v>
      </c>
      <c r="C65" t="s">
        <v>844</v>
      </c>
      <c r="D65" t="s">
        <v>6157</v>
      </c>
      <c r="E65">
        <v>1</v>
      </c>
      <c r="F65" t="s">
        <v>845</v>
      </c>
      <c r="G65" t="s">
        <v>846</v>
      </c>
      <c r="H65" t="s">
        <v>19</v>
      </c>
      <c r="I65" t="s">
        <v>6197</v>
      </c>
      <c r="J65" t="s">
        <v>6200</v>
      </c>
      <c r="K65" s="5">
        <v>0.5</v>
      </c>
      <c r="L65" s="6">
        <v>6.75</v>
      </c>
      <c r="M65" s="6">
        <f>E65*'Working sheet'!L65</f>
        <v>6.75</v>
      </c>
      <c r="N65" t="str">
        <f>_xlfn.XLOOKUP(Coffee_sales[[#This Row],[Customer ID]],customers!$A$1:$A$1001,customers!$I$1:$I$1001,,0)</f>
        <v>No</v>
      </c>
    </row>
    <row r="66" spans="1:14" x14ac:dyDescent="0.25">
      <c r="A66" t="s">
        <v>849</v>
      </c>
      <c r="B66" s="4">
        <v>43913</v>
      </c>
      <c r="C66" t="s">
        <v>850</v>
      </c>
      <c r="D66" t="s">
        <v>6146</v>
      </c>
      <c r="E66">
        <v>6</v>
      </c>
      <c r="F66" t="s">
        <v>851</v>
      </c>
      <c r="G66">
        <v>0</v>
      </c>
      <c r="H66" t="s">
        <v>19</v>
      </c>
      <c r="I66" t="s">
        <v>6196</v>
      </c>
      <c r="J66" t="s">
        <v>6200</v>
      </c>
      <c r="K66" s="5">
        <v>0.5</v>
      </c>
      <c r="L66" s="6">
        <v>5.97</v>
      </c>
      <c r="M66" s="6">
        <f>E66*'Working sheet'!L66</f>
        <v>35.82</v>
      </c>
      <c r="N66" t="str">
        <f>_xlfn.XLOOKUP(Coffee_sales[[#This Row],[Customer ID]],customers!$A$1:$A$1001,customers!$I$1:$I$1001,,0)</f>
        <v>Yes</v>
      </c>
    </row>
    <row r="67" spans="1:14" x14ac:dyDescent="0.25">
      <c r="A67" t="s">
        <v>854</v>
      </c>
      <c r="B67" s="4">
        <v>44626</v>
      </c>
      <c r="C67" t="s">
        <v>855</v>
      </c>
      <c r="D67" t="s">
        <v>6149</v>
      </c>
      <c r="E67">
        <v>4</v>
      </c>
      <c r="F67" t="s">
        <v>856</v>
      </c>
      <c r="G67" t="s">
        <v>857</v>
      </c>
      <c r="H67" t="s">
        <v>19</v>
      </c>
      <c r="I67" t="s">
        <v>6196</v>
      </c>
      <c r="J67" t="s">
        <v>6201</v>
      </c>
      <c r="K67" s="5">
        <v>2.5</v>
      </c>
      <c r="L67" s="6">
        <v>20.585000000000001</v>
      </c>
      <c r="M67" s="6">
        <f>E67*'Working sheet'!L67</f>
        <v>82.34</v>
      </c>
      <c r="N67" t="str">
        <f>_xlfn.XLOOKUP(Coffee_sales[[#This Row],[Customer ID]],customers!$A$1:$A$1001,customers!$I$1:$I$1001,,0)</f>
        <v>Yes</v>
      </c>
    </row>
    <row r="68" spans="1:14" x14ac:dyDescent="0.25">
      <c r="A68" t="s">
        <v>860</v>
      </c>
      <c r="B68" s="4">
        <v>44666</v>
      </c>
      <c r="C68" t="s">
        <v>861</v>
      </c>
      <c r="D68" t="s">
        <v>6173</v>
      </c>
      <c r="E68">
        <v>1</v>
      </c>
      <c r="F68" t="s">
        <v>862</v>
      </c>
      <c r="G68" t="s">
        <v>863</v>
      </c>
      <c r="H68" t="s">
        <v>19</v>
      </c>
      <c r="I68" t="s">
        <v>6196</v>
      </c>
      <c r="J68" t="s">
        <v>6199</v>
      </c>
      <c r="K68" s="5">
        <v>0.5</v>
      </c>
      <c r="L68" s="6">
        <v>7.17</v>
      </c>
      <c r="M68" s="6">
        <f>E68*'Working sheet'!L68</f>
        <v>7.17</v>
      </c>
      <c r="N68" t="str">
        <f>_xlfn.XLOOKUP(Coffee_sales[[#This Row],[Customer ID]],customers!$A$1:$A$1001,customers!$I$1:$I$1001,,0)</f>
        <v>Yes</v>
      </c>
    </row>
    <row r="69" spans="1:14" x14ac:dyDescent="0.25">
      <c r="A69" t="s">
        <v>866</v>
      </c>
      <c r="B69" s="4">
        <v>44519</v>
      </c>
      <c r="C69" t="s">
        <v>867</v>
      </c>
      <c r="D69" t="s">
        <v>6145</v>
      </c>
      <c r="E69">
        <v>2</v>
      </c>
      <c r="F69" t="s">
        <v>868</v>
      </c>
      <c r="G69" t="s">
        <v>869</v>
      </c>
      <c r="H69" t="s">
        <v>19</v>
      </c>
      <c r="I69" t="s">
        <v>6198</v>
      </c>
      <c r="J69" t="s">
        <v>6199</v>
      </c>
      <c r="K69" s="5">
        <v>0.2</v>
      </c>
      <c r="L69" s="6">
        <v>4.7549999999999999</v>
      </c>
      <c r="M69" s="6">
        <f>E69*'Working sheet'!L69</f>
        <v>9.51</v>
      </c>
      <c r="N69" t="str">
        <f>_xlfn.XLOOKUP(Coffee_sales[[#This Row],[Customer ID]],customers!$A$1:$A$1001,customers!$I$1:$I$1001,,0)</f>
        <v>No</v>
      </c>
    </row>
    <row r="70" spans="1:14" x14ac:dyDescent="0.25">
      <c r="A70" t="s">
        <v>872</v>
      </c>
      <c r="B70" s="4">
        <v>43754</v>
      </c>
      <c r="C70" t="s">
        <v>873</v>
      </c>
      <c r="D70" t="s">
        <v>6174</v>
      </c>
      <c r="E70">
        <v>1</v>
      </c>
      <c r="F70" t="s">
        <v>874</v>
      </c>
      <c r="G70" t="s">
        <v>875</v>
      </c>
      <c r="H70" t="s">
        <v>19</v>
      </c>
      <c r="I70" t="s">
        <v>6196</v>
      </c>
      <c r="J70" t="s">
        <v>6200</v>
      </c>
      <c r="K70" s="5">
        <v>0.2</v>
      </c>
      <c r="L70" s="6">
        <v>2.9849999999999999</v>
      </c>
      <c r="M70" s="6">
        <f>E70*'Working sheet'!L70</f>
        <v>2.9849999999999999</v>
      </c>
      <c r="N70" t="str">
        <f>_xlfn.XLOOKUP(Coffee_sales[[#This Row],[Customer ID]],customers!$A$1:$A$1001,customers!$I$1:$I$1001,,0)</f>
        <v>No</v>
      </c>
    </row>
    <row r="71" spans="1:14" x14ac:dyDescent="0.25">
      <c r="A71" t="s">
        <v>878</v>
      </c>
      <c r="B71" s="4">
        <v>43795</v>
      </c>
      <c r="C71" t="s">
        <v>879</v>
      </c>
      <c r="D71" t="s">
        <v>6138</v>
      </c>
      <c r="E71">
        <v>6</v>
      </c>
      <c r="F71" t="s">
        <v>880</v>
      </c>
      <c r="G71" t="s">
        <v>881</v>
      </c>
      <c r="H71" t="s">
        <v>28</v>
      </c>
      <c r="I71" t="s">
        <v>6196</v>
      </c>
      <c r="J71" t="s">
        <v>6200</v>
      </c>
      <c r="K71" s="5">
        <v>1</v>
      </c>
      <c r="L71" s="6">
        <v>9.9499999999999993</v>
      </c>
      <c r="M71" s="6">
        <f>E71*'Working sheet'!L71</f>
        <v>59.699999999999996</v>
      </c>
      <c r="N71" t="str">
        <f>_xlfn.XLOOKUP(Coffee_sales[[#This Row],[Customer ID]],customers!$A$1:$A$1001,customers!$I$1:$I$1001,,0)</f>
        <v>Yes</v>
      </c>
    </row>
    <row r="72" spans="1:14" x14ac:dyDescent="0.25">
      <c r="A72" t="s">
        <v>885</v>
      </c>
      <c r="B72" s="4">
        <v>43646</v>
      </c>
      <c r="C72" t="s">
        <v>886</v>
      </c>
      <c r="D72" t="s">
        <v>6148</v>
      </c>
      <c r="E72">
        <v>4</v>
      </c>
      <c r="F72" t="s">
        <v>887</v>
      </c>
      <c r="G72" t="s">
        <v>888</v>
      </c>
      <c r="H72" t="s">
        <v>19</v>
      </c>
      <c r="I72" t="s">
        <v>6202</v>
      </c>
      <c r="J72" t="s">
        <v>6199</v>
      </c>
      <c r="K72" s="5">
        <v>2.5</v>
      </c>
      <c r="L72" s="6">
        <v>34.155000000000001</v>
      </c>
      <c r="M72" s="6">
        <f>E72*'Working sheet'!L72</f>
        <v>136.62</v>
      </c>
      <c r="N72" t="str">
        <f>_xlfn.XLOOKUP(Coffee_sales[[#This Row],[Customer ID]],customers!$A$1:$A$1001,customers!$I$1:$I$1001,,0)</f>
        <v>No</v>
      </c>
    </row>
    <row r="73" spans="1:14" x14ac:dyDescent="0.25">
      <c r="A73" t="s">
        <v>891</v>
      </c>
      <c r="B73" s="4">
        <v>44200</v>
      </c>
      <c r="C73" t="s">
        <v>892</v>
      </c>
      <c r="D73" t="s">
        <v>6145</v>
      </c>
      <c r="E73">
        <v>2</v>
      </c>
      <c r="F73" t="s">
        <v>893</v>
      </c>
      <c r="G73" t="s">
        <v>894</v>
      </c>
      <c r="H73" t="s">
        <v>318</v>
      </c>
      <c r="I73" t="s">
        <v>6198</v>
      </c>
      <c r="J73" t="s">
        <v>6199</v>
      </c>
      <c r="K73" s="5">
        <v>0.2</v>
      </c>
      <c r="L73" s="6">
        <v>4.7549999999999999</v>
      </c>
      <c r="M73" s="6">
        <f>E73*'Working sheet'!L73</f>
        <v>9.51</v>
      </c>
      <c r="N73" t="str">
        <f>_xlfn.XLOOKUP(Coffee_sales[[#This Row],[Customer ID]],customers!$A$1:$A$1001,customers!$I$1:$I$1001,,0)</f>
        <v>No</v>
      </c>
    </row>
    <row r="74" spans="1:14" x14ac:dyDescent="0.25">
      <c r="A74" t="s">
        <v>897</v>
      </c>
      <c r="B74" s="4">
        <v>44131</v>
      </c>
      <c r="C74" t="s">
        <v>898</v>
      </c>
      <c r="D74" t="s">
        <v>6175</v>
      </c>
      <c r="E74">
        <v>3</v>
      </c>
      <c r="F74" t="s">
        <v>899</v>
      </c>
      <c r="G74">
        <v>0</v>
      </c>
      <c r="H74" t="s">
        <v>19</v>
      </c>
      <c r="I74" t="s">
        <v>6197</v>
      </c>
      <c r="J74" t="s">
        <v>6200</v>
      </c>
      <c r="K74" s="5">
        <v>2.5</v>
      </c>
      <c r="L74" s="6">
        <v>25.875</v>
      </c>
      <c r="M74" s="6">
        <f>E74*'Working sheet'!L74</f>
        <v>77.625</v>
      </c>
      <c r="N74" t="str">
        <f>_xlfn.XLOOKUP(Coffee_sales[[#This Row],[Customer ID]],customers!$A$1:$A$1001,customers!$I$1:$I$1001,,0)</f>
        <v>No</v>
      </c>
    </row>
    <row r="75" spans="1:14" x14ac:dyDescent="0.25">
      <c r="A75" t="s">
        <v>902</v>
      </c>
      <c r="B75" s="4">
        <v>44362</v>
      </c>
      <c r="C75" t="s">
        <v>903</v>
      </c>
      <c r="D75" t="s">
        <v>6159</v>
      </c>
      <c r="E75">
        <v>5</v>
      </c>
      <c r="F75" t="s">
        <v>904</v>
      </c>
      <c r="G75">
        <v>0</v>
      </c>
      <c r="H75" t="s">
        <v>19</v>
      </c>
      <c r="I75" t="s">
        <v>6198</v>
      </c>
      <c r="J75" t="s">
        <v>6200</v>
      </c>
      <c r="K75" s="5">
        <v>0.2</v>
      </c>
      <c r="L75" s="6">
        <v>4.3650000000000002</v>
      </c>
      <c r="M75" s="6">
        <f>E75*'Working sheet'!L75</f>
        <v>21.825000000000003</v>
      </c>
      <c r="N75" t="str">
        <f>_xlfn.XLOOKUP(Coffee_sales[[#This Row],[Customer ID]],customers!$A$1:$A$1001,customers!$I$1:$I$1001,,0)</f>
        <v>Yes</v>
      </c>
    </row>
    <row r="76" spans="1:14" x14ac:dyDescent="0.25">
      <c r="A76" t="s">
        <v>907</v>
      </c>
      <c r="B76" s="4">
        <v>44396</v>
      </c>
      <c r="C76" t="s">
        <v>908</v>
      </c>
      <c r="D76" t="s">
        <v>6176</v>
      </c>
      <c r="E76">
        <v>2</v>
      </c>
      <c r="F76" t="s">
        <v>909</v>
      </c>
      <c r="G76" t="s">
        <v>910</v>
      </c>
      <c r="H76" t="s">
        <v>19</v>
      </c>
      <c r="I76" t="s">
        <v>6202</v>
      </c>
      <c r="J76" t="s">
        <v>6199</v>
      </c>
      <c r="K76" s="5">
        <v>0.5</v>
      </c>
      <c r="L76" s="6">
        <v>8.91</v>
      </c>
      <c r="M76" s="6">
        <f>E76*'Working sheet'!L76</f>
        <v>17.82</v>
      </c>
      <c r="N76" t="str">
        <f>_xlfn.XLOOKUP(Coffee_sales[[#This Row],[Customer ID]],customers!$A$1:$A$1001,customers!$I$1:$I$1001,,0)</f>
        <v>Yes</v>
      </c>
    </row>
    <row r="77" spans="1:14" x14ac:dyDescent="0.25">
      <c r="A77" t="s">
        <v>913</v>
      </c>
      <c r="B77" s="4">
        <v>44400</v>
      </c>
      <c r="C77" t="s">
        <v>914</v>
      </c>
      <c r="D77" t="s">
        <v>6177</v>
      </c>
      <c r="E77">
        <v>6</v>
      </c>
      <c r="F77" t="s">
        <v>915</v>
      </c>
      <c r="G77" t="s">
        <v>916</v>
      </c>
      <c r="H77" t="s">
        <v>318</v>
      </c>
      <c r="I77" t="s">
        <v>6196</v>
      </c>
      <c r="J77" t="s">
        <v>6201</v>
      </c>
      <c r="K77" s="5">
        <v>1</v>
      </c>
      <c r="L77" s="6">
        <v>8.9499999999999993</v>
      </c>
      <c r="M77" s="6">
        <f>E77*'Working sheet'!L77</f>
        <v>53.699999999999996</v>
      </c>
      <c r="N77" t="str">
        <f>_xlfn.XLOOKUP(Coffee_sales[[#This Row],[Customer ID]],customers!$A$1:$A$1001,customers!$I$1:$I$1001,,0)</f>
        <v>Yes</v>
      </c>
    </row>
    <row r="78" spans="1:14" x14ac:dyDescent="0.25">
      <c r="A78" t="s">
        <v>919</v>
      </c>
      <c r="B78" s="4">
        <v>43855</v>
      </c>
      <c r="C78" t="s">
        <v>920</v>
      </c>
      <c r="D78" t="s">
        <v>6178</v>
      </c>
      <c r="E78">
        <v>1</v>
      </c>
      <c r="F78" t="s">
        <v>921</v>
      </c>
      <c r="G78">
        <v>0</v>
      </c>
      <c r="H78" t="s">
        <v>318</v>
      </c>
      <c r="I78" t="s">
        <v>6196</v>
      </c>
      <c r="J78" t="s">
        <v>6199</v>
      </c>
      <c r="K78" s="5">
        <v>0.2</v>
      </c>
      <c r="L78" s="6">
        <v>3.585</v>
      </c>
      <c r="M78" s="6">
        <f>E78*'Working sheet'!L78</f>
        <v>3.585</v>
      </c>
      <c r="N78" t="str">
        <f>_xlfn.XLOOKUP(Coffee_sales[[#This Row],[Customer ID]],customers!$A$1:$A$1001,customers!$I$1:$I$1001,,0)</f>
        <v>Yes</v>
      </c>
    </row>
    <row r="79" spans="1:14" x14ac:dyDescent="0.25">
      <c r="A79" t="s">
        <v>924</v>
      </c>
      <c r="B79" s="4">
        <v>43594</v>
      </c>
      <c r="C79" t="s">
        <v>925</v>
      </c>
      <c r="D79" t="s">
        <v>6153</v>
      </c>
      <c r="E79">
        <v>2</v>
      </c>
      <c r="F79" t="s">
        <v>926</v>
      </c>
      <c r="G79" t="s">
        <v>927</v>
      </c>
      <c r="H79" t="s">
        <v>19</v>
      </c>
      <c r="I79" t="s">
        <v>6202</v>
      </c>
      <c r="J79" t="s">
        <v>6201</v>
      </c>
      <c r="K79" s="5">
        <v>0.2</v>
      </c>
      <c r="L79" s="6">
        <v>3.645</v>
      </c>
      <c r="M79" s="6">
        <f>E79*'Working sheet'!L79</f>
        <v>7.29</v>
      </c>
      <c r="N79" t="str">
        <f>_xlfn.XLOOKUP(Coffee_sales[[#This Row],[Customer ID]],customers!$A$1:$A$1001,customers!$I$1:$I$1001,,0)</f>
        <v>No</v>
      </c>
    </row>
    <row r="80" spans="1:14" x14ac:dyDescent="0.25">
      <c r="A80" t="s">
        <v>930</v>
      </c>
      <c r="B80" s="4">
        <v>43920</v>
      </c>
      <c r="C80" t="s">
        <v>931</v>
      </c>
      <c r="D80" t="s">
        <v>6157</v>
      </c>
      <c r="E80">
        <v>6</v>
      </c>
      <c r="F80" t="s">
        <v>932</v>
      </c>
      <c r="G80" t="s">
        <v>933</v>
      </c>
      <c r="H80" t="s">
        <v>19</v>
      </c>
      <c r="I80" t="s">
        <v>6197</v>
      </c>
      <c r="J80" t="s">
        <v>6200</v>
      </c>
      <c r="K80" s="5">
        <v>0.5</v>
      </c>
      <c r="L80" s="6">
        <v>6.75</v>
      </c>
      <c r="M80" s="6">
        <f>E80*'Working sheet'!L80</f>
        <v>40.5</v>
      </c>
      <c r="N80" t="str">
        <f>_xlfn.XLOOKUP(Coffee_sales[[#This Row],[Customer ID]],customers!$A$1:$A$1001,customers!$I$1:$I$1001,,0)</f>
        <v>Yes</v>
      </c>
    </row>
    <row r="81" spans="1:14" x14ac:dyDescent="0.25">
      <c r="A81" t="s">
        <v>936</v>
      </c>
      <c r="B81" s="4">
        <v>44633</v>
      </c>
      <c r="C81" t="s">
        <v>937</v>
      </c>
      <c r="D81" t="s">
        <v>6179</v>
      </c>
      <c r="E81">
        <v>4</v>
      </c>
      <c r="F81" t="s">
        <v>938</v>
      </c>
      <c r="G81" t="s">
        <v>939</v>
      </c>
      <c r="H81" t="s">
        <v>19</v>
      </c>
      <c r="I81" t="s">
        <v>6196</v>
      </c>
      <c r="J81" t="s">
        <v>6199</v>
      </c>
      <c r="K81" s="5">
        <v>1</v>
      </c>
      <c r="L81" s="6">
        <v>11.95</v>
      </c>
      <c r="M81" s="6">
        <f>E81*'Working sheet'!L81</f>
        <v>47.8</v>
      </c>
      <c r="N81" t="str">
        <f>_xlfn.XLOOKUP(Coffee_sales[[#This Row],[Customer ID]],customers!$A$1:$A$1001,customers!$I$1:$I$1001,,0)</f>
        <v>No</v>
      </c>
    </row>
    <row r="82" spans="1:14" x14ac:dyDescent="0.25">
      <c r="A82" t="s">
        <v>942</v>
      </c>
      <c r="B82" s="4">
        <v>43572</v>
      </c>
      <c r="C82" t="s">
        <v>943</v>
      </c>
      <c r="D82" t="s">
        <v>6180</v>
      </c>
      <c r="E82">
        <v>5</v>
      </c>
      <c r="F82" t="s">
        <v>944</v>
      </c>
      <c r="G82" t="s">
        <v>945</v>
      </c>
      <c r="H82" t="s">
        <v>19</v>
      </c>
      <c r="I82" t="s">
        <v>6197</v>
      </c>
      <c r="J82" t="s">
        <v>6199</v>
      </c>
      <c r="K82" s="5">
        <v>0.5</v>
      </c>
      <c r="L82" s="6">
        <v>7.77</v>
      </c>
      <c r="M82" s="6">
        <f>E82*'Working sheet'!L82</f>
        <v>38.849999999999994</v>
      </c>
      <c r="N82" t="str">
        <f>_xlfn.XLOOKUP(Coffee_sales[[#This Row],[Customer ID]],customers!$A$1:$A$1001,customers!$I$1:$I$1001,,0)</f>
        <v>Yes</v>
      </c>
    </row>
    <row r="83" spans="1:14" x14ac:dyDescent="0.25">
      <c r="A83" t="s">
        <v>948</v>
      </c>
      <c r="B83" s="4">
        <v>43763</v>
      </c>
      <c r="C83" t="s">
        <v>949</v>
      </c>
      <c r="D83" t="s">
        <v>6164</v>
      </c>
      <c r="E83">
        <v>3</v>
      </c>
      <c r="F83" t="s">
        <v>950</v>
      </c>
      <c r="G83" t="s">
        <v>951</v>
      </c>
      <c r="H83" t="s">
        <v>19</v>
      </c>
      <c r="I83" t="s">
        <v>6198</v>
      </c>
      <c r="J83" t="s">
        <v>6199</v>
      </c>
      <c r="K83" s="5">
        <v>2.5</v>
      </c>
      <c r="L83" s="6">
        <v>36.454999999999998</v>
      </c>
      <c r="M83" s="6">
        <f>E83*'Working sheet'!L83</f>
        <v>109.36499999999999</v>
      </c>
      <c r="N83" t="str">
        <f>_xlfn.XLOOKUP(Coffee_sales[[#This Row],[Customer ID]],customers!$A$1:$A$1001,customers!$I$1:$I$1001,,0)</f>
        <v>Yes</v>
      </c>
    </row>
    <row r="84" spans="1:14" x14ac:dyDescent="0.25">
      <c r="A84" t="s">
        <v>954</v>
      </c>
      <c r="B84" s="4">
        <v>43721</v>
      </c>
      <c r="C84" t="s">
        <v>955</v>
      </c>
      <c r="D84" t="s">
        <v>6181</v>
      </c>
      <c r="E84">
        <v>3</v>
      </c>
      <c r="F84" t="s">
        <v>956</v>
      </c>
      <c r="G84" t="s">
        <v>957</v>
      </c>
      <c r="H84" t="s">
        <v>318</v>
      </c>
      <c r="I84" t="s">
        <v>6198</v>
      </c>
      <c r="J84" t="s">
        <v>6200</v>
      </c>
      <c r="K84" s="5">
        <v>2.5</v>
      </c>
      <c r="L84" s="6">
        <v>33.465000000000003</v>
      </c>
      <c r="M84" s="6">
        <f>E84*'Working sheet'!L84</f>
        <v>100.39500000000001</v>
      </c>
      <c r="N84" t="str">
        <f>_xlfn.XLOOKUP(Coffee_sales[[#This Row],[Customer ID]],customers!$A$1:$A$1001,customers!$I$1:$I$1001,,0)</f>
        <v>Yes</v>
      </c>
    </row>
    <row r="85" spans="1:14" x14ac:dyDescent="0.25">
      <c r="A85" t="s">
        <v>960</v>
      </c>
      <c r="B85" s="4">
        <v>43933</v>
      </c>
      <c r="C85" t="s">
        <v>961</v>
      </c>
      <c r="D85" t="s">
        <v>6149</v>
      </c>
      <c r="E85">
        <v>4</v>
      </c>
      <c r="F85" t="s">
        <v>962</v>
      </c>
      <c r="G85">
        <v>0</v>
      </c>
      <c r="H85" t="s">
        <v>19</v>
      </c>
      <c r="I85" t="s">
        <v>6196</v>
      </c>
      <c r="J85" t="s">
        <v>6201</v>
      </c>
      <c r="K85" s="5">
        <v>2.5</v>
      </c>
      <c r="L85" s="6">
        <v>20.585000000000001</v>
      </c>
      <c r="M85" s="6">
        <f>E85*'Working sheet'!L85</f>
        <v>82.34</v>
      </c>
      <c r="N85" t="str">
        <f>_xlfn.XLOOKUP(Coffee_sales[[#This Row],[Customer ID]],customers!$A$1:$A$1001,customers!$I$1:$I$1001,,0)</f>
        <v>Yes</v>
      </c>
    </row>
    <row r="86" spans="1:14" x14ac:dyDescent="0.25">
      <c r="A86" t="s">
        <v>965</v>
      </c>
      <c r="B86" s="4">
        <v>43783</v>
      </c>
      <c r="C86" t="s">
        <v>966</v>
      </c>
      <c r="D86" t="s">
        <v>6161</v>
      </c>
      <c r="E86">
        <v>1</v>
      </c>
      <c r="F86" t="s">
        <v>967</v>
      </c>
      <c r="G86" t="s">
        <v>968</v>
      </c>
      <c r="H86" t="s">
        <v>19</v>
      </c>
      <c r="I86" t="s">
        <v>6198</v>
      </c>
      <c r="J86" t="s">
        <v>6199</v>
      </c>
      <c r="K86" s="5">
        <v>0.5</v>
      </c>
      <c r="L86" s="6">
        <v>9.51</v>
      </c>
      <c r="M86" s="6">
        <f>E86*'Working sheet'!L86</f>
        <v>9.51</v>
      </c>
      <c r="N86" t="str">
        <f>_xlfn.XLOOKUP(Coffee_sales[[#This Row],[Customer ID]],customers!$A$1:$A$1001,customers!$I$1:$I$1001,,0)</f>
        <v>No</v>
      </c>
    </row>
    <row r="87" spans="1:14" x14ac:dyDescent="0.25">
      <c r="A87" t="s">
        <v>971</v>
      </c>
      <c r="B87" s="4">
        <v>43664</v>
      </c>
      <c r="C87" t="s">
        <v>972</v>
      </c>
      <c r="D87" t="s">
        <v>6182</v>
      </c>
      <c r="E87">
        <v>3</v>
      </c>
      <c r="F87" t="s">
        <v>973</v>
      </c>
      <c r="G87" t="s">
        <v>974</v>
      </c>
      <c r="H87" t="s">
        <v>19</v>
      </c>
      <c r="I87" t="s">
        <v>6197</v>
      </c>
      <c r="J87" t="s">
        <v>6199</v>
      </c>
      <c r="K87" s="5">
        <v>2.5</v>
      </c>
      <c r="L87" s="6">
        <v>29.785</v>
      </c>
      <c r="M87" s="6">
        <f>E87*'Working sheet'!L87</f>
        <v>89.355000000000004</v>
      </c>
      <c r="N87" t="str">
        <f>_xlfn.XLOOKUP(Coffee_sales[[#This Row],[Customer ID]],customers!$A$1:$A$1001,customers!$I$1:$I$1001,,0)</f>
        <v>No</v>
      </c>
    </row>
    <row r="88" spans="1:14" x14ac:dyDescent="0.25">
      <c r="A88" t="s">
        <v>971</v>
      </c>
      <c r="B88" s="4">
        <v>43664</v>
      </c>
      <c r="C88" t="s">
        <v>972</v>
      </c>
      <c r="D88" t="s">
        <v>6154</v>
      </c>
      <c r="E88">
        <v>4</v>
      </c>
      <c r="F88" t="s">
        <v>973</v>
      </c>
      <c r="G88" t="s">
        <v>974</v>
      </c>
      <c r="H88" t="s">
        <v>19</v>
      </c>
      <c r="I88" t="s">
        <v>6197</v>
      </c>
      <c r="J88" t="s">
        <v>6201</v>
      </c>
      <c r="K88" s="5">
        <v>0.2</v>
      </c>
      <c r="L88" s="6">
        <v>2.9849999999999999</v>
      </c>
      <c r="M88" s="6">
        <f>E88*'Working sheet'!L88</f>
        <v>11.94</v>
      </c>
      <c r="N88" t="str">
        <f>_xlfn.XLOOKUP(Coffee_sales[[#This Row],[Customer ID]],customers!$A$1:$A$1001,customers!$I$1:$I$1001,,0)</f>
        <v>No</v>
      </c>
    </row>
    <row r="89" spans="1:14" x14ac:dyDescent="0.25">
      <c r="A89" t="s">
        <v>980</v>
      </c>
      <c r="B89" s="4">
        <v>44289</v>
      </c>
      <c r="C89" t="s">
        <v>981</v>
      </c>
      <c r="D89" t="s">
        <v>6155</v>
      </c>
      <c r="E89">
        <v>3</v>
      </c>
      <c r="F89" t="s">
        <v>982</v>
      </c>
      <c r="G89" t="s">
        <v>983</v>
      </c>
      <c r="H89" t="s">
        <v>19</v>
      </c>
      <c r="I89" t="s">
        <v>6197</v>
      </c>
      <c r="J89" t="s">
        <v>6200</v>
      </c>
      <c r="K89" s="5">
        <v>1</v>
      </c>
      <c r="L89" s="6">
        <v>11.25</v>
      </c>
      <c r="M89" s="6">
        <f>E89*'Working sheet'!L89</f>
        <v>33.75</v>
      </c>
      <c r="N89" t="str">
        <f>_xlfn.XLOOKUP(Coffee_sales[[#This Row],[Customer ID]],customers!$A$1:$A$1001,customers!$I$1:$I$1001,,0)</f>
        <v>No</v>
      </c>
    </row>
    <row r="90" spans="1:14" x14ac:dyDescent="0.25">
      <c r="A90" t="s">
        <v>985</v>
      </c>
      <c r="B90" s="4">
        <v>44284</v>
      </c>
      <c r="C90" t="s">
        <v>986</v>
      </c>
      <c r="D90" t="s">
        <v>6179</v>
      </c>
      <c r="E90">
        <v>3</v>
      </c>
      <c r="F90" t="s">
        <v>987</v>
      </c>
      <c r="G90" t="s">
        <v>988</v>
      </c>
      <c r="H90" t="s">
        <v>19</v>
      </c>
      <c r="I90" t="s">
        <v>6196</v>
      </c>
      <c r="J90" t="s">
        <v>6199</v>
      </c>
      <c r="K90" s="5">
        <v>1</v>
      </c>
      <c r="L90" s="6">
        <v>11.95</v>
      </c>
      <c r="M90" s="6">
        <f>E90*'Working sheet'!L90</f>
        <v>35.849999999999994</v>
      </c>
      <c r="N90" t="str">
        <f>_xlfn.XLOOKUP(Coffee_sales[[#This Row],[Customer ID]],customers!$A$1:$A$1001,customers!$I$1:$I$1001,,0)</f>
        <v>No</v>
      </c>
    </row>
    <row r="91" spans="1:14" x14ac:dyDescent="0.25">
      <c r="A91" t="s">
        <v>990</v>
      </c>
      <c r="B91" s="4">
        <v>44545</v>
      </c>
      <c r="C91" t="s">
        <v>991</v>
      </c>
      <c r="D91" t="s">
        <v>6140</v>
      </c>
      <c r="E91">
        <v>6</v>
      </c>
      <c r="F91" t="s">
        <v>992</v>
      </c>
      <c r="G91" t="s">
        <v>993</v>
      </c>
      <c r="H91" t="s">
        <v>19</v>
      </c>
      <c r="I91" t="s">
        <v>6197</v>
      </c>
      <c r="J91" t="s">
        <v>6199</v>
      </c>
      <c r="K91" s="5">
        <v>1</v>
      </c>
      <c r="L91" s="6">
        <v>12.95</v>
      </c>
      <c r="M91" s="6">
        <f>E91*'Working sheet'!L91</f>
        <v>77.699999999999989</v>
      </c>
      <c r="N91" t="str">
        <f>_xlfn.XLOOKUP(Coffee_sales[[#This Row],[Customer ID]],customers!$A$1:$A$1001,customers!$I$1:$I$1001,,0)</f>
        <v>No</v>
      </c>
    </row>
    <row r="92" spans="1:14" x14ac:dyDescent="0.25">
      <c r="A92" t="s">
        <v>996</v>
      </c>
      <c r="B92" s="4">
        <v>43971</v>
      </c>
      <c r="C92" t="s">
        <v>997</v>
      </c>
      <c r="D92" t="s">
        <v>6140</v>
      </c>
      <c r="E92">
        <v>4</v>
      </c>
      <c r="F92" t="s">
        <v>998</v>
      </c>
      <c r="G92">
        <v>0</v>
      </c>
      <c r="H92" t="s">
        <v>318</v>
      </c>
      <c r="I92" t="s">
        <v>6197</v>
      </c>
      <c r="J92" t="s">
        <v>6199</v>
      </c>
      <c r="K92" s="5">
        <v>1</v>
      </c>
      <c r="L92" s="6">
        <v>12.95</v>
      </c>
      <c r="M92" s="6">
        <f>E92*'Working sheet'!L92</f>
        <v>51.8</v>
      </c>
      <c r="N92" t="str">
        <f>_xlfn.XLOOKUP(Coffee_sales[[#This Row],[Customer ID]],customers!$A$1:$A$1001,customers!$I$1:$I$1001,,0)</f>
        <v>Yes</v>
      </c>
    </row>
    <row r="93" spans="1:14" x14ac:dyDescent="0.25">
      <c r="A93" t="s">
        <v>1001</v>
      </c>
      <c r="B93" s="4">
        <v>44137</v>
      </c>
      <c r="C93" t="s">
        <v>1002</v>
      </c>
      <c r="D93" t="s">
        <v>6175</v>
      </c>
      <c r="E93">
        <v>4</v>
      </c>
      <c r="F93" t="s">
        <v>1003</v>
      </c>
      <c r="G93" t="s">
        <v>1004</v>
      </c>
      <c r="H93" t="s">
        <v>19</v>
      </c>
      <c r="I93" t="s">
        <v>6197</v>
      </c>
      <c r="J93" t="s">
        <v>6200</v>
      </c>
      <c r="K93" s="5">
        <v>2.5</v>
      </c>
      <c r="L93" s="6">
        <v>25.875</v>
      </c>
      <c r="M93" s="6">
        <f>E93*'Working sheet'!L93</f>
        <v>103.5</v>
      </c>
      <c r="N93" t="str">
        <f>_xlfn.XLOOKUP(Coffee_sales[[#This Row],[Customer ID]],customers!$A$1:$A$1001,customers!$I$1:$I$1001,,0)</f>
        <v>No</v>
      </c>
    </row>
    <row r="94" spans="1:14" x14ac:dyDescent="0.25">
      <c r="A94" t="s">
        <v>1007</v>
      </c>
      <c r="B94" s="4">
        <v>44037</v>
      </c>
      <c r="C94" t="s">
        <v>1008</v>
      </c>
      <c r="D94" t="s">
        <v>6171</v>
      </c>
      <c r="E94">
        <v>3</v>
      </c>
      <c r="F94" t="s">
        <v>1009</v>
      </c>
      <c r="G94">
        <v>0</v>
      </c>
      <c r="H94" t="s">
        <v>19</v>
      </c>
      <c r="I94" t="s">
        <v>6202</v>
      </c>
      <c r="J94" t="s">
        <v>6199</v>
      </c>
      <c r="K94" s="5">
        <v>1</v>
      </c>
      <c r="L94" s="6">
        <v>14.85</v>
      </c>
      <c r="M94" s="6">
        <f>E94*'Working sheet'!L94</f>
        <v>44.55</v>
      </c>
      <c r="N94" t="str">
        <f>_xlfn.XLOOKUP(Coffee_sales[[#This Row],[Customer ID]],customers!$A$1:$A$1001,customers!$I$1:$I$1001,,0)</f>
        <v>Yes</v>
      </c>
    </row>
    <row r="95" spans="1:14" x14ac:dyDescent="0.25">
      <c r="A95" t="s">
        <v>1012</v>
      </c>
      <c r="B95" s="4">
        <v>43538</v>
      </c>
      <c r="C95" t="s">
        <v>1013</v>
      </c>
      <c r="D95" t="s">
        <v>6176</v>
      </c>
      <c r="E95">
        <v>4</v>
      </c>
      <c r="F95" t="s">
        <v>1014</v>
      </c>
      <c r="G95" t="s">
        <v>1015</v>
      </c>
      <c r="H95" t="s">
        <v>28</v>
      </c>
      <c r="I95" t="s">
        <v>6202</v>
      </c>
      <c r="J95" t="s">
        <v>6199</v>
      </c>
      <c r="K95" s="5">
        <v>0.5</v>
      </c>
      <c r="L95" s="6">
        <v>8.91</v>
      </c>
      <c r="M95" s="6">
        <f>E95*'Working sheet'!L95</f>
        <v>35.64</v>
      </c>
      <c r="N95" t="str">
        <f>_xlfn.XLOOKUP(Coffee_sales[[#This Row],[Customer ID]],customers!$A$1:$A$1001,customers!$I$1:$I$1001,,0)</f>
        <v>Yes</v>
      </c>
    </row>
    <row r="96" spans="1:14" x14ac:dyDescent="0.25">
      <c r="A96" t="s">
        <v>1018</v>
      </c>
      <c r="B96" s="4">
        <v>44014</v>
      </c>
      <c r="C96" t="s">
        <v>1019</v>
      </c>
      <c r="D96" t="s">
        <v>6154</v>
      </c>
      <c r="E96">
        <v>6</v>
      </c>
      <c r="F96" t="s">
        <v>1020</v>
      </c>
      <c r="G96">
        <v>0</v>
      </c>
      <c r="H96" t="s">
        <v>318</v>
      </c>
      <c r="I96" t="s">
        <v>6197</v>
      </c>
      <c r="J96" t="s">
        <v>6201</v>
      </c>
      <c r="K96" s="5">
        <v>0.2</v>
      </c>
      <c r="L96" s="6">
        <v>2.9849999999999999</v>
      </c>
      <c r="M96" s="6">
        <f>E96*'Working sheet'!L96</f>
        <v>17.91</v>
      </c>
      <c r="N96" t="str">
        <f>_xlfn.XLOOKUP(Coffee_sales[[#This Row],[Customer ID]],customers!$A$1:$A$1001,customers!$I$1:$I$1001,,0)</f>
        <v>Yes</v>
      </c>
    </row>
    <row r="97" spans="1:14" x14ac:dyDescent="0.25">
      <c r="A97" t="s">
        <v>1022</v>
      </c>
      <c r="B97" s="4">
        <v>43816</v>
      </c>
      <c r="C97" t="s">
        <v>1023</v>
      </c>
      <c r="D97" t="s">
        <v>6175</v>
      </c>
      <c r="E97">
        <v>6</v>
      </c>
      <c r="F97" t="s">
        <v>1024</v>
      </c>
      <c r="G97" t="s">
        <v>1025</v>
      </c>
      <c r="H97" t="s">
        <v>19</v>
      </c>
      <c r="I97" t="s">
        <v>6197</v>
      </c>
      <c r="J97" t="s">
        <v>6200</v>
      </c>
      <c r="K97" s="5">
        <v>2.5</v>
      </c>
      <c r="L97" s="6">
        <v>25.875</v>
      </c>
      <c r="M97" s="6">
        <f>E97*'Working sheet'!L97</f>
        <v>155.25</v>
      </c>
      <c r="N97" t="str">
        <f>_xlfn.XLOOKUP(Coffee_sales[[#This Row],[Customer ID]],customers!$A$1:$A$1001,customers!$I$1:$I$1001,,0)</f>
        <v>No</v>
      </c>
    </row>
    <row r="98" spans="1:14" x14ac:dyDescent="0.25">
      <c r="A98" t="s">
        <v>1027</v>
      </c>
      <c r="B98" s="4">
        <v>44171</v>
      </c>
      <c r="C98" t="s">
        <v>1028</v>
      </c>
      <c r="D98" t="s">
        <v>6154</v>
      </c>
      <c r="E98">
        <v>2</v>
      </c>
      <c r="F98" t="s">
        <v>1029</v>
      </c>
      <c r="G98" t="s">
        <v>1030</v>
      </c>
      <c r="H98" t="s">
        <v>19</v>
      </c>
      <c r="I98" t="s">
        <v>6197</v>
      </c>
      <c r="J98" t="s">
        <v>6201</v>
      </c>
      <c r="K98" s="5">
        <v>0.2</v>
      </c>
      <c r="L98" s="6">
        <v>2.9849999999999999</v>
      </c>
      <c r="M98" s="6">
        <f>E98*'Working sheet'!L98</f>
        <v>5.97</v>
      </c>
      <c r="N98" t="str">
        <f>_xlfn.XLOOKUP(Coffee_sales[[#This Row],[Customer ID]],customers!$A$1:$A$1001,customers!$I$1:$I$1001,,0)</f>
        <v>No</v>
      </c>
    </row>
    <row r="99" spans="1:14" x14ac:dyDescent="0.25">
      <c r="A99" t="s">
        <v>1032</v>
      </c>
      <c r="B99" s="4">
        <v>44259</v>
      </c>
      <c r="C99" t="s">
        <v>1033</v>
      </c>
      <c r="D99" t="s">
        <v>6157</v>
      </c>
      <c r="E99">
        <v>2</v>
      </c>
      <c r="F99" t="s">
        <v>1034</v>
      </c>
      <c r="G99" t="s">
        <v>1035</v>
      </c>
      <c r="H99" t="s">
        <v>19</v>
      </c>
      <c r="I99" t="s">
        <v>6197</v>
      </c>
      <c r="J99" t="s">
        <v>6200</v>
      </c>
      <c r="K99" s="5">
        <v>0.5</v>
      </c>
      <c r="L99" s="6">
        <v>6.75</v>
      </c>
      <c r="M99" s="6">
        <f>E99*'Working sheet'!L99</f>
        <v>13.5</v>
      </c>
      <c r="N99" t="str">
        <f>_xlfn.XLOOKUP(Coffee_sales[[#This Row],[Customer ID]],customers!$A$1:$A$1001,customers!$I$1:$I$1001,,0)</f>
        <v>No</v>
      </c>
    </row>
    <row r="100" spans="1:14" x14ac:dyDescent="0.25">
      <c r="A100" t="s">
        <v>1038</v>
      </c>
      <c r="B100" s="4">
        <v>44394</v>
      </c>
      <c r="C100" t="s">
        <v>1039</v>
      </c>
      <c r="D100" t="s">
        <v>6154</v>
      </c>
      <c r="E100">
        <v>1</v>
      </c>
      <c r="F100" t="s">
        <v>1040</v>
      </c>
      <c r="G100">
        <v>0</v>
      </c>
      <c r="H100" t="s">
        <v>318</v>
      </c>
      <c r="I100" t="s">
        <v>6197</v>
      </c>
      <c r="J100" t="s">
        <v>6201</v>
      </c>
      <c r="K100" s="5">
        <v>0.2</v>
      </c>
      <c r="L100" s="6">
        <v>2.9849999999999999</v>
      </c>
      <c r="M100" s="6">
        <f>E100*'Working sheet'!L100</f>
        <v>2.9849999999999999</v>
      </c>
      <c r="N100" t="str">
        <f>_xlfn.XLOOKUP(Coffee_sales[[#This Row],[Customer ID]],customers!$A$1:$A$1001,customers!$I$1:$I$1001,,0)</f>
        <v>No</v>
      </c>
    </row>
    <row r="101" spans="1:14" x14ac:dyDescent="0.25">
      <c r="A101" t="s">
        <v>1043</v>
      </c>
      <c r="B101" s="4">
        <v>44139</v>
      </c>
      <c r="C101" t="s">
        <v>1044</v>
      </c>
      <c r="D101" t="s">
        <v>6159</v>
      </c>
      <c r="E101">
        <v>3</v>
      </c>
      <c r="F101" t="s">
        <v>1045</v>
      </c>
      <c r="G101">
        <v>0</v>
      </c>
      <c r="H101" t="s">
        <v>19</v>
      </c>
      <c r="I101" t="s">
        <v>6198</v>
      </c>
      <c r="J101" t="s">
        <v>6200</v>
      </c>
      <c r="K101" s="5">
        <v>0.2</v>
      </c>
      <c r="L101" s="6">
        <v>4.3650000000000002</v>
      </c>
      <c r="M101" s="6">
        <f>E101*'Working sheet'!L101</f>
        <v>13.095000000000001</v>
      </c>
      <c r="N101" t="str">
        <f>_xlfn.XLOOKUP(Coffee_sales[[#This Row],[Customer ID]],customers!$A$1:$A$1001,customers!$I$1:$I$1001,,0)</f>
        <v>Yes</v>
      </c>
    </row>
    <row r="102" spans="1:14" x14ac:dyDescent="0.25">
      <c r="A102" t="s">
        <v>1048</v>
      </c>
      <c r="B102" s="4">
        <v>44291</v>
      </c>
      <c r="C102" t="s">
        <v>1049</v>
      </c>
      <c r="D102" t="s">
        <v>6167</v>
      </c>
      <c r="E102">
        <v>2</v>
      </c>
      <c r="F102" t="s">
        <v>1050</v>
      </c>
      <c r="G102">
        <v>0</v>
      </c>
      <c r="H102" t="s">
        <v>19</v>
      </c>
      <c r="I102" t="s">
        <v>6197</v>
      </c>
      <c r="J102" t="s">
        <v>6199</v>
      </c>
      <c r="K102" s="5">
        <v>0.2</v>
      </c>
      <c r="L102" s="6">
        <v>3.8849999999999998</v>
      </c>
      <c r="M102" s="6">
        <f>E102*'Working sheet'!L102</f>
        <v>7.77</v>
      </c>
      <c r="N102" t="str">
        <f>_xlfn.XLOOKUP(Coffee_sales[[#This Row],[Customer ID]],customers!$A$1:$A$1001,customers!$I$1:$I$1001,,0)</f>
        <v>Yes</v>
      </c>
    </row>
    <row r="103" spans="1:14" x14ac:dyDescent="0.25">
      <c r="A103" t="s">
        <v>1053</v>
      </c>
      <c r="B103" s="4">
        <v>43891</v>
      </c>
      <c r="C103" t="s">
        <v>1054</v>
      </c>
      <c r="D103" t="s">
        <v>6165</v>
      </c>
      <c r="E103">
        <v>5</v>
      </c>
      <c r="F103" t="s">
        <v>1055</v>
      </c>
      <c r="G103" t="s">
        <v>1056</v>
      </c>
      <c r="H103" t="s">
        <v>318</v>
      </c>
      <c r="I103" t="s">
        <v>6198</v>
      </c>
      <c r="J103" t="s">
        <v>6201</v>
      </c>
      <c r="K103" s="5">
        <v>2.5</v>
      </c>
      <c r="L103" s="6">
        <v>29.785</v>
      </c>
      <c r="M103" s="6">
        <f>E103*'Working sheet'!L103</f>
        <v>148.92500000000001</v>
      </c>
      <c r="N103" t="str">
        <f>_xlfn.XLOOKUP(Coffee_sales[[#This Row],[Customer ID]],customers!$A$1:$A$1001,customers!$I$1:$I$1001,,0)</f>
        <v>Yes</v>
      </c>
    </row>
    <row r="104" spans="1:14" x14ac:dyDescent="0.25">
      <c r="A104" t="s">
        <v>1059</v>
      </c>
      <c r="B104" s="4">
        <v>44488</v>
      </c>
      <c r="C104" t="s">
        <v>1060</v>
      </c>
      <c r="D104" t="s">
        <v>6143</v>
      </c>
      <c r="E104">
        <v>3</v>
      </c>
      <c r="F104" t="s">
        <v>1061</v>
      </c>
      <c r="G104" t="s">
        <v>1062</v>
      </c>
      <c r="H104" t="s">
        <v>318</v>
      </c>
      <c r="I104" t="s">
        <v>6198</v>
      </c>
      <c r="J104" t="s">
        <v>6201</v>
      </c>
      <c r="K104" s="5">
        <v>1</v>
      </c>
      <c r="L104" s="6">
        <v>12.95</v>
      </c>
      <c r="M104" s="6">
        <f>E104*'Working sheet'!L104</f>
        <v>38.849999999999994</v>
      </c>
      <c r="N104" t="str">
        <f>_xlfn.XLOOKUP(Coffee_sales[[#This Row],[Customer ID]],customers!$A$1:$A$1001,customers!$I$1:$I$1001,,0)</f>
        <v>Yes</v>
      </c>
    </row>
    <row r="105" spans="1:14" x14ac:dyDescent="0.25">
      <c r="A105" t="s">
        <v>1065</v>
      </c>
      <c r="B105" s="4">
        <v>44750</v>
      </c>
      <c r="C105" t="s">
        <v>1066</v>
      </c>
      <c r="D105" t="s">
        <v>6174</v>
      </c>
      <c r="E105">
        <v>4</v>
      </c>
      <c r="F105" t="s">
        <v>1067</v>
      </c>
      <c r="G105" t="s">
        <v>1068</v>
      </c>
      <c r="H105" t="s">
        <v>19</v>
      </c>
      <c r="I105" t="s">
        <v>6196</v>
      </c>
      <c r="J105" t="s">
        <v>6200</v>
      </c>
      <c r="K105" s="5">
        <v>0.2</v>
      </c>
      <c r="L105" s="6">
        <v>2.9849999999999999</v>
      </c>
      <c r="M105" s="6">
        <f>E105*'Working sheet'!L105</f>
        <v>11.94</v>
      </c>
      <c r="N105" t="str">
        <f>_xlfn.XLOOKUP(Coffee_sales[[#This Row],[Customer ID]],customers!$A$1:$A$1001,customers!$I$1:$I$1001,,0)</f>
        <v>No</v>
      </c>
    </row>
    <row r="106" spans="1:14" x14ac:dyDescent="0.25">
      <c r="A106" t="s">
        <v>1071</v>
      </c>
      <c r="B106" s="4">
        <v>43694</v>
      </c>
      <c r="C106" t="s">
        <v>1072</v>
      </c>
      <c r="D106" t="s">
        <v>6162</v>
      </c>
      <c r="E106">
        <v>6</v>
      </c>
      <c r="F106" t="s">
        <v>1073</v>
      </c>
      <c r="G106" t="s">
        <v>1074</v>
      </c>
      <c r="H106" t="s">
        <v>19</v>
      </c>
      <c r="I106" t="s">
        <v>6198</v>
      </c>
      <c r="J106" t="s">
        <v>6200</v>
      </c>
      <c r="K106" s="5">
        <v>1</v>
      </c>
      <c r="L106" s="6">
        <v>14.55</v>
      </c>
      <c r="M106" s="6">
        <f>E106*'Working sheet'!L106</f>
        <v>87.300000000000011</v>
      </c>
      <c r="N106" t="str">
        <f>_xlfn.XLOOKUP(Coffee_sales[[#This Row],[Customer ID]],customers!$A$1:$A$1001,customers!$I$1:$I$1001,,0)</f>
        <v>No</v>
      </c>
    </row>
    <row r="107" spans="1:14" x14ac:dyDescent="0.25">
      <c r="A107" t="s">
        <v>1077</v>
      </c>
      <c r="B107" s="4">
        <v>43982</v>
      </c>
      <c r="C107" t="s">
        <v>1078</v>
      </c>
      <c r="D107" t="s">
        <v>6157</v>
      </c>
      <c r="E107">
        <v>6</v>
      </c>
      <c r="F107" t="s">
        <v>1079</v>
      </c>
      <c r="G107" t="s">
        <v>1080</v>
      </c>
      <c r="H107" t="s">
        <v>19</v>
      </c>
      <c r="I107" t="s">
        <v>6197</v>
      </c>
      <c r="J107" t="s">
        <v>6200</v>
      </c>
      <c r="K107" s="5">
        <v>0.5</v>
      </c>
      <c r="L107" s="6">
        <v>6.75</v>
      </c>
      <c r="M107" s="6">
        <f>E107*'Working sheet'!L107</f>
        <v>40.5</v>
      </c>
      <c r="N107" t="str">
        <f>_xlfn.XLOOKUP(Coffee_sales[[#This Row],[Customer ID]],customers!$A$1:$A$1001,customers!$I$1:$I$1001,,0)</f>
        <v>Yes</v>
      </c>
    </row>
    <row r="108" spans="1:14" x14ac:dyDescent="0.25">
      <c r="A108" t="s">
        <v>1083</v>
      </c>
      <c r="B108" s="4">
        <v>43956</v>
      </c>
      <c r="C108" t="s">
        <v>1084</v>
      </c>
      <c r="D108" t="s">
        <v>6183</v>
      </c>
      <c r="E108">
        <v>2</v>
      </c>
      <c r="F108" t="s">
        <v>1085</v>
      </c>
      <c r="G108" t="s">
        <v>1086</v>
      </c>
      <c r="H108" t="s">
        <v>19</v>
      </c>
      <c r="I108" t="s">
        <v>6202</v>
      </c>
      <c r="J108" t="s">
        <v>6201</v>
      </c>
      <c r="K108" s="5">
        <v>1</v>
      </c>
      <c r="L108" s="6">
        <v>12.15</v>
      </c>
      <c r="M108" s="6">
        <f>E108*'Working sheet'!L108</f>
        <v>24.3</v>
      </c>
      <c r="N108" t="str">
        <f>_xlfn.XLOOKUP(Coffee_sales[[#This Row],[Customer ID]],customers!$A$1:$A$1001,customers!$I$1:$I$1001,,0)</f>
        <v>No</v>
      </c>
    </row>
    <row r="109" spans="1:14" x14ac:dyDescent="0.25">
      <c r="A109" t="s">
        <v>1089</v>
      </c>
      <c r="B109" s="4">
        <v>43569</v>
      </c>
      <c r="C109" t="s">
        <v>1090</v>
      </c>
      <c r="D109" t="s">
        <v>6146</v>
      </c>
      <c r="E109">
        <v>3</v>
      </c>
      <c r="F109" t="s">
        <v>1091</v>
      </c>
      <c r="G109" t="s">
        <v>1092</v>
      </c>
      <c r="H109" t="s">
        <v>19</v>
      </c>
      <c r="I109" t="s">
        <v>6196</v>
      </c>
      <c r="J109" t="s">
        <v>6200</v>
      </c>
      <c r="K109" s="5">
        <v>0.5</v>
      </c>
      <c r="L109" s="6">
        <v>5.97</v>
      </c>
      <c r="M109" s="6">
        <f>E109*'Working sheet'!L109</f>
        <v>17.91</v>
      </c>
      <c r="N109" t="str">
        <f>_xlfn.XLOOKUP(Coffee_sales[[#This Row],[Customer ID]],customers!$A$1:$A$1001,customers!$I$1:$I$1001,,0)</f>
        <v>Yes</v>
      </c>
    </row>
    <row r="110" spans="1:14" x14ac:dyDescent="0.25">
      <c r="A110" t="s">
        <v>1095</v>
      </c>
      <c r="B110" s="4">
        <v>44041</v>
      </c>
      <c r="C110" t="s">
        <v>1096</v>
      </c>
      <c r="D110" t="s">
        <v>6157</v>
      </c>
      <c r="E110">
        <v>4</v>
      </c>
      <c r="F110" t="s">
        <v>1097</v>
      </c>
      <c r="G110">
        <v>0</v>
      </c>
      <c r="H110" t="s">
        <v>19</v>
      </c>
      <c r="I110" t="s">
        <v>6197</v>
      </c>
      <c r="J110" t="s">
        <v>6200</v>
      </c>
      <c r="K110" s="5">
        <v>0.5</v>
      </c>
      <c r="L110" s="6">
        <v>6.75</v>
      </c>
      <c r="M110" s="6">
        <f>E110*'Working sheet'!L110</f>
        <v>27</v>
      </c>
      <c r="N110" t="str">
        <f>_xlfn.XLOOKUP(Coffee_sales[[#This Row],[Customer ID]],customers!$A$1:$A$1001,customers!$I$1:$I$1001,,0)</f>
        <v>No</v>
      </c>
    </row>
    <row r="111" spans="1:14" x14ac:dyDescent="0.25">
      <c r="A111" t="s">
        <v>1100</v>
      </c>
      <c r="B111" s="4">
        <v>43811</v>
      </c>
      <c r="C111" t="s">
        <v>1101</v>
      </c>
      <c r="D111" t="s">
        <v>6169</v>
      </c>
      <c r="E111">
        <v>1</v>
      </c>
      <c r="F111" t="s">
        <v>1102</v>
      </c>
      <c r="G111" t="s">
        <v>1103</v>
      </c>
      <c r="H111" t="s">
        <v>19</v>
      </c>
      <c r="I111" t="s">
        <v>6198</v>
      </c>
      <c r="J111" t="s">
        <v>6201</v>
      </c>
      <c r="K111" s="5">
        <v>0.5</v>
      </c>
      <c r="L111" s="6">
        <v>7.77</v>
      </c>
      <c r="M111" s="6">
        <f>E111*'Working sheet'!L111</f>
        <v>7.77</v>
      </c>
      <c r="N111" t="str">
        <f>_xlfn.XLOOKUP(Coffee_sales[[#This Row],[Customer ID]],customers!$A$1:$A$1001,customers!$I$1:$I$1001,,0)</f>
        <v>Yes</v>
      </c>
    </row>
    <row r="112" spans="1:14" x14ac:dyDescent="0.25">
      <c r="A112" t="s">
        <v>1106</v>
      </c>
      <c r="B112" s="4">
        <v>44727</v>
      </c>
      <c r="C112" t="s">
        <v>1107</v>
      </c>
      <c r="D112" t="s">
        <v>6184</v>
      </c>
      <c r="E112">
        <v>3</v>
      </c>
      <c r="F112" t="s">
        <v>1108</v>
      </c>
      <c r="G112" t="s">
        <v>1109</v>
      </c>
      <c r="H112" t="s">
        <v>19</v>
      </c>
      <c r="I112" t="s">
        <v>6202</v>
      </c>
      <c r="J112" t="s">
        <v>6199</v>
      </c>
      <c r="K112" s="5">
        <v>0.2</v>
      </c>
      <c r="L112" s="6">
        <v>4.4550000000000001</v>
      </c>
      <c r="M112" s="6">
        <f>E112*'Working sheet'!L112</f>
        <v>13.365</v>
      </c>
      <c r="N112" t="str">
        <f>_xlfn.XLOOKUP(Coffee_sales[[#This Row],[Customer ID]],customers!$A$1:$A$1001,customers!$I$1:$I$1001,,0)</f>
        <v>Yes</v>
      </c>
    </row>
    <row r="113" spans="1:14" x14ac:dyDescent="0.25">
      <c r="A113" t="s">
        <v>1112</v>
      </c>
      <c r="B113" s="4">
        <v>43642</v>
      </c>
      <c r="C113" t="s">
        <v>1113</v>
      </c>
      <c r="D113" t="s">
        <v>6172</v>
      </c>
      <c r="E113">
        <v>5</v>
      </c>
      <c r="F113" t="s">
        <v>1114</v>
      </c>
      <c r="G113" t="s">
        <v>1115</v>
      </c>
      <c r="H113" t="s">
        <v>19</v>
      </c>
      <c r="I113" t="s">
        <v>6196</v>
      </c>
      <c r="J113" t="s">
        <v>6201</v>
      </c>
      <c r="K113" s="5">
        <v>0.5</v>
      </c>
      <c r="L113" s="6">
        <v>5.37</v>
      </c>
      <c r="M113" s="6">
        <f>E113*'Working sheet'!L113</f>
        <v>26.85</v>
      </c>
      <c r="N113" t="str">
        <f>_xlfn.XLOOKUP(Coffee_sales[[#This Row],[Customer ID]],customers!$A$1:$A$1001,customers!$I$1:$I$1001,,0)</f>
        <v>No</v>
      </c>
    </row>
    <row r="114" spans="1:14" x14ac:dyDescent="0.25">
      <c r="A114" t="s">
        <v>1117</v>
      </c>
      <c r="B114" s="4">
        <v>44481</v>
      </c>
      <c r="C114" t="s">
        <v>1118</v>
      </c>
      <c r="D114" t="s">
        <v>6155</v>
      </c>
      <c r="E114">
        <v>1</v>
      </c>
      <c r="F114" t="s">
        <v>1119</v>
      </c>
      <c r="G114" t="s">
        <v>1120</v>
      </c>
      <c r="H114" t="s">
        <v>19</v>
      </c>
      <c r="I114" t="s">
        <v>6197</v>
      </c>
      <c r="J114" t="s">
        <v>6200</v>
      </c>
      <c r="K114" s="5">
        <v>1</v>
      </c>
      <c r="L114" s="6">
        <v>11.25</v>
      </c>
      <c r="M114" s="6">
        <f>E114*'Working sheet'!L114</f>
        <v>11.25</v>
      </c>
      <c r="N114" t="str">
        <f>_xlfn.XLOOKUP(Coffee_sales[[#This Row],[Customer ID]],customers!$A$1:$A$1001,customers!$I$1:$I$1001,,0)</f>
        <v>No</v>
      </c>
    </row>
    <row r="115" spans="1:14" x14ac:dyDescent="0.25">
      <c r="A115" t="s">
        <v>1123</v>
      </c>
      <c r="B115" s="4">
        <v>43556</v>
      </c>
      <c r="C115" t="s">
        <v>1124</v>
      </c>
      <c r="D115" t="s">
        <v>6162</v>
      </c>
      <c r="E115">
        <v>1</v>
      </c>
      <c r="F115" t="s">
        <v>1125</v>
      </c>
      <c r="G115" t="s">
        <v>1126</v>
      </c>
      <c r="H115" t="s">
        <v>318</v>
      </c>
      <c r="I115" t="s">
        <v>6198</v>
      </c>
      <c r="J115" t="s">
        <v>6200</v>
      </c>
      <c r="K115" s="5">
        <v>1</v>
      </c>
      <c r="L115" s="6">
        <v>14.55</v>
      </c>
      <c r="M115" s="6">
        <f>E115*'Working sheet'!L115</f>
        <v>14.55</v>
      </c>
      <c r="N115" t="str">
        <f>_xlfn.XLOOKUP(Coffee_sales[[#This Row],[Customer ID]],customers!$A$1:$A$1001,customers!$I$1:$I$1001,,0)</f>
        <v>No</v>
      </c>
    </row>
    <row r="116" spans="1:14" x14ac:dyDescent="0.25">
      <c r="A116" t="s">
        <v>1129</v>
      </c>
      <c r="B116" s="4">
        <v>44265</v>
      </c>
      <c r="C116" t="s">
        <v>1130</v>
      </c>
      <c r="D116" t="s">
        <v>6178</v>
      </c>
      <c r="E116">
        <v>4</v>
      </c>
      <c r="F116" t="s">
        <v>1131</v>
      </c>
      <c r="G116">
        <v>0</v>
      </c>
      <c r="H116" t="s">
        <v>19</v>
      </c>
      <c r="I116" t="s">
        <v>6196</v>
      </c>
      <c r="J116" t="s">
        <v>6199</v>
      </c>
      <c r="K116" s="5">
        <v>0.2</v>
      </c>
      <c r="L116" s="6">
        <v>3.585</v>
      </c>
      <c r="M116" s="6">
        <f>E116*'Working sheet'!L116</f>
        <v>14.34</v>
      </c>
      <c r="N116" t="str">
        <f>_xlfn.XLOOKUP(Coffee_sales[[#This Row],[Customer ID]],customers!$A$1:$A$1001,customers!$I$1:$I$1001,,0)</f>
        <v>No</v>
      </c>
    </row>
    <row r="117" spans="1:14" x14ac:dyDescent="0.25">
      <c r="A117" t="s">
        <v>1134</v>
      </c>
      <c r="B117" s="4">
        <v>43693</v>
      </c>
      <c r="C117" t="s">
        <v>1135</v>
      </c>
      <c r="D117" t="s">
        <v>6170</v>
      </c>
      <c r="E117">
        <v>1</v>
      </c>
      <c r="F117" t="s">
        <v>1136</v>
      </c>
      <c r="G117" t="s">
        <v>1137</v>
      </c>
      <c r="H117" t="s">
        <v>28</v>
      </c>
      <c r="I117" t="s">
        <v>6198</v>
      </c>
      <c r="J117" t="s">
        <v>6199</v>
      </c>
      <c r="K117" s="5">
        <v>1</v>
      </c>
      <c r="L117" s="6">
        <v>15.85</v>
      </c>
      <c r="M117" s="6">
        <f>E117*'Working sheet'!L117</f>
        <v>15.85</v>
      </c>
      <c r="N117" t="str">
        <f>_xlfn.XLOOKUP(Coffee_sales[[#This Row],[Customer ID]],customers!$A$1:$A$1001,customers!$I$1:$I$1001,,0)</f>
        <v>No</v>
      </c>
    </row>
    <row r="118" spans="1:14" x14ac:dyDescent="0.25">
      <c r="A118" t="s">
        <v>1140</v>
      </c>
      <c r="B118" s="4">
        <v>44054</v>
      </c>
      <c r="C118" t="s">
        <v>1141</v>
      </c>
      <c r="D118" t="s">
        <v>6145</v>
      </c>
      <c r="E118">
        <v>4</v>
      </c>
      <c r="F118" t="s">
        <v>1142</v>
      </c>
      <c r="G118" t="s">
        <v>1143</v>
      </c>
      <c r="H118" t="s">
        <v>318</v>
      </c>
      <c r="I118" t="s">
        <v>6198</v>
      </c>
      <c r="J118" t="s">
        <v>6199</v>
      </c>
      <c r="K118" s="5">
        <v>0.2</v>
      </c>
      <c r="L118" s="6">
        <v>4.7549999999999999</v>
      </c>
      <c r="M118" s="6">
        <f>E118*'Working sheet'!L118</f>
        <v>19.02</v>
      </c>
      <c r="N118" t="str">
        <f>_xlfn.XLOOKUP(Coffee_sales[[#This Row],[Customer ID]],customers!$A$1:$A$1001,customers!$I$1:$I$1001,,0)</f>
        <v>Yes</v>
      </c>
    </row>
    <row r="119" spans="1:14" x14ac:dyDescent="0.25">
      <c r="A119" t="s">
        <v>1146</v>
      </c>
      <c r="B119" s="4">
        <v>44656</v>
      </c>
      <c r="C119" t="s">
        <v>1147</v>
      </c>
      <c r="D119" t="s">
        <v>6161</v>
      </c>
      <c r="E119">
        <v>4</v>
      </c>
      <c r="F119" t="s">
        <v>1148</v>
      </c>
      <c r="G119" t="s">
        <v>1149</v>
      </c>
      <c r="H119" t="s">
        <v>19</v>
      </c>
      <c r="I119" t="s">
        <v>6198</v>
      </c>
      <c r="J119" t="s">
        <v>6199</v>
      </c>
      <c r="K119" s="5">
        <v>0.5</v>
      </c>
      <c r="L119" s="6">
        <v>9.51</v>
      </c>
      <c r="M119" s="6">
        <f>E119*'Working sheet'!L119</f>
        <v>38.04</v>
      </c>
      <c r="N119" t="str">
        <f>_xlfn.XLOOKUP(Coffee_sales[[#This Row],[Customer ID]],customers!$A$1:$A$1001,customers!$I$1:$I$1001,,0)</f>
        <v>No</v>
      </c>
    </row>
    <row r="120" spans="1:14" x14ac:dyDescent="0.25">
      <c r="A120" t="s">
        <v>1152</v>
      </c>
      <c r="B120" s="4">
        <v>43760</v>
      </c>
      <c r="C120" t="s">
        <v>1153</v>
      </c>
      <c r="D120" t="s">
        <v>6144</v>
      </c>
      <c r="E120">
        <v>3</v>
      </c>
      <c r="F120" t="s">
        <v>1154</v>
      </c>
      <c r="G120" t="s">
        <v>1155</v>
      </c>
      <c r="H120" t="s">
        <v>19</v>
      </c>
      <c r="I120" t="s">
        <v>6202</v>
      </c>
      <c r="J120" t="s">
        <v>6201</v>
      </c>
      <c r="K120" s="5">
        <v>0.5</v>
      </c>
      <c r="L120" s="6">
        <v>7.29</v>
      </c>
      <c r="M120" s="6">
        <f>E120*'Working sheet'!L120</f>
        <v>21.87</v>
      </c>
      <c r="N120" t="str">
        <f>_xlfn.XLOOKUP(Coffee_sales[[#This Row],[Customer ID]],customers!$A$1:$A$1001,customers!$I$1:$I$1001,,0)</f>
        <v>Yes</v>
      </c>
    </row>
    <row r="121" spans="1:14" x14ac:dyDescent="0.25">
      <c r="A121" t="s">
        <v>1158</v>
      </c>
      <c r="B121" s="4">
        <v>44471</v>
      </c>
      <c r="C121" t="s">
        <v>1159</v>
      </c>
      <c r="D121" t="s">
        <v>6156</v>
      </c>
      <c r="E121">
        <v>1</v>
      </c>
      <c r="F121" t="s">
        <v>1160</v>
      </c>
      <c r="G121" t="s">
        <v>1161</v>
      </c>
      <c r="H121" t="s">
        <v>19</v>
      </c>
      <c r="I121" t="s">
        <v>6202</v>
      </c>
      <c r="J121" t="s">
        <v>6200</v>
      </c>
      <c r="K121" s="5">
        <v>0.2</v>
      </c>
      <c r="L121" s="6">
        <v>4.125</v>
      </c>
      <c r="M121" s="6">
        <f>E121*'Working sheet'!L121</f>
        <v>4.125</v>
      </c>
      <c r="N121" t="str">
        <f>_xlfn.XLOOKUP(Coffee_sales[[#This Row],[Customer ID]],customers!$A$1:$A$1001,customers!$I$1:$I$1001,,0)</f>
        <v>No</v>
      </c>
    </row>
    <row r="122" spans="1:14" x14ac:dyDescent="0.25">
      <c r="A122" t="s">
        <v>1158</v>
      </c>
      <c r="B122" s="4">
        <v>44471</v>
      </c>
      <c r="C122" t="s">
        <v>1159</v>
      </c>
      <c r="D122" t="s">
        <v>6167</v>
      </c>
      <c r="E122">
        <v>1</v>
      </c>
      <c r="F122" t="s">
        <v>1160</v>
      </c>
      <c r="G122" t="s">
        <v>1161</v>
      </c>
      <c r="H122" t="s">
        <v>19</v>
      </c>
      <c r="I122" t="s">
        <v>6197</v>
      </c>
      <c r="J122" t="s">
        <v>6199</v>
      </c>
      <c r="K122" s="5">
        <v>0.2</v>
      </c>
      <c r="L122" s="6">
        <v>3.8849999999999998</v>
      </c>
      <c r="M122" s="6">
        <f>E122*'Working sheet'!L122</f>
        <v>3.8849999999999998</v>
      </c>
      <c r="N122" t="str">
        <f>_xlfn.XLOOKUP(Coffee_sales[[#This Row],[Customer ID]],customers!$A$1:$A$1001,customers!$I$1:$I$1001,,0)</f>
        <v>No</v>
      </c>
    </row>
    <row r="123" spans="1:14" x14ac:dyDescent="0.25">
      <c r="A123" t="s">
        <v>1158</v>
      </c>
      <c r="B123" s="4">
        <v>44471</v>
      </c>
      <c r="C123" t="s">
        <v>1159</v>
      </c>
      <c r="D123" t="s">
        <v>6141</v>
      </c>
      <c r="E123">
        <v>5</v>
      </c>
      <c r="F123" t="s">
        <v>1160</v>
      </c>
      <c r="G123" t="s">
        <v>1161</v>
      </c>
      <c r="H123" t="s">
        <v>19</v>
      </c>
      <c r="I123" t="s">
        <v>6202</v>
      </c>
      <c r="J123" t="s">
        <v>6200</v>
      </c>
      <c r="K123" s="5">
        <v>1</v>
      </c>
      <c r="L123" s="6">
        <v>13.75</v>
      </c>
      <c r="M123" s="6">
        <f>E123*'Working sheet'!L123</f>
        <v>68.75</v>
      </c>
      <c r="N123" t="str">
        <f>_xlfn.XLOOKUP(Coffee_sales[[#This Row],[Customer ID]],customers!$A$1:$A$1001,customers!$I$1:$I$1001,,0)</f>
        <v>No</v>
      </c>
    </row>
    <row r="124" spans="1:14" x14ac:dyDescent="0.25">
      <c r="A124" t="s">
        <v>1174</v>
      </c>
      <c r="B124" s="4">
        <v>44268</v>
      </c>
      <c r="C124" t="s">
        <v>1175</v>
      </c>
      <c r="D124" t="s">
        <v>6158</v>
      </c>
      <c r="E124">
        <v>4</v>
      </c>
      <c r="F124" t="s">
        <v>1176</v>
      </c>
      <c r="G124" t="s">
        <v>1177</v>
      </c>
      <c r="H124" t="s">
        <v>19</v>
      </c>
      <c r="I124" t="s">
        <v>6197</v>
      </c>
      <c r="J124" t="s">
        <v>6201</v>
      </c>
      <c r="K124" s="5">
        <v>0.5</v>
      </c>
      <c r="L124" s="6">
        <v>5.97</v>
      </c>
      <c r="M124" s="6">
        <f>E124*'Working sheet'!L124</f>
        <v>23.88</v>
      </c>
      <c r="N124" t="str">
        <f>_xlfn.XLOOKUP(Coffee_sales[[#This Row],[Customer ID]],customers!$A$1:$A$1001,customers!$I$1:$I$1001,,0)</f>
        <v>Yes</v>
      </c>
    </row>
    <row r="125" spans="1:14" x14ac:dyDescent="0.25">
      <c r="A125" t="s">
        <v>1180</v>
      </c>
      <c r="B125" s="4">
        <v>44724</v>
      </c>
      <c r="C125" t="s">
        <v>1181</v>
      </c>
      <c r="D125" t="s">
        <v>6164</v>
      </c>
      <c r="E125">
        <v>4</v>
      </c>
      <c r="F125" t="s">
        <v>1182</v>
      </c>
      <c r="G125" t="s">
        <v>1183</v>
      </c>
      <c r="H125" t="s">
        <v>19</v>
      </c>
      <c r="I125" t="s">
        <v>6198</v>
      </c>
      <c r="J125" t="s">
        <v>6199</v>
      </c>
      <c r="K125" s="5">
        <v>2.5</v>
      </c>
      <c r="L125" s="6">
        <v>36.454999999999998</v>
      </c>
      <c r="M125" s="6">
        <f>E125*'Working sheet'!L125</f>
        <v>145.82</v>
      </c>
      <c r="N125" t="str">
        <f>_xlfn.XLOOKUP(Coffee_sales[[#This Row],[Customer ID]],customers!$A$1:$A$1001,customers!$I$1:$I$1001,,0)</f>
        <v>No</v>
      </c>
    </row>
    <row r="126" spans="1:14" x14ac:dyDescent="0.25">
      <c r="A126" t="s">
        <v>1186</v>
      </c>
      <c r="B126" s="4">
        <v>43582</v>
      </c>
      <c r="C126" t="s">
        <v>1187</v>
      </c>
      <c r="D126" t="s">
        <v>6159</v>
      </c>
      <c r="E126">
        <v>5</v>
      </c>
      <c r="F126" t="s">
        <v>1188</v>
      </c>
      <c r="G126" t="s">
        <v>1189</v>
      </c>
      <c r="H126" t="s">
        <v>19</v>
      </c>
      <c r="I126" t="s">
        <v>6198</v>
      </c>
      <c r="J126" t="s">
        <v>6200</v>
      </c>
      <c r="K126" s="5">
        <v>0.2</v>
      </c>
      <c r="L126" s="6">
        <v>4.3650000000000002</v>
      </c>
      <c r="M126" s="6">
        <f>E126*'Working sheet'!L126</f>
        <v>21.825000000000003</v>
      </c>
      <c r="N126" t="str">
        <f>_xlfn.XLOOKUP(Coffee_sales[[#This Row],[Customer ID]],customers!$A$1:$A$1001,customers!$I$1:$I$1001,,0)</f>
        <v>Yes</v>
      </c>
    </row>
    <row r="127" spans="1:14" x14ac:dyDescent="0.25">
      <c r="A127" t="s">
        <v>1192</v>
      </c>
      <c r="B127" s="4">
        <v>43608</v>
      </c>
      <c r="C127" t="s">
        <v>1193</v>
      </c>
      <c r="D127" t="s">
        <v>6160</v>
      </c>
      <c r="E127">
        <v>3</v>
      </c>
      <c r="F127" t="s">
        <v>1194</v>
      </c>
      <c r="G127" t="s">
        <v>1195</v>
      </c>
      <c r="H127" t="s">
        <v>318</v>
      </c>
      <c r="I127" t="s">
        <v>6198</v>
      </c>
      <c r="J127" t="s">
        <v>6200</v>
      </c>
      <c r="K127" s="5">
        <v>0.5</v>
      </c>
      <c r="L127" s="6">
        <v>8.73</v>
      </c>
      <c r="M127" s="6">
        <f>E127*'Working sheet'!L127</f>
        <v>26.19</v>
      </c>
      <c r="N127" t="str">
        <f>_xlfn.XLOOKUP(Coffee_sales[[#This Row],[Customer ID]],customers!$A$1:$A$1001,customers!$I$1:$I$1001,,0)</f>
        <v>Yes</v>
      </c>
    </row>
    <row r="128" spans="1:14" x14ac:dyDescent="0.25">
      <c r="A128" t="s">
        <v>1198</v>
      </c>
      <c r="B128" s="4">
        <v>44026</v>
      </c>
      <c r="C128" t="s">
        <v>1199</v>
      </c>
      <c r="D128" t="s">
        <v>6155</v>
      </c>
      <c r="E128">
        <v>1</v>
      </c>
      <c r="F128" t="s">
        <v>1200</v>
      </c>
      <c r="G128" t="s">
        <v>1201</v>
      </c>
      <c r="H128" t="s">
        <v>19</v>
      </c>
      <c r="I128" t="s">
        <v>6197</v>
      </c>
      <c r="J128" t="s">
        <v>6200</v>
      </c>
      <c r="K128" s="5">
        <v>1</v>
      </c>
      <c r="L128" s="6">
        <v>11.25</v>
      </c>
      <c r="M128" s="6">
        <f>E128*'Working sheet'!L128</f>
        <v>11.25</v>
      </c>
      <c r="N128" t="str">
        <f>_xlfn.XLOOKUP(Coffee_sales[[#This Row],[Customer ID]],customers!$A$1:$A$1001,customers!$I$1:$I$1001,,0)</f>
        <v>No</v>
      </c>
    </row>
    <row r="129" spans="1:14" x14ac:dyDescent="0.25">
      <c r="A129" t="s">
        <v>1204</v>
      </c>
      <c r="B129" s="4">
        <v>44510</v>
      </c>
      <c r="C129" t="s">
        <v>1205</v>
      </c>
      <c r="D129" t="s">
        <v>6143</v>
      </c>
      <c r="E129">
        <v>6</v>
      </c>
      <c r="F129" t="s">
        <v>1206</v>
      </c>
      <c r="G129" t="s">
        <v>1207</v>
      </c>
      <c r="H129" t="s">
        <v>318</v>
      </c>
      <c r="I129" t="s">
        <v>6198</v>
      </c>
      <c r="J129" t="s">
        <v>6201</v>
      </c>
      <c r="K129" s="5">
        <v>1</v>
      </c>
      <c r="L129" s="6">
        <v>12.95</v>
      </c>
      <c r="M129" s="6">
        <f>E129*'Working sheet'!L129</f>
        <v>77.699999999999989</v>
      </c>
      <c r="N129" t="str">
        <f>_xlfn.XLOOKUP(Coffee_sales[[#This Row],[Customer ID]],customers!$A$1:$A$1001,customers!$I$1:$I$1001,,0)</f>
        <v>No</v>
      </c>
    </row>
    <row r="130" spans="1:14" x14ac:dyDescent="0.25">
      <c r="A130" t="s">
        <v>1210</v>
      </c>
      <c r="B130" s="4">
        <v>44439</v>
      </c>
      <c r="C130" t="s">
        <v>1211</v>
      </c>
      <c r="D130" t="s">
        <v>6157</v>
      </c>
      <c r="E130">
        <v>1</v>
      </c>
      <c r="F130" t="s">
        <v>1212</v>
      </c>
      <c r="G130" t="s">
        <v>1213</v>
      </c>
      <c r="H130" t="s">
        <v>19</v>
      </c>
      <c r="I130" t="s">
        <v>6197</v>
      </c>
      <c r="J130" t="s">
        <v>6200</v>
      </c>
      <c r="K130" s="5">
        <v>0.5</v>
      </c>
      <c r="L130" s="6">
        <v>6.75</v>
      </c>
      <c r="M130" s="6">
        <f>E130*'Working sheet'!L130</f>
        <v>6.75</v>
      </c>
      <c r="N130" t="str">
        <f>_xlfn.XLOOKUP(Coffee_sales[[#This Row],[Customer ID]],customers!$A$1:$A$1001,customers!$I$1:$I$1001,,0)</f>
        <v>No</v>
      </c>
    </row>
    <row r="131" spans="1:14" x14ac:dyDescent="0.25">
      <c r="A131" t="s">
        <v>1216</v>
      </c>
      <c r="B131" s="4">
        <v>43652</v>
      </c>
      <c r="C131" t="s">
        <v>1217</v>
      </c>
      <c r="D131" t="s">
        <v>6183</v>
      </c>
      <c r="E131">
        <v>1</v>
      </c>
      <c r="F131" t="s">
        <v>1218</v>
      </c>
      <c r="G131" t="s">
        <v>1219</v>
      </c>
      <c r="H131" t="s">
        <v>19</v>
      </c>
      <c r="I131" t="s">
        <v>6202</v>
      </c>
      <c r="J131" t="s">
        <v>6201</v>
      </c>
      <c r="K131" s="5">
        <v>1</v>
      </c>
      <c r="L131" s="6">
        <v>12.15</v>
      </c>
      <c r="M131" s="6">
        <f>E131*'Working sheet'!L131</f>
        <v>12.15</v>
      </c>
      <c r="N131" t="str">
        <f>_xlfn.XLOOKUP(Coffee_sales[[#This Row],[Customer ID]],customers!$A$1:$A$1001,customers!$I$1:$I$1001,,0)</f>
        <v>Yes</v>
      </c>
    </row>
    <row r="132" spans="1:14" x14ac:dyDescent="0.25">
      <c r="A132" t="s">
        <v>1222</v>
      </c>
      <c r="B132" s="4">
        <v>44624</v>
      </c>
      <c r="C132" t="s">
        <v>1223</v>
      </c>
      <c r="D132" t="s">
        <v>6182</v>
      </c>
      <c r="E132">
        <v>5</v>
      </c>
      <c r="F132" t="s">
        <v>1224</v>
      </c>
      <c r="G132">
        <v>0</v>
      </c>
      <c r="H132" t="s">
        <v>318</v>
      </c>
      <c r="I132" t="s">
        <v>6197</v>
      </c>
      <c r="J132" t="s">
        <v>6199</v>
      </c>
      <c r="K132" s="5">
        <v>2.5</v>
      </c>
      <c r="L132" s="6">
        <v>29.785</v>
      </c>
      <c r="M132" s="6">
        <f>E132*'Working sheet'!L132</f>
        <v>148.92500000000001</v>
      </c>
      <c r="N132" t="str">
        <f>_xlfn.XLOOKUP(Coffee_sales[[#This Row],[Customer ID]],customers!$A$1:$A$1001,customers!$I$1:$I$1001,,0)</f>
        <v>Yes</v>
      </c>
    </row>
    <row r="133" spans="1:14" x14ac:dyDescent="0.25">
      <c r="A133" t="s">
        <v>1227</v>
      </c>
      <c r="B133" s="4">
        <v>44196</v>
      </c>
      <c r="C133" t="s">
        <v>1228</v>
      </c>
      <c r="D133" t="s">
        <v>6144</v>
      </c>
      <c r="E133">
        <v>2</v>
      </c>
      <c r="F133" t="s">
        <v>1229</v>
      </c>
      <c r="G133" t="s">
        <v>1230</v>
      </c>
      <c r="H133" t="s">
        <v>19</v>
      </c>
      <c r="I133" t="s">
        <v>6202</v>
      </c>
      <c r="J133" t="s">
        <v>6201</v>
      </c>
      <c r="K133" s="5">
        <v>0.5</v>
      </c>
      <c r="L133" s="6">
        <v>7.29</v>
      </c>
      <c r="M133" s="6">
        <f>E133*'Working sheet'!L133</f>
        <v>14.58</v>
      </c>
      <c r="N133" t="str">
        <f>_xlfn.XLOOKUP(Coffee_sales[[#This Row],[Customer ID]],customers!$A$1:$A$1001,customers!$I$1:$I$1001,,0)</f>
        <v>Yes</v>
      </c>
    </row>
    <row r="134" spans="1:14" x14ac:dyDescent="0.25">
      <c r="A134" t="s">
        <v>1233</v>
      </c>
      <c r="B134" s="4">
        <v>44043</v>
      </c>
      <c r="C134" t="s">
        <v>1234</v>
      </c>
      <c r="D134" t="s">
        <v>6182</v>
      </c>
      <c r="E134">
        <v>5</v>
      </c>
      <c r="F134" t="s">
        <v>1235</v>
      </c>
      <c r="G134" t="s">
        <v>1236</v>
      </c>
      <c r="H134" t="s">
        <v>19</v>
      </c>
      <c r="I134" t="s">
        <v>6197</v>
      </c>
      <c r="J134" t="s">
        <v>6199</v>
      </c>
      <c r="K134" s="5">
        <v>2.5</v>
      </c>
      <c r="L134" s="6">
        <v>29.785</v>
      </c>
      <c r="M134" s="6">
        <f>E134*'Working sheet'!L134</f>
        <v>148.92500000000001</v>
      </c>
      <c r="N134" t="str">
        <f>_xlfn.XLOOKUP(Coffee_sales[[#This Row],[Customer ID]],customers!$A$1:$A$1001,customers!$I$1:$I$1001,,0)</f>
        <v>Yes</v>
      </c>
    </row>
    <row r="135" spans="1:14" x14ac:dyDescent="0.25">
      <c r="A135" t="s">
        <v>1239</v>
      </c>
      <c r="B135" s="4">
        <v>44340</v>
      </c>
      <c r="C135" t="s">
        <v>1240</v>
      </c>
      <c r="D135" t="s">
        <v>6143</v>
      </c>
      <c r="E135">
        <v>1</v>
      </c>
      <c r="F135" t="s">
        <v>1241</v>
      </c>
      <c r="G135" t="s">
        <v>1242</v>
      </c>
      <c r="H135" t="s">
        <v>19</v>
      </c>
      <c r="I135" t="s">
        <v>6198</v>
      </c>
      <c r="J135" t="s">
        <v>6201</v>
      </c>
      <c r="K135" s="5">
        <v>1</v>
      </c>
      <c r="L135" s="6">
        <v>12.95</v>
      </c>
      <c r="M135" s="6">
        <f>E135*'Working sheet'!L135</f>
        <v>12.95</v>
      </c>
      <c r="N135" t="str">
        <f>_xlfn.XLOOKUP(Coffee_sales[[#This Row],[Customer ID]],customers!$A$1:$A$1001,customers!$I$1:$I$1001,,0)</f>
        <v>No</v>
      </c>
    </row>
    <row r="136" spans="1:14" x14ac:dyDescent="0.25">
      <c r="A136" t="s">
        <v>1245</v>
      </c>
      <c r="B136" s="4">
        <v>44758</v>
      </c>
      <c r="C136" t="s">
        <v>1246</v>
      </c>
      <c r="D136" t="s">
        <v>6166</v>
      </c>
      <c r="E136">
        <v>3</v>
      </c>
      <c r="F136" t="s">
        <v>1247</v>
      </c>
      <c r="G136">
        <v>0</v>
      </c>
      <c r="H136" t="s">
        <v>19</v>
      </c>
      <c r="I136" t="s">
        <v>6202</v>
      </c>
      <c r="J136" t="s">
        <v>6200</v>
      </c>
      <c r="K136" s="5">
        <v>2.5</v>
      </c>
      <c r="L136" s="6">
        <v>31.625</v>
      </c>
      <c r="M136" s="6">
        <f>E136*'Working sheet'!L136</f>
        <v>94.875</v>
      </c>
      <c r="N136" t="str">
        <f>_xlfn.XLOOKUP(Coffee_sales[[#This Row],[Customer ID]],customers!$A$1:$A$1001,customers!$I$1:$I$1001,,0)</f>
        <v>Yes</v>
      </c>
    </row>
    <row r="137" spans="1:14" x14ac:dyDescent="0.25">
      <c r="A137" t="s">
        <v>1249</v>
      </c>
      <c r="B137" s="4">
        <v>44232</v>
      </c>
      <c r="C137" t="s">
        <v>976</v>
      </c>
      <c r="D137" t="s">
        <v>6180</v>
      </c>
      <c r="E137">
        <v>5</v>
      </c>
      <c r="F137" t="s">
        <v>977</v>
      </c>
      <c r="G137" t="s">
        <v>978</v>
      </c>
      <c r="H137" t="s">
        <v>19</v>
      </c>
      <c r="I137" t="s">
        <v>6197</v>
      </c>
      <c r="J137" t="s">
        <v>6199</v>
      </c>
      <c r="K137" s="5">
        <v>0.5</v>
      </c>
      <c r="L137" s="6">
        <v>7.77</v>
      </c>
      <c r="M137" s="6">
        <f>E137*'Working sheet'!L137</f>
        <v>38.849999999999994</v>
      </c>
      <c r="N137" t="str">
        <f>_xlfn.XLOOKUP(Coffee_sales[[#This Row],[Customer ID]],customers!$A$1:$A$1001,customers!$I$1:$I$1001,,0)</f>
        <v>Yes</v>
      </c>
    </row>
    <row r="138" spans="1:14" x14ac:dyDescent="0.25">
      <c r="A138" t="s">
        <v>1255</v>
      </c>
      <c r="B138" s="4">
        <v>44406</v>
      </c>
      <c r="C138" t="s">
        <v>1256</v>
      </c>
      <c r="D138" t="s">
        <v>6154</v>
      </c>
      <c r="E138">
        <v>4</v>
      </c>
      <c r="F138" t="s">
        <v>1257</v>
      </c>
      <c r="G138" t="s">
        <v>1258</v>
      </c>
      <c r="H138" t="s">
        <v>19</v>
      </c>
      <c r="I138" t="s">
        <v>6197</v>
      </c>
      <c r="J138" t="s">
        <v>6201</v>
      </c>
      <c r="K138" s="5">
        <v>0.2</v>
      </c>
      <c r="L138" s="6">
        <v>2.9849999999999999</v>
      </c>
      <c r="M138" s="6">
        <f>E138*'Working sheet'!L138</f>
        <v>11.94</v>
      </c>
      <c r="N138" t="str">
        <f>_xlfn.XLOOKUP(Coffee_sales[[#This Row],[Customer ID]],customers!$A$1:$A$1001,customers!$I$1:$I$1001,,0)</f>
        <v>No</v>
      </c>
    </row>
    <row r="139" spans="1:14" x14ac:dyDescent="0.25">
      <c r="A139" t="s">
        <v>1261</v>
      </c>
      <c r="B139" s="4">
        <v>44637</v>
      </c>
      <c r="C139" t="s">
        <v>1262</v>
      </c>
      <c r="D139" t="s">
        <v>6148</v>
      </c>
      <c r="E139">
        <v>3</v>
      </c>
      <c r="F139" t="s">
        <v>1263</v>
      </c>
      <c r="G139">
        <v>0</v>
      </c>
      <c r="H139" t="s">
        <v>318</v>
      </c>
      <c r="I139" t="s">
        <v>6202</v>
      </c>
      <c r="J139" t="s">
        <v>6199</v>
      </c>
      <c r="K139" s="5">
        <v>2.5</v>
      </c>
      <c r="L139" s="6">
        <v>34.155000000000001</v>
      </c>
      <c r="M139" s="6">
        <f>E139*'Working sheet'!L139</f>
        <v>102.465</v>
      </c>
      <c r="N139" t="str">
        <f>_xlfn.XLOOKUP(Coffee_sales[[#This Row],[Customer ID]],customers!$A$1:$A$1001,customers!$I$1:$I$1001,,0)</f>
        <v>No</v>
      </c>
    </row>
    <row r="140" spans="1:14" x14ac:dyDescent="0.25">
      <c r="A140" t="s">
        <v>1266</v>
      </c>
      <c r="B140" s="4">
        <v>44238</v>
      </c>
      <c r="C140" t="s">
        <v>1267</v>
      </c>
      <c r="D140" t="s">
        <v>6183</v>
      </c>
      <c r="E140">
        <v>4</v>
      </c>
      <c r="F140" t="s">
        <v>1268</v>
      </c>
      <c r="G140">
        <v>0</v>
      </c>
      <c r="H140" t="s">
        <v>19</v>
      </c>
      <c r="I140" t="s">
        <v>6202</v>
      </c>
      <c r="J140" t="s">
        <v>6201</v>
      </c>
      <c r="K140" s="5">
        <v>1</v>
      </c>
      <c r="L140" s="6">
        <v>12.15</v>
      </c>
      <c r="M140" s="6">
        <f>E140*'Working sheet'!L140</f>
        <v>48.6</v>
      </c>
      <c r="N140" t="str">
        <f>_xlfn.XLOOKUP(Coffee_sales[[#This Row],[Customer ID]],customers!$A$1:$A$1001,customers!$I$1:$I$1001,,0)</f>
        <v>No</v>
      </c>
    </row>
    <row r="141" spans="1:14" x14ac:dyDescent="0.25">
      <c r="A141" t="s">
        <v>1271</v>
      </c>
      <c r="B141" s="4">
        <v>43509</v>
      </c>
      <c r="C141" t="s">
        <v>1272</v>
      </c>
      <c r="D141" t="s">
        <v>6143</v>
      </c>
      <c r="E141">
        <v>6</v>
      </c>
      <c r="F141" t="s">
        <v>1273</v>
      </c>
      <c r="G141">
        <v>0</v>
      </c>
      <c r="H141" t="s">
        <v>19</v>
      </c>
      <c r="I141" t="s">
        <v>6198</v>
      </c>
      <c r="J141" t="s">
        <v>6201</v>
      </c>
      <c r="K141" s="5">
        <v>1</v>
      </c>
      <c r="L141" s="6">
        <v>12.95</v>
      </c>
      <c r="M141" s="6">
        <f>E141*'Working sheet'!L141</f>
        <v>77.699999999999989</v>
      </c>
      <c r="N141" t="str">
        <f>_xlfn.XLOOKUP(Coffee_sales[[#This Row],[Customer ID]],customers!$A$1:$A$1001,customers!$I$1:$I$1001,,0)</f>
        <v>Yes</v>
      </c>
    </row>
    <row r="142" spans="1:14" x14ac:dyDescent="0.25">
      <c r="A142" t="s">
        <v>1276</v>
      </c>
      <c r="B142" s="4">
        <v>44694</v>
      </c>
      <c r="C142" t="s">
        <v>1277</v>
      </c>
      <c r="D142" t="s">
        <v>6165</v>
      </c>
      <c r="E142">
        <v>1</v>
      </c>
      <c r="F142" t="s">
        <v>1278</v>
      </c>
      <c r="G142" t="s">
        <v>1279</v>
      </c>
      <c r="H142" t="s">
        <v>318</v>
      </c>
      <c r="I142" t="s">
        <v>6198</v>
      </c>
      <c r="J142" t="s">
        <v>6201</v>
      </c>
      <c r="K142" s="5">
        <v>2.5</v>
      </c>
      <c r="L142" s="6">
        <v>29.785</v>
      </c>
      <c r="M142" s="6">
        <f>E142*'Working sheet'!L142</f>
        <v>29.785</v>
      </c>
      <c r="N142" t="str">
        <f>_xlfn.XLOOKUP(Coffee_sales[[#This Row],[Customer ID]],customers!$A$1:$A$1001,customers!$I$1:$I$1001,,0)</f>
        <v>Yes</v>
      </c>
    </row>
    <row r="143" spans="1:14" x14ac:dyDescent="0.25">
      <c r="A143" t="s">
        <v>1283</v>
      </c>
      <c r="B143" s="4">
        <v>43970</v>
      </c>
      <c r="C143" t="s">
        <v>1284</v>
      </c>
      <c r="D143" t="s">
        <v>6167</v>
      </c>
      <c r="E143">
        <v>4</v>
      </c>
      <c r="F143" t="s">
        <v>1285</v>
      </c>
      <c r="G143" t="s">
        <v>1286</v>
      </c>
      <c r="H143" t="s">
        <v>19</v>
      </c>
      <c r="I143" t="s">
        <v>6197</v>
      </c>
      <c r="J143" t="s">
        <v>6199</v>
      </c>
      <c r="K143" s="5">
        <v>0.2</v>
      </c>
      <c r="L143" s="6">
        <v>3.8849999999999998</v>
      </c>
      <c r="M143" s="6">
        <f>E143*'Working sheet'!L143</f>
        <v>15.54</v>
      </c>
      <c r="N143" t="str">
        <f>_xlfn.XLOOKUP(Coffee_sales[[#This Row],[Customer ID]],customers!$A$1:$A$1001,customers!$I$1:$I$1001,,0)</f>
        <v>Yes</v>
      </c>
    </row>
    <row r="144" spans="1:14" x14ac:dyDescent="0.25">
      <c r="A144" t="s">
        <v>1289</v>
      </c>
      <c r="B144" s="4">
        <v>44678</v>
      </c>
      <c r="C144" t="s">
        <v>1290</v>
      </c>
      <c r="D144" t="s">
        <v>6148</v>
      </c>
      <c r="E144">
        <v>4</v>
      </c>
      <c r="F144" t="s">
        <v>1291</v>
      </c>
      <c r="G144">
        <v>0</v>
      </c>
      <c r="H144" t="s">
        <v>318</v>
      </c>
      <c r="I144" t="s">
        <v>6202</v>
      </c>
      <c r="J144" t="s">
        <v>6199</v>
      </c>
      <c r="K144" s="5">
        <v>2.5</v>
      </c>
      <c r="L144" s="6">
        <v>34.155000000000001</v>
      </c>
      <c r="M144" s="6">
        <f>E144*'Working sheet'!L144</f>
        <v>136.62</v>
      </c>
      <c r="N144" t="str">
        <f>_xlfn.XLOOKUP(Coffee_sales[[#This Row],[Customer ID]],customers!$A$1:$A$1001,customers!$I$1:$I$1001,,0)</f>
        <v>Yes</v>
      </c>
    </row>
    <row r="145" spans="1:14" x14ac:dyDescent="0.25">
      <c r="A145" t="s">
        <v>1293</v>
      </c>
      <c r="B145" s="4">
        <v>44083</v>
      </c>
      <c r="C145" t="s">
        <v>1294</v>
      </c>
      <c r="D145" t="s">
        <v>6160</v>
      </c>
      <c r="E145">
        <v>2</v>
      </c>
      <c r="F145" t="s">
        <v>1295</v>
      </c>
      <c r="G145" t="s">
        <v>1296</v>
      </c>
      <c r="H145" t="s">
        <v>19</v>
      </c>
      <c r="I145" t="s">
        <v>6198</v>
      </c>
      <c r="J145" t="s">
        <v>6200</v>
      </c>
      <c r="K145" s="5">
        <v>0.5</v>
      </c>
      <c r="L145" s="6">
        <v>8.73</v>
      </c>
      <c r="M145" s="6">
        <f>E145*'Working sheet'!L145</f>
        <v>17.46</v>
      </c>
      <c r="N145" t="str">
        <f>_xlfn.XLOOKUP(Coffee_sales[[#This Row],[Customer ID]],customers!$A$1:$A$1001,customers!$I$1:$I$1001,,0)</f>
        <v>No</v>
      </c>
    </row>
    <row r="146" spans="1:14" x14ac:dyDescent="0.25">
      <c r="A146" t="s">
        <v>1299</v>
      </c>
      <c r="B146" s="4">
        <v>44265</v>
      </c>
      <c r="C146" t="s">
        <v>1300</v>
      </c>
      <c r="D146" t="s">
        <v>6148</v>
      </c>
      <c r="E146">
        <v>2</v>
      </c>
      <c r="F146" t="s">
        <v>1301</v>
      </c>
      <c r="G146" t="s">
        <v>1302</v>
      </c>
      <c r="H146" t="s">
        <v>19</v>
      </c>
      <c r="I146" t="s">
        <v>6202</v>
      </c>
      <c r="J146" t="s">
        <v>6199</v>
      </c>
      <c r="K146" s="5">
        <v>2.5</v>
      </c>
      <c r="L146" s="6">
        <v>34.155000000000001</v>
      </c>
      <c r="M146" s="6">
        <f>E146*'Working sheet'!L146</f>
        <v>68.31</v>
      </c>
      <c r="N146" t="str">
        <f>_xlfn.XLOOKUP(Coffee_sales[[#This Row],[Customer ID]],customers!$A$1:$A$1001,customers!$I$1:$I$1001,,0)</f>
        <v>Yes</v>
      </c>
    </row>
    <row r="147" spans="1:14" x14ac:dyDescent="0.25">
      <c r="A147" t="s">
        <v>1305</v>
      </c>
      <c r="B147" s="4">
        <v>43562</v>
      </c>
      <c r="C147" t="s">
        <v>1306</v>
      </c>
      <c r="D147" t="s">
        <v>6159</v>
      </c>
      <c r="E147">
        <v>4</v>
      </c>
      <c r="F147" t="s">
        <v>1307</v>
      </c>
      <c r="G147" t="s">
        <v>1308</v>
      </c>
      <c r="H147" t="s">
        <v>19</v>
      </c>
      <c r="I147" t="s">
        <v>6198</v>
      </c>
      <c r="J147" t="s">
        <v>6200</v>
      </c>
      <c r="K147" s="5">
        <v>0.2</v>
      </c>
      <c r="L147" s="6">
        <v>4.3650000000000002</v>
      </c>
      <c r="M147" s="6">
        <f>E147*'Working sheet'!L147</f>
        <v>17.46</v>
      </c>
      <c r="N147" t="str">
        <f>_xlfn.XLOOKUP(Coffee_sales[[#This Row],[Customer ID]],customers!$A$1:$A$1001,customers!$I$1:$I$1001,,0)</f>
        <v>No</v>
      </c>
    </row>
    <row r="148" spans="1:14" x14ac:dyDescent="0.25">
      <c r="A148" t="s">
        <v>1311</v>
      </c>
      <c r="B148" s="4">
        <v>44024</v>
      </c>
      <c r="C148" t="s">
        <v>1312</v>
      </c>
      <c r="D148" t="s">
        <v>6162</v>
      </c>
      <c r="E148">
        <v>3</v>
      </c>
      <c r="F148" t="s">
        <v>1313</v>
      </c>
      <c r="G148" t="s">
        <v>1314</v>
      </c>
      <c r="H148" t="s">
        <v>19</v>
      </c>
      <c r="I148" t="s">
        <v>6198</v>
      </c>
      <c r="J148" t="s">
        <v>6200</v>
      </c>
      <c r="K148" s="5">
        <v>1</v>
      </c>
      <c r="L148" s="6">
        <v>14.55</v>
      </c>
      <c r="M148" s="6">
        <f>E148*'Working sheet'!L148</f>
        <v>43.650000000000006</v>
      </c>
      <c r="N148" t="str">
        <f>_xlfn.XLOOKUP(Coffee_sales[[#This Row],[Customer ID]],customers!$A$1:$A$1001,customers!$I$1:$I$1001,,0)</f>
        <v>No</v>
      </c>
    </row>
    <row r="149" spans="1:14" x14ac:dyDescent="0.25">
      <c r="A149" t="s">
        <v>1311</v>
      </c>
      <c r="B149" s="4">
        <v>44024</v>
      </c>
      <c r="C149" t="s">
        <v>1312</v>
      </c>
      <c r="D149" t="s">
        <v>6141</v>
      </c>
      <c r="E149">
        <v>2</v>
      </c>
      <c r="F149" t="s">
        <v>1313</v>
      </c>
      <c r="G149" t="s">
        <v>1314</v>
      </c>
      <c r="H149" t="s">
        <v>19</v>
      </c>
      <c r="I149" t="s">
        <v>6202</v>
      </c>
      <c r="J149" t="s">
        <v>6200</v>
      </c>
      <c r="K149" s="5">
        <v>1</v>
      </c>
      <c r="L149" s="6">
        <v>13.75</v>
      </c>
      <c r="M149" s="6">
        <f>E149*'Working sheet'!L149</f>
        <v>27.5</v>
      </c>
      <c r="N149" t="str">
        <f>_xlfn.XLOOKUP(Coffee_sales[[#This Row],[Customer ID]],customers!$A$1:$A$1001,customers!$I$1:$I$1001,,0)</f>
        <v>No</v>
      </c>
    </row>
    <row r="150" spans="1:14" x14ac:dyDescent="0.25">
      <c r="A150" t="s">
        <v>1322</v>
      </c>
      <c r="B150" s="4">
        <v>44551</v>
      </c>
      <c r="C150" t="s">
        <v>1323</v>
      </c>
      <c r="D150" t="s">
        <v>6153</v>
      </c>
      <c r="E150">
        <v>5</v>
      </c>
      <c r="F150" t="s">
        <v>1324</v>
      </c>
      <c r="G150" t="s">
        <v>1325</v>
      </c>
      <c r="H150" t="s">
        <v>19</v>
      </c>
      <c r="I150" t="s">
        <v>6202</v>
      </c>
      <c r="J150" t="s">
        <v>6201</v>
      </c>
      <c r="K150" s="5">
        <v>0.2</v>
      </c>
      <c r="L150" s="6">
        <v>3.645</v>
      </c>
      <c r="M150" s="6">
        <f>E150*'Working sheet'!L150</f>
        <v>18.225000000000001</v>
      </c>
      <c r="N150" t="str">
        <f>_xlfn.XLOOKUP(Coffee_sales[[#This Row],[Customer ID]],customers!$A$1:$A$1001,customers!$I$1:$I$1001,,0)</f>
        <v>Yes</v>
      </c>
    </row>
    <row r="151" spans="1:14" x14ac:dyDescent="0.25">
      <c r="A151" t="s">
        <v>1328</v>
      </c>
      <c r="B151" s="4">
        <v>44108</v>
      </c>
      <c r="C151" t="s">
        <v>1329</v>
      </c>
      <c r="D151" t="s">
        <v>6175</v>
      </c>
      <c r="E151">
        <v>2</v>
      </c>
      <c r="F151" t="s">
        <v>1330</v>
      </c>
      <c r="G151">
        <v>0</v>
      </c>
      <c r="H151" t="s">
        <v>19</v>
      </c>
      <c r="I151" t="s">
        <v>6197</v>
      </c>
      <c r="J151" t="s">
        <v>6200</v>
      </c>
      <c r="K151" s="5">
        <v>2.5</v>
      </c>
      <c r="L151" s="6">
        <v>25.875</v>
      </c>
      <c r="M151" s="6">
        <f>E151*'Working sheet'!L151</f>
        <v>51.75</v>
      </c>
      <c r="N151" t="str">
        <f>_xlfn.XLOOKUP(Coffee_sales[[#This Row],[Customer ID]],customers!$A$1:$A$1001,customers!$I$1:$I$1001,,0)</f>
        <v>Yes</v>
      </c>
    </row>
    <row r="152" spans="1:14" x14ac:dyDescent="0.25">
      <c r="A152" t="s">
        <v>1333</v>
      </c>
      <c r="B152" s="4">
        <v>44051</v>
      </c>
      <c r="C152" t="s">
        <v>1334</v>
      </c>
      <c r="D152" t="s">
        <v>6143</v>
      </c>
      <c r="E152">
        <v>1</v>
      </c>
      <c r="F152" t="s">
        <v>1335</v>
      </c>
      <c r="G152" t="s">
        <v>1336</v>
      </c>
      <c r="H152" t="s">
        <v>19</v>
      </c>
      <c r="I152" t="s">
        <v>6198</v>
      </c>
      <c r="J152" t="s">
        <v>6201</v>
      </c>
      <c r="K152" s="5">
        <v>1</v>
      </c>
      <c r="L152" s="6">
        <v>12.95</v>
      </c>
      <c r="M152" s="6">
        <f>E152*'Working sheet'!L152</f>
        <v>12.95</v>
      </c>
      <c r="N152" t="str">
        <f>_xlfn.XLOOKUP(Coffee_sales[[#This Row],[Customer ID]],customers!$A$1:$A$1001,customers!$I$1:$I$1001,,0)</f>
        <v>Yes</v>
      </c>
    </row>
    <row r="153" spans="1:14" x14ac:dyDescent="0.25">
      <c r="A153" t="s">
        <v>1339</v>
      </c>
      <c r="B153" s="4">
        <v>44115</v>
      </c>
      <c r="C153" t="s">
        <v>1340</v>
      </c>
      <c r="D153" t="s">
        <v>6155</v>
      </c>
      <c r="E153">
        <v>3</v>
      </c>
      <c r="F153" t="s">
        <v>1341</v>
      </c>
      <c r="G153">
        <v>0</v>
      </c>
      <c r="H153" t="s">
        <v>19</v>
      </c>
      <c r="I153" t="s">
        <v>6197</v>
      </c>
      <c r="J153" t="s">
        <v>6200</v>
      </c>
      <c r="K153" s="5">
        <v>1</v>
      </c>
      <c r="L153" s="6">
        <v>11.25</v>
      </c>
      <c r="M153" s="6">
        <f>E153*'Working sheet'!L153</f>
        <v>33.75</v>
      </c>
      <c r="N153" t="str">
        <f>_xlfn.XLOOKUP(Coffee_sales[[#This Row],[Customer ID]],customers!$A$1:$A$1001,customers!$I$1:$I$1001,,0)</f>
        <v>Yes</v>
      </c>
    </row>
    <row r="154" spans="1:14" x14ac:dyDescent="0.25">
      <c r="A154" t="s">
        <v>1344</v>
      </c>
      <c r="B154" s="4">
        <v>44510</v>
      </c>
      <c r="C154" t="s">
        <v>1345</v>
      </c>
      <c r="D154" t="s">
        <v>6151</v>
      </c>
      <c r="E154">
        <v>3</v>
      </c>
      <c r="F154" t="s">
        <v>1346</v>
      </c>
      <c r="G154" t="s">
        <v>1347</v>
      </c>
      <c r="H154" t="s">
        <v>19</v>
      </c>
      <c r="I154" t="s">
        <v>6196</v>
      </c>
      <c r="J154" t="s">
        <v>6200</v>
      </c>
      <c r="K154" s="5">
        <v>2.5</v>
      </c>
      <c r="L154" s="6">
        <v>22.885000000000002</v>
      </c>
      <c r="M154" s="6">
        <f>E154*'Working sheet'!L154</f>
        <v>68.655000000000001</v>
      </c>
      <c r="N154" t="str">
        <f>_xlfn.XLOOKUP(Coffee_sales[[#This Row],[Customer ID]],customers!$A$1:$A$1001,customers!$I$1:$I$1001,,0)</f>
        <v>Yes</v>
      </c>
    </row>
    <row r="155" spans="1:14" x14ac:dyDescent="0.25">
      <c r="A155" t="s">
        <v>1350</v>
      </c>
      <c r="B155" s="4">
        <v>44367</v>
      </c>
      <c r="C155" t="s">
        <v>1351</v>
      </c>
      <c r="D155" t="s">
        <v>6163</v>
      </c>
      <c r="E155">
        <v>1</v>
      </c>
      <c r="F155" t="s">
        <v>1352</v>
      </c>
      <c r="G155">
        <v>0</v>
      </c>
      <c r="H155" t="s">
        <v>19</v>
      </c>
      <c r="I155" t="s">
        <v>6196</v>
      </c>
      <c r="J155" t="s">
        <v>6201</v>
      </c>
      <c r="K155" s="5">
        <v>0.2</v>
      </c>
      <c r="L155" s="6">
        <v>2.6850000000000001</v>
      </c>
      <c r="M155" s="6">
        <f>E155*'Working sheet'!L155</f>
        <v>2.6850000000000001</v>
      </c>
      <c r="N155" t="str">
        <f>_xlfn.XLOOKUP(Coffee_sales[[#This Row],[Customer ID]],customers!$A$1:$A$1001,customers!$I$1:$I$1001,,0)</f>
        <v>No</v>
      </c>
    </row>
    <row r="156" spans="1:14" x14ac:dyDescent="0.25">
      <c r="A156" t="s">
        <v>1355</v>
      </c>
      <c r="B156" s="4">
        <v>44473</v>
      </c>
      <c r="C156" t="s">
        <v>1356</v>
      </c>
      <c r="D156" t="s">
        <v>6168</v>
      </c>
      <c r="E156">
        <v>5</v>
      </c>
      <c r="F156" t="s">
        <v>1357</v>
      </c>
      <c r="G156" t="s">
        <v>1358</v>
      </c>
      <c r="H156" t="s">
        <v>19</v>
      </c>
      <c r="I156" t="s">
        <v>6197</v>
      </c>
      <c r="J156" t="s">
        <v>6201</v>
      </c>
      <c r="K156" s="5">
        <v>2.5</v>
      </c>
      <c r="L156" s="6">
        <v>22.885000000000002</v>
      </c>
      <c r="M156" s="6">
        <f>E156*'Working sheet'!L156</f>
        <v>114.42500000000001</v>
      </c>
      <c r="N156" t="str">
        <f>_xlfn.XLOOKUP(Coffee_sales[[#This Row],[Customer ID]],customers!$A$1:$A$1001,customers!$I$1:$I$1001,,0)</f>
        <v>No</v>
      </c>
    </row>
    <row r="157" spans="1:14" x14ac:dyDescent="0.25">
      <c r="A157" t="s">
        <v>1361</v>
      </c>
      <c r="B157" s="4">
        <v>43640</v>
      </c>
      <c r="C157" t="s">
        <v>1362</v>
      </c>
      <c r="D157" t="s">
        <v>6175</v>
      </c>
      <c r="E157">
        <v>6</v>
      </c>
      <c r="F157" t="s">
        <v>1363</v>
      </c>
      <c r="G157" t="s">
        <v>1364</v>
      </c>
      <c r="H157" t="s">
        <v>19</v>
      </c>
      <c r="I157" t="s">
        <v>6197</v>
      </c>
      <c r="J157" t="s">
        <v>6200</v>
      </c>
      <c r="K157" s="5">
        <v>2.5</v>
      </c>
      <c r="L157" s="6">
        <v>25.875</v>
      </c>
      <c r="M157" s="6">
        <f>E157*'Working sheet'!L157</f>
        <v>155.25</v>
      </c>
      <c r="N157" t="str">
        <f>_xlfn.XLOOKUP(Coffee_sales[[#This Row],[Customer ID]],customers!$A$1:$A$1001,customers!$I$1:$I$1001,,0)</f>
        <v>Yes</v>
      </c>
    </row>
    <row r="158" spans="1:14" x14ac:dyDescent="0.25">
      <c r="A158" t="s">
        <v>1367</v>
      </c>
      <c r="B158" s="4">
        <v>43764</v>
      </c>
      <c r="C158" t="s">
        <v>1368</v>
      </c>
      <c r="D158" t="s">
        <v>6175</v>
      </c>
      <c r="E158">
        <v>3</v>
      </c>
      <c r="F158" t="s">
        <v>1369</v>
      </c>
      <c r="G158" t="s">
        <v>1370</v>
      </c>
      <c r="H158" t="s">
        <v>19</v>
      </c>
      <c r="I158" t="s">
        <v>6197</v>
      </c>
      <c r="J158" t="s">
        <v>6200</v>
      </c>
      <c r="K158" s="5">
        <v>2.5</v>
      </c>
      <c r="L158" s="6">
        <v>25.875</v>
      </c>
      <c r="M158" s="6">
        <f>E158*'Working sheet'!L158</f>
        <v>77.625</v>
      </c>
      <c r="N158" t="str">
        <f>_xlfn.XLOOKUP(Coffee_sales[[#This Row],[Customer ID]],customers!$A$1:$A$1001,customers!$I$1:$I$1001,,0)</f>
        <v>Yes</v>
      </c>
    </row>
    <row r="159" spans="1:14" x14ac:dyDescent="0.25">
      <c r="A159" t="s">
        <v>1373</v>
      </c>
      <c r="B159" s="4">
        <v>44374</v>
      </c>
      <c r="C159" t="s">
        <v>1374</v>
      </c>
      <c r="D159" t="s">
        <v>6149</v>
      </c>
      <c r="E159">
        <v>3</v>
      </c>
      <c r="F159" t="s">
        <v>1375</v>
      </c>
      <c r="G159" t="s">
        <v>1376</v>
      </c>
      <c r="H159" t="s">
        <v>318</v>
      </c>
      <c r="I159" t="s">
        <v>6196</v>
      </c>
      <c r="J159" t="s">
        <v>6201</v>
      </c>
      <c r="K159" s="5">
        <v>2.5</v>
      </c>
      <c r="L159" s="6">
        <v>20.585000000000001</v>
      </c>
      <c r="M159" s="6">
        <f>E159*'Working sheet'!L159</f>
        <v>61.755000000000003</v>
      </c>
      <c r="N159" t="str">
        <f>_xlfn.XLOOKUP(Coffee_sales[[#This Row],[Customer ID]],customers!$A$1:$A$1001,customers!$I$1:$I$1001,,0)</f>
        <v>No</v>
      </c>
    </row>
    <row r="160" spans="1:14" x14ac:dyDescent="0.25">
      <c r="A160" t="s">
        <v>1379</v>
      </c>
      <c r="B160" s="4">
        <v>43714</v>
      </c>
      <c r="C160" t="s">
        <v>1380</v>
      </c>
      <c r="D160" t="s">
        <v>6149</v>
      </c>
      <c r="E160">
        <v>6</v>
      </c>
      <c r="F160" t="s">
        <v>1381</v>
      </c>
      <c r="G160">
        <v>0</v>
      </c>
      <c r="H160" t="s">
        <v>19</v>
      </c>
      <c r="I160" t="s">
        <v>6196</v>
      </c>
      <c r="J160" t="s">
        <v>6201</v>
      </c>
      <c r="K160" s="5">
        <v>2.5</v>
      </c>
      <c r="L160" s="6">
        <v>20.585000000000001</v>
      </c>
      <c r="M160" s="6">
        <f>E160*'Working sheet'!L160</f>
        <v>123.51</v>
      </c>
      <c r="N160" t="str">
        <f>_xlfn.XLOOKUP(Coffee_sales[[#This Row],[Customer ID]],customers!$A$1:$A$1001,customers!$I$1:$I$1001,,0)</f>
        <v>Yes</v>
      </c>
    </row>
    <row r="161" spans="1:14" x14ac:dyDescent="0.25">
      <c r="A161" t="s">
        <v>1384</v>
      </c>
      <c r="B161" s="4">
        <v>44316</v>
      </c>
      <c r="C161" t="s">
        <v>1385</v>
      </c>
      <c r="D161" t="s">
        <v>6164</v>
      </c>
      <c r="E161">
        <v>6</v>
      </c>
      <c r="F161" t="s">
        <v>1386</v>
      </c>
      <c r="G161">
        <v>0</v>
      </c>
      <c r="H161" t="s">
        <v>19</v>
      </c>
      <c r="I161" t="s">
        <v>6198</v>
      </c>
      <c r="J161" t="s">
        <v>6199</v>
      </c>
      <c r="K161" s="5">
        <v>2.5</v>
      </c>
      <c r="L161" s="6">
        <v>36.454999999999998</v>
      </c>
      <c r="M161" s="6">
        <f>E161*'Working sheet'!L161</f>
        <v>218.73</v>
      </c>
      <c r="N161" t="str">
        <f>_xlfn.XLOOKUP(Coffee_sales[[#This Row],[Customer ID]],customers!$A$1:$A$1001,customers!$I$1:$I$1001,,0)</f>
        <v>No</v>
      </c>
    </row>
    <row r="162" spans="1:14" x14ac:dyDescent="0.25">
      <c r="A162" t="s">
        <v>1389</v>
      </c>
      <c r="B162" s="4">
        <v>43837</v>
      </c>
      <c r="C162" t="s">
        <v>1390</v>
      </c>
      <c r="D162" t="s">
        <v>6139</v>
      </c>
      <c r="E162">
        <v>4</v>
      </c>
      <c r="F162" t="s">
        <v>1391</v>
      </c>
      <c r="G162" t="s">
        <v>1392</v>
      </c>
      <c r="H162" t="s">
        <v>19</v>
      </c>
      <c r="I162" t="s">
        <v>6202</v>
      </c>
      <c r="J162" t="s">
        <v>6200</v>
      </c>
      <c r="K162" s="5">
        <v>0.5</v>
      </c>
      <c r="L162" s="6">
        <v>8.25</v>
      </c>
      <c r="M162" s="6">
        <f>E162*'Working sheet'!L162</f>
        <v>33</v>
      </c>
      <c r="N162" t="str">
        <f>_xlfn.XLOOKUP(Coffee_sales[[#This Row],[Customer ID]],customers!$A$1:$A$1001,customers!$I$1:$I$1001,,0)</f>
        <v>No</v>
      </c>
    </row>
    <row r="163" spans="1:14" x14ac:dyDescent="0.25">
      <c r="A163" t="s">
        <v>1395</v>
      </c>
      <c r="B163" s="4">
        <v>44207</v>
      </c>
      <c r="C163" t="s">
        <v>1396</v>
      </c>
      <c r="D163" t="s">
        <v>6180</v>
      </c>
      <c r="E163">
        <v>3</v>
      </c>
      <c r="F163" t="s">
        <v>1397</v>
      </c>
      <c r="G163" t="s">
        <v>1398</v>
      </c>
      <c r="H163" t="s">
        <v>19</v>
      </c>
      <c r="I163" t="s">
        <v>6197</v>
      </c>
      <c r="J163" t="s">
        <v>6199</v>
      </c>
      <c r="K163" s="5">
        <v>0.5</v>
      </c>
      <c r="L163" s="6">
        <v>7.77</v>
      </c>
      <c r="M163" s="6">
        <f>E163*'Working sheet'!L163</f>
        <v>23.31</v>
      </c>
      <c r="N163" t="str">
        <f>_xlfn.XLOOKUP(Coffee_sales[[#This Row],[Customer ID]],customers!$A$1:$A$1001,customers!$I$1:$I$1001,,0)</f>
        <v>No</v>
      </c>
    </row>
    <row r="164" spans="1:14" x14ac:dyDescent="0.25">
      <c r="A164" t="s">
        <v>1401</v>
      </c>
      <c r="B164" s="4">
        <v>44515</v>
      </c>
      <c r="C164" t="s">
        <v>1402</v>
      </c>
      <c r="D164" t="s">
        <v>6144</v>
      </c>
      <c r="E164">
        <v>3</v>
      </c>
      <c r="F164" t="s">
        <v>1403</v>
      </c>
      <c r="G164" t="s">
        <v>1404</v>
      </c>
      <c r="H164" t="s">
        <v>19</v>
      </c>
      <c r="I164" t="s">
        <v>6202</v>
      </c>
      <c r="J164" t="s">
        <v>6201</v>
      </c>
      <c r="K164" s="5">
        <v>0.5</v>
      </c>
      <c r="L164" s="6">
        <v>7.29</v>
      </c>
      <c r="M164" s="6">
        <f>E164*'Working sheet'!L164</f>
        <v>21.87</v>
      </c>
      <c r="N164" t="str">
        <f>_xlfn.XLOOKUP(Coffee_sales[[#This Row],[Customer ID]],customers!$A$1:$A$1001,customers!$I$1:$I$1001,,0)</f>
        <v>Yes</v>
      </c>
    </row>
    <row r="165" spans="1:14" x14ac:dyDescent="0.25">
      <c r="A165" t="s">
        <v>1407</v>
      </c>
      <c r="B165" s="4">
        <v>43619</v>
      </c>
      <c r="C165" t="s">
        <v>1408</v>
      </c>
      <c r="D165" t="s">
        <v>6163</v>
      </c>
      <c r="E165">
        <v>6</v>
      </c>
      <c r="F165" t="s">
        <v>1409</v>
      </c>
      <c r="G165" t="s">
        <v>1410</v>
      </c>
      <c r="H165" t="s">
        <v>19</v>
      </c>
      <c r="I165" t="s">
        <v>6196</v>
      </c>
      <c r="J165" t="s">
        <v>6201</v>
      </c>
      <c r="K165" s="5">
        <v>0.2</v>
      </c>
      <c r="L165" s="6">
        <v>2.6850000000000001</v>
      </c>
      <c r="M165" s="6">
        <f>E165*'Working sheet'!L165</f>
        <v>16.11</v>
      </c>
      <c r="N165" t="str">
        <f>_xlfn.XLOOKUP(Coffee_sales[[#This Row],[Customer ID]],customers!$A$1:$A$1001,customers!$I$1:$I$1001,,0)</f>
        <v>No</v>
      </c>
    </row>
    <row r="166" spans="1:14" x14ac:dyDescent="0.25">
      <c r="A166" t="s">
        <v>1413</v>
      </c>
      <c r="B166" s="4">
        <v>44182</v>
      </c>
      <c r="C166" t="s">
        <v>1414</v>
      </c>
      <c r="D166" t="s">
        <v>6144</v>
      </c>
      <c r="E166">
        <v>4</v>
      </c>
      <c r="F166" t="s">
        <v>1415</v>
      </c>
      <c r="G166" t="s">
        <v>1416</v>
      </c>
      <c r="H166" t="s">
        <v>318</v>
      </c>
      <c r="I166" t="s">
        <v>6202</v>
      </c>
      <c r="J166" t="s">
        <v>6201</v>
      </c>
      <c r="K166" s="5">
        <v>0.5</v>
      </c>
      <c r="L166" s="6">
        <v>7.29</v>
      </c>
      <c r="M166" s="6">
        <f>E166*'Working sheet'!L166</f>
        <v>29.16</v>
      </c>
      <c r="N166" t="str">
        <f>_xlfn.XLOOKUP(Coffee_sales[[#This Row],[Customer ID]],customers!$A$1:$A$1001,customers!$I$1:$I$1001,,0)</f>
        <v>No</v>
      </c>
    </row>
    <row r="167" spans="1:14" x14ac:dyDescent="0.25">
      <c r="A167" t="s">
        <v>1420</v>
      </c>
      <c r="B167" s="4">
        <v>44234</v>
      </c>
      <c r="C167" t="s">
        <v>1421</v>
      </c>
      <c r="D167" t="s">
        <v>6177</v>
      </c>
      <c r="E167">
        <v>6</v>
      </c>
      <c r="F167" t="s">
        <v>1422</v>
      </c>
      <c r="G167">
        <v>0</v>
      </c>
      <c r="H167" t="s">
        <v>19</v>
      </c>
      <c r="I167" t="s">
        <v>6196</v>
      </c>
      <c r="J167" t="s">
        <v>6201</v>
      </c>
      <c r="K167" s="5">
        <v>1</v>
      </c>
      <c r="L167" s="6">
        <v>8.9499999999999993</v>
      </c>
      <c r="M167" s="6">
        <f>E167*'Working sheet'!L167</f>
        <v>53.699999999999996</v>
      </c>
      <c r="N167" t="str">
        <f>_xlfn.XLOOKUP(Coffee_sales[[#This Row],[Customer ID]],customers!$A$1:$A$1001,customers!$I$1:$I$1001,,0)</f>
        <v>Yes</v>
      </c>
    </row>
    <row r="168" spans="1:14" x14ac:dyDescent="0.25">
      <c r="A168" t="s">
        <v>1425</v>
      </c>
      <c r="B168" s="4">
        <v>44270</v>
      </c>
      <c r="C168" t="s">
        <v>1426</v>
      </c>
      <c r="D168" t="s">
        <v>6172</v>
      </c>
      <c r="E168">
        <v>5</v>
      </c>
      <c r="F168" t="s">
        <v>1427</v>
      </c>
      <c r="G168">
        <v>0</v>
      </c>
      <c r="H168" t="s">
        <v>19</v>
      </c>
      <c r="I168" t="s">
        <v>6196</v>
      </c>
      <c r="J168" t="s">
        <v>6201</v>
      </c>
      <c r="K168" s="5">
        <v>0.5</v>
      </c>
      <c r="L168" s="6">
        <v>5.37</v>
      </c>
      <c r="M168" s="6">
        <f>E168*'Working sheet'!L168</f>
        <v>26.85</v>
      </c>
      <c r="N168" t="str">
        <f>_xlfn.XLOOKUP(Coffee_sales[[#This Row],[Customer ID]],customers!$A$1:$A$1001,customers!$I$1:$I$1001,,0)</f>
        <v>Yes</v>
      </c>
    </row>
    <row r="169" spans="1:14" x14ac:dyDescent="0.25">
      <c r="A169" t="s">
        <v>1430</v>
      </c>
      <c r="B169" s="4">
        <v>44777</v>
      </c>
      <c r="C169" t="s">
        <v>1431</v>
      </c>
      <c r="D169" t="s">
        <v>6139</v>
      </c>
      <c r="E169">
        <v>5</v>
      </c>
      <c r="F169" t="s">
        <v>1432</v>
      </c>
      <c r="G169" t="s">
        <v>1433</v>
      </c>
      <c r="H169" t="s">
        <v>19</v>
      </c>
      <c r="I169" t="s">
        <v>6202</v>
      </c>
      <c r="J169" t="s">
        <v>6200</v>
      </c>
      <c r="K169" s="5">
        <v>0.5</v>
      </c>
      <c r="L169" s="6">
        <v>8.25</v>
      </c>
      <c r="M169" s="6">
        <f>E169*'Working sheet'!L169</f>
        <v>41.25</v>
      </c>
      <c r="N169" t="str">
        <f>_xlfn.XLOOKUP(Coffee_sales[[#This Row],[Customer ID]],customers!$A$1:$A$1001,customers!$I$1:$I$1001,,0)</f>
        <v>Yes</v>
      </c>
    </row>
    <row r="170" spans="1:14" x14ac:dyDescent="0.25">
      <c r="A170" t="s">
        <v>1436</v>
      </c>
      <c r="B170" s="4">
        <v>43484</v>
      </c>
      <c r="C170" t="s">
        <v>1437</v>
      </c>
      <c r="D170" t="s">
        <v>6157</v>
      </c>
      <c r="E170">
        <v>6</v>
      </c>
      <c r="F170" t="s">
        <v>1438</v>
      </c>
      <c r="G170">
        <v>0</v>
      </c>
      <c r="H170" t="s">
        <v>318</v>
      </c>
      <c r="I170" t="s">
        <v>6197</v>
      </c>
      <c r="J170" t="s">
        <v>6200</v>
      </c>
      <c r="K170" s="5">
        <v>0.5</v>
      </c>
      <c r="L170" s="6">
        <v>6.75</v>
      </c>
      <c r="M170" s="6">
        <f>E170*'Working sheet'!L170</f>
        <v>40.5</v>
      </c>
      <c r="N170" t="str">
        <f>_xlfn.XLOOKUP(Coffee_sales[[#This Row],[Customer ID]],customers!$A$1:$A$1001,customers!$I$1:$I$1001,,0)</f>
        <v>No</v>
      </c>
    </row>
    <row r="171" spans="1:14" x14ac:dyDescent="0.25">
      <c r="A171" t="s">
        <v>1441</v>
      </c>
      <c r="B171" s="4">
        <v>44643</v>
      </c>
      <c r="C171" t="s">
        <v>1442</v>
      </c>
      <c r="D171" t="s">
        <v>6177</v>
      </c>
      <c r="E171">
        <v>2</v>
      </c>
      <c r="F171" t="s">
        <v>1443</v>
      </c>
      <c r="G171" t="s">
        <v>1444</v>
      </c>
      <c r="H171" t="s">
        <v>318</v>
      </c>
      <c r="I171" t="s">
        <v>6196</v>
      </c>
      <c r="J171" t="s">
        <v>6201</v>
      </c>
      <c r="K171" s="5">
        <v>1</v>
      </c>
      <c r="L171" s="6">
        <v>8.9499999999999993</v>
      </c>
      <c r="M171" s="6">
        <f>E171*'Working sheet'!L171</f>
        <v>17.899999999999999</v>
      </c>
      <c r="N171" t="str">
        <f>_xlfn.XLOOKUP(Coffee_sales[[#This Row],[Customer ID]],customers!$A$1:$A$1001,customers!$I$1:$I$1001,,0)</f>
        <v>No</v>
      </c>
    </row>
    <row r="172" spans="1:14" x14ac:dyDescent="0.25">
      <c r="A172" t="s">
        <v>1448</v>
      </c>
      <c r="B172" s="4">
        <v>44476</v>
      </c>
      <c r="C172" t="s">
        <v>1449</v>
      </c>
      <c r="D172" t="s">
        <v>6148</v>
      </c>
      <c r="E172">
        <v>2</v>
      </c>
      <c r="F172" t="s">
        <v>1450</v>
      </c>
      <c r="G172" t="s">
        <v>1451</v>
      </c>
      <c r="H172" t="s">
        <v>28</v>
      </c>
      <c r="I172" t="s">
        <v>6202</v>
      </c>
      <c r="J172" t="s">
        <v>6199</v>
      </c>
      <c r="K172" s="5">
        <v>2.5</v>
      </c>
      <c r="L172" s="6">
        <v>34.155000000000001</v>
      </c>
      <c r="M172" s="6">
        <f>E172*'Working sheet'!L172</f>
        <v>68.31</v>
      </c>
      <c r="N172" t="str">
        <f>_xlfn.XLOOKUP(Coffee_sales[[#This Row],[Customer ID]],customers!$A$1:$A$1001,customers!$I$1:$I$1001,,0)</f>
        <v>No</v>
      </c>
    </row>
    <row r="173" spans="1:14" x14ac:dyDescent="0.25">
      <c r="A173" t="s">
        <v>1453</v>
      </c>
      <c r="B173" s="4">
        <v>43544</v>
      </c>
      <c r="C173" t="s">
        <v>1454</v>
      </c>
      <c r="D173" t="s">
        <v>6166</v>
      </c>
      <c r="E173">
        <v>2</v>
      </c>
      <c r="F173" t="s">
        <v>1455</v>
      </c>
      <c r="G173" t="s">
        <v>1456</v>
      </c>
      <c r="H173" t="s">
        <v>19</v>
      </c>
      <c r="I173" t="s">
        <v>6202</v>
      </c>
      <c r="J173" t="s">
        <v>6200</v>
      </c>
      <c r="K173" s="5">
        <v>2.5</v>
      </c>
      <c r="L173" s="6">
        <v>31.625</v>
      </c>
      <c r="M173" s="6">
        <f>E173*'Working sheet'!L173</f>
        <v>63.25</v>
      </c>
      <c r="N173" t="str">
        <f>_xlfn.XLOOKUP(Coffee_sales[[#This Row],[Customer ID]],customers!$A$1:$A$1001,customers!$I$1:$I$1001,,0)</f>
        <v>Yes</v>
      </c>
    </row>
    <row r="174" spans="1:14" x14ac:dyDescent="0.25">
      <c r="A174" t="s">
        <v>1459</v>
      </c>
      <c r="B174" s="4">
        <v>44545</v>
      </c>
      <c r="C174" t="s">
        <v>1460</v>
      </c>
      <c r="D174" t="s">
        <v>6144</v>
      </c>
      <c r="E174">
        <v>3</v>
      </c>
      <c r="F174" t="s">
        <v>1461</v>
      </c>
      <c r="G174" t="s">
        <v>1462</v>
      </c>
      <c r="H174" t="s">
        <v>318</v>
      </c>
      <c r="I174" t="s">
        <v>6202</v>
      </c>
      <c r="J174" t="s">
        <v>6201</v>
      </c>
      <c r="K174" s="5">
        <v>0.5</v>
      </c>
      <c r="L174" s="6">
        <v>7.29</v>
      </c>
      <c r="M174" s="6">
        <f>E174*'Working sheet'!L174</f>
        <v>21.87</v>
      </c>
      <c r="N174" t="str">
        <f>_xlfn.XLOOKUP(Coffee_sales[[#This Row],[Customer ID]],customers!$A$1:$A$1001,customers!$I$1:$I$1001,,0)</f>
        <v>No</v>
      </c>
    </row>
    <row r="175" spans="1:14" x14ac:dyDescent="0.25">
      <c r="A175" t="s">
        <v>1464</v>
      </c>
      <c r="B175" s="4">
        <v>44720</v>
      </c>
      <c r="C175" t="s">
        <v>1465</v>
      </c>
      <c r="D175" t="s">
        <v>6151</v>
      </c>
      <c r="E175">
        <v>4</v>
      </c>
      <c r="F175" t="s">
        <v>1466</v>
      </c>
      <c r="G175" t="s">
        <v>1467</v>
      </c>
      <c r="H175" t="s">
        <v>19</v>
      </c>
      <c r="I175" t="s">
        <v>6196</v>
      </c>
      <c r="J175" t="s">
        <v>6200</v>
      </c>
      <c r="K175" s="5">
        <v>2.5</v>
      </c>
      <c r="L175" s="6">
        <v>22.885000000000002</v>
      </c>
      <c r="M175" s="6">
        <f>E175*'Working sheet'!L175</f>
        <v>91.54</v>
      </c>
      <c r="N175" t="str">
        <f>_xlfn.XLOOKUP(Coffee_sales[[#This Row],[Customer ID]],customers!$A$1:$A$1001,customers!$I$1:$I$1001,,0)</f>
        <v>No</v>
      </c>
    </row>
    <row r="176" spans="1:14" x14ac:dyDescent="0.25">
      <c r="A176" t="s">
        <v>1470</v>
      </c>
      <c r="B176" s="4">
        <v>43813</v>
      </c>
      <c r="C176" t="s">
        <v>1471</v>
      </c>
      <c r="D176" t="s">
        <v>6148</v>
      </c>
      <c r="E176">
        <v>6</v>
      </c>
      <c r="F176" t="s">
        <v>1472</v>
      </c>
      <c r="G176">
        <v>0</v>
      </c>
      <c r="H176" t="s">
        <v>19</v>
      </c>
      <c r="I176" t="s">
        <v>6202</v>
      </c>
      <c r="J176" t="s">
        <v>6199</v>
      </c>
      <c r="K176" s="5">
        <v>2.5</v>
      </c>
      <c r="L176" s="6">
        <v>34.155000000000001</v>
      </c>
      <c r="M176" s="6">
        <f>E176*'Working sheet'!L176</f>
        <v>204.93</v>
      </c>
      <c r="N176" t="str">
        <f>_xlfn.XLOOKUP(Coffee_sales[[#This Row],[Customer ID]],customers!$A$1:$A$1001,customers!$I$1:$I$1001,,0)</f>
        <v>Yes</v>
      </c>
    </row>
    <row r="177" spans="1:14" x14ac:dyDescent="0.25">
      <c r="A177" t="s">
        <v>1475</v>
      </c>
      <c r="B177" s="4">
        <v>44296</v>
      </c>
      <c r="C177" t="s">
        <v>1476</v>
      </c>
      <c r="D177" t="s">
        <v>6166</v>
      </c>
      <c r="E177">
        <v>2</v>
      </c>
      <c r="F177" t="s">
        <v>1477</v>
      </c>
      <c r="G177" t="s">
        <v>1478</v>
      </c>
      <c r="H177" t="s">
        <v>19</v>
      </c>
      <c r="I177" t="s">
        <v>6202</v>
      </c>
      <c r="J177" t="s">
        <v>6200</v>
      </c>
      <c r="K177" s="5">
        <v>2.5</v>
      </c>
      <c r="L177" s="6">
        <v>31.625</v>
      </c>
      <c r="M177" s="6">
        <f>E177*'Working sheet'!L177</f>
        <v>63.25</v>
      </c>
      <c r="N177" t="str">
        <f>_xlfn.XLOOKUP(Coffee_sales[[#This Row],[Customer ID]],customers!$A$1:$A$1001,customers!$I$1:$I$1001,,0)</f>
        <v>Yes</v>
      </c>
    </row>
    <row r="178" spans="1:14" x14ac:dyDescent="0.25">
      <c r="A178" t="s">
        <v>1481</v>
      </c>
      <c r="B178" s="4">
        <v>43900</v>
      </c>
      <c r="C178" t="s">
        <v>1482</v>
      </c>
      <c r="D178" t="s">
        <v>6148</v>
      </c>
      <c r="E178">
        <v>1</v>
      </c>
      <c r="F178" t="s">
        <v>1483</v>
      </c>
      <c r="G178" t="s">
        <v>1484</v>
      </c>
      <c r="H178" t="s">
        <v>19</v>
      </c>
      <c r="I178" t="s">
        <v>6202</v>
      </c>
      <c r="J178" t="s">
        <v>6199</v>
      </c>
      <c r="K178" s="5">
        <v>2.5</v>
      </c>
      <c r="L178" s="6">
        <v>34.155000000000001</v>
      </c>
      <c r="M178" s="6">
        <f>E178*'Working sheet'!L178</f>
        <v>34.155000000000001</v>
      </c>
      <c r="N178" t="str">
        <f>_xlfn.XLOOKUP(Coffee_sales[[#This Row],[Customer ID]],customers!$A$1:$A$1001,customers!$I$1:$I$1001,,0)</f>
        <v>Yes</v>
      </c>
    </row>
    <row r="179" spans="1:14" x14ac:dyDescent="0.25">
      <c r="A179" t="s">
        <v>1487</v>
      </c>
      <c r="B179" s="4">
        <v>44120</v>
      </c>
      <c r="C179" t="s">
        <v>1488</v>
      </c>
      <c r="D179" t="s">
        <v>6142</v>
      </c>
      <c r="E179">
        <v>4</v>
      </c>
      <c r="F179" t="s">
        <v>1489</v>
      </c>
      <c r="G179" t="s">
        <v>1490</v>
      </c>
      <c r="H179" t="s">
        <v>19</v>
      </c>
      <c r="I179" t="s">
        <v>6196</v>
      </c>
      <c r="J179" t="s">
        <v>6199</v>
      </c>
      <c r="K179" s="5">
        <v>2.5</v>
      </c>
      <c r="L179" s="6">
        <v>27.484999999999999</v>
      </c>
      <c r="M179" s="6">
        <f>E179*'Working sheet'!L179</f>
        <v>109.94</v>
      </c>
      <c r="N179" t="str">
        <f>_xlfn.XLOOKUP(Coffee_sales[[#This Row],[Customer ID]],customers!$A$1:$A$1001,customers!$I$1:$I$1001,,0)</f>
        <v>Yes</v>
      </c>
    </row>
    <row r="180" spans="1:14" x14ac:dyDescent="0.25">
      <c r="A180" t="s">
        <v>1492</v>
      </c>
      <c r="B180" s="4">
        <v>43746</v>
      </c>
      <c r="C180" t="s">
        <v>1493</v>
      </c>
      <c r="D180" t="s">
        <v>6140</v>
      </c>
      <c r="E180">
        <v>2</v>
      </c>
      <c r="F180" t="s">
        <v>1494</v>
      </c>
      <c r="G180" t="s">
        <v>1495</v>
      </c>
      <c r="H180" t="s">
        <v>19</v>
      </c>
      <c r="I180" t="s">
        <v>6197</v>
      </c>
      <c r="J180" t="s">
        <v>6199</v>
      </c>
      <c r="K180" s="5">
        <v>1</v>
      </c>
      <c r="L180" s="6">
        <v>12.95</v>
      </c>
      <c r="M180" s="6">
        <f>E180*'Working sheet'!L180</f>
        <v>25.9</v>
      </c>
      <c r="N180" t="str">
        <f>_xlfn.XLOOKUP(Coffee_sales[[#This Row],[Customer ID]],customers!$A$1:$A$1001,customers!$I$1:$I$1001,,0)</f>
        <v>No</v>
      </c>
    </row>
    <row r="181" spans="1:14" x14ac:dyDescent="0.25">
      <c r="A181" t="s">
        <v>1498</v>
      </c>
      <c r="B181" s="4">
        <v>43830</v>
      </c>
      <c r="C181" t="s">
        <v>1499</v>
      </c>
      <c r="D181" t="s">
        <v>6154</v>
      </c>
      <c r="E181">
        <v>1</v>
      </c>
      <c r="F181" t="s">
        <v>1500</v>
      </c>
      <c r="G181">
        <v>0</v>
      </c>
      <c r="H181" t="s">
        <v>318</v>
      </c>
      <c r="I181" t="s">
        <v>6197</v>
      </c>
      <c r="J181" t="s">
        <v>6201</v>
      </c>
      <c r="K181" s="5">
        <v>0.2</v>
      </c>
      <c r="L181" s="6">
        <v>2.9849999999999999</v>
      </c>
      <c r="M181" s="6">
        <f>E181*'Working sheet'!L181</f>
        <v>2.9849999999999999</v>
      </c>
      <c r="N181" t="str">
        <f>_xlfn.XLOOKUP(Coffee_sales[[#This Row],[Customer ID]],customers!$A$1:$A$1001,customers!$I$1:$I$1001,,0)</f>
        <v>No</v>
      </c>
    </row>
    <row r="182" spans="1:14" x14ac:dyDescent="0.25">
      <c r="A182" t="s">
        <v>1503</v>
      </c>
      <c r="B182" s="4">
        <v>43910</v>
      </c>
      <c r="C182" t="s">
        <v>1504</v>
      </c>
      <c r="D182" t="s">
        <v>6184</v>
      </c>
      <c r="E182">
        <v>5</v>
      </c>
      <c r="F182" t="s">
        <v>1505</v>
      </c>
      <c r="G182" t="s">
        <v>1506</v>
      </c>
      <c r="H182" t="s">
        <v>19</v>
      </c>
      <c r="I182" t="s">
        <v>6202</v>
      </c>
      <c r="J182" t="s">
        <v>6199</v>
      </c>
      <c r="K182" s="5">
        <v>0.2</v>
      </c>
      <c r="L182" s="6">
        <v>4.4550000000000001</v>
      </c>
      <c r="M182" s="6">
        <f>E182*'Working sheet'!L182</f>
        <v>22.274999999999999</v>
      </c>
      <c r="N182" t="str">
        <f>_xlfn.XLOOKUP(Coffee_sales[[#This Row],[Customer ID]],customers!$A$1:$A$1001,customers!$I$1:$I$1001,,0)</f>
        <v>No</v>
      </c>
    </row>
    <row r="183" spans="1:14" x14ac:dyDescent="0.25">
      <c r="A183" t="s">
        <v>1503</v>
      </c>
      <c r="B183" s="4">
        <v>43910</v>
      </c>
      <c r="C183" t="s">
        <v>1504</v>
      </c>
      <c r="D183" t="s">
        <v>6158</v>
      </c>
      <c r="E183">
        <v>5</v>
      </c>
      <c r="F183" t="s">
        <v>1505</v>
      </c>
      <c r="G183" t="s">
        <v>1506</v>
      </c>
      <c r="H183" t="s">
        <v>19</v>
      </c>
      <c r="I183" t="s">
        <v>6197</v>
      </c>
      <c r="J183" t="s">
        <v>6201</v>
      </c>
      <c r="K183" s="5">
        <v>0.5</v>
      </c>
      <c r="L183" s="6">
        <v>5.97</v>
      </c>
      <c r="M183" s="6">
        <f>E183*'Working sheet'!L183</f>
        <v>29.849999999999998</v>
      </c>
      <c r="N183" t="str">
        <f>_xlfn.XLOOKUP(Coffee_sales[[#This Row],[Customer ID]],customers!$A$1:$A$1001,customers!$I$1:$I$1001,,0)</f>
        <v>No</v>
      </c>
    </row>
    <row r="184" spans="1:14" x14ac:dyDescent="0.25">
      <c r="A184" t="s">
        <v>1514</v>
      </c>
      <c r="B184" s="4">
        <v>44284</v>
      </c>
      <c r="C184" t="s">
        <v>1515</v>
      </c>
      <c r="D184" t="s">
        <v>6172</v>
      </c>
      <c r="E184">
        <v>6</v>
      </c>
      <c r="F184" t="s">
        <v>1516</v>
      </c>
      <c r="G184" t="s">
        <v>1517</v>
      </c>
      <c r="H184" t="s">
        <v>19</v>
      </c>
      <c r="I184" t="s">
        <v>6196</v>
      </c>
      <c r="J184" t="s">
        <v>6201</v>
      </c>
      <c r="K184" s="5">
        <v>0.5</v>
      </c>
      <c r="L184" s="6">
        <v>5.37</v>
      </c>
      <c r="M184" s="6">
        <f>E184*'Working sheet'!L184</f>
        <v>32.22</v>
      </c>
      <c r="N184" t="str">
        <f>_xlfn.XLOOKUP(Coffee_sales[[#This Row],[Customer ID]],customers!$A$1:$A$1001,customers!$I$1:$I$1001,,0)</f>
        <v>No</v>
      </c>
    </row>
    <row r="185" spans="1:14" x14ac:dyDescent="0.25">
      <c r="A185" t="s">
        <v>1520</v>
      </c>
      <c r="B185" s="4">
        <v>44512</v>
      </c>
      <c r="C185" t="s">
        <v>1521</v>
      </c>
      <c r="D185" t="s">
        <v>6156</v>
      </c>
      <c r="E185">
        <v>2</v>
      </c>
      <c r="F185" t="s">
        <v>1522</v>
      </c>
      <c r="G185" t="s">
        <v>1523</v>
      </c>
      <c r="H185" t="s">
        <v>19</v>
      </c>
      <c r="I185" t="s">
        <v>6202</v>
      </c>
      <c r="J185" t="s">
        <v>6200</v>
      </c>
      <c r="K185" s="5">
        <v>0.2</v>
      </c>
      <c r="L185" s="6">
        <v>4.125</v>
      </c>
      <c r="M185" s="6">
        <f>E185*'Working sheet'!L185</f>
        <v>8.25</v>
      </c>
      <c r="N185" t="str">
        <f>_xlfn.XLOOKUP(Coffee_sales[[#This Row],[Customer ID]],customers!$A$1:$A$1001,customers!$I$1:$I$1001,,0)</f>
        <v>No</v>
      </c>
    </row>
    <row r="186" spans="1:14" x14ac:dyDescent="0.25">
      <c r="A186" t="s">
        <v>1526</v>
      </c>
      <c r="B186" s="4">
        <v>44397</v>
      </c>
      <c r="C186" t="s">
        <v>1527</v>
      </c>
      <c r="D186" t="s">
        <v>6180</v>
      </c>
      <c r="E186">
        <v>4</v>
      </c>
      <c r="F186" t="s">
        <v>1528</v>
      </c>
      <c r="G186" t="s">
        <v>1529</v>
      </c>
      <c r="H186" t="s">
        <v>19</v>
      </c>
      <c r="I186" t="s">
        <v>6197</v>
      </c>
      <c r="J186" t="s">
        <v>6199</v>
      </c>
      <c r="K186" s="5">
        <v>0.5</v>
      </c>
      <c r="L186" s="6">
        <v>7.77</v>
      </c>
      <c r="M186" s="6">
        <f>E186*'Working sheet'!L186</f>
        <v>31.08</v>
      </c>
      <c r="N186" t="str">
        <f>_xlfn.XLOOKUP(Coffee_sales[[#This Row],[Customer ID]],customers!$A$1:$A$1001,customers!$I$1:$I$1001,,0)</f>
        <v>No</v>
      </c>
    </row>
    <row r="187" spans="1:14" x14ac:dyDescent="0.25">
      <c r="A187" t="s">
        <v>1532</v>
      </c>
      <c r="B187" s="4">
        <v>43483</v>
      </c>
      <c r="C187" t="s">
        <v>1533</v>
      </c>
      <c r="D187" t="s">
        <v>6144</v>
      </c>
      <c r="E187">
        <v>5</v>
      </c>
      <c r="F187" t="s">
        <v>1534</v>
      </c>
      <c r="G187" t="s">
        <v>1535</v>
      </c>
      <c r="H187" t="s">
        <v>19</v>
      </c>
      <c r="I187" t="s">
        <v>6202</v>
      </c>
      <c r="J187" t="s">
        <v>6201</v>
      </c>
      <c r="K187" s="5">
        <v>0.5</v>
      </c>
      <c r="L187" s="6">
        <v>7.29</v>
      </c>
      <c r="M187" s="6">
        <f>E187*'Working sheet'!L187</f>
        <v>36.450000000000003</v>
      </c>
      <c r="N187" t="str">
        <f>_xlfn.XLOOKUP(Coffee_sales[[#This Row],[Customer ID]],customers!$A$1:$A$1001,customers!$I$1:$I$1001,,0)</f>
        <v>Yes</v>
      </c>
    </row>
    <row r="188" spans="1:14" x14ac:dyDescent="0.25">
      <c r="A188" t="s">
        <v>1538</v>
      </c>
      <c r="B188" s="4">
        <v>43684</v>
      </c>
      <c r="C188" t="s">
        <v>1539</v>
      </c>
      <c r="D188" t="s">
        <v>6151</v>
      </c>
      <c r="E188">
        <v>3</v>
      </c>
      <c r="F188" t="s">
        <v>1540</v>
      </c>
      <c r="G188" t="s">
        <v>1541</v>
      </c>
      <c r="H188" t="s">
        <v>19</v>
      </c>
      <c r="I188" t="s">
        <v>6196</v>
      </c>
      <c r="J188" t="s">
        <v>6200</v>
      </c>
      <c r="K188" s="5">
        <v>2.5</v>
      </c>
      <c r="L188" s="6">
        <v>22.885000000000002</v>
      </c>
      <c r="M188" s="6">
        <f>E188*'Working sheet'!L188</f>
        <v>68.655000000000001</v>
      </c>
      <c r="N188" t="str">
        <f>_xlfn.XLOOKUP(Coffee_sales[[#This Row],[Customer ID]],customers!$A$1:$A$1001,customers!$I$1:$I$1001,,0)</f>
        <v>No</v>
      </c>
    </row>
    <row r="189" spans="1:14" x14ac:dyDescent="0.25">
      <c r="A189" t="s">
        <v>1544</v>
      </c>
      <c r="B189" s="4">
        <v>44633</v>
      </c>
      <c r="C189" t="s">
        <v>1545</v>
      </c>
      <c r="D189" t="s">
        <v>6160</v>
      </c>
      <c r="E189">
        <v>5</v>
      </c>
      <c r="F189" t="s">
        <v>1546</v>
      </c>
      <c r="G189" t="s">
        <v>1547</v>
      </c>
      <c r="H189" t="s">
        <v>19</v>
      </c>
      <c r="I189" t="s">
        <v>6198</v>
      </c>
      <c r="J189" t="s">
        <v>6200</v>
      </c>
      <c r="K189" s="5">
        <v>0.5</v>
      </c>
      <c r="L189" s="6">
        <v>8.73</v>
      </c>
      <c r="M189" s="6">
        <f>E189*'Working sheet'!L189</f>
        <v>43.650000000000006</v>
      </c>
      <c r="N189" t="str">
        <f>_xlfn.XLOOKUP(Coffee_sales[[#This Row],[Customer ID]],customers!$A$1:$A$1001,customers!$I$1:$I$1001,,0)</f>
        <v>Yes</v>
      </c>
    </row>
    <row r="190" spans="1:14" x14ac:dyDescent="0.25">
      <c r="A190" t="s">
        <v>1549</v>
      </c>
      <c r="B190" s="4">
        <v>44698</v>
      </c>
      <c r="C190" t="s">
        <v>1550</v>
      </c>
      <c r="D190" t="s">
        <v>6184</v>
      </c>
      <c r="E190">
        <v>1</v>
      </c>
      <c r="F190" t="s">
        <v>1551</v>
      </c>
      <c r="G190" t="s">
        <v>1552</v>
      </c>
      <c r="H190" t="s">
        <v>19</v>
      </c>
      <c r="I190" t="s">
        <v>6202</v>
      </c>
      <c r="J190" t="s">
        <v>6199</v>
      </c>
      <c r="K190" s="5">
        <v>0.2</v>
      </c>
      <c r="L190" s="6">
        <v>4.4550000000000001</v>
      </c>
      <c r="M190" s="6">
        <f>E190*'Working sheet'!L190</f>
        <v>4.4550000000000001</v>
      </c>
      <c r="N190" t="str">
        <f>_xlfn.XLOOKUP(Coffee_sales[[#This Row],[Customer ID]],customers!$A$1:$A$1001,customers!$I$1:$I$1001,,0)</f>
        <v>Yes</v>
      </c>
    </row>
    <row r="191" spans="1:14" x14ac:dyDescent="0.25">
      <c r="A191" t="s">
        <v>1555</v>
      </c>
      <c r="B191" s="4">
        <v>43813</v>
      </c>
      <c r="C191" t="s">
        <v>1556</v>
      </c>
      <c r="D191" t="s">
        <v>6162</v>
      </c>
      <c r="E191">
        <v>3</v>
      </c>
      <c r="F191" t="s">
        <v>1557</v>
      </c>
      <c r="G191" t="s">
        <v>1558</v>
      </c>
      <c r="H191" t="s">
        <v>19</v>
      </c>
      <c r="I191" t="s">
        <v>6198</v>
      </c>
      <c r="J191" t="s">
        <v>6200</v>
      </c>
      <c r="K191" s="5">
        <v>1</v>
      </c>
      <c r="L191" s="6">
        <v>14.55</v>
      </c>
      <c r="M191" s="6">
        <f>E191*'Working sheet'!L191</f>
        <v>43.650000000000006</v>
      </c>
      <c r="N191" t="str">
        <f>_xlfn.XLOOKUP(Coffee_sales[[#This Row],[Customer ID]],customers!$A$1:$A$1001,customers!$I$1:$I$1001,,0)</f>
        <v>Yes</v>
      </c>
    </row>
    <row r="192" spans="1:14" x14ac:dyDescent="0.25">
      <c r="A192" t="s">
        <v>1561</v>
      </c>
      <c r="B192" s="4">
        <v>43845</v>
      </c>
      <c r="C192" t="s">
        <v>1562</v>
      </c>
      <c r="D192" t="s">
        <v>6181</v>
      </c>
      <c r="E192">
        <v>1</v>
      </c>
      <c r="F192" t="s">
        <v>1563</v>
      </c>
      <c r="G192" t="s">
        <v>1564</v>
      </c>
      <c r="H192" t="s">
        <v>19</v>
      </c>
      <c r="I192" t="s">
        <v>6198</v>
      </c>
      <c r="J192" t="s">
        <v>6200</v>
      </c>
      <c r="K192" s="5">
        <v>2.5</v>
      </c>
      <c r="L192" s="6">
        <v>33.465000000000003</v>
      </c>
      <c r="M192" s="6">
        <f>E192*'Working sheet'!L192</f>
        <v>33.465000000000003</v>
      </c>
      <c r="N192" t="str">
        <f>_xlfn.XLOOKUP(Coffee_sales[[#This Row],[Customer ID]],customers!$A$1:$A$1001,customers!$I$1:$I$1001,,0)</f>
        <v>Yes</v>
      </c>
    </row>
    <row r="193" spans="1:14" x14ac:dyDescent="0.25">
      <c r="A193" t="s">
        <v>1567</v>
      </c>
      <c r="B193" s="4">
        <v>43567</v>
      </c>
      <c r="C193" t="s">
        <v>1568</v>
      </c>
      <c r="D193" t="s">
        <v>6150</v>
      </c>
      <c r="E193">
        <v>5</v>
      </c>
      <c r="F193" t="s">
        <v>1569</v>
      </c>
      <c r="G193" t="s">
        <v>1570</v>
      </c>
      <c r="H193" t="s">
        <v>19</v>
      </c>
      <c r="I193" t="s">
        <v>6198</v>
      </c>
      <c r="J193" t="s">
        <v>6201</v>
      </c>
      <c r="K193" s="5">
        <v>0.2</v>
      </c>
      <c r="L193" s="6">
        <v>3.8849999999999998</v>
      </c>
      <c r="M193" s="6">
        <f>E193*'Working sheet'!L193</f>
        <v>19.424999999999997</v>
      </c>
      <c r="N193" t="str">
        <f>_xlfn.XLOOKUP(Coffee_sales[[#This Row],[Customer ID]],customers!$A$1:$A$1001,customers!$I$1:$I$1001,,0)</f>
        <v>Yes</v>
      </c>
    </row>
    <row r="194" spans="1:14" x14ac:dyDescent="0.25">
      <c r="A194" t="s">
        <v>1573</v>
      </c>
      <c r="B194" s="4">
        <v>43919</v>
      </c>
      <c r="C194" t="s">
        <v>1574</v>
      </c>
      <c r="D194" t="s">
        <v>6183</v>
      </c>
      <c r="E194">
        <v>6</v>
      </c>
      <c r="F194" t="s">
        <v>1575</v>
      </c>
      <c r="G194" t="s">
        <v>1576</v>
      </c>
      <c r="H194" t="s">
        <v>318</v>
      </c>
      <c r="I194" t="s">
        <v>6202</v>
      </c>
      <c r="J194" t="s">
        <v>6201</v>
      </c>
      <c r="K194" s="5">
        <v>1</v>
      </c>
      <c r="L194" s="6">
        <v>12.15</v>
      </c>
      <c r="M194" s="6">
        <f>E194*'Working sheet'!L194</f>
        <v>72.900000000000006</v>
      </c>
      <c r="N194" t="str">
        <f>_xlfn.XLOOKUP(Coffee_sales[[#This Row],[Customer ID]],customers!$A$1:$A$1001,customers!$I$1:$I$1001,,0)</f>
        <v>Yes</v>
      </c>
    </row>
    <row r="195" spans="1:14" x14ac:dyDescent="0.25">
      <c r="A195" t="s">
        <v>1579</v>
      </c>
      <c r="B195" s="4">
        <v>44644</v>
      </c>
      <c r="C195" t="s">
        <v>1580</v>
      </c>
      <c r="D195" t="s">
        <v>6171</v>
      </c>
      <c r="E195">
        <v>3</v>
      </c>
      <c r="F195" t="s">
        <v>1581</v>
      </c>
      <c r="G195">
        <v>0</v>
      </c>
      <c r="H195" t="s">
        <v>19</v>
      </c>
      <c r="I195" t="s">
        <v>6202</v>
      </c>
      <c r="J195" t="s">
        <v>6199</v>
      </c>
      <c r="K195" s="5">
        <v>1</v>
      </c>
      <c r="L195" s="6">
        <v>14.85</v>
      </c>
      <c r="M195" s="6">
        <f>E195*'Working sheet'!L195</f>
        <v>44.55</v>
      </c>
      <c r="N195" t="str">
        <f>_xlfn.XLOOKUP(Coffee_sales[[#This Row],[Customer ID]],customers!$A$1:$A$1001,customers!$I$1:$I$1001,,0)</f>
        <v>No</v>
      </c>
    </row>
    <row r="196" spans="1:14" x14ac:dyDescent="0.25">
      <c r="A196" t="s">
        <v>1584</v>
      </c>
      <c r="B196" s="4">
        <v>44398</v>
      </c>
      <c r="C196" t="s">
        <v>1585</v>
      </c>
      <c r="D196" t="s">
        <v>6144</v>
      </c>
      <c r="E196">
        <v>5</v>
      </c>
      <c r="F196" t="s">
        <v>1586</v>
      </c>
      <c r="G196" t="s">
        <v>1587</v>
      </c>
      <c r="H196" t="s">
        <v>19</v>
      </c>
      <c r="I196" t="s">
        <v>6202</v>
      </c>
      <c r="J196" t="s">
        <v>6201</v>
      </c>
      <c r="K196" s="5">
        <v>0.5</v>
      </c>
      <c r="L196" s="6">
        <v>7.29</v>
      </c>
      <c r="M196" s="6">
        <f>E196*'Working sheet'!L196</f>
        <v>36.450000000000003</v>
      </c>
      <c r="N196" t="str">
        <f>_xlfn.XLOOKUP(Coffee_sales[[#This Row],[Customer ID]],customers!$A$1:$A$1001,customers!$I$1:$I$1001,,0)</f>
        <v>No</v>
      </c>
    </row>
    <row r="197" spans="1:14" x14ac:dyDescent="0.25">
      <c r="A197" t="s">
        <v>1590</v>
      </c>
      <c r="B197" s="4">
        <v>43683</v>
      </c>
      <c r="C197" t="s">
        <v>1591</v>
      </c>
      <c r="D197" t="s">
        <v>6140</v>
      </c>
      <c r="E197">
        <v>3</v>
      </c>
      <c r="F197" t="s">
        <v>1592</v>
      </c>
      <c r="G197" t="s">
        <v>1593</v>
      </c>
      <c r="H197" t="s">
        <v>19</v>
      </c>
      <c r="I197" t="s">
        <v>6197</v>
      </c>
      <c r="J197" t="s">
        <v>6199</v>
      </c>
      <c r="K197" s="5">
        <v>1</v>
      </c>
      <c r="L197" s="6">
        <v>12.95</v>
      </c>
      <c r="M197" s="6">
        <f>E197*'Working sheet'!L197</f>
        <v>38.849999999999994</v>
      </c>
      <c r="N197" t="str">
        <f>_xlfn.XLOOKUP(Coffee_sales[[#This Row],[Customer ID]],customers!$A$1:$A$1001,customers!$I$1:$I$1001,,0)</f>
        <v>No</v>
      </c>
    </row>
    <row r="198" spans="1:14" x14ac:dyDescent="0.25">
      <c r="A198" t="s">
        <v>1596</v>
      </c>
      <c r="B198" s="4">
        <v>44339</v>
      </c>
      <c r="C198" t="s">
        <v>1597</v>
      </c>
      <c r="D198" t="s">
        <v>6176</v>
      </c>
      <c r="E198">
        <v>6</v>
      </c>
      <c r="F198" t="s">
        <v>1598</v>
      </c>
      <c r="G198" t="s">
        <v>1599</v>
      </c>
      <c r="H198" t="s">
        <v>19</v>
      </c>
      <c r="I198" t="s">
        <v>6202</v>
      </c>
      <c r="J198" t="s">
        <v>6199</v>
      </c>
      <c r="K198" s="5">
        <v>0.5</v>
      </c>
      <c r="L198" s="6">
        <v>8.91</v>
      </c>
      <c r="M198" s="6">
        <f>E198*'Working sheet'!L198</f>
        <v>53.46</v>
      </c>
      <c r="N198" t="str">
        <f>_xlfn.XLOOKUP(Coffee_sales[[#This Row],[Customer ID]],customers!$A$1:$A$1001,customers!$I$1:$I$1001,,0)</f>
        <v>No</v>
      </c>
    </row>
    <row r="199" spans="1:14" x14ac:dyDescent="0.25">
      <c r="A199" t="s">
        <v>1596</v>
      </c>
      <c r="B199" s="4">
        <v>44339</v>
      </c>
      <c r="C199" t="s">
        <v>1597</v>
      </c>
      <c r="D199" t="s">
        <v>6165</v>
      </c>
      <c r="E199">
        <v>2</v>
      </c>
      <c r="F199" t="s">
        <v>1598</v>
      </c>
      <c r="G199" t="s">
        <v>1599</v>
      </c>
      <c r="H199" t="s">
        <v>19</v>
      </c>
      <c r="I199" t="s">
        <v>6198</v>
      </c>
      <c r="J199" t="s">
        <v>6201</v>
      </c>
      <c r="K199" s="5">
        <v>2.5</v>
      </c>
      <c r="L199" s="6">
        <v>29.785</v>
      </c>
      <c r="M199" s="6">
        <f>E199*'Working sheet'!L199</f>
        <v>59.57</v>
      </c>
      <c r="N199" t="str">
        <f>_xlfn.XLOOKUP(Coffee_sales[[#This Row],[Customer ID]],customers!$A$1:$A$1001,customers!$I$1:$I$1001,,0)</f>
        <v>No</v>
      </c>
    </row>
    <row r="200" spans="1:14" x14ac:dyDescent="0.25">
      <c r="A200" t="s">
        <v>1596</v>
      </c>
      <c r="B200" s="4">
        <v>44339</v>
      </c>
      <c r="C200" t="s">
        <v>1597</v>
      </c>
      <c r="D200" t="s">
        <v>6165</v>
      </c>
      <c r="E200">
        <v>3</v>
      </c>
      <c r="F200" t="s">
        <v>1598</v>
      </c>
      <c r="G200" t="s">
        <v>1599</v>
      </c>
      <c r="H200" t="s">
        <v>19</v>
      </c>
      <c r="I200" t="s">
        <v>6198</v>
      </c>
      <c r="J200" t="s">
        <v>6201</v>
      </c>
      <c r="K200" s="5">
        <v>2.5</v>
      </c>
      <c r="L200" s="6">
        <v>29.785</v>
      </c>
      <c r="M200" s="6">
        <f>E200*'Working sheet'!L200</f>
        <v>89.355000000000004</v>
      </c>
      <c r="N200" t="str">
        <f>_xlfn.XLOOKUP(Coffee_sales[[#This Row],[Customer ID]],customers!$A$1:$A$1001,customers!$I$1:$I$1001,,0)</f>
        <v>No</v>
      </c>
    </row>
    <row r="201" spans="1:14" x14ac:dyDescent="0.25">
      <c r="A201" t="s">
        <v>1596</v>
      </c>
      <c r="B201" s="4">
        <v>44339</v>
      </c>
      <c r="C201" t="s">
        <v>1597</v>
      </c>
      <c r="D201" t="s">
        <v>6161</v>
      </c>
      <c r="E201">
        <v>4</v>
      </c>
      <c r="F201" t="s">
        <v>1598</v>
      </c>
      <c r="G201" t="s">
        <v>1599</v>
      </c>
      <c r="H201" t="s">
        <v>19</v>
      </c>
      <c r="I201" t="s">
        <v>6198</v>
      </c>
      <c r="J201" t="s">
        <v>6199</v>
      </c>
      <c r="K201" s="5">
        <v>0.5</v>
      </c>
      <c r="L201" s="6">
        <v>9.51</v>
      </c>
      <c r="M201" s="6">
        <f>E201*'Working sheet'!L201</f>
        <v>38.04</v>
      </c>
      <c r="N201" t="str">
        <f>_xlfn.XLOOKUP(Coffee_sales[[#This Row],[Customer ID]],customers!$A$1:$A$1001,customers!$I$1:$I$1001,,0)</f>
        <v>No</v>
      </c>
    </row>
    <row r="202" spans="1:14" x14ac:dyDescent="0.25">
      <c r="A202" t="s">
        <v>1596</v>
      </c>
      <c r="B202" s="4">
        <v>44339</v>
      </c>
      <c r="C202" t="s">
        <v>1597</v>
      </c>
      <c r="D202" t="s">
        <v>6141</v>
      </c>
      <c r="E202">
        <v>3</v>
      </c>
      <c r="F202" t="s">
        <v>1598</v>
      </c>
      <c r="G202" t="s">
        <v>1599</v>
      </c>
      <c r="H202" t="s">
        <v>19</v>
      </c>
      <c r="I202" t="s">
        <v>6202</v>
      </c>
      <c r="J202" t="s">
        <v>6200</v>
      </c>
      <c r="K202" s="5">
        <v>1</v>
      </c>
      <c r="L202" s="6">
        <v>13.75</v>
      </c>
      <c r="M202" s="6">
        <f>E202*'Working sheet'!L202</f>
        <v>41.25</v>
      </c>
      <c r="N202" t="str">
        <f>_xlfn.XLOOKUP(Coffee_sales[[#This Row],[Customer ID]],customers!$A$1:$A$1001,customers!$I$1:$I$1001,,0)</f>
        <v>No</v>
      </c>
    </row>
    <row r="203" spans="1:14" x14ac:dyDescent="0.25">
      <c r="A203" t="s">
        <v>1621</v>
      </c>
      <c r="B203" s="4">
        <v>44294</v>
      </c>
      <c r="C203" t="s">
        <v>1622</v>
      </c>
      <c r="D203" t="s">
        <v>6161</v>
      </c>
      <c r="E203">
        <v>6</v>
      </c>
      <c r="F203" t="s">
        <v>1623</v>
      </c>
      <c r="G203">
        <v>0</v>
      </c>
      <c r="H203" t="s">
        <v>19</v>
      </c>
      <c r="I203" t="s">
        <v>6198</v>
      </c>
      <c r="J203" t="s">
        <v>6199</v>
      </c>
      <c r="K203" s="5">
        <v>0.5</v>
      </c>
      <c r="L203" s="6">
        <v>9.51</v>
      </c>
      <c r="M203" s="6">
        <f>E203*'Working sheet'!L203</f>
        <v>57.06</v>
      </c>
      <c r="N203" t="str">
        <f>_xlfn.XLOOKUP(Coffee_sales[[#This Row],[Customer ID]],customers!$A$1:$A$1001,customers!$I$1:$I$1001,,0)</f>
        <v>No</v>
      </c>
    </row>
    <row r="204" spans="1:14" x14ac:dyDescent="0.25">
      <c r="A204" t="s">
        <v>1626</v>
      </c>
      <c r="B204" s="4">
        <v>44486</v>
      </c>
      <c r="C204" t="s">
        <v>1627</v>
      </c>
      <c r="D204" t="s">
        <v>6165</v>
      </c>
      <c r="E204">
        <v>6</v>
      </c>
      <c r="F204" t="s">
        <v>1628</v>
      </c>
      <c r="G204" t="s">
        <v>1629</v>
      </c>
      <c r="H204" t="s">
        <v>19</v>
      </c>
      <c r="I204" t="s">
        <v>6198</v>
      </c>
      <c r="J204" t="s">
        <v>6201</v>
      </c>
      <c r="K204" s="5">
        <v>2.5</v>
      </c>
      <c r="L204" s="6">
        <v>29.785</v>
      </c>
      <c r="M204" s="6">
        <f>E204*'Working sheet'!L204</f>
        <v>178.71</v>
      </c>
      <c r="N204" t="str">
        <f>_xlfn.XLOOKUP(Coffee_sales[[#This Row],[Customer ID]],customers!$A$1:$A$1001,customers!$I$1:$I$1001,,0)</f>
        <v>Yes</v>
      </c>
    </row>
    <row r="205" spans="1:14" x14ac:dyDescent="0.25">
      <c r="A205" t="s">
        <v>1632</v>
      </c>
      <c r="B205" s="4">
        <v>44608</v>
      </c>
      <c r="C205" t="s">
        <v>1633</v>
      </c>
      <c r="D205" t="s">
        <v>6145</v>
      </c>
      <c r="E205">
        <v>1</v>
      </c>
      <c r="F205" t="s">
        <v>1634</v>
      </c>
      <c r="G205" t="s">
        <v>1635</v>
      </c>
      <c r="H205" t="s">
        <v>19</v>
      </c>
      <c r="I205" t="s">
        <v>6198</v>
      </c>
      <c r="J205" t="s">
        <v>6199</v>
      </c>
      <c r="K205" s="5">
        <v>0.2</v>
      </c>
      <c r="L205" s="6">
        <v>4.7549999999999999</v>
      </c>
      <c r="M205" s="6">
        <f>E205*'Working sheet'!L205</f>
        <v>4.7549999999999999</v>
      </c>
      <c r="N205" t="str">
        <f>_xlfn.XLOOKUP(Coffee_sales[[#This Row],[Customer ID]],customers!$A$1:$A$1001,customers!$I$1:$I$1001,,0)</f>
        <v>No</v>
      </c>
    </row>
    <row r="206" spans="1:14" x14ac:dyDescent="0.25">
      <c r="A206" t="s">
        <v>1638</v>
      </c>
      <c r="B206" s="4">
        <v>44027</v>
      </c>
      <c r="C206" t="s">
        <v>1639</v>
      </c>
      <c r="D206" t="s">
        <v>6141</v>
      </c>
      <c r="E206">
        <v>6</v>
      </c>
      <c r="F206" t="s">
        <v>1640</v>
      </c>
      <c r="G206">
        <v>0</v>
      </c>
      <c r="H206" t="s">
        <v>19</v>
      </c>
      <c r="I206" t="s">
        <v>6202</v>
      </c>
      <c r="J206" t="s">
        <v>6200</v>
      </c>
      <c r="K206" s="5">
        <v>1</v>
      </c>
      <c r="L206" s="6">
        <v>13.75</v>
      </c>
      <c r="M206" s="6">
        <f>E206*'Working sheet'!L206</f>
        <v>82.5</v>
      </c>
      <c r="N206" t="str">
        <f>_xlfn.XLOOKUP(Coffee_sales[[#This Row],[Customer ID]],customers!$A$1:$A$1001,customers!$I$1:$I$1001,,0)</f>
        <v>No</v>
      </c>
    </row>
    <row r="207" spans="1:14" x14ac:dyDescent="0.25">
      <c r="A207" t="s">
        <v>1643</v>
      </c>
      <c r="B207" s="4">
        <v>43883</v>
      </c>
      <c r="C207" t="s">
        <v>1644</v>
      </c>
      <c r="D207" t="s">
        <v>6163</v>
      </c>
      <c r="E207">
        <v>3</v>
      </c>
      <c r="F207" t="s">
        <v>1645</v>
      </c>
      <c r="G207">
        <v>0</v>
      </c>
      <c r="H207" t="s">
        <v>19</v>
      </c>
      <c r="I207" t="s">
        <v>6196</v>
      </c>
      <c r="J207" t="s">
        <v>6201</v>
      </c>
      <c r="K207" s="5">
        <v>0.2</v>
      </c>
      <c r="L207" s="6">
        <v>2.6850000000000001</v>
      </c>
      <c r="M207" s="6">
        <f>E207*'Working sheet'!L207</f>
        <v>8.0549999999999997</v>
      </c>
      <c r="N207" t="str">
        <f>_xlfn.XLOOKUP(Coffee_sales[[#This Row],[Customer ID]],customers!$A$1:$A$1001,customers!$I$1:$I$1001,,0)</f>
        <v>Yes</v>
      </c>
    </row>
    <row r="208" spans="1:14" x14ac:dyDescent="0.25">
      <c r="A208" t="s">
        <v>1648</v>
      </c>
      <c r="B208" s="4">
        <v>44211</v>
      </c>
      <c r="C208" t="s">
        <v>1649</v>
      </c>
      <c r="D208" t="s">
        <v>6155</v>
      </c>
      <c r="E208">
        <v>2</v>
      </c>
      <c r="F208" t="s">
        <v>1650</v>
      </c>
      <c r="G208" t="s">
        <v>1651</v>
      </c>
      <c r="H208" t="s">
        <v>19</v>
      </c>
      <c r="I208" t="s">
        <v>6197</v>
      </c>
      <c r="J208" t="s">
        <v>6200</v>
      </c>
      <c r="K208" s="5">
        <v>1</v>
      </c>
      <c r="L208" s="6">
        <v>11.25</v>
      </c>
      <c r="M208" s="6">
        <f>E208*'Working sheet'!L208</f>
        <v>22.5</v>
      </c>
      <c r="N208" t="str">
        <f>_xlfn.XLOOKUP(Coffee_sales[[#This Row],[Customer ID]],customers!$A$1:$A$1001,customers!$I$1:$I$1001,,0)</f>
        <v>No</v>
      </c>
    </row>
    <row r="209" spans="1:14" x14ac:dyDescent="0.25">
      <c r="A209" t="s">
        <v>1653</v>
      </c>
      <c r="B209" s="4">
        <v>44207</v>
      </c>
      <c r="C209" t="s">
        <v>1654</v>
      </c>
      <c r="D209" t="s">
        <v>6157</v>
      </c>
      <c r="E209">
        <v>6</v>
      </c>
      <c r="F209" t="s">
        <v>1655</v>
      </c>
      <c r="G209" t="s">
        <v>1656</v>
      </c>
      <c r="H209" t="s">
        <v>19</v>
      </c>
      <c r="I209" t="s">
        <v>6197</v>
      </c>
      <c r="J209" t="s">
        <v>6200</v>
      </c>
      <c r="K209" s="5">
        <v>0.5</v>
      </c>
      <c r="L209" s="6">
        <v>6.75</v>
      </c>
      <c r="M209" s="6">
        <f>E209*'Working sheet'!L209</f>
        <v>40.5</v>
      </c>
      <c r="N209" t="str">
        <f>_xlfn.XLOOKUP(Coffee_sales[[#This Row],[Customer ID]],customers!$A$1:$A$1001,customers!$I$1:$I$1001,,0)</f>
        <v>Yes</v>
      </c>
    </row>
    <row r="210" spans="1:14" x14ac:dyDescent="0.25">
      <c r="A210" t="s">
        <v>1659</v>
      </c>
      <c r="B210" s="4">
        <v>44659</v>
      </c>
      <c r="C210" t="s">
        <v>1660</v>
      </c>
      <c r="D210" t="s">
        <v>6144</v>
      </c>
      <c r="E210">
        <v>4</v>
      </c>
      <c r="F210" t="s">
        <v>1661</v>
      </c>
      <c r="G210" t="s">
        <v>1662</v>
      </c>
      <c r="H210" t="s">
        <v>318</v>
      </c>
      <c r="I210" t="s">
        <v>6202</v>
      </c>
      <c r="J210" t="s">
        <v>6201</v>
      </c>
      <c r="K210" s="5">
        <v>0.5</v>
      </c>
      <c r="L210" s="6">
        <v>7.29</v>
      </c>
      <c r="M210" s="6">
        <f>E210*'Working sheet'!L210</f>
        <v>29.16</v>
      </c>
      <c r="N210" t="str">
        <f>_xlfn.XLOOKUP(Coffee_sales[[#This Row],[Customer ID]],customers!$A$1:$A$1001,customers!$I$1:$I$1001,,0)</f>
        <v>Yes</v>
      </c>
    </row>
    <row r="211" spans="1:14" x14ac:dyDescent="0.25">
      <c r="A211" t="s">
        <v>1665</v>
      </c>
      <c r="B211" s="4">
        <v>44105</v>
      </c>
      <c r="C211" t="s">
        <v>1666</v>
      </c>
      <c r="D211" t="s">
        <v>6157</v>
      </c>
      <c r="E211">
        <v>1</v>
      </c>
      <c r="F211" t="s">
        <v>1667</v>
      </c>
      <c r="G211" t="s">
        <v>1668</v>
      </c>
      <c r="H211" t="s">
        <v>28</v>
      </c>
      <c r="I211" t="s">
        <v>6197</v>
      </c>
      <c r="J211" t="s">
        <v>6200</v>
      </c>
      <c r="K211" s="5">
        <v>0.5</v>
      </c>
      <c r="L211" s="6">
        <v>6.75</v>
      </c>
      <c r="M211" s="6">
        <f>E211*'Working sheet'!L211</f>
        <v>6.75</v>
      </c>
      <c r="N211" t="str">
        <f>_xlfn.XLOOKUP(Coffee_sales[[#This Row],[Customer ID]],customers!$A$1:$A$1001,customers!$I$1:$I$1001,,0)</f>
        <v>No</v>
      </c>
    </row>
    <row r="212" spans="1:14" x14ac:dyDescent="0.25">
      <c r="A212" t="s">
        <v>1671</v>
      </c>
      <c r="B212" s="4">
        <v>43766</v>
      </c>
      <c r="C212" t="s">
        <v>1672</v>
      </c>
      <c r="D212" t="s">
        <v>6143</v>
      </c>
      <c r="E212">
        <v>4</v>
      </c>
      <c r="F212" t="s">
        <v>1673</v>
      </c>
      <c r="G212" t="s">
        <v>1674</v>
      </c>
      <c r="H212" t="s">
        <v>19</v>
      </c>
      <c r="I212" t="s">
        <v>6198</v>
      </c>
      <c r="J212" t="s">
        <v>6201</v>
      </c>
      <c r="K212" s="5">
        <v>1</v>
      </c>
      <c r="L212" s="6">
        <v>12.95</v>
      </c>
      <c r="M212" s="6">
        <f>E212*'Working sheet'!L212</f>
        <v>51.8</v>
      </c>
      <c r="N212" t="str">
        <f>_xlfn.XLOOKUP(Coffee_sales[[#This Row],[Customer ID]],customers!$A$1:$A$1001,customers!$I$1:$I$1001,,0)</f>
        <v>Yes</v>
      </c>
    </row>
    <row r="213" spans="1:14" x14ac:dyDescent="0.25">
      <c r="A213" t="s">
        <v>1677</v>
      </c>
      <c r="B213" s="4">
        <v>44283</v>
      </c>
      <c r="C213" t="s">
        <v>1678</v>
      </c>
      <c r="D213" t="s">
        <v>6176</v>
      </c>
      <c r="E213">
        <v>6</v>
      </c>
      <c r="F213" t="s">
        <v>1679</v>
      </c>
      <c r="G213" t="s">
        <v>1680</v>
      </c>
      <c r="H213" t="s">
        <v>19</v>
      </c>
      <c r="I213" t="s">
        <v>6202</v>
      </c>
      <c r="J213" t="s">
        <v>6199</v>
      </c>
      <c r="K213" s="5">
        <v>0.5</v>
      </c>
      <c r="L213" s="6">
        <v>8.91</v>
      </c>
      <c r="M213" s="6">
        <f>E213*'Working sheet'!L213</f>
        <v>53.46</v>
      </c>
      <c r="N213" t="str">
        <f>_xlfn.XLOOKUP(Coffee_sales[[#This Row],[Customer ID]],customers!$A$1:$A$1001,customers!$I$1:$I$1001,,0)</f>
        <v>No</v>
      </c>
    </row>
    <row r="214" spans="1:14" x14ac:dyDescent="0.25">
      <c r="A214" t="s">
        <v>1682</v>
      </c>
      <c r="B214" s="4">
        <v>43921</v>
      </c>
      <c r="C214" t="s">
        <v>1683</v>
      </c>
      <c r="D214" t="s">
        <v>6153</v>
      </c>
      <c r="E214">
        <v>4</v>
      </c>
      <c r="F214" t="s">
        <v>1684</v>
      </c>
      <c r="G214" t="s">
        <v>1685</v>
      </c>
      <c r="H214" t="s">
        <v>19</v>
      </c>
      <c r="I214" t="s">
        <v>6202</v>
      </c>
      <c r="J214" t="s">
        <v>6201</v>
      </c>
      <c r="K214" s="5">
        <v>0.2</v>
      </c>
      <c r="L214" s="6">
        <v>3.645</v>
      </c>
      <c r="M214" s="6">
        <f>E214*'Working sheet'!L214</f>
        <v>14.58</v>
      </c>
      <c r="N214" t="str">
        <f>_xlfn.XLOOKUP(Coffee_sales[[#This Row],[Customer ID]],customers!$A$1:$A$1001,customers!$I$1:$I$1001,,0)</f>
        <v>Yes</v>
      </c>
    </row>
    <row r="215" spans="1:14" x14ac:dyDescent="0.25">
      <c r="A215" t="s">
        <v>1688</v>
      </c>
      <c r="B215" s="4">
        <v>44646</v>
      </c>
      <c r="C215" t="s">
        <v>1689</v>
      </c>
      <c r="D215" t="s">
        <v>6149</v>
      </c>
      <c r="E215">
        <v>1</v>
      </c>
      <c r="F215" t="s">
        <v>1690</v>
      </c>
      <c r="G215" t="s">
        <v>1691</v>
      </c>
      <c r="H215" t="s">
        <v>19</v>
      </c>
      <c r="I215" t="s">
        <v>6196</v>
      </c>
      <c r="J215" t="s">
        <v>6201</v>
      </c>
      <c r="K215" s="5">
        <v>2.5</v>
      </c>
      <c r="L215" s="6">
        <v>20.585000000000001</v>
      </c>
      <c r="M215" s="6">
        <f>E215*'Working sheet'!L215</f>
        <v>20.585000000000001</v>
      </c>
      <c r="N215" t="str">
        <f>_xlfn.XLOOKUP(Coffee_sales[[#This Row],[Customer ID]],customers!$A$1:$A$1001,customers!$I$1:$I$1001,,0)</f>
        <v>No</v>
      </c>
    </row>
    <row r="216" spans="1:14" x14ac:dyDescent="0.25">
      <c r="A216" t="s">
        <v>1694</v>
      </c>
      <c r="B216" s="4">
        <v>43775</v>
      </c>
      <c r="C216" t="s">
        <v>1695</v>
      </c>
      <c r="D216" t="s">
        <v>6170</v>
      </c>
      <c r="E216">
        <v>2</v>
      </c>
      <c r="F216" t="s">
        <v>1696</v>
      </c>
      <c r="G216" t="s">
        <v>1697</v>
      </c>
      <c r="H216" t="s">
        <v>318</v>
      </c>
      <c r="I216" t="s">
        <v>6198</v>
      </c>
      <c r="J216" t="s">
        <v>6199</v>
      </c>
      <c r="K216" s="5">
        <v>1</v>
      </c>
      <c r="L216" s="6">
        <v>15.85</v>
      </c>
      <c r="M216" s="6">
        <f>E216*'Working sheet'!L216</f>
        <v>31.7</v>
      </c>
      <c r="N216" t="str">
        <f>_xlfn.XLOOKUP(Coffee_sales[[#This Row],[Customer ID]],customers!$A$1:$A$1001,customers!$I$1:$I$1001,,0)</f>
        <v>No</v>
      </c>
    </row>
    <row r="217" spans="1:14" x14ac:dyDescent="0.25">
      <c r="A217" t="s">
        <v>1701</v>
      </c>
      <c r="B217" s="4">
        <v>43829</v>
      </c>
      <c r="C217" t="s">
        <v>1702</v>
      </c>
      <c r="D217" t="s">
        <v>6150</v>
      </c>
      <c r="E217">
        <v>6</v>
      </c>
      <c r="F217" t="s">
        <v>1703</v>
      </c>
      <c r="G217" t="s">
        <v>1704</v>
      </c>
      <c r="H217" t="s">
        <v>19</v>
      </c>
      <c r="I217" t="s">
        <v>6198</v>
      </c>
      <c r="J217" t="s">
        <v>6201</v>
      </c>
      <c r="K217" s="5">
        <v>0.2</v>
      </c>
      <c r="L217" s="6">
        <v>3.8849999999999998</v>
      </c>
      <c r="M217" s="6">
        <f>E217*'Working sheet'!L217</f>
        <v>23.31</v>
      </c>
      <c r="N217" t="str">
        <f>_xlfn.XLOOKUP(Coffee_sales[[#This Row],[Customer ID]],customers!$A$1:$A$1001,customers!$I$1:$I$1001,,0)</f>
        <v>No</v>
      </c>
    </row>
    <row r="218" spans="1:14" x14ac:dyDescent="0.25">
      <c r="A218" t="s">
        <v>1707</v>
      </c>
      <c r="B218" s="4">
        <v>44470</v>
      </c>
      <c r="C218" t="s">
        <v>1708</v>
      </c>
      <c r="D218" t="s">
        <v>6162</v>
      </c>
      <c r="E218">
        <v>4</v>
      </c>
      <c r="F218" t="s">
        <v>1709</v>
      </c>
      <c r="G218" t="s">
        <v>1710</v>
      </c>
      <c r="H218" t="s">
        <v>19</v>
      </c>
      <c r="I218" t="s">
        <v>6198</v>
      </c>
      <c r="J218" t="s">
        <v>6200</v>
      </c>
      <c r="K218" s="5">
        <v>1</v>
      </c>
      <c r="L218" s="6">
        <v>14.55</v>
      </c>
      <c r="M218" s="6">
        <f>E218*'Working sheet'!L218</f>
        <v>58.2</v>
      </c>
      <c r="N218" t="str">
        <f>_xlfn.XLOOKUP(Coffee_sales[[#This Row],[Customer ID]],customers!$A$1:$A$1001,customers!$I$1:$I$1001,,0)</f>
        <v>Yes</v>
      </c>
    </row>
    <row r="219" spans="1:14" x14ac:dyDescent="0.25">
      <c r="A219" t="s">
        <v>1713</v>
      </c>
      <c r="B219" s="4">
        <v>44174</v>
      </c>
      <c r="C219" t="s">
        <v>1714</v>
      </c>
      <c r="D219" t="s">
        <v>6176</v>
      </c>
      <c r="E219">
        <v>4</v>
      </c>
      <c r="F219" t="s">
        <v>1715</v>
      </c>
      <c r="G219" t="s">
        <v>1716</v>
      </c>
      <c r="H219" t="s">
        <v>19</v>
      </c>
      <c r="I219" t="s">
        <v>6202</v>
      </c>
      <c r="J219" t="s">
        <v>6199</v>
      </c>
      <c r="K219" s="5">
        <v>0.5</v>
      </c>
      <c r="L219" s="6">
        <v>8.91</v>
      </c>
      <c r="M219" s="6">
        <f>E219*'Working sheet'!L219</f>
        <v>35.64</v>
      </c>
      <c r="N219" t="str">
        <f>_xlfn.XLOOKUP(Coffee_sales[[#This Row],[Customer ID]],customers!$A$1:$A$1001,customers!$I$1:$I$1001,,0)</f>
        <v>No</v>
      </c>
    </row>
    <row r="220" spans="1:14" x14ac:dyDescent="0.25">
      <c r="A220" t="s">
        <v>1719</v>
      </c>
      <c r="B220" s="4">
        <v>44317</v>
      </c>
      <c r="C220" t="s">
        <v>1720</v>
      </c>
      <c r="D220" t="s">
        <v>6155</v>
      </c>
      <c r="E220">
        <v>5</v>
      </c>
      <c r="F220" t="s">
        <v>1721</v>
      </c>
      <c r="G220" t="s">
        <v>1722</v>
      </c>
      <c r="H220" t="s">
        <v>318</v>
      </c>
      <c r="I220" t="s">
        <v>6197</v>
      </c>
      <c r="J220" t="s">
        <v>6200</v>
      </c>
      <c r="K220" s="5">
        <v>1</v>
      </c>
      <c r="L220" s="6">
        <v>11.25</v>
      </c>
      <c r="M220" s="6">
        <f>E220*'Working sheet'!L220</f>
        <v>56.25</v>
      </c>
      <c r="N220" t="str">
        <f>_xlfn.XLOOKUP(Coffee_sales[[#This Row],[Customer ID]],customers!$A$1:$A$1001,customers!$I$1:$I$1001,,0)</f>
        <v>Yes</v>
      </c>
    </row>
    <row r="221" spans="1:14" x14ac:dyDescent="0.25">
      <c r="A221" t="s">
        <v>1725</v>
      </c>
      <c r="B221" s="4">
        <v>44777</v>
      </c>
      <c r="C221" t="s">
        <v>1726</v>
      </c>
      <c r="D221" t="s">
        <v>6178</v>
      </c>
      <c r="E221">
        <v>3</v>
      </c>
      <c r="F221" t="s">
        <v>1727</v>
      </c>
      <c r="G221" t="s">
        <v>1728</v>
      </c>
      <c r="H221" t="s">
        <v>19</v>
      </c>
      <c r="I221" t="s">
        <v>6196</v>
      </c>
      <c r="J221" t="s">
        <v>6199</v>
      </c>
      <c r="K221" s="5">
        <v>0.2</v>
      </c>
      <c r="L221" s="6">
        <v>3.585</v>
      </c>
      <c r="M221" s="6">
        <f>E221*'Working sheet'!L221</f>
        <v>10.754999999999999</v>
      </c>
      <c r="N221" t="str">
        <f>_xlfn.XLOOKUP(Coffee_sales[[#This Row],[Customer ID]],customers!$A$1:$A$1001,customers!$I$1:$I$1001,,0)</f>
        <v>No</v>
      </c>
    </row>
    <row r="222" spans="1:14" x14ac:dyDescent="0.25">
      <c r="A222" t="s">
        <v>1725</v>
      </c>
      <c r="B222" s="4">
        <v>44777</v>
      </c>
      <c r="C222" t="s">
        <v>1726</v>
      </c>
      <c r="D222" t="s">
        <v>6174</v>
      </c>
      <c r="E222">
        <v>5</v>
      </c>
      <c r="F222" t="s">
        <v>1727</v>
      </c>
      <c r="G222" t="s">
        <v>1728</v>
      </c>
      <c r="H222" t="s">
        <v>19</v>
      </c>
      <c r="I222" t="s">
        <v>6196</v>
      </c>
      <c r="J222" t="s">
        <v>6200</v>
      </c>
      <c r="K222" s="5">
        <v>0.2</v>
      </c>
      <c r="L222" s="6">
        <v>2.9849999999999999</v>
      </c>
      <c r="M222" s="6">
        <f>E222*'Working sheet'!L222</f>
        <v>14.924999999999999</v>
      </c>
      <c r="N222" t="str">
        <f>_xlfn.XLOOKUP(Coffee_sales[[#This Row],[Customer ID]],customers!$A$1:$A$1001,customers!$I$1:$I$1001,,0)</f>
        <v>No</v>
      </c>
    </row>
    <row r="223" spans="1:14" x14ac:dyDescent="0.25">
      <c r="A223" t="s">
        <v>1736</v>
      </c>
      <c r="B223" s="4">
        <v>44513</v>
      </c>
      <c r="C223" t="s">
        <v>1737</v>
      </c>
      <c r="D223" t="s">
        <v>6140</v>
      </c>
      <c r="E223">
        <v>6</v>
      </c>
      <c r="F223" t="s">
        <v>1738</v>
      </c>
      <c r="G223" t="s">
        <v>1739</v>
      </c>
      <c r="H223" t="s">
        <v>19</v>
      </c>
      <c r="I223" t="s">
        <v>6197</v>
      </c>
      <c r="J223" t="s">
        <v>6199</v>
      </c>
      <c r="K223" s="5">
        <v>1</v>
      </c>
      <c r="L223" s="6">
        <v>12.95</v>
      </c>
      <c r="M223" s="6">
        <f>E223*'Working sheet'!L223</f>
        <v>77.699999999999989</v>
      </c>
      <c r="N223" t="str">
        <f>_xlfn.XLOOKUP(Coffee_sales[[#This Row],[Customer ID]],customers!$A$1:$A$1001,customers!$I$1:$I$1001,,0)</f>
        <v>Yes</v>
      </c>
    </row>
    <row r="224" spans="1:14" x14ac:dyDescent="0.25">
      <c r="A224" t="s">
        <v>1742</v>
      </c>
      <c r="B224" s="4">
        <v>44090</v>
      </c>
      <c r="C224" t="s">
        <v>1743</v>
      </c>
      <c r="D224" t="s">
        <v>6169</v>
      </c>
      <c r="E224">
        <v>3</v>
      </c>
      <c r="F224" t="s">
        <v>1744</v>
      </c>
      <c r="G224" t="s">
        <v>1745</v>
      </c>
      <c r="H224" t="s">
        <v>19</v>
      </c>
      <c r="I224" t="s">
        <v>6198</v>
      </c>
      <c r="J224" t="s">
        <v>6201</v>
      </c>
      <c r="K224" s="5">
        <v>0.5</v>
      </c>
      <c r="L224" s="6">
        <v>7.77</v>
      </c>
      <c r="M224" s="6">
        <f>E224*'Working sheet'!L224</f>
        <v>23.31</v>
      </c>
      <c r="N224" t="str">
        <f>_xlfn.XLOOKUP(Coffee_sales[[#This Row],[Customer ID]],customers!$A$1:$A$1001,customers!$I$1:$I$1001,,0)</f>
        <v>No</v>
      </c>
    </row>
    <row r="225" spans="1:14" x14ac:dyDescent="0.25">
      <c r="A225" t="s">
        <v>1748</v>
      </c>
      <c r="B225" s="4">
        <v>44109</v>
      </c>
      <c r="C225" t="s">
        <v>1749</v>
      </c>
      <c r="D225" t="s">
        <v>6171</v>
      </c>
      <c r="E225">
        <v>4</v>
      </c>
      <c r="F225" t="s">
        <v>1750</v>
      </c>
      <c r="G225">
        <v>0</v>
      </c>
      <c r="H225" t="s">
        <v>19</v>
      </c>
      <c r="I225" t="s">
        <v>6202</v>
      </c>
      <c r="J225" t="s">
        <v>6199</v>
      </c>
      <c r="K225" s="5">
        <v>1</v>
      </c>
      <c r="L225" s="6">
        <v>14.85</v>
      </c>
      <c r="M225" s="6">
        <f>E225*'Working sheet'!L225</f>
        <v>59.4</v>
      </c>
      <c r="N225" t="str">
        <f>_xlfn.XLOOKUP(Coffee_sales[[#This Row],[Customer ID]],customers!$A$1:$A$1001,customers!$I$1:$I$1001,,0)</f>
        <v>Yes</v>
      </c>
    </row>
    <row r="226" spans="1:14" x14ac:dyDescent="0.25">
      <c r="A226" t="s">
        <v>1753</v>
      </c>
      <c r="B226" s="4">
        <v>43836</v>
      </c>
      <c r="C226" t="s">
        <v>1754</v>
      </c>
      <c r="D226" t="s">
        <v>6165</v>
      </c>
      <c r="E226">
        <v>4</v>
      </c>
      <c r="F226" t="s">
        <v>1755</v>
      </c>
      <c r="G226" t="s">
        <v>1756</v>
      </c>
      <c r="H226" t="s">
        <v>19</v>
      </c>
      <c r="I226" t="s">
        <v>6198</v>
      </c>
      <c r="J226" t="s">
        <v>6201</v>
      </c>
      <c r="K226" s="5">
        <v>2.5</v>
      </c>
      <c r="L226" s="6">
        <v>29.785</v>
      </c>
      <c r="M226" s="6">
        <f>E226*'Working sheet'!L226</f>
        <v>119.14</v>
      </c>
      <c r="N226" t="str">
        <f>_xlfn.XLOOKUP(Coffee_sales[[#This Row],[Customer ID]],customers!$A$1:$A$1001,customers!$I$1:$I$1001,,0)</f>
        <v>Yes</v>
      </c>
    </row>
    <row r="227" spans="1:14" x14ac:dyDescent="0.25">
      <c r="A227" t="s">
        <v>1759</v>
      </c>
      <c r="B227" s="4">
        <v>44337</v>
      </c>
      <c r="C227" t="s">
        <v>1760</v>
      </c>
      <c r="D227" t="s">
        <v>6178</v>
      </c>
      <c r="E227">
        <v>4</v>
      </c>
      <c r="F227" t="s">
        <v>1761</v>
      </c>
      <c r="G227" t="s">
        <v>1762</v>
      </c>
      <c r="H227" t="s">
        <v>318</v>
      </c>
      <c r="I227" t="s">
        <v>6196</v>
      </c>
      <c r="J227" t="s">
        <v>6199</v>
      </c>
      <c r="K227" s="5">
        <v>0.2</v>
      </c>
      <c r="L227" s="6">
        <v>3.585</v>
      </c>
      <c r="M227" s="6">
        <f>E227*'Working sheet'!L227</f>
        <v>14.34</v>
      </c>
      <c r="N227" t="str">
        <f>_xlfn.XLOOKUP(Coffee_sales[[#This Row],[Customer ID]],customers!$A$1:$A$1001,customers!$I$1:$I$1001,,0)</f>
        <v>No</v>
      </c>
    </row>
    <row r="228" spans="1:14" x14ac:dyDescent="0.25">
      <c r="A228" t="s">
        <v>1765</v>
      </c>
      <c r="B228" s="4">
        <v>43887</v>
      </c>
      <c r="C228" t="s">
        <v>1766</v>
      </c>
      <c r="D228" t="s">
        <v>6175</v>
      </c>
      <c r="E228">
        <v>5</v>
      </c>
      <c r="F228" t="s">
        <v>1767</v>
      </c>
      <c r="G228" t="s">
        <v>1768</v>
      </c>
      <c r="H228" t="s">
        <v>19</v>
      </c>
      <c r="I228" t="s">
        <v>6197</v>
      </c>
      <c r="J228" t="s">
        <v>6200</v>
      </c>
      <c r="K228" s="5">
        <v>2.5</v>
      </c>
      <c r="L228" s="6">
        <v>25.875</v>
      </c>
      <c r="M228" s="6">
        <f>E228*'Working sheet'!L228</f>
        <v>129.375</v>
      </c>
      <c r="N228" t="str">
        <f>_xlfn.XLOOKUP(Coffee_sales[[#This Row],[Customer ID]],customers!$A$1:$A$1001,customers!$I$1:$I$1001,,0)</f>
        <v>No</v>
      </c>
    </row>
    <row r="229" spans="1:14" x14ac:dyDescent="0.25">
      <c r="A229" t="s">
        <v>1771</v>
      </c>
      <c r="B229" s="4">
        <v>43880</v>
      </c>
      <c r="C229" t="s">
        <v>1772</v>
      </c>
      <c r="D229" t="s">
        <v>6163</v>
      </c>
      <c r="E229">
        <v>6</v>
      </c>
      <c r="F229" t="s">
        <v>1773</v>
      </c>
      <c r="G229" t="s">
        <v>1774</v>
      </c>
      <c r="H229" t="s">
        <v>28</v>
      </c>
      <c r="I229" t="s">
        <v>6196</v>
      </c>
      <c r="J229" t="s">
        <v>6201</v>
      </c>
      <c r="K229" s="5">
        <v>0.2</v>
      </c>
      <c r="L229" s="6">
        <v>2.6850000000000001</v>
      </c>
      <c r="M229" s="6">
        <f>E229*'Working sheet'!L229</f>
        <v>16.11</v>
      </c>
      <c r="N229" t="str">
        <f>_xlfn.XLOOKUP(Coffee_sales[[#This Row],[Customer ID]],customers!$A$1:$A$1001,customers!$I$1:$I$1001,,0)</f>
        <v>Yes</v>
      </c>
    </row>
    <row r="230" spans="1:14" x14ac:dyDescent="0.25">
      <c r="A230" t="s">
        <v>1777</v>
      </c>
      <c r="B230" s="4">
        <v>44376</v>
      </c>
      <c r="C230" t="s">
        <v>1778</v>
      </c>
      <c r="D230" t="s">
        <v>6178</v>
      </c>
      <c r="E230">
        <v>5</v>
      </c>
      <c r="F230" t="s">
        <v>1779</v>
      </c>
      <c r="G230" t="s">
        <v>1780</v>
      </c>
      <c r="H230" t="s">
        <v>19</v>
      </c>
      <c r="I230" t="s">
        <v>6196</v>
      </c>
      <c r="J230" t="s">
        <v>6199</v>
      </c>
      <c r="K230" s="5">
        <v>0.2</v>
      </c>
      <c r="L230" s="6">
        <v>3.585</v>
      </c>
      <c r="M230" s="6">
        <f>E230*'Working sheet'!L230</f>
        <v>17.925000000000001</v>
      </c>
      <c r="N230" t="str">
        <f>_xlfn.XLOOKUP(Coffee_sales[[#This Row],[Customer ID]],customers!$A$1:$A$1001,customers!$I$1:$I$1001,,0)</f>
        <v>No</v>
      </c>
    </row>
    <row r="231" spans="1:14" x14ac:dyDescent="0.25">
      <c r="A231" t="s">
        <v>1783</v>
      </c>
      <c r="B231" s="4">
        <v>44282</v>
      </c>
      <c r="C231" t="s">
        <v>1784</v>
      </c>
      <c r="D231" t="s">
        <v>6159</v>
      </c>
      <c r="E231">
        <v>2</v>
      </c>
      <c r="F231" t="s">
        <v>1785</v>
      </c>
      <c r="G231" t="s">
        <v>1786</v>
      </c>
      <c r="H231" t="s">
        <v>19</v>
      </c>
      <c r="I231" t="s">
        <v>6198</v>
      </c>
      <c r="J231" t="s">
        <v>6200</v>
      </c>
      <c r="K231" s="5">
        <v>0.2</v>
      </c>
      <c r="L231" s="6">
        <v>4.3650000000000002</v>
      </c>
      <c r="M231" s="6">
        <f>E231*'Working sheet'!L231</f>
        <v>8.73</v>
      </c>
      <c r="N231" t="str">
        <f>_xlfn.XLOOKUP(Coffee_sales[[#This Row],[Customer ID]],customers!$A$1:$A$1001,customers!$I$1:$I$1001,,0)</f>
        <v>No</v>
      </c>
    </row>
    <row r="232" spans="1:14" x14ac:dyDescent="0.25">
      <c r="A232" t="s">
        <v>1789</v>
      </c>
      <c r="B232" s="4">
        <v>44496</v>
      </c>
      <c r="C232" t="s">
        <v>1790</v>
      </c>
      <c r="D232" t="s">
        <v>6175</v>
      </c>
      <c r="E232">
        <v>2</v>
      </c>
      <c r="F232" t="s">
        <v>1791</v>
      </c>
      <c r="G232" t="s">
        <v>1792</v>
      </c>
      <c r="H232" t="s">
        <v>19</v>
      </c>
      <c r="I232" t="s">
        <v>6197</v>
      </c>
      <c r="J232" t="s">
        <v>6200</v>
      </c>
      <c r="K232" s="5">
        <v>2.5</v>
      </c>
      <c r="L232" s="6">
        <v>25.875</v>
      </c>
      <c r="M232" s="6">
        <f>E232*'Working sheet'!L232</f>
        <v>51.75</v>
      </c>
      <c r="N232" t="str">
        <f>_xlfn.XLOOKUP(Coffee_sales[[#This Row],[Customer ID]],customers!$A$1:$A$1001,customers!$I$1:$I$1001,,0)</f>
        <v>No</v>
      </c>
    </row>
    <row r="233" spans="1:14" x14ac:dyDescent="0.25">
      <c r="A233" t="s">
        <v>1795</v>
      </c>
      <c r="B233" s="4">
        <v>43628</v>
      </c>
      <c r="C233" t="s">
        <v>1796</v>
      </c>
      <c r="D233" t="s">
        <v>6159</v>
      </c>
      <c r="E233">
        <v>2</v>
      </c>
      <c r="F233" t="s">
        <v>1797</v>
      </c>
      <c r="G233">
        <v>0</v>
      </c>
      <c r="H233" t="s">
        <v>19</v>
      </c>
      <c r="I233" t="s">
        <v>6198</v>
      </c>
      <c r="J233" t="s">
        <v>6200</v>
      </c>
      <c r="K233" s="5">
        <v>0.2</v>
      </c>
      <c r="L233" s="6">
        <v>4.3650000000000002</v>
      </c>
      <c r="M233" s="6">
        <f>E233*'Working sheet'!L233</f>
        <v>8.73</v>
      </c>
      <c r="N233" t="str">
        <f>_xlfn.XLOOKUP(Coffee_sales[[#This Row],[Customer ID]],customers!$A$1:$A$1001,customers!$I$1:$I$1001,,0)</f>
        <v>Yes</v>
      </c>
    </row>
    <row r="234" spans="1:14" x14ac:dyDescent="0.25">
      <c r="A234" t="s">
        <v>1800</v>
      </c>
      <c r="B234" s="4">
        <v>44010</v>
      </c>
      <c r="C234" t="s">
        <v>1801</v>
      </c>
      <c r="D234" t="s">
        <v>6145</v>
      </c>
      <c r="E234">
        <v>5</v>
      </c>
      <c r="F234" t="s">
        <v>1802</v>
      </c>
      <c r="G234" t="s">
        <v>1803</v>
      </c>
      <c r="H234" t="s">
        <v>28</v>
      </c>
      <c r="I234" t="s">
        <v>6198</v>
      </c>
      <c r="J234" t="s">
        <v>6199</v>
      </c>
      <c r="K234" s="5">
        <v>0.2</v>
      </c>
      <c r="L234" s="6">
        <v>4.7549999999999999</v>
      </c>
      <c r="M234" s="6">
        <f>E234*'Working sheet'!L234</f>
        <v>23.774999999999999</v>
      </c>
      <c r="N234" t="str">
        <f>_xlfn.XLOOKUP(Coffee_sales[[#This Row],[Customer ID]],customers!$A$1:$A$1001,customers!$I$1:$I$1001,,0)</f>
        <v>No</v>
      </c>
    </row>
    <row r="235" spans="1:14" x14ac:dyDescent="0.25">
      <c r="A235" t="s">
        <v>1806</v>
      </c>
      <c r="B235" s="4">
        <v>44278</v>
      </c>
      <c r="C235" t="s">
        <v>1807</v>
      </c>
      <c r="D235" t="s">
        <v>6156</v>
      </c>
      <c r="E235">
        <v>5</v>
      </c>
      <c r="F235" t="s">
        <v>1808</v>
      </c>
      <c r="G235" t="s">
        <v>1809</v>
      </c>
      <c r="H235" t="s">
        <v>19</v>
      </c>
      <c r="I235" t="s">
        <v>6202</v>
      </c>
      <c r="J235" t="s">
        <v>6200</v>
      </c>
      <c r="K235" s="5">
        <v>0.2</v>
      </c>
      <c r="L235" s="6">
        <v>4.125</v>
      </c>
      <c r="M235" s="6">
        <f>E235*'Working sheet'!L235</f>
        <v>20.625</v>
      </c>
      <c r="N235" t="str">
        <f>_xlfn.XLOOKUP(Coffee_sales[[#This Row],[Customer ID]],customers!$A$1:$A$1001,customers!$I$1:$I$1001,,0)</f>
        <v>No</v>
      </c>
    </row>
    <row r="236" spans="1:14" x14ac:dyDescent="0.25">
      <c r="A236" t="s">
        <v>1812</v>
      </c>
      <c r="B236" s="4">
        <v>44602</v>
      </c>
      <c r="C236" t="s">
        <v>1813</v>
      </c>
      <c r="D236" t="s">
        <v>6164</v>
      </c>
      <c r="E236">
        <v>1</v>
      </c>
      <c r="F236" t="s">
        <v>1814</v>
      </c>
      <c r="G236" t="s">
        <v>1815</v>
      </c>
      <c r="H236" t="s">
        <v>19</v>
      </c>
      <c r="I236" t="s">
        <v>6198</v>
      </c>
      <c r="J236" t="s">
        <v>6199</v>
      </c>
      <c r="K236" s="5">
        <v>2.5</v>
      </c>
      <c r="L236" s="6">
        <v>36.454999999999998</v>
      </c>
      <c r="M236" s="6">
        <f>E236*'Working sheet'!L236</f>
        <v>36.454999999999998</v>
      </c>
      <c r="N236" t="str">
        <f>_xlfn.XLOOKUP(Coffee_sales[[#This Row],[Customer ID]],customers!$A$1:$A$1001,customers!$I$1:$I$1001,,0)</f>
        <v>No</v>
      </c>
    </row>
    <row r="237" spans="1:14" x14ac:dyDescent="0.25">
      <c r="A237" t="s">
        <v>1818</v>
      </c>
      <c r="B237" s="4">
        <v>43571</v>
      </c>
      <c r="C237" t="s">
        <v>1819</v>
      </c>
      <c r="D237" t="s">
        <v>6164</v>
      </c>
      <c r="E237">
        <v>5</v>
      </c>
      <c r="F237" t="s">
        <v>1820</v>
      </c>
      <c r="G237">
        <v>0</v>
      </c>
      <c r="H237" t="s">
        <v>318</v>
      </c>
      <c r="I237" t="s">
        <v>6198</v>
      </c>
      <c r="J237" t="s">
        <v>6199</v>
      </c>
      <c r="K237" s="5">
        <v>2.5</v>
      </c>
      <c r="L237" s="6">
        <v>36.454999999999998</v>
      </c>
      <c r="M237" s="6">
        <f>E237*'Working sheet'!L237</f>
        <v>182.27499999999998</v>
      </c>
      <c r="N237" t="str">
        <f>_xlfn.XLOOKUP(Coffee_sales[[#This Row],[Customer ID]],customers!$A$1:$A$1001,customers!$I$1:$I$1001,,0)</f>
        <v>No</v>
      </c>
    </row>
    <row r="238" spans="1:14" x14ac:dyDescent="0.25">
      <c r="A238" t="s">
        <v>1822</v>
      </c>
      <c r="B238" s="4">
        <v>43873</v>
      </c>
      <c r="C238" t="s">
        <v>1823</v>
      </c>
      <c r="D238" t="s">
        <v>6165</v>
      </c>
      <c r="E238">
        <v>3</v>
      </c>
      <c r="F238" t="s">
        <v>1824</v>
      </c>
      <c r="G238" t="s">
        <v>1825</v>
      </c>
      <c r="H238" t="s">
        <v>318</v>
      </c>
      <c r="I238" t="s">
        <v>6198</v>
      </c>
      <c r="J238" t="s">
        <v>6201</v>
      </c>
      <c r="K238" s="5">
        <v>2.5</v>
      </c>
      <c r="L238" s="6">
        <v>29.785</v>
      </c>
      <c r="M238" s="6">
        <f>E238*'Working sheet'!L238</f>
        <v>89.355000000000004</v>
      </c>
      <c r="N238" t="str">
        <f>_xlfn.XLOOKUP(Coffee_sales[[#This Row],[Customer ID]],customers!$A$1:$A$1001,customers!$I$1:$I$1001,,0)</f>
        <v>No</v>
      </c>
    </row>
    <row r="239" spans="1:14" x14ac:dyDescent="0.25">
      <c r="A239" t="s">
        <v>1828</v>
      </c>
      <c r="B239" s="4">
        <v>44563</v>
      </c>
      <c r="C239" t="s">
        <v>1829</v>
      </c>
      <c r="D239" t="s">
        <v>6178</v>
      </c>
      <c r="E239">
        <v>1</v>
      </c>
      <c r="F239" t="s">
        <v>1830</v>
      </c>
      <c r="G239">
        <v>0</v>
      </c>
      <c r="H239" t="s">
        <v>19</v>
      </c>
      <c r="I239" t="s">
        <v>6196</v>
      </c>
      <c r="J239" t="s">
        <v>6199</v>
      </c>
      <c r="K239" s="5">
        <v>0.2</v>
      </c>
      <c r="L239" s="6">
        <v>3.585</v>
      </c>
      <c r="M239" s="6">
        <f>E239*'Working sheet'!L239</f>
        <v>3.585</v>
      </c>
      <c r="N239" t="str">
        <f>_xlfn.XLOOKUP(Coffee_sales[[#This Row],[Customer ID]],customers!$A$1:$A$1001,customers!$I$1:$I$1001,,0)</f>
        <v>Yes</v>
      </c>
    </row>
    <row r="240" spans="1:14" x14ac:dyDescent="0.25">
      <c r="A240" t="s">
        <v>1833</v>
      </c>
      <c r="B240" s="4">
        <v>44172</v>
      </c>
      <c r="C240" t="s">
        <v>1834</v>
      </c>
      <c r="D240" t="s">
        <v>6151</v>
      </c>
      <c r="E240">
        <v>2</v>
      </c>
      <c r="F240" t="s">
        <v>1835</v>
      </c>
      <c r="G240" t="s">
        <v>1836</v>
      </c>
      <c r="H240" t="s">
        <v>19</v>
      </c>
      <c r="I240" t="s">
        <v>6196</v>
      </c>
      <c r="J240" t="s">
        <v>6200</v>
      </c>
      <c r="K240" s="5">
        <v>2.5</v>
      </c>
      <c r="L240" s="6">
        <v>22.885000000000002</v>
      </c>
      <c r="M240" s="6">
        <f>E240*'Working sheet'!L240</f>
        <v>45.77</v>
      </c>
      <c r="N240" t="str">
        <f>_xlfn.XLOOKUP(Coffee_sales[[#This Row],[Customer ID]],customers!$A$1:$A$1001,customers!$I$1:$I$1001,,0)</f>
        <v>Yes</v>
      </c>
    </row>
    <row r="241" spans="1:14" x14ac:dyDescent="0.25">
      <c r="A241" t="s">
        <v>1839</v>
      </c>
      <c r="B241" s="4">
        <v>43881</v>
      </c>
      <c r="C241" t="s">
        <v>1840</v>
      </c>
      <c r="D241" t="s">
        <v>6171</v>
      </c>
      <c r="E241">
        <v>4</v>
      </c>
      <c r="F241" t="s">
        <v>1841</v>
      </c>
      <c r="G241" t="s">
        <v>1842</v>
      </c>
      <c r="H241" t="s">
        <v>19</v>
      </c>
      <c r="I241" t="s">
        <v>6202</v>
      </c>
      <c r="J241" t="s">
        <v>6199</v>
      </c>
      <c r="K241" s="5">
        <v>1</v>
      </c>
      <c r="L241" s="6">
        <v>14.85</v>
      </c>
      <c r="M241" s="6">
        <f>E241*'Working sheet'!L241</f>
        <v>59.4</v>
      </c>
      <c r="N241" t="str">
        <f>_xlfn.XLOOKUP(Coffee_sales[[#This Row],[Customer ID]],customers!$A$1:$A$1001,customers!$I$1:$I$1001,,0)</f>
        <v>No</v>
      </c>
    </row>
    <row r="242" spans="1:14" x14ac:dyDescent="0.25">
      <c r="A242" t="s">
        <v>1845</v>
      </c>
      <c r="B242" s="4">
        <v>43993</v>
      </c>
      <c r="C242" t="s">
        <v>1846</v>
      </c>
      <c r="D242" t="s">
        <v>6175</v>
      </c>
      <c r="E242">
        <v>6</v>
      </c>
      <c r="F242" t="s">
        <v>1847</v>
      </c>
      <c r="G242">
        <v>0</v>
      </c>
      <c r="H242" t="s">
        <v>19</v>
      </c>
      <c r="I242" t="s">
        <v>6197</v>
      </c>
      <c r="J242" t="s">
        <v>6200</v>
      </c>
      <c r="K242" s="5">
        <v>2.5</v>
      </c>
      <c r="L242" s="6">
        <v>25.875</v>
      </c>
      <c r="M242" s="6">
        <f>E242*'Working sheet'!L242</f>
        <v>155.25</v>
      </c>
      <c r="N242" t="str">
        <f>_xlfn.XLOOKUP(Coffee_sales[[#This Row],[Customer ID]],customers!$A$1:$A$1001,customers!$I$1:$I$1001,,0)</f>
        <v>Yes</v>
      </c>
    </row>
    <row r="243" spans="1:14" x14ac:dyDescent="0.25">
      <c r="A243" t="s">
        <v>1849</v>
      </c>
      <c r="B243" s="4">
        <v>44082</v>
      </c>
      <c r="C243" t="s">
        <v>1850</v>
      </c>
      <c r="D243" t="s">
        <v>6151</v>
      </c>
      <c r="E243">
        <v>2</v>
      </c>
      <c r="F243" t="s">
        <v>1851</v>
      </c>
      <c r="G243">
        <v>0</v>
      </c>
      <c r="H243" t="s">
        <v>19</v>
      </c>
      <c r="I243" t="s">
        <v>6196</v>
      </c>
      <c r="J243" t="s">
        <v>6200</v>
      </c>
      <c r="K243" s="5">
        <v>2.5</v>
      </c>
      <c r="L243" s="6">
        <v>22.885000000000002</v>
      </c>
      <c r="M243" s="6">
        <f>E243*'Working sheet'!L243</f>
        <v>45.77</v>
      </c>
      <c r="N243" t="str">
        <f>_xlfn.XLOOKUP(Coffee_sales[[#This Row],[Customer ID]],customers!$A$1:$A$1001,customers!$I$1:$I$1001,,0)</f>
        <v>No</v>
      </c>
    </row>
    <row r="244" spans="1:14" x14ac:dyDescent="0.25">
      <c r="A244" t="s">
        <v>1854</v>
      </c>
      <c r="B244" s="4">
        <v>43918</v>
      </c>
      <c r="C244" t="s">
        <v>1855</v>
      </c>
      <c r="D244" t="s">
        <v>6183</v>
      </c>
      <c r="E244">
        <v>3</v>
      </c>
      <c r="F244" t="s">
        <v>1856</v>
      </c>
      <c r="G244" t="s">
        <v>1857</v>
      </c>
      <c r="H244" t="s">
        <v>19</v>
      </c>
      <c r="I244" t="s">
        <v>6202</v>
      </c>
      <c r="J244" t="s">
        <v>6201</v>
      </c>
      <c r="K244" s="5">
        <v>1</v>
      </c>
      <c r="L244" s="6">
        <v>12.15</v>
      </c>
      <c r="M244" s="6">
        <f>E244*'Working sheet'!L244</f>
        <v>36.450000000000003</v>
      </c>
      <c r="N244" t="str">
        <f>_xlfn.XLOOKUP(Coffee_sales[[#This Row],[Customer ID]],customers!$A$1:$A$1001,customers!$I$1:$I$1001,,0)</f>
        <v>Yes</v>
      </c>
    </row>
    <row r="245" spans="1:14" x14ac:dyDescent="0.25">
      <c r="A245" t="s">
        <v>1860</v>
      </c>
      <c r="B245" s="4">
        <v>44114</v>
      </c>
      <c r="C245" t="s">
        <v>1861</v>
      </c>
      <c r="D245" t="s">
        <v>6144</v>
      </c>
      <c r="E245">
        <v>4</v>
      </c>
      <c r="F245" t="s">
        <v>1862</v>
      </c>
      <c r="G245" t="s">
        <v>1863</v>
      </c>
      <c r="H245" t="s">
        <v>19</v>
      </c>
      <c r="I245" t="s">
        <v>6202</v>
      </c>
      <c r="J245" t="s">
        <v>6201</v>
      </c>
      <c r="K245" s="5">
        <v>0.5</v>
      </c>
      <c r="L245" s="6">
        <v>7.29</v>
      </c>
      <c r="M245" s="6">
        <f>E245*'Working sheet'!L245</f>
        <v>29.16</v>
      </c>
      <c r="N245" t="str">
        <f>_xlfn.XLOOKUP(Coffee_sales[[#This Row],[Customer ID]],customers!$A$1:$A$1001,customers!$I$1:$I$1001,,0)</f>
        <v>Yes</v>
      </c>
    </row>
    <row r="246" spans="1:14" x14ac:dyDescent="0.25">
      <c r="A246" t="s">
        <v>1866</v>
      </c>
      <c r="B246" s="4">
        <v>44702</v>
      </c>
      <c r="C246" t="s">
        <v>1867</v>
      </c>
      <c r="D246" t="s">
        <v>6181</v>
      </c>
      <c r="E246">
        <v>4</v>
      </c>
      <c r="F246" t="s">
        <v>1868</v>
      </c>
      <c r="G246" t="s">
        <v>1869</v>
      </c>
      <c r="H246" t="s">
        <v>19</v>
      </c>
      <c r="I246" t="s">
        <v>6198</v>
      </c>
      <c r="J246" t="s">
        <v>6200</v>
      </c>
      <c r="K246" s="5">
        <v>2.5</v>
      </c>
      <c r="L246" s="6">
        <v>33.465000000000003</v>
      </c>
      <c r="M246" s="6">
        <f>E246*'Working sheet'!L246</f>
        <v>133.86000000000001</v>
      </c>
      <c r="N246" t="str">
        <f>_xlfn.XLOOKUP(Coffee_sales[[#This Row],[Customer ID]],customers!$A$1:$A$1001,customers!$I$1:$I$1001,,0)</f>
        <v>No</v>
      </c>
    </row>
    <row r="247" spans="1:14" x14ac:dyDescent="0.25">
      <c r="A247" t="s">
        <v>1872</v>
      </c>
      <c r="B247" s="4">
        <v>43951</v>
      </c>
      <c r="C247" t="s">
        <v>1873</v>
      </c>
      <c r="D247" t="s">
        <v>6145</v>
      </c>
      <c r="E247">
        <v>5</v>
      </c>
      <c r="F247" t="s">
        <v>1874</v>
      </c>
      <c r="G247" t="s">
        <v>1875</v>
      </c>
      <c r="H247" t="s">
        <v>19</v>
      </c>
      <c r="I247" t="s">
        <v>6198</v>
      </c>
      <c r="J247" t="s">
        <v>6199</v>
      </c>
      <c r="K247" s="5">
        <v>0.2</v>
      </c>
      <c r="L247" s="6">
        <v>4.7549999999999999</v>
      </c>
      <c r="M247" s="6">
        <f>E247*'Working sheet'!L247</f>
        <v>23.774999999999999</v>
      </c>
      <c r="N247" t="str">
        <f>_xlfn.XLOOKUP(Coffee_sales[[#This Row],[Customer ID]],customers!$A$1:$A$1001,customers!$I$1:$I$1001,,0)</f>
        <v>Yes</v>
      </c>
    </row>
    <row r="248" spans="1:14" x14ac:dyDescent="0.25">
      <c r="A248" t="s">
        <v>1878</v>
      </c>
      <c r="B248" s="4">
        <v>44542</v>
      </c>
      <c r="C248" t="s">
        <v>1879</v>
      </c>
      <c r="D248" t="s">
        <v>6143</v>
      </c>
      <c r="E248">
        <v>3</v>
      </c>
      <c r="F248" t="s">
        <v>1880</v>
      </c>
      <c r="G248" t="s">
        <v>1881</v>
      </c>
      <c r="H248" t="s">
        <v>28</v>
      </c>
      <c r="I248" t="s">
        <v>6198</v>
      </c>
      <c r="J248" t="s">
        <v>6201</v>
      </c>
      <c r="K248" s="5">
        <v>1</v>
      </c>
      <c r="L248" s="6">
        <v>12.95</v>
      </c>
      <c r="M248" s="6">
        <f>E248*'Working sheet'!L248</f>
        <v>38.849999999999994</v>
      </c>
      <c r="N248" t="str">
        <f>_xlfn.XLOOKUP(Coffee_sales[[#This Row],[Customer ID]],customers!$A$1:$A$1001,customers!$I$1:$I$1001,,0)</f>
        <v>No</v>
      </c>
    </row>
    <row r="249" spans="1:14" x14ac:dyDescent="0.25">
      <c r="A249" t="s">
        <v>1884</v>
      </c>
      <c r="B249" s="4">
        <v>44131</v>
      </c>
      <c r="C249" t="s">
        <v>1885</v>
      </c>
      <c r="D249" t="s">
        <v>6178</v>
      </c>
      <c r="E249">
        <v>6</v>
      </c>
      <c r="F249" t="s">
        <v>1886</v>
      </c>
      <c r="G249">
        <v>0</v>
      </c>
      <c r="H249" t="s">
        <v>318</v>
      </c>
      <c r="I249" t="s">
        <v>6196</v>
      </c>
      <c r="J249" t="s">
        <v>6199</v>
      </c>
      <c r="K249" s="5">
        <v>0.2</v>
      </c>
      <c r="L249" s="6">
        <v>3.585</v>
      </c>
      <c r="M249" s="6">
        <f>E249*'Working sheet'!L249</f>
        <v>21.509999999999998</v>
      </c>
      <c r="N249" t="str">
        <f>_xlfn.XLOOKUP(Coffee_sales[[#This Row],[Customer ID]],customers!$A$1:$A$1001,customers!$I$1:$I$1001,,0)</f>
        <v>Yes</v>
      </c>
    </row>
    <row r="250" spans="1:14" x14ac:dyDescent="0.25">
      <c r="A250" t="s">
        <v>1889</v>
      </c>
      <c r="B250" s="4">
        <v>44019</v>
      </c>
      <c r="C250" t="s">
        <v>1890</v>
      </c>
      <c r="D250" t="s">
        <v>6147</v>
      </c>
      <c r="E250">
        <v>1</v>
      </c>
      <c r="F250" t="s">
        <v>1891</v>
      </c>
      <c r="G250" t="s">
        <v>1892</v>
      </c>
      <c r="H250" t="s">
        <v>19</v>
      </c>
      <c r="I250" t="s">
        <v>6197</v>
      </c>
      <c r="J250" t="s">
        <v>6201</v>
      </c>
      <c r="K250" s="5">
        <v>1</v>
      </c>
      <c r="L250" s="6">
        <v>9.9499999999999993</v>
      </c>
      <c r="M250" s="6">
        <f>E250*'Working sheet'!L250</f>
        <v>9.9499999999999993</v>
      </c>
      <c r="N250" t="str">
        <f>_xlfn.XLOOKUP(Coffee_sales[[#This Row],[Customer ID]],customers!$A$1:$A$1001,customers!$I$1:$I$1001,,0)</f>
        <v>Yes</v>
      </c>
    </row>
    <row r="251" spans="1:14" x14ac:dyDescent="0.25">
      <c r="A251" t="s">
        <v>1895</v>
      </c>
      <c r="B251" s="4">
        <v>43861</v>
      </c>
      <c r="C251" t="s">
        <v>1935</v>
      </c>
      <c r="D251" t="s">
        <v>6170</v>
      </c>
      <c r="E251">
        <v>1</v>
      </c>
      <c r="F251" t="s">
        <v>1936</v>
      </c>
      <c r="G251" t="s">
        <v>1937</v>
      </c>
      <c r="H251" t="s">
        <v>19</v>
      </c>
      <c r="I251" t="s">
        <v>6198</v>
      </c>
      <c r="J251" t="s">
        <v>6199</v>
      </c>
      <c r="K251" s="5">
        <v>1</v>
      </c>
      <c r="L251" s="6">
        <v>15.85</v>
      </c>
      <c r="M251" s="6">
        <f>E251*'Working sheet'!L251</f>
        <v>15.85</v>
      </c>
      <c r="N251" t="str">
        <f>_xlfn.XLOOKUP(Coffee_sales[[#This Row],[Customer ID]],customers!$A$1:$A$1001,customers!$I$1:$I$1001,,0)</f>
        <v>Yes</v>
      </c>
    </row>
    <row r="252" spans="1:14" x14ac:dyDescent="0.25">
      <c r="A252" t="s">
        <v>1900</v>
      </c>
      <c r="B252" s="4">
        <v>43879</v>
      </c>
      <c r="C252" t="s">
        <v>1901</v>
      </c>
      <c r="D252" t="s">
        <v>6174</v>
      </c>
      <c r="E252">
        <v>1</v>
      </c>
      <c r="F252" t="s">
        <v>1902</v>
      </c>
      <c r="G252" t="s">
        <v>1903</v>
      </c>
      <c r="H252" t="s">
        <v>19</v>
      </c>
      <c r="I252" t="s">
        <v>6196</v>
      </c>
      <c r="J252" t="s">
        <v>6200</v>
      </c>
      <c r="K252" s="5">
        <v>0.2</v>
      </c>
      <c r="L252" s="6">
        <v>2.9849999999999999</v>
      </c>
      <c r="M252" s="6">
        <f>E252*'Working sheet'!L252</f>
        <v>2.9849999999999999</v>
      </c>
      <c r="N252" t="str">
        <f>_xlfn.XLOOKUP(Coffee_sales[[#This Row],[Customer ID]],customers!$A$1:$A$1001,customers!$I$1:$I$1001,,0)</f>
        <v>Yes</v>
      </c>
    </row>
    <row r="253" spans="1:14" x14ac:dyDescent="0.25">
      <c r="A253" t="s">
        <v>1906</v>
      </c>
      <c r="B253" s="4">
        <v>44360</v>
      </c>
      <c r="C253" t="s">
        <v>1907</v>
      </c>
      <c r="D253" t="s">
        <v>6141</v>
      </c>
      <c r="E253">
        <v>5</v>
      </c>
      <c r="F253" t="s">
        <v>1908</v>
      </c>
      <c r="G253" t="s">
        <v>1909</v>
      </c>
      <c r="H253" t="s">
        <v>19</v>
      </c>
      <c r="I253" t="s">
        <v>6202</v>
      </c>
      <c r="J253" t="s">
        <v>6200</v>
      </c>
      <c r="K253" s="5">
        <v>1</v>
      </c>
      <c r="L253" s="6">
        <v>13.75</v>
      </c>
      <c r="M253" s="6">
        <f>E253*'Working sheet'!L253</f>
        <v>68.75</v>
      </c>
      <c r="N253" t="str">
        <f>_xlfn.XLOOKUP(Coffee_sales[[#This Row],[Customer ID]],customers!$A$1:$A$1001,customers!$I$1:$I$1001,,0)</f>
        <v>Yes</v>
      </c>
    </row>
    <row r="254" spans="1:14" x14ac:dyDescent="0.25">
      <c r="A254" t="s">
        <v>1912</v>
      </c>
      <c r="B254" s="4">
        <v>44779</v>
      </c>
      <c r="C254" t="s">
        <v>1913</v>
      </c>
      <c r="D254" t="s">
        <v>6147</v>
      </c>
      <c r="E254">
        <v>3</v>
      </c>
      <c r="F254" t="s">
        <v>1914</v>
      </c>
      <c r="G254">
        <v>0</v>
      </c>
      <c r="H254" t="s">
        <v>19</v>
      </c>
      <c r="I254" t="s">
        <v>6197</v>
      </c>
      <c r="J254" t="s">
        <v>6201</v>
      </c>
      <c r="K254" s="5">
        <v>1</v>
      </c>
      <c r="L254" s="6">
        <v>9.9499999999999993</v>
      </c>
      <c r="M254" s="6">
        <f>E254*'Working sheet'!L254</f>
        <v>29.849999999999998</v>
      </c>
      <c r="N254" t="str">
        <f>_xlfn.XLOOKUP(Coffee_sales[[#This Row],[Customer ID]],customers!$A$1:$A$1001,customers!$I$1:$I$1001,,0)</f>
        <v>No</v>
      </c>
    </row>
    <row r="255" spans="1:14" x14ac:dyDescent="0.25">
      <c r="A255" t="s">
        <v>1917</v>
      </c>
      <c r="B255" s="4">
        <v>44523</v>
      </c>
      <c r="C255" t="s">
        <v>1918</v>
      </c>
      <c r="D255" t="s">
        <v>6162</v>
      </c>
      <c r="E255">
        <v>4</v>
      </c>
      <c r="F255" t="s">
        <v>1919</v>
      </c>
      <c r="G255" t="s">
        <v>1920</v>
      </c>
      <c r="H255" t="s">
        <v>19</v>
      </c>
      <c r="I255" t="s">
        <v>6198</v>
      </c>
      <c r="J255" t="s">
        <v>6200</v>
      </c>
      <c r="K255" s="5">
        <v>1</v>
      </c>
      <c r="L255" s="6">
        <v>14.55</v>
      </c>
      <c r="M255" s="6">
        <f>E255*'Working sheet'!L255</f>
        <v>58.2</v>
      </c>
      <c r="N255" t="str">
        <f>_xlfn.XLOOKUP(Coffee_sales[[#This Row],[Customer ID]],customers!$A$1:$A$1001,customers!$I$1:$I$1001,,0)</f>
        <v>No</v>
      </c>
    </row>
    <row r="256" spans="1:14" x14ac:dyDescent="0.25">
      <c r="A256" t="s">
        <v>1923</v>
      </c>
      <c r="B256" s="4">
        <v>44482</v>
      </c>
      <c r="C256" t="s">
        <v>1924</v>
      </c>
      <c r="D256" t="s">
        <v>6173</v>
      </c>
      <c r="E256">
        <v>4</v>
      </c>
      <c r="F256" t="s">
        <v>1925</v>
      </c>
      <c r="G256" t="s">
        <v>1926</v>
      </c>
      <c r="H256" t="s">
        <v>28</v>
      </c>
      <c r="I256" t="s">
        <v>6196</v>
      </c>
      <c r="J256" t="s">
        <v>6199</v>
      </c>
      <c r="K256" s="5">
        <v>0.5</v>
      </c>
      <c r="L256" s="6">
        <v>7.17</v>
      </c>
      <c r="M256" s="6">
        <f>E256*'Working sheet'!L256</f>
        <v>28.68</v>
      </c>
      <c r="N256" t="str">
        <f>_xlfn.XLOOKUP(Coffee_sales[[#This Row],[Customer ID]],customers!$A$1:$A$1001,customers!$I$1:$I$1001,,0)</f>
        <v>No</v>
      </c>
    </row>
    <row r="257" spans="1:14" x14ac:dyDescent="0.25">
      <c r="A257" t="s">
        <v>1928</v>
      </c>
      <c r="B257" s="4">
        <v>44439</v>
      </c>
      <c r="C257" t="s">
        <v>1929</v>
      </c>
      <c r="D257" t="s">
        <v>6173</v>
      </c>
      <c r="E257">
        <v>3</v>
      </c>
      <c r="F257" t="s">
        <v>1930</v>
      </c>
      <c r="G257" t="s">
        <v>1931</v>
      </c>
      <c r="H257" t="s">
        <v>19</v>
      </c>
      <c r="I257" t="s">
        <v>6196</v>
      </c>
      <c r="J257" t="s">
        <v>6199</v>
      </c>
      <c r="K257" s="5">
        <v>0.5</v>
      </c>
      <c r="L257" s="6">
        <v>7.17</v>
      </c>
      <c r="M257" s="6">
        <f>E257*'Working sheet'!L257</f>
        <v>21.509999999999998</v>
      </c>
      <c r="N257" t="str">
        <f>_xlfn.XLOOKUP(Coffee_sales[[#This Row],[Customer ID]],customers!$A$1:$A$1001,customers!$I$1:$I$1001,,0)</f>
        <v>No</v>
      </c>
    </row>
    <row r="258" spans="1:14" x14ac:dyDescent="0.25">
      <c r="A258" t="s">
        <v>1934</v>
      </c>
      <c r="B258" s="4">
        <v>43846</v>
      </c>
      <c r="C258" t="s">
        <v>1935</v>
      </c>
      <c r="D258" t="s">
        <v>6160</v>
      </c>
      <c r="E258">
        <v>2</v>
      </c>
      <c r="F258" t="s">
        <v>1936</v>
      </c>
      <c r="G258" t="s">
        <v>1937</v>
      </c>
      <c r="H258" t="s">
        <v>19</v>
      </c>
      <c r="I258" t="s">
        <v>6198</v>
      </c>
      <c r="J258" t="s">
        <v>6200</v>
      </c>
      <c r="K258" s="5">
        <v>0.5</v>
      </c>
      <c r="L258" s="6">
        <v>8.73</v>
      </c>
      <c r="M258" s="6">
        <f>E258*'Working sheet'!L258</f>
        <v>17.46</v>
      </c>
      <c r="N258" t="str">
        <f>_xlfn.XLOOKUP(Coffee_sales[[#This Row],[Customer ID]],customers!$A$1:$A$1001,customers!$I$1:$I$1001,,0)</f>
        <v>Yes</v>
      </c>
    </row>
    <row r="259" spans="1:14" x14ac:dyDescent="0.25">
      <c r="A259" t="s">
        <v>1940</v>
      </c>
      <c r="B259" s="4">
        <v>44676</v>
      </c>
      <c r="C259" t="s">
        <v>1941</v>
      </c>
      <c r="D259" t="s">
        <v>6185</v>
      </c>
      <c r="E259">
        <v>1</v>
      </c>
      <c r="F259" t="s">
        <v>1942</v>
      </c>
      <c r="G259" t="s">
        <v>1943</v>
      </c>
      <c r="H259" t="s">
        <v>19</v>
      </c>
      <c r="I259" t="s">
        <v>6202</v>
      </c>
      <c r="J259" t="s">
        <v>6201</v>
      </c>
      <c r="K259" s="5">
        <v>2.5</v>
      </c>
      <c r="L259" s="6">
        <v>27.945</v>
      </c>
      <c r="M259" s="6">
        <f>E259*'Working sheet'!L259</f>
        <v>27.945</v>
      </c>
      <c r="N259" t="str">
        <f>_xlfn.XLOOKUP(Coffee_sales[[#This Row],[Customer ID]],customers!$A$1:$A$1001,customers!$I$1:$I$1001,,0)</f>
        <v>Yes</v>
      </c>
    </row>
    <row r="260" spans="1:14" x14ac:dyDescent="0.25">
      <c r="A260" t="s">
        <v>1946</v>
      </c>
      <c r="B260" s="4">
        <v>44513</v>
      </c>
      <c r="C260" t="s">
        <v>1947</v>
      </c>
      <c r="D260" t="s">
        <v>6185</v>
      </c>
      <c r="E260">
        <v>5</v>
      </c>
      <c r="F260" t="s">
        <v>1948</v>
      </c>
      <c r="G260" t="s">
        <v>1949</v>
      </c>
      <c r="H260" t="s">
        <v>19</v>
      </c>
      <c r="I260" t="s">
        <v>6202</v>
      </c>
      <c r="J260" t="s">
        <v>6201</v>
      </c>
      <c r="K260" s="5">
        <v>2.5</v>
      </c>
      <c r="L260" s="6">
        <v>27.945</v>
      </c>
      <c r="M260" s="6">
        <f>E260*'Working sheet'!L260</f>
        <v>139.72499999999999</v>
      </c>
      <c r="N260" t="str">
        <f>_xlfn.XLOOKUP(Coffee_sales[[#This Row],[Customer ID]],customers!$A$1:$A$1001,customers!$I$1:$I$1001,,0)</f>
        <v>No</v>
      </c>
    </row>
    <row r="261" spans="1:14" x14ac:dyDescent="0.25">
      <c r="A261" t="s">
        <v>1952</v>
      </c>
      <c r="B261" s="4">
        <v>44355</v>
      </c>
      <c r="C261" t="s">
        <v>1953</v>
      </c>
      <c r="D261" t="s">
        <v>6174</v>
      </c>
      <c r="E261">
        <v>2</v>
      </c>
      <c r="F261" t="s">
        <v>1954</v>
      </c>
      <c r="G261" t="s">
        <v>1955</v>
      </c>
      <c r="H261" t="s">
        <v>28</v>
      </c>
      <c r="I261" t="s">
        <v>6196</v>
      </c>
      <c r="J261" t="s">
        <v>6200</v>
      </c>
      <c r="K261" s="5">
        <v>0.2</v>
      </c>
      <c r="L261" s="6">
        <v>2.9849999999999999</v>
      </c>
      <c r="M261" s="6">
        <f>E261*'Working sheet'!L261</f>
        <v>5.97</v>
      </c>
      <c r="N261" t="str">
        <f>_xlfn.XLOOKUP(Coffee_sales[[#This Row],[Customer ID]],customers!$A$1:$A$1001,customers!$I$1:$I$1001,,0)</f>
        <v>No</v>
      </c>
    </row>
    <row r="262" spans="1:14" x14ac:dyDescent="0.25">
      <c r="A262" t="s">
        <v>1958</v>
      </c>
      <c r="B262" s="4">
        <v>44156</v>
      </c>
      <c r="C262" t="s">
        <v>1959</v>
      </c>
      <c r="D262" t="s">
        <v>6142</v>
      </c>
      <c r="E262">
        <v>1</v>
      </c>
      <c r="F262" t="s">
        <v>1960</v>
      </c>
      <c r="G262" t="s">
        <v>1961</v>
      </c>
      <c r="H262" t="s">
        <v>19</v>
      </c>
      <c r="I262" t="s">
        <v>6196</v>
      </c>
      <c r="J262" t="s">
        <v>6199</v>
      </c>
      <c r="K262" s="5">
        <v>2.5</v>
      </c>
      <c r="L262" s="6">
        <v>27.484999999999999</v>
      </c>
      <c r="M262" s="6">
        <f>E262*'Working sheet'!L262</f>
        <v>27.484999999999999</v>
      </c>
      <c r="N262" t="str">
        <f>_xlfn.XLOOKUP(Coffee_sales[[#This Row],[Customer ID]],customers!$A$1:$A$1001,customers!$I$1:$I$1001,,0)</f>
        <v>Yes</v>
      </c>
    </row>
    <row r="263" spans="1:14" x14ac:dyDescent="0.25">
      <c r="A263" t="s">
        <v>1963</v>
      </c>
      <c r="B263" s="4">
        <v>43538</v>
      </c>
      <c r="C263" t="s">
        <v>1964</v>
      </c>
      <c r="D263" t="s">
        <v>6179</v>
      </c>
      <c r="E263">
        <v>5</v>
      </c>
      <c r="F263" t="s">
        <v>1965</v>
      </c>
      <c r="G263" t="s">
        <v>1966</v>
      </c>
      <c r="H263" t="s">
        <v>19</v>
      </c>
      <c r="I263" t="s">
        <v>6196</v>
      </c>
      <c r="J263" t="s">
        <v>6199</v>
      </c>
      <c r="K263" s="5">
        <v>1</v>
      </c>
      <c r="L263" s="6">
        <v>11.95</v>
      </c>
      <c r="M263" s="6">
        <f>E263*'Working sheet'!L263</f>
        <v>59.75</v>
      </c>
      <c r="N263" t="str">
        <f>_xlfn.XLOOKUP(Coffee_sales[[#This Row],[Customer ID]],customers!$A$1:$A$1001,customers!$I$1:$I$1001,,0)</f>
        <v>Yes</v>
      </c>
    </row>
    <row r="264" spans="1:14" x14ac:dyDescent="0.25">
      <c r="A264" t="s">
        <v>1969</v>
      </c>
      <c r="B264" s="4">
        <v>43693</v>
      </c>
      <c r="C264" t="s">
        <v>1970</v>
      </c>
      <c r="D264" t="s">
        <v>6141</v>
      </c>
      <c r="E264">
        <v>3</v>
      </c>
      <c r="F264" t="s">
        <v>1971</v>
      </c>
      <c r="G264" t="s">
        <v>1972</v>
      </c>
      <c r="H264" t="s">
        <v>19</v>
      </c>
      <c r="I264" t="s">
        <v>6202</v>
      </c>
      <c r="J264" t="s">
        <v>6200</v>
      </c>
      <c r="K264" s="5">
        <v>1</v>
      </c>
      <c r="L264" s="6">
        <v>13.75</v>
      </c>
      <c r="M264" s="6">
        <f>E264*'Working sheet'!L264</f>
        <v>41.25</v>
      </c>
      <c r="N264" t="str">
        <f>_xlfn.XLOOKUP(Coffee_sales[[#This Row],[Customer ID]],customers!$A$1:$A$1001,customers!$I$1:$I$1001,,0)</f>
        <v>No</v>
      </c>
    </row>
    <row r="265" spans="1:14" x14ac:dyDescent="0.25">
      <c r="A265" t="s">
        <v>1975</v>
      </c>
      <c r="B265" s="4">
        <v>43577</v>
      </c>
      <c r="C265" t="s">
        <v>1976</v>
      </c>
      <c r="D265" t="s">
        <v>6181</v>
      </c>
      <c r="E265">
        <v>4</v>
      </c>
      <c r="F265" t="s">
        <v>1977</v>
      </c>
      <c r="G265">
        <v>0</v>
      </c>
      <c r="H265" t="s">
        <v>19</v>
      </c>
      <c r="I265" t="s">
        <v>6198</v>
      </c>
      <c r="J265" t="s">
        <v>6200</v>
      </c>
      <c r="K265" s="5">
        <v>2.5</v>
      </c>
      <c r="L265" s="6">
        <v>33.465000000000003</v>
      </c>
      <c r="M265" s="6">
        <f>E265*'Working sheet'!L265</f>
        <v>133.86000000000001</v>
      </c>
      <c r="N265" t="str">
        <f>_xlfn.XLOOKUP(Coffee_sales[[#This Row],[Customer ID]],customers!$A$1:$A$1001,customers!$I$1:$I$1001,,0)</f>
        <v>No</v>
      </c>
    </row>
    <row r="266" spans="1:14" x14ac:dyDescent="0.25">
      <c r="A266" t="s">
        <v>1980</v>
      </c>
      <c r="B266" s="4">
        <v>44683</v>
      </c>
      <c r="C266" t="s">
        <v>1981</v>
      </c>
      <c r="D266" t="s">
        <v>6179</v>
      </c>
      <c r="E266">
        <v>5</v>
      </c>
      <c r="F266" t="s">
        <v>1982</v>
      </c>
      <c r="G266">
        <v>0</v>
      </c>
      <c r="H266" t="s">
        <v>318</v>
      </c>
      <c r="I266" t="s">
        <v>6196</v>
      </c>
      <c r="J266" t="s">
        <v>6199</v>
      </c>
      <c r="K266" s="5">
        <v>1</v>
      </c>
      <c r="L266" s="6">
        <v>11.95</v>
      </c>
      <c r="M266" s="6">
        <f>E266*'Working sheet'!L266</f>
        <v>59.75</v>
      </c>
      <c r="N266" t="str">
        <f>_xlfn.XLOOKUP(Coffee_sales[[#This Row],[Customer ID]],customers!$A$1:$A$1001,customers!$I$1:$I$1001,,0)</f>
        <v>Yes</v>
      </c>
    </row>
    <row r="267" spans="1:14" x14ac:dyDescent="0.25">
      <c r="A267" t="s">
        <v>1986</v>
      </c>
      <c r="B267" s="4">
        <v>43872</v>
      </c>
      <c r="C267" t="s">
        <v>1987</v>
      </c>
      <c r="D267" t="s">
        <v>6158</v>
      </c>
      <c r="E267">
        <v>1</v>
      </c>
      <c r="F267" t="s">
        <v>1988</v>
      </c>
      <c r="G267" t="s">
        <v>1989</v>
      </c>
      <c r="H267" t="s">
        <v>19</v>
      </c>
      <c r="I267" t="s">
        <v>6197</v>
      </c>
      <c r="J267" t="s">
        <v>6201</v>
      </c>
      <c r="K267" s="5">
        <v>0.5</v>
      </c>
      <c r="L267" s="6">
        <v>5.97</v>
      </c>
      <c r="M267" s="6">
        <f>E267*'Working sheet'!L267</f>
        <v>5.97</v>
      </c>
      <c r="N267" t="str">
        <f>_xlfn.XLOOKUP(Coffee_sales[[#This Row],[Customer ID]],customers!$A$1:$A$1001,customers!$I$1:$I$1001,,0)</f>
        <v>Yes</v>
      </c>
    </row>
    <row r="268" spans="1:14" x14ac:dyDescent="0.25">
      <c r="A268" t="s">
        <v>1992</v>
      </c>
      <c r="B268" s="4">
        <v>44283</v>
      </c>
      <c r="C268" t="s">
        <v>1993</v>
      </c>
      <c r="D268" t="s">
        <v>6183</v>
      </c>
      <c r="E268">
        <v>2</v>
      </c>
      <c r="F268" t="s">
        <v>1994</v>
      </c>
      <c r="G268" t="s">
        <v>1995</v>
      </c>
      <c r="H268" t="s">
        <v>28</v>
      </c>
      <c r="I268" t="s">
        <v>6202</v>
      </c>
      <c r="J268" t="s">
        <v>6201</v>
      </c>
      <c r="K268" s="5">
        <v>1</v>
      </c>
      <c r="L268" s="6">
        <v>12.15</v>
      </c>
      <c r="M268" s="6">
        <f>E268*'Working sheet'!L268</f>
        <v>24.3</v>
      </c>
      <c r="N268" t="str">
        <f>_xlfn.XLOOKUP(Coffee_sales[[#This Row],[Customer ID]],customers!$A$1:$A$1001,customers!$I$1:$I$1001,,0)</f>
        <v>No</v>
      </c>
    </row>
    <row r="269" spans="1:14" x14ac:dyDescent="0.25">
      <c r="A269" t="s">
        <v>1998</v>
      </c>
      <c r="B269" s="4">
        <v>44324</v>
      </c>
      <c r="C269" t="s">
        <v>1999</v>
      </c>
      <c r="D269" t="s">
        <v>6153</v>
      </c>
      <c r="E269">
        <v>6</v>
      </c>
      <c r="F269" t="s">
        <v>2000</v>
      </c>
      <c r="G269" t="s">
        <v>2001</v>
      </c>
      <c r="H269" t="s">
        <v>19</v>
      </c>
      <c r="I269" t="s">
        <v>6202</v>
      </c>
      <c r="J269" t="s">
        <v>6201</v>
      </c>
      <c r="K269" s="5">
        <v>0.2</v>
      </c>
      <c r="L269" s="6">
        <v>3.645</v>
      </c>
      <c r="M269" s="6">
        <f>E269*'Working sheet'!L269</f>
        <v>21.87</v>
      </c>
      <c r="N269" t="str">
        <f>_xlfn.XLOOKUP(Coffee_sales[[#This Row],[Customer ID]],customers!$A$1:$A$1001,customers!$I$1:$I$1001,,0)</f>
        <v>Yes</v>
      </c>
    </row>
    <row r="270" spans="1:14" x14ac:dyDescent="0.25">
      <c r="A270" t="s">
        <v>2004</v>
      </c>
      <c r="B270" s="4">
        <v>43790</v>
      </c>
      <c r="C270" t="s">
        <v>1672</v>
      </c>
      <c r="D270" t="s">
        <v>6147</v>
      </c>
      <c r="E270">
        <v>2</v>
      </c>
      <c r="F270" t="s">
        <v>1673</v>
      </c>
      <c r="G270" t="s">
        <v>1674</v>
      </c>
      <c r="H270" t="s">
        <v>19</v>
      </c>
      <c r="I270" t="s">
        <v>6197</v>
      </c>
      <c r="J270" t="s">
        <v>6201</v>
      </c>
      <c r="K270" s="5">
        <v>1</v>
      </c>
      <c r="L270" s="6">
        <v>9.9499999999999993</v>
      </c>
      <c r="M270" s="6">
        <f>E270*'Working sheet'!L270</f>
        <v>19.899999999999999</v>
      </c>
      <c r="N270" t="str">
        <f>_xlfn.XLOOKUP(Coffee_sales[[#This Row],[Customer ID]],customers!$A$1:$A$1001,customers!$I$1:$I$1001,,0)</f>
        <v>Yes</v>
      </c>
    </row>
    <row r="271" spans="1:14" x14ac:dyDescent="0.25">
      <c r="A271" t="s">
        <v>2009</v>
      </c>
      <c r="B271" s="4">
        <v>44333</v>
      </c>
      <c r="C271" t="s">
        <v>2010</v>
      </c>
      <c r="D271" t="s">
        <v>6154</v>
      </c>
      <c r="E271">
        <v>2</v>
      </c>
      <c r="F271" t="s">
        <v>2011</v>
      </c>
      <c r="G271" t="s">
        <v>2012</v>
      </c>
      <c r="H271" t="s">
        <v>19</v>
      </c>
      <c r="I271" t="s">
        <v>6197</v>
      </c>
      <c r="J271" t="s">
        <v>6201</v>
      </c>
      <c r="K271" s="5">
        <v>0.2</v>
      </c>
      <c r="L271" s="6">
        <v>2.9849999999999999</v>
      </c>
      <c r="M271" s="6">
        <f>E271*'Working sheet'!L271</f>
        <v>5.97</v>
      </c>
      <c r="N271" t="str">
        <f>_xlfn.XLOOKUP(Coffee_sales[[#This Row],[Customer ID]],customers!$A$1:$A$1001,customers!$I$1:$I$1001,,0)</f>
        <v>No</v>
      </c>
    </row>
    <row r="272" spans="1:14" x14ac:dyDescent="0.25">
      <c r="A272" t="s">
        <v>2015</v>
      </c>
      <c r="B272" s="4">
        <v>43655</v>
      </c>
      <c r="C272" t="s">
        <v>2016</v>
      </c>
      <c r="D272" t="s">
        <v>6144</v>
      </c>
      <c r="E272">
        <v>1</v>
      </c>
      <c r="F272" t="s">
        <v>2017</v>
      </c>
      <c r="G272">
        <v>0</v>
      </c>
      <c r="H272" t="s">
        <v>318</v>
      </c>
      <c r="I272" t="s">
        <v>6202</v>
      </c>
      <c r="J272" t="s">
        <v>6201</v>
      </c>
      <c r="K272" s="5">
        <v>0.5</v>
      </c>
      <c r="L272" s="6">
        <v>7.29</v>
      </c>
      <c r="M272" s="6">
        <f>E272*'Working sheet'!L272</f>
        <v>7.29</v>
      </c>
      <c r="N272" t="str">
        <f>_xlfn.XLOOKUP(Coffee_sales[[#This Row],[Customer ID]],customers!$A$1:$A$1001,customers!$I$1:$I$1001,,0)</f>
        <v>Yes</v>
      </c>
    </row>
    <row r="273" spans="1:14" x14ac:dyDescent="0.25">
      <c r="A273" t="s">
        <v>2019</v>
      </c>
      <c r="B273" s="4">
        <v>43971</v>
      </c>
      <c r="C273" t="s">
        <v>2020</v>
      </c>
      <c r="D273" t="s">
        <v>6154</v>
      </c>
      <c r="E273">
        <v>4</v>
      </c>
      <c r="F273" t="s">
        <v>2021</v>
      </c>
      <c r="G273" t="s">
        <v>2022</v>
      </c>
      <c r="H273" t="s">
        <v>19</v>
      </c>
      <c r="I273" t="s">
        <v>6197</v>
      </c>
      <c r="J273" t="s">
        <v>6201</v>
      </c>
      <c r="K273" s="5">
        <v>0.2</v>
      </c>
      <c r="L273" s="6">
        <v>2.9849999999999999</v>
      </c>
      <c r="M273" s="6">
        <f>E273*'Working sheet'!L273</f>
        <v>11.94</v>
      </c>
      <c r="N273" t="str">
        <f>_xlfn.XLOOKUP(Coffee_sales[[#This Row],[Customer ID]],customers!$A$1:$A$1001,customers!$I$1:$I$1001,,0)</f>
        <v>Yes</v>
      </c>
    </row>
    <row r="274" spans="1:14" x14ac:dyDescent="0.25">
      <c r="A274" t="s">
        <v>2025</v>
      </c>
      <c r="B274" s="4">
        <v>44435</v>
      </c>
      <c r="C274" t="s">
        <v>2026</v>
      </c>
      <c r="D274" t="s">
        <v>6179</v>
      </c>
      <c r="E274">
        <v>6</v>
      </c>
      <c r="F274" t="s">
        <v>2027</v>
      </c>
      <c r="G274" t="s">
        <v>2028</v>
      </c>
      <c r="H274" t="s">
        <v>318</v>
      </c>
      <c r="I274" t="s">
        <v>6196</v>
      </c>
      <c r="J274" t="s">
        <v>6199</v>
      </c>
      <c r="K274" s="5">
        <v>1</v>
      </c>
      <c r="L274" s="6">
        <v>11.95</v>
      </c>
      <c r="M274" s="6">
        <f>E274*'Working sheet'!L274</f>
        <v>71.699999999999989</v>
      </c>
      <c r="N274" t="str">
        <f>_xlfn.XLOOKUP(Coffee_sales[[#This Row],[Customer ID]],customers!$A$1:$A$1001,customers!$I$1:$I$1001,,0)</f>
        <v>Yes</v>
      </c>
    </row>
    <row r="275" spans="1:14" x14ac:dyDescent="0.25">
      <c r="A275" t="s">
        <v>2032</v>
      </c>
      <c r="B275" s="4">
        <v>44681</v>
      </c>
      <c r="C275" t="s">
        <v>2033</v>
      </c>
      <c r="D275" t="s">
        <v>6167</v>
      </c>
      <c r="E275">
        <v>2</v>
      </c>
      <c r="F275" t="s">
        <v>2034</v>
      </c>
      <c r="G275" t="s">
        <v>2035</v>
      </c>
      <c r="H275" t="s">
        <v>19</v>
      </c>
      <c r="I275" t="s">
        <v>6197</v>
      </c>
      <c r="J275" t="s">
        <v>6199</v>
      </c>
      <c r="K275" s="5">
        <v>0.2</v>
      </c>
      <c r="L275" s="6">
        <v>3.8849999999999998</v>
      </c>
      <c r="M275" s="6">
        <f>E275*'Working sheet'!L275</f>
        <v>7.77</v>
      </c>
      <c r="N275" t="str">
        <f>_xlfn.XLOOKUP(Coffee_sales[[#This Row],[Customer ID]],customers!$A$1:$A$1001,customers!$I$1:$I$1001,,0)</f>
        <v>No</v>
      </c>
    </row>
    <row r="276" spans="1:14" x14ac:dyDescent="0.25">
      <c r="A276" t="s">
        <v>2038</v>
      </c>
      <c r="B276" s="4">
        <v>43985</v>
      </c>
      <c r="C276" t="s">
        <v>2039</v>
      </c>
      <c r="D276" t="s">
        <v>6175</v>
      </c>
      <c r="E276">
        <v>1</v>
      </c>
      <c r="F276" t="s">
        <v>2040</v>
      </c>
      <c r="G276" t="s">
        <v>2041</v>
      </c>
      <c r="H276" t="s">
        <v>19</v>
      </c>
      <c r="I276" t="s">
        <v>6197</v>
      </c>
      <c r="J276" t="s">
        <v>6200</v>
      </c>
      <c r="K276" s="5">
        <v>2.5</v>
      </c>
      <c r="L276" s="6">
        <v>25.875</v>
      </c>
      <c r="M276" s="6">
        <f>E276*'Working sheet'!L276</f>
        <v>25.875</v>
      </c>
      <c r="N276" t="str">
        <f>_xlfn.XLOOKUP(Coffee_sales[[#This Row],[Customer ID]],customers!$A$1:$A$1001,customers!$I$1:$I$1001,,0)</f>
        <v>No</v>
      </c>
    </row>
    <row r="277" spans="1:14" x14ac:dyDescent="0.25">
      <c r="A277" t="s">
        <v>2044</v>
      </c>
      <c r="B277" s="4">
        <v>44725</v>
      </c>
      <c r="C277" t="s">
        <v>2045</v>
      </c>
      <c r="D277" t="s">
        <v>6148</v>
      </c>
      <c r="E277">
        <v>6</v>
      </c>
      <c r="F277" t="s">
        <v>2046</v>
      </c>
      <c r="G277" t="s">
        <v>2047</v>
      </c>
      <c r="H277" t="s">
        <v>19</v>
      </c>
      <c r="I277" t="s">
        <v>6202</v>
      </c>
      <c r="J277" t="s">
        <v>6199</v>
      </c>
      <c r="K277" s="5">
        <v>2.5</v>
      </c>
      <c r="L277" s="6">
        <v>34.155000000000001</v>
      </c>
      <c r="M277" s="6">
        <f>E277*'Working sheet'!L277</f>
        <v>204.93</v>
      </c>
      <c r="N277" t="str">
        <f>_xlfn.XLOOKUP(Coffee_sales[[#This Row],[Customer ID]],customers!$A$1:$A$1001,customers!$I$1:$I$1001,,0)</f>
        <v>No</v>
      </c>
    </row>
    <row r="278" spans="1:14" x14ac:dyDescent="0.25">
      <c r="A278" t="s">
        <v>2050</v>
      </c>
      <c r="B278" s="4">
        <v>43992</v>
      </c>
      <c r="C278" t="s">
        <v>2051</v>
      </c>
      <c r="D278" t="s">
        <v>6142</v>
      </c>
      <c r="E278">
        <v>4</v>
      </c>
      <c r="F278" t="s">
        <v>2052</v>
      </c>
      <c r="G278" t="s">
        <v>2053</v>
      </c>
      <c r="H278" t="s">
        <v>318</v>
      </c>
      <c r="I278" t="s">
        <v>6196</v>
      </c>
      <c r="J278" t="s">
        <v>6199</v>
      </c>
      <c r="K278" s="5">
        <v>2.5</v>
      </c>
      <c r="L278" s="6">
        <v>27.484999999999999</v>
      </c>
      <c r="M278" s="6">
        <f>E278*'Working sheet'!L278</f>
        <v>109.94</v>
      </c>
      <c r="N278" t="str">
        <f>_xlfn.XLOOKUP(Coffee_sales[[#This Row],[Customer ID]],customers!$A$1:$A$1001,customers!$I$1:$I$1001,,0)</f>
        <v>Yes</v>
      </c>
    </row>
    <row r="279" spans="1:14" x14ac:dyDescent="0.25">
      <c r="A279" t="s">
        <v>2056</v>
      </c>
      <c r="B279" s="4">
        <v>44183</v>
      </c>
      <c r="C279" t="s">
        <v>2057</v>
      </c>
      <c r="D279" t="s">
        <v>6171</v>
      </c>
      <c r="E279">
        <v>6</v>
      </c>
      <c r="F279" t="s">
        <v>2058</v>
      </c>
      <c r="G279" t="s">
        <v>2059</v>
      </c>
      <c r="H279" t="s">
        <v>19</v>
      </c>
      <c r="I279" t="s">
        <v>6202</v>
      </c>
      <c r="J279" t="s">
        <v>6199</v>
      </c>
      <c r="K279" s="5">
        <v>1</v>
      </c>
      <c r="L279" s="6">
        <v>14.85</v>
      </c>
      <c r="M279" s="6">
        <f>E279*'Working sheet'!L279</f>
        <v>89.1</v>
      </c>
      <c r="N279" t="str">
        <f>_xlfn.XLOOKUP(Coffee_sales[[#This Row],[Customer ID]],customers!$A$1:$A$1001,customers!$I$1:$I$1001,,0)</f>
        <v>No</v>
      </c>
    </row>
    <row r="280" spans="1:14" x14ac:dyDescent="0.25">
      <c r="A280" t="s">
        <v>2062</v>
      </c>
      <c r="B280" s="4">
        <v>43708</v>
      </c>
      <c r="C280" t="s">
        <v>2063</v>
      </c>
      <c r="D280" t="s">
        <v>6167</v>
      </c>
      <c r="E280">
        <v>2</v>
      </c>
      <c r="F280" t="s">
        <v>2064</v>
      </c>
      <c r="G280" t="s">
        <v>2065</v>
      </c>
      <c r="H280" t="s">
        <v>19</v>
      </c>
      <c r="I280" t="s">
        <v>6197</v>
      </c>
      <c r="J280" t="s">
        <v>6199</v>
      </c>
      <c r="K280" s="5">
        <v>0.2</v>
      </c>
      <c r="L280" s="6">
        <v>3.8849999999999998</v>
      </c>
      <c r="M280" s="6">
        <f>E280*'Working sheet'!L280</f>
        <v>7.77</v>
      </c>
      <c r="N280" t="str">
        <f>_xlfn.XLOOKUP(Coffee_sales[[#This Row],[Customer ID]],customers!$A$1:$A$1001,customers!$I$1:$I$1001,,0)</f>
        <v>Yes</v>
      </c>
    </row>
    <row r="281" spans="1:14" x14ac:dyDescent="0.25">
      <c r="A281" t="s">
        <v>2068</v>
      </c>
      <c r="B281" s="4">
        <v>43521</v>
      </c>
      <c r="C281" t="s">
        <v>2069</v>
      </c>
      <c r="D281" t="s">
        <v>6181</v>
      </c>
      <c r="E281">
        <v>1</v>
      </c>
      <c r="F281" t="s">
        <v>2070</v>
      </c>
      <c r="G281" t="s">
        <v>2071</v>
      </c>
      <c r="H281" t="s">
        <v>19</v>
      </c>
      <c r="I281" t="s">
        <v>6198</v>
      </c>
      <c r="J281" t="s">
        <v>6200</v>
      </c>
      <c r="K281" s="5">
        <v>2.5</v>
      </c>
      <c r="L281" s="6">
        <v>33.465000000000003</v>
      </c>
      <c r="M281" s="6">
        <f>E281*'Working sheet'!L281</f>
        <v>33.465000000000003</v>
      </c>
      <c r="N281" t="str">
        <f>_xlfn.XLOOKUP(Coffee_sales[[#This Row],[Customer ID]],customers!$A$1:$A$1001,customers!$I$1:$I$1001,,0)</f>
        <v>Yes</v>
      </c>
    </row>
    <row r="282" spans="1:14" x14ac:dyDescent="0.25">
      <c r="A282" t="s">
        <v>2074</v>
      </c>
      <c r="B282" s="4">
        <v>44234</v>
      </c>
      <c r="C282" t="s">
        <v>2075</v>
      </c>
      <c r="D282" t="s">
        <v>6139</v>
      </c>
      <c r="E282">
        <v>5</v>
      </c>
      <c r="F282" t="s">
        <v>2076</v>
      </c>
      <c r="G282">
        <v>0</v>
      </c>
      <c r="H282" t="s">
        <v>19</v>
      </c>
      <c r="I282" t="s">
        <v>6202</v>
      </c>
      <c r="J282" t="s">
        <v>6200</v>
      </c>
      <c r="K282" s="5">
        <v>0.5</v>
      </c>
      <c r="L282" s="6">
        <v>8.25</v>
      </c>
      <c r="M282" s="6">
        <f>E282*'Working sheet'!L282</f>
        <v>41.25</v>
      </c>
      <c r="N282" t="str">
        <f>_xlfn.XLOOKUP(Coffee_sales[[#This Row],[Customer ID]],customers!$A$1:$A$1001,customers!$I$1:$I$1001,,0)</f>
        <v>Yes</v>
      </c>
    </row>
    <row r="283" spans="1:14" x14ac:dyDescent="0.25">
      <c r="A283" t="s">
        <v>2079</v>
      </c>
      <c r="B283" s="4">
        <v>44210</v>
      </c>
      <c r="C283" t="s">
        <v>2080</v>
      </c>
      <c r="D283" t="s">
        <v>6171</v>
      </c>
      <c r="E283">
        <v>4</v>
      </c>
      <c r="F283" t="s">
        <v>2081</v>
      </c>
      <c r="G283" t="s">
        <v>2082</v>
      </c>
      <c r="H283" t="s">
        <v>19</v>
      </c>
      <c r="I283" t="s">
        <v>6202</v>
      </c>
      <c r="J283" t="s">
        <v>6199</v>
      </c>
      <c r="K283" s="5">
        <v>1</v>
      </c>
      <c r="L283" s="6">
        <v>14.85</v>
      </c>
      <c r="M283" s="6">
        <f>E283*'Working sheet'!L283</f>
        <v>59.4</v>
      </c>
      <c r="N283" t="str">
        <f>_xlfn.XLOOKUP(Coffee_sales[[#This Row],[Customer ID]],customers!$A$1:$A$1001,customers!$I$1:$I$1001,,0)</f>
        <v>Yes</v>
      </c>
    </row>
    <row r="284" spans="1:14" x14ac:dyDescent="0.25">
      <c r="A284" t="s">
        <v>2085</v>
      </c>
      <c r="B284" s="4">
        <v>43520</v>
      </c>
      <c r="C284" t="s">
        <v>2086</v>
      </c>
      <c r="D284" t="s">
        <v>6180</v>
      </c>
      <c r="E284">
        <v>1</v>
      </c>
      <c r="F284" t="s">
        <v>2087</v>
      </c>
      <c r="G284" t="s">
        <v>2088</v>
      </c>
      <c r="H284" t="s">
        <v>28</v>
      </c>
      <c r="I284" t="s">
        <v>6197</v>
      </c>
      <c r="J284" t="s">
        <v>6199</v>
      </c>
      <c r="K284" s="5">
        <v>0.5</v>
      </c>
      <c r="L284" s="6">
        <v>7.77</v>
      </c>
      <c r="M284" s="6">
        <f>E284*'Working sheet'!L284</f>
        <v>7.77</v>
      </c>
      <c r="N284" t="str">
        <f>_xlfn.XLOOKUP(Coffee_sales[[#This Row],[Customer ID]],customers!$A$1:$A$1001,customers!$I$1:$I$1001,,0)</f>
        <v>No</v>
      </c>
    </row>
    <row r="285" spans="1:14" x14ac:dyDescent="0.25">
      <c r="A285" t="s">
        <v>2091</v>
      </c>
      <c r="B285" s="4">
        <v>43639</v>
      </c>
      <c r="C285" t="s">
        <v>2092</v>
      </c>
      <c r="D285" t="s">
        <v>6172</v>
      </c>
      <c r="E285">
        <v>1</v>
      </c>
      <c r="F285" t="s">
        <v>2093</v>
      </c>
      <c r="G285" t="s">
        <v>2094</v>
      </c>
      <c r="H285" t="s">
        <v>28</v>
      </c>
      <c r="I285" t="s">
        <v>6196</v>
      </c>
      <c r="J285" t="s">
        <v>6201</v>
      </c>
      <c r="K285" s="5">
        <v>0.5</v>
      </c>
      <c r="L285" s="6">
        <v>5.37</v>
      </c>
      <c r="M285" s="6">
        <f>E285*'Working sheet'!L285</f>
        <v>5.37</v>
      </c>
      <c r="N285" t="str">
        <f>_xlfn.XLOOKUP(Coffee_sales[[#This Row],[Customer ID]],customers!$A$1:$A$1001,customers!$I$1:$I$1001,,0)</f>
        <v>Yes</v>
      </c>
    </row>
    <row r="286" spans="1:14" x14ac:dyDescent="0.25">
      <c r="A286" t="s">
        <v>2097</v>
      </c>
      <c r="B286" s="4">
        <v>43960</v>
      </c>
      <c r="C286" t="s">
        <v>2098</v>
      </c>
      <c r="D286" t="s">
        <v>6166</v>
      </c>
      <c r="E286">
        <v>3</v>
      </c>
      <c r="F286" t="s">
        <v>2099</v>
      </c>
      <c r="G286">
        <v>0</v>
      </c>
      <c r="H286" t="s">
        <v>19</v>
      </c>
      <c r="I286" t="s">
        <v>6202</v>
      </c>
      <c r="J286" t="s">
        <v>6200</v>
      </c>
      <c r="K286" s="5">
        <v>2.5</v>
      </c>
      <c r="L286" s="6">
        <v>31.625</v>
      </c>
      <c r="M286" s="6">
        <f>E286*'Working sheet'!L286</f>
        <v>94.875</v>
      </c>
      <c r="N286" t="str">
        <f>_xlfn.XLOOKUP(Coffee_sales[[#This Row],[Customer ID]],customers!$A$1:$A$1001,customers!$I$1:$I$1001,,0)</f>
        <v>No</v>
      </c>
    </row>
    <row r="287" spans="1:14" x14ac:dyDescent="0.25">
      <c r="A287" t="s">
        <v>2102</v>
      </c>
      <c r="B287" s="4">
        <v>44030</v>
      </c>
      <c r="C287" t="s">
        <v>2103</v>
      </c>
      <c r="D287" t="s">
        <v>6164</v>
      </c>
      <c r="E287">
        <v>1</v>
      </c>
      <c r="F287" t="s">
        <v>2104</v>
      </c>
      <c r="G287">
        <v>0</v>
      </c>
      <c r="H287" t="s">
        <v>19</v>
      </c>
      <c r="I287" t="s">
        <v>6198</v>
      </c>
      <c r="J287" t="s">
        <v>6199</v>
      </c>
      <c r="K287" s="5">
        <v>2.5</v>
      </c>
      <c r="L287" s="6">
        <v>36.454999999999998</v>
      </c>
      <c r="M287" s="6">
        <f>E287*'Working sheet'!L287</f>
        <v>36.454999999999998</v>
      </c>
      <c r="N287" t="str">
        <f>_xlfn.XLOOKUP(Coffee_sales[[#This Row],[Customer ID]],customers!$A$1:$A$1001,customers!$I$1:$I$1001,,0)</f>
        <v>No</v>
      </c>
    </row>
    <row r="288" spans="1:14" x14ac:dyDescent="0.25">
      <c r="A288" t="s">
        <v>2107</v>
      </c>
      <c r="B288" s="4">
        <v>43755</v>
      </c>
      <c r="C288" t="s">
        <v>2108</v>
      </c>
      <c r="D288" t="s">
        <v>6152</v>
      </c>
      <c r="E288">
        <v>4</v>
      </c>
      <c r="F288" t="s">
        <v>2109</v>
      </c>
      <c r="G288" t="s">
        <v>2110</v>
      </c>
      <c r="H288" t="s">
        <v>19</v>
      </c>
      <c r="I288" t="s">
        <v>6197</v>
      </c>
      <c r="J288" t="s">
        <v>6200</v>
      </c>
      <c r="K288" s="5">
        <v>0.2</v>
      </c>
      <c r="L288" s="6">
        <v>3.375</v>
      </c>
      <c r="M288" s="6">
        <f>E288*'Working sheet'!L288</f>
        <v>13.5</v>
      </c>
      <c r="N288" t="str">
        <f>_xlfn.XLOOKUP(Coffee_sales[[#This Row],[Customer ID]],customers!$A$1:$A$1001,customers!$I$1:$I$1001,,0)</f>
        <v>Yes</v>
      </c>
    </row>
    <row r="289" spans="1:14" x14ac:dyDescent="0.25">
      <c r="A289" t="s">
        <v>2112</v>
      </c>
      <c r="B289" s="4">
        <v>44697</v>
      </c>
      <c r="C289" t="s">
        <v>2113</v>
      </c>
      <c r="D289" t="s">
        <v>6178</v>
      </c>
      <c r="E289">
        <v>4</v>
      </c>
      <c r="F289" t="s">
        <v>2114</v>
      </c>
      <c r="G289" t="s">
        <v>2115</v>
      </c>
      <c r="H289" t="s">
        <v>19</v>
      </c>
      <c r="I289" t="s">
        <v>6196</v>
      </c>
      <c r="J289" t="s">
        <v>6199</v>
      </c>
      <c r="K289" s="5">
        <v>0.2</v>
      </c>
      <c r="L289" s="6">
        <v>3.585</v>
      </c>
      <c r="M289" s="6">
        <f>E289*'Working sheet'!L289</f>
        <v>14.34</v>
      </c>
      <c r="N289" t="str">
        <f>_xlfn.XLOOKUP(Coffee_sales[[#This Row],[Customer ID]],customers!$A$1:$A$1001,customers!$I$1:$I$1001,,0)</f>
        <v>No</v>
      </c>
    </row>
    <row r="290" spans="1:14" x14ac:dyDescent="0.25">
      <c r="A290" t="s">
        <v>2118</v>
      </c>
      <c r="B290" s="4">
        <v>44279</v>
      </c>
      <c r="C290" t="s">
        <v>2119</v>
      </c>
      <c r="D290" t="s">
        <v>6139</v>
      </c>
      <c r="E290">
        <v>1</v>
      </c>
      <c r="F290" t="s">
        <v>2120</v>
      </c>
      <c r="G290">
        <v>0</v>
      </c>
      <c r="H290" t="s">
        <v>318</v>
      </c>
      <c r="I290" t="s">
        <v>6202</v>
      </c>
      <c r="J290" t="s">
        <v>6200</v>
      </c>
      <c r="K290" s="5">
        <v>0.5</v>
      </c>
      <c r="L290" s="6">
        <v>8.25</v>
      </c>
      <c r="M290" s="6">
        <f>E290*'Working sheet'!L290</f>
        <v>8.25</v>
      </c>
      <c r="N290" t="str">
        <f>_xlfn.XLOOKUP(Coffee_sales[[#This Row],[Customer ID]],customers!$A$1:$A$1001,customers!$I$1:$I$1001,,0)</f>
        <v>Yes</v>
      </c>
    </row>
    <row r="291" spans="1:14" x14ac:dyDescent="0.25">
      <c r="A291" t="s">
        <v>2123</v>
      </c>
      <c r="B291" s="4">
        <v>43772</v>
      </c>
      <c r="C291" t="s">
        <v>2124</v>
      </c>
      <c r="D291" t="s">
        <v>6163</v>
      </c>
      <c r="E291">
        <v>5</v>
      </c>
      <c r="F291" t="s">
        <v>2125</v>
      </c>
      <c r="G291">
        <v>0</v>
      </c>
      <c r="H291" t="s">
        <v>19</v>
      </c>
      <c r="I291" t="s">
        <v>6196</v>
      </c>
      <c r="J291" t="s">
        <v>6201</v>
      </c>
      <c r="K291" s="5">
        <v>0.2</v>
      </c>
      <c r="L291" s="6">
        <v>2.6850000000000001</v>
      </c>
      <c r="M291" s="6">
        <f>E291*'Working sheet'!L291</f>
        <v>13.425000000000001</v>
      </c>
      <c r="N291" t="str">
        <f>_xlfn.XLOOKUP(Coffee_sales[[#This Row],[Customer ID]],customers!$A$1:$A$1001,customers!$I$1:$I$1001,,0)</f>
        <v>Yes</v>
      </c>
    </row>
    <row r="292" spans="1:14" x14ac:dyDescent="0.25">
      <c r="A292" t="s">
        <v>2127</v>
      </c>
      <c r="B292" s="4">
        <v>44497</v>
      </c>
      <c r="C292" t="s">
        <v>2128</v>
      </c>
      <c r="D292" t="s">
        <v>6147</v>
      </c>
      <c r="E292">
        <v>5</v>
      </c>
      <c r="F292" t="s">
        <v>2129</v>
      </c>
      <c r="G292" t="s">
        <v>2130</v>
      </c>
      <c r="H292" t="s">
        <v>19</v>
      </c>
      <c r="I292" t="s">
        <v>6197</v>
      </c>
      <c r="J292" t="s">
        <v>6201</v>
      </c>
      <c r="K292" s="5">
        <v>1</v>
      </c>
      <c r="L292" s="6">
        <v>9.9499999999999993</v>
      </c>
      <c r="M292" s="6">
        <f>E292*'Working sheet'!L292</f>
        <v>49.75</v>
      </c>
      <c r="N292" t="str">
        <f>_xlfn.XLOOKUP(Coffee_sales[[#This Row],[Customer ID]],customers!$A$1:$A$1001,customers!$I$1:$I$1001,,0)</f>
        <v>No</v>
      </c>
    </row>
    <row r="293" spans="1:14" x14ac:dyDescent="0.25">
      <c r="A293" t="s">
        <v>2133</v>
      </c>
      <c r="B293" s="4">
        <v>44181</v>
      </c>
      <c r="C293" t="s">
        <v>2134</v>
      </c>
      <c r="D293" t="s">
        <v>6139</v>
      </c>
      <c r="E293">
        <v>2</v>
      </c>
      <c r="F293" t="s">
        <v>2135</v>
      </c>
      <c r="G293">
        <v>0</v>
      </c>
      <c r="H293" t="s">
        <v>318</v>
      </c>
      <c r="I293" t="s">
        <v>6202</v>
      </c>
      <c r="J293" t="s">
        <v>6200</v>
      </c>
      <c r="K293" s="5">
        <v>0.5</v>
      </c>
      <c r="L293" s="6">
        <v>8.25</v>
      </c>
      <c r="M293" s="6">
        <f>E293*'Working sheet'!L293</f>
        <v>16.5</v>
      </c>
      <c r="N293" t="str">
        <f>_xlfn.XLOOKUP(Coffee_sales[[#This Row],[Customer ID]],customers!$A$1:$A$1001,customers!$I$1:$I$1001,,0)</f>
        <v>No</v>
      </c>
    </row>
    <row r="294" spans="1:14" x14ac:dyDescent="0.25">
      <c r="A294" t="s">
        <v>2137</v>
      </c>
      <c r="B294" s="4">
        <v>44529</v>
      </c>
      <c r="C294" t="s">
        <v>2138</v>
      </c>
      <c r="D294" t="s">
        <v>6158</v>
      </c>
      <c r="E294">
        <v>3</v>
      </c>
      <c r="F294" t="s">
        <v>2139</v>
      </c>
      <c r="G294" t="s">
        <v>2140</v>
      </c>
      <c r="H294" t="s">
        <v>19</v>
      </c>
      <c r="I294" t="s">
        <v>6197</v>
      </c>
      <c r="J294" t="s">
        <v>6201</v>
      </c>
      <c r="K294" s="5">
        <v>0.5</v>
      </c>
      <c r="L294" s="6">
        <v>5.97</v>
      </c>
      <c r="M294" s="6">
        <f>E294*'Working sheet'!L294</f>
        <v>17.91</v>
      </c>
      <c r="N294" t="str">
        <f>_xlfn.XLOOKUP(Coffee_sales[[#This Row],[Customer ID]],customers!$A$1:$A$1001,customers!$I$1:$I$1001,,0)</f>
        <v>No</v>
      </c>
    </row>
    <row r="295" spans="1:14" x14ac:dyDescent="0.25">
      <c r="A295" t="s">
        <v>2142</v>
      </c>
      <c r="B295" s="4">
        <v>44275</v>
      </c>
      <c r="C295" t="s">
        <v>2143</v>
      </c>
      <c r="D295" t="s">
        <v>6158</v>
      </c>
      <c r="E295">
        <v>5</v>
      </c>
      <c r="F295" t="s">
        <v>2144</v>
      </c>
      <c r="G295" t="s">
        <v>2145</v>
      </c>
      <c r="H295" t="s">
        <v>19</v>
      </c>
      <c r="I295" t="s">
        <v>6197</v>
      </c>
      <c r="J295" t="s">
        <v>6201</v>
      </c>
      <c r="K295" s="5">
        <v>0.5</v>
      </c>
      <c r="L295" s="6">
        <v>5.97</v>
      </c>
      <c r="M295" s="6">
        <f>E295*'Working sheet'!L295</f>
        <v>29.849999999999998</v>
      </c>
      <c r="N295" t="str">
        <f>_xlfn.XLOOKUP(Coffee_sales[[#This Row],[Customer ID]],customers!$A$1:$A$1001,customers!$I$1:$I$1001,,0)</f>
        <v>No</v>
      </c>
    </row>
    <row r="296" spans="1:14" x14ac:dyDescent="0.25">
      <c r="A296" t="s">
        <v>2148</v>
      </c>
      <c r="B296" s="4">
        <v>44659</v>
      </c>
      <c r="C296" t="s">
        <v>2149</v>
      </c>
      <c r="D296" t="s">
        <v>6171</v>
      </c>
      <c r="E296">
        <v>3</v>
      </c>
      <c r="F296" t="s">
        <v>2150</v>
      </c>
      <c r="G296">
        <v>0</v>
      </c>
      <c r="H296" t="s">
        <v>19</v>
      </c>
      <c r="I296" t="s">
        <v>6202</v>
      </c>
      <c r="J296" t="s">
        <v>6199</v>
      </c>
      <c r="K296" s="5">
        <v>1</v>
      </c>
      <c r="L296" s="6">
        <v>14.85</v>
      </c>
      <c r="M296" s="6">
        <f>E296*'Working sheet'!L296</f>
        <v>44.55</v>
      </c>
      <c r="N296" t="str">
        <f>_xlfn.XLOOKUP(Coffee_sales[[#This Row],[Customer ID]],customers!$A$1:$A$1001,customers!$I$1:$I$1001,,0)</f>
        <v>No</v>
      </c>
    </row>
    <row r="297" spans="1:14" x14ac:dyDescent="0.25">
      <c r="A297" t="s">
        <v>2153</v>
      </c>
      <c r="B297" s="4">
        <v>44057</v>
      </c>
      <c r="C297" t="s">
        <v>2154</v>
      </c>
      <c r="D297" t="s">
        <v>6141</v>
      </c>
      <c r="E297">
        <v>2</v>
      </c>
      <c r="F297" t="s">
        <v>2155</v>
      </c>
      <c r="G297">
        <v>0</v>
      </c>
      <c r="H297" t="s">
        <v>19</v>
      </c>
      <c r="I297" t="s">
        <v>6202</v>
      </c>
      <c r="J297" t="s">
        <v>6200</v>
      </c>
      <c r="K297" s="5">
        <v>1</v>
      </c>
      <c r="L297" s="6">
        <v>13.75</v>
      </c>
      <c r="M297" s="6">
        <f>E297*'Working sheet'!L297</f>
        <v>27.5</v>
      </c>
      <c r="N297" t="str">
        <f>_xlfn.XLOOKUP(Coffee_sales[[#This Row],[Customer ID]],customers!$A$1:$A$1001,customers!$I$1:$I$1001,,0)</f>
        <v>No</v>
      </c>
    </row>
    <row r="298" spans="1:14" x14ac:dyDescent="0.25">
      <c r="A298" t="s">
        <v>2157</v>
      </c>
      <c r="B298" s="4">
        <v>43597</v>
      </c>
      <c r="C298" t="s">
        <v>2158</v>
      </c>
      <c r="D298" t="s">
        <v>6146</v>
      </c>
      <c r="E298">
        <v>6</v>
      </c>
      <c r="F298" t="s">
        <v>2159</v>
      </c>
      <c r="G298" t="s">
        <v>2160</v>
      </c>
      <c r="H298" t="s">
        <v>19</v>
      </c>
      <c r="I298" t="s">
        <v>6196</v>
      </c>
      <c r="J298" t="s">
        <v>6200</v>
      </c>
      <c r="K298" s="5">
        <v>0.5</v>
      </c>
      <c r="L298" s="6">
        <v>5.97</v>
      </c>
      <c r="M298" s="6">
        <f>E298*'Working sheet'!L298</f>
        <v>35.82</v>
      </c>
      <c r="N298" t="str">
        <f>_xlfn.XLOOKUP(Coffee_sales[[#This Row],[Customer ID]],customers!$A$1:$A$1001,customers!$I$1:$I$1001,,0)</f>
        <v>Yes</v>
      </c>
    </row>
    <row r="299" spans="1:14" x14ac:dyDescent="0.25">
      <c r="A299" t="s">
        <v>2163</v>
      </c>
      <c r="B299" s="4">
        <v>44258</v>
      </c>
      <c r="C299" t="s">
        <v>2164</v>
      </c>
      <c r="D299" t="s">
        <v>6172</v>
      </c>
      <c r="E299">
        <v>3</v>
      </c>
      <c r="F299" t="s">
        <v>2165</v>
      </c>
      <c r="G299" t="s">
        <v>2166</v>
      </c>
      <c r="H299" t="s">
        <v>19</v>
      </c>
      <c r="I299" t="s">
        <v>6196</v>
      </c>
      <c r="J299" t="s">
        <v>6201</v>
      </c>
      <c r="K299" s="5">
        <v>0.5</v>
      </c>
      <c r="L299" s="6">
        <v>5.37</v>
      </c>
      <c r="M299" s="6">
        <f>E299*'Working sheet'!L299</f>
        <v>16.11</v>
      </c>
      <c r="N299" t="str">
        <f>_xlfn.XLOOKUP(Coffee_sales[[#This Row],[Customer ID]],customers!$A$1:$A$1001,customers!$I$1:$I$1001,,0)</f>
        <v>Yes</v>
      </c>
    </row>
    <row r="300" spans="1:14" x14ac:dyDescent="0.25">
      <c r="A300" t="s">
        <v>2169</v>
      </c>
      <c r="B300" s="4">
        <v>43872</v>
      </c>
      <c r="C300" t="s">
        <v>2170</v>
      </c>
      <c r="D300" t="s">
        <v>6184</v>
      </c>
      <c r="E300">
        <v>6</v>
      </c>
      <c r="F300" t="s">
        <v>2171</v>
      </c>
      <c r="G300" t="s">
        <v>2172</v>
      </c>
      <c r="H300" t="s">
        <v>19</v>
      </c>
      <c r="I300" t="s">
        <v>6202</v>
      </c>
      <c r="J300" t="s">
        <v>6199</v>
      </c>
      <c r="K300" s="5">
        <v>0.2</v>
      </c>
      <c r="L300" s="6">
        <v>4.4550000000000001</v>
      </c>
      <c r="M300" s="6">
        <f>E300*'Working sheet'!L300</f>
        <v>26.73</v>
      </c>
      <c r="N300" t="str">
        <f>_xlfn.XLOOKUP(Coffee_sales[[#This Row],[Customer ID]],customers!$A$1:$A$1001,customers!$I$1:$I$1001,,0)</f>
        <v>Yes</v>
      </c>
    </row>
    <row r="301" spans="1:14" x14ac:dyDescent="0.25">
      <c r="A301" t="s">
        <v>2175</v>
      </c>
      <c r="B301" s="4">
        <v>43582</v>
      </c>
      <c r="C301" t="s">
        <v>2176</v>
      </c>
      <c r="D301" t="s">
        <v>6148</v>
      </c>
      <c r="E301">
        <v>6</v>
      </c>
      <c r="F301" t="s">
        <v>2177</v>
      </c>
      <c r="G301" t="s">
        <v>2178</v>
      </c>
      <c r="H301" t="s">
        <v>19</v>
      </c>
      <c r="I301" t="s">
        <v>6202</v>
      </c>
      <c r="J301" t="s">
        <v>6199</v>
      </c>
      <c r="K301" s="5">
        <v>2.5</v>
      </c>
      <c r="L301" s="6">
        <v>34.155000000000001</v>
      </c>
      <c r="M301" s="6">
        <f>E301*'Working sheet'!L301</f>
        <v>204.93</v>
      </c>
      <c r="N301" t="str">
        <f>_xlfn.XLOOKUP(Coffee_sales[[#This Row],[Customer ID]],customers!$A$1:$A$1001,customers!$I$1:$I$1001,,0)</f>
        <v>Yes</v>
      </c>
    </row>
    <row r="302" spans="1:14" x14ac:dyDescent="0.25">
      <c r="A302" t="s">
        <v>2181</v>
      </c>
      <c r="B302" s="4">
        <v>44646</v>
      </c>
      <c r="C302" t="s">
        <v>2182</v>
      </c>
      <c r="D302" t="s">
        <v>6140</v>
      </c>
      <c r="E302">
        <v>3</v>
      </c>
      <c r="F302" t="s">
        <v>2183</v>
      </c>
      <c r="G302" t="s">
        <v>2184</v>
      </c>
      <c r="H302" t="s">
        <v>19</v>
      </c>
      <c r="I302" t="s">
        <v>6197</v>
      </c>
      <c r="J302" t="s">
        <v>6199</v>
      </c>
      <c r="K302" s="5">
        <v>1</v>
      </c>
      <c r="L302" s="6">
        <v>12.95</v>
      </c>
      <c r="M302" s="6">
        <f>E302*'Working sheet'!L302</f>
        <v>38.849999999999994</v>
      </c>
      <c r="N302" t="str">
        <f>_xlfn.XLOOKUP(Coffee_sales[[#This Row],[Customer ID]],customers!$A$1:$A$1001,customers!$I$1:$I$1001,,0)</f>
        <v>Yes</v>
      </c>
    </row>
    <row r="303" spans="1:14" x14ac:dyDescent="0.25">
      <c r="A303" t="s">
        <v>2187</v>
      </c>
      <c r="B303" s="4">
        <v>44102</v>
      </c>
      <c r="C303" t="s">
        <v>2188</v>
      </c>
      <c r="D303" t="s">
        <v>6150</v>
      </c>
      <c r="E303">
        <v>4</v>
      </c>
      <c r="F303" t="s">
        <v>2189</v>
      </c>
      <c r="G303" t="s">
        <v>2190</v>
      </c>
      <c r="H303" t="s">
        <v>19</v>
      </c>
      <c r="I303" t="s">
        <v>6198</v>
      </c>
      <c r="J303" t="s">
        <v>6201</v>
      </c>
      <c r="K303" s="5">
        <v>0.2</v>
      </c>
      <c r="L303" s="6">
        <v>3.8849999999999998</v>
      </c>
      <c r="M303" s="6">
        <f>E303*'Working sheet'!L303</f>
        <v>15.54</v>
      </c>
      <c r="N303" t="str">
        <f>_xlfn.XLOOKUP(Coffee_sales[[#This Row],[Customer ID]],customers!$A$1:$A$1001,customers!$I$1:$I$1001,,0)</f>
        <v>Yes</v>
      </c>
    </row>
    <row r="304" spans="1:14" x14ac:dyDescent="0.25">
      <c r="A304" t="s">
        <v>2193</v>
      </c>
      <c r="B304" s="4">
        <v>43762</v>
      </c>
      <c r="C304" t="s">
        <v>2194</v>
      </c>
      <c r="D304" t="s">
        <v>6157</v>
      </c>
      <c r="E304">
        <v>1</v>
      </c>
      <c r="F304" t="s">
        <v>2195</v>
      </c>
      <c r="G304" t="s">
        <v>2196</v>
      </c>
      <c r="H304" t="s">
        <v>19</v>
      </c>
      <c r="I304" t="s">
        <v>6197</v>
      </c>
      <c r="J304" t="s">
        <v>6200</v>
      </c>
      <c r="K304" s="5">
        <v>0.5</v>
      </c>
      <c r="L304" s="6">
        <v>6.75</v>
      </c>
      <c r="M304" s="6">
        <f>E304*'Working sheet'!L304</f>
        <v>6.75</v>
      </c>
      <c r="N304" t="str">
        <f>_xlfn.XLOOKUP(Coffee_sales[[#This Row],[Customer ID]],customers!$A$1:$A$1001,customers!$I$1:$I$1001,,0)</f>
        <v>No</v>
      </c>
    </row>
    <row r="305" spans="1:14" x14ac:dyDescent="0.25">
      <c r="A305" t="s">
        <v>2199</v>
      </c>
      <c r="B305" s="4">
        <v>44412</v>
      </c>
      <c r="C305" t="s">
        <v>2200</v>
      </c>
      <c r="D305" t="s">
        <v>6185</v>
      </c>
      <c r="E305">
        <v>4</v>
      </c>
      <c r="F305" t="s">
        <v>2201</v>
      </c>
      <c r="G305" t="s">
        <v>2202</v>
      </c>
      <c r="H305" t="s">
        <v>19</v>
      </c>
      <c r="I305" t="s">
        <v>6202</v>
      </c>
      <c r="J305" t="s">
        <v>6201</v>
      </c>
      <c r="K305" s="5">
        <v>2.5</v>
      </c>
      <c r="L305" s="6">
        <v>27.945</v>
      </c>
      <c r="M305" s="6">
        <f>E305*'Working sheet'!L305</f>
        <v>111.78</v>
      </c>
      <c r="N305" t="str">
        <f>_xlfn.XLOOKUP(Coffee_sales[[#This Row],[Customer ID]],customers!$A$1:$A$1001,customers!$I$1:$I$1001,,0)</f>
        <v>Yes</v>
      </c>
    </row>
    <row r="306" spans="1:14" x14ac:dyDescent="0.25">
      <c r="A306" t="s">
        <v>2204</v>
      </c>
      <c r="B306" s="4">
        <v>43828</v>
      </c>
      <c r="C306" t="s">
        <v>2245</v>
      </c>
      <c r="D306" t="s">
        <v>6167</v>
      </c>
      <c r="E306">
        <v>1</v>
      </c>
      <c r="F306" t="s">
        <v>2246</v>
      </c>
      <c r="G306" t="s">
        <v>2247</v>
      </c>
      <c r="H306" t="s">
        <v>19</v>
      </c>
      <c r="I306" t="s">
        <v>6197</v>
      </c>
      <c r="J306" t="s">
        <v>6199</v>
      </c>
      <c r="K306" s="5">
        <v>0.2</v>
      </c>
      <c r="L306" s="6">
        <v>3.8849999999999998</v>
      </c>
      <c r="M306" s="6">
        <f>E306*'Working sheet'!L306</f>
        <v>3.8849999999999998</v>
      </c>
      <c r="N306" t="str">
        <f>_xlfn.XLOOKUP(Coffee_sales[[#This Row],[Customer ID]],customers!$A$1:$A$1001,customers!$I$1:$I$1001,,0)</f>
        <v>Yes</v>
      </c>
    </row>
    <row r="307" spans="1:14" x14ac:dyDescent="0.25">
      <c r="A307" t="s">
        <v>2209</v>
      </c>
      <c r="B307" s="4">
        <v>43796</v>
      </c>
      <c r="C307" t="s">
        <v>2210</v>
      </c>
      <c r="D307" t="s">
        <v>6159</v>
      </c>
      <c r="E307">
        <v>5</v>
      </c>
      <c r="F307" t="s">
        <v>2211</v>
      </c>
      <c r="G307" t="s">
        <v>2212</v>
      </c>
      <c r="H307" t="s">
        <v>28</v>
      </c>
      <c r="I307" t="s">
        <v>6198</v>
      </c>
      <c r="J307" t="s">
        <v>6200</v>
      </c>
      <c r="K307" s="5">
        <v>0.2</v>
      </c>
      <c r="L307" s="6">
        <v>4.3650000000000002</v>
      </c>
      <c r="M307" s="6">
        <f>E307*'Working sheet'!L307</f>
        <v>21.825000000000003</v>
      </c>
      <c r="N307" t="str">
        <f>_xlfn.XLOOKUP(Coffee_sales[[#This Row],[Customer ID]],customers!$A$1:$A$1001,customers!$I$1:$I$1001,,0)</f>
        <v>No</v>
      </c>
    </row>
    <row r="308" spans="1:14" x14ac:dyDescent="0.25">
      <c r="A308" t="s">
        <v>2215</v>
      </c>
      <c r="B308" s="4">
        <v>43890</v>
      </c>
      <c r="C308" t="s">
        <v>2216</v>
      </c>
      <c r="D308" t="s">
        <v>6174</v>
      </c>
      <c r="E308">
        <v>5</v>
      </c>
      <c r="F308" t="s">
        <v>2217</v>
      </c>
      <c r="G308" t="s">
        <v>2218</v>
      </c>
      <c r="H308" t="s">
        <v>19</v>
      </c>
      <c r="I308" t="s">
        <v>6196</v>
      </c>
      <c r="J308" t="s">
        <v>6200</v>
      </c>
      <c r="K308" s="5">
        <v>0.2</v>
      </c>
      <c r="L308" s="6">
        <v>2.9849999999999999</v>
      </c>
      <c r="M308" s="6">
        <f>E308*'Working sheet'!L308</f>
        <v>14.924999999999999</v>
      </c>
      <c r="N308" t="str">
        <f>_xlfn.XLOOKUP(Coffee_sales[[#This Row],[Customer ID]],customers!$A$1:$A$1001,customers!$I$1:$I$1001,,0)</f>
        <v>No</v>
      </c>
    </row>
    <row r="309" spans="1:14" x14ac:dyDescent="0.25">
      <c r="A309" t="s">
        <v>2221</v>
      </c>
      <c r="B309" s="4">
        <v>44227</v>
      </c>
      <c r="C309" t="s">
        <v>2222</v>
      </c>
      <c r="D309" t="s">
        <v>6155</v>
      </c>
      <c r="E309">
        <v>3</v>
      </c>
      <c r="F309" t="s">
        <v>2223</v>
      </c>
      <c r="G309" t="s">
        <v>2224</v>
      </c>
      <c r="H309" t="s">
        <v>19</v>
      </c>
      <c r="I309" t="s">
        <v>6197</v>
      </c>
      <c r="J309" t="s">
        <v>6200</v>
      </c>
      <c r="K309" s="5">
        <v>1</v>
      </c>
      <c r="L309" s="6">
        <v>11.25</v>
      </c>
      <c r="M309" s="6">
        <f>E309*'Working sheet'!L309</f>
        <v>33.75</v>
      </c>
      <c r="N309" t="str">
        <f>_xlfn.XLOOKUP(Coffee_sales[[#This Row],[Customer ID]],customers!$A$1:$A$1001,customers!$I$1:$I$1001,,0)</f>
        <v>Yes</v>
      </c>
    </row>
    <row r="310" spans="1:14" x14ac:dyDescent="0.25">
      <c r="A310" t="s">
        <v>2227</v>
      </c>
      <c r="B310" s="4">
        <v>44729</v>
      </c>
      <c r="C310" t="s">
        <v>2228</v>
      </c>
      <c r="D310" t="s">
        <v>6155</v>
      </c>
      <c r="E310">
        <v>3</v>
      </c>
      <c r="F310" t="s">
        <v>2229</v>
      </c>
      <c r="G310" t="s">
        <v>2230</v>
      </c>
      <c r="H310" t="s">
        <v>28</v>
      </c>
      <c r="I310" t="s">
        <v>6197</v>
      </c>
      <c r="J310" t="s">
        <v>6200</v>
      </c>
      <c r="K310" s="5">
        <v>1</v>
      </c>
      <c r="L310" s="6">
        <v>11.25</v>
      </c>
      <c r="M310" s="6">
        <f>E310*'Working sheet'!L310</f>
        <v>33.75</v>
      </c>
      <c r="N310" t="str">
        <f>_xlfn.XLOOKUP(Coffee_sales[[#This Row],[Customer ID]],customers!$A$1:$A$1001,customers!$I$1:$I$1001,,0)</f>
        <v>No</v>
      </c>
    </row>
    <row r="311" spans="1:14" x14ac:dyDescent="0.25">
      <c r="A311" t="s">
        <v>2232</v>
      </c>
      <c r="B311" s="4">
        <v>43864</v>
      </c>
      <c r="C311" t="s">
        <v>2233</v>
      </c>
      <c r="D311" t="s">
        <v>6159</v>
      </c>
      <c r="E311">
        <v>6</v>
      </c>
      <c r="F311" t="s">
        <v>2234</v>
      </c>
      <c r="G311" t="s">
        <v>2235</v>
      </c>
      <c r="H311" t="s">
        <v>19</v>
      </c>
      <c r="I311" t="s">
        <v>6198</v>
      </c>
      <c r="J311" t="s">
        <v>6200</v>
      </c>
      <c r="K311" s="5">
        <v>0.2</v>
      </c>
      <c r="L311" s="6">
        <v>4.3650000000000002</v>
      </c>
      <c r="M311" s="6">
        <f>E311*'Working sheet'!L311</f>
        <v>26.19</v>
      </c>
      <c r="N311" t="str">
        <f>_xlfn.XLOOKUP(Coffee_sales[[#This Row],[Customer ID]],customers!$A$1:$A$1001,customers!$I$1:$I$1001,,0)</f>
        <v>Yes</v>
      </c>
    </row>
    <row r="312" spans="1:14" x14ac:dyDescent="0.25">
      <c r="A312" t="s">
        <v>2238</v>
      </c>
      <c r="B312" s="4">
        <v>44586</v>
      </c>
      <c r="C312" t="s">
        <v>2239</v>
      </c>
      <c r="D312" t="s">
        <v>6171</v>
      </c>
      <c r="E312">
        <v>1</v>
      </c>
      <c r="F312" t="s">
        <v>2240</v>
      </c>
      <c r="G312" t="s">
        <v>2241</v>
      </c>
      <c r="H312" t="s">
        <v>318</v>
      </c>
      <c r="I312" t="s">
        <v>6202</v>
      </c>
      <c r="J312" t="s">
        <v>6199</v>
      </c>
      <c r="K312" s="5">
        <v>1</v>
      </c>
      <c r="L312" s="6">
        <v>14.85</v>
      </c>
      <c r="M312" s="6">
        <f>E312*'Working sheet'!L312</f>
        <v>14.85</v>
      </c>
      <c r="N312" t="str">
        <f>_xlfn.XLOOKUP(Coffee_sales[[#This Row],[Customer ID]],customers!$A$1:$A$1001,customers!$I$1:$I$1001,,0)</f>
        <v>No</v>
      </c>
    </row>
    <row r="313" spans="1:14" x14ac:dyDescent="0.25">
      <c r="A313" t="s">
        <v>2244</v>
      </c>
      <c r="B313" s="4">
        <v>43951</v>
      </c>
      <c r="C313" t="s">
        <v>2245</v>
      </c>
      <c r="D313" t="s">
        <v>6166</v>
      </c>
      <c r="E313">
        <v>6</v>
      </c>
      <c r="F313" t="s">
        <v>2246</v>
      </c>
      <c r="G313" t="s">
        <v>2247</v>
      </c>
      <c r="H313" t="s">
        <v>19</v>
      </c>
      <c r="I313" t="s">
        <v>6202</v>
      </c>
      <c r="J313" t="s">
        <v>6200</v>
      </c>
      <c r="K313" s="5">
        <v>2.5</v>
      </c>
      <c r="L313" s="6">
        <v>31.625</v>
      </c>
      <c r="M313" s="6">
        <f>E313*'Working sheet'!L313</f>
        <v>189.75</v>
      </c>
      <c r="N313" t="str">
        <f>_xlfn.XLOOKUP(Coffee_sales[[#This Row],[Customer ID]],customers!$A$1:$A$1001,customers!$I$1:$I$1001,,0)</f>
        <v>Yes</v>
      </c>
    </row>
    <row r="314" spans="1:14" x14ac:dyDescent="0.25">
      <c r="A314" t="s">
        <v>2250</v>
      </c>
      <c r="B314" s="4">
        <v>44317</v>
      </c>
      <c r="C314" t="s">
        <v>2251</v>
      </c>
      <c r="D314" t="s">
        <v>6146</v>
      </c>
      <c r="E314">
        <v>1</v>
      </c>
      <c r="F314" t="s">
        <v>2252</v>
      </c>
      <c r="G314" t="s">
        <v>2253</v>
      </c>
      <c r="H314" t="s">
        <v>19</v>
      </c>
      <c r="I314" t="s">
        <v>6196</v>
      </c>
      <c r="J314" t="s">
        <v>6200</v>
      </c>
      <c r="K314" s="5">
        <v>0.5</v>
      </c>
      <c r="L314" s="6">
        <v>5.97</v>
      </c>
      <c r="M314" s="6">
        <f>E314*'Working sheet'!L314</f>
        <v>5.97</v>
      </c>
      <c r="N314" t="str">
        <f>_xlfn.XLOOKUP(Coffee_sales[[#This Row],[Customer ID]],customers!$A$1:$A$1001,customers!$I$1:$I$1001,,0)</f>
        <v>Yes</v>
      </c>
    </row>
    <row r="315" spans="1:14" x14ac:dyDescent="0.25">
      <c r="A315" t="s">
        <v>2256</v>
      </c>
      <c r="B315" s="4">
        <v>44497</v>
      </c>
      <c r="C315" t="s">
        <v>2257</v>
      </c>
      <c r="D315" t="s">
        <v>6138</v>
      </c>
      <c r="E315">
        <v>3</v>
      </c>
      <c r="F315" t="s">
        <v>2258</v>
      </c>
      <c r="G315" t="s">
        <v>2259</v>
      </c>
      <c r="H315" t="s">
        <v>28</v>
      </c>
      <c r="I315" t="s">
        <v>6196</v>
      </c>
      <c r="J315" t="s">
        <v>6200</v>
      </c>
      <c r="K315" s="5">
        <v>1</v>
      </c>
      <c r="L315" s="6">
        <v>9.9499999999999993</v>
      </c>
      <c r="M315" s="6">
        <f>E315*'Working sheet'!L315</f>
        <v>29.849999999999998</v>
      </c>
      <c r="N315" t="str">
        <f>_xlfn.XLOOKUP(Coffee_sales[[#This Row],[Customer ID]],customers!$A$1:$A$1001,customers!$I$1:$I$1001,,0)</f>
        <v>Yes</v>
      </c>
    </row>
    <row r="316" spans="1:14" x14ac:dyDescent="0.25">
      <c r="A316" t="s">
        <v>2262</v>
      </c>
      <c r="B316" s="4">
        <v>44437</v>
      </c>
      <c r="C316" t="s">
        <v>2263</v>
      </c>
      <c r="D316" t="s">
        <v>6177</v>
      </c>
      <c r="E316">
        <v>5</v>
      </c>
      <c r="F316" t="s">
        <v>2264</v>
      </c>
      <c r="G316">
        <v>0</v>
      </c>
      <c r="H316" t="s">
        <v>19</v>
      </c>
      <c r="I316" t="s">
        <v>6196</v>
      </c>
      <c r="J316" t="s">
        <v>6201</v>
      </c>
      <c r="K316" s="5">
        <v>1</v>
      </c>
      <c r="L316" s="6">
        <v>8.9499999999999993</v>
      </c>
      <c r="M316" s="6">
        <f>E316*'Working sheet'!L316</f>
        <v>44.75</v>
      </c>
      <c r="N316" t="str">
        <f>_xlfn.XLOOKUP(Coffee_sales[[#This Row],[Customer ID]],customers!$A$1:$A$1001,customers!$I$1:$I$1001,,0)</f>
        <v>No</v>
      </c>
    </row>
    <row r="317" spans="1:14" x14ac:dyDescent="0.25">
      <c r="A317" t="s">
        <v>2267</v>
      </c>
      <c r="B317" s="4">
        <v>43826</v>
      </c>
      <c r="C317" t="s">
        <v>2268</v>
      </c>
      <c r="D317" t="s">
        <v>6148</v>
      </c>
      <c r="E317">
        <v>1</v>
      </c>
      <c r="F317" t="s">
        <v>2269</v>
      </c>
      <c r="G317" t="s">
        <v>2270</v>
      </c>
      <c r="H317" t="s">
        <v>19</v>
      </c>
      <c r="I317" t="s">
        <v>6202</v>
      </c>
      <c r="J317" t="s">
        <v>6199</v>
      </c>
      <c r="K317" s="5">
        <v>2.5</v>
      </c>
      <c r="L317" s="6">
        <v>34.155000000000001</v>
      </c>
      <c r="M317" s="6">
        <f>E317*'Working sheet'!L317</f>
        <v>34.155000000000001</v>
      </c>
      <c r="N317" t="str">
        <f>_xlfn.XLOOKUP(Coffee_sales[[#This Row],[Customer ID]],customers!$A$1:$A$1001,customers!$I$1:$I$1001,,0)</f>
        <v>Yes</v>
      </c>
    </row>
    <row r="318" spans="1:14" x14ac:dyDescent="0.25">
      <c r="A318" t="s">
        <v>2273</v>
      </c>
      <c r="B318" s="4">
        <v>43641</v>
      </c>
      <c r="C318" t="s">
        <v>2274</v>
      </c>
      <c r="D318" t="s">
        <v>6148</v>
      </c>
      <c r="E318">
        <v>6</v>
      </c>
      <c r="F318" t="s">
        <v>2275</v>
      </c>
      <c r="G318" t="s">
        <v>2276</v>
      </c>
      <c r="H318" t="s">
        <v>318</v>
      </c>
      <c r="I318" t="s">
        <v>6202</v>
      </c>
      <c r="J318" t="s">
        <v>6199</v>
      </c>
      <c r="K318" s="5">
        <v>2.5</v>
      </c>
      <c r="L318" s="6">
        <v>34.155000000000001</v>
      </c>
      <c r="M318" s="6">
        <f>E318*'Working sheet'!L318</f>
        <v>204.93</v>
      </c>
      <c r="N318" t="str">
        <f>_xlfn.XLOOKUP(Coffee_sales[[#This Row],[Customer ID]],customers!$A$1:$A$1001,customers!$I$1:$I$1001,,0)</f>
        <v>No</v>
      </c>
    </row>
    <row r="319" spans="1:14" x14ac:dyDescent="0.25">
      <c r="A319" t="s">
        <v>2279</v>
      </c>
      <c r="B319" s="4">
        <v>43526</v>
      </c>
      <c r="C319" t="s">
        <v>2280</v>
      </c>
      <c r="D319" t="s">
        <v>6144</v>
      </c>
      <c r="E319">
        <v>3</v>
      </c>
      <c r="F319" t="s">
        <v>2281</v>
      </c>
      <c r="G319" t="s">
        <v>2282</v>
      </c>
      <c r="H319" t="s">
        <v>19</v>
      </c>
      <c r="I319" t="s">
        <v>6202</v>
      </c>
      <c r="J319" t="s">
        <v>6201</v>
      </c>
      <c r="K319" s="5">
        <v>0.5</v>
      </c>
      <c r="L319" s="6">
        <v>7.29</v>
      </c>
      <c r="M319" s="6">
        <f>E319*'Working sheet'!L319</f>
        <v>21.87</v>
      </c>
      <c r="N319" t="str">
        <f>_xlfn.XLOOKUP(Coffee_sales[[#This Row],[Customer ID]],customers!$A$1:$A$1001,customers!$I$1:$I$1001,,0)</f>
        <v>No</v>
      </c>
    </row>
    <row r="320" spans="1:14" x14ac:dyDescent="0.25">
      <c r="A320" t="s">
        <v>2285</v>
      </c>
      <c r="B320" s="4">
        <v>44563</v>
      </c>
      <c r="C320" t="s">
        <v>2286</v>
      </c>
      <c r="D320" t="s">
        <v>6175</v>
      </c>
      <c r="E320">
        <v>2</v>
      </c>
      <c r="F320" t="s">
        <v>2287</v>
      </c>
      <c r="G320" t="s">
        <v>2288</v>
      </c>
      <c r="H320" t="s">
        <v>19</v>
      </c>
      <c r="I320" t="s">
        <v>6197</v>
      </c>
      <c r="J320" t="s">
        <v>6200</v>
      </c>
      <c r="K320" s="5">
        <v>2.5</v>
      </c>
      <c r="L320" s="6">
        <v>25.875</v>
      </c>
      <c r="M320" s="6">
        <f>E320*'Working sheet'!L320</f>
        <v>51.75</v>
      </c>
      <c r="N320" t="str">
        <f>_xlfn.XLOOKUP(Coffee_sales[[#This Row],[Customer ID]],customers!$A$1:$A$1001,customers!$I$1:$I$1001,,0)</f>
        <v>Yes</v>
      </c>
    </row>
    <row r="321" spans="1:14" x14ac:dyDescent="0.25">
      <c r="A321" t="s">
        <v>2291</v>
      </c>
      <c r="B321" s="4">
        <v>43676</v>
      </c>
      <c r="C321" t="s">
        <v>2292</v>
      </c>
      <c r="D321" t="s">
        <v>6156</v>
      </c>
      <c r="E321">
        <v>2</v>
      </c>
      <c r="F321" t="s">
        <v>2293</v>
      </c>
      <c r="G321" t="s">
        <v>2294</v>
      </c>
      <c r="H321" t="s">
        <v>19</v>
      </c>
      <c r="I321" t="s">
        <v>6202</v>
      </c>
      <c r="J321" t="s">
        <v>6200</v>
      </c>
      <c r="K321" s="5">
        <v>0.2</v>
      </c>
      <c r="L321" s="6">
        <v>4.125</v>
      </c>
      <c r="M321" s="6">
        <f>E321*'Working sheet'!L321</f>
        <v>8.25</v>
      </c>
      <c r="N321" t="str">
        <f>_xlfn.XLOOKUP(Coffee_sales[[#This Row],[Customer ID]],customers!$A$1:$A$1001,customers!$I$1:$I$1001,,0)</f>
        <v>Yes</v>
      </c>
    </row>
    <row r="322" spans="1:14" x14ac:dyDescent="0.25">
      <c r="A322" t="s">
        <v>2291</v>
      </c>
      <c r="B322" s="4">
        <v>43676</v>
      </c>
      <c r="C322" t="s">
        <v>2292</v>
      </c>
      <c r="D322" t="s">
        <v>6167</v>
      </c>
      <c r="E322">
        <v>5</v>
      </c>
      <c r="F322" t="s">
        <v>2293</v>
      </c>
      <c r="G322" t="s">
        <v>2294</v>
      </c>
      <c r="H322" t="s">
        <v>19</v>
      </c>
      <c r="I322" t="s">
        <v>6197</v>
      </c>
      <c r="J322" t="s">
        <v>6199</v>
      </c>
      <c r="K322" s="5">
        <v>0.2</v>
      </c>
      <c r="L322" s="6">
        <v>3.8849999999999998</v>
      </c>
      <c r="M322" s="6">
        <f>E322*'Working sheet'!L322</f>
        <v>19.424999999999997</v>
      </c>
      <c r="N322" t="str">
        <f>_xlfn.XLOOKUP(Coffee_sales[[#This Row],[Customer ID]],customers!$A$1:$A$1001,customers!$I$1:$I$1001,,0)</f>
        <v>Yes</v>
      </c>
    </row>
    <row r="323" spans="1:14" x14ac:dyDescent="0.25">
      <c r="A323" t="s">
        <v>2301</v>
      </c>
      <c r="B323" s="4">
        <v>44170</v>
      </c>
      <c r="C323" t="s">
        <v>2302</v>
      </c>
      <c r="D323" t="s">
        <v>6152</v>
      </c>
      <c r="E323">
        <v>6</v>
      </c>
      <c r="F323" t="s">
        <v>2303</v>
      </c>
      <c r="G323" t="s">
        <v>2304</v>
      </c>
      <c r="H323" t="s">
        <v>318</v>
      </c>
      <c r="I323" t="s">
        <v>6197</v>
      </c>
      <c r="J323" t="s">
        <v>6200</v>
      </c>
      <c r="K323" s="5">
        <v>0.2</v>
      </c>
      <c r="L323" s="6">
        <v>3.375</v>
      </c>
      <c r="M323" s="6">
        <f>E323*'Working sheet'!L323</f>
        <v>20.25</v>
      </c>
      <c r="N323" t="str">
        <f>_xlfn.XLOOKUP(Coffee_sales[[#This Row],[Customer ID]],customers!$A$1:$A$1001,customers!$I$1:$I$1001,,0)</f>
        <v>Yes</v>
      </c>
    </row>
    <row r="324" spans="1:14" x14ac:dyDescent="0.25">
      <c r="A324" t="s">
        <v>2307</v>
      </c>
      <c r="B324" s="4">
        <v>44182</v>
      </c>
      <c r="C324" t="s">
        <v>2308</v>
      </c>
      <c r="D324" t="s">
        <v>6169</v>
      </c>
      <c r="E324">
        <v>3</v>
      </c>
      <c r="F324" t="s">
        <v>2309</v>
      </c>
      <c r="G324" t="s">
        <v>2310</v>
      </c>
      <c r="H324" t="s">
        <v>318</v>
      </c>
      <c r="I324" t="s">
        <v>6198</v>
      </c>
      <c r="J324" t="s">
        <v>6201</v>
      </c>
      <c r="K324" s="5">
        <v>0.5</v>
      </c>
      <c r="L324" s="6">
        <v>7.77</v>
      </c>
      <c r="M324" s="6">
        <f>E324*'Working sheet'!L324</f>
        <v>23.31</v>
      </c>
      <c r="N324" t="str">
        <f>_xlfn.XLOOKUP(Coffee_sales[[#This Row],[Customer ID]],customers!$A$1:$A$1001,customers!$I$1:$I$1001,,0)</f>
        <v>No</v>
      </c>
    </row>
    <row r="325" spans="1:14" x14ac:dyDescent="0.25">
      <c r="A325" t="s">
        <v>2313</v>
      </c>
      <c r="B325" s="4">
        <v>44373</v>
      </c>
      <c r="C325" t="s">
        <v>2314</v>
      </c>
      <c r="D325" t="s">
        <v>6153</v>
      </c>
      <c r="E325">
        <v>5</v>
      </c>
      <c r="F325" t="s">
        <v>2315</v>
      </c>
      <c r="G325" t="s">
        <v>2316</v>
      </c>
      <c r="H325" t="s">
        <v>19</v>
      </c>
      <c r="I325" t="s">
        <v>6202</v>
      </c>
      <c r="J325" t="s">
        <v>6201</v>
      </c>
      <c r="K325" s="5">
        <v>0.2</v>
      </c>
      <c r="L325" s="6">
        <v>3.645</v>
      </c>
      <c r="M325" s="6">
        <f>E325*'Working sheet'!L325</f>
        <v>18.225000000000001</v>
      </c>
      <c r="N325" t="str">
        <f>_xlfn.XLOOKUP(Coffee_sales[[#This Row],[Customer ID]],customers!$A$1:$A$1001,customers!$I$1:$I$1001,,0)</f>
        <v>Yes</v>
      </c>
    </row>
    <row r="326" spans="1:14" x14ac:dyDescent="0.25">
      <c r="A326" t="s">
        <v>2319</v>
      </c>
      <c r="B326" s="4">
        <v>43666</v>
      </c>
      <c r="C326" t="s">
        <v>2320</v>
      </c>
      <c r="D326" t="s">
        <v>6141</v>
      </c>
      <c r="E326">
        <v>1</v>
      </c>
      <c r="F326" t="s">
        <v>2321</v>
      </c>
      <c r="G326">
        <v>0</v>
      </c>
      <c r="H326" t="s">
        <v>19</v>
      </c>
      <c r="I326" t="s">
        <v>6202</v>
      </c>
      <c r="J326" t="s">
        <v>6200</v>
      </c>
      <c r="K326" s="5">
        <v>1</v>
      </c>
      <c r="L326" s="6">
        <v>13.75</v>
      </c>
      <c r="M326" s="6">
        <f>E326*'Working sheet'!L326</f>
        <v>13.75</v>
      </c>
      <c r="N326" t="str">
        <f>_xlfn.XLOOKUP(Coffee_sales[[#This Row],[Customer ID]],customers!$A$1:$A$1001,customers!$I$1:$I$1001,,0)</f>
        <v>No</v>
      </c>
    </row>
    <row r="327" spans="1:14" x14ac:dyDescent="0.25">
      <c r="A327" t="s">
        <v>2324</v>
      </c>
      <c r="B327" s="4">
        <v>44756</v>
      </c>
      <c r="C327" t="s">
        <v>2325</v>
      </c>
      <c r="D327" t="s">
        <v>6182</v>
      </c>
      <c r="E327">
        <v>1</v>
      </c>
      <c r="F327" t="s">
        <v>2326</v>
      </c>
      <c r="G327" t="s">
        <v>2327</v>
      </c>
      <c r="H327" t="s">
        <v>19</v>
      </c>
      <c r="I327" t="s">
        <v>6197</v>
      </c>
      <c r="J327" t="s">
        <v>6199</v>
      </c>
      <c r="K327" s="5">
        <v>2.5</v>
      </c>
      <c r="L327" s="6">
        <v>29.785</v>
      </c>
      <c r="M327" s="6">
        <f>E327*'Working sheet'!L327</f>
        <v>29.785</v>
      </c>
      <c r="N327" t="str">
        <f>_xlfn.XLOOKUP(Coffee_sales[[#This Row],[Customer ID]],customers!$A$1:$A$1001,customers!$I$1:$I$1001,,0)</f>
        <v>Yes</v>
      </c>
    </row>
    <row r="328" spans="1:14" x14ac:dyDescent="0.25">
      <c r="A328" t="s">
        <v>2330</v>
      </c>
      <c r="B328" s="4">
        <v>44057</v>
      </c>
      <c r="C328" t="s">
        <v>2331</v>
      </c>
      <c r="D328" t="s">
        <v>6177</v>
      </c>
      <c r="E328">
        <v>5</v>
      </c>
      <c r="F328" t="s">
        <v>2332</v>
      </c>
      <c r="G328">
        <v>0</v>
      </c>
      <c r="H328" t="s">
        <v>19</v>
      </c>
      <c r="I328" t="s">
        <v>6196</v>
      </c>
      <c r="J328" t="s">
        <v>6201</v>
      </c>
      <c r="K328" s="5">
        <v>1</v>
      </c>
      <c r="L328" s="6">
        <v>8.9499999999999993</v>
      </c>
      <c r="M328" s="6">
        <f>E328*'Working sheet'!L328</f>
        <v>44.75</v>
      </c>
      <c r="N328" t="str">
        <f>_xlfn.XLOOKUP(Coffee_sales[[#This Row],[Customer ID]],customers!$A$1:$A$1001,customers!$I$1:$I$1001,,0)</f>
        <v>No</v>
      </c>
    </row>
    <row r="329" spans="1:14" x14ac:dyDescent="0.25">
      <c r="A329" t="s">
        <v>2335</v>
      </c>
      <c r="B329" s="4">
        <v>43579</v>
      </c>
      <c r="C329" t="s">
        <v>2336</v>
      </c>
      <c r="D329" t="s">
        <v>6177</v>
      </c>
      <c r="E329">
        <v>5</v>
      </c>
      <c r="F329" t="s">
        <v>2337</v>
      </c>
      <c r="G329" t="s">
        <v>2338</v>
      </c>
      <c r="H329" t="s">
        <v>19</v>
      </c>
      <c r="I329" t="s">
        <v>6196</v>
      </c>
      <c r="J329" t="s">
        <v>6201</v>
      </c>
      <c r="K329" s="5">
        <v>1</v>
      </c>
      <c r="L329" s="6">
        <v>8.9499999999999993</v>
      </c>
      <c r="M329" s="6">
        <f>E329*'Working sheet'!L329</f>
        <v>44.75</v>
      </c>
      <c r="N329" t="str">
        <f>_xlfn.XLOOKUP(Coffee_sales[[#This Row],[Customer ID]],customers!$A$1:$A$1001,customers!$I$1:$I$1001,,0)</f>
        <v>Yes</v>
      </c>
    </row>
    <row r="330" spans="1:14" x14ac:dyDescent="0.25">
      <c r="A330" t="s">
        <v>2341</v>
      </c>
      <c r="B330" s="4">
        <v>43620</v>
      </c>
      <c r="C330" t="s">
        <v>2342</v>
      </c>
      <c r="D330" t="s">
        <v>6161</v>
      </c>
      <c r="E330">
        <v>4</v>
      </c>
      <c r="F330" t="s">
        <v>2343</v>
      </c>
      <c r="G330">
        <v>0</v>
      </c>
      <c r="H330" t="s">
        <v>19</v>
      </c>
      <c r="I330" t="s">
        <v>6198</v>
      </c>
      <c r="J330" t="s">
        <v>6199</v>
      </c>
      <c r="K330" s="5">
        <v>0.5</v>
      </c>
      <c r="L330" s="6">
        <v>9.51</v>
      </c>
      <c r="M330" s="6">
        <f>E330*'Working sheet'!L330</f>
        <v>38.04</v>
      </c>
      <c r="N330" t="str">
        <f>_xlfn.XLOOKUP(Coffee_sales[[#This Row],[Customer ID]],customers!$A$1:$A$1001,customers!$I$1:$I$1001,,0)</f>
        <v>Yes</v>
      </c>
    </row>
    <row r="331" spans="1:14" x14ac:dyDescent="0.25">
      <c r="A331" t="s">
        <v>2346</v>
      </c>
      <c r="B331" s="4">
        <v>44781</v>
      </c>
      <c r="C331" t="s">
        <v>2347</v>
      </c>
      <c r="D331" t="s">
        <v>6172</v>
      </c>
      <c r="E331">
        <v>4</v>
      </c>
      <c r="F331" t="s">
        <v>2348</v>
      </c>
      <c r="G331" t="s">
        <v>2349</v>
      </c>
      <c r="H331" t="s">
        <v>19</v>
      </c>
      <c r="I331" t="s">
        <v>6196</v>
      </c>
      <c r="J331" t="s">
        <v>6201</v>
      </c>
      <c r="K331" s="5">
        <v>0.5</v>
      </c>
      <c r="L331" s="6">
        <v>5.37</v>
      </c>
      <c r="M331" s="6">
        <f>E331*'Working sheet'!L331</f>
        <v>21.48</v>
      </c>
      <c r="N331" t="str">
        <f>_xlfn.XLOOKUP(Coffee_sales[[#This Row],[Customer ID]],customers!$A$1:$A$1001,customers!$I$1:$I$1001,,0)</f>
        <v>Yes</v>
      </c>
    </row>
    <row r="332" spans="1:14" x14ac:dyDescent="0.25">
      <c r="A332" t="s">
        <v>2351</v>
      </c>
      <c r="B332" s="4">
        <v>43782</v>
      </c>
      <c r="C332" t="s">
        <v>2280</v>
      </c>
      <c r="D332" t="s">
        <v>6172</v>
      </c>
      <c r="E332">
        <v>3</v>
      </c>
      <c r="F332" t="s">
        <v>2281</v>
      </c>
      <c r="G332" t="s">
        <v>2282</v>
      </c>
      <c r="H332" t="s">
        <v>19</v>
      </c>
      <c r="I332" t="s">
        <v>6196</v>
      </c>
      <c r="J332" t="s">
        <v>6201</v>
      </c>
      <c r="K332" s="5">
        <v>0.5</v>
      </c>
      <c r="L332" s="6">
        <v>5.37</v>
      </c>
      <c r="M332" s="6">
        <f>E332*'Working sheet'!L332</f>
        <v>16.11</v>
      </c>
      <c r="N332" t="str">
        <f>_xlfn.XLOOKUP(Coffee_sales[[#This Row],[Customer ID]],customers!$A$1:$A$1001,customers!$I$1:$I$1001,,0)</f>
        <v>No</v>
      </c>
    </row>
    <row r="333" spans="1:14" x14ac:dyDescent="0.25">
      <c r="A333" t="s">
        <v>2357</v>
      </c>
      <c r="B333" s="4">
        <v>43989</v>
      </c>
      <c r="C333" t="s">
        <v>2358</v>
      </c>
      <c r="D333" t="s">
        <v>6151</v>
      </c>
      <c r="E333">
        <v>1</v>
      </c>
      <c r="F333" t="s">
        <v>2359</v>
      </c>
      <c r="G333" t="s">
        <v>2360</v>
      </c>
      <c r="H333" t="s">
        <v>19</v>
      </c>
      <c r="I333" t="s">
        <v>6196</v>
      </c>
      <c r="J333" t="s">
        <v>6200</v>
      </c>
      <c r="K333" s="5">
        <v>2.5</v>
      </c>
      <c r="L333" s="6">
        <v>22.885000000000002</v>
      </c>
      <c r="M333" s="6">
        <f>E333*'Working sheet'!L333</f>
        <v>22.885000000000002</v>
      </c>
      <c r="N333" t="str">
        <f>_xlfn.XLOOKUP(Coffee_sales[[#This Row],[Customer ID]],customers!$A$1:$A$1001,customers!$I$1:$I$1001,,0)</f>
        <v>Yes</v>
      </c>
    </row>
    <row r="334" spans="1:14" x14ac:dyDescent="0.25">
      <c r="A334" t="s">
        <v>2363</v>
      </c>
      <c r="B334" s="4">
        <v>43689</v>
      </c>
      <c r="C334" t="s">
        <v>2364</v>
      </c>
      <c r="D334" t="s">
        <v>6158</v>
      </c>
      <c r="E334">
        <v>3</v>
      </c>
      <c r="F334" t="s">
        <v>2365</v>
      </c>
      <c r="G334" t="s">
        <v>2366</v>
      </c>
      <c r="H334" t="s">
        <v>19</v>
      </c>
      <c r="I334" t="s">
        <v>6197</v>
      </c>
      <c r="J334" t="s">
        <v>6201</v>
      </c>
      <c r="K334" s="5">
        <v>0.5</v>
      </c>
      <c r="L334" s="6">
        <v>5.97</v>
      </c>
      <c r="M334" s="6">
        <f>E334*'Working sheet'!L334</f>
        <v>17.91</v>
      </c>
      <c r="N334" t="str">
        <f>_xlfn.XLOOKUP(Coffee_sales[[#This Row],[Customer ID]],customers!$A$1:$A$1001,customers!$I$1:$I$1001,,0)</f>
        <v>Yes</v>
      </c>
    </row>
    <row r="335" spans="1:14" x14ac:dyDescent="0.25">
      <c r="A335" t="s">
        <v>2369</v>
      </c>
      <c r="B335" s="4">
        <v>43712</v>
      </c>
      <c r="C335" t="s">
        <v>2370</v>
      </c>
      <c r="D335" t="s">
        <v>6146</v>
      </c>
      <c r="E335">
        <v>4</v>
      </c>
      <c r="F335" t="s">
        <v>2371</v>
      </c>
      <c r="G335" t="s">
        <v>2372</v>
      </c>
      <c r="H335" t="s">
        <v>19</v>
      </c>
      <c r="I335" t="s">
        <v>6196</v>
      </c>
      <c r="J335" t="s">
        <v>6200</v>
      </c>
      <c r="K335" s="5">
        <v>0.5</v>
      </c>
      <c r="L335" s="6">
        <v>5.97</v>
      </c>
      <c r="M335" s="6">
        <f>E335*'Working sheet'!L335</f>
        <v>23.88</v>
      </c>
      <c r="N335" t="str">
        <f>_xlfn.XLOOKUP(Coffee_sales[[#This Row],[Customer ID]],customers!$A$1:$A$1001,customers!$I$1:$I$1001,,0)</f>
        <v>Yes</v>
      </c>
    </row>
    <row r="336" spans="1:14" x14ac:dyDescent="0.25">
      <c r="A336" t="s">
        <v>2375</v>
      </c>
      <c r="B336" s="4">
        <v>43742</v>
      </c>
      <c r="C336" t="s">
        <v>2376</v>
      </c>
      <c r="D336" t="s">
        <v>6179</v>
      </c>
      <c r="E336">
        <v>5</v>
      </c>
      <c r="F336" t="s">
        <v>2377</v>
      </c>
      <c r="G336">
        <v>0</v>
      </c>
      <c r="H336" t="s">
        <v>19</v>
      </c>
      <c r="I336" t="s">
        <v>6196</v>
      </c>
      <c r="J336" t="s">
        <v>6199</v>
      </c>
      <c r="K336" s="5">
        <v>1</v>
      </c>
      <c r="L336" s="6">
        <v>11.95</v>
      </c>
      <c r="M336" s="6">
        <f>E336*'Working sheet'!L336</f>
        <v>59.75</v>
      </c>
      <c r="N336" t="str">
        <f>_xlfn.XLOOKUP(Coffee_sales[[#This Row],[Customer ID]],customers!$A$1:$A$1001,customers!$I$1:$I$1001,,0)</f>
        <v>No</v>
      </c>
    </row>
    <row r="337" spans="1:14" x14ac:dyDescent="0.25">
      <c r="A337" t="s">
        <v>2379</v>
      </c>
      <c r="B337" s="4">
        <v>43885</v>
      </c>
      <c r="C337" t="s">
        <v>2380</v>
      </c>
      <c r="D337" t="s">
        <v>6145</v>
      </c>
      <c r="E337">
        <v>6</v>
      </c>
      <c r="F337" t="s">
        <v>2381</v>
      </c>
      <c r="G337" t="s">
        <v>2382</v>
      </c>
      <c r="H337" t="s">
        <v>19</v>
      </c>
      <c r="I337" t="s">
        <v>6198</v>
      </c>
      <c r="J337" t="s">
        <v>6199</v>
      </c>
      <c r="K337" s="5">
        <v>0.2</v>
      </c>
      <c r="L337" s="6">
        <v>4.7549999999999999</v>
      </c>
      <c r="M337" s="6">
        <f>E337*'Working sheet'!L337</f>
        <v>28.53</v>
      </c>
      <c r="N337" t="str">
        <f>_xlfn.XLOOKUP(Coffee_sales[[#This Row],[Customer ID]],customers!$A$1:$A$1001,customers!$I$1:$I$1001,,0)</f>
        <v>Yes</v>
      </c>
    </row>
    <row r="338" spans="1:14" x14ac:dyDescent="0.25">
      <c r="A338" t="s">
        <v>2385</v>
      </c>
      <c r="B338" s="4">
        <v>44434</v>
      </c>
      <c r="C338" t="s">
        <v>2386</v>
      </c>
      <c r="D338" t="s">
        <v>6155</v>
      </c>
      <c r="E338">
        <v>4</v>
      </c>
      <c r="F338" t="s">
        <v>2387</v>
      </c>
      <c r="G338" t="s">
        <v>2388</v>
      </c>
      <c r="H338" t="s">
        <v>28</v>
      </c>
      <c r="I338" t="s">
        <v>6197</v>
      </c>
      <c r="J338" t="s">
        <v>6200</v>
      </c>
      <c r="K338" s="5">
        <v>1</v>
      </c>
      <c r="L338" s="6">
        <v>11.25</v>
      </c>
      <c r="M338" s="6">
        <f>E338*'Working sheet'!L338</f>
        <v>45</v>
      </c>
      <c r="N338" t="str">
        <f>_xlfn.XLOOKUP(Coffee_sales[[#This Row],[Customer ID]],customers!$A$1:$A$1001,customers!$I$1:$I$1001,,0)</f>
        <v>No</v>
      </c>
    </row>
    <row r="339" spans="1:14" x14ac:dyDescent="0.25">
      <c r="A339" t="s">
        <v>2391</v>
      </c>
      <c r="B339" s="4">
        <v>44472</v>
      </c>
      <c r="C339" t="s">
        <v>2331</v>
      </c>
      <c r="D339" t="s">
        <v>6185</v>
      </c>
      <c r="E339">
        <v>2</v>
      </c>
      <c r="F339" t="s">
        <v>2332</v>
      </c>
      <c r="G339">
        <v>0</v>
      </c>
      <c r="H339" t="s">
        <v>19</v>
      </c>
      <c r="I339" t="s">
        <v>6202</v>
      </c>
      <c r="J339" t="s">
        <v>6201</v>
      </c>
      <c r="K339" s="5">
        <v>2.5</v>
      </c>
      <c r="L339" s="6">
        <v>27.945</v>
      </c>
      <c r="M339" s="6">
        <f>E339*'Working sheet'!L339</f>
        <v>55.89</v>
      </c>
      <c r="N339" t="str">
        <f>_xlfn.XLOOKUP(Coffee_sales[[#This Row],[Customer ID]],customers!$A$1:$A$1001,customers!$I$1:$I$1001,,0)</f>
        <v>No</v>
      </c>
    </row>
    <row r="340" spans="1:14" x14ac:dyDescent="0.25">
      <c r="A340" t="s">
        <v>2396</v>
      </c>
      <c r="B340" s="4">
        <v>43995</v>
      </c>
      <c r="C340" t="s">
        <v>2397</v>
      </c>
      <c r="D340" t="s">
        <v>6171</v>
      </c>
      <c r="E340">
        <v>4</v>
      </c>
      <c r="F340" t="s">
        <v>2398</v>
      </c>
      <c r="G340" t="s">
        <v>2399</v>
      </c>
      <c r="H340" t="s">
        <v>19</v>
      </c>
      <c r="I340" t="s">
        <v>6202</v>
      </c>
      <c r="J340" t="s">
        <v>6199</v>
      </c>
      <c r="K340" s="5">
        <v>1</v>
      </c>
      <c r="L340" s="6">
        <v>14.85</v>
      </c>
      <c r="M340" s="6">
        <f>E340*'Working sheet'!L340</f>
        <v>59.4</v>
      </c>
      <c r="N340" t="str">
        <f>_xlfn.XLOOKUP(Coffee_sales[[#This Row],[Customer ID]],customers!$A$1:$A$1001,customers!$I$1:$I$1001,,0)</f>
        <v>No</v>
      </c>
    </row>
    <row r="341" spans="1:14" x14ac:dyDescent="0.25">
      <c r="A341" t="s">
        <v>2402</v>
      </c>
      <c r="B341" s="4">
        <v>44256</v>
      </c>
      <c r="C341" t="s">
        <v>2403</v>
      </c>
      <c r="D341" t="s">
        <v>6153</v>
      </c>
      <c r="E341">
        <v>2</v>
      </c>
      <c r="F341" t="s">
        <v>2404</v>
      </c>
      <c r="G341" t="s">
        <v>2405</v>
      </c>
      <c r="H341" t="s">
        <v>19</v>
      </c>
      <c r="I341" t="s">
        <v>6202</v>
      </c>
      <c r="J341" t="s">
        <v>6201</v>
      </c>
      <c r="K341" s="5">
        <v>0.2</v>
      </c>
      <c r="L341" s="6">
        <v>3.645</v>
      </c>
      <c r="M341" s="6">
        <f>E341*'Working sheet'!L341</f>
        <v>7.29</v>
      </c>
      <c r="N341" t="str">
        <f>_xlfn.XLOOKUP(Coffee_sales[[#This Row],[Customer ID]],customers!$A$1:$A$1001,customers!$I$1:$I$1001,,0)</f>
        <v>Yes</v>
      </c>
    </row>
    <row r="342" spans="1:14" x14ac:dyDescent="0.25">
      <c r="A342" t="s">
        <v>2408</v>
      </c>
      <c r="B342" s="4">
        <v>43528</v>
      </c>
      <c r="C342" t="s">
        <v>2409</v>
      </c>
      <c r="D342" t="s">
        <v>6144</v>
      </c>
      <c r="E342">
        <v>1</v>
      </c>
      <c r="F342" t="s">
        <v>2410</v>
      </c>
      <c r="G342" t="s">
        <v>2411</v>
      </c>
      <c r="H342" t="s">
        <v>19</v>
      </c>
      <c r="I342" t="s">
        <v>6202</v>
      </c>
      <c r="J342" t="s">
        <v>6201</v>
      </c>
      <c r="K342" s="5">
        <v>0.5</v>
      </c>
      <c r="L342" s="6">
        <v>7.29</v>
      </c>
      <c r="M342" s="6">
        <f>E342*'Working sheet'!L342</f>
        <v>7.29</v>
      </c>
      <c r="N342" t="str">
        <f>_xlfn.XLOOKUP(Coffee_sales[[#This Row],[Customer ID]],customers!$A$1:$A$1001,customers!$I$1:$I$1001,,0)</f>
        <v>Yes</v>
      </c>
    </row>
    <row r="343" spans="1:14" x14ac:dyDescent="0.25">
      <c r="A343" t="s">
        <v>2414</v>
      </c>
      <c r="B343" s="4">
        <v>43751</v>
      </c>
      <c r="C343" t="s">
        <v>2415</v>
      </c>
      <c r="D343" t="s">
        <v>6176</v>
      </c>
      <c r="E343">
        <v>2</v>
      </c>
      <c r="F343" t="s">
        <v>2416</v>
      </c>
      <c r="G343" t="s">
        <v>2417</v>
      </c>
      <c r="H343" t="s">
        <v>19</v>
      </c>
      <c r="I343" t="s">
        <v>6202</v>
      </c>
      <c r="J343" t="s">
        <v>6199</v>
      </c>
      <c r="K343" s="5">
        <v>0.5</v>
      </c>
      <c r="L343" s="6">
        <v>8.91</v>
      </c>
      <c r="M343" s="6">
        <f>E343*'Working sheet'!L343</f>
        <v>17.82</v>
      </c>
      <c r="N343" t="str">
        <f>_xlfn.XLOOKUP(Coffee_sales[[#This Row],[Customer ID]],customers!$A$1:$A$1001,customers!$I$1:$I$1001,,0)</f>
        <v>No</v>
      </c>
    </row>
    <row r="344" spans="1:14" x14ac:dyDescent="0.25">
      <c r="A344" t="s">
        <v>2414</v>
      </c>
      <c r="B344" s="4">
        <v>43751</v>
      </c>
      <c r="C344" t="s">
        <v>2415</v>
      </c>
      <c r="D344" t="s">
        <v>6169</v>
      </c>
      <c r="E344">
        <v>5</v>
      </c>
      <c r="F344" t="s">
        <v>2416</v>
      </c>
      <c r="G344" t="s">
        <v>2417</v>
      </c>
      <c r="H344" t="s">
        <v>19</v>
      </c>
      <c r="I344" t="s">
        <v>6198</v>
      </c>
      <c r="J344" t="s">
        <v>6201</v>
      </c>
      <c r="K344" s="5">
        <v>0.5</v>
      </c>
      <c r="L344" s="6">
        <v>7.77</v>
      </c>
      <c r="M344" s="6">
        <f>E344*'Working sheet'!L344</f>
        <v>38.849999999999994</v>
      </c>
      <c r="N344" t="str">
        <f>_xlfn.XLOOKUP(Coffee_sales[[#This Row],[Customer ID]],customers!$A$1:$A$1001,customers!$I$1:$I$1001,,0)</f>
        <v>No</v>
      </c>
    </row>
    <row r="345" spans="1:14" x14ac:dyDescent="0.25">
      <c r="A345" t="s">
        <v>2424</v>
      </c>
      <c r="B345" s="4">
        <v>43692</v>
      </c>
      <c r="C345" t="s">
        <v>2425</v>
      </c>
      <c r="D345" t="s">
        <v>6172</v>
      </c>
      <c r="E345">
        <v>6</v>
      </c>
      <c r="F345" t="s">
        <v>2426</v>
      </c>
      <c r="G345" t="s">
        <v>2427</v>
      </c>
      <c r="H345" t="s">
        <v>19</v>
      </c>
      <c r="I345" t="s">
        <v>6196</v>
      </c>
      <c r="J345" t="s">
        <v>6201</v>
      </c>
      <c r="K345" s="5">
        <v>0.5</v>
      </c>
      <c r="L345" s="6">
        <v>5.37</v>
      </c>
      <c r="M345" s="6">
        <f>E345*'Working sheet'!L345</f>
        <v>32.22</v>
      </c>
      <c r="N345" t="str">
        <f>_xlfn.XLOOKUP(Coffee_sales[[#This Row],[Customer ID]],customers!$A$1:$A$1001,customers!$I$1:$I$1001,,0)</f>
        <v>No</v>
      </c>
    </row>
    <row r="346" spans="1:14" x14ac:dyDescent="0.25">
      <c r="A346" t="s">
        <v>2429</v>
      </c>
      <c r="B346" s="4">
        <v>44529</v>
      </c>
      <c r="C346" t="s">
        <v>2430</v>
      </c>
      <c r="D346" t="s">
        <v>6138</v>
      </c>
      <c r="E346">
        <v>2</v>
      </c>
      <c r="F346" t="s">
        <v>2431</v>
      </c>
      <c r="G346">
        <v>0</v>
      </c>
      <c r="H346" t="s">
        <v>318</v>
      </c>
      <c r="I346" t="s">
        <v>6196</v>
      </c>
      <c r="J346" t="s">
        <v>6200</v>
      </c>
      <c r="K346" s="5">
        <v>1</v>
      </c>
      <c r="L346" s="6">
        <v>9.9499999999999993</v>
      </c>
      <c r="M346" s="6">
        <f>E346*'Working sheet'!L346</f>
        <v>19.899999999999999</v>
      </c>
      <c r="N346" t="str">
        <f>_xlfn.XLOOKUP(Coffee_sales[[#This Row],[Customer ID]],customers!$A$1:$A$1001,customers!$I$1:$I$1001,,0)</f>
        <v>Yes</v>
      </c>
    </row>
    <row r="347" spans="1:14" x14ac:dyDescent="0.25">
      <c r="A347" t="s">
        <v>2434</v>
      </c>
      <c r="B347" s="4">
        <v>43849</v>
      </c>
      <c r="C347" t="s">
        <v>2435</v>
      </c>
      <c r="D347" t="s">
        <v>6179</v>
      </c>
      <c r="E347">
        <v>5</v>
      </c>
      <c r="F347" t="s">
        <v>2436</v>
      </c>
      <c r="G347" t="s">
        <v>2437</v>
      </c>
      <c r="H347" t="s">
        <v>19</v>
      </c>
      <c r="I347" t="s">
        <v>6196</v>
      </c>
      <c r="J347" t="s">
        <v>6199</v>
      </c>
      <c r="K347" s="5">
        <v>1</v>
      </c>
      <c r="L347" s="6">
        <v>11.95</v>
      </c>
      <c r="M347" s="6">
        <f>E347*'Working sheet'!L347</f>
        <v>59.75</v>
      </c>
      <c r="N347" t="str">
        <f>_xlfn.XLOOKUP(Coffee_sales[[#This Row],[Customer ID]],customers!$A$1:$A$1001,customers!$I$1:$I$1001,,0)</f>
        <v>No</v>
      </c>
    </row>
    <row r="348" spans="1:14" x14ac:dyDescent="0.25">
      <c r="A348" t="s">
        <v>2440</v>
      </c>
      <c r="B348" s="4">
        <v>44344</v>
      </c>
      <c r="C348" t="s">
        <v>2441</v>
      </c>
      <c r="D348" t="s">
        <v>6180</v>
      </c>
      <c r="E348">
        <v>3</v>
      </c>
      <c r="F348" t="s">
        <v>2442</v>
      </c>
      <c r="G348" t="s">
        <v>2443</v>
      </c>
      <c r="H348" t="s">
        <v>19</v>
      </c>
      <c r="I348" t="s">
        <v>6197</v>
      </c>
      <c r="J348" t="s">
        <v>6199</v>
      </c>
      <c r="K348" s="5">
        <v>0.5</v>
      </c>
      <c r="L348" s="6">
        <v>7.77</v>
      </c>
      <c r="M348" s="6">
        <f>E348*'Working sheet'!L348</f>
        <v>23.31</v>
      </c>
      <c r="N348" t="str">
        <f>_xlfn.XLOOKUP(Coffee_sales[[#This Row],[Customer ID]],customers!$A$1:$A$1001,customers!$I$1:$I$1001,,0)</f>
        <v>Yes</v>
      </c>
    </row>
    <row r="349" spans="1:14" x14ac:dyDescent="0.25">
      <c r="A349" t="s">
        <v>2446</v>
      </c>
      <c r="B349" s="4">
        <v>44576</v>
      </c>
      <c r="C349" t="s">
        <v>2447</v>
      </c>
      <c r="D349" t="s">
        <v>6162</v>
      </c>
      <c r="E349">
        <v>3</v>
      </c>
      <c r="F349" t="s">
        <v>2448</v>
      </c>
      <c r="G349" t="s">
        <v>2449</v>
      </c>
      <c r="H349" t="s">
        <v>19</v>
      </c>
      <c r="I349" t="s">
        <v>6198</v>
      </c>
      <c r="J349" t="s">
        <v>6200</v>
      </c>
      <c r="K349" s="5">
        <v>1</v>
      </c>
      <c r="L349" s="6">
        <v>14.55</v>
      </c>
      <c r="M349" s="6">
        <f>E349*'Working sheet'!L349</f>
        <v>43.650000000000006</v>
      </c>
      <c r="N349" t="str">
        <f>_xlfn.XLOOKUP(Coffee_sales[[#This Row],[Customer ID]],customers!$A$1:$A$1001,customers!$I$1:$I$1001,,0)</f>
        <v>No</v>
      </c>
    </row>
    <row r="350" spans="1:14" x14ac:dyDescent="0.25">
      <c r="A350" t="s">
        <v>2452</v>
      </c>
      <c r="B350" s="4">
        <v>43803</v>
      </c>
      <c r="C350" t="s">
        <v>2453</v>
      </c>
      <c r="D350" t="s">
        <v>6148</v>
      </c>
      <c r="E350">
        <v>6</v>
      </c>
      <c r="F350" t="s">
        <v>2454</v>
      </c>
      <c r="G350" t="s">
        <v>2455</v>
      </c>
      <c r="H350" t="s">
        <v>19</v>
      </c>
      <c r="I350" t="s">
        <v>6202</v>
      </c>
      <c r="J350" t="s">
        <v>6199</v>
      </c>
      <c r="K350" s="5">
        <v>2.5</v>
      </c>
      <c r="L350" s="6">
        <v>34.155000000000001</v>
      </c>
      <c r="M350" s="6">
        <f>E350*'Working sheet'!L350</f>
        <v>204.93</v>
      </c>
      <c r="N350" t="str">
        <f>_xlfn.XLOOKUP(Coffee_sales[[#This Row],[Customer ID]],customers!$A$1:$A$1001,customers!$I$1:$I$1001,,0)</f>
        <v>No</v>
      </c>
    </row>
    <row r="351" spans="1:14" x14ac:dyDescent="0.25">
      <c r="A351" t="s">
        <v>2458</v>
      </c>
      <c r="B351" s="4">
        <v>44743</v>
      </c>
      <c r="C351" t="s">
        <v>2459</v>
      </c>
      <c r="D351" t="s">
        <v>6178</v>
      </c>
      <c r="E351">
        <v>4</v>
      </c>
      <c r="F351" t="s">
        <v>2460</v>
      </c>
      <c r="G351" t="s">
        <v>2461</v>
      </c>
      <c r="H351" t="s">
        <v>19</v>
      </c>
      <c r="I351" t="s">
        <v>6196</v>
      </c>
      <c r="J351" t="s">
        <v>6199</v>
      </c>
      <c r="K351" s="5">
        <v>0.2</v>
      </c>
      <c r="L351" s="6">
        <v>3.585</v>
      </c>
      <c r="M351" s="6">
        <f>E351*'Working sheet'!L351</f>
        <v>14.34</v>
      </c>
      <c r="N351" t="str">
        <f>_xlfn.XLOOKUP(Coffee_sales[[#This Row],[Customer ID]],customers!$A$1:$A$1001,customers!$I$1:$I$1001,,0)</f>
        <v>No</v>
      </c>
    </row>
    <row r="352" spans="1:14" x14ac:dyDescent="0.25">
      <c r="A352" t="s">
        <v>2464</v>
      </c>
      <c r="B352" s="4">
        <v>43592</v>
      </c>
      <c r="C352" t="s">
        <v>2465</v>
      </c>
      <c r="D352" t="s">
        <v>6158</v>
      </c>
      <c r="E352">
        <v>4</v>
      </c>
      <c r="F352" t="s">
        <v>2466</v>
      </c>
      <c r="G352" t="s">
        <v>2467</v>
      </c>
      <c r="H352" t="s">
        <v>19</v>
      </c>
      <c r="I352" t="s">
        <v>6197</v>
      </c>
      <c r="J352" t="s">
        <v>6201</v>
      </c>
      <c r="K352" s="5">
        <v>0.5</v>
      </c>
      <c r="L352" s="6">
        <v>5.97</v>
      </c>
      <c r="M352" s="6">
        <f>E352*'Working sheet'!L352</f>
        <v>23.88</v>
      </c>
      <c r="N352" t="str">
        <f>_xlfn.XLOOKUP(Coffee_sales[[#This Row],[Customer ID]],customers!$A$1:$A$1001,customers!$I$1:$I$1001,,0)</f>
        <v>No</v>
      </c>
    </row>
    <row r="353" spans="1:14" x14ac:dyDescent="0.25">
      <c r="A353" t="s">
        <v>2470</v>
      </c>
      <c r="B353" s="4">
        <v>44066</v>
      </c>
      <c r="C353" t="s">
        <v>2471</v>
      </c>
      <c r="D353" t="s">
        <v>6155</v>
      </c>
      <c r="E353">
        <v>2</v>
      </c>
      <c r="F353" t="s">
        <v>2472</v>
      </c>
      <c r="G353" t="s">
        <v>2473</v>
      </c>
      <c r="H353" t="s">
        <v>19</v>
      </c>
      <c r="I353" t="s">
        <v>6197</v>
      </c>
      <c r="J353" t="s">
        <v>6200</v>
      </c>
      <c r="K353" s="5">
        <v>1</v>
      </c>
      <c r="L353" s="6">
        <v>11.25</v>
      </c>
      <c r="M353" s="6">
        <f>E353*'Working sheet'!L353</f>
        <v>22.5</v>
      </c>
      <c r="N353" t="str">
        <f>_xlfn.XLOOKUP(Coffee_sales[[#This Row],[Customer ID]],customers!$A$1:$A$1001,customers!$I$1:$I$1001,,0)</f>
        <v>No</v>
      </c>
    </row>
    <row r="354" spans="1:14" x14ac:dyDescent="0.25">
      <c r="A354" t="s">
        <v>2476</v>
      </c>
      <c r="B354" s="4">
        <v>43984</v>
      </c>
      <c r="C354" t="s">
        <v>2331</v>
      </c>
      <c r="D354" t="s">
        <v>6144</v>
      </c>
      <c r="E354">
        <v>5</v>
      </c>
      <c r="F354" t="s">
        <v>2332</v>
      </c>
      <c r="G354">
        <v>0</v>
      </c>
      <c r="H354" t="s">
        <v>19</v>
      </c>
      <c r="I354" t="s">
        <v>6202</v>
      </c>
      <c r="J354" t="s">
        <v>6201</v>
      </c>
      <c r="K354" s="5">
        <v>0.5</v>
      </c>
      <c r="L354" s="6">
        <v>7.29</v>
      </c>
      <c r="M354" s="6">
        <f>E354*'Working sheet'!L354</f>
        <v>36.450000000000003</v>
      </c>
      <c r="N354" t="str">
        <f>_xlfn.XLOOKUP(Coffee_sales[[#This Row],[Customer ID]],customers!$A$1:$A$1001,customers!$I$1:$I$1001,,0)</f>
        <v>No</v>
      </c>
    </row>
    <row r="355" spans="1:14" x14ac:dyDescent="0.25">
      <c r="A355" t="s">
        <v>2482</v>
      </c>
      <c r="B355" s="4">
        <v>43860</v>
      </c>
      <c r="C355" t="s">
        <v>2483</v>
      </c>
      <c r="D355" t="s">
        <v>6157</v>
      </c>
      <c r="E355">
        <v>4</v>
      </c>
      <c r="F355" t="s">
        <v>2484</v>
      </c>
      <c r="G355">
        <v>0</v>
      </c>
      <c r="H355" t="s">
        <v>19</v>
      </c>
      <c r="I355" t="s">
        <v>6197</v>
      </c>
      <c r="J355" t="s">
        <v>6200</v>
      </c>
      <c r="K355" s="5">
        <v>0.5</v>
      </c>
      <c r="L355" s="6">
        <v>6.75</v>
      </c>
      <c r="M355" s="6">
        <f>E355*'Working sheet'!L355</f>
        <v>27</v>
      </c>
      <c r="N355" t="str">
        <f>_xlfn.XLOOKUP(Coffee_sales[[#This Row],[Customer ID]],customers!$A$1:$A$1001,customers!$I$1:$I$1001,,0)</f>
        <v>Yes</v>
      </c>
    </row>
    <row r="356" spans="1:14" x14ac:dyDescent="0.25">
      <c r="A356" t="s">
        <v>2487</v>
      </c>
      <c r="B356" s="4">
        <v>43876</v>
      </c>
      <c r="C356" t="s">
        <v>2488</v>
      </c>
      <c r="D356" t="s">
        <v>6175</v>
      </c>
      <c r="E356">
        <v>6</v>
      </c>
      <c r="F356" t="s">
        <v>2489</v>
      </c>
      <c r="G356" t="s">
        <v>2490</v>
      </c>
      <c r="H356" t="s">
        <v>19</v>
      </c>
      <c r="I356" t="s">
        <v>6197</v>
      </c>
      <c r="J356" t="s">
        <v>6200</v>
      </c>
      <c r="K356" s="5">
        <v>2.5</v>
      </c>
      <c r="L356" s="6">
        <v>25.875</v>
      </c>
      <c r="M356" s="6">
        <f>E356*'Working sheet'!L356</f>
        <v>155.25</v>
      </c>
      <c r="N356" t="str">
        <f>_xlfn.XLOOKUP(Coffee_sales[[#This Row],[Customer ID]],customers!$A$1:$A$1001,customers!$I$1:$I$1001,,0)</f>
        <v>No</v>
      </c>
    </row>
    <row r="357" spans="1:14" x14ac:dyDescent="0.25">
      <c r="A357" t="s">
        <v>2492</v>
      </c>
      <c r="B357" s="4">
        <v>44358</v>
      </c>
      <c r="C357" t="s">
        <v>2493</v>
      </c>
      <c r="D357" t="s">
        <v>6168</v>
      </c>
      <c r="E357">
        <v>5</v>
      </c>
      <c r="F357" t="s">
        <v>2494</v>
      </c>
      <c r="G357" t="s">
        <v>2495</v>
      </c>
      <c r="H357" t="s">
        <v>19</v>
      </c>
      <c r="I357" t="s">
        <v>6197</v>
      </c>
      <c r="J357" t="s">
        <v>6201</v>
      </c>
      <c r="K357" s="5">
        <v>2.5</v>
      </c>
      <c r="L357" s="6">
        <v>22.885000000000002</v>
      </c>
      <c r="M357" s="6">
        <f>E357*'Working sheet'!L357</f>
        <v>114.42500000000001</v>
      </c>
      <c r="N357" t="str">
        <f>_xlfn.XLOOKUP(Coffee_sales[[#This Row],[Customer ID]],customers!$A$1:$A$1001,customers!$I$1:$I$1001,,0)</f>
        <v>Yes</v>
      </c>
    </row>
    <row r="358" spans="1:14" x14ac:dyDescent="0.25">
      <c r="A358" t="s">
        <v>2498</v>
      </c>
      <c r="B358" s="4">
        <v>44631</v>
      </c>
      <c r="C358" t="s">
        <v>2499</v>
      </c>
      <c r="D358" t="s">
        <v>6143</v>
      </c>
      <c r="E358">
        <v>4</v>
      </c>
      <c r="F358" t="s">
        <v>2500</v>
      </c>
      <c r="G358" t="s">
        <v>2501</v>
      </c>
      <c r="H358" t="s">
        <v>19</v>
      </c>
      <c r="I358" t="s">
        <v>6198</v>
      </c>
      <c r="J358" t="s">
        <v>6201</v>
      </c>
      <c r="K358" s="5">
        <v>1</v>
      </c>
      <c r="L358" s="6">
        <v>12.95</v>
      </c>
      <c r="M358" s="6">
        <f>E358*'Working sheet'!L358</f>
        <v>51.8</v>
      </c>
      <c r="N358" t="str">
        <f>_xlfn.XLOOKUP(Coffee_sales[[#This Row],[Customer ID]],customers!$A$1:$A$1001,customers!$I$1:$I$1001,,0)</f>
        <v>Yes</v>
      </c>
    </row>
    <row r="359" spans="1:14" x14ac:dyDescent="0.25">
      <c r="A359" t="s">
        <v>2504</v>
      </c>
      <c r="B359" s="4">
        <v>44448</v>
      </c>
      <c r="C359" t="s">
        <v>2505</v>
      </c>
      <c r="D359" t="s">
        <v>6175</v>
      </c>
      <c r="E359">
        <v>6</v>
      </c>
      <c r="F359" t="s">
        <v>2506</v>
      </c>
      <c r="G359">
        <v>0</v>
      </c>
      <c r="H359" t="s">
        <v>19</v>
      </c>
      <c r="I359" t="s">
        <v>6197</v>
      </c>
      <c r="J359" t="s">
        <v>6200</v>
      </c>
      <c r="K359" s="5">
        <v>2.5</v>
      </c>
      <c r="L359" s="6">
        <v>25.875</v>
      </c>
      <c r="M359" s="6">
        <f>E359*'Working sheet'!L359</f>
        <v>155.25</v>
      </c>
      <c r="N359" t="str">
        <f>_xlfn.XLOOKUP(Coffee_sales[[#This Row],[Customer ID]],customers!$A$1:$A$1001,customers!$I$1:$I$1001,,0)</f>
        <v>No</v>
      </c>
    </row>
    <row r="360" spans="1:14" x14ac:dyDescent="0.25">
      <c r="A360" t="s">
        <v>2509</v>
      </c>
      <c r="B360" s="4">
        <v>43599</v>
      </c>
      <c r="C360" t="s">
        <v>2510</v>
      </c>
      <c r="D360" t="s">
        <v>6182</v>
      </c>
      <c r="E360">
        <v>1</v>
      </c>
      <c r="F360" t="s">
        <v>2511</v>
      </c>
      <c r="G360" t="s">
        <v>2512</v>
      </c>
      <c r="H360" t="s">
        <v>19</v>
      </c>
      <c r="I360" t="s">
        <v>6197</v>
      </c>
      <c r="J360" t="s">
        <v>6199</v>
      </c>
      <c r="K360" s="5">
        <v>2.5</v>
      </c>
      <c r="L360" s="6">
        <v>29.785</v>
      </c>
      <c r="M360" s="6">
        <f>E360*'Working sheet'!L360</f>
        <v>29.785</v>
      </c>
      <c r="N360" t="str">
        <f>_xlfn.XLOOKUP(Coffee_sales[[#This Row],[Customer ID]],customers!$A$1:$A$1001,customers!$I$1:$I$1001,,0)</f>
        <v>No</v>
      </c>
    </row>
    <row r="361" spans="1:14" x14ac:dyDescent="0.25">
      <c r="A361" t="s">
        <v>2515</v>
      </c>
      <c r="B361" s="4">
        <v>43563</v>
      </c>
      <c r="C361" t="s">
        <v>2516</v>
      </c>
      <c r="D361" t="s">
        <v>6178</v>
      </c>
      <c r="E361">
        <v>6</v>
      </c>
      <c r="F361" t="s">
        <v>2517</v>
      </c>
      <c r="G361" t="s">
        <v>2518</v>
      </c>
      <c r="H361" t="s">
        <v>28</v>
      </c>
      <c r="I361" t="s">
        <v>6196</v>
      </c>
      <c r="J361" t="s">
        <v>6199</v>
      </c>
      <c r="K361" s="5">
        <v>0.2</v>
      </c>
      <c r="L361" s="6">
        <v>3.585</v>
      </c>
      <c r="M361" s="6">
        <f>E361*'Working sheet'!L361</f>
        <v>21.509999999999998</v>
      </c>
      <c r="N361" t="str">
        <f>_xlfn.XLOOKUP(Coffee_sales[[#This Row],[Customer ID]],customers!$A$1:$A$1001,customers!$I$1:$I$1001,,0)</f>
        <v>No</v>
      </c>
    </row>
    <row r="362" spans="1:14" x14ac:dyDescent="0.25">
      <c r="A362" t="s">
        <v>2521</v>
      </c>
      <c r="B362" s="4">
        <v>44058</v>
      </c>
      <c r="C362" t="s">
        <v>2522</v>
      </c>
      <c r="D362" t="s">
        <v>6149</v>
      </c>
      <c r="E362">
        <v>2</v>
      </c>
      <c r="F362" t="s">
        <v>2523</v>
      </c>
      <c r="G362" t="s">
        <v>2524</v>
      </c>
      <c r="H362" t="s">
        <v>19</v>
      </c>
      <c r="I362" t="s">
        <v>6196</v>
      </c>
      <c r="J362" t="s">
        <v>6201</v>
      </c>
      <c r="K362" s="5">
        <v>2.5</v>
      </c>
      <c r="L362" s="6">
        <v>20.585000000000001</v>
      </c>
      <c r="M362" s="6">
        <f>E362*'Working sheet'!L362</f>
        <v>41.17</v>
      </c>
      <c r="N362" t="str">
        <f>_xlfn.XLOOKUP(Coffee_sales[[#This Row],[Customer ID]],customers!$A$1:$A$1001,customers!$I$1:$I$1001,,0)</f>
        <v>No</v>
      </c>
    </row>
    <row r="363" spans="1:14" x14ac:dyDescent="0.25">
      <c r="A363" t="s">
        <v>2521</v>
      </c>
      <c r="B363" s="4">
        <v>44058</v>
      </c>
      <c r="C363" t="s">
        <v>2522</v>
      </c>
      <c r="D363" t="s">
        <v>6146</v>
      </c>
      <c r="E363">
        <v>1</v>
      </c>
      <c r="F363" t="s">
        <v>2523</v>
      </c>
      <c r="G363" t="s">
        <v>2524</v>
      </c>
      <c r="H363" t="s">
        <v>19</v>
      </c>
      <c r="I363" t="s">
        <v>6196</v>
      </c>
      <c r="J363" t="s">
        <v>6200</v>
      </c>
      <c r="K363" s="5">
        <v>0.5</v>
      </c>
      <c r="L363" s="6">
        <v>5.97</v>
      </c>
      <c r="M363" s="6">
        <f>E363*'Working sheet'!L363</f>
        <v>5.97</v>
      </c>
      <c r="N363" t="str">
        <f>_xlfn.XLOOKUP(Coffee_sales[[#This Row],[Customer ID]],customers!$A$1:$A$1001,customers!$I$1:$I$1001,,0)</f>
        <v>No</v>
      </c>
    </row>
    <row r="364" spans="1:14" x14ac:dyDescent="0.25">
      <c r="A364" t="s">
        <v>2532</v>
      </c>
      <c r="B364" s="4">
        <v>44686</v>
      </c>
      <c r="C364" t="s">
        <v>2533</v>
      </c>
      <c r="D364" t="s">
        <v>6171</v>
      </c>
      <c r="E364">
        <v>5</v>
      </c>
      <c r="F364" t="s">
        <v>2534</v>
      </c>
      <c r="G364" t="s">
        <v>2535</v>
      </c>
      <c r="H364" t="s">
        <v>19</v>
      </c>
      <c r="I364" t="s">
        <v>6202</v>
      </c>
      <c r="J364" t="s">
        <v>6199</v>
      </c>
      <c r="K364" s="5">
        <v>1</v>
      </c>
      <c r="L364" s="6">
        <v>14.85</v>
      </c>
      <c r="M364" s="6">
        <f>E364*'Working sheet'!L364</f>
        <v>74.25</v>
      </c>
      <c r="N364" t="str">
        <f>_xlfn.XLOOKUP(Coffee_sales[[#This Row],[Customer ID]],customers!$A$1:$A$1001,customers!$I$1:$I$1001,,0)</f>
        <v>Yes</v>
      </c>
    </row>
    <row r="365" spans="1:14" x14ac:dyDescent="0.25">
      <c r="A365" t="s">
        <v>2538</v>
      </c>
      <c r="B365" s="4">
        <v>44282</v>
      </c>
      <c r="C365" t="s">
        <v>2539</v>
      </c>
      <c r="D365" t="s">
        <v>6162</v>
      </c>
      <c r="E365">
        <v>6</v>
      </c>
      <c r="F365" t="s">
        <v>2540</v>
      </c>
      <c r="G365" t="s">
        <v>2541</v>
      </c>
      <c r="H365" t="s">
        <v>19</v>
      </c>
      <c r="I365" t="s">
        <v>6198</v>
      </c>
      <c r="J365" t="s">
        <v>6200</v>
      </c>
      <c r="K365" s="5">
        <v>1</v>
      </c>
      <c r="L365" s="6">
        <v>14.55</v>
      </c>
      <c r="M365" s="6">
        <f>E365*'Working sheet'!L365</f>
        <v>87.300000000000011</v>
      </c>
      <c r="N365" t="str">
        <f>_xlfn.XLOOKUP(Coffee_sales[[#This Row],[Customer ID]],customers!$A$1:$A$1001,customers!$I$1:$I$1001,,0)</f>
        <v>No</v>
      </c>
    </row>
    <row r="366" spans="1:14" x14ac:dyDescent="0.25">
      <c r="A366" t="s">
        <v>2543</v>
      </c>
      <c r="B366" s="4">
        <v>43582</v>
      </c>
      <c r="C366" t="s">
        <v>2544</v>
      </c>
      <c r="D366" t="s">
        <v>6183</v>
      </c>
      <c r="E366">
        <v>6</v>
      </c>
      <c r="F366" t="s">
        <v>2545</v>
      </c>
      <c r="G366" t="s">
        <v>2546</v>
      </c>
      <c r="H366" t="s">
        <v>19</v>
      </c>
      <c r="I366" t="s">
        <v>6202</v>
      </c>
      <c r="J366" t="s">
        <v>6201</v>
      </c>
      <c r="K366" s="5">
        <v>1</v>
      </c>
      <c r="L366" s="6">
        <v>12.15</v>
      </c>
      <c r="M366" s="6">
        <f>E366*'Working sheet'!L366</f>
        <v>72.900000000000006</v>
      </c>
      <c r="N366" t="str">
        <f>_xlfn.XLOOKUP(Coffee_sales[[#This Row],[Customer ID]],customers!$A$1:$A$1001,customers!$I$1:$I$1001,,0)</f>
        <v>Yes</v>
      </c>
    </row>
    <row r="367" spans="1:14" x14ac:dyDescent="0.25">
      <c r="A367" t="s">
        <v>2549</v>
      </c>
      <c r="B367" s="4">
        <v>44464</v>
      </c>
      <c r="C367" t="s">
        <v>2550</v>
      </c>
      <c r="D367" t="s">
        <v>6169</v>
      </c>
      <c r="E367">
        <v>1</v>
      </c>
      <c r="F367" t="s">
        <v>2551</v>
      </c>
      <c r="G367" t="s">
        <v>2552</v>
      </c>
      <c r="H367" t="s">
        <v>19</v>
      </c>
      <c r="I367" t="s">
        <v>6198</v>
      </c>
      <c r="J367" t="s">
        <v>6201</v>
      </c>
      <c r="K367" s="5">
        <v>0.5</v>
      </c>
      <c r="L367" s="6">
        <v>7.77</v>
      </c>
      <c r="M367" s="6">
        <f>E367*'Working sheet'!L367</f>
        <v>7.77</v>
      </c>
      <c r="N367" t="str">
        <f>_xlfn.XLOOKUP(Coffee_sales[[#This Row],[Customer ID]],customers!$A$1:$A$1001,customers!$I$1:$I$1001,,0)</f>
        <v>No</v>
      </c>
    </row>
    <row r="368" spans="1:14" x14ac:dyDescent="0.25">
      <c r="A368" t="s">
        <v>2554</v>
      </c>
      <c r="B368" s="4">
        <v>43874</v>
      </c>
      <c r="C368" t="s">
        <v>2555</v>
      </c>
      <c r="D368" t="s">
        <v>6144</v>
      </c>
      <c r="E368">
        <v>6</v>
      </c>
      <c r="F368" t="s">
        <v>2556</v>
      </c>
      <c r="G368">
        <v>0</v>
      </c>
      <c r="H368" t="s">
        <v>19</v>
      </c>
      <c r="I368" t="s">
        <v>6202</v>
      </c>
      <c r="J368" t="s">
        <v>6201</v>
      </c>
      <c r="K368" s="5">
        <v>0.5</v>
      </c>
      <c r="L368" s="6">
        <v>7.29</v>
      </c>
      <c r="M368" s="6">
        <f>E368*'Working sheet'!L368</f>
        <v>43.74</v>
      </c>
      <c r="N368" t="str">
        <f>_xlfn.XLOOKUP(Coffee_sales[[#This Row],[Customer ID]],customers!$A$1:$A$1001,customers!$I$1:$I$1001,,0)</f>
        <v>No</v>
      </c>
    </row>
    <row r="369" spans="1:14" x14ac:dyDescent="0.25">
      <c r="A369" t="s">
        <v>2559</v>
      </c>
      <c r="B369" s="4">
        <v>44393</v>
      </c>
      <c r="C369" t="s">
        <v>2560</v>
      </c>
      <c r="D369" t="s">
        <v>6159</v>
      </c>
      <c r="E369">
        <v>2</v>
      </c>
      <c r="F369" t="s">
        <v>2561</v>
      </c>
      <c r="G369">
        <v>0</v>
      </c>
      <c r="H369" t="s">
        <v>19</v>
      </c>
      <c r="I369" t="s">
        <v>6198</v>
      </c>
      <c r="J369" t="s">
        <v>6200</v>
      </c>
      <c r="K369" s="5">
        <v>0.2</v>
      </c>
      <c r="L369" s="6">
        <v>4.3650000000000002</v>
      </c>
      <c r="M369" s="6">
        <f>E369*'Working sheet'!L369</f>
        <v>8.73</v>
      </c>
      <c r="N369" t="str">
        <f>_xlfn.XLOOKUP(Coffee_sales[[#This Row],[Customer ID]],customers!$A$1:$A$1001,customers!$I$1:$I$1001,,0)</f>
        <v>Yes</v>
      </c>
    </row>
    <row r="370" spans="1:14" x14ac:dyDescent="0.25">
      <c r="A370" t="s">
        <v>2563</v>
      </c>
      <c r="B370" s="4">
        <v>44692</v>
      </c>
      <c r="C370" t="s">
        <v>2564</v>
      </c>
      <c r="D370" t="s">
        <v>6166</v>
      </c>
      <c r="E370">
        <v>2</v>
      </c>
      <c r="F370" t="s">
        <v>2565</v>
      </c>
      <c r="G370" t="s">
        <v>2566</v>
      </c>
      <c r="H370" t="s">
        <v>19</v>
      </c>
      <c r="I370" t="s">
        <v>6202</v>
      </c>
      <c r="J370" t="s">
        <v>6200</v>
      </c>
      <c r="K370" s="5">
        <v>2.5</v>
      </c>
      <c r="L370" s="6">
        <v>31.625</v>
      </c>
      <c r="M370" s="6">
        <f>E370*'Working sheet'!L370</f>
        <v>63.25</v>
      </c>
      <c r="N370" t="str">
        <f>_xlfn.XLOOKUP(Coffee_sales[[#This Row],[Customer ID]],customers!$A$1:$A$1001,customers!$I$1:$I$1001,,0)</f>
        <v>No</v>
      </c>
    </row>
    <row r="371" spans="1:14" x14ac:dyDescent="0.25">
      <c r="A371" t="s">
        <v>2569</v>
      </c>
      <c r="B371" s="4">
        <v>43500</v>
      </c>
      <c r="C371" t="s">
        <v>2570</v>
      </c>
      <c r="D371" t="s">
        <v>6176</v>
      </c>
      <c r="E371">
        <v>1</v>
      </c>
      <c r="F371" t="s">
        <v>2571</v>
      </c>
      <c r="G371">
        <v>0</v>
      </c>
      <c r="H371" t="s">
        <v>19</v>
      </c>
      <c r="I371" t="s">
        <v>6202</v>
      </c>
      <c r="J371" t="s">
        <v>6199</v>
      </c>
      <c r="K371" s="5">
        <v>0.5</v>
      </c>
      <c r="L371" s="6">
        <v>8.91</v>
      </c>
      <c r="M371" s="6">
        <f>E371*'Working sheet'!L371</f>
        <v>8.91</v>
      </c>
      <c r="N371" t="str">
        <f>_xlfn.XLOOKUP(Coffee_sales[[#This Row],[Customer ID]],customers!$A$1:$A$1001,customers!$I$1:$I$1001,,0)</f>
        <v>Yes</v>
      </c>
    </row>
    <row r="372" spans="1:14" x14ac:dyDescent="0.25">
      <c r="A372" t="s">
        <v>2573</v>
      </c>
      <c r="B372" s="4">
        <v>43501</v>
      </c>
      <c r="C372" t="s">
        <v>2574</v>
      </c>
      <c r="D372" t="s">
        <v>6183</v>
      </c>
      <c r="E372">
        <v>2</v>
      </c>
      <c r="F372" t="s">
        <v>2575</v>
      </c>
      <c r="G372" t="s">
        <v>2576</v>
      </c>
      <c r="H372" t="s">
        <v>19</v>
      </c>
      <c r="I372" t="s">
        <v>6202</v>
      </c>
      <c r="J372" t="s">
        <v>6201</v>
      </c>
      <c r="K372" s="5">
        <v>1</v>
      </c>
      <c r="L372" s="6">
        <v>12.15</v>
      </c>
      <c r="M372" s="6">
        <f>E372*'Working sheet'!L372</f>
        <v>24.3</v>
      </c>
      <c r="N372" t="str">
        <f>_xlfn.XLOOKUP(Coffee_sales[[#This Row],[Customer ID]],customers!$A$1:$A$1001,customers!$I$1:$I$1001,,0)</f>
        <v>Yes</v>
      </c>
    </row>
    <row r="373" spans="1:14" x14ac:dyDescent="0.25">
      <c r="A373" t="s">
        <v>2579</v>
      </c>
      <c r="B373" s="4">
        <v>44705</v>
      </c>
      <c r="C373" t="s">
        <v>2580</v>
      </c>
      <c r="D373" t="s">
        <v>6180</v>
      </c>
      <c r="E373">
        <v>6</v>
      </c>
      <c r="F373" t="s">
        <v>2581</v>
      </c>
      <c r="G373" t="s">
        <v>2582</v>
      </c>
      <c r="H373" t="s">
        <v>19</v>
      </c>
      <c r="I373" t="s">
        <v>6197</v>
      </c>
      <c r="J373" t="s">
        <v>6199</v>
      </c>
      <c r="K373" s="5">
        <v>0.5</v>
      </c>
      <c r="L373" s="6">
        <v>7.77</v>
      </c>
      <c r="M373" s="6">
        <f>E373*'Working sheet'!L373</f>
        <v>46.62</v>
      </c>
      <c r="N373" t="str">
        <f>_xlfn.XLOOKUP(Coffee_sales[[#This Row],[Customer ID]],customers!$A$1:$A$1001,customers!$I$1:$I$1001,,0)</f>
        <v>Yes</v>
      </c>
    </row>
    <row r="374" spans="1:14" x14ac:dyDescent="0.25">
      <c r="A374" t="s">
        <v>2585</v>
      </c>
      <c r="B374" s="4">
        <v>44108</v>
      </c>
      <c r="C374" t="s">
        <v>2586</v>
      </c>
      <c r="D374" t="s">
        <v>6173</v>
      </c>
      <c r="E374">
        <v>6</v>
      </c>
      <c r="F374" t="s">
        <v>2587</v>
      </c>
      <c r="G374" t="s">
        <v>2588</v>
      </c>
      <c r="H374" t="s">
        <v>19</v>
      </c>
      <c r="I374" t="s">
        <v>6196</v>
      </c>
      <c r="J374" t="s">
        <v>6199</v>
      </c>
      <c r="K374" s="5">
        <v>0.5</v>
      </c>
      <c r="L374" s="6">
        <v>7.17</v>
      </c>
      <c r="M374" s="6">
        <f>E374*'Working sheet'!L374</f>
        <v>43.019999999999996</v>
      </c>
      <c r="N374" t="str">
        <f>_xlfn.XLOOKUP(Coffee_sales[[#This Row],[Customer ID]],customers!$A$1:$A$1001,customers!$I$1:$I$1001,,0)</f>
        <v>No</v>
      </c>
    </row>
    <row r="375" spans="1:14" x14ac:dyDescent="0.25">
      <c r="A375" t="s">
        <v>2591</v>
      </c>
      <c r="B375" s="4">
        <v>44742</v>
      </c>
      <c r="C375" t="s">
        <v>2592</v>
      </c>
      <c r="D375" t="s">
        <v>6158</v>
      </c>
      <c r="E375">
        <v>3</v>
      </c>
      <c r="F375" t="s">
        <v>2593</v>
      </c>
      <c r="G375">
        <v>0</v>
      </c>
      <c r="H375" t="s">
        <v>318</v>
      </c>
      <c r="I375" t="s">
        <v>6197</v>
      </c>
      <c r="J375" t="s">
        <v>6201</v>
      </c>
      <c r="K375" s="5">
        <v>0.5</v>
      </c>
      <c r="L375" s="6">
        <v>5.97</v>
      </c>
      <c r="M375" s="6">
        <f>E375*'Working sheet'!L375</f>
        <v>17.91</v>
      </c>
      <c r="N375" t="str">
        <f>_xlfn.XLOOKUP(Coffee_sales[[#This Row],[Customer ID]],customers!$A$1:$A$1001,customers!$I$1:$I$1001,,0)</f>
        <v>Yes</v>
      </c>
    </row>
    <row r="376" spans="1:14" x14ac:dyDescent="0.25">
      <c r="A376" t="s">
        <v>2597</v>
      </c>
      <c r="B376" s="4">
        <v>44125</v>
      </c>
      <c r="C376" t="s">
        <v>2598</v>
      </c>
      <c r="D376" t="s">
        <v>6161</v>
      </c>
      <c r="E376">
        <v>4</v>
      </c>
      <c r="F376" t="s">
        <v>2599</v>
      </c>
      <c r="G376" t="s">
        <v>2600</v>
      </c>
      <c r="H376" t="s">
        <v>19</v>
      </c>
      <c r="I376" t="s">
        <v>6198</v>
      </c>
      <c r="J376" t="s">
        <v>6199</v>
      </c>
      <c r="K376" s="5">
        <v>0.5</v>
      </c>
      <c r="L376" s="6">
        <v>9.51</v>
      </c>
      <c r="M376" s="6">
        <f>E376*'Working sheet'!L376</f>
        <v>38.04</v>
      </c>
      <c r="N376" t="str">
        <f>_xlfn.XLOOKUP(Coffee_sales[[#This Row],[Customer ID]],customers!$A$1:$A$1001,customers!$I$1:$I$1001,,0)</f>
        <v>Yes</v>
      </c>
    </row>
    <row r="377" spans="1:14" x14ac:dyDescent="0.25">
      <c r="A377" t="s">
        <v>2603</v>
      </c>
      <c r="B377" s="4">
        <v>44120</v>
      </c>
      <c r="C377" t="s">
        <v>2604</v>
      </c>
      <c r="D377" t="s">
        <v>6152</v>
      </c>
      <c r="E377">
        <v>2</v>
      </c>
      <c r="F377" t="s">
        <v>2605</v>
      </c>
      <c r="G377" t="s">
        <v>2606</v>
      </c>
      <c r="H377" t="s">
        <v>19</v>
      </c>
      <c r="I377" t="s">
        <v>6197</v>
      </c>
      <c r="J377" t="s">
        <v>6200</v>
      </c>
      <c r="K377" s="5">
        <v>0.2</v>
      </c>
      <c r="L377" s="6">
        <v>3.375</v>
      </c>
      <c r="M377" s="6">
        <f>E377*'Working sheet'!L377</f>
        <v>6.75</v>
      </c>
      <c r="N377" t="str">
        <f>_xlfn.XLOOKUP(Coffee_sales[[#This Row],[Customer ID]],customers!$A$1:$A$1001,customers!$I$1:$I$1001,,0)</f>
        <v>Yes</v>
      </c>
    </row>
    <row r="378" spans="1:14" x14ac:dyDescent="0.25">
      <c r="A378" t="s">
        <v>2609</v>
      </c>
      <c r="B378" s="4">
        <v>44097</v>
      </c>
      <c r="C378" t="s">
        <v>2610</v>
      </c>
      <c r="D378" t="s">
        <v>6146</v>
      </c>
      <c r="E378">
        <v>1</v>
      </c>
      <c r="F378" t="s">
        <v>2611</v>
      </c>
      <c r="G378" t="s">
        <v>2612</v>
      </c>
      <c r="H378" t="s">
        <v>19</v>
      </c>
      <c r="I378" t="s">
        <v>6196</v>
      </c>
      <c r="J378" t="s">
        <v>6200</v>
      </c>
      <c r="K378" s="5">
        <v>0.5</v>
      </c>
      <c r="L378" s="6">
        <v>5.97</v>
      </c>
      <c r="M378" s="6">
        <f>E378*'Working sheet'!L378</f>
        <v>5.97</v>
      </c>
      <c r="N378" t="str">
        <f>_xlfn.XLOOKUP(Coffee_sales[[#This Row],[Customer ID]],customers!$A$1:$A$1001,customers!$I$1:$I$1001,,0)</f>
        <v>Yes</v>
      </c>
    </row>
    <row r="379" spans="1:14" x14ac:dyDescent="0.25">
      <c r="A379" t="s">
        <v>2615</v>
      </c>
      <c r="B379" s="4">
        <v>43532</v>
      </c>
      <c r="C379" t="s">
        <v>2616</v>
      </c>
      <c r="D379" t="s">
        <v>6163</v>
      </c>
      <c r="E379">
        <v>3</v>
      </c>
      <c r="F379" t="s">
        <v>2617</v>
      </c>
      <c r="G379" t="s">
        <v>2618</v>
      </c>
      <c r="H379" t="s">
        <v>318</v>
      </c>
      <c r="I379" t="s">
        <v>6196</v>
      </c>
      <c r="J379" t="s">
        <v>6201</v>
      </c>
      <c r="K379" s="5">
        <v>0.2</v>
      </c>
      <c r="L379" s="6">
        <v>2.6850000000000001</v>
      </c>
      <c r="M379" s="6">
        <f>E379*'Working sheet'!L379</f>
        <v>8.0549999999999997</v>
      </c>
      <c r="N379" t="str">
        <f>_xlfn.XLOOKUP(Coffee_sales[[#This Row],[Customer ID]],customers!$A$1:$A$1001,customers!$I$1:$I$1001,,0)</f>
        <v>No</v>
      </c>
    </row>
    <row r="380" spans="1:14" x14ac:dyDescent="0.25">
      <c r="A380" t="s">
        <v>2621</v>
      </c>
      <c r="B380" s="4">
        <v>44377</v>
      </c>
      <c r="C380" t="s">
        <v>2622</v>
      </c>
      <c r="D380" t="s">
        <v>6180</v>
      </c>
      <c r="E380">
        <v>3</v>
      </c>
      <c r="F380" t="s">
        <v>2623</v>
      </c>
      <c r="G380" t="s">
        <v>2624</v>
      </c>
      <c r="H380" t="s">
        <v>318</v>
      </c>
      <c r="I380" t="s">
        <v>6197</v>
      </c>
      <c r="J380" t="s">
        <v>6199</v>
      </c>
      <c r="K380" s="5">
        <v>0.5</v>
      </c>
      <c r="L380" s="6">
        <v>7.77</v>
      </c>
      <c r="M380" s="6">
        <f>E380*'Working sheet'!L380</f>
        <v>23.31</v>
      </c>
      <c r="N380" t="str">
        <f>_xlfn.XLOOKUP(Coffee_sales[[#This Row],[Customer ID]],customers!$A$1:$A$1001,customers!$I$1:$I$1001,,0)</f>
        <v>Yes</v>
      </c>
    </row>
    <row r="381" spans="1:14" x14ac:dyDescent="0.25">
      <c r="A381" t="s">
        <v>2627</v>
      </c>
      <c r="B381" s="4">
        <v>43690</v>
      </c>
      <c r="C381" t="s">
        <v>2628</v>
      </c>
      <c r="D381" t="s">
        <v>6173</v>
      </c>
      <c r="E381">
        <v>6</v>
      </c>
      <c r="F381" t="s">
        <v>2629</v>
      </c>
      <c r="G381" t="s">
        <v>2630</v>
      </c>
      <c r="H381" t="s">
        <v>28</v>
      </c>
      <c r="I381" t="s">
        <v>6196</v>
      </c>
      <c r="J381" t="s">
        <v>6199</v>
      </c>
      <c r="K381" s="5">
        <v>0.5</v>
      </c>
      <c r="L381" s="6">
        <v>7.17</v>
      </c>
      <c r="M381" s="6">
        <f>E381*'Working sheet'!L381</f>
        <v>43.019999999999996</v>
      </c>
      <c r="N381" t="str">
        <f>_xlfn.XLOOKUP(Coffee_sales[[#This Row],[Customer ID]],customers!$A$1:$A$1001,customers!$I$1:$I$1001,,0)</f>
        <v>Yes</v>
      </c>
    </row>
    <row r="382" spans="1:14" x14ac:dyDescent="0.25">
      <c r="A382" t="s">
        <v>2632</v>
      </c>
      <c r="B382" s="4">
        <v>44249</v>
      </c>
      <c r="C382" t="s">
        <v>2331</v>
      </c>
      <c r="D382" t="s">
        <v>6169</v>
      </c>
      <c r="E382">
        <v>3</v>
      </c>
      <c r="F382" t="s">
        <v>2332</v>
      </c>
      <c r="G382">
        <v>0</v>
      </c>
      <c r="H382" t="s">
        <v>19</v>
      </c>
      <c r="I382" t="s">
        <v>6198</v>
      </c>
      <c r="J382" t="s">
        <v>6201</v>
      </c>
      <c r="K382" s="5">
        <v>0.5</v>
      </c>
      <c r="L382" s="6">
        <v>7.77</v>
      </c>
      <c r="M382" s="6">
        <f>E382*'Working sheet'!L382</f>
        <v>23.31</v>
      </c>
      <c r="N382" t="str">
        <f>_xlfn.XLOOKUP(Coffee_sales[[#This Row],[Customer ID]],customers!$A$1:$A$1001,customers!$I$1:$I$1001,,0)</f>
        <v>No</v>
      </c>
    </row>
    <row r="383" spans="1:14" x14ac:dyDescent="0.25">
      <c r="A383" t="s">
        <v>2638</v>
      </c>
      <c r="B383" s="4">
        <v>44646</v>
      </c>
      <c r="C383" t="s">
        <v>2639</v>
      </c>
      <c r="D383" t="s">
        <v>6154</v>
      </c>
      <c r="E383">
        <v>5</v>
      </c>
      <c r="F383" t="s">
        <v>2640</v>
      </c>
      <c r="G383" t="s">
        <v>2641</v>
      </c>
      <c r="H383" t="s">
        <v>19</v>
      </c>
      <c r="I383" t="s">
        <v>6197</v>
      </c>
      <c r="J383" t="s">
        <v>6201</v>
      </c>
      <c r="K383" s="5">
        <v>0.2</v>
      </c>
      <c r="L383" s="6">
        <v>2.9849999999999999</v>
      </c>
      <c r="M383" s="6">
        <f>E383*'Working sheet'!L383</f>
        <v>14.924999999999999</v>
      </c>
      <c r="N383" t="str">
        <f>_xlfn.XLOOKUP(Coffee_sales[[#This Row],[Customer ID]],customers!$A$1:$A$1001,customers!$I$1:$I$1001,,0)</f>
        <v>Yes</v>
      </c>
    </row>
    <row r="384" spans="1:14" x14ac:dyDescent="0.25">
      <c r="A384" t="s">
        <v>2644</v>
      </c>
      <c r="B384" s="4">
        <v>43840</v>
      </c>
      <c r="C384" t="s">
        <v>2645</v>
      </c>
      <c r="D384" t="s">
        <v>6144</v>
      </c>
      <c r="E384">
        <v>3</v>
      </c>
      <c r="F384" t="s">
        <v>2646</v>
      </c>
      <c r="G384" t="s">
        <v>2647</v>
      </c>
      <c r="H384" t="s">
        <v>19</v>
      </c>
      <c r="I384" t="s">
        <v>6202</v>
      </c>
      <c r="J384" t="s">
        <v>6201</v>
      </c>
      <c r="K384" s="5">
        <v>0.5</v>
      </c>
      <c r="L384" s="6">
        <v>7.29</v>
      </c>
      <c r="M384" s="6">
        <f>E384*'Working sheet'!L384</f>
        <v>21.87</v>
      </c>
      <c r="N384" t="str">
        <f>_xlfn.XLOOKUP(Coffee_sales[[#This Row],[Customer ID]],customers!$A$1:$A$1001,customers!$I$1:$I$1001,,0)</f>
        <v>No</v>
      </c>
    </row>
    <row r="385" spans="1:14" x14ac:dyDescent="0.25">
      <c r="A385" t="s">
        <v>2650</v>
      </c>
      <c r="B385" s="4">
        <v>43586</v>
      </c>
      <c r="C385" t="s">
        <v>2651</v>
      </c>
      <c r="D385" t="s">
        <v>6176</v>
      </c>
      <c r="E385">
        <v>6</v>
      </c>
      <c r="F385" t="s">
        <v>2652</v>
      </c>
      <c r="G385">
        <v>0</v>
      </c>
      <c r="H385" t="s">
        <v>19</v>
      </c>
      <c r="I385" t="s">
        <v>6202</v>
      </c>
      <c r="J385" t="s">
        <v>6199</v>
      </c>
      <c r="K385" s="5">
        <v>0.5</v>
      </c>
      <c r="L385" s="6">
        <v>8.91</v>
      </c>
      <c r="M385" s="6">
        <f>E385*'Working sheet'!L385</f>
        <v>53.46</v>
      </c>
      <c r="N385" t="str">
        <f>_xlfn.XLOOKUP(Coffee_sales[[#This Row],[Customer ID]],customers!$A$1:$A$1001,customers!$I$1:$I$1001,,0)</f>
        <v>Yes</v>
      </c>
    </row>
    <row r="386" spans="1:14" x14ac:dyDescent="0.25">
      <c r="A386" t="s">
        <v>2655</v>
      </c>
      <c r="B386" s="4">
        <v>43870</v>
      </c>
      <c r="C386" t="s">
        <v>2656</v>
      </c>
      <c r="D386" t="s">
        <v>6182</v>
      </c>
      <c r="E386">
        <v>4</v>
      </c>
      <c r="F386" t="s">
        <v>2657</v>
      </c>
      <c r="G386">
        <v>0</v>
      </c>
      <c r="H386" t="s">
        <v>19</v>
      </c>
      <c r="I386" t="s">
        <v>6197</v>
      </c>
      <c r="J386" t="s">
        <v>6199</v>
      </c>
      <c r="K386" s="5">
        <v>2.5</v>
      </c>
      <c r="L386" s="6">
        <v>29.785</v>
      </c>
      <c r="M386" s="6">
        <f>E386*'Working sheet'!L386</f>
        <v>119.14</v>
      </c>
      <c r="N386" t="str">
        <f>_xlfn.XLOOKUP(Coffee_sales[[#This Row],[Customer ID]],customers!$A$1:$A$1001,customers!$I$1:$I$1001,,0)</f>
        <v>No</v>
      </c>
    </row>
    <row r="387" spans="1:14" x14ac:dyDescent="0.25">
      <c r="A387" t="s">
        <v>2660</v>
      </c>
      <c r="B387" s="4">
        <v>44559</v>
      </c>
      <c r="C387" t="s">
        <v>2661</v>
      </c>
      <c r="D387" t="s">
        <v>6160</v>
      </c>
      <c r="E387">
        <v>5</v>
      </c>
      <c r="F387" t="s">
        <v>2662</v>
      </c>
      <c r="G387" t="s">
        <v>2663</v>
      </c>
      <c r="H387" t="s">
        <v>19</v>
      </c>
      <c r="I387" t="s">
        <v>6198</v>
      </c>
      <c r="J387" t="s">
        <v>6200</v>
      </c>
      <c r="K387" s="5">
        <v>0.5</v>
      </c>
      <c r="L387" s="6">
        <v>8.73</v>
      </c>
      <c r="M387" s="6">
        <f>E387*'Working sheet'!L387</f>
        <v>43.650000000000006</v>
      </c>
      <c r="N387" t="str">
        <f>_xlfn.XLOOKUP(Coffee_sales[[#This Row],[Customer ID]],customers!$A$1:$A$1001,customers!$I$1:$I$1001,,0)</f>
        <v>Yes</v>
      </c>
    </row>
    <row r="388" spans="1:14" x14ac:dyDescent="0.25">
      <c r="A388" t="s">
        <v>2666</v>
      </c>
      <c r="B388" s="4">
        <v>44083</v>
      </c>
      <c r="C388" t="s">
        <v>2667</v>
      </c>
      <c r="D388" t="s">
        <v>6154</v>
      </c>
      <c r="E388">
        <v>6</v>
      </c>
      <c r="F388" t="s">
        <v>2668</v>
      </c>
      <c r="G388">
        <v>0</v>
      </c>
      <c r="H388" t="s">
        <v>19</v>
      </c>
      <c r="I388" t="s">
        <v>6197</v>
      </c>
      <c r="J388" t="s">
        <v>6201</v>
      </c>
      <c r="K388" s="5">
        <v>0.2</v>
      </c>
      <c r="L388" s="6">
        <v>2.9849999999999999</v>
      </c>
      <c r="M388" s="6">
        <f>E388*'Working sheet'!L388</f>
        <v>17.91</v>
      </c>
      <c r="N388" t="str">
        <f>_xlfn.XLOOKUP(Coffee_sales[[#This Row],[Customer ID]],customers!$A$1:$A$1001,customers!$I$1:$I$1001,,0)</f>
        <v>Yes</v>
      </c>
    </row>
    <row r="389" spans="1:14" x14ac:dyDescent="0.25">
      <c r="A389" t="s">
        <v>2671</v>
      </c>
      <c r="B389" s="4">
        <v>44455</v>
      </c>
      <c r="C389" t="s">
        <v>2672</v>
      </c>
      <c r="D389" t="s">
        <v>6171</v>
      </c>
      <c r="E389">
        <v>5</v>
      </c>
      <c r="F389" t="s">
        <v>2673</v>
      </c>
      <c r="G389" t="s">
        <v>2674</v>
      </c>
      <c r="H389" t="s">
        <v>19</v>
      </c>
      <c r="I389" t="s">
        <v>6202</v>
      </c>
      <c r="J389" t="s">
        <v>6199</v>
      </c>
      <c r="K389" s="5">
        <v>1</v>
      </c>
      <c r="L389" s="6">
        <v>14.85</v>
      </c>
      <c r="M389" s="6">
        <f>E389*'Working sheet'!L389</f>
        <v>74.25</v>
      </c>
      <c r="N389" t="str">
        <f>_xlfn.XLOOKUP(Coffee_sales[[#This Row],[Customer ID]],customers!$A$1:$A$1001,customers!$I$1:$I$1001,,0)</f>
        <v>Yes</v>
      </c>
    </row>
    <row r="390" spans="1:14" x14ac:dyDescent="0.25">
      <c r="A390" t="s">
        <v>2677</v>
      </c>
      <c r="B390" s="4">
        <v>44130</v>
      </c>
      <c r="C390" t="s">
        <v>2678</v>
      </c>
      <c r="D390" t="s">
        <v>6150</v>
      </c>
      <c r="E390">
        <v>3</v>
      </c>
      <c r="F390" t="s">
        <v>2679</v>
      </c>
      <c r="G390" t="s">
        <v>2680</v>
      </c>
      <c r="H390" t="s">
        <v>19</v>
      </c>
      <c r="I390" t="s">
        <v>6198</v>
      </c>
      <c r="J390" t="s">
        <v>6201</v>
      </c>
      <c r="K390" s="5">
        <v>0.2</v>
      </c>
      <c r="L390" s="6">
        <v>3.8849999999999998</v>
      </c>
      <c r="M390" s="6">
        <f>E390*'Working sheet'!L390</f>
        <v>11.654999999999999</v>
      </c>
      <c r="N390" t="str">
        <f>_xlfn.XLOOKUP(Coffee_sales[[#This Row],[Customer ID]],customers!$A$1:$A$1001,customers!$I$1:$I$1001,,0)</f>
        <v>Yes</v>
      </c>
    </row>
    <row r="391" spans="1:14" x14ac:dyDescent="0.25">
      <c r="A391" t="s">
        <v>2683</v>
      </c>
      <c r="B391" s="4">
        <v>43536</v>
      </c>
      <c r="C391" t="s">
        <v>2684</v>
      </c>
      <c r="D391" t="s">
        <v>6169</v>
      </c>
      <c r="E391">
        <v>3</v>
      </c>
      <c r="F391" t="s">
        <v>2685</v>
      </c>
      <c r="G391" t="s">
        <v>2686</v>
      </c>
      <c r="H391" t="s">
        <v>19</v>
      </c>
      <c r="I391" t="s">
        <v>6198</v>
      </c>
      <c r="J391" t="s">
        <v>6201</v>
      </c>
      <c r="K391" s="5">
        <v>0.5</v>
      </c>
      <c r="L391" s="6">
        <v>7.77</v>
      </c>
      <c r="M391" s="6">
        <f>E391*'Working sheet'!L391</f>
        <v>23.31</v>
      </c>
      <c r="N391" t="str">
        <f>_xlfn.XLOOKUP(Coffee_sales[[#This Row],[Customer ID]],customers!$A$1:$A$1001,customers!$I$1:$I$1001,,0)</f>
        <v>Yes</v>
      </c>
    </row>
    <row r="392" spans="1:14" x14ac:dyDescent="0.25">
      <c r="A392" t="s">
        <v>2689</v>
      </c>
      <c r="B392" s="4">
        <v>44245</v>
      </c>
      <c r="C392" t="s">
        <v>2690</v>
      </c>
      <c r="D392" t="s">
        <v>6144</v>
      </c>
      <c r="E392">
        <v>2</v>
      </c>
      <c r="F392" t="s">
        <v>2691</v>
      </c>
      <c r="G392" t="s">
        <v>2692</v>
      </c>
      <c r="H392" t="s">
        <v>19</v>
      </c>
      <c r="I392" t="s">
        <v>6202</v>
      </c>
      <c r="J392" t="s">
        <v>6201</v>
      </c>
      <c r="K392" s="5">
        <v>0.5</v>
      </c>
      <c r="L392" s="6">
        <v>7.29</v>
      </c>
      <c r="M392" s="6">
        <f>E392*'Working sheet'!L392</f>
        <v>14.58</v>
      </c>
      <c r="N392" t="str">
        <f>_xlfn.XLOOKUP(Coffee_sales[[#This Row],[Customer ID]],customers!$A$1:$A$1001,customers!$I$1:$I$1001,,0)</f>
        <v>Yes</v>
      </c>
    </row>
    <row r="393" spans="1:14" x14ac:dyDescent="0.25">
      <c r="A393" t="s">
        <v>2694</v>
      </c>
      <c r="B393" s="4">
        <v>44133</v>
      </c>
      <c r="C393" t="s">
        <v>2695</v>
      </c>
      <c r="D393" t="s">
        <v>6157</v>
      </c>
      <c r="E393">
        <v>2</v>
      </c>
      <c r="F393" t="s">
        <v>2696</v>
      </c>
      <c r="G393" t="s">
        <v>2697</v>
      </c>
      <c r="H393" t="s">
        <v>19</v>
      </c>
      <c r="I393" t="s">
        <v>6197</v>
      </c>
      <c r="J393" t="s">
        <v>6200</v>
      </c>
      <c r="K393" s="5">
        <v>0.5</v>
      </c>
      <c r="L393" s="6">
        <v>6.75</v>
      </c>
      <c r="M393" s="6">
        <f>E393*'Working sheet'!L393</f>
        <v>13.5</v>
      </c>
      <c r="N393" t="str">
        <f>_xlfn.XLOOKUP(Coffee_sales[[#This Row],[Customer ID]],customers!$A$1:$A$1001,customers!$I$1:$I$1001,,0)</f>
        <v>No</v>
      </c>
    </row>
    <row r="394" spans="1:14" x14ac:dyDescent="0.25">
      <c r="A394" t="s">
        <v>2699</v>
      </c>
      <c r="B394" s="4">
        <v>44445</v>
      </c>
      <c r="C394" t="s">
        <v>2700</v>
      </c>
      <c r="D394" t="s">
        <v>6171</v>
      </c>
      <c r="E394">
        <v>6</v>
      </c>
      <c r="F394" t="s">
        <v>2701</v>
      </c>
      <c r="G394" t="s">
        <v>2702</v>
      </c>
      <c r="H394" t="s">
        <v>19</v>
      </c>
      <c r="I394" t="s">
        <v>6202</v>
      </c>
      <c r="J394" t="s">
        <v>6199</v>
      </c>
      <c r="K394" s="5">
        <v>1</v>
      </c>
      <c r="L394" s="6">
        <v>14.85</v>
      </c>
      <c r="M394" s="6">
        <f>E394*'Working sheet'!L394</f>
        <v>89.1</v>
      </c>
      <c r="N394" t="str">
        <f>_xlfn.XLOOKUP(Coffee_sales[[#This Row],[Customer ID]],customers!$A$1:$A$1001,customers!$I$1:$I$1001,,0)</f>
        <v>No</v>
      </c>
    </row>
    <row r="395" spans="1:14" x14ac:dyDescent="0.25">
      <c r="A395" t="s">
        <v>2699</v>
      </c>
      <c r="B395" s="4">
        <v>44445</v>
      </c>
      <c r="C395" t="s">
        <v>2700</v>
      </c>
      <c r="D395" t="s">
        <v>6167</v>
      </c>
      <c r="E395">
        <v>1</v>
      </c>
      <c r="F395" t="s">
        <v>2701</v>
      </c>
      <c r="G395" t="s">
        <v>2702</v>
      </c>
      <c r="H395" t="s">
        <v>19</v>
      </c>
      <c r="I395" t="s">
        <v>6197</v>
      </c>
      <c r="J395" t="s">
        <v>6199</v>
      </c>
      <c r="K395" s="5">
        <v>0.2</v>
      </c>
      <c r="L395" s="6">
        <v>3.8849999999999998</v>
      </c>
      <c r="M395" s="6">
        <f>E395*'Working sheet'!L395</f>
        <v>3.8849999999999998</v>
      </c>
      <c r="N395" t="str">
        <f>_xlfn.XLOOKUP(Coffee_sales[[#This Row],[Customer ID]],customers!$A$1:$A$1001,customers!$I$1:$I$1001,,0)</f>
        <v>No</v>
      </c>
    </row>
    <row r="396" spans="1:14" x14ac:dyDescent="0.25">
      <c r="A396" t="s">
        <v>2710</v>
      </c>
      <c r="B396" s="4">
        <v>44083</v>
      </c>
      <c r="C396" t="s">
        <v>2711</v>
      </c>
      <c r="D396" t="s">
        <v>6142</v>
      </c>
      <c r="E396">
        <v>4</v>
      </c>
      <c r="F396" t="s">
        <v>2712</v>
      </c>
      <c r="G396" t="s">
        <v>2713</v>
      </c>
      <c r="H396" t="s">
        <v>19</v>
      </c>
      <c r="I396" t="s">
        <v>6196</v>
      </c>
      <c r="J396" t="s">
        <v>6199</v>
      </c>
      <c r="K396" s="5">
        <v>2.5</v>
      </c>
      <c r="L396" s="6">
        <v>27.484999999999999</v>
      </c>
      <c r="M396" s="6">
        <f>E396*'Working sheet'!L396</f>
        <v>109.94</v>
      </c>
      <c r="N396" t="str">
        <f>_xlfn.XLOOKUP(Coffee_sales[[#This Row],[Customer ID]],customers!$A$1:$A$1001,customers!$I$1:$I$1001,,0)</f>
        <v>No</v>
      </c>
    </row>
    <row r="397" spans="1:14" x14ac:dyDescent="0.25">
      <c r="A397" t="s">
        <v>2716</v>
      </c>
      <c r="B397" s="4">
        <v>44465</v>
      </c>
      <c r="C397" t="s">
        <v>2717</v>
      </c>
      <c r="D397" t="s">
        <v>6169</v>
      </c>
      <c r="E397">
        <v>6</v>
      </c>
      <c r="F397" t="s">
        <v>2718</v>
      </c>
      <c r="G397" t="s">
        <v>2719</v>
      </c>
      <c r="H397" t="s">
        <v>19</v>
      </c>
      <c r="I397" t="s">
        <v>6198</v>
      </c>
      <c r="J397" t="s">
        <v>6201</v>
      </c>
      <c r="K397" s="5">
        <v>0.5</v>
      </c>
      <c r="L397" s="6">
        <v>7.77</v>
      </c>
      <c r="M397" s="6">
        <f>E397*'Working sheet'!L397</f>
        <v>46.62</v>
      </c>
      <c r="N397" t="str">
        <f>_xlfn.XLOOKUP(Coffee_sales[[#This Row],[Customer ID]],customers!$A$1:$A$1001,customers!$I$1:$I$1001,,0)</f>
        <v>Yes</v>
      </c>
    </row>
    <row r="398" spans="1:14" x14ac:dyDescent="0.25">
      <c r="A398" t="s">
        <v>2721</v>
      </c>
      <c r="B398" s="4">
        <v>44140</v>
      </c>
      <c r="C398" t="s">
        <v>2722</v>
      </c>
      <c r="D398" t="s">
        <v>6180</v>
      </c>
      <c r="E398">
        <v>5</v>
      </c>
      <c r="F398" t="s">
        <v>2723</v>
      </c>
      <c r="G398" t="s">
        <v>2724</v>
      </c>
      <c r="H398" t="s">
        <v>19</v>
      </c>
      <c r="I398" t="s">
        <v>6197</v>
      </c>
      <c r="J398" t="s">
        <v>6199</v>
      </c>
      <c r="K398" s="5">
        <v>0.5</v>
      </c>
      <c r="L398" s="6">
        <v>7.77</v>
      </c>
      <c r="M398" s="6">
        <f>E398*'Working sheet'!L398</f>
        <v>38.849999999999994</v>
      </c>
      <c r="N398" t="str">
        <f>_xlfn.XLOOKUP(Coffee_sales[[#This Row],[Customer ID]],customers!$A$1:$A$1001,customers!$I$1:$I$1001,,0)</f>
        <v>No</v>
      </c>
    </row>
    <row r="399" spans="1:14" x14ac:dyDescent="0.25">
      <c r="A399" t="s">
        <v>2727</v>
      </c>
      <c r="B399" s="4">
        <v>43720</v>
      </c>
      <c r="C399" t="s">
        <v>2728</v>
      </c>
      <c r="D399" t="s">
        <v>6169</v>
      </c>
      <c r="E399">
        <v>4</v>
      </c>
      <c r="F399" t="s">
        <v>2729</v>
      </c>
      <c r="G399" t="s">
        <v>2730</v>
      </c>
      <c r="H399" t="s">
        <v>19</v>
      </c>
      <c r="I399" t="s">
        <v>6198</v>
      </c>
      <c r="J399" t="s">
        <v>6201</v>
      </c>
      <c r="K399" s="5">
        <v>0.5</v>
      </c>
      <c r="L399" s="6">
        <v>7.77</v>
      </c>
      <c r="M399" s="6">
        <f>E399*'Working sheet'!L399</f>
        <v>31.08</v>
      </c>
      <c r="N399" t="str">
        <f>_xlfn.XLOOKUP(Coffee_sales[[#This Row],[Customer ID]],customers!$A$1:$A$1001,customers!$I$1:$I$1001,,0)</f>
        <v>Yes</v>
      </c>
    </row>
    <row r="400" spans="1:14" x14ac:dyDescent="0.25">
      <c r="A400" t="s">
        <v>2733</v>
      </c>
      <c r="B400" s="4">
        <v>43677</v>
      </c>
      <c r="C400" t="s">
        <v>2734</v>
      </c>
      <c r="D400" t="s">
        <v>6154</v>
      </c>
      <c r="E400">
        <v>6</v>
      </c>
      <c r="F400" t="s">
        <v>2735</v>
      </c>
      <c r="G400" t="s">
        <v>2736</v>
      </c>
      <c r="H400" t="s">
        <v>19</v>
      </c>
      <c r="I400" t="s">
        <v>6197</v>
      </c>
      <c r="J400" t="s">
        <v>6201</v>
      </c>
      <c r="K400" s="5">
        <v>0.2</v>
      </c>
      <c r="L400" s="6">
        <v>2.9849999999999999</v>
      </c>
      <c r="M400" s="6">
        <f>E400*'Working sheet'!L400</f>
        <v>17.91</v>
      </c>
      <c r="N400" t="str">
        <f>_xlfn.XLOOKUP(Coffee_sales[[#This Row],[Customer ID]],customers!$A$1:$A$1001,customers!$I$1:$I$1001,,0)</f>
        <v>Yes</v>
      </c>
    </row>
    <row r="401" spans="1:14" x14ac:dyDescent="0.25">
      <c r="A401" t="s">
        <v>2739</v>
      </c>
      <c r="B401" s="4">
        <v>43539</v>
      </c>
      <c r="C401" t="s">
        <v>2740</v>
      </c>
      <c r="D401" t="s">
        <v>6185</v>
      </c>
      <c r="E401">
        <v>6</v>
      </c>
      <c r="F401" t="s">
        <v>2741</v>
      </c>
      <c r="G401" t="s">
        <v>2742</v>
      </c>
      <c r="H401" t="s">
        <v>28</v>
      </c>
      <c r="I401" t="s">
        <v>6202</v>
      </c>
      <c r="J401" t="s">
        <v>6201</v>
      </c>
      <c r="K401" s="5">
        <v>2.5</v>
      </c>
      <c r="L401" s="6">
        <v>27.945</v>
      </c>
      <c r="M401" s="6">
        <f>E401*'Working sheet'!L401</f>
        <v>167.67000000000002</v>
      </c>
      <c r="N401" t="str">
        <f>_xlfn.XLOOKUP(Coffee_sales[[#This Row],[Customer ID]],customers!$A$1:$A$1001,customers!$I$1:$I$1001,,0)</f>
        <v>No</v>
      </c>
    </row>
    <row r="402" spans="1:14" x14ac:dyDescent="0.25">
      <c r="A402" t="s">
        <v>2745</v>
      </c>
      <c r="B402" s="4">
        <v>44332</v>
      </c>
      <c r="C402" t="s">
        <v>2746</v>
      </c>
      <c r="D402" t="s">
        <v>6170</v>
      </c>
      <c r="E402">
        <v>4</v>
      </c>
      <c r="F402" t="s">
        <v>2747</v>
      </c>
      <c r="G402" t="s">
        <v>2748</v>
      </c>
      <c r="H402" t="s">
        <v>19</v>
      </c>
      <c r="I402" t="s">
        <v>6198</v>
      </c>
      <c r="J402" t="s">
        <v>6199</v>
      </c>
      <c r="K402" s="5">
        <v>1</v>
      </c>
      <c r="L402" s="6">
        <v>15.85</v>
      </c>
      <c r="M402" s="6">
        <f>E402*'Working sheet'!L402</f>
        <v>63.4</v>
      </c>
      <c r="N402" t="str">
        <f>_xlfn.XLOOKUP(Coffee_sales[[#This Row],[Customer ID]],customers!$A$1:$A$1001,customers!$I$1:$I$1001,,0)</f>
        <v>No</v>
      </c>
    </row>
    <row r="403" spans="1:14" x14ac:dyDescent="0.25">
      <c r="A403" t="s">
        <v>2751</v>
      </c>
      <c r="B403" s="4">
        <v>43591</v>
      </c>
      <c r="C403" t="s">
        <v>2752</v>
      </c>
      <c r="D403" t="s">
        <v>6159</v>
      </c>
      <c r="E403">
        <v>2</v>
      </c>
      <c r="F403" t="s">
        <v>2753</v>
      </c>
      <c r="G403" t="s">
        <v>2754</v>
      </c>
      <c r="H403" t="s">
        <v>19</v>
      </c>
      <c r="I403" t="s">
        <v>6198</v>
      </c>
      <c r="J403" t="s">
        <v>6200</v>
      </c>
      <c r="K403" s="5">
        <v>0.2</v>
      </c>
      <c r="L403" s="6">
        <v>4.3650000000000002</v>
      </c>
      <c r="M403" s="6">
        <f>E403*'Working sheet'!L403</f>
        <v>8.73</v>
      </c>
      <c r="N403" t="str">
        <f>_xlfn.XLOOKUP(Coffee_sales[[#This Row],[Customer ID]],customers!$A$1:$A$1001,customers!$I$1:$I$1001,,0)</f>
        <v>Yes</v>
      </c>
    </row>
    <row r="404" spans="1:14" x14ac:dyDescent="0.25">
      <c r="A404" t="s">
        <v>2757</v>
      </c>
      <c r="B404" s="4">
        <v>43502</v>
      </c>
      <c r="C404" t="s">
        <v>2758</v>
      </c>
      <c r="D404" t="s">
        <v>6177</v>
      </c>
      <c r="E404">
        <v>3</v>
      </c>
      <c r="F404" t="s">
        <v>2759</v>
      </c>
      <c r="G404" t="s">
        <v>2760</v>
      </c>
      <c r="H404" t="s">
        <v>19</v>
      </c>
      <c r="I404" t="s">
        <v>6196</v>
      </c>
      <c r="J404" t="s">
        <v>6201</v>
      </c>
      <c r="K404" s="5">
        <v>1</v>
      </c>
      <c r="L404" s="6">
        <v>8.9499999999999993</v>
      </c>
      <c r="M404" s="6">
        <f>E404*'Working sheet'!L404</f>
        <v>26.849999999999998</v>
      </c>
      <c r="N404" t="str">
        <f>_xlfn.XLOOKUP(Coffee_sales[[#This Row],[Customer ID]],customers!$A$1:$A$1001,customers!$I$1:$I$1001,,0)</f>
        <v>Yes</v>
      </c>
    </row>
    <row r="405" spans="1:14" x14ac:dyDescent="0.25">
      <c r="A405" t="s">
        <v>2763</v>
      </c>
      <c r="B405" s="4">
        <v>44295</v>
      </c>
      <c r="C405" t="s">
        <v>2764</v>
      </c>
      <c r="D405" t="s">
        <v>6145</v>
      </c>
      <c r="E405">
        <v>2</v>
      </c>
      <c r="F405" t="s">
        <v>2765</v>
      </c>
      <c r="G405" t="s">
        <v>2766</v>
      </c>
      <c r="H405" t="s">
        <v>19</v>
      </c>
      <c r="I405" t="s">
        <v>6198</v>
      </c>
      <c r="J405" t="s">
        <v>6199</v>
      </c>
      <c r="K405" s="5">
        <v>0.2</v>
      </c>
      <c r="L405" s="6">
        <v>4.7549999999999999</v>
      </c>
      <c r="M405" s="6">
        <f>E405*'Working sheet'!L405</f>
        <v>9.51</v>
      </c>
      <c r="N405" t="str">
        <f>_xlfn.XLOOKUP(Coffee_sales[[#This Row],[Customer ID]],customers!$A$1:$A$1001,customers!$I$1:$I$1001,,0)</f>
        <v>No</v>
      </c>
    </row>
    <row r="406" spans="1:14" x14ac:dyDescent="0.25">
      <c r="A406" t="s">
        <v>2769</v>
      </c>
      <c r="B406" s="4">
        <v>43971</v>
      </c>
      <c r="C406" t="s">
        <v>2770</v>
      </c>
      <c r="D406" t="s">
        <v>6147</v>
      </c>
      <c r="E406">
        <v>4</v>
      </c>
      <c r="F406" t="s">
        <v>2771</v>
      </c>
      <c r="G406" t="s">
        <v>2772</v>
      </c>
      <c r="H406" t="s">
        <v>318</v>
      </c>
      <c r="I406" t="s">
        <v>6197</v>
      </c>
      <c r="J406" t="s">
        <v>6201</v>
      </c>
      <c r="K406" s="5">
        <v>1</v>
      </c>
      <c r="L406" s="6">
        <v>9.9499999999999993</v>
      </c>
      <c r="M406" s="6">
        <f>E406*'Working sheet'!L406</f>
        <v>39.799999999999997</v>
      </c>
      <c r="N406" t="str">
        <f>_xlfn.XLOOKUP(Coffee_sales[[#This Row],[Customer ID]],customers!$A$1:$A$1001,customers!$I$1:$I$1001,,0)</f>
        <v>No</v>
      </c>
    </row>
    <row r="407" spans="1:14" x14ac:dyDescent="0.25">
      <c r="A407" t="s">
        <v>2775</v>
      </c>
      <c r="B407" s="4">
        <v>44167</v>
      </c>
      <c r="C407" t="s">
        <v>2776</v>
      </c>
      <c r="D407" t="s">
        <v>6139</v>
      </c>
      <c r="E407">
        <v>3</v>
      </c>
      <c r="F407" t="s">
        <v>2777</v>
      </c>
      <c r="G407" t="s">
        <v>2778</v>
      </c>
      <c r="H407" t="s">
        <v>19</v>
      </c>
      <c r="I407" t="s">
        <v>6202</v>
      </c>
      <c r="J407" t="s">
        <v>6200</v>
      </c>
      <c r="K407" s="5">
        <v>0.5</v>
      </c>
      <c r="L407" s="6">
        <v>8.25</v>
      </c>
      <c r="M407" s="6">
        <f>E407*'Working sheet'!L407</f>
        <v>24.75</v>
      </c>
      <c r="N407" t="str">
        <f>_xlfn.XLOOKUP(Coffee_sales[[#This Row],[Customer ID]],customers!$A$1:$A$1001,customers!$I$1:$I$1001,,0)</f>
        <v>Yes</v>
      </c>
    </row>
    <row r="408" spans="1:14" x14ac:dyDescent="0.25">
      <c r="A408" t="s">
        <v>2781</v>
      </c>
      <c r="B408" s="4">
        <v>44416</v>
      </c>
      <c r="C408" t="s">
        <v>2782</v>
      </c>
      <c r="D408" t="s">
        <v>6141</v>
      </c>
      <c r="E408">
        <v>5</v>
      </c>
      <c r="F408" t="s">
        <v>2783</v>
      </c>
      <c r="G408" t="s">
        <v>2784</v>
      </c>
      <c r="H408" t="s">
        <v>19</v>
      </c>
      <c r="I408" t="s">
        <v>6202</v>
      </c>
      <c r="J408" t="s">
        <v>6200</v>
      </c>
      <c r="K408" s="5">
        <v>1</v>
      </c>
      <c r="L408" s="6">
        <v>13.75</v>
      </c>
      <c r="M408" s="6">
        <f>E408*'Working sheet'!L408</f>
        <v>68.75</v>
      </c>
      <c r="N408" t="str">
        <f>_xlfn.XLOOKUP(Coffee_sales[[#This Row],[Customer ID]],customers!$A$1:$A$1001,customers!$I$1:$I$1001,,0)</f>
        <v>Yes</v>
      </c>
    </row>
    <row r="409" spans="1:14" x14ac:dyDescent="0.25">
      <c r="A409" t="s">
        <v>2787</v>
      </c>
      <c r="B409" s="4">
        <v>44595</v>
      </c>
      <c r="C409" t="s">
        <v>2788</v>
      </c>
      <c r="D409" t="s">
        <v>6139</v>
      </c>
      <c r="E409">
        <v>6</v>
      </c>
      <c r="F409" t="s">
        <v>2789</v>
      </c>
      <c r="G409">
        <v>0</v>
      </c>
      <c r="H409" t="s">
        <v>318</v>
      </c>
      <c r="I409" t="s">
        <v>6202</v>
      </c>
      <c r="J409" t="s">
        <v>6200</v>
      </c>
      <c r="K409" s="5">
        <v>0.5</v>
      </c>
      <c r="L409" s="6">
        <v>8.25</v>
      </c>
      <c r="M409" s="6">
        <f>E409*'Working sheet'!L409</f>
        <v>49.5</v>
      </c>
      <c r="N409" t="str">
        <f>_xlfn.XLOOKUP(Coffee_sales[[#This Row],[Customer ID]],customers!$A$1:$A$1001,customers!$I$1:$I$1001,,0)</f>
        <v>No</v>
      </c>
    </row>
    <row r="410" spans="1:14" x14ac:dyDescent="0.25">
      <c r="A410" t="s">
        <v>2792</v>
      </c>
      <c r="B410" s="4">
        <v>44659</v>
      </c>
      <c r="C410" t="s">
        <v>2793</v>
      </c>
      <c r="D410" t="s">
        <v>6175</v>
      </c>
      <c r="E410">
        <v>2</v>
      </c>
      <c r="F410" t="s">
        <v>2794</v>
      </c>
      <c r="G410" t="s">
        <v>2795</v>
      </c>
      <c r="H410" t="s">
        <v>19</v>
      </c>
      <c r="I410" t="s">
        <v>6197</v>
      </c>
      <c r="J410" t="s">
        <v>6200</v>
      </c>
      <c r="K410" s="5">
        <v>2.5</v>
      </c>
      <c r="L410" s="6">
        <v>25.875</v>
      </c>
      <c r="M410" s="6">
        <f>E410*'Working sheet'!L410</f>
        <v>51.75</v>
      </c>
      <c r="N410" t="str">
        <f>_xlfn.XLOOKUP(Coffee_sales[[#This Row],[Customer ID]],customers!$A$1:$A$1001,customers!$I$1:$I$1001,,0)</f>
        <v>Yes</v>
      </c>
    </row>
    <row r="411" spans="1:14" x14ac:dyDescent="0.25">
      <c r="A411" t="s">
        <v>2798</v>
      </c>
      <c r="B411" s="4">
        <v>44203</v>
      </c>
      <c r="C411" t="s">
        <v>2799</v>
      </c>
      <c r="D411" t="s">
        <v>6170</v>
      </c>
      <c r="E411">
        <v>3</v>
      </c>
      <c r="F411" t="s">
        <v>2800</v>
      </c>
      <c r="G411">
        <v>0</v>
      </c>
      <c r="H411" t="s">
        <v>318</v>
      </c>
      <c r="I411" t="s">
        <v>6198</v>
      </c>
      <c r="J411" t="s">
        <v>6199</v>
      </c>
      <c r="K411" s="5">
        <v>1</v>
      </c>
      <c r="L411" s="6">
        <v>15.85</v>
      </c>
      <c r="M411" s="6">
        <f>E411*'Working sheet'!L411</f>
        <v>47.55</v>
      </c>
      <c r="N411" t="str">
        <f>_xlfn.XLOOKUP(Coffee_sales[[#This Row],[Customer ID]],customers!$A$1:$A$1001,customers!$I$1:$I$1001,,0)</f>
        <v>Yes</v>
      </c>
    </row>
    <row r="412" spans="1:14" x14ac:dyDescent="0.25">
      <c r="A412" t="s">
        <v>2803</v>
      </c>
      <c r="B412" s="4">
        <v>44441</v>
      </c>
      <c r="C412" t="s">
        <v>2804</v>
      </c>
      <c r="D412" t="s">
        <v>6167</v>
      </c>
      <c r="E412">
        <v>4</v>
      </c>
      <c r="F412" t="s">
        <v>2805</v>
      </c>
      <c r="G412">
        <v>0</v>
      </c>
      <c r="H412" t="s">
        <v>19</v>
      </c>
      <c r="I412" t="s">
        <v>6197</v>
      </c>
      <c r="J412" t="s">
        <v>6199</v>
      </c>
      <c r="K412" s="5">
        <v>0.2</v>
      </c>
      <c r="L412" s="6">
        <v>3.8849999999999998</v>
      </c>
      <c r="M412" s="6">
        <f>E412*'Working sheet'!L412</f>
        <v>15.54</v>
      </c>
      <c r="N412" t="str">
        <f>_xlfn.XLOOKUP(Coffee_sales[[#This Row],[Customer ID]],customers!$A$1:$A$1001,customers!$I$1:$I$1001,,0)</f>
        <v>No</v>
      </c>
    </row>
    <row r="413" spans="1:14" x14ac:dyDescent="0.25">
      <c r="A413" t="s">
        <v>2808</v>
      </c>
      <c r="B413" s="4">
        <v>44504</v>
      </c>
      <c r="C413" t="s">
        <v>2809</v>
      </c>
      <c r="D413" t="s">
        <v>6162</v>
      </c>
      <c r="E413">
        <v>6</v>
      </c>
      <c r="F413" t="s">
        <v>2810</v>
      </c>
      <c r="G413">
        <v>0</v>
      </c>
      <c r="H413" t="s">
        <v>19</v>
      </c>
      <c r="I413" t="s">
        <v>6198</v>
      </c>
      <c r="J413" t="s">
        <v>6200</v>
      </c>
      <c r="K413" s="5">
        <v>1</v>
      </c>
      <c r="L413" s="6">
        <v>14.55</v>
      </c>
      <c r="M413" s="6">
        <f>E413*'Working sheet'!L413</f>
        <v>87.300000000000011</v>
      </c>
      <c r="N413" t="str">
        <f>_xlfn.XLOOKUP(Coffee_sales[[#This Row],[Customer ID]],customers!$A$1:$A$1001,customers!$I$1:$I$1001,,0)</f>
        <v>Yes</v>
      </c>
    </row>
    <row r="414" spans="1:14" x14ac:dyDescent="0.25">
      <c r="A414" t="s">
        <v>2813</v>
      </c>
      <c r="B414" s="4">
        <v>44410</v>
      </c>
      <c r="C414" t="s">
        <v>2814</v>
      </c>
      <c r="D414" t="s">
        <v>6155</v>
      </c>
      <c r="E414">
        <v>5</v>
      </c>
      <c r="F414" t="s">
        <v>2815</v>
      </c>
      <c r="G414">
        <v>0</v>
      </c>
      <c r="H414" t="s">
        <v>19</v>
      </c>
      <c r="I414" t="s">
        <v>6197</v>
      </c>
      <c r="J414" t="s">
        <v>6200</v>
      </c>
      <c r="K414" s="5">
        <v>1</v>
      </c>
      <c r="L414" s="6">
        <v>11.25</v>
      </c>
      <c r="M414" s="6">
        <f>E414*'Working sheet'!L414</f>
        <v>56.25</v>
      </c>
      <c r="N414" t="str">
        <f>_xlfn.XLOOKUP(Coffee_sales[[#This Row],[Customer ID]],customers!$A$1:$A$1001,customers!$I$1:$I$1001,,0)</f>
        <v>Yes</v>
      </c>
    </row>
    <row r="415" spans="1:14" x14ac:dyDescent="0.25">
      <c r="A415" t="s">
        <v>2818</v>
      </c>
      <c r="B415" s="4">
        <v>43857</v>
      </c>
      <c r="C415" t="s">
        <v>2819</v>
      </c>
      <c r="D415" t="s">
        <v>6164</v>
      </c>
      <c r="E415">
        <v>1</v>
      </c>
      <c r="F415" t="s">
        <v>2820</v>
      </c>
      <c r="G415" t="s">
        <v>2821</v>
      </c>
      <c r="H415" t="s">
        <v>19</v>
      </c>
      <c r="I415" t="s">
        <v>6198</v>
      </c>
      <c r="J415" t="s">
        <v>6199</v>
      </c>
      <c r="K415" s="5">
        <v>2.5</v>
      </c>
      <c r="L415" s="6">
        <v>36.454999999999998</v>
      </c>
      <c r="M415" s="6">
        <f>E415*'Working sheet'!L415</f>
        <v>36.454999999999998</v>
      </c>
      <c r="N415" t="str">
        <f>_xlfn.XLOOKUP(Coffee_sales[[#This Row],[Customer ID]],customers!$A$1:$A$1001,customers!$I$1:$I$1001,,0)</f>
        <v>Yes</v>
      </c>
    </row>
    <row r="416" spans="1:14" x14ac:dyDescent="0.25">
      <c r="A416" t="s">
        <v>2824</v>
      </c>
      <c r="B416" s="4">
        <v>43802</v>
      </c>
      <c r="C416" t="s">
        <v>2825</v>
      </c>
      <c r="D416" t="s">
        <v>6178</v>
      </c>
      <c r="E416">
        <v>3</v>
      </c>
      <c r="F416" t="s">
        <v>2826</v>
      </c>
      <c r="G416">
        <v>0</v>
      </c>
      <c r="H416" t="s">
        <v>19</v>
      </c>
      <c r="I416" t="s">
        <v>6196</v>
      </c>
      <c r="J416" t="s">
        <v>6199</v>
      </c>
      <c r="K416" s="5">
        <v>0.2</v>
      </c>
      <c r="L416" s="6">
        <v>3.585</v>
      </c>
      <c r="M416" s="6">
        <f>E416*'Working sheet'!L416</f>
        <v>10.754999999999999</v>
      </c>
      <c r="N416" t="str">
        <f>_xlfn.XLOOKUP(Coffee_sales[[#This Row],[Customer ID]],customers!$A$1:$A$1001,customers!$I$1:$I$1001,,0)</f>
        <v>Yes</v>
      </c>
    </row>
    <row r="417" spans="1:14" x14ac:dyDescent="0.25">
      <c r="A417" t="s">
        <v>2829</v>
      </c>
      <c r="B417" s="4">
        <v>43683</v>
      </c>
      <c r="C417" t="s">
        <v>2830</v>
      </c>
      <c r="D417" t="s">
        <v>6174</v>
      </c>
      <c r="E417">
        <v>3</v>
      </c>
      <c r="F417" t="s">
        <v>2831</v>
      </c>
      <c r="G417" t="s">
        <v>2832</v>
      </c>
      <c r="H417" t="s">
        <v>19</v>
      </c>
      <c r="I417" t="s">
        <v>6196</v>
      </c>
      <c r="J417" t="s">
        <v>6200</v>
      </c>
      <c r="K417" s="5">
        <v>0.2</v>
      </c>
      <c r="L417" s="6">
        <v>2.9849999999999999</v>
      </c>
      <c r="M417" s="6">
        <f>E417*'Working sheet'!L417</f>
        <v>8.9550000000000001</v>
      </c>
      <c r="N417" t="str">
        <f>_xlfn.XLOOKUP(Coffee_sales[[#This Row],[Customer ID]],customers!$A$1:$A$1001,customers!$I$1:$I$1001,,0)</f>
        <v>No</v>
      </c>
    </row>
    <row r="418" spans="1:14" x14ac:dyDescent="0.25">
      <c r="A418" t="s">
        <v>2834</v>
      </c>
      <c r="B418" s="4">
        <v>43901</v>
      </c>
      <c r="C418" t="s">
        <v>2835</v>
      </c>
      <c r="D418" t="s">
        <v>6180</v>
      </c>
      <c r="E418">
        <v>3</v>
      </c>
      <c r="F418" t="s">
        <v>2836</v>
      </c>
      <c r="G418">
        <v>0</v>
      </c>
      <c r="H418" t="s">
        <v>19</v>
      </c>
      <c r="I418" t="s">
        <v>6197</v>
      </c>
      <c r="J418" t="s">
        <v>6199</v>
      </c>
      <c r="K418" s="5">
        <v>0.5</v>
      </c>
      <c r="L418" s="6">
        <v>7.77</v>
      </c>
      <c r="M418" s="6">
        <f>E418*'Working sheet'!L418</f>
        <v>23.31</v>
      </c>
      <c r="N418" t="str">
        <f>_xlfn.XLOOKUP(Coffee_sales[[#This Row],[Customer ID]],customers!$A$1:$A$1001,customers!$I$1:$I$1001,,0)</f>
        <v>Yes</v>
      </c>
    </row>
    <row r="419" spans="1:14" x14ac:dyDescent="0.25">
      <c r="A419" t="s">
        <v>2839</v>
      </c>
      <c r="B419" s="4">
        <v>44457</v>
      </c>
      <c r="C419" t="s">
        <v>2840</v>
      </c>
      <c r="D419" t="s">
        <v>6182</v>
      </c>
      <c r="E419">
        <v>1</v>
      </c>
      <c r="F419" t="s">
        <v>2841</v>
      </c>
      <c r="G419">
        <v>0</v>
      </c>
      <c r="H419" t="s">
        <v>19</v>
      </c>
      <c r="I419" t="s">
        <v>6197</v>
      </c>
      <c r="J419" t="s">
        <v>6199</v>
      </c>
      <c r="K419" s="5">
        <v>2.5</v>
      </c>
      <c r="L419" s="6">
        <v>29.785</v>
      </c>
      <c r="M419" s="6">
        <f>E419*'Working sheet'!L419</f>
        <v>29.785</v>
      </c>
      <c r="N419" t="str">
        <f>_xlfn.XLOOKUP(Coffee_sales[[#This Row],[Customer ID]],customers!$A$1:$A$1001,customers!$I$1:$I$1001,,0)</f>
        <v>Yes</v>
      </c>
    </row>
    <row r="420" spans="1:14" x14ac:dyDescent="0.25">
      <c r="A420" t="s">
        <v>2844</v>
      </c>
      <c r="B420" s="4">
        <v>44142</v>
      </c>
      <c r="C420" t="s">
        <v>2845</v>
      </c>
      <c r="D420" t="s">
        <v>6182</v>
      </c>
      <c r="E420">
        <v>5</v>
      </c>
      <c r="F420" t="s">
        <v>2846</v>
      </c>
      <c r="G420" t="s">
        <v>2847</v>
      </c>
      <c r="H420" t="s">
        <v>19</v>
      </c>
      <c r="I420" t="s">
        <v>6197</v>
      </c>
      <c r="J420" t="s">
        <v>6199</v>
      </c>
      <c r="K420" s="5">
        <v>2.5</v>
      </c>
      <c r="L420" s="6">
        <v>29.785</v>
      </c>
      <c r="M420" s="6">
        <f>E420*'Working sheet'!L420</f>
        <v>148.92500000000001</v>
      </c>
      <c r="N420" t="str">
        <f>_xlfn.XLOOKUP(Coffee_sales[[#This Row],[Customer ID]],customers!$A$1:$A$1001,customers!$I$1:$I$1001,,0)</f>
        <v>Yes</v>
      </c>
    </row>
    <row r="421" spans="1:14" x14ac:dyDescent="0.25">
      <c r="A421" t="s">
        <v>2849</v>
      </c>
      <c r="B421" s="4">
        <v>44739</v>
      </c>
      <c r="C421" t="s">
        <v>2850</v>
      </c>
      <c r="D421" t="s">
        <v>6160</v>
      </c>
      <c r="E421">
        <v>1</v>
      </c>
      <c r="F421" t="s">
        <v>2851</v>
      </c>
      <c r="G421" t="s">
        <v>2852</v>
      </c>
      <c r="H421" t="s">
        <v>19</v>
      </c>
      <c r="I421" t="s">
        <v>6198</v>
      </c>
      <c r="J421" t="s">
        <v>6200</v>
      </c>
      <c r="K421" s="5">
        <v>0.5</v>
      </c>
      <c r="L421" s="6">
        <v>8.73</v>
      </c>
      <c r="M421" s="6">
        <f>E421*'Working sheet'!L421</f>
        <v>8.73</v>
      </c>
      <c r="N421" t="str">
        <f>_xlfn.XLOOKUP(Coffee_sales[[#This Row],[Customer ID]],customers!$A$1:$A$1001,customers!$I$1:$I$1001,,0)</f>
        <v>Yes</v>
      </c>
    </row>
    <row r="422" spans="1:14" x14ac:dyDescent="0.25">
      <c r="A422" t="s">
        <v>2855</v>
      </c>
      <c r="B422" s="4">
        <v>43866</v>
      </c>
      <c r="C422" t="s">
        <v>2586</v>
      </c>
      <c r="D422" t="s">
        <v>6169</v>
      </c>
      <c r="E422">
        <v>4</v>
      </c>
      <c r="F422" t="s">
        <v>2587</v>
      </c>
      <c r="G422" t="s">
        <v>2588</v>
      </c>
      <c r="H422" t="s">
        <v>19</v>
      </c>
      <c r="I422" t="s">
        <v>6198</v>
      </c>
      <c r="J422" t="s">
        <v>6201</v>
      </c>
      <c r="K422" s="5">
        <v>0.5</v>
      </c>
      <c r="L422" s="6">
        <v>7.77</v>
      </c>
      <c r="M422" s="6">
        <f>E422*'Working sheet'!L422</f>
        <v>31.08</v>
      </c>
      <c r="N422" t="str">
        <f>_xlfn.XLOOKUP(Coffee_sales[[#This Row],[Customer ID]],customers!$A$1:$A$1001,customers!$I$1:$I$1001,,0)</f>
        <v>No</v>
      </c>
    </row>
    <row r="423" spans="1:14" x14ac:dyDescent="0.25">
      <c r="A423" t="s">
        <v>2855</v>
      </c>
      <c r="B423" s="4">
        <v>43866</v>
      </c>
      <c r="C423" t="s">
        <v>2586</v>
      </c>
      <c r="D423" t="s">
        <v>6168</v>
      </c>
      <c r="E423">
        <v>6</v>
      </c>
      <c r="F423" t="s">
        <v>2587</v>
      </c>
      <c r="G423" t="s">
        <v>2588</v>
      </c>
      <c r="H423" t="s">
        <v>19</v>
      </c>
      <c r="I423" t="s">
        <v>6197</v>
      </c>
      <c r="J423" t="s">
        <v>6201</v>
      </c>
      <c r="K423" s="5">
        <v>2.5</v>
      </c>
      <c r="L423" s="6">
        <v>22.885000000000002</v>
      </c>
      <c r="M423" s="6">
        <f>E423*'Working sheet'!L423</f>
        <v>137.31</v>
      </c>
      <c r="N423" t="str">
        <f>_xlfn.XLOOKUP(Coffee_sales[[#This Row],[Customer ID]],customers!$A$1:$A$1001,customers!$I$1:$I$1001,,0)</f>
        <v>No</v>
      </c>
    </row>
    <row r="424" spans="1:14" x14ac:dyDescent="0.25">
      <c r="A424" t="s">
        <v>2866</v>
      </c>
      <c r="B424" s="4">
        <v>43868</v>
      </c>
      <c r="C424" t="s">
        <v>2867</v>
      </c>
      <c r="D424" t="s">
        <v>6158</v>
      </c>
      <c r="E424">
        <v>5</v>
      </c>
      <c r="F424" t="s">
        <v>2868</v>
      </c>
      <c r="G424">
        <v>0</v>
      </c>
      <c r="H424" t="s">
        <v>19</v>
      </c>
      <c r="I424" t="s">
        <v>6197</v>
      </c>
      <c r="J424" t="s">
        <v>6201</v>
      </c>
      <c r="K424" s="5">
        <v>0.5</v>
      </c>
      <c r="L424" s="6">
        <v>5.97</v>
      </c>
      <c r="M424" s="6">
        <f>E424*'Working sheet'!L424</f>
        <v>29.849999999999998</v>
      </c>
      <c r="N424" t="str">
        <f>_xlfn.XLOOKUP(Coffee_sales[[#This Row],[Customer ID]],customers!$A$1:$A$1001,customers!$I$1:$I$1001,,0)</f>
        <v>No</v>
      </c>
    </row>
    <row r="425" spans="1:14" x14ac:dyDescent="0.25">
      <c r="A425" t="s">
        <v>2871</v>
      </c>
      <c r="B425" s="4">
        <v>44183</v>
      </c>
      <c r="C425" t="s">
        <v>2872</v>
      </c>
      <c r="D425" t="s">
        <v>6146</v>
      </c>
      <c r="E425">
        <v>3</v>
      </c>
      <c r="F425" t="s">
        <v>2873</v>
      </c>
      <c r="G425">
        <v>0</v>
      </c>
      <c r="H425" t="s">
        <v>19</v>
      </c>
      <c r="I425" t="s">
        <v>6196</v>
      </c>
      <c r="J425" t="s">
        <v>6200</v>
      </c>
      <c r="K425" s="5">
        <v>0.5</v>
      </c>
      <c r="L425" s="6">
        <v>5.97</v>
      </c>
      <c r="M425" s="6">
        <f>E425*'Working sheet'!L425</f>
        <v>17.91</v>
      </c>
      <c r="N425" t="str">
        <f>_xlfn.XLOOKUP(Coffee_sales[[#This Row],[Customer ID]],customers!$A$1:$A$1001,customers!$I$1:$I$1001,,0)</f>
        <v>No</v>
      </c>
    </row>
    <row r="426" spans="1:14" x14ac:dyDescent="0.25">
      <c r="A426" t="s">
        <v>2876</v>
      </c>
      <c r="B426" s="4">
        <v>44431</v>
      </c>
      <c r="C426" t="s">
        <v>2877</v>
      </c>
      <c r="D426" t="s">
        <v>6176</v>
      </c>
      <c r="E426">
        <v>3</v>
      </c>
      <c r="F426" t="s">
        <v>2878</v>
      </c>
      <c r="G426" t="s">
        <v>2879</v>
      </c>
      <c r="H426" t="s">
        <v>19</v>
      </c>
      <c r="I426" t="s">
        <v>6202</v>
      </c>
      <c r="J426" t="s">
        <v>6199</v>
      </c>
      <c r="K426" s="5">
        <v>0.5</v>
      </c>
      <c r="L426" s="6">
        <v>8.91</v>
      </c>
      <c r="M426" s="6">
        <f>E426*'Working sheet'!L426</f>
        <v>26.73</v>
      </c>
      <c r="N426" t="str">
        <f>_xlfn.XLOOKUP(Coffee_sales[[#This Row],[Customer ID]],customers!$A$1:$A$1001,customers!$I$1:$I$1001,,0)</f>
        <v>Yes</v>
      </c>
    </row>
    <row r="427" spans="1:14" x14ac:dyDescent="0.25">
      <c r="A427" t="s">
        <v>2882</v>
      </c>
      <c r="B427" s="4">
        <v>44428</v>
      </c>
      <c r="C427" t="s">
        <v>2883</v>
      </c>
      <c r="D427" t="s">
        <v>6177</v>
      </c>
      <c r="E427">
        <v>2</v>
      </c>
      <c r="F427" t="s">
        <v>2884</v>
      </c>
      <c r="G427" t="s">
        <v>2885</v>
      </c>
      <c r="H427" t="s">
        <v>19</v>
      </c>
      <c r="I427" t="s">
        <v>6196</v>
      </c>
      <c r="J427" t="s">
        <v>6201</v>
      </c>
      <c r="K427" s="5">
        <v>1</v>
      </c>
      <c r="L427" s="6">
        <v>8.9499999999999993</v>
      </c>
      <c r="M427" s="6">
        <f>E427*'Working sheet'!L427</f>
        <v>17.899999999999999</v>
      </c>
      <c r="N427" t="str">
        <f>_xlfn.XLOOKUP(Coffee_sales[[#This Row],[Customer ID]],customers!$A$1:$A$1001,customers!$I$1:$I$1001,,0)</f>
        <v>No</v>
      </c>
    </row>
    <row r="428" spans="1:14" x14ac:dyDescent="0.25">
      <c r="A428" t="s">
        <v>2888</v>
      </c>
      <c r="B428" s="4">
        <v>43556</v>
      </c>
      <c r="C428" t="s">
        <v>2889</v>
      </c>
      <c r="D428" t="s">
        <v>6178</v>
      </c>
      <c r="E428">
        <v>4</v>
      </c>
      <c r="F428" t="s">
        <v>2890</v>
      </c>
      <c r="G428" t="s">
        <v>2891</v>
      </c>
      <c r="H428" t="s">
        <v>318</v>
      </c>
      <c r="I428" t="s">
        <v>6196</v>
      </c>
      <c r="J428" t="s">
        <v>6199</v>
      </c>
      <c r="K428" s="5">
        <v>0.2</v>
      </c>
      <c r="L428" s="6">
        <v>3.585</v>
      </c>
      <c r="M428" s="6">
        <f>E428*'Working sheet'!L428</f>
        <v>14.34</v>
      </c>
      <c r="N428" t="str">
        <f>_xlfn.XLOOKUP(Coffee_sales[[#This Row],[Customer ID]],customers!$A$1:$A$1001,customers!$I$1:$I$1001,,0)</f>
        <v>Yes</v>
      </c>
    </row>
    <row r="429" spans="1:14" x14ac:dyDescent="0.25">
      <c r="A429" t="s">
        <v>2894</v>
      </c>
      <c r="B429" s="4">
        <v>44224</v>
      </c>
      <c r="C429" t="s">
        <v>2895</v>
      </c>
      <c r="D429" t="s">
        <v>6175</v>
      </c>
      <c r="E429">
        <v>3</v>
      </c>
      <c r="F429" t="s">
        <v>2896</v>
      </c>
      <c r="G429">
        <v>0</v>
      </c>
      <c r="H429" t="s">
        <v>19</v>
      </c>
      <c r="I429" t="s">
        <v>6197</v>
      </c>
      <c r="J429" t="s">
        <v>6200</v>
      </c>
      <c r="K429" s="5">
        <v>2.5</v>
      </c>
      <c r="L429" s="6">
        <v>25.875</v>
      </c>
      <c r="M429" s="6">
        <f>E429*'Working sheet'!L429</f>
        <v>77.625</v>
      </c>
      <c r="N429" t="str">
        <f>_xlfn.XLOOKUP(Coffee_sales[[#This Row],[Customer ID]],customers!$A$1:$A$1001,customers!$I$1:$I$1001,,0)</f>
        <v>Yes</v>
      </c>
    </row>
    <row r="430" spans="1:14" x14ac:dyDescent="0.25">
      <c r="A430" t="s">
        <v>2899</v>
      </c>
      <c r="B430" s="4">
        <v>43759</v>
      </c>
      <c r="C430" t="s">
        <v>2900</v>
      </c>
      <c r="D430" t="s">
        <v>6179</v>
      </c>
      <c r="E430">
        <v>5</v>
      </c>
      <c r="F430" t="s">
        <v>2901</v>
      </c>
      <c r="G430" t="s">
        <v>2902</v>
      </c>
      <c r="H430" t="s">
        <v>19</v>
      </c>
      <c r="I430" t="s">
        <v>6196</v>
      </c>
      <c r="J430" t="s">
        <v>6199</v>
      </c>
      <c r="K430" s="5">
        <v>1</v>
      </c>
      <c r="L430" s="6">
        <v>11.95</v>
      </c>
      <c r="M430" s="6">
        <f>E430*'Working sheet'!L430</f>
        <v>59.75</v>
      </c>
      <c r="N430" t="str">
        <f>_xlfn.XLOOKUP(Coffee_sales[[#This Row],[Customer ID]],customers!$A$1:$A$1001,customers!$I$1:$I$1001,,0)</f>
        <v>No</v>
      </c>
    </row>
    <row r="431" spans="1:14" x14ac:dyDescent="0.25">
      <c r="A431" t="s">
        <v>2905</v>
      </c>
      <c r="B431" s="4">
        <v>44367</v>
      </c>
      <c r="C431" t="s">
        <v>2586</v>
      </c>
      <c r="D431" t="s">
        <v>6140</v>
      </c>
      <c r="E431">
        <v>6</v>
      </c>
      <c r="F431" t="s">
        <v>2587</v>
      </c>
      <c r="G431" t="s">
        <v>2588</v>
      </c>
      <c r="H431" t="s">
        <v>19</v>
      </c>
      <c r="I431" t="s">
        <v>6197</v>
      </c>
      <c r="J431" t="s">
        <v>6199</v>
      </c>
      <c r="K431" s="5">
        <v>1</v>
      </c>
      <c r="L431" s="6">
        <v>12.95</v>
      </c>
      <c r="M431" s="6">
        <f>E431*'Working sheet'!L431</f>
        <v>77.699999999999989</v>
      </c>
      <c r="N431" t="str">
        <f>_xlfn.XLOOKUP(Coffee_sales[[#This Row],[Customer ID]],customers!$A$1:$A$1001,customers!$I$1:$I$1001,,0)</f>
        <v>No</v>
      </c>
    </row>
    <row r="432" spans="1:14" x14ac:dyDescent="0.25">
      <c r="A432" t="s">
        <v>2911</v>
      </c>
      <c r="B432" s="4">
        <v>44504</v>
      </c>
      <c r="C432" t="s">
        <v>2912</v>
      </c>
      <c r="D432" t="s">
        <v>6163</v>
      </c>
      <c r="E432">
        <v>2</v>
      </c>
      <c r="F432" t="s">
        <v>2913</v>
      </c>
      <c r="G432" t="s">
        <v>2914</v>
      </c>
      <c r="H432" t="s">
        <v>19</v>
      </c>
      <c r="I432" t="s">
        <v>6196</v>
      </c>
      <c r="J432" t="s">
        <v>6201</v>
      </c>
      <c r="K432" s="5">
        <v>0.2</v>
      </c>
      <c r="L432" s="6">
        <v>2.6850000000000001</v>
      </c>
      <c r="M432" s="6">
        <f>E432*'Working sheet'!L432</f>
        <v>5.37</v>
      </c>
      <c r="N432" t="str">
        <f>_xlfn.XLOOKUP(Coffee_sales[[#This Row],[Customer ID]],customers!$A$1:$A$1001,customers!$I$1:$I$1001,,0)</f>
        <v>Yes</v>
      </c>
    </row>
    <row r="433" spans="1:14" x14ac:dyDescent="0.25">
      <c r="A433" t="s">
        <v>2917</v>
      </c>
      <c r="B433" s="4">
        <v>44291</v>
      </c>
      <c r="C433" t="s">
        <v>2918</v>
      </c>
      <c r="D433" t="s">
        <v>6185</v>
      </c>
      <c r="E433">
        <v>3</v>
      </c>
      <c r="F433" t="s">
        <v>2919</v>
      </c>
      <c r="G433" t="s">
        <v>2920</v>
      </c>
      <c r="H433" t="s">
        <v>318</v>
      </c>
      <c r="I433" t="s">
        <v>6202</v>
      </c>
      <c r="J433" t="s">
        <v>6201</v>
      </c>
      <c r="K433" s="5">
        <v>2.5</v>
      </c>
      <c r="L433" s="6">
        <v>27.945</v>
      </c>
      <c r="M433" s="6">
        <f>E433*'Working sheet'!L433</f>
        <v>83.835000000000008</v>
      </c>
      <c r="N433" t="str">
        <f>_xlfn.XLOOKUP(Coffee_sales[[#This Row],[Customer ID]],customers!$A$1:$A$1001,customers!$I$1:$I$1001,,0)</f>
        <v>Yes</v>
      </c>
    </row>
    <row r="434" spans="1:14" x14ac:dyDescent="0.25">
      <c r="A434" t="s">
        <v>2923</v>
      </c>
      <c r="B434" s="4">
        <v>43808</v>
      </c>
      <c r="C434" t="s">
        <v>2924</v>
      </c>
      <c r="D434" t="s">
        <v>6155</v>
      </c>
      <c r="E434">
        <v>2</v>
      </c>
      <c r="F434" t="s">
        <v>2925</v>
      </c>
      <c r="G434">
        <v>0</v>
      </c>
      <c r="H434" t="s">
        <v>19</v>
      </c>
      <c r="I434" t="s">
        <v>6197</v>
      </c>
      <c r="J434" t="s">
        <v>6200</v>
      </c>
      <c r="K434" s="5">
        <v>1</v>
      </c>
      <c r="L434" s="6">
        <v>11.25</v>
      </c>
      <c r="M434" s="6">
        <f>E434*'Working sheet'!L434</f>
        <v>22.5</v>
      </c>
      <c r="N434" t="str">
        <f>_xlfn.XLOOKUP(Coffee_sales[[#This Row],[Customer ID]],customers!$A$1:$A$1001,customers!$I$1:$I$1001,,0)</f>
        <v>No</v>
      </c>
    </row>
    <row r="435" spans="1:14" x14ac:dyDescent="0.25">
      <c r="A435" t="s">
        <v>2928</v>
      </c>
      <c r="B435" s="4">
        <v>44563</v>
      </c>
      <c r="C435" t="s">
        <v>2929</v>
      </c>
      <c r="D435" t="s">
        <v>6181</v>
      </c>
      <c r="E435">
        <v>6</v>
      </c>
      <c r="F435" t="s">
        <v>2930</v>
      </c>
      <c r="G435" t="s">
        <v>2931</v>
      </c>
      <c r="H435" t="s">
        <v>19</v>
      </c>
      <c r="I435" t="s">
        <v>6198</v>
      </c>
      <c r="J435" t="s">
        <v>6200</v>
      </c>
      <c r="K435" s="5">
        <v>2.5</v>
      </c>
      <c r="L435" s="6">
        <v>33.465000000000003</v>
      </c>
      <c r="M435" s="6">
        <f>E435*'Working sheet'!L435</f>
        <v>200.79000000000002</v>
      </c>
      <c r="N435" t="str">
        <f>_xlfn.XLOOKUP(Coffee_sales[[#This Row],[Customer ID]],customers!$A$1:$A$1001,customers!$I$1:$I$1001,,0)</f>
        <v>Yes</v>
      </c>
    </row>
    <row r="436" spans="1:14" x14ac:dyDescent="0.25">
      <c r="A436" t="s">
        <v>2934</v>
      </c>
      <c r="B436" s="4">
        <v>43807</v>
      </c>
      <c r="C436" t="s">
        <v>2935</v>
      </c>
      <c r="D436" t="s">
        <v>6155</v>
      </c>
      <c r="E436">
        <v>6</v>
      </c>
      <c r="F436" t="s">
        <v>2936</v>
      </c>
      <c r="G436">
        <v>0</v>
      </c>
      <c r="H436" t="s">
        <v>19</v>
      </c>
      <c r="I436" t="s">
        <v>6197</v>
      </c>
      <c r="J436" t="s">
        <v>6200</v>
      </c>
      <c r="K436" s="5">
        <v>1</v>
      </c>
      <c r="L436" s="6">
        <v>11.25</v>
      </c>
      <c r="M436" s="6">
        <f>E436*'Working sheet'!L436</f>
        <v>67.5</v>
      </c>
      <c r="N436" t="str">
        <f>_xlfn.XLOOKUP(Coffee_sales[[#This Row],[Customer ID]],customers!$A$1:$A$1001,customers!$I$1:$I$1001,,0)</f>
        <v>No</v>
      </c>
    </row>
    <row r="437" spans="1:14" x14ac:dyDescent="0.25">
      <c r="A437" t="s">
        <v>2939</v>
      </c>
      <c r="B437" s="4">
        <v>44528</v>
      </c>
      <c r="C437" t="s">
        <v>2940</v>
      </c>
      <c r="D437" t="s">
        <v>6139</v>
      </c>
      <c r="E437">
        <v>1</v>
      </c>
      <c r="F437" t="s">
        <v>2941</v>
      </c>
      <c r="G437" t="s">
        <v>2942</v>
      </c>
      <c r="H437" t="s">
        <v>19</v>
      </c>
      <c r="I437" t="s">
        <v>6202</v>
      </c>
      <c r="J437" t="s">
        <v>6200</v>
      </c>
      <c r="K437" s="5">
        <v>0.5</v>
      </c>
      <c r="L437" s="6">
        <v>8.25</v>
      </c>
      <c r="M437" s="6">
        <f>E437*'Working sheet'!L437</f>
        <v>8.25</v>
      </c>
      <c r="N437" t="str">
        <f>_xlfn.XLOOKUP(Coffee_sales[[#This Row],[Customer ID]],customers!$A$1:$A$1001,customers!$I$1:$I$1001,,0)</f>
        <v>No</v>
      </c>
    </row>
    <row r="438" spans="1:14" x14ac:dyDescent="0.25">
      <c r="A438" t="s">
        <v>2945</v>
      </c>
      <c r="B438" s="4">
        <v>44631</v>
      </c>
      <c r="C438" t="s">
        <v>2946</v>
      </c>
      <c r="D438" t="s">
        <v>6145</v>
      </c>
      <c r="E438">
        <v>2</v>
      </c>
      <c r="F438" t="s">
        <v>2947</v>
      </c>
      <c r="G438" t="s">
        <v>2948</v>
      </c>
      <c r="H438" t="s">
        <v>19</v>
      </c>
      <c r="I438" t="s">
        <v>6198</v>
      </c>
      <c r="J438" t="s">
        <v>6199</v>
      </c>
      <c r="K438" s="5">
        <v>0.2</v>
      </c>
      <c r="L438" s="6">
        <v>4.7549999999999999</v>
      </c>
      <c r="M438" s="6">
        <f>E438*'Working sheet'!L438</f>
        <v>9.51</v>
      </c>
      <c r="N438" t="str">
        <f>_xlfn.XLOOKUP(Coffee_sales[[#This Row],[Customer ID]],customers!$A$1:$A$1001,customers!$I$1:$I$1001,,0)</f>
        <v>Yes</v>
      </c>
    </row>
    <row r="439" spans="1:14" x14ac:dyDescent="0.25">
      <c r="A439" t="s">
        <v>2951</v>
      </c>
      <c r="B439" s="4">
        <v>44213</v>
      </c>
      <c r="C439" t="s">
        <v>2952</v>
      </c>
      <c r="D439" t="s">
        <v>6165</v>
      </c>
      <c r="E439">
        <v>1</v>
      </c>
      <c r="F439" t="s">
        <v>2953</v>
      </c>
      <c r="G439">
        <v>0</v>
      </c>
      <c r="H439" t="s">
        <v>19</v>
      </c>
      <c r="I439" t="s">
        <v>6198</v>
      </c>
      <c r="J439" t="s">
        <v>6201</v>
      </c>
      <c r="K439" s="5">
        <v>2.5</v>
      </c>
      <c r="L439" s="6">
        <v>29.785</v>
      </c>
      <c r="M439" s="6">
        <f>E439*'Working sheet'!L439</f>
        <v>29.785</v>
      </c>
      <c r="N439" t="str">
        <f>_xlfn.XLOOKUP(Coffee_sales[[#This Row],[Customer ID]],customers!$A$1:$A$1001,customers!$I$1:$I$1001,,0)</f>
        <v>No</v>
      </c>
    </row>
    <row r="440" spans="1:14" x14ac:dyDescent="0.25">
      <c r="A440" t="s">
        <v>2956</v>
      </c>
      <c r="B440" s="4">
        <v>43483</v>
      </c>
      <c r="C440" t="s">
        <v>3042</v>
      </c>
      <c r="D440" t="s">
        <v>6169</v>
      </c>
      <c r="E440">
        <v>2</v>
      </c>
      <c r="F440" t="s">
        <v>3043</v>
      </c>
      <c r="G440" t="s">
        <v>3044</v>
      </c>
      <c r="H440" t="s">
        <v>19</v>
      </c>
      <c r="I440" t="s">
        <v>6198</v>
      </c>
      <c r="J440" t="s">
        <v>6201</v>
      </c>
      <c r="K440" s="5">
        <v>0.5</v>
      </c>
      <c r="L440" s="6">
        <v>7.77</v>
      </c>
      <c r="M440" s="6">
        <f>E440*'Working sheet'!L440</f>
        <v>15.54</v>
      </c>
      <c r="N440" t="str">
        <f>_xlfn.XLOOKUP(Coffee_sales[[#This Row],[Customer ID]],customers!$A$1:$A$1001,customers!$I$1:$I$1001,,0)</f>
        <v>No</v>
      </c>
    </row>
    <row r="441" spans="1:14" x14ac:dyDescent="0.25">
      <c r="A441" t="s">
        <v>2962</v>
      </c>
      <c r="B441" s="4">
        <v>43562</v>
      </c>
      <c r="C441" t="s">
        <v>2963</v>
      </c>
      <c r="D441" t="s">
        <v>6176</v>
      </c>
      <c r="E441">
        <v>4</v>
      </c>
      <c r="F441" t="s">
        <v>2964</v>
      </c>
      <c r="G441" t="s">
        <v>2965</v>
      </c>
      <c r="H441" t="s">
        <v>318</v>
      </c>
      <c r="I441" t="s">
        <v>6202</v>
      </c>
      <c r="J441" t="s">
        <v>6199</v>
      </c>
      <c r="K441" s="5">
        <v>0.5</v>
      </c>
      <c r="L441" s="6">
        <v>8.91</v>
      </c>
      <c r="M441" s="6">
        <f>E441*'Working sheet'!L441</f>
        <v>35.64</v>
      </c>
      <c r="N441" t="str">
        <f>_xlfn.XLOOKUP(Coffee_sales[[#This Row],[Customer ID]],customers!$A$1:$A$1001,customers!$I$1:$I$1001,,0)</f>
        <v>No</v>
      </c>
    </row>
    <row r="442" spans="1:14" x14ac:dyDescent="0.25">
      <c r="A442" t="s">
        <v>2968</v>
      </c>
      <c r="B442" s="4">
        <v>44230</v>
      </c>
      <c r="C442" t="s">
        <v>2969</v>
      </c>
      <c r="D442" t="s">
        <v>6175</v>
      </c>
      <c r="E442">
        <v>4</v>
      </c>
      <c r="F442" t="s">
        <v>2970</v>
      </c>
      <c r="G442" t="s">
        <v>2971</v>
      </c>
      <c r="H442" t="s">
        <v>19</v>
      </c>
      <c r="I442" t="s">
        <v>6197</v>
      </c>
      <c r="J442" t="s">
        <v>6200</v>
      </c>
      <c r="K442" s="5">
        <v>2.5</v>
      </c>
      <c r="L442" s="6">
        <v>25.875</v>
      </c>
      <c r="M442" s="6">
        <f>E442*'Working sheet'!L442</f>
        <v>103.5</v>
      </c>
      <c r="N442" t="str">
        <f>_xlfn.XLOOKUP(Coffee_sales[[#This Row],[Customer ID]],customers!$A$1:$A$1001,customers!$I$1:$I$1001,,0)</f>
        <v>Yes</v>
      </c>
    </row>
    <row r="443" spans="1:14" x14ac:dyDescent="0.25">
      <c r="A443" t="s">
        <v>2974</v>
      </c>
      <c r="B443" s="4">
        <v>43573</v>
      </c>
      <c r="C443" t="s">
        <v>2975</v>
      </c>
      <c r="D443" t="s">
        <v>6183</v>
      </c>
      <c r="E443">
        <v>3</v>
      </c>
      <c r="F443" t="s">
        <v>2976</v>
      </c>
      <c r="G443" t="s">
        <v>2977</v>
      </c>
      <c r="H443" t="s">
        <v>318</v>
      </c>
      <c r="I443" t="s">
        <v>6202</v>
      </c>
      <c r="J443" t="s">
        <v>6201</v>
      </c>
      <c r="K443" s="5">
        <v>1</v>
      </c>
      <c r="L443" s="6">
        <v>12.15</v>
      </c>
      <c r="M443" s="6">
        <f>E443*'Working sheet'!L443</f>
        <v>36.450000000000003</v>
      </c>
      <c r="N443" t="str">
        <f>_xlfn.XLOOKUP(Coffee_sales[[#This Row],[Customer ID]],customers!$A$1:$A$1001,customers!$I$1:$I$1001,,0)</f>
        <v>Yes</v>
      </c>
    </row>
    <row r="444" spans="1:14" x14ac:dyDescent="0.25">
      <c r="A444" t="s">
        <v>2980</v>
      </c>
      <c r="B444" s="4">
        <v>44384</v>
      </c>
      <c r="C444" t="s">
        <v>2981</v>
      </c>
      <c r="D444" t="s">
        <v>6173</v>
      </c>
      <c r="E444">
        <v>5</v>
      </c>
      <c r="F444" t="s">
        <v>2982</v>
      </c>
      <c r="G444" t="s">
        <v>2983</v>
      </c>
      <c r="H444" t="s">
        <v>19</v>
      </c>
      <c r="I444" t="s">
        <v>6196</v>
      </c>
      <c r="J444" t="s">
        <v>6199</v>
      </c>
      <c r="K444" s="5">
        <v>0.5</v>
      </c>
      <c r="L444" s="6">
        <v>7.17</v>
      </c>
      <c r="M444" s="6">
        <f>E444*'Working sheet'!L444</f>
        <v>35.85</v>
      </c>
      <c r="N444" t="str">
        <f>_xlfn.XLOOKUP(Coffee_sales[[#This Row],[Customer ID]],customers!$A$1:$A$1001,customers!$I$1:$I$1001,,0)</f>
        <v>No</v>
      </c>
    </row>
    <row r="445" spans="1:14" x14ac:dyDescent="0.25">
      <c r="A445" t="s">
        <v>2986</v>
      </c>
      <c r="B445" s="4">
        <v>44250</v>
      </c>
      <c r="C445" t="s">
        <v>2987</v>
      </c>
      <c r="D445" t="s">
        <v>6184</v>
      </c>
      <c r="E445">
        <v>5</v>
      </c>
      <c r="F445" t="s">
        <v>2988</v>
      </c>
      <c r="G445" t="s">
        <v>2989</v>
      </c>
      <c r="H445" t="s">
        <v>318</v>
      </c>
      <c r="I445" t="s">
        <v>6202</v>
      </c>
      <c r="J445" t="s">
        <v>6199</v>
      </c>
      <c r="K445" s="5">
        <v>0.2</v>
      </c>
      <c r="L445" s="6">
        <v>4.4550000000000001</v>
      </c>
      <c r="M445" s="6">
        <f>E445*'Working sheet'!L445</f>
        <v>22.274999999999999</v>
      </c>
      <c r="N445" t="str">
        <f>_xlfn.XLOOKUP(Coffee_sales[[#This Row],[Customer ID]],customers!$A$1:$A$1001,customers!$I$1:$I$1001,,0)</f>
        <v>Yes</v>
      </c>
    </row>
    <row r="446" spans="1:14" x14ac:dyDescent="0.25">
      <c r="A446" t="s">
        <v>2992</v>
      </c>
      <c r="B446" s="4">
        <v>44418</v>
      </c>
      <c r="C446" t="s">
        <v>2993</v>
      </c>
      <c r="D446" t="s">
        <v>6156</v>
      </c>
      <c r="E446">
        <v>6</v>
      </c>
      <c r="F446" t="s">
        <v>2994</v>
      </c>
      <c r="G446" t="s">
        <v>2995</v>
      </c>
      <c r="H446" t="s">
        <v>318</v>
      </c>
      <c r="I446" t="s">
        <v>6202</v>
      </c>
      <c r="J446" t="s">
        <v>6200</v>
      </c>
      <c r="K446" s="5">
        <v>0.2</v>
      </c>
      <c r="L446" s="6">
        <v>4.125</v>
      </c>
      <c r="M446" s="6">
        <f>E446*'Working sheet'!L446</f>
        <v>24.75</v>
      </c>
      <c r="N446" t="str">
        <f>_xlfn.XLOOKUP(Coffee_sales[[#This Row],[Customer ID]],customers!$A$1:$A$1001,customers!$I$1:$I$1001,,0)</f>
        <v>No</v>
      </c>
    </row>
    <row r="447" spans="1:14" x14ac:dyDescent="0.25">
      <c r="A447" t="s">
        <v>2999</v>
      </c>
      <c r="B447" s="4">
        <v>43784</v>
      </c>
      <c r="C447" t="s">
        <v>3000</v>
      </c>
      <c r="D447" t="s">
        <v>6181</v>
      </c>
      <c r="E447">
        <v>2</v>
      </c>
      <c r="F447" t="s">
        <v>3001</v>
      </c>
      <c r="G447" t="s">
        <v>3002</v>
      </c>
      <c r="H447" t="s">
        <v>318</v>
      </c>
      <c r="I447" t="s">
        <v>6198</v>
      </c>
      <c r="J447" t="s">
        <v>6200</v>
      </c>
      <c r="K447" s="5">
        <v>2.5</v>
      </c>
      <c r="L447" s="6">
        <v>33.465000000000003</v>
      </c>
      <c r="M447" s="6">
        <f>E447*'Working sheet'!L447</f>
        <v>66.930000000000007</v>
      </c>
      <c r="N447" t="str">
        <f>_xlfn.XLOOKUP(Coffee_sales[[#This Row],[Customer ID]],customers!$A$1:$A$1001,customers!$I$1:$I$1001,,0)</f>
        <v>Yes</v>
      </c>
    </row>
    <row r="448" spans="1:14" x14ac:dyDescent="0.25">
      <c r="A448" t="s">
        <v>3004</v>
      </c>
      <c r="B448" s="4">
        <v>43816</v>
      </c>
      <c r="C448" t="s">
        <v>3005</v>
      </c>
      <c r="D448" t="s">
        <v>6160</v>
      </c>
      <c r="E448">
        <v>1</v>
      </c>
      <c r="F448" t="s">
        <v>3006</v>
      </c>
      <c r="G448" t="s">
        <v>3007</v>
      </c>
      <c r="H448" t="s">
        <v>28</v>
      </c>
      <c r="I448" t="s">
        <v>6198</v>
      </c>
      <c r="J448" t="s">
        <v>6200</v>
      </c>
      <c r="K448" s="5">
        <v>0.5</v>
      </c>
      <c r="L448" s="6">
        <v>8.73</v>
      </c>
      <c r="M448" s="6">
        <f>E448*'Working sheet'!L448</f>
        <v>8.73</v>
      </c>
      <c r="N448" t="str">
        <f>_xlfn.XLOOKUP(Coffee_sales[[#This Row],[Customer ID]],customers!$A$1:$A$1001,customers!$I$1:$I$1001,,0)</f>
        <v>Yes</v>
      </c>
    </row>
    <row r="449" spans="1:14" x14ac:dyDescent="0.25">
      <c r="A449" t="s">
        <v>3010</v>
      </c>
      <c r="B449" s="4">
        <v>43908</v>
      </c>
      <c r="C449" t="s">
        <v>3011</v>
      </c>
      <c r="D449" t="s">
        <v>6146</v>
      </c>
      <c r="E449">
        <v>3</v>
      </c>
      <c r="F449" t="s">
        <v>3012</v>
      </c>
      <c r="G449" t="s">
        <v>3013</v>
      </c>
      <c r="H449" t="s">
        <v>19</v>
      </c>
      <c r="I449" t="s">
        <v>6196</v>
      </c>
      <c r="J449" t="s">
        <v>6200</v>
      </c>
      <c r="K449" s="5">
        <v>0.5</v>
      </c>
      <c r="L449" s="6">
        <v>5.97</v>
      </c>
      <c r="M449" s="6">
        <f>E449*'Working sheet'!L449</f>
        <v>17.91</v>
      </c>
      <c r="N449" t="str">
        <f>_xlfn.XLOOKUP(Coffee_sales[[#This Row],[Customer ID]],customers!$A$1:$A$1001,customers!$I$1:$I$1001,,0)</f>
        <v>No</v>
      </c>
    </row>
    <row r="450" spans="1:14" x14ac:dyDescent="0.25">
      <c r="A450" t="s">
        <v>3015</v>
      </c>
      <c r="B450" s="4">
        <v>44718</v>
      </c>
      <c r="C450" t="s">
        <v>3016</v>
      </c>
      <c r="D450" t="s">
        <v>6173</v>
      </c>
      <c r="E450">
        <v>1</v>
      </c>
      <c r="F450" t="s">
        <v>3017</v>
      </c>
      <c r="G450" t="s">
        <v>3018</v>
      </c>
      <c r="H450" t="s">
        <v>318</v>
      </c>
      <c r="I450" t="s">
        <v>6196</v>
      </c>
      <c r="J450" t="s">
        <v>6199</v>
      </c>
      <c r="K450" s="5">
        <v>0.5</v>
      </c>
      <c r="L450" s="6">
        <v>7.17</v>
      </c>
      <c r="M450" s="6">
        <f>E450*'Working sheet'!L450</f>
        <v>7.17</v>
      </c>
      <c r="N450" t="str">
        <f>_xlfn.XLOOKUP(Coffee_sales[[#This Row],[Customer ID]],customers!$A$1:$A$1001,customers!$I$1:$I$1001,,0)</f>
        <v>No</v>
      </c>
    </row>
    <row r="451" spans="1:14" x14ac:dyDescent="0.25">
      <c r="A451" t="s">
        <v>3021</v>
      </c>
      <c r="B451" s="4">
        <v>44336</v>
      </c>
      <c r="C451" t="s">
        <v>3022</v>
      </c>
      <c r="D451" t="s">
        <v>6163</v>
      </c>
      <c r="E451">
        <v>2</v>
      </c>
      <c r="F451" t="s">
        <v>3023</v>
      </c>
      <c r="G451" t="s">
        <v>3024</v>
      </c>
      <c r="H451" t="s">
        <v>19</v>
      </c>
      <c r="I451" t="s">
        <v>6196</v>
      </c>
      <c r="J451" t="s">
        <v>6201</v>
      </c>
      <c r="K451" s="5">
        <v>0.2</v>
      </c>
      <c r="L451" s="6">
        <v>2.6850000000000001</v>
      </c>
      <c r="M451" s="6">
        <f>E451*'Working sheet'!L451</f>
        <v>5.37</v>
      </c>
      <c r="N451" t="str">
        <f>_xlfn.XLOOKUP(Coffee_sales[[#This Row],[Customer ID]],customers!$A$1:$A$1001,customers!$I$1:$I$1001,,0)</f>
        <v>No</v>
      </c>
    </row>
    <row r="452" spans="1:14" x14ac:dyDescent="0.25">
      <c r="A452" t="s">
        <v>3027</v>
      </c>
      <c r="B452" s="4">
        <v>44207</v>
      </c>
      <c r="C452" t="s">
        <v>3028</v>
      </c>
      <c r="D452" t="s">
        <v>6145</v>
      </c>
      <c r="E452">
        <v>5</v>
      </c>
      <c r="F452" t="s">
        <v>3029</v>
      </c>
      <c r="G452" t="s">
        <v>3030</v>
      </c>
      <c r="H452" t="s">
        <v>318</v>
      </c>
      <c r="I452" t="s">
        <v>6198</v>
      </c>
      <c r="J452" t="s">
        <v>6199</v>
      </c>
      <c r="K452" s="5">
        <v>0.2</v>
      </c>
      <c r="L452" s="6">
        <v>4.7549999999999999</v>
      </c>
      <c r="M452" s="6">
        <f>E452*'Working sheet'!L452</f>
        <v>23.774999999999999</v>
      </c>
      <c r="N452" t="str">
        <f>_xlfn.XLOOKUP(Coffee_sales[[#This Row],[Customer ID]],customers!$A$1:$A$1001,customers!$I$1:$I$1001,,0)</f>
        <v>No</v>
      </c>
    </row>
    <row r="453" spans="1:14" x14ac:dyDescent="0.25">
      <c r="A453" t="s">
        <v>3035</v>
      </c>
      <c r="B453" s="4">
        <v>43518</v>
      </c>
      <c r="C453" t="s">
        <v>3036</v>
      </c>
      <c r="D453" t="s">
        <v>6149</v>
      </c>
      <c r="E453">
        <v>2</v>
      </c>
      <c r="F453" t="s">
        <v>3037</v>
      </c>
      <c r="G453" t="s">
        <v>3038</v>
      </c>
      <c r="H453" t="s">
        <v>19</v>
      </c>
      <c r="I453" t="s">
        <v>6196</v>
      </c>
      <c r="J453" t="s">
        <v>6201</v>
      </c>
      <c r="K453" s="5">
        <v>2.5</v>
      </c>
      <c r="L453" s="6">
        <v>20.585000000000001</v>
      </c>
      <c r="M453" s="6">
        <f>E453*'Working sheet'!L453</f>
        <v>41.17</v>
      </c>
      <c r="N453" t="str">
        <f>_xlfn.XLOOKUP(Coffee_sales[[#This Row],[Customer ID]],customers!$A$1:$A$1001,customers!$I$1:$I$1001,,0)</f>
        <v>Yes</v>
      </c>
    </row>
    <row r="454" spans="1:14" x14ac:dyDescent="0.25">
      <c r="A454" t="s">
        <v>3041</v>
      </c>
      <c r="B454" s="4">
        <v>44524</v>
      </c>
      <c r="C454" t="s">
        <v>3042</v>
      </c>
      <c r="D454" t="s">
        <v>6167</v>
      </c>
      <c r="E454">
        <v>3</v>
      </c>
      <c r="F454" t="s">
        <v>3043</v>
      </c>
      <c r="G454" t="s">
        <v>3044</v>
      </c>
      <c r="H454" t="s">
        <v>19</v>
      </c>
      <c r="I454" t="s">
        <v>6197</v>
      </c>
      <c r="J454" t="s">
        <v>6199</v>
      </c>
      <c r="K454" s="5">
        <v>0.2</v>
      </c>
      <c r="L454" s="6">
        <v>3.8849999999999998</v>
      </c>
      <c r="M454" s="6">
        <f>E454*'Working sheet'!L454</f>
        <v>11.654999999999999</v>
      </c>
      <c r="N454" t="str">
        <f>_xlfn.XLOOKUP(Coffee_sales[[#This Row],[Customer ID]],customers!$A$1:$A$1001,customers!$I$1:$I$1001,,0)</f>
        <v>No</v>
      </c>
    </row>
    <row r="455" spans="1:14" x14ac:dyDescent="0.25">
      <c r="A455" t="s">
        <v>3047</v>
      </c>
      <c r="B455" s="4">
        <v>44579</v>
      </c>
      <c r="C455" t="s">
        <v>3048</v>
      </c>
      <c r="D455" t="s">
        <v>6161</v>
      </c>
      <c r="E455">
        <v>4</v>
      </c>
      <c r="F455" t="s">
        <v>3049</v>
      </c>
      <c r="G455" t="s">
        <v>3050</v>
      </c>
      <c r="H455" t="s">
        <v>19</v>
      </c>
      <c r="I455" t="s">
        <v>6198</v>
      </c>
      <c r="J455" t="s">
        <v>6199</v>
      </c>
      <c r="K455" s="5">
        <v>0.5</v>
      </c>
      <c r="L455" s="6">
        <v>9.51</v>
      </c>
      <c r="M455" s="6">
        <f>E455*'Working sheet'!L455</f>
        <v>38.04</v>
      </c>
      <c r="N455" t="str">
        <f>_xlfn.XLOOKUP(Coffee_sales[[#This Row],[Customer ID]],customers!$A$1:$A$1001,customers!$I$1:$I$1001,,0)</f>
        <v>No</v>
      </c>
    </row>
    <row r="456" spans="1:14" x14ac:dyDescent="0.25">
      <c r="A456" t="s">
        <v>3053</v>
      </c>
      <c r="B456" s="4">
        <v>44421</v>
      </c>
      <c r="C456" t="s">
        <v>3054</v>
      </c>
      <c r="D456" t="s">
        <v>6149</v>
      </c>
      <c r="E456">
        <v>4</v>
      </c>
      <c r="F456" t="s">
        <v>3055</v>
      </c>
      <c r="G456" t="s">
        <v>3056</v>
      </c>
      <c r="H456" t="s">
        <v>318</v>
      </c>
      <c r="I456" t="s">
        <v>6196</v>
      </c>
      <c r="J456" t="s">
        <v>6201</v>
      </c>
      <c r="K456" s="5">
        <v>2.5</v>
      </c>
      <c r="L456" s="6">
        <v>20.585000000000001</v>
      </c>
      <c r="M456" s="6">
        <f>E456*'Working sheet'!L456</f>
        <v>82.34</v>
      </c>
      <c r="N456" t="str">
        <f>_xlfn.XLOOKUP(Coffee_sales[[#This Row],[Customer ID]],customers!$A$1:$A$1001,customers!$I$1:$I$1001,,0)</f>
        <v>Yes</v>
      </c>
    </row>
    <row r="457" spans="1:14" x14ac:dyDescent="0.25">
      <c r="A457" t="s">
        <v>3058</v>
      </c>
      <c r="B457" s="4">
        <v>43841</v>
      </c>
      <c r="C457" t="s">
        <v>3059</v>
      </c>
      <c r="D457" t="s">
        <v>6145</v>
      </c>
      <c r="E457">
        <v>2</v>
      </c>
      <c r="F457" t="s">
        <v>3060</v>
      </c>
      <c r="G457" t="s">
        <v>3061</v>
      </c>
      <c r="H457" t="s">
        <v>318</v>
      </c>
      <c r="I457" t="s">
        <v>6198</v>
      </c>
      <c r="J457" t="s">
        <v>6199</v>
      </c>
      <c r="K457" s="5">
        <v>0.2</v>
      </c>
      <c r="L457" s="6">
        <v>4.7549999999999999</v>
      </c>
      <c r="M457" s="6">
        <f>E457*'Working sheet'!L457</f>
        <v>9.51</v>
      </c>
      <c r="N457" t="str">
        <f>_xlfn.XLOOKUP(Coffee_sales[[#This Row],[Customer ID]],customers!$A$1:$A$1001,customers!$I$1:$I$1001,,0)</f>
        <v>Yes</v>
      </c>
    </row>
    <row r="458" spans="1:14" x14ac:dyDescent="0.25">
      <c r="A458" t="s">
        <v>3064</v>
      </c>
      <c r="B458" s="4">
        <v>44017</v>
      </c>
      <c r="C458" t="s">
        <v>3065</v>
      </c>
      <c r="D458" t="s">
        <v>6149</v>
      </c>
      <c r="E458">
        <v>2</v>
      </c>
      <c r="F458" t="s">
        <v>3066</v>
      </c>
      <c r="G458" t="s">
        <v>3067</v>
      </c>
      <c r="H458" t="s">
        <v>28</v>
      </c>
      <c r="I458" t="s">
        <v>6196</v>
      </c>
      <c r="J458" t="s">
        <v>6201</v>
      </c>
      <c r="K458" s="5">
        <v>2.5</v>
      </c>
      <c r="L458" s="6">
        <v>20.585000000000001</v>
      </c>
      <c r="M458" s="6">
        <f>E458*'Working sheet'!L458</f>
        <v>41.17</v>
      </c>
      <c r="N458" t="str">
        <f>_xlfn.XLOOKUP(Coffee_sales[[#This Row],[Customer ID]],customers!$A$1:$A$1001,customers!$I$1:$I$1001,,0)</f>
        <v>No</v>
      </c>
    </row>
    <row r="459" spans="1:14" x14ac:dyDescent="0.25">
      <c r="A459" t="s">
        <v>3070</v>
      </c>
      <c r="B459" s="4">
        <v>43671</v>
      </c>
      <c r="C459" t="s">
        <v>3071</v>
      </c>
      <c r="D459" t="s">
        <v>6161</v>
      </c>
      <c r="E459">
        <v>5</v>
      </c>
      <c r="F459" t="s">
        <v>3072</v>
      </c>
      <c r="G459" t="s">
        <v>3073</v>
      </c>
      <c r="H459" t="s">
        <v>19</v>
      </c>
      <c r="I459" t="s">
        <v>6198</v>
      </c>
      <c r="J459" t="s">
        <v>6199</v>
      </c>
      <c r="K459" s="5">
        <v>0.5</v>
      </c>
      <c r="L459" s="6">
        <v>9.51</v>
      </c>
      <c r="M459" s="6">
        <f>E459*'Working sheet'!L459</f>
        <v>47.55</v>
      </c>
      <c r="N459" t="str">
        <f>_xlfn.XLOOKUP(Coffee_sales[[#This Row],[Customer ID]],customers!$A$1:$A$1001,customers!$I$1:$I$1001,,0)</f>
        <v>No</v>
      </c>
    </row>
    <row r="460" spans="1:14" x14ac:dyDescent="0.25">
      <c r="A460" t="s">
        <v>3076</v>
      </c>
      <c r="B460" s="4">
        <v>44707</v>
      </c>
      <c r="C460" t="s">
        <v>3077</v>
      </c>
      <c r="D460" t="s">
        <v>6155</v>
      </c>
      <c r="E460">
        <v>4</v>
      </c>
      <c r="F460" t="s">
        <v>3078</v>
      </c>
      <c r="G460" t="s">
        <v>3079</v>
      </c>
      <c r="H460" t="s">
        <v>19</v>
      </c>
      <c r="I460" t="s">
        <v>6197</v>
      </c>
      <c r="J460" t="s">
        <v>6200</v>
      </c>
      <c r="K460" s="5">
        <v>1</v>
      </c>
      <c r="L460" s="6">
        <v>11.25</v>
      </c>
      <c r="M460" s="6">
        <f>E460*'Working sheet'!L460</f>
        <v>45</v>
      </c>
      <c r="N460" t="str">
        <f>_xlfn.XLOOKUP(Coffee_sales[[#This Row],[Customer ID]],customers!$A$1:$A$1001,customers!$I$1:$I$1001,,0)</f>
        <v>No</v>
      </c>
    </row>
    <row r="461" spans="1:14" x14ac:dyDescent="0.25">
      <c r="A461" t="s">
        <v>3082</v>
      </c>
      <c r="B461" s="4">
        <v>43840</v>
      </c>
      <c r="C461" t="s">
        <v>3083</v>
      </c>
      <c r="D461" t="s">
        <v>6145</v>
      </c>
      <c r="E461">
        <v>5</v>
      </c>
      <c r="F461" t="s">
        <v>3084</v>
      </c>
      <c r="G461" t="s">
        <v>3085</v>
      </c>
      <c r="H461" t="s">
        <v>19</v>
      </c>
      <c r="I461" t="s">
        <v>6198</v>
      </c>
      <c r="J461" t="s">
        <v>6199</v>
      </c>
      <c r="K461" s="5">
        <v>0.2</v>
      </c>
      <c r="L461" s="6">
        <v>4.7549999999999999</v>
      </c>
      <c r="M461" s="6">
        <f>E461*'Working sheet'!L461</f>
        <v>23.774999999999999</v>
      </c>
      <c r="N461" t="str">
        <f>_xlfn.XLOOKUP(Coffee_sales[[#This Row],[Customer ID]],customers!$A$1:$A$1001,customers!$I$1:$I$1001,,0)</f>
        <v>No</v>
      </c>
    </row>
    <row r="462" spans="1:14" x14ac:dyDescent="0.25">
      <c r="A462" t="s">
        <v>3088</v>
      </c>
      <c r="B462" s="4">
        <v>43602</v>
      </c>
      <c r="C462" t="s">
        <v>3089</v>
      </c>
      <c r="D462" t="s">
        <v>6172</v>
      </c>
      <c r="E462">
        <v>3</v>
      </c>
      <c r="F462" t="s">
        <v>3090</v>
      </c>
      <c r="G462" t="s">
        <v>3091</v>
      </c>
      <c r="H462" t="s">
        <v>318</v>
      </c>
      <c r="I462" t="s">
        <v>6196</v>
      </c>
      <c r="J462" t="s">
        <v>6201</v>
      </c>
      <c r="K462" s="5">
        <v>0.5</v>
      </c>
      <c r="L462" s="6">
        <v>5.37</v>
      </c>
      <c r="M462" s="6">
        <f>E462*'Working sheet'!L462</f>
        <v>16.11</v>
      </c>
      <c r="N462" t="str">
        <f>_xlfn.XLOOKUP(Coffee_sales[[#This Row],[Customer ID]],customers!$A$1:$A$1001,customers!$I$1:$I$1001,,0)</f>
        <v>Yes</v>
      </c>
    </row>
    <row r="463" spans="1:14" x14ac:dyDescent="0.25">
      <c r="A463" t="s">
        <v>3094</v>
      </c>
      <c r="B463" s="4">
        <v>44036</v>
      </c>
      <c r="C463" t="s">
        <v>3095</v>
      </c>
      <c r="D463" t="s">
        <v>6163</v>
      </c>
      <c r="E463">
        <v>4</v>
      </c>
      <c r="F463" t="s">
        <v>3096</v>
      </c>
      <c r="G463" t="s">
        <v>3097</v>
      </c>
      <c r="H463" t="s">
        <v>28</v>
      </c>
      <c r="I463" t="s">
        <v>6196</v>
      </c>
      <c r="J463" t="s">
        <v>6201</v>
      </c>
      <c r="K463" s="5">
        <v>0.2</v>
      </c>
      <c r="L463" s="6">
        <v>2.6850000000000001</v>
      </c>
      <c r="M463" s="6">
        <f>E463*'Working sheet'!L463</f>
        <v>10.74</v>
      </c>
      <c r="N463" t="str">
        <f>_xlfn.XLOOKUP(Coffee_sales[[#This Row],[Customer ID]],customers!$A$1:$A$1001,customers!$I$1:$I$1001,,0)</f>
        <v>Yes</v>
      </c>
    </row>
    <row r="464" spans="1:14" x14ac:dyDescent="0.25">
      <c r="A464" t="s">
        <v>3100</v>
      </c>
      <c r="B464" s="4">
        <v>44124</v>
      </c>
      <c r="C464" t="s">
        <v>3101</v>
      </c>
      <c r="D464" t="s">
        <v>6147</v>
      </c>
      <c r="E464">
        <v>5</v>
      </c>
      <c r="F464" t="s">
        <v>3102</v>
      </c>
      <c r="G464" t="s">
        <v>3103</v>
      </c>
      <c r="H464" t="s">
        <v>19</v>
      </c>
      <c r="I464" t="s">
        <v>6197</v>
      </c>
      <c r="J464" t="s">
        <v>6201</v>
      </c>
      <c r="K464" s="5">
        <v>1</v>
      </c>
      <c r="L464" s="6">
        <v>9.9499999999999993</v>
      </c>
      <c r="M464" s="6">
        <f>E464*'Working sheet'!L464</f>
        <v>49.75</v>
      </c>
      <c r="N464" t="str">
        <f>_xlfn.XLOOKUP(Coffee_sales[[#This Row],[Customer ID]],customers!$A$1:$A$1001,customers!$I$1:$I$1001,,0)</f>
        <v>Yes</v>
      </c>
    </row>
    <row r="465" spans="1:14" x14ac:dyDescent="0.25">
      <c r="A465" t="s">
        <v>3106</v>
      </c>
      <c r="B465" s="4">
        <v>43730</v>
      </c>
      <c r="C465" t="s">
        <v>3107</v>
      </c>
      <c r="D465" t="s">
        <v>6141</v>
      </c>
      <c r="E465">
        <v>2</v>
      </c>
      <c r="F465" t="s">
        <v>3108</v>
      </c>
      <c r="G465" t="s">
        <v>3109</v>
      </c>
      <c r="H465" t="s">
        <v>318</v>
      </c>
      <c r="I465" t="s">
        <v>6202</v>
      </c>
      <c r="J465" t="s">
        <v>6200</v>
      </c>
      <c r="K465" s="5">
        <v>1</v>
      </c>
      <c r="L465" s="6">
        <v>13.75</v>
      </c>
      <c r="M465" s="6">
        <f>E465*'Working sheet'!L465</f>
        <v>27.5</v>
      </c>
      <c r="N465" t="str">
        <f>_xlfn.XLOOKUP(Coffee_sales[[#This Row],[Customer ID]],customers!$A$1:$A$1001,customers!$I$1:$I$1001,,0)</f>
        <v>No</v>
      </c>
    </row>
    <row r="466" spans="1:14" x14ac:dyDescent="0.25">
      <c r="A466" t="s">
        <v>3112</v>
      </c>
      <c r="B466" s="4">
        <v>43989</v>
      </c>
      <c r="C466" t="s">
        <v>3113</v>
      </c>
      <c r="D466" t="s">
        <v>6165</v>
      </c>
      <c r="E466">
        <v>4</v>
      </c>
      <c r="F466" t="s">
        <v>3114</v>
      </c>
      <c r="G466" t="s">
        <v>3115</v>
      </c>
      <c r="H466" t="s">
        <v>28</v>
      </c>
      <c r="I466" t="s">
        <v>6198</v>
      </c>
      <c r="J466" t="s">
        <v>6201</v>
      </c>
      <c r="K466" s="5">
        <v>2.5</v>
      </c>
      <c r="L466" s="6">
        <v>29.785</v>
      </c>
      <c r="M466" s="6">
        <f>E466*'Working sheet'!L466</f>
        <v>119.14</v>
      </c>
      <c r="N466" t="str">
        <f>_xlfn.XLOOKUP(Coffee_sales[[#This Row],[Customer ID]],customers!$A$1:$A$1001,customers!$I$1:$I$1001,,0)</f>
        <v>No</v>
      </c>
    </row>
    <row r="467" spans="1:14" x14ac:dyDescent="0.25">
      <c r="A467" t="s">
        <v>3118</v>
      </c>
      <c r="B467" s="4">
        <v>43814</v>
      </c>
      <c r="C467" t="s">
        <v>3119</v>
      </c>
      <c r="D467" t="s">
        <v>6149</v>
      </c>
      <c r="E467">
        <v>1</v>
      </c>
      <c r="F467" t="s">
        <v>3120</v>
      </c>
      <c r="G467" t="s">
        <v>3121</v>
      </c>
      <c r="H467" t="s">
        <v>19</v>
      </c>
      <c r="I467" t="s">
        <v>6196</v>
      </c>
      <c r="J467" t="s">
        <v>6201</v>
      </c>
      <c r="K467" s="5">
        <v>2.5</v>
      </c>
      <c r="L467" s="6">
        <v>20.585000000000001</v>
      </c>
      <c r="M467" s="6">
        <f>E467*'Working sheet'!L467</f>
        <v>20.585000000000001</v>
      </c>
      <c r="N467" t="str">
        <f>_xlfn.XLOOKUP(Coffee_sales[[#This Row],[Customer ID]],customers!$A$1:$A$1001,customers!$I$1:$I$1001,,0)</f>
        <v>Yes</v>
      </c>
    </row>
    <row r="468" spans="1:14" x14ac:dyDescent="0.25">
      <c r="A468" t="s">
        <v>3124</v>
      </c>
      <c r="B468" s="4">
        <v>44171</v>
      </c>
      <c r="C468" t="s">
        <v>3125</v>
      </c>
      <c r="D468" t="s">
        <v>6154</v>
      </c>
      <c r="E468">
        <v>3</v>
      </c>
      <c r="F468" t="s">
        <v>3126</v>
      </c>
      <c r="G468" t="s">
        <v>3127</v>
      </c>
      <c r="H468" t="s">
        <v>19</v>
      </c>
      <c r="I468" t="s">
        <v>6197</v>
      </c>
      <c r="J468" t="s">
        <v>6201</v>
      </c>
      <c r="K468" s="5">
        <v>0.2</v>
      </c>
      <c r="L468" s="6">
        <v>2.9849999999999999</v>
      </c>
      <c r="M468" s="6">
        <f>E468*'Working sheet'!L468</f>
        <v>8.9550000000000001</v>
      </c>
      <c r="N468" t="str">
        <f>_xlfn.XLOOKUP(Coffee_sales[[#This Row],[Customer ID]],customers!$A$1:$A$1001,customers!$I$1:$I$1001,,0)</f>
        <v>Yes</v>
      </c>
    </row>
    <row r="469" spans="1:14" x14ac:dyDescent="0.25">
      <c r="A469" t="s">
        <v>3130</v>
      </c>
      <c r="B469" s="4">
        <v>44536</v>
      </c>
      <c r="C469" t="s">
        <v>3131</v>
      </c>
      <c r="D469" t="s">
        <v>6158</v>
      </c>
      <c r="E469">
        <v>1</v>
      </c>
      <c r="F469" t="s">
        <v>3132</v>
      </c>
      <c r="G469" t="s">
        <v>3133</v>
      </c>
      <c r="H469" t="s">
        <v>19</v>
      </c>
      <c r="I469" t="s">
        <v>6197</v>
      </c>
      <c r="J469" t="s">
        <v>6201</v>
      </c>
      <c r="K469" s="5">
        <v>0.5</v>
      </c>
      <c r="L469" s="6">
        <v>5.97</v>
      </c>
      <c r="M469" s="6">
        <f>E469*'Working sheet'!L469</f>
        <v>5.97</v>
      </c>
      <c r="N469" t="str">
        <f>_xlfn.XLOOKUP(Coffee_sales[[#This Row],[Customer ID]],customers!$A$1:$A$1001,customers!$I$1:$I$1001,,0)</f>
        <v>No</v>
      </c>
    </row>
    <row r="470" spans="1:14" x14ac:dyDescent="0.25">
      <c r="A470" t="s">
        <v>3136</v>
      </c>
      <c r="B470" s="4">
        <v>44023</v>
      </c>
      <c r="C470" t="s">
        <v>3137</v>
      </c>
      <c r="D470" t="s">
        <v>6141</v>
      </c>
      <c r="E470">
        <v>3</v>
      </c>
      <c r="F470" t="s">
        <v>3138</v>
      </c>
      <c r="G470" t="s">
        <v>3139</v>
      </c>
      <c r="H470" t="s">
        <v>19</v>
      </c>
      <c r="I470" t="s">
        <v>6202</v>
      </c>
      <c r="J470" t="s">
        <v>6200</v>
      </c>
      <c r="K470" s="5">
        <v>1</v>
      </c>
      <c r="L470" s="6">
        <v>13.75</v>
      </c>
      <c r="M470" s="6">
        <f>E470*'Working sheet'!L470</f>
        <v>41.25</v>
      </c>
      <c r="N470" t="str">
        <f>_xlfn.XLOOKUP(Coffee_sales[[#This Row],[Customer ID]],customers!$A$1:$A$1001,customers!$I$1:$I$1001,,0)</f>
        <v>Yes</v>
      </c>
    </row>
    <row r="471" spans="1:14" x14ac:dyDescent="0.25">
      <c r="A471" t="s">
        <v>3141</v>
      </c>
      <c r="B471" s="4">
        <v>44375</v>
      </c>
      <c r="C471" t="s">
        <v>3194</v>
      </c>
      <c r="D471" t="s">
        <v>6184</v>
      </c>
      <c r="E471">
        <v>5</v>
      </c>
      <c r="F471" t="s">
        <v>3195</v>
      </c>
      <c r="G471" t="s">
        <v>3196</v>
      </c>
      <c r="H471" t="s">
        <v>19</v>
      </c>
      <c r="I471" t="s">
        <v>6202</v>
      </c>
      <c r="J471" t="s">
        <v>6199</v>
      </c>
      <c r="K471" s="5">
        <v>0.2</v>
      </c>
      <c r="L471" s="6">
        <v>4.4550000000000001</v>
      </c>
      <c r="M471" s="6">
        <f>E471*'Working sheet'!L471</f>
        <v>22.274999999999999</v>
      </c>
      <c r="N471" t="str">
        <f>_xlfn.XLOOKUP(Coffee_sales[[#This Row],[Customer ID]],customers!$A$1:$A$1001,customers!$I$1:$I$1001,,0)</f>
        <v>Yes</v>
      </c>
    </row>
    <row r="472" spans="1:14" x14ac:dyDescent="0.25">
      <c r="A472" t="s">
        <v>3147</v>
      </c>
      <c r="B472" s="4">
        <v>44656</v>
      </c>
      <c r="C472" t="s">
        <v>3148</v>
      </c>
      <c r="D472" t="s">
        <v>6157</v>
      </c>
      <c r="E472">
        <v>1</v>
      </c>
      <c r="F472" t="s">
        <v>3149</v>
      </c>
      <c r="G472" t="s">
        <v>3150</v>
      </c>
      <c r="H472" t="s">
        <v>19</v>
      </c>
      <c r="I472" t="s">
        <v>6197</v>
      </c>
      <c r="J472" t="s">
        <v>6200</v>
      </c>
      <c r="K472" s="5">
        <v>0.5</v>
      </c>
      <c r="L472" s="6">
        <v>6.75</v>
      </c>
      <c r="M472" s="6">
        <f>E472*'Working sheet'!L472</f>
        <v>6.75</v>
      </c>
      <c r="N472" t="str">
        <f>_xlfn.XLOOKUP(Coffee_sales[[#This Row],[Customer ID]],customers!$A$1:$A$1001,customers!$I$1:$I$1001,,0)</f>
        <v>Yes</v>
      </c>
    </row>
    <row r="473" spans="1:14" x14ac:dyDescent="0.25">
      <c r="A473" t="s">
        <v>3153</v>
      </c>
      <c r="B473" s="4">
        <v>44644</v>
      </c>
      <c r="C473" t="s">
        <v>3154</v>
      </c>
      <c r="D473" t="s">
        <v>6181</v>
      </c>
      <c r="E473">
        <v>4</v>
      </c>
      <c r="F473" t="s">
        <v>3155</v>
      </c>
      <c r="G473">
        <v>0</v>
      </c>
      <c r="H473" t="s">
        <v>19</v>
      </c>
      <c r="I473" t="s">
        <v>6198</v>
      </c>
      <c r="J473" t="s">
        <v>6200</v>
      </c>
      <c r="K473" s="5">
        <v>2.5</v>
      </c>
      <c r="L473" s="6">
        <v>33.465000000000003</v>
      </c>
      <c r="M473" s="6">
        <f>E473*'Working sheet'!L473</f>
        <v>133.86000000000001</v>
      </c>
      <c r="N473" t="str">
        <f>_xlfn.XLOOKUP(Coffee_sales[[#This Row],[Customer ID]],customers!$A$1:$A$1001,customers!$I$1:$I$1001,,0)</f>
        <v>Yes</v>
      </c>
    </row>
    <row r="474" spans="1:14" x14ac:dyDescent="0.25">
      <c r="A474" t="s">
        <v>3158</v>
      </c>
      <c r="B474" s="4">
        <v>43869</v>
      </c>
      <c r="C474" t="s">
        <v>3159</v>
      </c>
      <c r="D474" t="s">
        <v>6154</v>
      </c>
      <c r="E474">
        <v>2</v>
      </c>
      <c r="F474" t="s">
        <v>3160</v>
      </c>
      <c r="G474" t="s">
        <v>3161</v>
      </c>
      <c r="H474" t="s">
        <v>19</v>
      </c>
      <c r="I474" t="s">
        <v>6197</v>
      </c>
      <c r="J474" t="s">
        <v>6201</v>
      </c>
      <c r="K474" s="5">
        <v>0.2</v>
      </c>
      <c r="L474" s="6">
        <v>2.9849999999999999</v>
      </c>
      <c r="M474" s="6">
        <f>E474*'Working sheet'!L474</f>
        <v>5.97</v>
      </c>
      <c r="N474" t="str">
        <f>_xlfn.XLOOKUP(Coffee_sales[[#This Row],[Customer ID]],customers!$A$1:$A$1001,customers!$I$1:$I$1001,,0)</f>
        <v>No</v>
      </c>
    </row>
    <row r="475" spans="1:14" x14ac:dyDescent="0.25">
      <c r="A475" t="s">
        <v>3164</v>
      </c>
      <c r="B475" s="4">
        <v>44603</v>
      </c>
      <c r="C475" t="s">
        <v>3165</v>
      </c>
      <c r="D475" t="s">
        <v>6140</v>
      </c>
      <c r="E475">
        <v>2</v>
      </c>
      <c r="F475" t="s">
        <v>3166</v>
      </c>
      <c r="G475" t="s">
        <v>3167</v>
      </c>
      <c r="H475" t="s">
        <v>19</v>
      </c>
      <c r="I475" t="s">
        <v>6197</v>
      </c>
      <c r="J475" t="s">
        <v>6199</v>
      </c>
      <c r="K475" s="5">
        <v>1</v>
      </c>
      <c r="L475" s="6">
        <v>12.95</v>
      </c>
      <c r="M475" s="6">
        <f>E475*'Working sheet'!L475</f>
        <v>25.9</v>
      </c>
      <c r="N475" t="str">
        <f>_xlfn.XLOOKUP(Coffee_sales[[#This Row],[Customer ID]],customers!$A$1:$A$1001,customers!$I$1:$I$1001,,0)</f>
        <v>No</v>
      </c>
    </row>
    <row r="476" spans="1:14" x14ac:dyDescent="0.25">
      <c r="A476" t="s">
        <v>3170</v>
      </c>
      <c r="B476" s="4">
        <v>44014</v>
      </c>
      <c r="C476" t="s">
        <v>3171</v>
      </c>
      <c r="D476" t="s">
        <v>6166</v>
      </c>
      <c r="E476">
        <v>1</v>
      </c>
      <c r="F476" t="s">
        <v>3172</v>
      </c>
      <c r="G476" t="s">
        <v>3173</v>
      </c>
      <c r="H476" t="s">
        <v>318</v>
      </c>
      <c r="I476" t="s">
        <v>6202</v>
      </c>
      <c r="J476" t="s">
        <v>6200</v>
      </c>
      <c r="K476" s="5">
        <v>2.5</v>
      </c>
      <c r="L476" s="6">
        <v>31.625</v>
      </c>
      <c r="M476" s="6">
        <f>E476*'Working sheet'!L476</f>
        <v>31.625</v>
      </c>
      <c r="N476" t="str">
        <f>_xlfn.XLOOKUP(Coffee_sales[[#This Row],[Customer ID]],customers!$A$1:$A$1001,customers!$I$1:$I$1001,,0)</f>
        <v>Yes</v>
      </c>
    </row>
    <row r="477" spans="1:14" x14ac:dyDescent="0.25">
      <c r="A477" t="s">
        <v>3176</v>
      </c>
      <c r="B477" s="4">
        <v>44767</v>
      </c>
      <c r="C477" t="s">
        <v>3177</v>
      </c>
      <c r="D477" t="s">
        <v>6159</v>
      </c>
      <c r="E477">
        <v>2</v>
      </c>
      <c r="F477" t="s">
        <v>3178</v>
      </c>
      <c r="G477" t="s">
        <v>3179</v>
      </c>
      <c r="H477" t="s">
        <v>19</v>
      </c>
      <c r="I477" t="s">
        <v>6198</v>
      </c>
      <c r="J477" t="s">
        <v>6200</v>
      </c>
      <c r="K477" s="5">
        <v>0.2</v>
      </c>
      <c r="L477" s="6">
        <v>4.3650000000000002</v>
      </c>
      <c r="M477" s="6">
        <f>E477*'Working sheet'!L477</f>
        <v>8.73</v>
      </c>
      <c r="N477" t="str">
        <f>_xlfn.XLOOKUP(Coffee_sales[[#This Row],[Customer ID]],customers!$A$1:$A$1001,customers!$I$1:$I$1001,,0)</f>
        <v>No</v>
      </c>
    </row>
    <row r="478" spans="1:14" x14ac:dyDescent="0.25">
      <c r="A478" t="s">
        <v>3181</v>
      </c>
      <c r="B478" s="4">
        <v>44274</v>
      </c>
      <c r="C478" t="s">
        <v>3182</v>
      </c>
      <c r="D478" t="s">
        <v>6184</v>
      </c>
      <c r="E478">
        <v>6</v>
      </c>
      <c r="F478" t="s">
        <v>3183</v>
      </c>
      <c r="G478" t="s">
        <v>3184</v>
      </c>
      <c r="H478" t="s">
        <v>19</v>
      </c>
      <c r="I478" t="s">
        <v>6202</v>
      </c>
      <c r="J478" t="s">
        <v>6199</v>
      </c>
      <c r="K478" s="5">
        <v>0.2</v>
      </c>
      <c r="L478" s="6">
        <v>4.4550000000000001</v>
      </c>
      <c r="M478" s="6">
        <f>E478*'Working sheet'!L478</f>
        <v>26.73</v>
      </c>
      <c r="N478" t="str">
        <f>_xlfn.XLOOKUP(Coffee_sales[[#This Row],[Customer ID]],customers!$A$1:$A$1001,customers!$I$1:$I$1001,,0)</f>
        <v>Yes</v>
      </c>
    </row>
    <row r="479" spans="1:14" x14ac:dyDescent="0.25">
      <c r="A479" t="s">
        <v>3187</v>
      </c>
      <c r="B479" s="4">
        <v>43962</v>
      </c>
      <c r="C479" t="s">
        <v>3188</v>
      </c>
      <c r="D479" t="s">
        <v>6159</v>
      </c>
      <c r="E479">
        <v>6</v>
      </c>
      <c r="F479" t="s">
        <v>3189</v>
      </c>
      <c r="G479" t="s">
        <v>3190</v>
      </c>
      <c r="H479" t="s">
        <v>19</v>
      </c>
      <c r="I479" t="s">
        <v>6198</v>
      </c>
      <c r="J479" t="s">
        <v>6200</v>
      </c>
      <c r="K479" s="5">
        <v>0.2</v>
      </c>
      <c r="L479" s="6">
        <v>4.3650000000000002</v>
      </c>
      <c r="M479" s="6">
        <f>E479*'Working sheet'!L479</f>
        <v>26.19</v>
      </c>
      <c r="N479" t="str">
        <f>_xlfn.XLOOKUP(Coffee_sales[[#This Row],[Customer ID]],customers!$A$1:$A$1001,customers!$I$1:$I$1001,,0)</f>
        <v>No</v>
      </c>
    </row>
    <row r="480" spans="1:14" x14ac:dyDescent="0.25">
      <c r="A480" t="s">
        <v>3193</v>
      </c>
      <c r="B480" s="4">
        <v>43624</v>
      </c>
      <c r="C480" t="s">
        <v>3194</v>
      </c>
      <c r="D480" t="s">
        <v>6177</v>
      </c>
      <c r="E480">
        <v>6</v>
      </c>
      <c r="F480" t="s">
        <v>3195</v>
      </c>
      <c r="G480" t="s">
        <v>3196</v>
      </c>
      <c r="H480" t="s">
        <v>19</v>
      </c>
      <c r="I480" t="s">
        <v>6196</v>
      </c>
      <c r="J480" t="s">
        <v>6201</v>
      </c>
      <c r="K480" s="5">
        <v>1</v>
      </c>
      <c r="L480" s="6">
        <v>8.9499999999999993</v>
      </c>
      <c r="M480" s="6">
        <f>E480*'Working sheet'!L480</f>
        <v>53.699999999999996</v>
      </c>
      <c r="N480" t="str">
        <f>_xlfn.XLOOKUP(Coffee_sales[[#This Row],[Customer ID]],customers!$A$1:$A$1001,customers!$I$1:$I$1001,,0)</f>
        <v>Yes</v>
      </c>
    </row>
    <row r="481" spans="1:14" x14ac:dyDescent="0.25">
      <c r="A481" t="s">
        <v>3193</v>
      </c>
      <c r="B481" s="4">
        <v>43624</v>
      </c>
      <c r="C481" t="s">
        <v>3194</v>
      </c>
      <c r="D481" t="s">
        <v>6166</v>
      </c>
      <c r="E481">
        <v>4</v>
      </c>
      <c r="F481" t="s">
        <v>3195</v>
      </c>
      <c r="G481" t="s">
        <v>3196</v>
      </c>
      <c r="H481" t="s">
        <v>19</v>
      </c>
      <c r="I481" t="s">
        <v>6202</v>
      </c>
      <c r="J481" t="s">
        <v>6200</v>
      </c>
      <c r="K481" s="5">
        <v>2.5</v>
      </c>
      <c r="L481" s="6">
        <v>31.625</v>
      </c>
      <c r="M481" s="6">
        <f>E481*'Working sheet'!L481</f>
        <v>126.5</v>
      </c>
      <c r="N481" t="str">
        <f>_xlfn.XLOOKUP(Coffee_sales[[#This Row],[Customer ID]],customers!$A$1:$A$1001,customers!$I$1:$I$1001,,0)</f>
        <v>Yes</v>
      </c>
    </row>
    <row r="482" spans="1:14" x14ac:dyDescent="0.25">
      <c r="A482" t="s">
        <v>3193</v>
      </c>
      <c r="B482" s="4">
        <v>43624</v>
      </c>
      <c r="C482" t="s">
        <v>3194</v>
      </c>
      <c r="D482" t="s">
        <v>6156</v>
      </c>
      <c r="E482">
        <v>1</v>
      </c>
      <c r="F482" t="s">
        <v>3195</v>
      </c>
      <c r="G482" t="s">
        <v>3196</v>
      </c>
      <c r="H482" t="s">
        <v>19</v>
      </c>
      <c r="I482" t="s">
        <v>6202</v>
      </c>
      <c r="J482" t="s">
        <v>6200</v>
      </c>
      <c r="K482" s="5">
        <v>0.2</v>
      </c>
      <c r="L482" s="6">
        <v>4.125</v>
      </c>
      <c r="M482" s="6">
        <f>E482*'Working sheet'!L482</f>
        <v>4.125</v>
      </c>
      <c r="N482" t="str">
        <f>_xlfn.XLOOKUP(Coffee_sales[[#This Row],[Customer ID]],customers!$A$1:$A$1001,customers!$I$1:$I$1001,,0)</f>
        <v>Yes</v>
      </c>
    </row>
    <row r="483" spans="1:14" x14ac:dyDescent="0.25">
      <c r="A483" t="s">
        <v>3208</v>
      </c>
      <c r="B483" s="4">
        <v>43747</v>
      </c>
      <c r="C483" t="s">
        <v>3209</v>
      </c>
      <c r="D483" t="s">
        <v>6179</v>
      </c>
      <c r="E483">
        <v>2</v>
      </c>
      <c r="F483" t="s">
        <v>3210</v>
      </c>
      <c r="G483" t="s">
        <v>3211</v>
      </c>
      <c r="H483" t="s">
        <v>28</v>
      </c>
      <c r="I483" t="s">
        <v>6196</v>
      </c>
      <c r="J483" t="s">
        <v>6199</v>
      </c>
      <c r="K483" s="5">
        <v>1</v>
      </c>
      <c r="L483" s="6">
        <v>11.95</v>
      </c>
      <c r="M483" s="6">
        <f>E483*'Working sheet'!L483</f>
        <v>23.9</v>
      </c>
      <c r="N483" t="str">
        <f>_xlfn.XLOOKUP(Coffee_sales[[#This Row],[Customer ID]],customers!$A$1:$A$1001,customers!$I$1:$I$1001,,0)</f>
        <v>No</v>
      </c>
    </row>
    <row r="484" spans="1:14" x14ac:dyDescent="0.25">
      <c r="A484" t="s">
        <v>3214</v>
      </c>
      <c r="B484" s="4">
        <v>44247</v>
      </c>
      <c r="C484" t="s">
        <v>3215</v>
      </c>
      <c r="D484" t="s">
        <v>6185</v>
      </c>
      <c r="E484">
        <v>5</v>
      </c>
      <c r="F484" t="s">
        <v>3216</v>
      </c>
      <c r="G484" t="s">
        <v>3217</v>
      </c>
      <c r="H484" t="s">
        <v>19</v>
      </c>
      <c r="I484" t="s">
        <v>6202</v>
      </c>
      <c r="J484" t="s">
        <v>6201</v>
      </c>
      <c r="K484" s="5">
        <v>2.5</v>
      </c>
      <c r="L484" s="6">
        <v>27.945</v>
      </c>
      <c r="M484" s="6">
        <f>E484*'Working sheet'!L484</f>
        <v>139.72499999999999</v>
      </c>
      <c r="N484" t="str">
        <f>_xlfn.XLOOKUP(Coffee_sales[[#This Row],[Customer ID]],customers!$A$1:$A$1001,customers!$I$1:$I$1001,,0)</f>
        <v>Yes</v>
      </c>
    </row>
    <row r="485" spans="1:14" x14ac:dyDescent="0.25">
      <c r="A485" t="s">
        <v>3220</v>
      </c>
      <c r="B485" s="4">
        <v>43790</v>
      </c>
      <c r="C485" t="s">
        <v>3221</v>
      </c>
      <c r="D485" t="s">
        <v>6165</v>
      </c>
      <c r="E485">
        <v>2</v>
      </c>
      <c r="F485" t="s">
        <v>3222</v>
      </c>
      <c r="G485">
        <v>0</v>
      </c>
      <c r="H485" t="s">
        <v>19</v>
      </c>
      <c r="I485" t="s">
        <v>6198</v>
      </c>
      <c r="J485" t="s">
        <v>6201</v>
      </c>
      <c r="K485" s="5">
        <v>2.5</v>
      </c>
      <c r="L485" s="6">
        <v>29.785</v>
      </c>
      <c r="M485" s="6">
        <f>E485*'Working sheet'!L485</f>
        <v>59.57</v>
      </c>
      <c r="N485" t="str">
        <f>_xlfn.XLOOKUP(Coffee_sales[[#This Row],[Customer ID]],customers!$A$1:$A$1001,customers!$I$1:$I$1001,,0)</f>
        <v>Yes</v>
      </c>
    </row>
    <row r="486" spans="1:14" x14ac:dyDescent="0.25">
      <c r="A486" t="s">
        <v>3225</v>
      </c>
      <c r="B486" s="4">
        <v>44479</v>
      </c>
      <c r="C486" t="s">
        <v>3226</v>
      </c>
      <c r="D486" t="s">
        <v>6161</v>
      </c>
      <c r="E486">
        <v>6</v>
      </c>
      <c r="F486" t="s">
        <v>3227</v>
      </c>
      <c r="G486" t="s">
        <v>3228</v>
      </c>
      <c r="H486" t="s">
        <v>19</v>
      </c>
      <c r="I486" t="s">
        <v>6198</v>
      </c>
      <c r="J486" t="s">
        <v>6199</v>
      </c>
      <c r="K486" s="5">
        <v>0.5</v>
      </c>
      <c r="L486" s="6">
        <v>9.51</v>
      </c>
      <c r="M486" s="6">
        <f>E486*'Working sheet'!L486</f>
        <v>57.06</v>
      </c>
      <c r="N486" t="str">
        <f>_xlfn.XLOOKUP(Coffee_sales[[#This Row],[Customer ID]],customers!$A$1:$A$1001,customers!$I$1:$I$1001,,0)</f>
        <v>No</v>
      </c>
    </row>
    <row r="487" spans="1:14" x14ac:dyDescent="0.25">
      <c r="A487" t="s">
        <v>3230</v>
      </c>
      <c r="B487" s="4">
        <v>44413</v>
      </c>
      <c r="C487" t="s">
        <v>3231</v>
      </c>
      <c r="D487" t="s">
        <v>6178</v>
      </c>
      <c r="E487">
        <v>6</v>
      </c>
      <c r="F487" t="s">
        <v>3232</v>
      </c>
      <c r="G487" t="s">
        <v>3233</v>
      </c>
      <c r="H487" t="s">
        <v>318</v>
      </c>
      <c r="I487" t="s">
        <v>6196</v>
      </c>
      <c r="J487" t="s">
        <v>6199</v>
      </c>
      <c r="K487" s="5">
        <v>0.2</v>
      </c>
      <c r="L487" s="6">
        <v>3.585</v>
      </c>
      <c r="M487" s="6">
        <f>E487*'Working sheet'!L487</f>
        <v>21.509999999999998</v>
      </c>
      <c r="N487" t="str">
        <f>_xlfn.XLOOKUP(Coffee_sales[[#This Row],[Customer ID]],customers!$A$1:$A$1001,customers!$I$1:$I$1001,,0)</f>
        <v>Yes</v>
      </c>
    </row>
    <row r="488" spans="1:14" x14ac:dyDescent="0.25">
      <c r="A488" t="s">
        <v>3236</v>
      </c>
      <c r="B488" s="4">
        <v>44043</v>
      </c>
      <c r="C488" t="s">
        <v>3237</v>
      </c>
      <c r="D488" t="s">
        <v>6160</v>
      </c>
      <c r="E488">
        <v>6</v>
      </c>
      <c r="F488" t="s">
        <v>3238</v>
      </c>
      <c r="G488" t="s">
        <v>3239</v>
      </c>
      <c r="H488" t="s">
        <v>318</v>
      </c>
      <c r="I488" t="s">
        <v>6198</v>
      </c>
      <c r="J488" t="s">
        <v>6200</v>
      </c>
      <c r="K488" s="5">
        <v>0.5</v>
      </c>
      <c r="L488" s="6">
        <v>8.73</v>
      </c>
      <c r="M488" s="6">
        <f>E488*'Working sheet'!L488</f>
        <v>52.38</v>
      </c>
      <c r="N488" t="str">
        <f>_xlfn.XLOOKUP(Coffee_sales[[#This Row],[Customer ID]],customers!$A$1:$A$1001,customers!$I$1:$I$1001,,0)</f>
        <v>Yes</v>
      </c>
    </row>
    <row r="489" spans="1:14" x14ac:dyDescent="0.25">
      <c r="A489" t="s">
        <v>3242</v>
      </c>
      <c r="B489" s="4">
        <v>44093</v>
      </c>
      <c r="C489" t="s">
        <v>3243</v>
      </c>
      <c r="D489" t="s">
        <v>6183</v>
      </c>
      <c r="E489">
        <v>6</v>
      </c>
      <c r="F489" t="s">
        <v>3244</v>
      </c>
      <c r="G489" t="s">
        <v>3245</v>
      </c>
      <c r="H489" t="s">
        <v>318</v>
      </c>
      <c r="I489" t="s">
        <v>6202</v>
      </c>
      <c r="J489" t="s">
        <v>6201</v>
      </c>
      <c r="K489" s="5">
        <v>1</v>
      </c>
      <c r="L489" s="6">
        <v>12.15</v>
      </c>
      <c r="M489" s="6">
        <f>E489*'Working sheet'!L489</f>
        <v>72.900000000000006</v>
      </c>
      <c r="N489" t="str">
        <f>_xlfn.XLOOKUP(Coffee_sales[[#This Row],[Customer ID]],customers!$A$1:$A$1001,customers!$I$1:$I$1001,,0)</f>
        <v>No</v>
      </c>
    </row>
    <row r="490" spans="1:14" x14ac:dyDescent="0.25">
      <c r="A490" t="s">
        <v>3248</v>
      </c>
      <c r="B490" s="4">
        <v>43954</v>
      </c>
      <c r="C490" t="s">
        <v>3249</v>
      </c>
      <c r="D490" t="s">
        <v>6174</v>
      </c>
      <c r="E490">
        <v>5</v>
      </c>
      <c r="F490" t="s">
        <v>3250</v>
      </c>
      <c r="G490" t="s">
        <v>3251</v>
      </c>
      <c r="H490" t="s">
        <v>318</v>
      </c>
      <c r="I490" t="s">
        <v>6196</v>
      </c>
      <c r="J490" t="s">
        <v>6200</v>
      </c>
      <c r="K490" s="5">
        <v>0.2</v>
      </c>
      <c r="L490" s="6">
        <v>2.9849999999999999</v>
      </c>
      <c r="M490" s="6">
        <f>E490*'Working sheet'!L490</f>
        <v>14.924999999999999</v>
      </c>
      <c r="N490" t="str">
        <f>_xlfn.XLOOKUP(Coffee_sales[[#This Row],[Customer ID]],customers!$A$1:$A$1001,customers!$I$1:$I$1001,,0)</f>
        <v>Yes</v>
      </c>
    </row>
    <row r="491" spans="1:14" x14ac:dyDescent="0.25">
      <c r="A491" t="s">
        <v>3254</v>
      </c>
      <c r="B491" s="4">
        <v>43654</v>
      </c>
      <c r="C491" t="s">
        <v>3255</v>
      </c>
      <c r="D491" t="s">
        <v>6170</v>
      </c>
      <c r="E491">
        <v>6</v>
      </c>
      <c r="F491" t="s">
        <v>3256</v>
      </c>
      <c r="G491" t="s">
        <v>3257</v>
      </c>
      <c r="H491" t="s">
        <v>19</v>
      </c>
      <c r="I491" t="s">
        <v>6198</v>
      </c>
      <c r="J491" t="s">
        <v>6199</v>
      </c>
      <c r="K491" s="5">
        <v>1</v>
      </c>
      <c r="L491" s="6">
        <v>15.85</v>
      </c>
      <c r="M491" s="6">
        <f>E491*'Working sheet'!L491</f>
        <v>95.1</v>
      </c>
      <c r="N491" t="str">
        <f>_xlfn.XLOOKUP(Coffee_sales[[#This Row],[Customer ID]],customers!$A$1:$A$1001,customers!$I$1:$I$1001,,0)</f>
        <v>No</v>
      </c>
    </row>
    <row r="492" spans="1:14" x14ac:dyDescent="0.25">
      <c r="A492" t="s">
        <v>3260</v>
      </c>
      <c r="B492" s="4">
        <v>43764</v>
      </c>
      <c r="C492" t="s">
        <v>3261</v>
      </c>
      <c r="D492" t="s">
        <v>6169</v>
      </c>
      <c r="E492">
        <v>2</v>
      </c>
      <c r="F492" t="s">
        <v>3262</v>
      </c>
      <c r="G492" t="s">
        <v>3263</v>
      </c>
      <c r="H492" t="s">
        <v>19</v>
      </c>
      <c r="I492" t="s">
        <v>6198</v>
      </c>
      <c r="J492" t="s">
        <v>6201</v>
      </c>
      <c r="K492" s="5">
        <v>0.5</v>
      </c>
      <c r="L492" s="6">
        <v>7.77</v>
      </c>
      <c r="M492" s="6">
        <f>E492*'Working sheet'!L492</f>
        <v>15.54</v>
      </c>
      <c r="N492" t="str">
        <f>_xlfn.XLOOKUP(Coffee_sales[[#This Row],[Customer ID]],customers!$A$1:$A$1001,customers!$I$1:$I$1001,,0)</f>
        <v>No</v>
      </c>
    </row>
    <row r="493" spans="1:14" x14ac:dyDescent="0.25">
      <c r="A493" t="s">
        <v>3266</v>
      </c>
      <c r="B493" s="4">
        <v>44101</v>
      </c>
      <c r="C493" t="s">
        <v>3267</v>
      </c>
      <c r="D493" t="s">
        <v>6150</v>
      </c>
      <c r="E493">
        <v>6</v>
      </c>
      <c r="F493" t="s">
        <v>3268</v>
      </c>
      <c r="G493">
        <v>0</v>
      </c>
      <c r="H493" t="s">
        <v>19</v>
      </c>
      <c r="I493" t="s">
        <v>6198</v>
      </c>
      <c r="J493" t="s">
        <v>6201</v>
      </c>
      <c r="K493" s="5">
        <v>0.2</v>
      </c>
      <c r="L493" s="6">
        <v>3.8849999999999998</v>
      </c>
      <c r="M493" s="6">
        <f>E493*'Working sheet'!L493</f>
        <v>23.31</v>
      </c>
      <c r="N493" t="str">
        <f>_xlfn.XLOOKUP(Coffee_sales[[#This Row],[Customer ID]],customers!$A$1:$A$1001,customers!$I$1:$I$1001,,0)</f>
        <v>No</v>
      </c>
    </row>
    <row r="494" spans="1:14" x14ac:dyDescent="0.25">
      <c r="A494" t="s">
        <v>3271</v>
      </c>
      <c r="B494" s="4">
        <v>44620</v>
      </c>
      <c r="C494" t="s">
        <v>3272</v>
      </c>
      <c r="D494" t="s">
        <v>6156</v>
      </c>
      <c r="E494">
        <v>1</v>
      </c>
      <c r="F494" t="s">
        <v>3273</v>
      </c>
      <c r="G494" t="s">
        <v>3274</v>
      </c>
      <c r="H494" t="s">
        <v>19</v>
      </c>
      <c r="I494" t="s">
        <v>6202</v>
      </c>
      <c r="J494" t="s">
        <v>6200</v>
      </c>
      <c r="K494" s="5">
        <v>0.2</v>
      </c>
      <c r="L494" s="6">
        <v>4.125</v>
      </c>
      <c r="M494" s="6">
        <f>E494*'Working sheet'!L494</f>
        <v>4.125</v>
      </c>
      <c r="N494" t="str">
        <f>_xlfn.XLOOKUP(Coffee_sales[[#This Row],[Customer ID]],customers!$A$1:$A$1001,customers!$I$1:$I$1001,,0)</f>
        <v>Yes</v>
      </c>
    </row>
    <row r="495" spans="1:14" x14ac:dyDescent="0.25">
      <c r="A495" t="s">
        <v>3277</v>
      </c>
      <c r="B495" s="4">
        <v>44090</v>
      </c>
      <c r="C495" t="s">
        <v>3278</v>
      </c>
      <c r="D495" t="s">
        <v>6146</v>
      </c>
      <c r="E495">
        <v>6</v>
      </c>
      <c r="F495" t="s">
        <v>3279</v>
      </c>
      <c r="G495" t="s">
        <v>3280</v>
      </c>
      <c r="H495" t="s">
        <v>28</v>
      </c>
      <c r="I495" t="s">
        <v>6196</v>
      </c>
      <c r="J495" t="s">
        <v>6200</v>
      </c>
      <c r="K495" s="5">
        <v>0.5</v>
      </c>
      <c r="L495" s="6">
        <v>5.97</v>
      </c>
      <c r="M495" s="6">
        <f>E495*'Working sheet'!L495</f>
        <v>35.82</v>
      </c>
      <c r="N495" t="str">
        <f>_xlfn.XLOOKUP(Coffee_sales[[#This Row],[Customer ID]],customers!$A$1:$A$1001,customers!$I$1:$I$1001,,0)</f>
        <v>No</v>
      </c>
    </row>
    <row r="496" spans="1:14" x14ac:dyDescent="0.25">
      <c r="A496" t="s">
        <v>3283</v>
      </c>
      <c r="B496" s="4">
        <v>44132</v>
      </c>
      <c r="C496" t="s">
        <v>3284</v>
      </c>
      <c r="D496" t="s">
        <v>6170</v>
      </c>
      <c r="E496">
        <v>2</v>
      </c>
      <c r="F496" t="s">
        <v>3285</v>
      </c>
      <c r="G496" t="s">
        <v>3286</v>
      </c>
      <c r="H496" t="s">
        <v>19</v>
      </c>
      <c r="I496" t="s">
        <v>6198</v>
      </c>
      <c r="J496" t="s">
        <v>6199</v>
      </c>
      <c r="K496" s="5">
        <v>1</v>
      </c>
      <c r="L496" s="6">
        <v>15.85</v>
      </c>
      <c r="M496" s="6">
        <f>E496*'Working sheet'!L496</f>
        <v>31.7</v>
      </c>
      <c r="N496" t="str">
        <f>_xlfn.XLOOKUP(Coffee_sales[[#This Row],[Customer ID]],customers!$A$1:$A$1001,customers!$I$1:$I$1001,,0)</f>
        <v>No</v>
      </c>
    </row>
    <row r="497" spans="1:14" x14ac:dyDescent="0.25">
      <c r="A497" t="s">
        <v>3289</v>
      </c>
      <c r="B497" s="4">
        <v>43710</v>
      </c>
      <c r="C497" t="s">
        <v>3290</v>
      </c>
      <c r="D497" t="s">
        <v>6170</v>
      </c>
      <c r="E497">
        <v>5</v>
      </c>
      <c r="F497" t="s">
        <v>3291</v>
      </c>
      <c r="G497">
        <v>0</v>
      </c>
      <c r="H497" t="s">
        <v>19</v>
      </c>
      <c r="I497" t="s">
        <v>6198</v>
      </c>
      <c r="J497" t="s">
        <v>6199</v>
      </c>
      <c r="K497" s="5">
        <v>1</v>
      </c>
      <c r="L497" s="6">
        <v>15.85</v>
      </c>
      <c r="M497" s="6">
        <f>E497*'Working sheet'!L497</f>
        <v>79.25</v>
      </c>
      <c r="N497" t="str">
        <f>_xlfn.XLOOKUP(Coffee_sales[[#This Row],[Customer ID]],customers!$A$1:$A$1001,customers!$I$1:$I$1001,,0)</f>
        <v>Yes</v>
      </c>
    </row>
    <row r="498" spans="1:14" x14ac:dyDescent="0.25">
      <c r="A498" t="s">
        <v>3294</v>
      </c>
      <c r="B498" s="4">
        <v>44438</v>
      </c>
      <c r="C498" t="s">
        <v>3295</v>
      </c>
      <c r="D498" t="s">
        <v>6153</v>
      </c>
      <c r="E498">
        <v>3</v>
      </c>
      <c r="F498" t="s">
        <v>3296</v>
      </c>
      <c r="G498" t="s">
        <v>3297</v>
      </c>
      <c r="H498" t="s">
        <v>19</v>
      </c>
      <c r="I498" t="s">
        <v>6202</v>
      </c>
      <c r="J498" t="s">
        <v>6201</v>
      </c>
      <c r="K498" s="5">
        <v>0.2</v>
      </c>
      <c r="L498" s="6">
        <v>3.645</v>
      </c>
      <c r="M498" s="6">
        <f>E498*'Working sheet'!L498</f>
        <v>10.935</v>
      </c>
      <c r="N498" t="str">
        <f>_xlfn.XLOOKUP(Coffee_sales[[#This Row],[Customer ID]],customers!$A$1:$A$1001,customers!$I$1:$I$1001,,0)</f>
        <v>No</v>
      </c>
    </row>
    <row r="499" spans="1:14" x14ac:dyDescent="0.25">
      <c r="A499" t="s">
        <v>3300</v>
      </c>
      <c r="B499" s="4">
        <v>44351</v>
      </c>
      <c r="C499" t="s">
        <v>3301</v>
      </c>
      <c r="D499" t="s">
        <v>6147</v>
      </c>
      <c r="E499">
        <v>4</v>
      </c>
      <c r="F499" t="s">
        <v>3302</v>
      </c>
      <c r="G499" t="s">
        <v>3303</v>
      </c>
      <c r="H499" t="s">
        <v>318</v>
      </c>
      <c r="I499" t="s">
        <v>6197</v>
      </c>
      <c r="J499" t="s">
        <v>6201</v>
      </c>
      <c r="K499" s="5">
        <v>1</v>
      </c>
      <c r="L499" s="6">
        <v>9.9499999999999993</v>
      </c>
      <c r="M499" s="6">
        <f>E499*'Working sheet'!L499</f>
        <v>39.799999999999997</v>
      </c>
      <c r="N499" t="str">
        <f>_xlfn.XLOOKUP(Coffee_sales[[#This Row],[Customer ID]],customers!$A$1:$A$1001,customers!$I$1:$I$1001,,0)</f>
        <v>No</v>
      </c>
    </row>
    <row r="500" spans="1:14" x14ac:dyDescent="0.25">
      <c r="A500" t="s">
        <v>3307</v>
      </c>
      <c r="B500" s="4">
        <v>44159</v>
      </c>
      <c r="C500" t="s">
        <v>3368</v>
      </c>
      <c r="D500" t="s">
        <v>6138</v>
      </c>
      <c r="E500">
        <v>5</v>
      </c>
      <c r="F500" t="s">
        <v>3369</v>
      </c>
      <c r="G500" t="s">
        <v>3370</v>
      </c>
      <c r="H500" t="s">
        <v>318</v>
      </c>
      <c r="I500" t="s">
        <v>6196</v>
      </c>
      <c r="J500" t="s">
        <v>6200</v>
      </c>
      <c r="K500" s="5">
        <v>1</v>
      </c>
      <c r="L500" s="6">
        <v>9.9499999999999993</v>
      </c>
      <c r="M500" s="6">
        <f>E500*'Working sheet'!L500</f>
        <v>49.75</v>
      </c>
      <c r="N500" t="str">
        <f>_xlfn.XLOOKUP(Coffee_sales[[#This Row],[Customer ID]],customers!$A$1:$A$1001,customers!$I$1:$I$1001,,0)</f>
        <v>Yes</v>
      </c>
    </row>
    <row r="501" spans="1:14" x14ac:dyDescent="0.25">
      <c r="A501" t="s">
        <v>3313</v>
      </c>
      <c r="B501" s="4">
        <v>44003</v>
      </c>
      <c r="C501" t="s">
        <v>3314</v>
      </c>
      <c r="D501" t="s">
        <v>6163</v>
      </c>
      <c r="E501">
        <v>3</v>
      </c>
      <c r="F501" t="s">
        <v>3315</v>
      </c>
      <c r="G501">
        <v>0</v>
      </c>
      <c r="H501" t="s">
        <v>318</v>
      </c>
      <c r="I501" t="s">
        <v>6196</v>
      </c>
      <c r="J501" t="s">
        <v>6201</v>
      </c>
      <c r="K501" s="5">
        <v>0.2</v>
      </c>
      <c r="L501" s="6">
        <v>2.6850000000000001</v>
      </c>
      <c r="M501" s="6">
        <f>E501*'Working sheet'!L501</f>
        <v>8.0549999999999997</v>
      </c>
      <c r="N501" t="str">
        <f>_xlfn.XLOOKUP(Coffee_sales[[#This Row],[Customer ID]],customers!$A$1:$A$1001,customers!$I$1:$I$1001,,0)</f>
        <v>Yes</v>
      </c>
    </row>
    <row r="502" spans="1:14" x14ac:dyDescent="0.25">
      <c r="A502" t="s">
        <v>3318</v>
      </c>
      <c r="B502" s="4">
        <v>44025</v>
      </c>
      <c r="C502" t="s">
        <v>3319</v>
      </c>
      <c r="D502" t="s">
        <v>6179</v>
      </c>
      <c r="E502">
        <v>4</v>
      </c>
      <c r="F502" t="s">
        <v>3320</v>
      </c>
      <c r="G502">
        <v>0</v>
      </c>
      <c r="H502" t="s">
        <v>19</v>
      </c>
      <c r="I502" t="s">
        <v>6196</v>
      </c>
      <c r="J502" t="s">
        <v>6199</v>
      </c>
      <c r="K502" s="5">
        <v>1</v>
      </c>
      <c r="L502" s="6">
        <v>11.95</v>
      </c>
      <c r="M502" s="6">
        <f>E502*'Working sheet'!L502</f>
        <v>47.8</v>
      </c>
      <c r="N502" t="str">
        <f>_xlfn.XLOOKUP(Coffee_sales[[#This Row],[Customer ID]],customers!$A$1:$A$1001,customers!$I$1:$I$1001,,0)</f>
        <v>No</v>
      </c>
    </row>
    <row r="503" spans="1:14" x14ac:dyDescent="0.25">
      <c r="A503" t="s">
        <v>3323</v>
      </c>
      <c r="B503" s="4">
        <v>43467</v>
      </c>
      <c r="C503" t="s">
        <v>3324</v>
      </c>
      <c r="D503" t="s">
        <v>6174</v>
      </c>
      <c r="E503">
        <v>4</v>
      </c>
      <c r="F503" t="s">
        <v>3325</v>
      </c>
      <c r="G503" t="s">
        <v>3326</v>
      </c>
      <c r="H503" t="s">
        <v>28</v>
      </c>
      <c r="I503" t="s">
        <v>6196</v>
      </c>
      <c r="J503" t="s">
        <v>6200</v>
      </c>
      <c r="K503" s="5">
        <v>0.2</v>
      </c>
      <c r="L503" s="6">
        <v>2.9849999999999999</v>
      </c>
      <c r="M503" s="6">
        <f>E503*'Working sheet'!L503</f>
        <v>11.94</v>
      </c>
      <c r="N503" t="str">
        <f>_xlfn.XLOOKUP(Coffee_sales[[#This Row],[Customer ID]],customers!$A$1:$A$1001,customers!$I$1:$I$1001,,0)</f>
        <v>No</v>
      </c>
    </row>
    <row r="504" spans="1:14" x14ac:dyDescent="0.25">
      <c r="A504" t="s">
        <v>3323</v>
      </c>
      <c r="B504" s="4">
        <v>43467</v>
      </c>
      <c r="C504" t="s">
        <v>3324</v>
      </c>
      <c r="D504" t="s">
        <v>6156</v>
      </c>
      <c r="E504">
        <v>4</v>
      </c>
      <c r="F504" t="s">
        <v>3325</v>
      </c>
      <c r="G504" t="s">
        <v>3326</v>
      </c>
      <c r="H504" t="s">
        <v>28</v>
      </c>
      <c r="I504" t="s">
        <v>6202</v>
      </c>
      <c r="J504" t="s">
        <v>6200</v>
      </c>
      <c r="K504" s="5">
        <v>0.2</v>
      </c>
      <c r="L504" s="6">
        <v>4.125</v>
      </c>
      <c r="M504" s="6">
        <f>E504*'Working sheet'!L504</f>
        <v>16.5</v>
      </c>
      <c r="N504" t="str">
        <f>_xlfn.XLOOKUP(Coffee_sales[[#This Row],[Customer ID]],customers!$A$1:$A$1001,customers!$I$1:$I$1001,,0)</f>
        <v>No</v>
      </c>
    </row>
    <row r="505" spans="1:14" x14ac:dyDescent="0.25">
      <c r="A505" t="s">
        <v>3323</v>
      </c>
      <c r="B505" s="4">
        <v>43467</v>
      </c>
      <c r="C505" t="s">
        <v>3324</v>
      </c>
      <c r="D505" t="s">
        <v>6143</v>
      </c>
      <c r="E505">
        <v>4</v>
      </c>
      <c r="F505" t="s">
        <v>3325</v>
      </c>
      <c r="G505" t="s">
        <v>3326</v>
      </c>
      <c r="H505" t="s">
        <v>28</v>
      </c>
      <c r="I505" t="s">
        <v>6198</v>
      </c>
      <c r="J505" t="s">
        <v>6201</v>
      </c>
      <c r="K505" s="5">
        <v>1</v>
      </c>
      <c r="L505" s="6">
        <v>12.95</v>
      </c>
      <c r="M505" s="6">
        <f>E505*'Working sheet'!L505</f>
        <v>51.8</v>
      </c>
      <c r="N505" t="str">
        <f>_xlfn.XLOOKUP(Coffee_sales[[#This Row],[Customer ID]],customers!$A$1:$A$1001,customers!$I$1:$I$1001,,0)</f>
        <v>No</v>
      </c>
    </row>
    <row r="506" spans="1:14" x14ac:dyDescent="0.25">
      <c r="A506" t="s">
        <v>3323</v>
      </c>
      <c r="B506" s="4">
        <v>43467</v>
      </c>
      <c r="C506" t="s">
        <v>3324</v>
      </c>
      <c r="D506" t="s">
        <v>6145</v>
      </c>
      <c r="E506">
        <v>3</v>
      </c>
      <c r="F506" t="s">
        <v>3325</v>
      </c>
      <c r="G506" t="s">
        <v>3326</v>
      </c>
      <c r="H506" t="s">
        <v>28</v>
      </c>
      <c r="I506" t="s">
        <v>6198</v>
      </c>
      <c r="J506" t="s">
        <v>6199</v>
      </c>
      <c r="K506" s="5">
        <v>0.2</v>
      </c>
      <c r="L506" s="6">
        <v>4.7549999999999999</v>
      </c>
      <c r="M506" s="6">
        <f>E506*'Working sheet'!L506</f>
        <v>14.265000000000001</v>
      </c>
      <c r="N506" t="str">
        <f>_xlfn.XLOOKUP(Coffee_sales[[#This Row],[Customer ID]],customers!$A$1:$A$1001,customers!$I$1:$I$1001,,0)</f>
        <v>No</v>
      </c>
    </row>
    <row r="507" spans="1:14" x14ac:dyDescent="0.25">
      <c r="A507" t="s">
        <v>3343</v>
      </c>
      <c r="B507" s="4">
        <v>44609</v>
      </c>
      <c r="C507" t="s">
        <v>3344</v>
      </c>
      <c r="D507" t="s">
        <v>6159</v>
      </c>
      <c r="E507">
        <v>6</v>
      </c>
      <c r="F507" t="s">
        <v>3345</v>
      </c>
      <c r="G507" t="s">
        <v>3346</v>
      </c>
      <c r="H507" t="s">
        <v>19</v>
      </c>
      <c r="I507" t="s">
        <v>6198</v>
      </c>
      <c r="J507" t="s">
        <v>6200</v>
      </c>
      <c r="K507" s="5">
        <v>0.2</v>
      </c>
      <c r="L507" s="6">
        <v>4.3650000000000002</v>
      </c>
      <c r="M507" s="6">
        <f>E507*'Working sheet'!L507</f>
        <v>26.19</v>
      </c>
      <c r="N507" t="str">
        <f>_xlfn.XLOOKUP(Coffee_sales[[#This Row],[Customer ID]],customers!$A$1:$A$1001,customers!$I$1:$I$1001,,0)</f>
        <v>No</v>
      </c>
    </row>
    <row r="508" spans="1:14" x14ac:dyDescent="0.25">
      <c r="A508" t="s">
        <v>3349</v>
      </c>
      <c r="B508" s="4">
        <v>44184</v>
      </c>
      <c r="C508" t="s">
        <v>3350</v>
      </c>
      <c r="D508" t="s">
        <v>6140</v>
      </c>
      <c r="E508">
        <v>2</v>
      </c>
      <c r="F508" t="s">
        <v>3351</v>
      </c>
      <c r="G508" t="s">
        <v>3352</v>
      </c>
      <c r="H508" t="s">
        <v>19</v>
      </c>
      <c r="I508" t="s">
        <v>6197</v>
      </c>
      <c r="J508" t="s">
        <v>6199</v>
      </c>
      <c r="K508" s="5">
        <v>1</v>
      </c>
      <c r="L508" s="6">
        <v>12.95</v>
      </c>
      <c r="M508" s="6">
        <f>E508*'Working sheet'!L508</f>
        <v>25.9</v>
      </c>
      <c r="N508" t="str">
        <f>_xlfn.XLOOKUP(Coffee_sales[[#This Row],[Customer ID]],customers!$A$1:$A$1001,customers!$I$1:$I$1001,,0)</f>
        <v>Yes</v>
      </c>
    </row>
    <row r="509" spans="1:14" x14ac:dyDescent="0.25">
      <c r="A509" t="s">
        <v>3355</v>
      </c>
      <c r="B509" s="4">
        <v>43516</v>
      </c>
      <c r="C509" t="s">
        <v>3356</v>
      </c>
      <c r="D509" t="s">
        <v>6182</v>
      </c>
      <c r="E509">
        <v>3</v>
      </c>
      <c r="F509" t="s">
        <v>3357</v>
      </c>
      <c r="G509" t="s">
        <v>3358</v>
      </c>
      <c r="H509" t="s">
        <v>19</v>
      </c>
      <c r="I509" t="s">
        <v>6197</v>
      </c>
      <c r="J509" t="s">
        <v>6199</v>
      </c>
      <c r="K509" s="5">
        <v>2.5</v>
      </c>
      <c r="L509" s="6">
        <v>29.785</v>
      </c>
      <c r="M509" s="6">
        <f>E509*'Working sheet'!L509</f>
        <v>89.355000000000004</v>
      </c>
      <c r="N509" t="str">
        <f>_xlfn.XLOOKUP(Coffee_sales[[#This Row],[Customer ID]],customers!$A$1:$A$1001,customers!$I$1:$I$1001,,0)</f>
        <v>Yes</v>
      </c>
    </row>
    <row r="510" spans="1:14" x14ac:dyDescent="0.25">
      <c r="A510" t="s">
        <v>3361</v>
      </c>
      <c r="B510" s="4">
        <v>44210</v>
      </c>
      <c r="C510" t="s">
        <v>3362</v>
      </c>
      <c r="D510" t="s">
        <v>6169</v>
      </c>
      <c r="E510">
        <v>6</v>
      </c>
      <c r="F510" t="s">
        <v>3363</v>
      </c>
      <c r="G510" t="s">
        <v>3364</v>
      </c>
      <c r="H510" t="s">
        <v>318</v>
      </c>
      <c r="I510" t="s">
        <v>6198</v>
      </c>
      <c r="J510" t="s">
        <v>6201</v>
      </c>
      <c r="K510" s="5">
        <v>0.5</v>
      </c>
      <c r="L510" s="6">
        <v>7.77</v>
      </c>
      <c r="M510" s="6">
        <f>E510*'Working sheet'!L510</f>
        <v>46.62</v>
      </c>
      <c r="N510" t="str">
        <f>_xlfn.XLOOKUP(Coffee_sales[[#This Row],[Customer ID]],customers!$A$1:$A$1001,customers!$I$1:$I$1001,,0)</f>
        <v>No</v>
      </c>
    </row>
    <row r="511" spans="1:14" x14ac:dyDescent="0.25">
      <c r="A511" t="s">
        <v>3367</v>
      </c>
      <c r="B511" s="4">
        <v>43785</v>
      </c>
      <c r="C511" t="s">
        <v>3368</v>
      </c>
      <c r="D511" t="s">
        <v>6147</v>
      </c>
      <c r="E511">
        <v>3</v>
      </c>
      <c r="F511" t="s">
        <v>3369</v>
      </c>
      <c r="G511" t="s">
        <v>3370</v>
      </c>
      <c r="H511" t="s">
        <v>318</v>
      </c>
      <c r="I511" t="s">
        <v>6197</v>
      </c>
      <c r="J511" t="s">
        <v>6201</v>
      </c>
      <c r="K511" s="5">
        <v>1</v>
      </c>
      <c r="L511" s="6">
        <v>9.9499999999999993</v>
      </c>
      <c r="M511" s="6">
        <f>E511*'Working sheet'!L511</f>
        <v>29.849999999999998</v>
      </c>
      <c r="N511" t="str">
        <f>_xlfn.XLOOKUP(Coffee_sales[[#This Row],[Customer ID]],customers!$A$1:$A$1001,customers!$I$1:$I$1001,,0)</f>
        <v>Yes</v>
      </c>
    </row>
    <row r="512" spans="1:14" x14ac:dyDescent="0.25">
      <c r="A512" t="s">
        <v>3373</v>
      </c>
      <c r="B512" s="4">
        <v>43803</v>
      </c>
      <c r="C512" t="s">
        <v>3374</v>
      </c>
      <c r="D512" t="s">
        <v>6178</v>
      </c>
      <c r="E512">
        <v>3</v>
      </c>
      <c r="F512" t="s">
        <v>3375</v>
      </c>
      <c r="G512" t="s">
        <v>3376</v>
      </c>
      <c r="H512" t="s">
        <v>318</v>
      </c>
      <c r="I512" t="s">
        <v>6196</v>
      </c>
      <c r="J512" t="s">
        <v>6199</v>
      </c>
      <c r="K512" s="5">
        <v>0.2</v>
      </c>
      <c r="L512" s="6">
        <v>3.585</v>
      </c>
      <c r="M512" s="6">
        <f>E512*'Working sheet'!L512</f>
        <v>10.754999999999999</v>
      </c>
      <c r="N512" t="str">
        <f>_xlfn.XLOOKUP(Coffee_sales[[#This Row],[Customer ID]],customers!$A$1:$A$1001,customers!$I$1:$I$1001,,0)</f>
        <v>Yes</v>
      </c>
    </row>
    <row r="513" spans="1:14" x14ac:dyDescent="0.25">
      <c r="A513" t="s">
        <v>3379</v>
      </c>
      <c r="B513" s="4">
        <v>44043</v>
      </c>
      <c r="C513" t="s">
        <v>3380</v>
      </c>
      <c r="D513" t="s">
        <v>6152</v>
      </c>
      <c r="E513">
        <v>4</v>
      </c>
      <c r="F513" t="s">
        <v>3381</v>
      </c>
      <c r="G513" t="s">
        <v>3382</v>
      </c>
      <c r="H513" t="s">
        <v>19</v>
      </c>
      <c r="I513" t="s">
        <v>6197</v>
      </c>
      <c r="J513" t="s">
        <v>6200</v>
      </c>
      <c r="K513" s="5">
        <v>0.2</v>
      </c>
      <c r="L513" s="6">
        <v>3.375</v>
      </c>
      <c r="M513" s="6">
        <f>E513*'Working sheet'!L513</f>
        <v>13.5</v>
      </c>
      <c r="N513" t="str">
        <f>_xlfn.XLOOKUP(Coffee_sales[[#This Row],[Customer ID]],customers!$A$1:$A$1001,customers!$I$1:$I$1001,,0)</f>
        <v>Yes</v>
      </c>
    </row>
    <row r="514" spans="1:14" x14ac:dyDescent="0.25">
      <c r="A514" t="s">
        <v>3385</v>
      </c>
      <c r="B514" s="4">
        <v>43535</v>
      </c>
      <c r="C514" t="s">
        <v>3386</v>
      </c>
      <c r="D514" t="s">
        <v>6170</v>
      </c>
      <c r="E514">
        <v>3</v>
      </c>
      <c r="F514" t="s">
        <v>3387</v>
      </c>
      <c r="G514" t="s">
        <v>3388</v>
      </c>
      <c r="H514" t="s">
        <v>19</v>
      </c>
      <c r="I514" t="s">
        <v>6198</v>
      </c>
      <c r="J514" t="s">
        <v>6199</v>
      </c>
      <c r="K514" s="5">
        <v>1</v>
      </c>
      <c r="L514" s="6">
        <v>15.85</v>
      </c>
      <c r="M514" s="6">
        <f>E514*'Working sheet'!L514</f>
        <v>47.55</v>
      </c>
      <c r="N514" t="str">
        <f>_xlfn.XLOOKUP(Coffee_sales[[#This Row],[Customer ID]],customers!$A$1:$A$1001,customers!$I$1:$I$1001,,0)</f>
        <v>No</v>
      </c>
    </row>
    <row r="515" spans="1:14" x14ac:dyDescent="0.25">
      <c r="A515" t="s">
        <v>3391</v>
      </c>
      <c r="B515" s="4">
        <v>44691</v>
      </c>
      <c r="C515" t="s">
        <v>3392</v>
      </c>
      <c r="D515" t="s">
        <v>6170</v>
      </c>
      <c r="E515">
        <v>5</v>
      </c>
      <c r="F515" t="s">
        <v>3393</v>
      </c>
      <c r="G515" t="s">
        <v>3394</v>
      </c>
      <c r="H515" t="s">
        <v>19</v>
      </c>
      <c r="I515" t="s">
        <v>6198</v>
      </c>
      <c r="J515" t="s">
        <v>6199</v>
      </c>
      <c r="K515" s="5">
        <v>1</v>
      </c>
      <c r="L515" s="6">
        <v>15.85</v>
      </c>
      <c r="M515" s="6">
        <f>E515*'Working sheet'!L515</f>
        <v>79.25</v>
      </c>
      <c r="N515" t="str">
        <f>_xlfn.XLOOKUP(Coffee_sales[[#This Row],[Customer ID]],customers!$A$1:$A$1001,customers!$I$1:$I$1001,,0)</f>
        <v>No</v>
      </c>
    </row>
    <row r="516" spans="1:14" x14ac:dyDescent="0.25">
      <c r="A516" t="s">
        <v>3396</v>
      </c>
      <c r="B516" s="4">
        <v>44555</v>
      </c>
      <c r="C516" t="s">
        <v>3397</v>
      </c>
      <c r="D516" t="s">
        <v>6159</v>
      </c>
      <c r="E516">
        <v>6</v>
      </c>
      <c r="F516" t="s">
        <v>3398</v>
      </c>
      <c r="G516" t="s">
        <v>3399</v>
      </c>
      <c r="H516" t="s">
        <v>19</v>
      </c>
      <c r="I516" t="s">
        <v>6198</v>
      </c>
      <c r="J516" t="s">
        <v>6200</v>
      </c>
      <c r="K516" s="5">
        <v>0.2</v>
      </c>
      <c r="L516" s="6">
        <v>4.3650000000000002</v>
      </c>
      <c r="M516" s="6">
        <f>E516*'Working sheet'!L516</f>
        <v>26.19</v>
      </c>
      <c r="N516" t="str">
        <f>_xlfn.XLOOKUP(Coffee_sales[[#This Row],[Customer ID]],customers!$A$1:$A$1001,customers!$I$1:$I$1001,,0)</f>
        <v>Yes</v>
      </c>
    </row>
    <row r="517" spans="1:14" x14ac:dyDescent="0.25">
      <c r="A517" t="s">
        <v>3402</v>
      </c>
      <c r="B517" s="4">
        <v>44673</v>
      </c>
      <c r="C517" t="s">
        <v>3403</v>
      </c>
      <c r="D517" t="s">
        <v>6173</v>
      </c>
      <c r="E517">
        <v>3</v>
      </c>
      <c r="F517" t="s">
        <v>3404</v>
      </c>
      <c r="G517" t="s">
        <v>3405</v>
      </c>
      <c r="H517" t="s">
        <v>19</v>
      </c>
      <c r="I517" t="s">
        <v>6196</v>
      </c>
      <c r="J517" t="s">
        <v>6199</v>
      </c>
      <c r="K517" s="5">
        <v>0.5</v>
      </c>
      <c r="L517" s="6">
        <v>7.17</v>
      </c>
      <c r="M517" s="6">
        <f>E517*'Working sheet'!L517</f>
        <v>21.509999999999998</v>
      </c>
      <c r="N517" t="str">
        <f>_xlfn.XLOOKUP(Coffee_sales[[#This Row],[Customer ID]],customers!$A$1:$A$1001,customers!$I$1:$I$1001,,0)</f>
        <v>No</v>
      </c>
    </row>
    <row r="518" spans="1:14" x14ac:dyDescent="0.25">
      <c r="A518" t="s">
        <v>3408</v>
      </c>
      <c r="B518" s="4">
        <v>44723</v>
      </c>
      <c r="C518" t="s">
        <v>3409</v>
      </c>
      <c r="D518" t="s">
        <v>6149</v>
      </c>
      <c r="E518">
        <v>5</v>
      </c>
      <c r="F518" t="s">
        <v>3410</v>
      </c>
      <c r="G518">
        <v>0</v>
      </c>
      <c r="H518" t="s">
        <v>19</v>
      </c>
      <c r="I518" t="s">
        <v>6196</v>
      </c>
      <c r="J518" t="s">
        <v>6201</v>
      </c>
      <c r="K518" s="5">
        <v>2.5</v>
      </c>
      <c r="L518" s="6">
        <v>20.585000000000001</v>
      </c>
      <c r="M518" s="6">
        <f>E518*'Working sheet'!L518</f>
        <v>102.92500000000001</v>
      </c>
      <c r="N518" t="str">
        <f>_xlfn.XLOOKUP(Coffee_sales[[#This Row],[Customer ID]],customers!$A$1:$A$1001,customers!$I$1:$I$1001,,0)</f>
        <v>Yes</v>
      </c>
    </row>
    <row r="519" spans="1:14" x14ac:dyDescent="0.25">
      <c r="A519" t="s">
        <v>3413</v>
      </c>
      <c r="B519" s="4">
        <v>44678</v>
      </c>
      <c r="C519" t="s">
        <v>3414</v>
      </c>
      <c r="D519" t="s">
        <v>6150</v>
      </c>
      <c r="E519">
        <v>2</v>
      </c>
      <c r="F519" t="s">
        <v>3415</v>
      </c>
      <c r="G519">
        <v>0</v>
      </c>
      <c r="H519" t="s">
        <v>19</v>
      </c>
      <c r="I519" t="s">
        <v>6198</v>
      </c>
      <c r="J519" t="s">
        <v>6201</v>
      </c>
      <c r="K519" s="5">
        <v>0.2</v>
      </c>
      <c r="L519" s="6">
        <v>3.8849999999999998</v>
      </c>
      <c r="M519" s="6">
        <f>E519*'Working sheet'!L519</f>
        <v>7.77</v>
      </c>
      <c r="N519" t="str">
        <f>_xlfn.XLOOKUP(Coffee_sales[[#This Row],[Customer ID]],customers!$A$1:$A$1001,customers!$I$1:$I$1001,,0)</f>
        <v>No</v>
      </c>
    </row>
    <row r="520" spans="1:14" x14ac:dyDescent="0.25">
      <c r="A520" t="s">
        <v>3418</v>
      </c>
      <c r="B520" s="4">
        <v>44194</v>
      </c>
      <c r="C520" t="s">
        <v>3419</v>
      </c>
      <c r="D520" t="s">
        <v>6185</v>
      </c>
      <c r="E520">
        <v>5</v>
      </c>
      <c r="F520" t="s">
        <v>3420</v>
      </c>
      <c r="G520" t="s">
        <v>3421</v>
      </c>
      <c r="H520" t="s">
        <v>19</v>
      </c>
      <c r="I520" t="s">
        <v>6202</v>
      </c>
      <c r="J520" t="s">
        <v>6201</v>
      </c>
      <c r="K520" s="5">
        <v>2.5</v>
      </c>
      <c r="L520" s="6">
        <v>27.945</v>
      </c>
      <c r="M520" s="6">
        <f>E520*'Working sheet'!L520</f>
        <v>139.72499999999999</v>
      </c>
      <c r="N520" t="str">
        <f>_xlfn.XLOOKUP(Coffee_sales[[#This Row],[Customer ID]],customers!$A$1:$A$1001,customers!$I$1:$I$1001,,0)</f>
        <v>No</v>
      </c>
    </row>
    <row r="521" spans="1:14" x14ac:dyDescent="0.25">
      <c r="A521" t="s">
        <v>3424</v>
      </c>
      <c r="B521" s="4">
        <v>44026</v>
      </c>
      <c r="C521" t="s">
        <v>3368</v>
      </c>
      <c r="D521" t="s">
        <v>6158</v>
      </c>
      <c r="E521">
        <v>2</v>
      </c>
      <c r="F521" t="s">
        <v>3369</v>
      </c>
      <c r="G521" t="s">
        <v>3370</v>
      </c>
      <c r="H521" t="s">
        <v>318</v>
      </c>
      <c r="I521" t="s">
        <v>6197</v>
      </c>
      <c r="J521" t="s">
        <v>6201</v>
      </c>
      <c r="K521" s="5">
        <v>0.5</v>
      </c>
      <c r="L521" s="6">
        <v>5.97</v>
      </c>
      <c r="M521" s="6">
        <f>E521*'Working sheet'!L521</f>
        <v>11.94</v>
      </c>
      <c r="N521" t="str">
        <f>_xlfn.XLOOKUP(Coffee_sales[[#This Row],[Customer ID]],customers!$A$1:$A$1001,customers!$I$1:$I$1001,,0)</f>
        <v>Yes</v>
      </c>
    </row>
    <row r="522" spans="1:14" x14ac:dyDescent="0.25">
      <c r="A522" t="s">
        <v>3430</v>
      </c>
      <c r="B522" s="4">
        <v>44446</v>
      </c>
      <c r="C522" t="s">
        <v>3431</v>
      </c>
      <c r="D522" t="s">
        <v>6150</v>
      </c>
      <c r="E522">
        <v>1</v>
      </c>
      <c r="F522" t="s">
        <v>3432</v>
      </c>
      <c r="G522" t="s">
        <v>3433</v>
      </c>
      <c r="H522" t="s">
        <v>19</v>
      </c>
      <c r="I522" t="s">
        <v>6198</v>
      </c>
      <c r="J522" t="s">
        <v>6201</v>
      </c>
      <c r="K522" s="5">
        <v>0.2</v>
      </c>
      <c r="L522" s="6">
        <v>3.8849999999999998</v>
      </c>
      <c r="M522" s="6">
        <f>E522*'Working sheet'!L522</f>
        <v>3.8849999999999998</v>
      </c>
      <c r="N522" t="str">
        <f>_xlfn.XLOOKUP(Coffee_sales[[#This Row],[Customer ID]],customers!$A$1:$A$1001,customers!$I$1:$I$1001,,0)</f>
        <v>No</v>
      </c>
    </row>
    <row r="523" spans="1:14" x14ac:dyDescent="0.25">
      <c r="A523" t="s">
        <v>3430</v>
      </c>
      <c r="B523" s="4">
        <v>44446</v>
      </c>
      <c r="C523" t="s">
        <v>3431</v>
      </c>
      <c r="D523" t="s">
        <v>6138</v>
      </c>
      <c r="E523">
        <v>4</v>
      </c>
      <c r="F523" t="s">
        <v>3432</v>
      </c>
      <c r="G523" t="s">
        <v>3433</v>
      </c>
      <c r="H523" t="s">
        <v>19</v>
      </c>
      <c r="I523" t="s">
        <v>6196</v>
      </c>
      <c r="J523" t="s">
        <v>6200</v>
      </c>
      <c r="K523" s="5">
        <v>1</v>
      </c>
      <c r="L523" s="6">
        <v>9.9499999999999993</v>
      </c>
      <c r="M523" s="6">
        <f>E523*'Working sheet'!L523</f>
        <v>39.799999999999997</v>
      </c>
      <c r="N523" t="str">
        <f>_xlfn.XLOOKUP(Coffee_sales[[#This Row],[Customer ID]],customers!$A$1:$A$1001,customers!$I$1:$I$1001,,0)</f>
        <v>No</v>
      </c>
    </row>
    <row r="524" spans="1:14" x14ac:dyDescent="0.25">
      <c r="A524" t="s">
        <v>3441</v>
      </c>
      <c r="B524" s="4">
        <v>43625</v>
      </c>
      <c r="C524" t="s">
        <v>3442</v>
      </c>
      <c r="D524" t="s">
        <v>6146</v>
      </c>
      <c r="E524">
        <v>5</v>
      </c>
      <c r="F524" t="s">
        <v>3443</v>
      </c>
      <c r="G524" t="s">
        <v>3444</v>
      </c>
      <c r="H524" t="s">
        <v>19</v>
      </c>
      <c r="I524" t="s">
        <v>6196</v>
      </c>
      <c r="J524" t="s">
        <v>6200</v>
      </c>
      <c r="K524" s="5">
        <v>0.5</v>
      </c>
      <c r="L524" s="6">
        <v>5.97</v>
      </c>
      <c r="M524" s="6">
        <f>E524*'Working sheet'!L524</f>
        <v>29.849999999999998</v>
      </c>
      <c r="N524" t="str">
        <f>_xlfn.XLOOKUP(Coffee_sales[[#This Row],[Customer ID]],customers!$A$1:$A$1001,customers!$I$1:$I$1001,,0)</f>
        <v>No</v>
      </c>
    </row>
    <row r="525" spans="1:14" x14ac:dyDescent="0.25">
      <c r="A525" t="s">
        <v>3447</v>
      </c>
      <c r="B525" s="4">
        <v>44129</v>
      </c>
      <c r="C525" t="s">
        <v>3448</v>
      </c>
      <c r="D525" t="s">
        <v>6165</v>
      </c>
      <c r="E525">
        <v>1</v>
      </c>
      <c r="F525" t="s">
        <v>3449</v>
      </c>
      <c r="G525" t="s">
        <v>3450</v>
      </c>
      <c r="H525" t="s">
        <v>318</v>
      </c>
      <c r="I525" t="s">
        <v>6198</v>
      </c>
      <c r="J525" t="s">
        <v>6201</v>
      </c>
      <c r="K525" s="5">
        <v>2.5</v>
      </c>
      <c r="L525" s="6">
        <v>29.785</v>
      </c>
      <c r="M525" s="6">
        <f>E525*'Working sheet'!L525</f>
        <v>29.785</v>
      </c>
      <c r="N525" t="str">
        <f>_xlfn.XLOOKUP(Coffee_sales[[#This Row],[Customer ID]],customers!$A$1:$A$1001,customers!$I$1:$I$1001,,0)</f>
        <v>No</v>
      </c>
    </row>
    <row r="526" spans="1:14" x14ac:dyDescent="0.25">
      <c r="A526" t="s">
        <v>3453</v>
      </c>
      <c r="B526" s="4">
        <v>44255</v>
      </c>
      <c r="C526" t="s">
        <v>3454</v>
      </c>
      <c r="D526" t="s">
        <v>6164</v>
      </c>
      <c r="E526">
        <v>2</v>
      </c>
      <c r="F526" t="s">
        <v>3455</v>
      </c>
      <c r="G526">
        <v>0</v>
      </c>
      <c r="H526" t="s">
        <v>19</v>
      </c>
      <c r="I526" t="s">
        <v>6198</v>
      </c>
      <c r="J526" t="s">
        <v>6199</v>
      </c>
      <c r="K526" s="5">
        <v>2.5</v>
      </c>
      <c r="L526" s="6">
        <v>36.454999999999998</v>
      </c>
      <c r="M526" s="6">
        <f>E526*'Working sheet'!L526</f>
        <v>72.91</v>
      </c>
      <c r="N526" t="str">
        <f>_xlfn.XLOOKUP(Coffee_sales[[#This Row],[Customer ID]],customers!$A$1:$A$1001,customers!$I$1:$I$1001,,0)</f>
        <v>No</v>
      </c>
    </row>
    <row r="527" spans="1:14" x14ac:dyDescent="0.25">
      <c r="A527" t="s">
        <v>3458</v>
      </c>
      <c r="B527" s="4">
        <v>44038</v>
      </c>
      <c r="C527" t="s">
        <v>3459</v>
      </c>
      <c r="D527" t="s">
        <v>6163</v>
      </c>
      <c r="E527">
        <v>5</v>
      </c>
      <c r="F527" t="s">
        <v>3460</v>
      </c>
      <c r="G527">
        <v>0</v>
      </c>
      <c r="H527" t="s">
        <v>19</v>
      </c>
      <c r="I527" t="s">
        <v>6196</v>
      </c>
      <c r="J527" t="s">
        <v>6201</v>
      </c>
      <c r="K527" s="5">
        <v>0.2</v>
      </c>
      <c r="L527" s="6">
        <v>2.6850000000000001</v>
      </c>
      <c r="M527" s="6">
        <f>E527*'Working sheet'!L527</f>
        <v>13.425000000000001</v>
      </c>
      <c r="N527" t="str">
        <f>_xlfn.XLOOKUP(Coffee_sales[[#This Row],[Customer ID]],customers!$A$1:$A$1001,customers!$I$1:$I$1001,,0)</f>
        <v>Yes</v>
      </c>
    </row>
    <row r="528" spans="1:14" x14ac:dyDescent="0.25">
      <c r="A528" t="s">
        <v>3463</v>
      </c>
      <c r="B528" s="4">
        <v>44717</v>
      </c>
      <c r="C528" t="s">
        <v>3464</v>
      </c>
      <c r="D528" t="s">
        <v>6166</v>
      </c>
      <c r="E528">
        <v>4</v>
      </c>
      <c r="F528" t="s">
        <v>3465</v>
      </c>
      <c r="G528" t="s">
        <v>3466</v>
      </c>
      <c r="H528" t="s">
        <v>19</v>
      </c>
      <c r="I528" t="s">
        <v>6202</v>
      </c>
      <c r="J528" t="s">
        <v>6200</v>
      </c>
      <c r="K528" s="5">
        <v>2.5</v>
      </c>
      <c r="L528" s="6">
        <v>31.625</v>
      </c>
      <c r="M528" s="6">
        <f>E528*'Working sheet'!L528</f>
        <v>126.5</v>
      </c>
      <c r="N528" t="str">
        <f>_xlfn.XLOOKUP(Coffee_sales[[#This Row],[Customer ID]],customers!$A$1:$A$1001,customers!$I$1:$I$1001,,0)</f>
        <v>Yes</v>
      </c>
    </row>
    <row r="529" spans="1:14" x14ac:dyDescent="0.25">
      <c r="A529" t="s">
        <v>3469</v>
      </c>
      <c r="B529" s="4">
        <v>43517</v>
      </c>
      <c r="C529" t="s">
        <v>3470</v>
      </c>
      <c r="D529" t="s">
        <v>6139</v>
      </c>
      <c r="E529">
        <v>5</v>
      </c>
      <c r="F529" t="s">
        <v>3471</v>
      </c>
      <c r="G529" t="s">
        <v>3472</v>
      </c>
      <c r="H529" t="s">
        <v>28</v>
      </c>
      <c r="I529" t="s">
        <v>6202</v>
      </c>
      <c r="J529" t="s">
        <v>6200</v>
      </c>
      <c r="K529" s="5">
        <v>0.5</v>
      </c>
      <c r="L529" s="6">
        <v>8.25</v>
      </c>
      <c r="M529" s="6">
        <f>E529*'Working sheet'!L529</f>
        <v>41.25</v>
      </c>
      <c r="N529" t="str">
        <f>_xlfn.XLOOKUP(Coffee_sales[[#This Row],[Customer ID]],customers!$A$1:$A$1001,customers!$I$1:$I$1001,,0)</f>
        <v>No</v>
      </c>
    </row>
    <row r="530" spans="1:14" x14ac:dyDescent="0.25">
      <c r="A530" t="s">
        <v>3475</v>
      </c>
      <c r="B530" s="4">
        <v>43926</v>
      </c>
      <c r="C530" t="s">
        <v>3476</v>
      </c>
      <c r="D530" t="s">
        <v>6176</v>
      </c>
      <c r="E530">
        <v>6</v>
      </c>
      <c r="F530" t="s">
        <v>3477</v>
      </c>
      <c r="G530" t="s">
        <v>3478</v>
      </c>
      <c r="H530" t="s">
        <v>19</v>
      </c>
      <c r="I530" t="s">
        <v>6202</v>
      </c>
      <c r="J530" t="s">
        <v>6199</v>
      </c>
      <c r="K530" s="5">
        <v>0.5</v>
      </c>
      <c r="L530" s="6">
        <v>8.91</v>
      </c>
      <c r="M530" s="6">
        <f>E530*'Working sheet'!L530</f>
        <v>53.46</v>
      </c>
      <c r="N530" t="str">
        <f>_xlfn.XLOOKUP(Coffee_sales[[#This Row],[Customer ID]],customers!$A$1:$A$1001,customers!$I$1:$I$1001,,0)</f>
        <v>No</v>
      </c>
    </row>
    <row r="531" spans="1:14" x14ac:dyDescent="0.25">
      <c r="A531" t="s">
        <v>3481</v>
      </c>
      <c r="B531" s="4">
        <v>43475</v>
      </c>
      <c r="C531" t="s">
        <v>3482</v>
      </c>
      <c r="D531" t="s">
        <v>6138</v>
      </c>
      <c r="E531">
        <v>6</v>
      </c>
      <c r="F531" t="s">
        <v>3483</v>
      </c>
      <c r="G531" t="s">
        <v>3484</v>
      </c>
      <c r="H531" t="s">
        <v>19</v>
      </c>
      <c r="I531" t="s">
        <v>6196</v>
      </c>
      <c r="J531" t="s">
        <v>6200</v>
      </c>
      <c r="K531" s="5">
        <v>1</v>
      </c>
      <c r="L531" s="6">
        <v>9.9499999999999993</v>
      </c>
      <c r="M531" s="6">
        <f>E531*'Working sheet'!L531</f>
        <v>59.699999999999996</v>
      </c>
      <c r="N531" t="str">
        <f>_xlfn.XLOOKUP(Coffee_sales[[#This Row],[Customer ID]],customers!$A$1:$A$1001,customers!$I$1:$I$1001,,0)</f>
        <v>No</v>
      </c>
    </row>
    <row r="532" spans="1:14" x14ac:dyDescent="0.25">
      <c r="A532" t="s">
        <v>3487</v>
      </c>
      <c r="B532" s="4">
        <v>44663</v>
      </c>
      <c r="C532" t="s">
        <v>3488</v>
      </c>
      <c r="D532" t="s">
        <v>6138</v>
      </c>
      <c r="E532">
        <v>6</v>
      </c>
      <c r="F532" t="s">
        <v>3489</v>
      </c>
      <c r="G532" t="s">
        <v>3490</v>
      </c>
      <c r="H532" t="s">
        <v>19</v>
      </c>
      <c r="I532" t="s">
        <v>6196</v>
      </c>
      <c r="J532" t="s">
        <v>6200</v>
      </c>
      <c r="K532" s="5">
        <v>1</v>
      </c>
      <c r="L532" s="6">
        <v>9.9499999999999993</v>
      </c>
      <c r="M532" s="6">
        <f>E532*'Working sheet'!L532</f>
        <v>59.699999999999996</v>
      </c>
      <c r="N532" t="str">
        <f>_xlfn.XLOOKUP(Coffee_sales[[#This Row],[Customer ID]],customers!$A$1:$A$1001,customers!$I$1:$I$1001,,0)</f>
        <v>No</v>
      </c>
    </row>
    <row r="533" spans="1:14" x14ac:dyDescent="0.25">
      <c r="A533" t="s">
        <v>3493</v>
      </c>
      <c r="B533" s="4">
        <v>44591</v>
      </c>
      <c r="C533" t="s">
        <v>3494</v>
      </c>
      <c r="D533" t="s">
        <v>6177</v>
      </c>
      <c r="E533">
        <v>5</v>
      </c>
      <c r="F533" t="s">
        <v>3495</v>
      </c>
      <c r="G533" t="s">
        <v>3496</v>
      </c>
      <c r="H533" t="s">
        <v>19</v>
      </c>
      <c r="I533" t="s">
        <v>6196</v>
      </c>
      <c r="J533" t="s">
        <v>6201</v>
      </c>
      <c r="K533" s="5">
        <v>1</v>
      </c>
      <c r="L533" s="6">
        <v>8.9499999999999993</v>
      </c>
      <c r="M533" s="6">
        <f>E533*'Working sheet'!L533</f>
        <v>44.75</v>
      </c>
      <c r="N533" t="str">
        <f>_xlfn.XLOOKUP(Coffee_sales[[#This Row],[Customer ID]],customers!$A$1:$A$1001,customers!$I$1:$I$1001,,0)</f>
        <v>No</v>
      </c>
    </row>
    <row r="534" spans="1:14" x14ac:dyDescent="0.25">
      <c r="A534" t="s">
        <v>3499</v>
      </c>
      <c r="B534" s="4">
        <v>44330</v>
      </c>
      <c r="C534" t="s">
        <v>3500</v>
      </c>
      <c r="D534" t="s">
        <v>6139</v>
      </c>
      <c r="E534">
        <v>2</v>
      </c>
      <c r="F534" t="s">
        <v>3501</v>
      </c>
      <c r="G534" t="s">
        <v>3502</v>
      </c>
      <c r="H534" t="s">
        <v>19</v>
      </c>
      <c r="I534" t="s">
        <v>6202</v>
      </c>
      <c r="J534" t="s">
        <v>6200</v>
      </c>
      <c r="K534" s="5">
        <v>0.5</v>
      </c>
      <c r="L534" s="6">
        <v>8.25</v>
      </c>
      <c r="M534" s="6">
        <f>E534*'Working sheet'!L534</f>
        <v>16.5</v>
      </c>
      <c r="N534" t="str">
        <f>_xlfn.XLOOKUP(Coffee_sales[[#This Row],[Customer ID]],customers!$A$1:$A$1001,customers!$I$1:$I$1001,,0)</f>
        <v>Yes</v>
      </c>
    </row>
    <row r="535" spans="1:14" x14ac:dyDescent="0.25">
      <c r="A535" t="s">
        <v>3505</v>
      </c>
      <c r="B535" s="4">
        <v>44724</v>
      </c>
      <c r="C535" t="s">
        <v>3506</v>
      </c>
      <c r="D535" t="s">
        <v>6172</v>
      </c>
      <c r="E535">
        <v>4</v>
      </c>
      <c r="F535" t="s">
        <v>3507</v>
      </c>
      <c r="G535">
        <v>0</v>
      </c>
      <c r="H535" t="s">
        <v>19</v>
      </c>
      <c r="I535" t="s">
        <v>6196</v>
      </c>
      <c r="J535" t="s">
        <v>6201</v>
      </c>
      <c r="K535" s="5">
        <v>0.5</v>
      </c>
      <c r="L535" s="6">
        <v>5.37</v>
      </c>
      <c r="M535" s="6">
        <f>E535*'Working sheet'!L535</f>
        <v>21.48</v>
      </c>
      <c r="N535" t="str">
        <f>_xlfn.XLOOKUP(Coffee_sales[[#This Row],[Customer ID]],customers!$A$1:$A$1001,customers!$I$1:$I$1001,,0)</f>
        <v>No</v>
      </c>
    </row>
    <row r="536" spans="1:14" x14ac:dyDescent="0.25">
      <c r="A536" t="s">
        <v>3510</v>
      </c>
      <c r="B536" s="4">
        <v>44563</v>
      </c>
      <c r="C536" t="s">
        <v>3511</v>
      </c>
      <c r="D536" t="s">
        <v>6151</v>
      </c>
      <c r="E536">
        <v>2</v>
      </c>
      <c r="F536" t="s">
        <v>3512</v>
      </c>
      <c r="G536" t="s">
        <v>3513</v>
      </c>
      <c r="H536" t="s">
        <v>318</v>
      </c>
      <c r="I536" t="s">
        <v>6196</v>
      </c>
      <c r="J536" t="s">
        <v>6200</v>
      </c>
      <c r="K536" s="5">
        <v>2.5</v>
      </c>
      <c r="L536" s="6">
        <v>22.885000000000002</v>
      </c>
      <c r="M536" s="6">
        <f>E536*'Working sheet'!L536</f>
        <v>45.77</v>
      </c>
      <c r="N536" t="str">
        <f>_xlfn.XLOOKUP(Coffee_sales[[#This Row],[Customer ID]],customers!$A$1:$A$1001,customers!$I$1:$I$1001,,0)</f>
        <v>Yes</v>
      </c>
    </row>
    <row r="537" spans="1:14" x14ac:dyDescent="0.25">
      <c r="A537" t="s">
        <v>3516</v>
      </c>
      <c r="B537" s="4">
        <v>44585</v>
      </c>
      <c r="C537" t="s">
        <v>3517</v>
      </c>
      <c r="D537" t="s">
        <v>6145</v>
      </c>
      <c r="E537">
        <v>2</v>
      </c>
      <c r="F537" t="s">
        <v>3518</v>
      </c>
      <c r="G537">
        <v>0</v>
      </c>
      <c r="H537" t="s">
        <v>318</v>
      </c>
      <c r="I537" t="s">
        <v>6198</v>
      </c>
      <c r="J537" t="s">
        <v>6199</v>
      </c>
      <c r="K537" s="5">
        <v>0.2</v>
      </c>
      <c r="L537" s="6">
        <v>4.7549999999999999</v>
      </c>
      <c r="M537" s="6">
        <f>E537*'Working sheet'!L537</f>
        <v>9.51</v>
      </c>
      <c r="N537" t="str">
        <f>_xlfn.XLOOKUP(Coffee_sales[[#This Row],[Customer ID]],customers!$A$1:$A$1001,customers!$I$1:$I$1001,,0)</f>
        <v>No</v>
      </c>
    </row>
    <row r="538" spans="1:14" x14ac:dyDescent="0.25">
      <c r="A538" t="s">
        <v>3521</v>
      </c>
      <c r="B538" s="4">
        <v>43544</v>
      </c>
      <c r="C538" t="s">
        <v>3368</v>
      </c>
      <c r="D538" t="s">
        <v>6163</v>
      </c>
      <c r="E538">
        <v>3</v>
      </c>
      <c r="F538" t="s">
        <v>3369</v>
      </c>
      <c r="G538" t="s">
        <v>3370</v>
      </c>
      <c r="H538" t="s">
        <v>318</v>
      </c>
      <c r="I538" t="s">
        <v>6196</v>
      </c>
      <c r="J538" t="s">
        <v>6201</v>
      </c>
      <c r="K538" s="5">
        <v>0.2</v>
      </c>
      <c r="L538" s="6">
        <v>2.6850000000000001</v>
      </c>
      <c r="M538" s="6">
        <f>E538*'Working sheet'!L538</f>
        <v>8.0549999999999997</v>
      </c>
      <c r="N538" t="str">
        <f>_xlfn.XLOOKUP(Coffee_sales[[#This Row],[Customer ID]],customers!$A$1:$A$1001,customers!$I$1:$I$1001,,0)</f>
        <v>Yes</v>
      </c>
    </row>
    <row r="539" spans="1:14" x14ac:dyDescent="0.25">
      <c r="A539" t="s">
        <v>3527</v>
      </c>
      <c r="B539" s="4">
        <v>44156</v>
      </c>
      <c r="C539" t="s">
        <v>3528</v>
      </c>
      <c r="D539" t="s">
        <v>6185</v>
      </c>
      <c r="E539">
        <v>4</v>
      </c>
      <c r="F539" t="s">
        <v>3529</v>
      </c>
      <c r="G539" t="s">
        <v>3530</v>
      </c>
      <c r="H539" t="s">
        <v>19</v>
      </c>
      <c r="I539" t="s">
        <v>6202</v>
      </c>
      <c r="J539" t="s">
        <v>6201</v>
      </c>
      <c r="K539" s="5">
        <v>2.5</v>
      </c>
      <c r="L539" s="6">
        <v>27.945</v>
      </c>
      <c r="M539" s="6">
        <f>E539*'Working sheet'!L539</f>
        <v>111.78</v>
      </c>
      <c r="N539" t="str">
        <f>_xlfn.XLOOKUP(Coffee_sales[[#This Row],[Customer ID]],customers!$A$1:$A$1001,customers!$I$1:$I$1001,,0)</f>
        <v>Yes</v>
      </c>
    </row>
    <row r="540" spans="1:14" x14ac:dyDescent="0.25">
      <c r="A540" t="s">
        <v>3532</v>
      </c>
      <c r="B540" s="4">
        <v>44482</v>
      </c>
      <c r="C540" t="s">
        <v>3533</v>
      </c>
      <c r="D540" t="s">
        <v>6163</v>
      </c>
      <c r="E540">
        <v>4</v>
      </c>
      <c r="F540" t="s">
        <v>3534</v>
      </c>
      <c r="G540" t="s">
        <v>3535</v>
      </c>
      <c r="H540" t="s">
        <v>19</v>
      </c>
      <c r="I540" t="s">
        <v>6196</v>
      </c>
      <c r="J540" t="s">
        <v>6201</v>
      </c>
      <c r="K540" s="5">
        <v>0.2</v>
      </c>
      <c r="L540" s="6">
        <v>2.6850000000000001</v>
      </c>
      <c r="M540" s="6">
        <f>E540*'Working sheet'!L540</f>
        <v>10.74</v>
      </c>
      <c r="N540" t="str">
        <f>_xlfn.XLOOKUP(Coffee_sales[[#This Row],[Customer ID]],customers!$A$1:$A$1001,customers!$I$1:$I$1001,,0)</f>
        <v>Yes</v>
      </c>
    </row>
    <row r="541" spans="1:14" x14ac:dyDescent="0.25">
      <c r="A541" t="s">
        <v>3537</v>
      </c>
      <c r="B541" s="4">
        <v>44488</v>
      </c>
      <c r="C541" t="s">
        <v>3538</v>
      </c>
      <c r="D541" t="s">
        <v>6172</v>
      </c>
      <c r="E541">
        <v>5</v>
      </c>
      <c r="F541" t="s">
        <v>3539</v>
      </c>
      <c r="G541" t="s">
        <v>3540</v>
      </c>
      <c r="H541" t="s">
        <v>19</v>
      </c>
      <c r="I541" t="s">
        <v>6196</v>
      </c>
      <c r="J541" t="s">
        <v>6201</v>
      </c>
      <c r="K541" s="5">
        <v>0.5</v>
      </c>
      <c r="L541" s="6">
        <v>5.37</v>
      </c>
      <c r="M541" s="6">
        <f>E541*'Working sheet'!L541</f>
        <v>26.85</v>
      </c>
      <c r="N541" t="str">
        <f>_xlfn.XLOOKUP(Coffee_sales[[#This Row],[Customer ID]],customers!$A$1:$A$1001,customers!$I$1:$I$1001,,0)</f>
        <v>No</v>
      </c>
    </row>
    <row r="542" spans="1:14" x14ac:dyDescent="0.25">
      <c r="A542" t="s">
        <v>3542</v>
      </c>
      <c r="B542" s="4">
        <v>43584</v>
      </c>
      <c r="C542" t="s">
        <v>3543</v>
      </c>
      <c r="D542" t="s">
        <v>6170</v>
      </c>
      <c r="E542">
        <v>4</v>
      </c>
      <c r="F542" t="s">
        <v>3544</v>
      </c>
      <c r="G542" t="s">
        <v>3545</v>
      </c>
      <c r="H542" t="s">
        <v>19</v>
      </c>
      <c r="I542" t="s">
        <v>6198</v>
      </c>
      <c r="J542" t="s">
        <v>6199</v>
      </c>
      <c r="K542" s="5">
        <v>1</v>
      </c>
      <c r="L542" s="6">
        <v>15.85</v>
      </c>
      <c r="M542" s="6">
        <f>E542*'Working sheet'!L542</f>
        <v>63.4</v>
      </c>
      <c r="N542" t="str">
        <f>_xlfn.XLOOKUP(Coffee_sales[[#This Row],[Customer ID]],customers!$A$1:$A$1001,customers!$I$1:$I$1001,,0)</f>
        <v>Yes</v>
      </c>
    </row>
    <row r="543" spans="1:14" x14ac:dyDescent="0.25">
      <c r="A543" t="s">
        <v>3548</v>
      </c>
      <c r="B543" s="4">
        <v>43750</v>
      </c>
      <c r="C543" t="s">
        <v>3549</v>
      </c>
      <c r="D543" t="s">
        <v>6168</v>
      </c>
      <c r="E543">
        <v>1</v>
      </c>
      <c r="F543" t="s">
        <v>3550</v>
      </c>
      <c r="G543">
        <v>0</v>
      </c>
      <c r="H543" t="s">
        <v>318</v>
      </c>
      <c r="I543" t="s">
        <v>6197</v>
      </c>
      <c r="J543" t="s">
        <v>6201</v>
      </c>
      <c r="K543" s="5">
        <v>2.5</v>
      </c>
      <c r="L543" s="6">
        <v>22.885000000000002</v>
      </c>
      <c r="M543" s="6">
        <f>E543*'Working sheet'!L543</f>
        <v>22.885000000000002</v>
      </c>
      <c r="N543" t="str">
        <f>_xlfn.XLOOKUP(Coffee_sales[[#This Row],[Customer ID]],customers!$A$1:$A$1001,customers!$I$1:$I$1001,,0)</f>
        <v>Yes</v>
      </c>
    </row>
    <row r="544" spans="1:14" x14ac:dyDescent="0.25">
      <c r="A544" t="s">
        <v>3553</v>
      </c>
      <c r="B544" s="4">
        <v>44335</v>
      </c>
      <c r="C544" t="s">
        <v>3554</v>
      </c>
      <c r="D544" t="s">
        <v>6175</v>
      </c>
      <c r="E544">
        <v>4</v>
      </c>
      <c r="F544" t="s">
        <v>3555</v>
      </c>
      <c r="G544" t="s">
        <v>3556</v>
      </c>
      <c r="H544" t="s">
        <v>19</v>
      </c>
      <c r="I544" t="s">
        <v>6197</v>
      </c>
      <c r="J544" t="s">
        <v>6200</v>
      </c>
      <c r="K544" s="5">
        <v>2.5</v>
      </c>
      <c r="L544" s="6">
        <v>25.875</v>
      </c>
      <c r="M544" s="6">
        <f>E544*'Working sheet'!L544</f>
        <v>103.5</v>
      </c>
      <c r="N544" t="str">
        <f>_xlfn.XLOOKUP(Coffee_sales[[#This Row],[Customer ID]],customers!$A$1:$A$1001,customers!$I$1:$I$1001,,0)</f>
        <v>No</v>
      </c>
    </row>
    <row r="545" spans="1:14" x14ac:dyDescent="0.25">
      <c r="A545" t="s">
        <v>3559</v>
      </c>
      <c r="B545" s="4">
        <v>44380</v>
      </c>
      <c r="C545" t="s">
        <v>3560</v>
      </c>
      <c r="D545" t="s">
        <v>6142</v>
      </c>
      <c r="E545">
        <v>2</v>
      </c>
      <c r="F545" t="s">
        <v>3561</v>
      </c>
      <c r="G545" t="s">
        <v>3562</v>
      </c>
      <c r="H545" t="s">
        <v>19</v>
      </c>
      <c r="I545" t="s">
        <v>6196</v>
      </c>
      <c r="J545" t="s">
        <v>6199</v>
      </c>
      <c r="K545" s="5">
        <v>2.5</v>
      </c>
      <c r="L545" s="6">
        <v>27.484999999999999</v>
      </c>
      <c r="M545" s="6">
        <f>E545*'Working sheet'!L545</f>
        <v>54.97</v>
      </c>
      <c r="N545" t="str">
        <f>_xlfn.XLOOKUP(Coffee_sales[[#This Row],[Customer ID]],customers!$A$1:$A$1001,customers!$I$1:$I$1001,,0)</f>
        <v>No</v>
      </c>
    </row>
    <row r="546" spans="1:14" x14ac:dyDescent="0.25">
      <c r="A546" t="s">
        <v>3565</v>
      </c>
      <c r="B546" s="4">
        <v>43869</v>
      </c>
      <c r="C546" t="s">
        <v>3566</v>
      </c>
      <c r="D546" t="s">
        <v>6180</v>
      </c>
      <c r="E546">
        <v>2</v>
      </c>
      <c r="F546" t="s">
        <v>3567</v>
      </c>
      <c r="G546" t="s">
        <v>3568</v>
      </c>
      <c r="H546" t="s">
        <v>19</v>
      </c>
      <c r="I546" t="s">
        <v>6197</v>
      </c>
      <c r="J546" t="s">
        <v>6199</v>
      </c>
      <c r="K546" s="5">
        <v>0.5</v>
      </c>
      <c r="L546" s="6">
        <v>7.77</v>
      </c>
      <c r="M546" s="6">
        <f>E546*'Working sheet'!L546</f>
        <v>15.54</v>
      </c>
      <c r="N546" t="str">
        <f>_xlfn.XLOOKUP(Coffee_sales[[#This Row],[Customer ID]],customers!$A$1:$A$1001,customers!$I$1:$I$1001,,0)</f>
        <v>No</v>
      </c>
    </row>
    <row r="547" spans="1:14" x14ac:dyDescent="0.25">
      <c r="A547" t="s">
        <v>3571</v>
      </c>
      <c r="B547" s="4">
        <v>44120</v>
      </c>
      <c r="C547" t="s">
        <v>3572</v>
      </c>
      <c r="D547" t="s">
        <v>6150</v>
      </c>
      <c r="E547">
        <v>4</v>
      </c>
      <c r="F547" t="s">
        <v>3573</v>
      </c>
      <c r="G547" t="s">
        <v>3574</v>
      </c>
      <c r="H547" t="s">
        <v>28</v>
      </c>
      <c r="I547" t="s">
        <v>6198</v>
      </c>
      <c r="J547" t="s">
        <v>6201</v>
      </c>
      <c r="K547" s="5">
        <v>0.2</v>
      </c>
      <c r="L547" s="6">
        <v>3.8849999999999998</v>
      </c>
      <c r="M547" s="6">
        <f>E547*'Working sheet'!L547</f>
        <v>15.54</v>
      </c>
      <c r="N547" t="str">
        <f>_xlfn.XLOOKUP(Coffee_sales[[#This Row],[Customer ID]],customers!$A$1:$A$1001,customers!$I$1:$I$1001,,0)</f>
        <v>No</v>
      </c>
    </row>
    <row r="548" spans="1:14" x14ac:dyDescent="0.25">
      <c r="A548" t="s">
        <v>3577</v>
      </c>
      <c r="B548" s="4">
        <v>44127</v>
      </c>
      <c r="C548" t="s">
        <v>3578</v>
      </c>
      <c r="D548" t="s">
        <v>6185</v>
      </c>
      <c r="E548">
        <v>3</v>
      </c>
      <c r="F548" t="s">
        <v>3579</v>
      </c>
      <c r="G548">
        <v>0</v>
      </c>
      <c r="H548" t="s">
        <v>318</v>
      </c>
      <c r="I548" t="s">
        <v>6202</v>
      </c>
      <c r="J548" t="s">
        <v>6201</v>
      </c>
      <c r="K548" s="5">
        <v>2.5</v>
      </c>
      <c r="L548" s="6">
        <v>27.945</v>
      </c>
      <c r="M548" s="6">
        <f>E548*'Working sheet'!L548</f>
        <v>83.835000000000008</v>
      </c>
      <c r="N548" t="str">
        <f>_xlfn.XLOOKUP(Coffee_sales[[#This Row],[Customer ID]],customers!$A$1:$A$1001,customers!$I$1:$I$1001,,0)</f>
        <v>No</v>
      </c>
    </row>
    <row r="549" spans="1:14" x14ac:dyDescent="0.25">
      <c r="A549" t="s">
        <v>3582</v>
      </c>
      <c r="B549" s="4">
        <v>44265</v>
      </c>
      <c r="C549" t="s">
        <v>3594</v>
      </c>
      <c r="D549" t="s">
        <v>6178</v>
      </c>
      <c r="E549">
        <v>3</v>
      </c>
      <c r="F549" t="s">
        <v>3595</v>
      </c>
      <c r="G549" t="s">
        <v>3596</v>
      </c>
      <c r="H549" t="s">
        <v>19</v>
      </c>
      <c r="I549" t="s">
        <v>6196</v>
      </c>
      <c r="J549" t="s">
        <v>6199</v>
      </c>
      <c r="K549" s="5">
        <v>0.2</v>
      </c>
      <c r="L549" s="6">
        <v>3.585</v>
      </c>
      <c r="M549" s="6">
        <f>E549*'Working sheet'!L549</f>
        <v>10.754999999999999</v>
      </c>
      <c r="N549" t="str">
        <f>_xlfn.XLOOKUP(Coffee_sales[[#This Row],[Customer ID]],customers!$A$1:$A$1001,customers!$I$1:$I$1001,,0)</f>
        <v>Yes</v>
      </c>
    </row>
    <row r="550" spans="1:14" x14ac:dyDescent="0.25">
      <c r="A550" t="s">
        <v>3587</v>
      </c>
      <c r="B550" s="4">
        <v>44384</v>
      </c>
      <c r="C550" t="s">
        <v>3588</v>
      </c>
      <c r="D550" t="s">
        <v>6184</v>
      </c>
      <c r="E550">
        <v>3</v>
      </c>
      <c r="F550" t="s">
        <v>3589</v>
      </c>
      <c r="G550" t="s">
        <v>3590</v>
      </c>
      <c r="H550" t="s">
        <v>19</v>
      </c>
      <c r="I550" t="s">
        <v>6202</v>
      </c>
      <c r="J550" t="s">
        <v>6199</v>
      </c>
      <c r="K550" s="5">
        <v>0.2</v>
      </c>
      <c r="L550" s="6">
        <v>4.4550000000000001</v>
      </c>
      <c r="M550" s="6">
        <f>E550*'Working sheet'!L550</f>
        <v>13.365</v>
      </c>
      <c r="N550" t="str">
        <f>_xlfn.XLOOKUP(Coffee_sales[[#This Row],[Customer ID]],customers!$A$1:$A$1001,customers!$I$1:$I$1001,,0)</f>
        <v>Yes</v>
      </c>
    </row>
    <row r="551" spans="1:14" x14ac:dyDescent="0.25">
      <c r="A551" t="s">
        <v>3593</v>
      </c>
      <c r="B551" s="4">
        <v>44232</v>
      </c>
      <c r="C551" t="s">
        <v>3594</v>
      </c>
      <c r="D551" t="s">
        <v>6184</v>
      </c>
      <c r="E551">
        <v>4</v>
      </c>
      <c r="F551" t="s">
        <v>3595</v>
      </c>
      <c r="G551" t="s">
        <v>3596</v>
      </c>
      <c r="H551" t="s">
        <v>19</v>
      </c>
      <c r="I551" t="s">
        <v>6202</v>
      </c>
      <c r="J551" t="s">
        <v>6199</v>
      </c>
      <c r="K551" s="5">
        <v>0.2</v>
      </c>
      <c r="L551" s="6">
        <v>4.4550000000000001</v>
      </c>
      <c r="M551" s="6">
        <f>E551*'Working sheet'!L551</f>
        <v>17.82</v>
      </c>
      <c r="N551" t="str">
        <f>_xlfn.XLOOKUP(Coffee_sales[[#This Row],[Customer ID]],customers!$A$1:$A$1001,customers!$I$1:$I$1001,,0)</f>
        <v>Yes</v>
      </c>
    </row>
    <row r="552" spans="1:14" x14ac:dyDescent="0.25">
      <c r="A552" t="s">
        <v>3599</v>
      </c>
      <c r="B552" s="4">
        <v>44176</v>
      </c>
      <c r="C552" t="s">
        <v>3600</v>
      </c>
      <c r="D552" t="s">
        <v>6150</v>
      </c>
      <c r="E552">
        <v>6</v>
      </c>
      <c r="F552" t="s">
        <v>3601</v>
      </c>
      <c r="G552" t="s">
        <v>3602</v>
      </c>
      <c r="H552" t="s">
        <v>19</v>
      </c>
      <c r="I552" t="s">
        <v>6198</v>
      </c>
      <c r="J552" t="s">
        <v>6201</v>
      </c>
      <c r="K552" s="5">
        <v>0.2</v>
      </c>
      <c r="L552" s="6">
        <v>3.8849999999999998</v>
      </c>
      <c r="M552" s="6">
        <f>E552*'Working sheet'!L552</f>
        <v>23.31</v>
      </c>
      <c r="N552" t="str">
        <f>_xlfn.XLOOKUP(Coffee_sales[[#This Row],[Customer ID]],customers!$A$1:$A$1001,customers!$I$1:$I$1001,,0)</f>
        <v>Yes</v>
      </c>
    </row>
    <row r="553" spans="1:14" x14ac:dyDescent="0.25">
      <c r="A553" t="s">
        <v>3605</v>
      </c>
      <c r="B553" s="4">
        <v>44694</v>
      </c>
      <c r="C553" t="s">
        <v>3606</v>
      </c>
      <c r="D553" t="s">
        <v>6153</v>
      </c>
      <c r="E553">
        <v>2</v>
      </c>
      <c r="F553" t="s">
        <v>3607</v>
      </c>
      <c r="G553" t="s">
        <v>3608</v>
      </c>
      <c r="H553" t="s">
        <v>19</v>
      </c>
      <c r="I553" t="s">
        <v>6202</v>
      </c>
      <c r="J553" t="s">
        <v>6201</v>
      </c>
      <c r="K553" s="5">
        <v>0.2</v>
      </c>
      <c r="L553" s="6">
        <v>3.645</v>
      </c>
      <c r="M553" s="6">
        <f>E553*'Working sheet'!L553</f>
        <v>7.29</v>
      </c>
      <c r="N553" t="str">
        <f>_xlfn.XLOOKUP(Coffee_sales[[#This Row],[Customer ID]],customers!$A$1:$A$1001,customers!$I$1:$I$1001,,0)</f>
        <v>No</v>
      </c>
    </row>
    <row r="554" spans="1:14" x14ac:dyDescent="0.25">
      <c r="A554" t="s">
        <v>3611</v>
      </c>
      <c r="B554" s="4">
        <v>43761</v>
      </c>
      <c r="C554" t="s">
        <v>3612</v>
      </c>
      <c r="D554" t="s">
        <v>6184</v>
      </c>
      <c r="E554">
        <v>4</v>
      </c>
      <c r="F554" t="s">
        <v>3613</v>
      </c>
      <c r="G554" t="s">
        <v>3614</v>
      </c>
      <c r="H554" t="s">
        <v>28</v>
      </c>
      <c r="I554" t="s">
        <v>6202</v>
      </c>
      <c r="J554" t="s">
        <v>6199</v>
      </c>
      <c r="K554" s="5">
        <v>0.2</v>
      </c>
      <c r="L554" s="6">
        <v>4.4550000000000001</v>
      </c>
      <c r="M554" s="6">
        <f>E554*'Working sheet'!L554</f>
        <v>17.82</v>
      </c>
      <c r="N554" t="str">
        <f>_xlfn.XLOOKUP(Coffee_sales[[#This Row],[Customer ID]],customers!$A$1:$A$1001,customers!$I$1:$I$1001,,0)</f>
        <v>Yes</v>
      </c>
    </row>
    <row r="555" spans="1:14" x14ac:dyDescent="0.25">
      <c r="A555" t="s">
        <v>3617</v>
      </c>
      <c r="B555" s="4">
        <v>44085</v>
      </c>
      <c r="C555" t="s">
        <v>3618</v>
      </c>
      <c r="D555" t="s">
        <v>6141</v>
      </c>
      <c r="E555">
        <v>5</v>
      </c>
      <c r="F555" t="s">
        <v>3619</v>
      </c>
      <c r="G555" t="s">
        <v>3620</v>
      </c>
      <c r="H555" t="s">
        <v>19</v>
      </c>
      <c r="I555" t="s">
        <v>6202</v>
      </c>
      <c r="J555" t="s">
        <v>6200</v>
      </c>
      <c r="K555" s="5">
        <v>1</v>
      </c>
      <c r="L555" s="6">
        <v>13.75</v>
      </c>
      <c r="M555" s="6">
        <f>E555*'Working sheet'!L555</f>
        <v>68.75</v>
      </c>
      <c r="N555" t="str">
        <f>_xlfn.XLOOKUP(Coffee_sales[[#This Row],[Customer ID]],customers!$A$1:$A$1001,customers!$I$1:$I$1001,,0)</f>
        <v>No</v>
      </c>
    </row>
    <row r="556" spans="1:14" x14ac:dyDescent="0.25">
      <c r="A556" t="s">
        <v>3622</v>
      </c>
      <c r="B556" s="4">
        <v>43737</v>
      </c>
      <c r="C556" t="s">
        <v>3623</v>
      </c>
      <c r="D556" t="s">
        <v>6142</v>
      </c>
      <c r="E556">
        <v>2</v>
      </c>
      <c r="F556" t="s">
        <v>3624</v>
      </c>
      <c r="G556">
        <v>0</v>
      </c>
      <c r="H556" t="s">
        <v>28</v>
      </c>
      <c r="I556" t="s">
        <v>6196</v>
      </c>
      <c r="J556" t="s">
        <v>6199</v>
      </c>
      <c r="K556" s="5">
        <v>2.5</v>
      </c>
      <c r="L556" s="6">
        <v>27.484999999999999</v>
      </c>
      <c r="M556" s="6">
        <f>E556*'Working sheet'!L556</f>
        <v>54.97</v>
      </c>
      <c r="N556" t="str">
        <f>_xlfn.XLOOKUP(Coffee_sales[[#This Row],[Customer ID]],customers!$A$1:$A$1001,customers!$I$1:$I$1001,,0)</f>
        <v>Yes</v>
      </c>
    </row>
    <row r="557" spans="1:14" x14ac:dyDescent="0.25">
      <c r="A557" t="s">
        <v>3627</v>
      </c>
      <c r="B557" s="4">
        <v>44258</v>
      </c>
      <c r="C557" t="s">
        <v>3628</v>
      </c>
      <c r="D557" t="s">
        <v>6141</v>
      </c>
      <c r="E557">
        <v>6</v>
      </c>
      <c r="F557" t="s">
        <v>3629</v>
      </c>
      <c r="G557" t="s">
        <v>3630</v>
      </c>
      <c r="H557" t="s">
        <v>318</v>
      </c>
      <c r="I557" t="s">
        <v>6202</v>
      </c>
      <c r="J557" t="s">
        <v>6200</v>
      </c>
      <c r="K557" s="5">
        <v>1</v>
      </c>
      <c r="L557" s="6">
        <v>13.75</v>
      </c>
      <c r="M557" s="6">
        <f>E557*'Working sheet'!L557</f>
        <v>82.5</v>
      </c>
      <c r="N557" t="str">
        <f>_xlfn.XLOOKUP(Coffee_sales[[#This Row],[Customer ID]],customers!$A$1:$A$1001,customers!$I$1:$I$1001,,0)</f>
        <v>No</v>
      </c>
    </row>
    <row r="558" spans="1:14" x14ac:dyDescent="0.25">
      <c r="A558" t="s">
        <v>3633</v>
      </c>
      <c r="B558" s="4">
        <v>44523</v>
      </c>
      <c r="C558" t="s">
        <v>3634</v>
      </c>
      <c r="D558" t="s">
        <v>6159</v>
      </c>
      <c r="E558">
        <v>2</v>
      </c>
      <c r="F558" t="s">
        <v>3635</v>
      </c>
      <c r="G558" t="s">
        <v>3636</v>
      </c>
      <c r="H558" t="s">
        <v>19</v>
      </c>
      <c r="I558" t="s">
        <v>6198</v>
      </c>
      <c r="J558" t="s">
        <v>6200</v>
      </c>
      <c r="K558" s="5">
        <v>0.2</v>
      </c>
      <c r="L558" s="6">
        <v>4.3650000000000002</v>
      </c>
      <c r="M558" s="6">
        <f>E558*'Working sheet'!L558</f>
        <v>8.73</v>
      </c>
      <c r="N558" t="str">
        <f>_xlfn.XLOOKUP(Coffee_sales[[#This Row],[Customer ID]],customers!$A$1:$A$1001,customers!$I$1:$I$1001,,0)</f>
        <v>Yes</v>
      </c>
    </row>
    <row r="559" spans="1:14" x14ac:dyDescent="0.25">
      <c r="A559" t="s">
        <v>3638</v>
      </c>
      <c r="B559" s="4">
        <v>44506</v>
      </c>
      <c r="C559" t="s">
        <v>3368</v>
      </c>
      <c r="D559" t="s">
        <v>6171</v>
      </c>
      <c r="E559">
        <v>4</v>
      </c>
      <c r="F559" t="s">
        <v>3369</v>
      </c>
      <c r="G559" t="s">
        <v>3370</v>
      </c>
      <c r="H559" t="s">
        <v>318</v>
      </c>
      <c r="I559" t="s">
        <v>6202</v>
      </c>
      <c r="J559" t="s">
        <v>6199</v>
      </c>
      <c r="K559" s="5">
        <v>1</v>
      </c>
      <c r="L559" s="6">
        <v>14.85</v>
      </c>
      <c r="M559" s="6">
        <f>E559*'Working sheet'!L559</f>
        <v>59.4</v>
      </c>
      <c r="N559" t="str">
        <f>_xlfn.XLOOKUP(Coffee_sales[[#This Row],[Customer ID]],customers!$A$1:$A$1001,customers!$I$1:$I$1001,,0)</f>
        <v>Yes</v>
      </c>
    </row>
    <row r="560" spans="1:14" x14ac:dyDescent="0.25">
      <c r="A560" t="s">
        <v>3643</v>
      </c>
      <c r="B560" s="4">
        <v>44225</v>
      </c>
      <c r="C560" t="s">
        <v>3644</v>
      </c>
      <c r="D560" t="s">
        <v>6150</v>
      </c>
      <c r="E560">
        <v>4</v>
      </c>
      <c r="F560" t="s">
        <v>3645</v>
      </c>
      <c r="G560">
        <v>0</v>
      </c>
      <c r="H560" t="s">
        <v>19</v>
      </c>
      <c r="I560" t="s">
        <v>6198</v>
      </c>
      <c r="J560" t="s">
        <v>6201</v>
      </c>
      <c r="K560" s="5">
        <v>0.2</v>
      </c>
      <c r="L560" s="6">
        <v>3.8849999999999998</v>
      </c>
      <c r="M560" s="6">
        <f>E560*'Working sheet'!L560</f>
        <v>15.54</v>
      </c>
      <c r="N560" t="str">
        <f>_xlfn.XLOOKUP(Coffee_sales[[#This Row],[Customer ID]],customers!$A$1:$A$1001,customers!$I$1:$I$1001,,0)</f>
        <v>Yes</v>
      </c>
    </row>
    <row r="561" spans="1:14" x14ac:dyDescent="0.25">
      <c r="A561" t="s">
        <v>3648</v>
      </c>
      <c r="B561" s="4">
        <v>44667</v>
      </c>
      <c r="C561" t="s">
        <v>3649</v>
      </c>
      <c r="D561" t="s">
        <v>6140</v>
      </c>
      <c r="E561">
        <v>3</v>
      </c>
      <c r="F561" t="s">
        <v>3650</v>
      </c>
      <c r="G561" t="s">
        <v>3651</v>
      </c>
      <c r="H561" t="s">
        <v>19</v>
      </c>
      <c r="I561" t="s">
        <v>6197</v>
      </c>
      <c r="J561" t="s">
        <v>6199</v>
      </c>
      <c r="K561" s="5">
        <v>1</v>
      </c>
      <c r="L561" s="6">
        <v>12.95</v>
      </c>
      <c r="M561" s="6">
        <f>E561*'Working sheet'!L561</f>
        <v>38.849999999999994</v>
      </c>
      <c r="N561" t="str">
        <f>_xlfn.XLOOKUP(Coffee_sales[[#This Row],[Customer ID]],customers!$A$1:$A$1001,customers!$I$1:$I$1001,,0)</f>
        <v>Yes</v>
      </c>
    </row>
    <row r="562" spans="1:14" x14ac:dyDescent="0.25">
      <c r="A562" t="s">
        <v>3654</v>
      </c>
      <c r="B562" s="4">
        <v>44401</v>
      </c>
      <c r="C562" t="s">
        <v>3655</v>
      </c>
      <c r="D562" t="s">
        <v>6166</v>
      </c>
      <c r="E562">
        <v>6</v>
      </c>
      <c r="F562" t="s">
        <v>3656</v>
      </c>
      <c r="G562">
        <v>0</v>
      </c>
      <c r="H562" t="s">
        <v>19</v>
      </c>
      <c r="I562" t="s">
        <v>6202</v>
      </c>
      <c r="J562" t="s">
        <v>6200</v>
      </c>
      <c r="K562" s="5">
        <v>2.5</v>
      </c>
      <c r="L562" s="6">
        <v>31.625</v>
      </c>
      <c r="M562" s="6">
        <f>E562*'Working sheet'!L562</f>
        <v>189.75</v>
      </c>
      <c r="N562" t="str">
        <f>_xlfn.XLOOKUP(Coffee_sales[[#This Row],[Customer ID]],customers!$A$1:$A$1001,customers!$I$1:$I$1001,,0)</f>
        <v>Yes</v>
      </c>
    </row>
    <row r="563" spans="1:14" x14ac:dyDescent="0.25">
      <c r="A563" t="s">
        <v>3659</v>
      </c>
      <c r="B563" s="4">
        <v>43688</v>
      </c>
      <c r="C563" t="s">
        <v>3660</v>
      </c>
      <c r="D563" t="s">
        <v>6154</v>
      </c>
      <c r="E563">
        <v>6</v>
      </c>
      <c r="F563" t="s">
        <v>3661</v>
      </c>
      <c r="G563">
        <v>0</v>
      </c>
      <c r="H563" t="s">
        <v>318</v>
      </c>
      <c r="I563" t="s">
        <v>6197</v>
      </c>
      <c r="J563" t="s">
        <v>6201</v>
      </c>
      <c r="K563" s="5">
        <v>0.2</v>
      </c>
      <c r="L563" s="6">
        <v>2.9849999999999999</v>
      </c>
      <c r="M563" s="6">
        <f>E563*'Working sheet'!L563</f>
        <v>17.91</v>
      </c>
      <c r="N563" t="str">
        <f>_xlfn.XLOOKUP(Coffee_sales[[#This Row],[Customer ID]],customers!$A$1:$A$1001,customers!$I$1:$I$1001,,0)</f>
        <v>Yes</v>
      </c>
    </row>
    <row r="564" spans="1:14" x14ac:dyDescent="0.25">
      <c r="A564" t="s">
        <v>3665</v>
      </c>
      <c r="B564" s="4">
        <v>43669</v>
      </c>
      <c r="C564" t="s">
        <v>3666</v>
      </c>
      <c r="D564" t="s">
        <v>6145</v>
      </c>
      <c r="E564">
        <v>6</v>
      </c>
      <c r="F564" t="s">
        <v>3667</v>
      </c>
      <c r="G564" t="s">
        <v>3668</v>
      </c>
      <c r="H564" t="s">
        <v>28</v>
      </c>
      <c r="I564" t="s">
        <v>6198</v>
      </c>
      <c r="J564" t="s">
        <v>6199</v>
      </c>
      <c r="K564" s="5">
        <v>0.2</v>
      </c>
      <c r="L564" s="6">
        <v>4.7549999999999999</v>
      </c>
      <c r="M564" s="6">
        <f>E564*'Working sheet'!L564</f>
        <v>28.53</v>
      </c>
      <c r="N564" t="str">
        <f>_xlfn.XLOOKUP(Coffee_sales[[#This Row],[Customer ID]],customers!$A$1:$A$1001,customers!$I$1:$I$1001,,0)</f>
        <v>No</v>
      </c>
    </row>
    <row r="565" spans="1:14" x14ac:dyDescent="0.25">
      <c r="A565" t="s">
        <v>3671</v>
      </c>
      <c r="B565" s="4">
        <v>43991</v>
      </c>
      <c r="C565" t="s">
        <v>3752</v>
      </c>
      <c r="D565" t="s">
        <v>6141</v>
      </c>
      <c r="E565">
        <v>6</v>
      </c>
      <c r="F565" t="s">
        <v>3753</v>
      </c>
      <c r="G565" t="s">
        <v>3754</v>
      </c>
      <c r="H565" t="s">
        <v>28</v>
      </c>
      <c r="I565" t="s">
        <v>6202</v>
      </c>
      <c r="J565" t="s">
        <v>6200</v>
      </c>
      <c r="K565" s="5">
        <v>1</v>
      </c>
      <c r="L565" s="6">
        <v>13.75</v>
      </c>
      <c r="M565" s="6">
        <f>E565*'Working sheet'!L565</f>
        <v>82.5</v>
      </c>
      <c r="N565" t="str">
        <f>_xlfn.XLOOKUP(Coffee_sales[[#This Row],[Customer ID]],customers!$A$1:$A$1001,customers!$I$1:$I$1001,,0)</f>
        <v>No</v>
      </c>
    </row>
    <row r="566" spans="1:14" x14ac:dyDescent="0.25">
      <c r="A566" t="s">
        <v>3677</v>
      </c>
      <c r="B566" s="4">
        <v>43883</v>
      </c>
      <c r="C566" t="s">
        <v>3678</v>
      </c>
      <c r="D566" t="s">
        <v>6173</v>
      </c>
      <c r="E566">
        <v>2</v>
      </c>
      <c r="F566" t="s">
        <v>3679</v>
      </c>
      <c r="G566" t="s">
        <v>3680</v>
      </c>
      <c r="H566" t="s">
        <v>19</v>
      </c>
      <c r="I566" t="s">
        <v>6196</v>
      </c>
      <c r="J566" t="s">
        <v>6199</v>
      </c>
      <c r="K566" s="5">
        <v>0.5</v>
      </c>
      <c r="L566" s="6">
        <v>7.17</v>
      </c>
      <c r="M566" s="6">
        <f>E566*'Working sheet'!L566</f>
        <v>14.34</v>
      </c>
      <c r="N566" t="str">
        <f>_xlfn.XLOOKUP(Coffee_sales[[#This Row],[Customer ID]],customers!$A$1:$A$1001,customers!$I$1:$I$1001,,0)</f>
        <v>No</v>
      </c>
    </row>
    <row r="567" spans="1:14" x14ac:dyDescent="0.25">
      <c r="A567" t="s">
        <v>3683</v>
      </c>
      <c r="B567" s="4">
        <v>44031</v>
      </c>
      <c r="C567" t="s">
        <v>3684</v>
      </c>
      <c r="D567" t="s">
        <v>6149</v>
      </c>
      <c r="E567">
        <v>4</v>
      </c>
      <c r="F567" t="s">
        <v>3685</v>
      </c>
      <c r="G567" t="s">
        <v>3686</v>
      </c>
      <c r="H567" t="s">
        <v>19</v>
      </c>
      <c r="I567" t="s">
        <v>6196</v>
      </c>
      <c r="J567" t="s">
        <v>6201</v>
      </c>
      <c r="K567" s="5">
        <v>2.5</v>
      </c>
      <c r="L567" s="6">
        <v>20.585000000000001</v>
      </c>
      <c r="M567" s="6">
        <f>E567*'Working sheet'!L567</f>
        <v>82.34</v>
      </c>
      <c r="N567" t="str">
        <f>_xlfn.XLOOKUP(Coffee_sales[[#This Row],[Customer ID]],customers!$A$1:$A$1001,customers!$I$1:$I$1001,,0)</f>
        <v>No</v>
      </c>
    </row>
    <row r="568" spans="1:14" x14ac:dyDescent="0.25">
      <c r="A568" t="s">
        <v>3689</v>
      </c>
      <c r="B568" s="4">
        <v>44459</v>
      </c>
      <c r="C568" t="s">
        <v>3690</v>
      </c>
      <c r="D568" t="s">
        <v>6152</v>
      </c>
      <c r="E568">
        <v>6</v>
      </c>
      <c r="F568" t="s">
        <v>3691</v>
      </c>
      <c r="G568" t="s">
        <v>3692</v>
      </c>
      <c r="H568" t="s">
        <v>19</v>
      </c>
      <c r="I568" t="s">
        <v>6197</v>
      </c>
      <c r="J568" t="s">
        <v>6200</v>
      </c>
      <c r="K568" s="5">
        <v>0.2</v>
      </c>
      <c r="L568" s="6">
        <v>3.375</v>
      </c>
      <c r="M568" s="6">
        <f>E568*'Working sheet'!L568</f>
        <v>20.25</v>
      </c>
      <c r="N568" t="str">
        <f>_xlfn.XLOOKUP(Coffee_sales[[#This Row],[Customer ID]],customers!$A$1:$A$1001,customers!$I$1:$I$1001,,0)</f>
        <v>Yes</v>
      </c>
    </row>
    <row r="569" spans="1:14" x14ac:dyDescent="0.25">
      <c r="A569" t="s">
        <v>3695</v>
      </c>
      <c r="B569" s="4">
        <v>44318</v>
      </c>
      <c r="C569" t="s">
        <v>3696</v>
      </c>
      <c r="D569" t="s">
        <v>6142</v>
      </c>
      <c r="E569">
        <v>6</v>
      </c>
      <c r="F569" t="s">
        <v>3697</v>
      </c>
      <c r="G569">
        <v>0</v>
      </c>
      <c r="H569" t="s">
        <v>318</v>
      </c>
      <c r="I569" t="s">
        <v>6196</v>
      </c>
      <c r="J569" t="s">
        <v>6199</v>
      </c>
      <c r="K569" s="5">
        <v>2.5</v>
      </c>
      <c r="L569" s="6">
        <v>27.484999999999999</v>
      </c>
      <c r="M569" s="6">
        <f>E569*'Working sheet'!L569</f>
        <v>164.91</v>
      </c>
      <c r="N569" t="str">
        <f>_xlfn.XLOOKUP(Coffee_sales[[#This Row],[Customer ID]],customers!$A$1:$A$1001,customers!$I$1:$I$1001,,0)</f>
        <v>No</v>
      </c>
    </row>
    <row r="570" spans="1:14" x14ac:dyDescent="0.25">
      <c r="A570" t="s">
        <v>3700</v>
      </c>
      <c r="B570" s="4">
        <v>44526</v>
      </c>
      <c r="C570" t="s">
        <v>3701</v>
      </c>
      <c r="D570" t="s">
        <v>6145</v>
      </c>
      <c r="E570">
        <v>4</v>
      </c>
      <c r="F570" t="s">
        <v>3702</v>
      </c>
      <c r="G570" t="s">
        <v>3703</v>
      </c>
      <c r="H570" t="s">
        <v>19</v>
      </c>
      <c r="I570" t="s">
        <v>6198</v>
      </c>
      <c r="J570" t="s">
        <v>6199</v>
      </c>
      <c r="K570" s="5">
        <v>0.2</v>
      </c>
      <c r="L570" s="6">
        <v>4.7549999999999999</v>
      </c>
      <c r="M570" s="6">
        <f>E570*'Working sheet'!L570</f>
        <v>19.02</v>
      </c>
      <c r="N570" t="str">
        <f>_xlfn.XLOOKUP(Coffee_sales[[#This Row],[Customer ID]],customers!$A$1:$A$1001,customers!$I$1:$I$1001,,0)</f>
        <v>Yes</v>
      </c>
    </row>
    <row r="571" spans="1:14" x14ac:dyDescent="0.25">
      <c r="A571" t="s">
        <v>3706</v>
      </c>
      <c r="B571" s="4">
        <v>43879</v>
      </c>
      <c r="C571" t="s">
        <v>3752</v>
      </c>
      <c r="D571" t="s">
        <v>6168</v>
      </c>
      <c r="E571">
        <v>6</v>
      </c>
      <c r="F571" t="s">
        <v>3753</v>
      </c>
      <c r="G571" t="s">
        <v>3754</v>
      </c>
      <c r="H571" t="s">
        <v>28</v>
      </c>
      <c r="I571" t="s">
        <v>6197</v>
      </c>
      <c r="J571" t="s">
        <v>6201</v>
      </c>
      <c r="K571" s="5">
        <v>2.5</v>
      </c>
      <c r="L571" s="6">
        <v>22.885000000000002</v>
      </c>
      <c r="M571" s="6">
        <f>E571*'Working sheet'!L571</f>
        <v>137.31</v>
      </c>
      <c r="N571" t="str">
        <f>_xlfn.XLOOKUP(Coffee_sales[[#This Row],[Customer ID]],customers!$A$1:$A$1001,customers!$I$1:$I$1001,,0)</f>
        <v>No</v>
      </c>
    </row>
    <row r="572" spans="1:14" x14ac:dyDescent="0.25">
      <c r="A572" t="s">
        <v>3712</v>
      </c>
      <c r="B572" s="4">
        <v>43928</v>
      </c>
      <c r="C572" t="s">
        <v>3713</v>
      </c>
      <c r="D572" t="s">
        <v>6157</v>
      </c>
      <c r="E572">
        <v>4</v>
      </c>
      <c r="F572" t="s">
        <v>3714</v>
      </c>
      <c r="G572" t="s">
        <v>3715</v>
      </c>
      <c r="H572" t="s">
        <v>19</v>
      </c>
      <c r="I572" t="s">
        <v>6197</v>
      </c>
      <c r="J572" t="s">
        <v>6200</v>
      </c>
      <c r="K572" s="5">
        <v>0.5</v>
      </c>
      <c r="L572" s="6">
        <v>6.75</v>
      </c>
      <c r="M572" s="6">
        <f>E572*'Working sheet'!L572</f>
        <v>27</v>
      </c>
      <c r="N572" t="str">
        <f>_xlfn.XLOOKUP(Coffee_sales[[#This Row],[Customer ID]],customers!$A$1:$A$1001,customers!$I$1:$I$1001,,0)</f>
        <v>No</v>
      </c>
    </row>
    <row r="573" spans="1:14" x14ac:dyDescent="0.25">
      <c r="A573" t="s">
        <v>3718</v>
      </c>
      <c r="B573" s="4">
        <v>44592</v>
      </c>
      <c r="C573" t="s">
        <v>3719</v>
      </c>
      <c r="D573" t="s">
        <v>6176</v>
      </c>
      <c r="E573">
        <v>4</v>
      </c>
      <c r="F573" t="s">
        <v>3720</v>
      </c>
      <c r="G573" t="s">
        <v>3721</v>
      </c>
      <c r="H573" t="s">
        <v>28</v>
      </c>
      <c r="I573" t="s">
        <v>6202</v>
      </c>
      <c r="J573" t="s">
        <v>6199</v>
      </c>
      <c r="K573" s="5">
        <v>0.5</v>
      </c>
      <c r="L573" s="6">
        <v>8.91</v>
      </c>
      <c r="M573" s="6">
        <f>E573*'Working sheet'!L573</f>
        <v>35.64</v>
      </c>
      <c r="N573" t="str">
        <f>_xlfn.XLOOKUP(Coffee_sales[[#This Row],[Customer ID]],customers!$A$1:$A$1001,customers!$I$1:$I$1001,,0)</f>
        <v>No</v>
      </c>
    </row>
    <row r="574" spans="1:14" x14ac:dyDescent="0.25">
      <c r="A574" t="s">
        <v>3724</v>
      </c>
      <c r="B574" s="4">
        <v>43515</v>
      </c>
      <c r="C574" t="s">
        <v>3725</v>
      </c>
      <c r="D574" t="s">
        <v>6154</v>
      </c>
      <c r="E574">
        <v>2</v>
      </c>
      <c r="F574" t="s">
        <v>3726</v>
      </c>
      <c r="G574">
        <v>0</v>
      </c>
      <c r="H574" t="s">
        <v>19</v>
      </c>
      <c r="I574" t="s">
        <v>6197</v>
      </c>
      <c r="J574" t="s">
        <v>6201</v>
      </c>
      <c r="K574" s="5">
        <v>0.2</v>
      </c>
      <c r="L574" s="6">
        <v>2.9849999999999999</v>
      </c>
      <c r="M574" s="6">
        <f>E574*'Working sheet'!L574</f>
        <v>5.97</v>
      </c>
      <c r="N574" t="str">
        <f>_xlfn.XLOOKUP(Coffee_sales[[#This Row],[Customer ID]],customers!$A$1:$A$1001,customers!$I$1:$I$1001,,0)</f>
        <v>Yes</v>
      </c>
    </row>
    <row r="575" spans="1:14" x14ac:dyDescent="0.25">
      <c r="A575" t="s">
        <v>3728</v>
      </c>
      <c r="B575" s="4">
        <v>43781</v>
      </c>
      <c r="C575" t="s">
        <v>3729</v>
      </c>
      <c r="D575" t="s">
        <v>6155</v>
      </c>
      <c r="E575">
        <v>6</v>
      </c>
      <c r="F575" t="s">
        <v>3730</v>
      </c>
      <c r="G575" t="s">
        <v>3731</v>
      </c>
      <c r="H575" t="s">
        <v>19</v>
      </c>
      <c r="I575" t="s">
        <v>6197</v>
      </c>
      <c r="J575" t="s">
        <v>6200</v>
      </c>
      <c r="K575" s="5">
        <v>1</v>
      </c>
      <c r="L575" s="6">
        <v>11.25</v>
      </c>
      <c r="M575" s="6">
        <f>E575*'Working sheet'!L575</f>
        <v>67.5</v>
      </c>
      <c r="N575" t="str">
        <f>_xlfn.XLOOKUP(Coffee_sales[[#This Row],[Customer ID]],customers!$A$1:$A$1001,customers!$I$1:$I$1001,,0)</f>
        <v>No</v>
      </c>
    </row>
    <row r="576" spans="1:14" x14ac:dyDescent="0.25">
      <c r="A576" t="s">
        <v>3734</v>
      </c>
      <c r="B576" s="4">
        <v>44697</v>
      </c>
      <c r="C576" t="s">
        <v>3735</v>
      </c>
      <c r="D576" t="s">
        <v>6178</v>
      </c>
      <c r="E576">
        <v>6</v>
      </c>
      <c r="F576" t="s">
        <v>3736</v>
      </c>
      <c r="G576" t="s">
        <v>3737</v>
      </c>
      <c r="H576" t="s">
        <v>19</v>
      </c>
      <c r="I576" t="s">
        <v>6196</v>
      </c>
      <c r="J576" t="s">
        <v>6199</v>
      </c>
      <c r="K576" s="5">
        <v>0.2</v>
      </c>
      <c r="L576" s="6">
        <v>3.585</v>
      </c>
      <c r="M576" s="6">
        <f>E576*'Working sheet'!L576</f>
        <v>21.509999999999998</v>
      </c>
      <c r="N576" t="str">
        <f>_xlfn.XLOOKUP(Coffee_sales[[#This Row],[Customer ID]],customers!$A$1:$A$1001,customers!$I$1:$I$1001,,0)</f>
        <v>Yes</v>
      </c>
    </row>
    <row r="577" spans="1:14" x14ac:dyDescent="0.25">
      <c r="A577" t="s">
        <v>3739</v>
      </c>
      <c r="B577" s="4">
        <v>44239</v>
      </c>
      <c r="C577" t="s">
        <v>3740</v>
      </c>
      <c r="D577" t="s">
        <v>6181</v>
      </c>
      <c r="E577">
        <v>2</v>
      </c>
      <c r="F577" t="s">
        <v>3741</v>
      </c>
      <c r="G577" t="s">
        <v>3742</v>
      </c>
      <c r="H577" t="s">
        <v>19</v>
      </c>
      <c r="I577" t="s">
        <v>6198</v>
      </c>
      <c r="J577" t="s">
        <v>6200</v>
      </c>
      <c r="K577" s="5">
        <v>2.5</v>
      </c>
      <c r="L577" s="6">
        <v>33.465000000000003</v>
      </c>
      <c r="M577" s="6">
        <f>E577*'Working sheet'!L577</f>
        <v>66.930000000000007</v>
      </c>
      <c r="N577" t="str">
        <f>_xlfn.XLOOKUP(Coffee_sales[[#This Row],[Customer ID]],customers!$A$1:$A$1001,customers!$I$1:$I$1001,,0)</f>
        <v>No</v>
      </c>
    </row>
    <row r="578" spans="1:14" x14ac:dyDescent="0.25">
      <c r="A578" t="s">
        <v>3745</v>
      </c>
      <c r="B578" s="4">
        <v>44290</v>
      </c>
      <c r="C578" t="s">
        <v>3746</v>
      </c>
      <c r="D578" t="s">
        <v>6154</v>
      </c>
      <c r="E578">
        <v>6</v>
      </c>
      <c r="F578" t="s">
        <v>3747</v>
      </c>
      <c r="G578" t="s">
        <v>3748</v>
      </c>
      <c r="H578" t="s">
        <v>19</v>
      </c>
      <c r="I578" t="s">
        <v>6197</v>
      </c>
      <c r="J578" t="s">
        <v>6201</v>
      </c>
      <c r="K578" s="5">
        <v>0.2</v>
      </c>
      <c r="L578" s="6">
        <v>2.9849999999999999</v>
      </c>
      <c r="M578" s="6">
        <f>E578*'Working sheet'!L578</f>
        <v>17.91</v>
      </c>
      <c r="N578" t="str">
        <f>_xlfn.XLOOKUP(Coffee_sales[[#This Row],[Customer ID]],customers!$A$1:$A$1001,customers!$I$1:$I$1001,,0)</f>
        <v>No</v>
      </c>
    </row>
    <row r="579" spans="1:14" x14ac:dyDescent="0.25">
      <c r="A579" t="s">
        <v>3751</v>
      </c>
      <c r="B579" s="4">
        <v>44410</v>
      </c>
      <c r="C579" t="s">
        <v>3752</v>
      </c>
      <c r="D579" t="s">
        <v>6162</v>
      </c>
      <c r="E579">
        <v>4</v>
      </c>
      <c r="F579" t="s">
        <v>3753</v>
      </c>
      <c r="G579" t="s">
        <v>3754</v>
      </c>
      <c r="H579" t="s">
        <v>28</v>
      </c>
      <c r="I579" t="s">
        <v>6198</v>
      </c>
      <c r="J579" t="s">
        <v>6200</v>
      </c>
      <c r="K579" s="5">
        <v>1</v>
      </c>
      <c r="L579" s="6">
        <v>14.55</v>
      </c>
      <c r="M579" s="6">
        <f>E579*'Working sheet'!L579</f>
        <v>58.2</v>
      </c>
      <c r="N579" t="str">
        <f>_xlfn.XLOOKUP(Coffee_sales[[#This Row],[Customer ID]],customers!$A$1:$A$1001,customers!$I$1:$I$1001,,0)</f>
        <v>No</v>
      </c>
    </row>
    <row r="580" spans="1:14" x14ac:dyDescent="0.25">
      <c r="A580" t="s">
        <v>3756</v>
      </c>
      <c r="B580" s="4">
        <v>44720</v>
      </c>
      <c r="C580" t="s">
        <v>3757</v>
      </c>
      <c r="D580" t="s">
        <v>6184</v>
      </c>
      <c r="E580">
        <v>3</v>
      </c>
      <c r="F580" t="s">
        <v>3758</v>
      </c>
      <c r="G580" t="s">
        <v>3759</v>
      </c>
      <c r="H580" t="s">
        <v>318</v>
      </c>
      <c r="I580" t="s">
        <v>6202</v>
      </c>
      <c r="J580" t="s">
        <v>6199</v>
      </c>
      <c r="K580" s="5">
        <v>0.2</v>
      </c>
      <c r="L580" s="6">
        <v>4.4550000000000001</v>
      </c>
      <c r="M580" s="6">
        <f>E580*'Working sheet'!L580</f>
        <v>13.365</v>
      </c>
      <c r="N580" t="str">
        <f>_xlfn.XLOOKUP(Coffee_sales[[#This Row],[Customer ID]],customers!$A$1:$A$1001,customers!$I$1:$I$1001,,0)</f>
        <v>No</v>
      </c>
    </row>
    <row r="581" spans="1:14" x14ac:dyDescent="0.25">
      <c r="A581" t="s">
        <v>3756</v>
      </c>
      <c r="B581" s="4">
        <v>44720</v>
      </c>
      <c r="C581" t="s">
        <v>3757</v>
      </c>
      <c r="D581" t="s">
        <v>6157</v>
      </c>
      <c r="E581">
        <v>5</v>
      </c>
      <c r="F581" t="s">
        <v>3758</v>
      </c>
      <c r="G581" t="s">
        <v>3759</v>
      </c>
      <c r="H581" t="s">
        <v>318</v>
      </c>
      <c r="I581" t="s">
        <v>6197</v>
      </c>
      <c r="J581" t="s">
        <v>6200</v>
      </c>
      <c r="K581" s="5">
        <v>0.5</v>
      </c>
      <c r="L581" s="6">
        <v>6.75</v>
      </c>
      <c r="M581" s="6">
        <f>E581*'Working sheet'!L581</f>
        <v>33.75</v>
      </c>
      <c r="N581" t="str">
        <f>_xlfn.XLOOKUP(Coffee_sales[[#This Row],[Customer ID]],customers!$A$1:$A$1001,customers!$I$1:$I$1001,,0)</f>
        <v>No</v>
      </c>
    </row>
    <row r="582" spans="1:14" x14ac:dyDescent="0.25">
      <c r="A582" t="s">
        <v>3767</v>
      </c>
      <c r="B582" s="4">
        <v>43965</v>
      </c>
      <c r="C582" t="s">
        <v>3768</v>
      </c>
      <c r="D582" t="s">
        <v>6171</v>
      </c>
      <c r="E582">
        <v>3</v>
      </c>
      <c r="F582" t="s">
        <v>3769</v>
      </c>
      <c r="G582" t="s">
        <v>3770</v>
      </c>
      <c r="H582" t="s">
        <v>19</v>
      </c>
      <c r="I582" t="s">
        <v>6202</v>
      </c>
      <c r="J582" t="s">
        <v>6199</v>
      </c>
      <c r="K582" s="5">
        <v>1</v>
      </c>
      <c r="L582" s="6">
        <v>14.85</v>
      </c>
      <c r="M582" s="6">
        <f>E582*'Working sheet'!L582</f>
        <v>44.55</v>
      </c>
      <c r="N582" t="str">
        <f>_xlfn.XLOOKUP(Coffee_sales[[#This Row],[Customer ID]],customers!$A$1:$A$1001,customers!$I$1:$I$1001,,0)</f>
        <v>Yes</v>
      </c>
    </row>
    <row r="583" spans="1:14" x14ac:dyDescent="0.25">
      <c r="A583" t="s">
        <v>3773</v>
      </c>
      <c r="B583" s="4">
        <v>44190</v>
      </c>
      <c r="C583" t="s">
        <v>3774</v>
      </c>
      <c r="D583" t="s">
        <v>6176</v>
      </c>
      <c r="E583">
        <v>5</v>
      </c>
      <c r="F583" t="s">
        <v>3775</v>
      </c>
      <c r="G583" t="s">
        <v>3776</v>
      </c>
      <c r="H583" t="s">
        <v>28</v>
      </c>
      <c r="I583" t="s">
        <v>6202</v>
      </c>
      <c r="J583" t="s">
        <v>6199</v>
      </c>
      <c r="K583" s="5">
        <v>0.5</v>
      </c>
      <c r="L583" s="6">
        <v>8.91</v>
      </c>
      <c r="M583" s="6">
        <f>E583*'Working sheet'!L583</f>
        <v>44.55</v>
      </c>
      <c r="N583" t="str">
        <f>_xlfn.XLOOKUP(Coffee_sales[[#This Row],[Customer ID]],customers!$A$1:$A$1001,customers!$I$1:$I$1001,,0)</f>
        <v>Yes</v>
      </c>
    </row>
    <row r="584" spans="1:14" x14ac:dyDescent="0.25">
      <c r="A584" t="s">
        <v>3778</v>
      </c>
      <c r="B584" s="4">
        <v>44382</v>
      </c>
      <c r="C584" t="s">
        <v>3779</v>
      </c>
      <c r="D584" t="s">
        <v>6183</v>
      </c>
      <c r="E584">
        <v>5</v>
      </c>
      <c r="F584" t="s">
        <v>3780</v>
      </c>
      <c r="G584" t="s">
        <v>3781</v>
      </c>
      <c r="H584" t="s">
        <v>19</v>
      </c>
      <c r="I584" t="s">
        <v>6202</v>
      </c>
      <c r="J584" t="s">
        <v>6201</v>
      </c>
      <c r="K584" s="5">
        <v>1</v>
      </c>
      <c r="L584" s="6">
        <v>12.15</v>
      </c>
      <c r="M584" s="6">
        <f>E584*'Working sheet'!L584</f>
        <v>60.75</v>
      </c>
      <c r="N584" t="str">
        <f>_xlfn.XLOOKUP(Coffee_sales[[#This Row],[Customer ID]],customers!$A$1:$A$1001,customers!$I$1:$I$1001,,0)</f>
        <v>No</v>
      </c>
    </row>
    <row r="585" spans="1:14" x14ac:dyDescent="0.25">
      <c r="A585" t="s">
        <v>3784</v>
      </c>
      <c r="B585" s="4">
        <v>43538</v>
      </c>
      <c r="C585" t="s">
        <v>3785</v>
      </c>
      <c r="D585" t="s">
        <v>6178</v>
      </c>
      <c r="E585">
        <v>1</v>
      </c>
      <c r="F585" t="s">
        <v>3786</v>
      </c>
      <c r="G585" t="s">
        <v>3787</v>
      </c>
      <c r="H585" t="s">
        <v>19</v>
      </c>
      <c r="I585" t="s">
        <v>6196</v>
      </c>
      <c r="J585" t="s">
        <v>6199</v>
      </c>
      <c r="K585" s="5">
        <v>0.2</v>
      </c>
      <c r="L585" s="6">
        <v>3.585</v>
      </c>
      <c r="M585" s="6">
        <f>E585*'Working sheet'!L585</f>
        <v>3.585</v>
      </c>
      <c r="N585" t="str">
        <f>_xlfn.XLOOKUP(Coffee_sales[[#This Row],[Customer ID]],customers!$A$1:$A$1001,customers!$I$1:$I$1001,,0)</f>
        <v>Yes</v>
      </c>
    </row>
    <row r="586" spans="1:14" x14ac:dyDescent="0.25">
      <c r="A586" t="s">
        <v>3790</v>
      </c>
      <c r="B586" s="4">
        <v>44262</v>
      </c>
      <c r="C586" t="s">
        <v>3791</v>
      </c>
      <c r="D586" t="s">
        <v>6178</v>
      </c>
      <c r="E586">
        <v>6</v>
      </c>
      <c r="F586" t="s">
        <v>3792</v>
      </c>
      <c r="G586" t="s">
        <v>3793</v>
      </c>
      <c r="H586" t="s">
        <v>19</v>
      </c>
      <c r="I586" t="s">
        <v>6196</v>
      </c>
      <c r="J586" t="s">
        <v>6199</v>
      </c>
      <c r="K586" s="5">
        <v>0.2</v>
      </c>
      <c r="L586" s="6">
        <v>3.585</v>
      </c>
      <c r="M586" s="6">
        <f>E586*'Working sheet'!L586</f>
        <v>21.509999999999998</v>
      </c>
      <c r="N586" t="str">
        <f>_xlfn.XLOOKUP(Coffee_sales[[#This Row],[Customer ID]],customers!$A$1:$A$1001,customers!$I$1:$I$1001,,0)</f>
        <v>No</v>
      </c>
    </row>
    <row r="587" spans="1:14" x14ac:dyDescent="0.25">
      <c r="A587" t="s">
        <v>3796</v>
      </c>
      <c r="B587" s="4">
        <v>44505</v>
      </c>
      <c r="C587" t="s">
        <v>3840</v>
      </c>
      <c r="D587" t="s">
        <v>6139</v>
      </c>
      <c r="E587">
        <v>2</v>
      </c>
      <c r="F587" t="s">
        <v>3841</v>
      </c>
      <c r="G587" t="s">
        <v>3842</v>
      </c>
      <c r="H587" t="s">
        <v>28</v>
      </c>
      <c r="I587" t="s">
        <v>6202</v>
      </c>
      <c r="J587" t="s">
        <v>6200</v>
      </c>
      <c r="K587" s="5">
        <v>0.5</v>
      </c>
      <c r="L587" s="6">
        <v>8.25</v>
      </c>
      <c r="M587" s="6">
        <f>E587*'Working sheet'!L587</f>
        <v>16.5</v>
      </c>
      <c r="N587" t="str">
        <f>_xlfn.XLOOKUP(Coffee_sales[[#This Row],[Customer ID]],customers!$A$1:$A$1001,customers!$I$1:$I$1001,,0)</f>
        <v>Yes</v>
      </c>
    </row>
    <row r="588" spans="1:14" x14ac:dyDescent="0.25">
      <c r="A588" t="s">
        <v>3802</v>
      </c>
      <c r="B588" s="4">
        <v>43867</v>
      </c>
      <c r="C588" t="s">
        <v>3803</v>
      </c>
      <c r="D588" t="s">
        <v>6142</v>
      </c>
      <c r="E588">
        <v>3</v>
      </c>
      <c r="F588" t="s">
        <v>3804</v>
      </c>
      <c r="G588">
        <v>0</v>
      </c>
      <c r="H588" t="s">
        <v>19</v>
      </c>
      <c r="I588" t="s">
        <v>6196</v>
      </c>
      <c r="J588" t="s">
        <v>6199</v>
      </c>
      <c r="K588" s="5">
        <v>2.5</v>
      </c>
      <c r="L588" s="6">
        <v>27.484999999999999</v>
      </c>
      <c r="M588" s="6">
        <f>E588*'Working sheet'!L588</f>
        <v>82.454999999999998</v>
      </c>
      <c r="N588" t="str">
        <f>_xlfn.XLOOKUP(Coffee_sales[[#This Row],[Customer ID]],customers!$A$1:$A$1001,customers!$I$1:$I$1001,,0)</f>
        <v>No</v>
      </c>
    </row>
    <row r="589" spans="1:14" x14ac:dyDescent="0.25">
      <c r="A589" t="s">
        <v>3807</v>
      </c>
      <c r="B589" s="4">
        <v>44267</v>
      </c>
      <c r="C589" t="s">
        <v>3808</v>
      </c>
      <c r="D589" t="s">
        <v>6169</v>
      </c>
      <c r="E589">
        <v>1</v>
      </c>
      <c r="F589" t="s">
        <v>3809</v>
      </c>
      <c r="G589" t="s">
        <v>3810</v>
      </c>
      <c r="H589" t="s">
        <v>19</v>
      </c>
      <c r="I589" t="s">
        <v>6198</v>
      </c>
      <c r="J589" t="s">
        <v>6201</v>
      </c>
      <c r="K589" s="5">
        <v>0.5</v>
      </c>
      <c r="L589" s="6">
        <v>7.77</v>
      </c>
      <c r="M589" s="6">
        <f>E589*'Working sheet'!L589</f>
        <v>7.77</v>
      </c>
      <c r="N589" t="str">
        <f>_xlfn.XLOOKUP(Coffee_sales[[#This Row],[Customer ID]],customers!$A$1:$A$1001,customers!$I$1:$I$1001,,0)</f>
        <v>Yes</v>
      </c>
    </row>
    <row r="590" spans="1:14" x14ac:dyDescent="0.25">
      <c r="A590" t="s">
        <v>3812</v>
      </c>
      <c r="B590" s="4">
        <v>44046</v>
      </c>
      <c r="C590" t="s">
        <v>3813</v>
      </c>
      <c r="D590" t="s">
        <v>6146</v>
      </c>
      <c r="E590">
        <v>2</v>
      </c>
      <c r="F590" t="s">
        <v>3814</v>
      </c>
      <c r="G590" t="s">
        <v>3815</v>
      </c>
      <c r="H590" t="s">
        <v>19</v>
      </c>
      <c r="I590" t="s">
        <v>6196</v>
      </c>
      <c r="J590" t="s">
        <v>6200</v>
      </c>
      <c r="K590" s="5">
        <v>0.5</v>
      </c>
      <c r="L590" s="6">
        <v>5.97</v>
      </c>
      <c r="M590" s="6">
        <f>E590*'Working sheet'!L590</f>
        <v>11.94</v>
      </c>
      <c r="N590" t="str">
        <f>_xlfn.XLOOKUP(Coffee_sales[[#This Row],[Customer ID]],customers!$A$1:$A$1001,customers!$I$1:$I$1001,,0)</f>
        <v>Yes</v>
      </c>
    </row>
    <row r="591" spans="1:14" x14ac:dyDescent="0.25">
      <c r="A591" t="s">
        <v>3818</v>
      </c>
      <c r="B591" s="4">
        <v>43671</v>
      </c>
      <c r="C591" t="s">
        <v>3819</v>
      </c>
      <c r="D591" t="s">
        <v>6148</v>
      </c>
      <c r="E591">
        <v>6</v>
      </c>
      <c r="F591" t="s">
        <v>3820</v>
      </c>
      <c r="G591" t="s">
        <v>3821</v>
      </c>
      <c r="H591" t="s">
        <v>19</v>
      </c>
      <c r="I591" t="s">
        <v>6202</v>
      </c>
      <c r="J591" t="s">
        <v>6199</v>
      </c>
      <c r="K591" s="5">
        <v>2.5</v>
      </c>
      <c r="L591" s="6">
        <v>34.155000000000001</v>
      </c>
      <c r="M591" s="6">
        <f>E591*'Working sheet'!L591</f>
        <v>204.93</v>
      </c>
      <c r="N591" t="str">
        <f>_xlfn.XLOOKUP(Coffee_sales[[#This Row],[Customer ID]],customers!$A$1:$A$1001,customers!$I$1:$I$1001,,0)</f>
        <v>No</v>
      </c>
    </row>
    <row r="592" spans="1:14" x14ac:dyDescent="0.25">
      <c r="A592" t="s">
        <v>3823</v>
      </c>
      <c r="B592" s="4">
        <v>43950</v>
      </c>
      <c r="C592" t="s">
        <v>3824</v>
      </c>
      <c r="D592" t="s">
        <v>6166</v>
      </c>
      <c r="E592">
        <v>2</v>
      </c>
      <c r="F592" t="s">
        <v>3825</v>
      </c>
      <c r="G592" t="s">
        <v>3826</v>
      </c>
      <c r="H592" t="s">
        <v>19</v>
      </c>
      <c r="I592" t="s">
        <v>6202</v>
      </c>
      <c r="J592" t="s">
        <v>6200</v>
      </c>
      <c r="K592" s="5">
        <v>2.5</v>
      </c>
      <c r="L592" s="6">
        <v>31.625</v>
      </c>
      <c r="M592" s="6">
        <f>E592*'Working sheet'!L592</f>
        <v>63.25</v>
      </c>
      <c r="N592" t="str">
        <f>_xlfn.XLOOKUP(Coffee_sales[[#This Row],[Customer ID]],customers!$A$1:$A$1001,customers!$I$1:$I$1001,,0)</f>
        <v>Yes</v>
      </c>
    </row>
    <row r="593" spans="1:14" x14ac:dyDescent="0.25">
      <c r="A593" t="s">
        <v>3829</v>
      </c>
      <c r="B593" s="4">
        <v>43587</v>
      </c>
      <c r="C593" t="s">
        <v>3830</v>
      </c>
      <c r="D593" t="s">
        <v>6163</v>
      </c>
      <c r="E593">
        <v>3</v>
      </c>
      <c r="F593" t="s">
        <v>3831</v>
      </c>
      <c r="G593" t="s">
        <v>3832</v>
      </c>
      <c r="H593" t="s">
        <v>19</v>
      </c>
      <c r="I593" t="s">
        <v>6196</v>
      </c>
      <c r="J593" t="s">
        <v>6201</v>
      </c>
      <c r="K593" s="5">
        <v>0.2</v>
      </c>
      <c r="L593" s="6">
        <v>2.6850000000000001</v>
      </c>
      <c r="M593" s="6">
        <f>E593*'Working sheet'!L593</f>
        <v>8.0549999999999997</v>
      </c>
      <c r="N593" t="str">
        <f>_xlfn.XLOOKUP(Coffee_sales[[#This Row],[Customer ID]],customers!$A$1:$A$1001,customers!$I$1:$I$1001,,0)</f>
        <v>Yes</v>
      </c>
    </row>
    <row r="594" spans="1:14" x14ac:dyDescent="0.25">
      <c r="A594" t="s">
        <v>3834</v>
      </c>
      <c r="B594" s="4">
        <v>44437</v>
      </c>
      <c r="C594" t="s">
        <v>3835</v>
      </c>
      <c r="D594" t="s">
        <v>6175</v>
      </c>
      <c r="E594">
        <v>2</v>
      </c>
      <c r="F594" t="s">
        <v>3836</v>
      </c>
      <c r="G594">
        <v>0</v>
      </c>
      <c r="H594" t="s">
        <v>19</v>
      </c>
      <c r="I594" t="s">
        <v>6197</v>
      </c>
      <c r="J594" t="s">
        <v>6200</v>
      </c>
      <c r="K594" s="5">
        <v>2.5</v>
      </c>
      <c r="L594" s="6">
        <v>25.875</v>
      </c>
      <c r="M594" s="6">
        <f>E594*'Working sheet'!L594</f>
        <v>51.75</v>
      </c>
      <c r="N594" t="str">
        <f>_xlfn.XLOOKUP(Coffee_sales[[#This Row],[Customer ID]],customers!$A$1:$A$1001,customers!$I$1:$I$1001,,0)</f>
        <v>No</v>
      </c>
    </row>
    <row r="595" spans="1:14" x14ac:dyDescent="0.25">
      <c r="A595" t="s">
        <v>3839</v>
      </c>
      <c r="B595" s="4">
        <v>43903</v>
      </c>
      <c r="C595" t="s">
        <v>3840</v>
      </c>
      <c r="D595" t="s">
        <v>6185</v>
      </c>
      <c r="E595">
        <v>1</v>
      </c>
      <c r="F595" t="s">
        <v>3841</v>
      </c>
      <c r="G595" t="s">
        <v>3842</v>
      </c>
      <c r="H595" t="s">
        <v>28</v>
      </c>
      <c r="I595" t="s">
        <v>6202</v>
      </c>
      <c r="J595" t="s">
        <v>6201</v>
      </c>
      <c r="K595" s="5">
        <v>2.5</v>
      </c>
      <c r="L595" s="6">
        <v>27.945</v>
      </c>
      <c r="M595" s="6">
        <f>E595*'Working sheet'!L595</f>
        <v>27.945</v>
      </c>
      <c r="N595" t="str">
        <f>_xlfn.XLOOKUP(Coffee_sales[[#This Row],[Customer ID]],customers!$A$1:$A$1001,customers!$I$1:$I$1001,,0)</f>
        <v>Yes</v>
      </c>
    </row>
    <row r="596" spans="1:14" x14ac:dyDescent="0.25">
      <c r="A596" t="s">
        <v>3844</v>
      </c>
      <c r="B596" s="4">
        <v>43512</v>
      </c>
      <c r="C596" t="s">
        <v>3845</v>
      </c>
      <c r="D596" t="s">
        <v>6182</v>
      </c>
      <c r="E596">
        <v>2</v>
      </c>
      <c r="F596" t="s">
        <v>3846</v>
      </c>
      <c r="G596" t="s">
        <v>3847</v>
      </c>
      <c r="H596" t="s">
        <v>19</v>
      </c>
      <c r="I596" t="s">
        <v>6197</v>
      </c>
      <c r="J596" t="s">
        <v>6199</v>
      </c>
      <c r="K596" s="5">
        <v>2.5</v>
      </c>
      <c r="L596" s="6">
        <v>29.785</v>
      </c>
      <c r="M596" s="6">
        <f>E596*'Working sheet'!L596</f>
        <v>59.57</v>
      </c>
      <c r="N596" t="str">
        <f>_xlfn.XLOOKUP(Coffee_sales[[#This Row],[Customer ID]],customers!$A$1:$A$1001,customers!$I$1:$I$1001,,0)</f>
        <v>No</v>
      </c>
    </row>
    <row r="597" spans="1:14" x14ac:dyDescent="0.25">
      <c r="A597" t="s">
        <v>3850</v>
      </c>
      <c r="B597" s="4">
        <v>44527</v>
      </c>
      <c r="C597" t="s">
        <v>3851</v>
      </c>
      <c r="D597" t="s">
        <v>6171</v>
      </c>
      <c r="E597">
        <v>1</v>
      </c>
      <c r="F597" t="s">
        <v>3852</v>
      </c>
      <c r="G597">
        <v>0</v>
      </c>
      <c r="H597" t="s">
        <v>28</v>
      </c>
      <c r="I597" t="s">
        <v>6202</v>
      </c>
      <c r="J597" t="s">
        <v>6199</v>
      </c>
      <c r="K597" s="5">
        <v>1</v>
      </c>
      <c r="L597" s="6">
        <v>14.85</v>
      </c>
      <c r="M597" s="6">
        <f>E597*'Working sheet'!L597</f>
        <v>14.85</v>
      </c>
      <c r="N597" t="str">
        <f>_xlfn.XLOOKUP(Coffee_sales[[#This Row],[Customer ID]],customers!$A$1:$A$1001,customers!$I$1:$I$1001,,0)</f>
        <v>No</v>
      </c>
    </row>
    <row r="598" spans="1:14" x14ac:dyDescent="0.25">
      <c r="A598" t="s">
        <v>3854</v>
      </c>
      <c r="B598" s="4">
        <v>44523</v>
      </c>
      <c r="C598" t="s">
        <v>3855</v>
      </c>
      <c r="D598" t="s">
        <v>6157</v>
      </c>
      <c r="E598">
        <v>5</v>
      </c>
      <c r="F598" t="s">
        <v>3856</v>
      </c>
      <c r="G598" t="s">
        <v>3857</v>
      </c>
      <c r="H598" t="s">
        <v>19</v>
      </c>
      <c r="I598" t="s">
        <v>6197</v>
      </c>
      <c r="J598" t="s">
        <v>6200</v>
      </c>
      <c r="K598" s="5">
        <v>0.5</v>
      </c>
      <c r="L598" s="6">
        <v>6.75</v>
      </c>
      <c r="M598" s="6">
        <f>E598*'Working sheet'!L598</f>
        <v>33.75</v>
      </c>
      <c r="N598" t="str">
        <f>_xlfn.XLOOKUP(Coffee_sales[[#This Row],[Customer ID]],customers!$A$1:$A$1001,customers!$I$1:$I$1001,,0)</f>
        <v>No</v>
      </c>
    </row>
    <row r="599" spans="1:14" x14ac:dyDescent="0.25">
      <c r="A599" t="s">
        <v>3860</v>
      </c>
      <c r="B599" s="4">
        <v>44532</v>
      </c>
      <c r="C599" t="s">
        <v>3861</v>
      </c>
      <c r="D599" t="s">
        <v>6164</v>
      </c>
      <c r="E599">
        <v>4</v>
      </c>
      <c r="F599" t="s">
        <v>3862</v>
      </c>
      <c r="G599" t="s">
        <v>3863</v>
      </c>
      <c r="H599" t="s">
        <v>19</v>
      </c>
      <c r="I599" t="s">
        <v>6198</v>
      </c>
      <c r="J599" t="s">
        <v>6199</v>
      </c>
      <c r="K599" s="5">
        <v>2.5</v>
      </c>
      <c r="L599" s="6">
        <v>36.454999999999998</v>
      </c>
      <c r="M599" s="6">
        <f>E599*'Working sheet'!L599</f>
        <v>145.82</v>
      </c>
      <c r="N599" t="str">
        <f>_xlfn.XLOOKUP(Coffee_sales[[#This Row],[Customer ID]],customers!$A$1:$A$1001,customers!$I$1:$I$1001,,0)</f>
        <v>Yes</v>
      </c>
    </row>
    <row r="600" spans="1:14" x14ac:dyDescent="0.25">
      <c r="A600" t="s">
        <v>3866</v>
      </c>
      <c r="B600" s="4">
        <v>43471</v>
      </c>
      <c r="C600" t="s">
        <v>3867</v>
      </c>
      <c r="D600" t="s">
        <v>6174</v>
      </c>
      <c r="E600">
        <v>4</v>
      </c>
      <c r="F600" t="s">
        <v>3868</v>
      </c>
      <c r="G600" t="s">
        <v>3869</v>
      </c>
      <c r="H600" t="s">
        <v>19</v>
      </c>
      <c r="I600" t="s">
        <v>6196</v>
      </c>
      <c r="J600" t="s">
        <v>6200</v>
      </c>
      <c r="K600" s="5">
        <v>0.2</v>
      </c>
      <c r="L600" s="6">
        <v>2.9849999999999999</v>
      </c>
      <c r="M600" s="6">
        <f>E600*'Working sheet'!L600</f>
        <v>11.94</v>
      </c>
      <c r="N600" t="str">
        <f>_xlfn.XLOOKUP(Coffee_sales[[#This Row],[Customer ID]],customers!$A$1:$A$1001,customers!$I$1:$I$1001,,0)</f>
        <v>Yes</v>
      </c>
    </row>
    <row r="601" spans="1:14" x14ac:dyDescent="0.25">
      <c r="A601" t="s">
        <v>3872</v>
      </c>
      <c r="B601" s="4">
        <v>44321</v>
      </c>
      <c r="C601" t="s">
        <v>3873</v>
      </c>
      <c r="D601" t="s">
        <v>6154</v>
      </c>
      <c r="E601">
        <v>4</v>
      </c>
      <c r="F601" t="s">
        <v>3874</v>
      </c>
      <c r="G601" t="s">
        <v>3875</v>
      </c>
      <c r="H601" t="s">
        <v>19</v>
      </c>
      <c r="I601" t="s">
        <v>6197</v>
      </c>
      <c r="J601" t="s">
        <v>6201</v>
      </c>
      <c r="K601" s="5">
        <v>0.2</v>
      </c>
      <c r="L601" s="6">
        <v>2.9849999999999999</v>
      </c>
      <c r="M601" s="6">
        <f>E601*'Working sheet'!L601</f>
        <v>11.94</v>
      </c>
      <c r="N601" t="str">
        <f>_xlfn.XLOOKUP(Coffee_sales[[#This Row],[Customer ID]],customers!$A$1:$A$1001,customers!$I$1:$I$1001,,0)</f>
        <v>Yes</v>
      </c>
    </row>
    <row r="602" spans="1:14" x14ac:dyDescent="0.25">
      <c r="A602" t="s">
        <v>3877</v>
      </c>
      <c r="B602" s="4">
        <v>44492</v>
      </c>
      <c r="C602" t="s">
        <v>3878</v>
      </c>
      <c r="D602" t="s">
        <v>6169</v>
      </c>
      <c r="E602">
        <v>1</v>
      </c>
      <c r="F602" t="s">
        <v>3879</v>
      </c>
      <c r="G602" t="s">
        <v>3880</v>
      </c>
      <c r="H602" t="s">
        <v>19</v>
      </c>
      <c r="I602" t="s">
        <v>6198</v>
      </c>
      <c r="J602" t="s">
        <v>6201</v>
      </c>
      <c r="K602" s="5">
        <v>0.5</v>
      </c>
      <c r="L602" s="6">
        <v>7.77</v>
      </c>
      <c r="M602" s="6">
        <f>E602*'Working sheet'!L602</f>
        <v>7.77</v>
      </c>
      <c r="N602" t="str">
        <f>_xlfn.XLOOKUP(Coffee_sales[[#This Row],[Customer ID]],customers!$A$1:$A$1001,customers!$I$1:$I$1001,,0)</f>
        <v>No</v>
      </c>
    </row>
    <row r="603" spans="1:14" x14ac:dyDescent="0.25">
      <c r="A603" t="s">
        <v>3883</v>
      </c>
      <c r="B603" s="4">
        <v>43815</v>
      </c>
      <c r="C603" t="s">
        <v>3884</v>
      </c>
      <c r="D603" t="s">
        <v>6142</v>
      </c>
      <c r="E603">
        <v>4</v>
      </c>
      <c r="F603" t="s">
        <v>3885</v>
      </c>
      <c r="G603" t="s">
        <v>3886</v>
      </c>
      <c r="H603" t="s">
        <v>19</v>
      </c>
      <c r="I603" t="s">
        <v>6196</v>
      </c>
      <c r="J603" t="s">
        <v>6199</v>
      </c>
      <c r="K603" s="5">
        <v>2.5</v>
      </c>
      <c r="L603" s="6">
        <v>27.484999999999999</v>
      </c>
      <c r="M603" s="6">
        <f>E603*'Working sheet'!L603</f>
        <v>109.94</v>
      </c>
      <c r="N603" t="str">
        <f>_xlfn.XLOOKUP(Coffee_sales[[#This Row],[Customer ID]],customers!$A$1:$A$1001,customers!$I$1:$I$1001,,0)</f>
        <v>Yes</v>
      </c>
    </row>
    <row r="604" spans="1:14" x14ac:dyDescent="0.25">
      <c r="A604" t="s">
        <v>3889</v>
      </c>
      <c r="B604" s="4">
        <v>43603</v>
      </c>
      <c r="C604" t="s">
        <v>3890</v>
      </c>
      <c r="D604" t="s">
        <v>6184</v>
      </c>
      <c r="E604">
        <v>5</v>
      </c>
      <c r="F604" t="s">
        <v>3891</v>
      </c>
      <c r="G604" t="s">
        <v>3892</v>
      </c>
      <c r="H604" t="s">
        <v>19</v>
      </c>
      <c r="I604" t="s">
        <v>6202</v>
      </c>
      <c r="J604" t="s">
        <v>6199</v>
      </c>
      <c r="K604" s="5">
        <v>0.2</v>
      </c>
      <c r="L604" s="6">
        <v>4.4550000000000001</v>
      </c>
      <c r="M604" s="6">
        <f>E604*'Working sheet'!L604</f>
        <v>22.274999999999999</v>
      </c>
      <c r="N604" t="str">
        <f>_xlfn.XLOOKUP(Coffee_sales[[#This Row],[Customer ID]],customers!$A$1:$A$1001,customers!$I$1:$I$1001,,0)</f>
        <v>Yes</v>
      </c>
    </row>
    <row r="605" spans="1:14" x14ac:dyDescent="0.25">
      <c r="A605" t="s">
        <v>3895</v>
      </c>
      <c r="B605" s="4">
        <v>43660</v>
      </c>
      <c r="C605" t="s">
        <v>3896</v>
      </c>
      <c r="D605" t="s">
        <v>6174</v>
      </c>
      <c r="E605">
        <v>3</v>
      </c>
      <c r="F605" t="s">
        <v>3897</v>
      </c>
      <c r="G605" t="s">
        <v>3898</v>
      </c>
      <c r="H605" t="s">
        <v>19</v>
      </c>
      <c r="I605" t="s">
        <v>6196</v>
      </c>
      <c r="J605" t="s">
        <v>6200</v>
      </c>
      <c r="K605" s="5">
        <v>0.2</v>
      </c>
      <c r="L605" s="6">
        <v>2.9849999999999999</v>
      </c>
      <c r="M605" s="6">
        <f>E605*'Working sheet'!L605</f>
        <v>8.9550000000000001</v>
      </c>
      <c r="N605" t="str">
        <f>_xlfn.XLOOKUP(Coffee_sales[[#This Row],[Customer ID]],customers!$A$1:$A$1001,customers!$I$1:$I$1001,,0)</f>
        <v>No</v>
      </c>
    </row>
    <row r="606" spans="1:14" x14ac:dyDescent="0.25">
      <c r="A606" t="s">
        <v>3900</v>
      </c>
      <c r="B606" s="4">
        <v>44148</v>
      </c>
      <c r="C606" t="s">
        <v>3901</v>
      </c>
      <c r="D606" t="s">
        <v>6165</v>
      </c>
      <c r="E606">
        <v>4</v>
      </c>
      <c r="F606" t="s">
        <v>3902</v>
      </c>
      <c r="G606">
        <v>0</v>
      </c>
      <c r="H606" t="s">
        <v>318</v>
      </c>
      <c r="I606" t="s">
        <v>6198</v>
      </c>
      <c r="J606" t="s">
        <v>6201</v>
      </c>
      <c r="K606" s="5">
        <v>2.5</v>
      </c>
      <c r="L606" s="6">
        <v>29.785</v>
      </c>
      <c r="M606" s="6">
        <f>E606*'Working sheet'!L606</f>
        <v>119.14</v>
      </c>
      <c r="N606" t="str">
        <f>_xlfn.XLOOKUP(Coffee_sales[[#This Row],[Customer ID]],customers!$A$1:$A$1001,customers!$I$1:$I$1001,,0)</f>
        <v>No</v>
      </c>
    </row>
    <row r="607" spans="1:14" x14ac:dyDescent="0.25">
      <c r="A607" t="s">
        <v>3905</v>
      </c>
      <c r="B607" s="4">
        <v>44028</v>
      </c>
      <c r="C607" t="s">
        <v>3906</v>
      </c>
      <c r="D607" t="s">
        <v>6182</v>
      </c>
      <c r="E607">
        <v>5</v>
      </c>
      <c r="F607" t="s">
        <v>3907</v>
      </c>
      <c r="G607" t="s">
        <v>3908</v>
      </c>
      <c r="H607" t="s">
        <v>19</v>
      </c>
      <c r="I607" t="s">
        <v>6197</v>
      </c>
      <c r="J607" t="s">
        <v>6199</v>
      </c>
      <c r="K607" s="5">
        <v>2.5</v>
      </c>
      <c r="L607" s="6">
        <v>29.785</v>
      </c>
      <c r="M607" s="6">
        <f>E607*'Working sheet'!L607</f>
        <v>148.92500000000001</v>
      </c>
      <c r="N607" t="str">
        <f>_xlfn.XLOOKUP(Coffee_sales[[#This Row],[Customer ID]],customers!$A$1:$A$1001,customers!$I$1:$I$1001,,0)</f>
        <v>Yes</v>
      </c>
    </row>
    <row r="608" spans="1:14" x14ac:dyDescent="0.25">
      <c r="A608" t="s">
        <v>3911</v>
      </c>
      <c r="B608" s="4">
        <v>44138</v>
      </c>
      <c r="C608" t="s">
        <v>3840</v>
      </c>
      <c r="D608" t="s">
        <v>6164</v>
      </c>
      <c r="E608">
        <v>3</v>
      </c>
      <c r="F608" t="s">
        <v>3841</v>
      </c>
      <c r="G608" t="s">
        <v>3842</v>
      </c>
      <c r="H608" t="s">
        <v>28</v>
      </c>
      <c r="I608" t="s">
        <v>6198</v>
      </c>
      <c r="J608" t="s">
        <v>6199</v>
      </c>
      <c r="K608" s="5">
        <v>2.5</v>
      </c>
      <c r="L608" s="6">
        <v>36.454999999999998</v>
      </c>
      <c r="M608" s="6">
        <f>E608*'Working sheet'!L608</f>
        <v>109.36499999999999</v>
      </c>
      <c r="N608" t="str">
        <f>_xlfn.XLOOKUP(Coffee_sales[[#This Row],[Customer ID]],customers!$A$1:$A$1001,customers!$I$1:$I$1001,,0)</f>
        <v>Yes</v>
      </c>
    </row>
    <row r="609" spans="1:14" x14ac:dyDescent="0.25">
      <c r="A609" t="s">
        <v>3917</v>
      </c>
      <c r="B609" s="4">
        <v>44640</v>
      </c>
      <c r="C609" t="s">
        <v>3918</v>
      </c>
      <c r="D609" t="s">
        <v>6153</v>
      </c>
      <c r="E609">
        <v>1</v>
      </c>
      <c r="F609" t="s">
        <v>3919</v>
      </c>
      <c r="G609" t="s">
        <v>3920</v>
      </c>
      <c r="H609" t="s">
        <v>19</v>
      </c>
      <c r="I609" t="s">
        <v>6202</v>
      </c>
      <c r="J609" t="s">
        <v>6201</v>
      </c>
      <c r="K609" s="5">
        <v>0.2</v>
      </c>
      <c r="L609" s="6">
        <v>3.645</v>
      </c>
      <c r="M609" s="6">
        <f>E609*'Working sheet'!L609</f>
        <v>3.645</v>
      </c>
      <c r="N609" t="str">
        <f>_xlfn.XLOOKUP(Coffee_sales[[#This Row],[Customer ID]],customers!$A$1:$A$1001,customers!$I$1:$I$1001,,0)</f>
        <v>Yes</v>
      </c>
    </row>
    <row r="610" spans="1:14" x14ac:dyDescent="0.25">
      <c r="A610" t="s">
        <v>3923</v>
      </c>
      <c r="B610" s="4">
        <v>44608</v>
      </c>
      <c r="C610" t="s">
        <v>3924</v>
      </c>
      <c r="D610" t="s">
        <v>6185</v>
      </c>
      <c r="E610">
        <v>2</v>
      </c>
      <c r="F610" t="s">
        <v>3925</v>
      </c>
      <c r="G610">
        <v>0</v>
      </c>
      <c r="H610" t="s">
        <v>19</v>
      </c>
      <c r="I610" t="s">
        <v>6202</v>
      </c>
      <c r="J610" t="s">
        <v>6201</v>
      </c>
      <c r="K610" s="5">
        <v>2.5</v>
      </c>
      <c r="L610" s="6">
        <v>27.945</v>
      </c>
      <c r="M610" s="6">
        <f>E610*'Working sheet'!L610</f>
        <v>55.89</v>
      </c>
      <c r="N610" t="str">
        <f>_xlfn.XLOOKUP(Coffee_sales[[#This Row],[Customer ID]],customers!$A$1:$A$1001,customers!$I$1:$I$1001,,0)</f>
        <v>No</v>
      </c>
    </row>
    <row r="611" spans="1:14" x14ac:dyDescent="0.25">
      <c r="A611" t="s">
        <v>3927</v>
      </c>
      <c r="B611" s="4">
        <v>44147</v>
      </c>
      <c r="C611" t="s">
        <v>3928</v>
      </c>
      <c r="D611" t="s">
        <v>6159</v>
      </c>
      <c r="E611">
        <v>6</v>
      </c>
      <c r="F611" t="s">
        <v>3929</v>
      </c>
      <c r="G611" t="s">
        <v>3930</v>
      </c>
      <c r="H611" t="s">
        <v>19</v>
      </c>
      <c r="I611" t="s">
        <v>6198</v>
      </c>
      <c r="J611" t="s">
        <v>6200</v>
      </c>
      <c r="K611" s="5">
        <v>0.2</v>
      </c>
      <c r="L611" s="6">
        <v>4.3650000000000002</v>
      </c>
      <c r="M611" s="6">
        <f>E611*'Working sheet'!L611</f>
        <v>26.19</v>
      </c>
      <c r="N611" t="str">
        <f>_xlfn.XLOOKUP(Coffee_sales[[#This Row],[Customer ID]],customers!$A$1:$A$1001,customers!$I$1:$I$1001,,0)</f>
        <v>Yes</v>
      </c>
    </row>
    <row r="612" spans="1:14" x14ac:dyDescent="0.25">
      <c r="A612" t="s">
        <v>3933</v>
      </c>
      <c r="B612" s="4">
        <v>43743</v>
      </c>
      <c r="C612" t="s">
        <v>3934</v>
      </c>
      <c r="D612" t="s">
        <v>6138</v>
      </c>
      <c r="E612">
        <v>4</v>
      </c>
      <c r="F612" t="s">
        <v>3935</v>
      </c>
      <c r="G612" t="s">
        <v>3936</v>
      </c>
      <c r="H612" t="s">
        <v>19</v>
      </c>
      <c r="I612" t="s">
        <v>6196</v>
      </c>
      <c r="J612" t="s">
        <v>6200</v>
      </c>
      <c r="K612" s="5">
        <v>1</v>
      </c>
      <c r="L612" s="6">
        <v>9.9499999999999993</v>
      </c>
      <c r="M612" s="6">
        <f>E612*'Working sheet'!L612</f>
        <v>39.799999999999997</v>
      </c>
      <c r="N612" t="str">
        <f>_xlfn.XLOOKUP(Coffee_sales[[#This Row],[Customer ID]],customers!$A$1:$A$1001,customers!$I$1:$I$1001,,0)</f>
        <v>No</v>
      </c>
    </row>
    <row r="613" spans="1:14" x14ac:dyDescent="0.25">
      <c r="A613" t="s">
        <v>3939</v>
      </c>
      <c r="B613" s="4">
        <v>43739</v>
      </c>
      <c r="C613" t="s">
        <v>3940</v>
      </c>
      <c r="D613" t="s">
        <v>6148</v>
      </c>
      <c r="E613">
        <v>2</v>
      </c>
      <c r="F613" t="s">
        <v>3941</v>
      </c>
      <c r="G613" t="s">
        <v>3942</v>
      </c>
      <c r="H613" t="s">
        <v>19</v>
      </c>
      <c r="I613" t="s">
        <v>6202</v>
      </c>
      <c r="J613" t="s">
        <v>6199</v>
      </c>
      <c r="K613" s="5">
        <v>2.5</v>
      </c>
      <c r="L613" s="6">
        <v>34.155000000000001</v>
      </c>
      <c r="M613" s="6">
        <f>E613*'Working sheet'!L613</f>
        <v>68.31</v>
      </c>
      <c r="N613" t="str">
        <f>_xlfn.XLOOKUP(Coffee_sales[[#This Row],[Customer ID]],customers!$A$1:$A$1001,customers!$I$1:$I$1001,,0)</f>
        <v>No</v>
      </c>
    </row>
    <row r="614" spans="1:14" x14ac:dyDescent="0.25">
      <c r="A614" t="s">
        <v>3945</v>
      </c>
      <c r="B614" s="4">
        <v>43896</v>
      </c>
      <c r="C614" t="s">
        <v>3946</v>
      </c>
      <c r="D614" t="s">
        <v>6152</v>
      </c>
      <c r="E614">
        <v>4</v>
      </c>
      <c r="F614" t="s">
        <v>3947</v>
      </c>
      <c r="G614">
        <v>0</v>
      </c>
      <c r="H614" t="s">
        <v>318</v>
      </c>
      <c r="I614" t="s">
        <v>6197</v>
      </c>
      <c r="J614" t="s">
        <v>6200</v>
      </c>
      <c r="K614" s="5">
        <v>0.2</v>
      </c>
      <c r="L614" s="6">
        <v>3.375</v>
      </c>
      <c r="M614" s="6">
        <f>E614*'Working sheet'!L614</f>
        <v>13.5</v>
      </c>
      <c r="N614" t="str">
        <f>_xlfn.XLOOKUP(Coffee_sales[[#This Row],[Customer ID]],customers!$A$1:$A$1001,customers!$I$1:$I$1001,,0)</f>
        <v>No</v>
      </c>
    </row>
    <row r="615" spans="1:14" x14ac:dyDescent="0.25">
      <c r="A615" t="s">
        <v>3950</v>
      </c>
      <c r="B615" s="4">
        <v>43761</v>
      </c>
      <c r="C615" t="s">
        <v>3951</v>
      </c>
      <c r="D615" t="s">
        <v>6146</v>
      </c>
      <c r="E615">
        <v>1</v>
      </c>
      <c r="F615" t="s">
        <v>3952</v>
      </c>
      <c r="G615">
        <v>0</v>
      </c>
      <c r="H615" t="s">
        <v>19</v>
      </c>
      <c r="I615" t="s">
        <v>6196</v>
      </c>
      <c r="J615" t="s">
        <v>6200</v>
      </c>
      <c r="K615" s="5">
        <v>0.5</v>
      </c>
      <c r="L615" s="6">
        <v>5.97</v>
      </c>
      <c r="M615" s="6">
        <f>E615*'Working sheet'!L615</f>
        <v>5.97</v>
      </c>
      <c r="N615" t="str">
        <f>_xlfn.XLOOKUP(Coffee_sales[[#This Row],[Customer ID]],customers!$A$1:$A$1001,customers!$I$1:$I$1001,,0)</f>
        <v>No</v>
      </c>
    </row>
    <row r="616" spans="1:14" x14ac:dyDescent="0.25">
      <c r="A616" t="s">
        <v>3955</v>
      </c>
      <c r="B616" s="4">
        <v>43944</v>
      </c>
      <c r="C616" t="s">
        <v>3840</v>
      </c>
      <c r="D616" t="s">
        <v>6146</v>
      </c>
      <c r="E616">
        <v>5</v>
      </c>
      <c r="F616" t="s">
        <v>3841</v>
      </c>
      <c r="G616" t="s">
        <v>3842</v>
      </c>
      <c r="H616" t="s">
        <v>28</v>
      </c>
      <c r="I616" t="s">
        <v>6196</v>
      </c>
      <c r="J616" t="s">
        <v>6200</v>
      </c>
      <c r="K616" s="5">
        <v>0.5</v>
      </c>
      <c r="L616" s="6">
        <v>5.97</v>
      </c>
      <c r="M616" s="6">
        <f>E616*'Working sheet'!L616</f>
        <v>29.849999999999998</v>
      </c>
      <c r="N616" t="str">
        <f>_xlfn.XLOOKUP(Coffee_sales[[#This Row],[Customer ID]],customers!$A$1:$A$1001,customers!$I$1:$I$1001,,0)</f>
        <v>Yes</v>
      </c>
    </row>
    <row r="617" spans="1:14" x14ac:dyDescent="0.25">
      <c r="A617" t="s">
        <v>3960</v>
      </c>
      <c r="B617" s="4">
        <v>44006</v>
      </c>
      <c r="C617" t="s">
        <v>3961</v>
      </c>
      <c r="D617" t="s">
        <v>6164</v>
      </c>
      <c r="E617">
        <v>2</v>
      </c>
      <c r="F617" t="s">
        <v>3962</v>
      </c>
      <c r="G617" t="s">
        <v>3963</v>
      </c>
      <c r="H617" t="s">
        <v>19</v>
      </c>
      <c r="I617" t="s">
        <v>6198</v>
      </c>
      <c r="J617" t="s">
        <v>6199</v>
      </c>
      <c r="K617" s="5">
        <v>2.5</v>
      </c>
      <c r="L617" s="6">
        <v>36.454999999999998</v>
      </c>
      <c r="M617" s="6">
        <f>E617*'Working sheet'!L617</f>
        <v>72.91</v>
      </c>
      <c r="N617" t="str">
        <f>_xlfn.XLOOKUP(Coffee_sales[[#This Row],[Customer ID]],customers!$A$1:$A$1001,customers!$I$1:$I$1001,,0)</f>
        <v>Yes</v>
      </c>
    </row>
    <row r="618" spans="1:14" x14ac:dyDescent="0.25">
      <c r="A618" t="s">
        <v>3966</v>
      </c>
      <c r="B618" s="4">
        <v>44271</v>
      </c>
      <c r="C618" t="s">
        <v>3967</v>
      </c>
      <c r="D618" t="s">
        <v>6166</v>
      </c>
      <c r="E618">
        <v>4</v>
      </c>
      <c r="F618" t="s">
        <v>3968</v>
      </c>
      <c r="G618" t="s">
        <v>3969</v>
      </c>
      <c r="H618" t="s">
        <v>28</v>
      </c>
      <c r="I618" t="s">
        <v>6202</v>
      </c>
      <c r="J618" t="s">
        <v>6200</v>
      </c>
      <c r="K618" s="5">
        <v>2.5</v>
      </c>
      <c r="L618" s="6">
        <v>31.625</v>
      </c>
      <c r="M618" s="6">
        <f>E618*'Working sheet'!L618</f>
        <v>126.5</v>
      </c>
      <c r="N618" t="str">
        <f>_xlfn.XLOOKUP(Coffee_sales[[#This Row],[Customer ID]],customers!$A$1:$A$1001,customers!$I$1:$I$1001,,0)</f>
        <v>No</v>
      </c>
    </row>
    <row r="619" spans="1:14" x14ac:dyDescent="0.25">
      <c r="A619" t="s">
        <v>3972</v>
      </c>
      <c r="B619" s="4">
        <v>43928</v>
      </c>
      <c r="C619" t="s">
        <v>3973</v>
      </c>
      <c r="D619" t="s">
        <v>6181</v>
      </c>
      <c r="E619">
        <v>1</v>
      </c>
      <c r="F619" t="s">
        <v>3974</v>
      </c>
      <c r="G619" t="s">
        <v>3975</v>
      </c>
      <c r="H619" t="s">
        <v>19</v>
      </c>
      <c r="I619" t="s">
        <v>6198</v>
      </c>
      <c r="J619" t="s">
        <v>6200</v>
      </c>
      <c r="K619" s="5">
        <v>2.5</v>
      </c>
      <c r="L619" s="6">
        <v>33.465000000000003</v>
      </c>
      <c r="M619" s="6">
        <f>E619*'Working sheet'!L619</f>
        <v>33.465000000000003</v>
      </c>
      <c r="N619" t="str">
        <f>_xlfn.XLOOKUP(Coffee_sales[[#This Row],[Customer ID]],customers!$A$1:$A$1001,customers!$I$1:$I$1001,,0)</f>
        <v>No</v>
      </c>
    </row>
    <row r="620" spans="1:14" x14ac:dyDescent="0.25">
      <c r="A620" t="s">
        <v>3978</v>
      </c>
      <c r="B620" s="4">
        <v>44469</v>
      </c>
      <c r="C620" t="s">
        <v>3979</v>
      </c>
      <c r="D620" t="s">
        <v>6183</v>
      </c>
      <c r="E620">
        <v>6</v>
      </c>
      <c r="F620" t="s">
        <v>3980</v>
      </c>
      <c r="G620" t="s">
        <v>3981</v>
      </c>
      <c r="H620" t="s">
        <v>19</v>
      </c>
      <c r="I620" t="s">
        <v>6202</v>
      </c>
      <c r="J620" t="s">
        <v>6201</v>
      </c>
      <c r="K620" s="5">
        <v>1</v>
      </c>
      <c r="L620" s="6">
        <v>12.15</v>
      </c>
      <c r="M620" s="6">
        <f>E620*'Working sheet'!L620</f>
        <v>72.900000000000006</v>
      </c>
      <c r="N620" t="str">
        <f>_xlfn.XLOOKUP(Coffee_sales[[#This Row],[Customer ID]],customers!$A$1:$A$1001,customers!$I$1:$I$1001,,0)</f>
        <v>Yes</v>
      </c>
    </row>
    <row r="621" spans="1:14" x14ac:dyDescent="0.25">
      <c r="A621" t="s">
        <v>3984</v>
      </c>
      <c r="B621" s="4">
        <v>44682</v>
      </c>
      <c r="C621" t="s">
        <v>3985</v>
      </c>
      <c r="D621" t="s">
        <v>6169</v>
      </c>
      <c r="E621">
        <v>2</v>
      </c>
      <c r="F621" t="s">
        <v>3986</v>
      </c>
      <c r="G621" t="s">
        <v>3987</v>
      </c>
      <c r="H621" t="s">
        <v>19</v>
      </c>
      <c r="I621" t="s">
        <v>6198</v>
      </c>
      <c r="J621" t="s">
        <v>6201</v>
      </c>
      <c r="K621" s="5">
        <v>0.5</v>
      </c>
      <c r="L621" s="6">
        <v>7.77</v>
      </c>
      <c r="M621" s="6">
        <f>E621*'Working sheet'!L621</f>
        <v>15.54</v>
      </c>
      <c r="N621" t="str">
        <f>_xlfn.XLOOKUP(Coffee_sales[[#This Row],[Customer ID]],customers!$A$1:$A$1001,customers!$I$1:$I$1001,,0)</f>
        <v>Yes</v>
      </c>
    </row>
    <row r="622" spans="1:14" x14ac:dyDescent="0.25">
      <c r="A622" t="s">
        <v>3990</v>
      </c>
      <c r="B622" s="4">
        <v>44217</v>
      </c>
      <c r="C622" t="s">
        <v>4042</v>
      </c>
      <c r="D622" t="s">
        <v>6152</v>
      </c>
      <c r="E622">
        <v>6</v>
      </c>
      <c r="F622" t="s">
        <v>4043</v>
      </c>
      <c r="G622" t="s">
        <v>4044</v>
      </c>
      <c r="H622" t="s">
        <v>19</v>
      </c>
      <c r="I622" t="s">
        <v>6197</v>
      </c>
      <c r="J622" t="s">
        <v>6200</v>
      </c>
      <c r="K622" s="5">
        <v>0.2</v>
      </c>
      <c r="L622" s="6">
        <v>3.375</v>
      </c>
      <c r="M622" s="6">
        <f>E622*'Working sheet'!L622</f>
        <v>20.25</v>
      </c>
      <c r="N622" t="str">
        <f>_xlfn.XLOOKUP(Coffee_sales[[#This Row],[Customer ID]],customers!$A$1:$A$1001,customers!$I$1:$I$1001,,0)</f>
        <v>No</v>
      </c>
    </row>
    <row r="623" spans="1:14" x14ac:dyDescent="0.25">
      <c r="A623" t="s">
        <v>3996</v>
      </c>
      <c r="B623" s="4">
        <v>44006</v>
      </c>
      <c r="C623" t="s">
        <v>3997</v>
      </c>
      <c r="D623" t="s">
        <v>6140</v>
      </c>
      <c r="E623">
        <v>6</v>
      </c>
      <c r="F623" t="s">
        <v>3998</v>
      </c>
      <c r="G623" t="s">
        <v>3999</v>
      </c>
      <c r="H623" t="s">
        <v>19</v>
      </c>
      <c r="I623" t="s">
        <v>6197</v>
      </c>
      <c r="J623" t="s">
        <v>6199</v>
      </c>
      <c r="K623" s="5">
        <v>1</v>
      </c>
      <c r="L623" s="6">
        <v>12.95</v>
      </c>
      <c r="M623" s="6">
        <f>E623*'Working sheet'!L623</f>
        <v>77.699999999999989</v>
      </c>
      <c r="N623" t="str">
        <f>_xlfn.XLOOKUP(Coffee_sales[[#This Row],[Customer ID]],customers!$A$1:$A$1001,customers!$I$1:$I$1001,,0)</f>
        <v>No</v>
      </c>
    </row>
    <row r="624" spans="1:14" x14ac:dyDescent="0.25">
      <c r="A624" t="s">
        <v>4002</v>
      </c>
      <c r="B624" s="4">
        <v>43527</v>
      </c>
      <c r="C624" t="s">
        <v>4003</v>
      </c>
      <c r="D624" t="s">
        <v>6181</v>
      </c>
      <c r="E624">
        <v>4</v>
      </c>
      <c r="F624" t="s">
        <v>4004</v>
      </c>
      <c r="G624" t="s">
        <v>4005</v>
      </c>
      <c r="H624" t="s">
        <v>19</v>
      </c>
      <c r="I624" t="s">
        <v>6198</v>
      </c>
      <c r="J624" t="s">
        <v>6200</v>
      </c>
      <c r="K624" s="5">
        <v>2.5</v>
      </c>
      <c r="L624" s="6">
        <v>33.465000000000003</v>
      </c>
      <c r="M624" s="6">
        <f>E624*'Working sheet'!L624</f>
        <v>133.86000000000001</v>
      </c>
      <c r="N624" t="str">
        <f>_xlfn.XLOOKUP(Coffee_sales[[#This Row],[Customer ID]],customers!$A$1:$A$1001,customers!$I$1:$I$1001,,0)</f>
        <v>No</v>
      </c>
    </row>
    <row r="625" spans="1:14" x14ac:dyDescent="0.25">
      <c r="A625" t="s">
        <v>4007</v>
      </c>
      <c r="B625" s="4">
        <v>44224</v>
      </c>
      <c r="C625" t="s">
        <v>4008</v>
      </c>
      <c r="D625" t="s">
        <v>6183</v>
      </c>
      <c r="E625">
        <v>1</v>
      </c>
      <c r="F625" t="s">
        <v>4009</v>
      </c>
      <c r="G625">
        <v>0</v>
      </c>
      <c r="H625" t="s">
        <v>28</v>
      </c>
      <c r="I625" t="s">
        <v>6202</v>
      </c>
      <c r="J625" t="s">
        <v>6201</v>
      </c>
      <c r="K625" s="5">
        <v>1</v>
      </c>
      <c r="L625" s="6">
        <v>12.15</v>
      </c>
      <c r="M625" s="6">
        <f>E625*'Working sheet'!L625</f>
        <v>12.15</v>
      </c>
      <c r="N625" t="str">
        <f>_xlfn.XLOOKUP(Coffee_sales[[#This Row],[Customer ID]],customers!$A$1:$A$1001,customers!$I$1:$I$1001,,0)</f>
        <v>No</v>
      </c>
    </row>
    <row r="626" spans="1:14" x14ac:dyDescent="0.25">
      <c r="A626" t="s">
        <v>4012</v>
      </c>
      <c r="B626" s="4">
        <v>44010</v>
      </c>
      <c r="C626" t="s">
        <v>4013</v>
      </c>
      <c r="D626" t="s">
        <v>6166</v>
      </c>
      <c r="E626">
        <v>2</v>
      </c>
      <c r="F626" t="s">
        <v>4014</v>
      </c>
      <c r="G626" t="s">
        <v>4015</v>
      </c>
      <c r="H626" t="s">
        <v>318</v>
      </c>
      <c r="I626" t="s">
        <v>6202</v>
      </c>
      <c r="J626" t="s">
        <v>6200</v>
      </c>
      <c r="K626" s="5">
        <v>2.5</v>
      </c>
      <c r="L626" s="6">
        <v>31.625</v>
      </c>
      <c r="M626" s="6">
        <f>E626*'Working sheet'!L626</f>
        <v>63.25</v>
      </c>
      <c r="N626" t="str">
        <f>_xlfn.XLOOKUP(Coffee_sales[[#This Row],[Customer ID]],customers!$A$1:$A$1001,customers!$I$1:$I$1001,,0)</f>
        <v>Yes</v>
      </c>
    </row>
    <row r="627" spans="1:14" x14ac:dyDescent="0.25">
      <c r="A627" t="s">
        <v>4017</v>
      </c>
      <c r="B627" s="4">
        <v>44017</v>
      </c>
      <c r="C627" t="s">
        <v>4018</v>
      </c>
      <c r="D627" t="s">
        <v>6173</v>
      </c>
      <c r="E627">
        <v>5</v>
      </c>
      <c r="F627" t="s">
        <v>4019</v>
      </c>
      <c r="G627" t="s">
        <v>4020</v>
      </c>
      <c r="H627" t="s">
        <v>19</v>
      </c>
      <c r="I627" t="s">
        <v>6196</v>
      </c>
      <c r="J627" t="s">
        <v>6199</v>
      </c>
      <c r="K627" s="5">
        <v>0.5</v>
      </c>
      <c r="L627" s="6">
        <v>7.17</v>
      </c>
      <c r="M627" s="6">
        <f>E627*'Working sheet'!L627</f>
        <v>35.85</v>
      </c>
      <c r="N627" t="str">
        <f>_xlfn.XLOOKUP(Coffee_sales[[#This Row],[Customer ID]],customers!$A$1:$A$1001,customers!$I$1:$I$1001,,0)</f>
        <v>No</v>
      </c>
    </row>
    <row r="628" spans="1:14" x14ac:dyDescent="0.25">
      <c r="A628" t="s">
        <v>4023</v>
      </c>
      <c r="B628" s="4">
        <v>43526</v>
      </c>
      <c r="C628" t="s">
        <v>4024</v>
      </c>
      <c r="D628" t="s">
        <v>6175</v>
      </c>
      <c r="E628">
        <v>3</v>
      </c>
      <c r="F628" t="s">
        <v>4025</v>
      </c>
      <c r="G628" t="s">
        <v>4026</v>
      </c>
      <c r="H628" t="s">
        <v>19</v>
      </c>
      <c r="I628" t="s">
        <v>6197</v>
      </c>
      <c r="J628" t="s">
        <v>6200</v>
      </c>
      <c r="K628" s="5">
        <v>2.5</v>
      </c>
      <c r="L628" s="6">
        <v>25.875</v>
      </c>
      <c r="M628" s="6">
        <f>E628*'Working sheet'!L628</f>
        <v>77.625</v>
      </c>
      <c r="N628" t="str">
        <f>_xlfn.XLOOKUP(Coffee_sales[[#This Row],[Customer ID]],customers!$A$1:$A$1001,customers!$I$1:$I$1001,,0)</f>
        <v>No</v>
      </c>
    </row>
    <row r="629" spans="1:14" x14ac:dyDescent="0.25">
      <c r="A629" t="s">
        <v>4029</v>
      </c>
      <c r="B629" s="4">
        <v>44682</v>
      </c>
      <c r="C629" t="s">
        <v>4030</v>
      </c>
      <c r="D629" t="s">
        <v>6166</v>
      </c>
      <c r="E629">
        <v>2</v>
      </c>
      <c r="F629" t="s">
        <v>4031</v>
      </c>
      <c r="G629" t="s">
        <v>4032</v>
      </c>
      <c r="H629" t="s">
        <v>19</v>
      </c>
      <c r="I629" t="s">
        <v>6202</v>
      </c>
      <c r="J629" t="s">
        <v>6200</v>
      </c>
      <c r="K629" s="5">
        <v>2.5</v>
      </c>
      <c r="L629" s="6">
        <v>31.625</v>
      </c>
      <c r="M629" s="6">
        <f>E629*'Working sheet'!L629</f>
        <v>63.25</v>
      </c>
      <c r="N629" t="str">
        <f>_xlfn.XLOOKUP(Coffee_sales[[#This Row],[Customer ID]],customers!$A$1:$A$1001,customers!$I$1:$I$1001,,0)</f>
        <v>Yes</v>
      </c>
    </row>
    <row r="630" spans="1:14" x14ac:dyDescent="0.25">
      <c r="A630" t="s">
        <v>4035</v>
      </c>
      <c r="B630" s="4">
        <v>44680</v>
      </c>
      <c r="C630" t="s">
        <v>4036</v>
      </c>
      <c r="D630" t="s">
        <v>6184</v>
      </c>
      <c r="E630">
        <v>6</v>
      </c>
      <c r="F630" t="s">
        <v>4037</v>
      </c>
      <c r="G630" t="s">
        <v>4038</v>
      </c>
      <c r="H630" t="s">
        <v>318</v>
      </c>
      <c r="I630" t="s">
        <v>6202</v>
      </c>
      <c r="J630" t="s">
        <v>6199</v>
      </c>
      <c r="K630" s="5">
        <v>0.2</v>
      </c>
      <c r="L630" s="6">
        <v>4.4550000000000001</v>
      </c>
      <c r="M630" s="6">
        <f>E630*'Working sheet'!L630</f>
        <v>26.73</v>
      </c>
      <c r="N630" t="str">
        <f>_xlfn.XLOOKUP(Coffee_sales[[#This Row],[Customer ID]],customers!$A$1:$A$1001,customers!$I$1:$I$1001,,0)</f>
        <v>Yes</v>
      </c>
    </row>
    <row r="631" spans="1:14" x14ac:dyDescent="0.25">
      <c r="A631" t="s">
        <v>4035</v>
      </c>
      <c r="B631" s="4">
        <v>44680</v>
      </c>
      <c r="C631" t="s">
        <v>4036</v>
      </c>
      <c r="D631" t="s">
        <v>6169</v>
      </c>
      <c r="E631">
        <v>4</v>
      </c>
      <c r="F631" t="s">
        <v>4037</v>
      </c>
      <c r="G631" t="s">
        <v>4038</v>
      </c>
      <c r="H631" t="s">
        <v>318</v>
      </c>
      <c r="I631" t="s">
        <v>6198</v>
      </c>
      <c r="J631" t="s">
        <v>6201</v>
      </c>
      <c r="K631" s="5">
        <v>0.5</v>
      </c>
      <c r="L631" s="6">
        <v>7.77</v>
      </c>
      <c r="M631" s="6">
        <f>E631*'Working sheet'!L631</f>
        <v>31.08</v>
      </c>
      <c r="N631" t="str">
        <f>_xlfn.XLOOKUP(Coffee_sales[[#This Row],[Customer ID]],customers!$A$1:$A$1001,customers!$I$1:$I$1001,,0)</f>
        <v>Yes</v>
      </c>
    </row>
    <row r="632" spans="1:14" x14ac:dyDescent="0.25">
      <c r="A632" t="s">
        <v>4035</v>
      </c>
      <c r="B632" s="4">
        <v>44680</v>
      </c>
      <c r="C632" t="s">
        <v>4036</v>
      </c>
      <c r="D632" t="s">
        <v>6154</v>
      </c>
      <c r="E632">
        <v>1</v>
      </c>
      <c r="F632" t="s">
        <v>4037</v>
      </c>
      <c r="G632" t="s">
        <v>4038</v>
      </c>
      <c r="H632" t="s">
        <v>318</v>
      </c>
      <c r="I632" t="s">
        <v>6197</v>
      </c>
      <c r="J632" t="s">
        <v>6201</v>
      </c>
      <c r="K632" s="5">
        <v>0.2</v>
      </c>
      <c r="L632" s="6">
        <v>2.9849999999999999</v>
      </c>
      <c r="M632" s="6">
        <f>E632*'Working sheet'!L632</f>
        <v>2.9849999999999999</v>
      </c>
      <c r="N632" t="str">
        <f>_xlfn.XLOOKUP(Coffee_sales[[#This Row],[Customer ID]],customers!$A$1:$A$1001,customers!$I$1:$I$1001,,0)</f>
        <v>Yes</v>
      </c>
    </row>
    <row r="633" spans="1:14" x14ac:dyDescent="0.25">
      <c r="A633" t="s">
        <v>4035</v>
      </c>
      <c r="B633" s="4">
        <v>44680</v>
      </c>
      <c r="C633" t="s">
        <v>4036</v>
      </c>
      <c r="D633" t="s">
        <v>6149</v>
      </c>
      <c r="E633">
        <v>5</v>
      </c>
      <c r="F633" t="s">
        <v>4037</v>
      </c>
      <c r="G633" t="s">
        <v>4038</v>
      </c>
      <c r="H633" t="s">
        <v>318</v>
      </c>
      <c r="I633" t="s">
        <v>6196</v>
      </c>
      <c r="J633" t="s">
        <v>6201</v>
      </c>
      <c r="K633" s="5">
        <v>2.5</v>
      </c>
      <c r="L633" s="6">
        <v>20.585000000000001</v>
      </c>
      <c r="M633" s="6">
        <f>E633*'Working sheet'!L633</f>
        <v>102.92500000000001</v>
      </c>
      <c r="N633" t="str">
        <f>_xlfn.XLOOKUP(Coffee_sales[[#This Row],[Customer ID]],customers!$A$1:$A$1001,customers!$I$1:$I$1001,,0)</f>
        <v>Yes</v>
      </c>
    </row>
    <row r="634" spans="1:14" x14ac:dyDescent="0.25">
      <c r="A634" t="s">
        <v>4056</v>
      </c>
      <c r="B634" s="4">
        <v>44049</v>
      </c>
      <c r="C634" t="s">
        <v>4057</v>
      </c>
      <c r="D634" t="s">
        <v>6176</v>
      </c>
      <c r="E634">
        <v>4</v>
      </c>
      <c r="F634" t="s">
        <v>4058</v>
      </c>
      <c r="G634" t="s">
        <v>4059</v>
      </c>
      <c r="H634" t="s">
        <v>19</v>
      </c>
      <c r="I634" t="s">
        <v>6202</v>
      </c>
      <c r="J634" t="s">
        <v>6199</v>
      </c>
      <c r="K634" s="5">
        <v>0.5</v>
      </c>
      <c r="L634" s="6">
        <v>8.91</v>
      </c>
      <c r="M634" s="6">
        <f>E634*'Working sheet'!L634</f>
        <v>35.64</v>
      </c>
      <c r="N634" t="str">
        <f>_xlfn.XLOOKUP(Coffee_sales[[#This Row],[Customer ID]],customers!$A$1:$A$1001,customers!$I$1:$I$1001,,0)</f>
        <v>No</v>
      </c>
    </row>
    <row r="635" spans="1:14" x14ac:dyDescent="0.25">
      <c r="A635" t="s">
        <v>4062</v>
      </c>
      <c r="B635" s="4">
        <v>43820</v>
      </c>
      <c r="C635" t="s">
        <v>4063</v>
      </c>
      <c r="D635" t="s">
        <v>6179</v>
      </c>
      <c r="E635">
        <v>4</v>
      </c>
      <c r="F635" t="s">
        <v>4064</v>
      </c>
      <c r="G635" t="s">
        <v>4065</v>
      </c>
      <c r="H635" t="s">
        <v>19</v>
      </c>
      <c r="I635" t="s">
        <v>6196</v>
      </c>
      <c r="J635" t="s">
        <v>6199</v>
      </c>
      <c r="K635" s="5">
        <v>1</v>
      </c>
      <c r="L635" s="6">
        <v>11.95</v>
      </c>
      <c r="M635" s="6">
        <f>E635*'Working sheet'!L635</f>
        <v>47.8</v>
      </c>
      <c r="N635" t="str">
        <f>_xlfn.XLOOKUP(Coffee_sales[[#This Row],[Customer ID]],customers!$A$1:$A$1001,customers!$I$1:$I$1001,,0)</f>
        <v>No</v>
      </c>
    </row>
    <row r="636" spans="1:14" x14ac:dyDescent="0.25">
      <c r="A636" t="s">
        <v>4068</v>
      </c>
      <c r="B636" s="4">
        <v>43940</v>
      </c>
      <c r="C636" t="s">
        <v>4069</v>
      </c>
      <c r="D636" t="s">
        <v>6162</v>
      </c>
      <c r="E636">
        <v>3</v>
      </c>
      <c r="F636" t="s">
        <v>4070</v>
      </c>
      <c r="G636" t="s">
        <v>4071</v>
      </c>
      <c r="H636" t="s">
        <v>19</v>
      </c>
      <c r="I636" t="s">
        <v>6198</v>
      </c>
      <c r="J636" t="s">
        <v>6200</v>
      </c>
      <c r="K636" s="5">
        <v>1</v>
      </c>
      <c r="L636" s="6">
        <v>14.55</v>
      </c>
      <c r="M636" s="6">
        <f>E636*'Working sheet'!L636</f>
        <v>43.650000000000006</v>
      </c>
      <c r="N636" t="str">
        <f>_xlfn.XLOOKUP(Coffee_sales[[#This Row],[Customer ID]],customers!$A$1:$A$1001,customers!$I$1:$I$1001,,0)</f>
        <v>No</v>
      </c>
    </row>
    <row r="637" spans="1:14" x14ac:dyDescent="0.25">
      <c r="A637" t="s">
        <v>4074</v>
      </c>
      <c r="B637" s="4">
        <v>44578</v>
      </c>
      <c r="C637" t="s">
        <v>4075</v>
      </c>
      <c r="D637" t="s">
        <v>6176</v>
      </c>
      <c r="E637">
        <v>4</v>
      </c>
      <c r="F637" t="s">
        <v>4076</v>
      </c>
      <c r="G637" t="s">
        <v>4077</v>
      </c>
      <c r="H637" t="s">
        <v>19</v>
      </c>
      <c r="I637" t="s">
        <v>6202</v>
      </c>
      <c r="J637" t="s">
        <v>6199</v>
      </c>
      <c r="K637" s="5">
        <v>0.5</v>
      </c>
      <c r="L637" s="6">
        <v>8.91</v>
      </c>
      <c r="M637" s="6">
        <f>E637*'Working sheet'!L637</f>
        <v>35.64</v>
      </c>
      <c r="N637" t="str">
        <f>_xlfn.XLOOKUP(Coffee_sales[[#This Row],[Customer ID]],customers!$A$1:$A$1001,customers!$I$1:$I$1001,,0)</f>
        <v>Yes</v>
      </c>
    </row>
    <row r="638" spans="1:14" x14ac:dyDescent="0.25">
      <c r="A638" t="s">
        <v>4080</v>
      </c>
      <c r="B638" s="4">
        <v>43487</v>
      </c>
      <c r="C638" t="s">
        <v>4081</v>
      </c>
      <c r="D638" t="s">
        <v>6170</v>
      </c>
      <c r="E638">
        <v>6</v>
      </c>
      <c r="F638" t="s">
        <v>4082</v>
      </c>
      <c r="G638" t="s">
        <v>4083</v>
      </c>
      <c r="H638" t="s">
        <v>19</v>
      </c>
      <c r="I638" t="s">
        <v>6198</v>
      </c>
      <c r="J638" t="s">
        <v>6199</v>
      </c>
      <c r="K638" s="5">
        <v>1</v>
      </c>
      <c r="L638" s="6">
        <v>15.85</v>
      </c>
      <c r="M638" s="6">
        <f>E638*'Working sheet'!L638</f>
        <v>95.1</v>
      </c>
      <c r="N638" t="str">
        <f>_xlfn.XLOOKUP(Coffee_sales[[#This Row],[Customer ID]],customers!$A$1:$A$1001,customers!$I$1:$I$1001,,0)</f>
        <v>Yes</v>
      </c>
    </row>
    <row r="639" spans="1:14" x14ac:dyDescent="0.25">
      <c r="A639" t="s">
        <v>4086</v>
      </c>
      <c r="B639" s="4">
        <v>43889</v>
      </c>
      <c r="C639" t="s">
        <v>4087</v>
      </c>
      <c r="D639" t="s">
        <v>6166</v>
      </c>
      <c r="E639">
        <v>1</v>
      </c>
      <c r="F639" t="s">
        <v>4088</v>
      </c>
      <c r="G639" t="s">
        <v>4089</v>
      </c>
      <c r="H639" t="s">
        <v>318</v>
      </c>
      <c r="I639" t="s">
        <v>6202</v>
      </c>
      <c r="J639" t="s">
        <v>6200</v>
      </c>
      <c r="K639" s="5">
        <v>2.5</v>
      </c>
      <c r="L639" s="6">
        <v>31.625</v>
      </c>
      <c r="M639" s="6">
        <f>E639*'Working sheet'!L639</f>
        <v>31.625</v>
      </c>
      <c r="N639" t="str">
        <f>_xlfn.XLOOKUP(Coffee_sales[[#This Row],[Customer ID]],customers!$A$1:$A$1001,customers!$I$1:$I$1001,,0)</f>
        <v>Yes</v>
      </c>
    </row>
    <row r="640" spans="1:14" x14ac:dyDescent="0.25">
      <c r="A640" t="s">
        <v>4093</v>
      </c>
      <c r="B640" s="4">
        <v>43684</v>
      </c>
      <c r="C640" t="s">
        <v>4094</v>
      </c>
      <c r="D640" t="s">
        <v>6175</v>
      </c>
      <c r="E640">
        <v>3</v>
      </c>
      <c r="F640" t="s">
        <v>4095</v>
      </c>
      <c r="G640">
        <v>0</v>
      </c>
      <c r="H640" t="s">
        <v>318</v>
      </c>
      <c r="I640" t="s">
        <v>6197</v>
      </c>
      <c r="J640" t="s">
        <v>6200</v>
      </c>
      <c r="K640" s="5">
        <v>2.5</v>
      </c>
      <c r="L640" s="6">
        <v>25.875</v>
      </c>
      <c r="M640" s="6">
        <f>E640*'Working sheet'!L640</f>
        <v>77.625</v>
      </c>
      <c r="N640" t="str">
        <f>_xlfn.XLOOKUP(Coffee_sales[[#This Row],[Customer ID]],customers!$A$1:$A$1001,customers!$I$1:$I$1001,,0)</f>
        <v>Yes</v>
      </c>
    </row>
    <row r="641" spans="1:14" x14ac:dyDescent="0.25">
      <c r="A641" t="s">
        <v>4098</v>
      </c>
      <c r="B641" s="4">
        <v>44331</v>
      </c>
      <c r="C641" t="s">
        <v>4099</v>
      </c>
      <c r="D641" t="s">
        <v>6150</v>
      </c>
      <c r="E641">
        <v>1</v>
      </c>
      <c r="F641" t="s">
        <v>4100</v>
      </c>
      <c r="G641" t="s">
        <v>4101</v>
      </c>
      <c r="H641" t="s">
        <v>19</v>
      </c>
      <c r="I641" t="s">
        <v>6198</v>
      </c>
      <c r="J641" t="s">
        <v>6201</v>
      </c>
      <c r="K641" s="5">
        <v>0.2</v>
      </c>
      <c r="L641" s="6">
        <v>3.8849999999999998</v>
      </c>
      <c r="M641" s="6">
        <f>E641*'Working sheet'!L641</f>
        <v>3.8849999999999998</v>
      </c>
      <c r="N641" t="str">
        <f>_xlfn.XLOOKUP(Coffee_sales[[#This Row],[Customer ID]],customers!$A$1:$A$1001,customers!$I$1:$I$1001,,0)</f>
        <v>Yes</v>
      </c>
    </row>
    <row r="642" spans="1:14" x14ac:dyDescent="0.25">
      <c r="A642" t="s">
        <v>4104</v>
      </c>
      <c r="B642" s="4">
        <v>44547</v>
      </c>
      <c r="C642" t="s">
        <v>4152</v>
      </c>
      <c r="D642" t="s">
        <v>6142</v>
      </c>
      <c r="E642">
        <v>5</v>
      </c>
      <c r="F642" t="s">
        <v>4153</v>
      </c>
      <c r="G642" t="s">
        <v>4154</v>
      </c>
      <c r="H642" t="s">
        <v>19</v>
      </c>
      <c r="I642" t="s">
        <v>6196</v>
      </c>
      <c r="J642" t="s">
        <v>6199</v>
      </c>
      <c r="K642" s="5">
        <v>2.5</v>
      </c>
      <c r="L642" s="6">
        <v>27.484999999999999</v>
      </c>
      <c r="M642" s="6">
        <f>E642*'Working sheet'!L642</f>
        <v>137.42500000000001</v>
      </c>
      <c r="N642" t="str">
        <f>_xlfn.XLOOKUP(Coffee_sales[[#This Row],[Customer ID]],customers!$A$1:$A$1001,customers!$I$1:$I$1001,,0)</f>
        <v>No</v>
      </c>
    </row>
    <row r="643" spans="1:14" x14ac:dyDescent="0.25">
      <c r="A643" t="s">
        <v>4109</v>
      </c>
      <c r="B643" s="4">
        <v>44448</v>
      </c>
      <c r="C643" t="s">
        <v>4110</v>
      </c>
      <c r="D643" t="s">
        <v>6179</v>
      </c>
      <c r="E643">
        <v>3</v>
      </c>
      <c r="F643" t="s">
        <v>4111</v>
      </c>
      <c r="G643" t="s">
        <v>4112</v>
      </c>
      <c r="H643" t="s">
        <v>19</v>
      </c>
      <c r="I643" t="s">
        <v>6196</v>
      </c>
      <c r="J643" t="s">
        <v>6199</v>
      </c>
      <c r="K643" s="5">
        <v>1</v>
      </c>
      <c r="L643" s="6">
        <v>11.95</v>
      </c>
      <c r="M643" s="6">
        <f>E643*'Working sheet'!L643</f>
        <v>35.849999999999994</v>
      </c>
      <c r="N643" t="str">
        <f>_xlfn.XLOOKUP(Coffee_sales[[#This Row],[Customer ID]],customers!$A$1:$A$1001,customers!$I$1:$I$1001,,0)</f>
        <v>Yes</v>
      </c>
    </row>
    <row r="644" spans="1:14" x14ac:dyDescent="0.25">
      <c r="A644" t="s">
        <v>4115</v>
      </c>
      <c r="B644" s="4">
        <v>43880</v>
      </c>
      <c r="C644" t="s">
        <v>4116</v>
      </c>
      <c r="D644" t="s">
        <v>6156</v>
      </c>
      <c r="E644">
        <v>2</v>
      </c>
      <c r="F644" t="s">
        <v>4117</v>
      </c>
      <c r="G644" t="s">
        <v>4118</v>
      </c>
      <c r="H644" t="s">
        <v>28</v>
      </c>
      <c r="I644" t="s">
        <v>6202</v>
      </c>
      <c r="J644" t="s">
        <v>6200</v>
      </c>
      <c r="K644" s="5">
        <v>0.2</v>
      </c>
      <c r="L644" s="6">
        <v>4.125</v>
      </c>
      <c r="M644" s="6">
        <f>E644*'Working sheet'!L644</f>
        <v>8.25</v>
      </c>
      <c r="N644" t="str">
        <f>_xlfn.XLOOKUP(Coffee_sales[[#This Row],[Customer ID]],customers!$A$1:$A$1001,customers!$I$1:$I$1001,,0)</f>
        <v>Yes</v>
      </c>
    </row>
    <row r="645" spans="1:14" x14ac:dyDescent="0.25">
      <c r="A645" t="s">
        <v>4123</v>
      </c>
      <c r="B645" s="4">
        <v>44011</v>
      </c>
      <c r="C645" t="s">
        <v>4124</v>
      </c>
      <c r="D645" t="s">
        <v>6148</v>
      </c>
      <c r="E645">
        <v>3</v>
      </c>
      <c r="F645" t="s">
        <v>4125</v>
      </c>
      <c r="G645" t="s">
        <v>4126</v>
      </c>
      <c r="H645" t="s">
        <v>19</v>
      </c>
      <c r="I645" t="s">
        <v>6202</v>
      </c>
      <c r="J645" t="s">
        <v>6199</v>
      </c>
      <c r="K645" s="5">
        <v>2.5</v>
      </c>
      <c r="L645" s="6">
        <v>34.155000000000001</v>
      </c>
      <c r="M645" s="6">
        <f>E645*'Working sheet'!L645</f>
        <v>102.465</v>
      </c>
      <c r="N645" t="str">
        <f>_xlfn.XLOOKUP(Coffee_sales[[#This Row],[Customer ID]],customers!$A$1:$A$1001,customers!$I$1:$I$1001,,0)</f>
        <v>Yes</v>
      </c>
    </row>
    <row r="646" spans="1:14" x14ac:dyDescent="0.25">
      <c r="A646" t="s">
        <v>4128</v>
      </c>
      <c r="B646" s="4">
        <v>44694</v>
      </c>
      <c r="C646" t="s">
        <v>4129</v>
      </c>
      <c r="D646" t="s">
        <v>6149</v>
      </c>
      <c r="E646">
        <v>2</v>
      </c>
      <c r="F646" t="s">
        <v>4130</v>
      </c>
      <c r="G646">
        <v>0</v>
      </c>
      <c r="H646" t="s">
        <v>19</v>
      </c>
      <c r="I646" t="s">
        <v>6196</v>
      </c>
      <c r="J646" t="s">
        <v>6201</v>
      </c>
      <c r="K646" s="5">
        <v>2.5</v>
      </c>
      <c r="L646" s="6">
        <v>20.585000000000001</v>
      </c>
      <c r="M646" s="6">
        <f>E646*'Working sheet'!L646</f>
        <v>41.17</v>
      </c>
      <c r="N646" t="str">
        <f>_xlfn.XLOOKUP(Coffee_sales[[#This Row],[Customer ID]],customers!$A$1:$A$1001,customers!$I$1:$I$1001,,0)</f>
        <v>No</v>
      </c>
    </row>
    <row r="647" spans="1:14" x14ac:dyDescent="0.25">
      <c r="A647" t="s">
        <v>4133</v>
      </c>
      <c r="B647" s="4">
        <v>44106</v>
      </c>
      <c r="C647" t="s">
        <v>4134</v>
      </c>
      <c r="D647" t="s">
        <v>6168</v>
      </c>
      <c r="E647">
        <v>3</v>
      </c>
      <c r="F647" t="s">
        <v>4135</v>
      </c>
      <c r="G647" t="s">
        <v>4136</v>
      </c>
      <c r="H647" t="s">
        <v>19</v>
      </c>
      <c r="I647" t="s">
        <v>6197</v>
      </c>
      <c r="J647" t="s">
        <v>6201</v>
      </c>
      <c r="K647" s="5">
        <v>2.5</v>
      </c>
      <c r="L647" s="6">
        <v>22.885000000000002</v>
      </c>
      <c r="M647" s="6">
        <f>E647*'Working sheet'!L647</f>
        <v>68.655000000000001</v>
      </c>
      <c r="N647" t="str">
        <f>_xlfn.XLOOKUP(Coffee_sales[[#This Row],[Customer ID]],customers!$A$1:$A$1001,customers!$I$1:$I$1001,,0)</f>
        <v>Yes</v>
      </c>
    </row>
    <row r="648" spans="1:14" x14ac:dyDescent="0.25">
      <c r="A648" t="s">
        <v>4139</v>
      </c>
      <c r="B648" s="4">
        <v>44532</v>
      </c>
      <c r="C648" t="s">
        <v>4140</v>
      </c>
      <c r="D648" t="s">
        <v>6147</v>
      </c>
      <c r="E648">
        <v>1</v>
      </c>
      <c r="F648" t="s">
        <v>4141</v>
      </c>
      <c r="G648" t="s">
        <v>4142</v>
      </c>
      <c r="H648" t="s">
        <v>19</v>
      </c>
      <c r="I648" t="s">
        <v>6197</v>
      </c>
      <c r="J648" t="s">
        <v>6201</v>
      </c>
      <c r="K648" s="5">
        <v>1</v>
      </c>
      <c r="L648" s="6">
        <v>9.9499999999999993</v>
      </c>
      <c r="M648" s="6">
        <f>E648*'Working sheet'!L648</f>
        <v>9.9499999999999993</v>
      </c>
      <c r="N648" t="str">
        <f>_xlfn.XLOOKUP(Coffee_sales[[#This Row],[Customer ID]],customers!$A$1:$A$1001,customers!$I$1:$I$1001,,0)</f>
        <v>Yes</v>
      </c>
    </row>
    <row r="649" spans="1:14" x14ac:dyDescent="0.25">
      <c r="A649" t="s">
        <v>4145</v>
      </c>
      <c r="B649" s="4">
        <v>44502</v>
      </c>
      <c r="C649" t="s">
        <v>4146</v>
      </c>
      <c r="D649" t="s">
        <v>6161</v>
      </c>
      <c r="E649">
        <v>3</v>
      </c>
      <c r="F649" t="s">
        <v>4147</v>
      </c>
      <c r="G649" t="s">
        <v>4148</v>
      </c>
      <c r="H649" t="s">
        <v>28</v>
      </c>
      <c r="I649" t="s">
        <v>6198</v>
      </c>
      <c r="J649" t="s">
        <v>6199</v>
      </c>
      <c r="K649" s="5">
        <v>0.5</v>
      </c>
      <c r="L649" s="6">
        <v>9.51</v>
      </c>
      <c r="M649" s="6">
        <f>E649*'Working sheet'!L649</f>
        <v>28.53</v>
      </c>
      <c r="N649" t="str">
        <f>_xlfn.XLOOKUP(Coffee_sales[[#This Row],[Customer ID]],customers!$A$1:$A$1001,customers!$I$1:$I$1001,,0)</f>
        <v>Yes</v>
      </c>
    </row>
    <row r="650" spans="1:14" x14ac:dyDescent="0.25">
      <c r="A650" t="s">
        <v>4151</v>
      </c>
      <c r="B650" s="4">
        <v>43884</v>
      </c>
      <c r="C650" t="s">
        <v>4152</v>
      </c>
      <c r="D650" t="s">
        <v>6163</v>
      </c>
      <c r="E650">
        <v>6</v>
      </c>
      <c r="F650" t="s">
        <v>4153</v>
      </c>
      <c r="G650" t="s">
        <v>4154</v>
      </c>
      <c r="H650" t="s">
        <v>19</v>
      </c>
      <c r="I650" t="s">
        <v>6196</v>
      </c>
      <c r="J650" t="s">
        <v>6201</v>
      </c>
      <c r="K650" s="5">
        <v>0.2</v>
      </c>
      <c r="L650" s="6">
        <v>2.6850000000000001</v>
      </c>
      <c r="M650" s="6">
        <f>E650*'Working sheet'!L650</f>
        <v>16.11</v>
      </c>
      <c r="N650" t="str">
        <f>_xlfn.XLOOKUP(Coffee_sales[[#This Row],[Customer ID]],customers!$A$1:$A$1001,customers!$I$1:$I$1001,,0)</f>
        <v>No</v>
      </c>
    </row>
    <row r="651" spans="1:14" x14ac:dyDescent="0.25">
      <c r="A651" t="s">
        <v>4157</v>
      </c>
      <c r="B651" s="4">
        <v>44015</v>
      </c>
      <c r="C651" t="s">
        <v>4158</v>
      </c>
      <c r="D651" t="s">
        <v>6170</v>
      </c>
      <c r="E651">
        <v>6</v>
      </c>
      <c r="F651" t="s">
        <v>4159</v>
      </c>
      <c r="G651" t="s">
        <v>4160</v>
      </c>
      <c r="H651" t="s">
        <v>28</v>
      </c>
      <c r="I651" t="s">
        <v>6198</v>
      </c>
      <c r="J651" t="s">
        <v>6199</v>
      </c>
      <c r="K651" s="5">
        <v>1</v>
      </c>
      <c r="L651" s="6">
        <v>15.85</v>
      </c>
      <c r="M651" s="6">
        <f>E651*'Working sheet'!L651</f>
        <v>95.1</v>
      </c>
      <c r="N651" t="str">
        <f>_xlfn.XLOOKUP(Coffee_sales[[#This Row],[Customer ID]],customers!$A$1:$A$1001,customers!$I$1:$I$1001,,0)</f>
        <v>No</v>
      </c>
    </row>
    <row r="652" spans="1:14" x14ac:dyDescent="0.25">
      <c r="A652" t="s">
        <v>4163</v>
      </c>
      <c r="B652" s="4">
        <v>43507</v>
      </c>
      <c r="C652" t="s">
        <v>4164</v>
      </c>
      <c r="D652" t="s">
        <v>6172</v>
      </c>
      <c r="E652">
        <v>1</v>
      </c>
      <c r="F652" t="s">
        <v>4165</v>
      </c>
      <c r="G652" t="s">
        <v>4166</v>
      </c>
      <c r="H652" t="s">
        <v>19</v>
      </c>
      <c r="I652" t="s">
        <v>6196</v>
      </c>
      <c r="J652" t="s">
        <v>6201</v>
      </c>
      <c r="K652" s="5">
        <v>0.5</v>
      </c>
      <c r="L652" s="6">
        <v>5.37</v>
      </c>
      <c r="M652" s="6">
        <f>E652*'Working sheet'!L652</f>
        <v>5.37</v>
      </c>
      <c r="N652" t="str">
        <f>_xlfn.XLOOKUP(Coffee_sales[[#This Row],[Customer ID]],customers!$A$1:$A$1001,customers!$I$1:$I$1001,,0)</f>
        <v>Yes</v>
      </c>
    </row>
    <row r="653" spans="1:14" x14ac:dyDescent="0.25">
      <c r="A653" t="s">
        <v>4169</v>
      </c>
      <c r="B653" s="4">
        <v>44084</v>
      </c>
      <c r="C653" t="s">
        <v>4170</v>
      </c>
      <c r="D653" t="s">
        <v>6179</v>
      </c>
      <c r="E653">
        <v>4</v>
      </c>
      <c r="F653" t="s">
        <v>4171</v>
      </c>
      <c r="G653">
        <v>0</v>
      </c>
      <c r="H653" t="s">
        <v>19</v>
      </c>
      <c r="I653" t="s">
        <v>6196</v>
      </c>
      <c r="J653" t="s">
        <v>6199</v>
      </c>
      <c r="K653" s="5">
        <v>1</v>
      </c>
      <c r="L653" s="6">
        <v>11.95</v>
      </c>
      <c r="M653" s="6">
        <f>E653*'Working sheet'!L653</f>
        <v>47.8</v>
      </c>
      <c r="N653" t="str">
        <f>_xlfn.XLOOKUP(Coffee_sales[[#This Row],[Customer ID]],customers!$A$1:$A$1001,customers!$I$1:$I$1001,,0)</f>
        <v>No</v>
      </c>
    </row>
    <row r="654" spans="1:14" x14ac:dyDescent="0.25">
      <c r="A654" t="s">
        <v>4174</v>
      </c>
      <c r="B654" s="4">
        <v>43892</v>
      </c>
      <c r="C654" t="s">
        <v>4175</v>
      </c>
      <c r="D654" t="s">
        <v>6170</v>
      </c>
      <c r="E654">
        <v>4</v>
      </c>
      <c r="F654" t="s">
        <v>4176</v>
      </c>
      <c r="G654" t="s">
        <v>4177</v>
      </c>
      <c r="H654" t="s">
        <v>318</v>
      </c>
      <c r="I654" t="s">
        <v>6198</v>
      </c>
      <c r="J654" t="s">
        <v>6199</v>
      </c>
      <c r="K654" s="5">
        <v>1</v>
      </c>
      <c r="L654" s="6">
        <v>15.85</v>
      </c>
      <c r="M654" s="6">
        <f>E654*'Working sheet'!L654</f>
        <v>63.4</v>
      </c>
      <c r="N654" t="str">
        <f>_xlfn.XLOOKUP(Coffee_sales[[#This Row],[Customer ID]],customers!$A$1:$A$1001,customers!$I$1:$I$1001,,0)</f>
        <v>No</v>
      </c>
    </row>
    <row r="655" spans="1:14" x14ac:dyDescent="0.25">
      <c r="A655" t="s">
        <v>4179</v>
      </c>
      <c r="B655" s="4">
        <v>44375</v>
      </c>
      <c r="C655" t="s">
        <v>4180</v>
      </c>
      <c r="D655" t="s">
        <v>6175</v>
      </c>
      <c r="E655">
        <v>4</v>
      </c>
      <c r="F655" t="s">
        <v>4181</v>
      </c>
      <c r="G655" t="s">
        <v>4182</v>
      </c>
      <c r="H655" t="s">
        <v>19</v>
      </c>
      <c r="I655" t="s">
        <v>6197</v>
      </c>
      <c r="J655" t="s">
        <v>6200</v>
      </c>
      <c r="K655" s="5">
        <v>2.5</v>
      </c>
      <c r="L655" s="6">
        <v>25.875</v>
      </c>
      <c r="M655" s="6">
        <f>E655*'Working sheet'!L655</f>
        <v>103.5</v>
      </c>
      <c r="N655" t="str">
        <f>_xlfn.XLOOKUP(Coffee_sales[[#This Row],[Customer ID]],customers!$A$1:$A$1001,customers!$I$1:$I$1001,,0)</f>
        <v>No</v>
      </c>
    </row>
    <row r="656" spans="1:14" x14ac:dyDescent="0.25">
      <c r="A656" t="s">
        <v>4185</v>
      </c>
      <c r="B656" s="4">
        <v>43476</v>
      </c>
      <c r="C656" t="s">
        <v>4186</v>
      </c>
      <c r="D656" t="s">
        <v>6168</v>
      </c>
      <c r="E656">
        <v>3</v>
      </c>
      <c r="F656" t="s">
        <v>4187</v>
      </c>
      <c r="G656" t="s">
        <v>4188</v>
      </c>
      <c r="H656" t="s">
        <v>19</v>
      </c>
      <c r="I656" t="s">
        <v>6197</v>
      </c>
      <c r="J656" t="s">
        <v>6201</v>
      </c>
      <c r="K656" s="5">
        <v>2.5</v>
      </c>
      <c r="L656" s="6">
        <v>22.885000000000002</v>
      </c>
      <c r="M656" s="6">
        <f>E656*'Working sheet'!L656</f>
        <v>68.655000000000001</v>
      </c>
      <c r="N656" t="str">
        <f>_xlfn.XLOOKUP(Coffee_sales[[#This Row],[Customer ID]],customers!$A$1:$A$1001,customers!$I$1:$I$1001,,0)</f>
        <v>No</v>
      </c>
    </row>
    <row r="657" spans="1:14" x14ac:dyDescent="0.25">
      <c r="A657" t="s">
        <v>4191</v>
      </c>
      <c r="B657" s="4">
        <v>43728</v>
      </c>
      <c r="C657" t="s">
        <v>4192</v>
      </c>
      <c r="D657" t="s">
        <v>6151</v>
      </c>
      <c r="E657">
        <v>2</v>
      </c>
      <c r="F657" t="s">
        <v>4193</v>
      </c>
      <c r="G657" t="s">
        <v>4194</v>
      </c>
      <c r="H657" t="s">
        <v>19</v>
      </c>
      <c r="I657" t="s">
        <v>6196</v>
      </c>
      <c r="J657" t="s">
        <v>6200</v>
      </c>
      <c r="K657" s="5">
        <v>2.5</v>
      </c>
      <c r="L657" s="6">
        <v>22.885000000000002</v>
      </c>
      <c r="M657" s="6">
        <f>E657*'Working sheet'!L657</f>
        <v>45.77</v>
      </c>
      <c r="N657" t="str">
        <f>_xlfn.XLOOKUP(Coffee_sales[[#This Row],[Customer ID]],customers!$A$1:$A$1001,customers!$I$1:$I$1001,,0)</f>
        <v>Yes</v>
      </c>
    </row>
    <row r="658" spans="1:14" x14ac:dyDescent="0.25">
      <c r="A658" t="s">
        <v>4196</v>
      </c>
      <c r="B658" s="4">
        <v>44485</v>
      </c>
      <c r="C658" t="s">
        <v>4197</v>
      </c>
      <c r="D658" t="s">
        <v>6143</v>
      </c>
      <c r="E658">
        <v>4</v>
      </c>
      <c r="F658" t="s">
        <v>4198</v>
      </c>
      <c r="G658" t="s">
        <v>4199</v>
      </c>
      <c r="H658" t="s">
        <v>19</v>
      </c>
      <c r="I658" t="s">
        <v>6198</v>
      </c>
      <c r="J658" t="s">
        <v>6201</v>
      </c>
      <c r="K658" s="5">
        <v>1</v>
      </c>
      <c r="L658" s="6">
        <v>12.95</v>
      </c>
      <c r="M658" s="6">
        <f>E658*'Working sheet'!L658</f>
        <v>51.8</v>
      </c>
      <c r="N658" t="str">
        <f>_xlfn.XLOOKUP(Coffee_sales[[#This Row],[Customer ID]],customers!$A$1:$A$1001,customers!$I$1:$I$1001,,0)</f>
        <v>No</v>
      </c>
    </row>
    <row r="659" spans="1:14" x14ac:dyDescent="0.25">
      <c r="A659" t="s">
        <v>4201</v>
      </c>
      <c r="B659" s="4">
        <v>43831</v>
      </c>
      <c r="C659" t="s">
        <v>4202</v>
      </c>
      <c r="D659" t="s">
        <v>6157</v>
      </c>
      <c r="E659">
        <v>2</v>
      </c>
      <c r="F659" t="s">
        <v>4203</v>
      </c>
      <c r="G659" t="s">
        <v>4204</v>
      </c>
      <c r="H659" t="s">
        <v>19</v>
      </c>
      <c r="I659" t="s">
        <v>6197</v>
      </c>
      <c r="J659" t="s">
        <v>6200</v>
      </c>
      <c r="K659" s="5">
        <v>0.5</v>
      </c>
      <c r="L659" s="6">
        <v>6.75</v>
      </c>
      <c r="M659" s="6">
        <f>E659*'Working sheet'!L659</f>
        <v>13.5</v>
      </c>
      <c r="N659" t="str">
        <f>_xlfn.XLOOKUP(Coffee_sales[[#This Row],[Customer ID]],customers!$A$1:$A$1001,customers!$I$1:$I$1001,,0)</f>
        <v>Yes</v>
      </c>
    </row>
    <row r="660" spans="1:14" x14ac:dyDescent="0.25">
      <c r="A660" t="s">
        <v>4207</v>
      </c>
      <c r="B660" s="4">
        <v>44630</v>
      </c>
      <c r="C660" t="s">
        <v>4263</v>
      </c>
      <c r="D660" t="s">
        <v>6139</v>
      </c>
      <c r="E660">
        <v>3</v>
      </c>
      <c r="F660" t="s">
        <v>4264</v>
      </c>
      <c r="G660" t="s">
        <v>4265</v>
      </c>
      <c r="H660" t="s">
        <v>19</v>
      </c>
      <c r="I660" t="s">
        <v>6202</v>
      </c>
      <c r="J660" t="s">
        <v>6200</v>
      </c>
      <c r="K660" s="5">
        <v>0.5</v>
      </c>
      <c r="L660" s="6">
        <v>8.25</v>
      </c>
      <c r="M660" s="6">
        <f>E660*'Working sheet'!L660</f>
        <v>24.75</v>
      </c>
      <c r="N660" t="str">
        <f>_xlfn.XLOOKUP(Coffee_sales[[#This Row],[Customer ID]],customers!$A$1:$A$1001,customers!$I$1:$I$1001,,0)</f>
        <v>Yes</v>
      </c>
    </row>
    <row r="661" spans="1:14" x14ac:dyDescent="0.25">
      <c r="A661" t="s">
        <v>4211</v>
      </c>
      <c r="B661" s="4">
        <v>44693</v>
      </c>
      <c r="C661" t="s">
        <v>4212</v>
      </c>
      <c r="D661" t="s">
        <v>6168</v>
      </c>
      <c r="E661">
        <v>2</v>
      </c>
      <c r="F661" t="s">
        <v>4213</v>
      </c>
      <c r="G661" t="s">
        <v>4214</v>
      </c>
      <c r="H661" t="s">
        <v>318</v>
      </c>
      <c r="I661" t="s">
        <v>6197</v>
      </c>
      <c r="J661" t="s">
        <v>6201</v>
      </c>
      <c r="K661" s="5">
        <v>2.5</v>
      </c>
      <c r="L661" s="6">
        <v>22.885000000000002</v>
      </c>
      <c r="M661" s="6">
        <f>E661*'Working sheet'!L661</f>
        <v>45.77</v>
      </c>
      <c r="N661" t="str">
        <f>_xlfn.XLOOKUP(Coffee_sales[[#This Row],[Customer ID]],customers!$A$1:$A$1001,customers!$I$1:$I$1001,,0)</f>
        <v>Yes</v>
      </c>
    </row>
    <row r="662" spans="1:14" x14ac:dyDescent="0.25">
      <c r="A662" t="s">
        <v>4217</v>
      </c>
      <c r="B662" s="4">
        <v>44084</v>
      </c>
      <c r="C662" t="s">
        <v>4218</v>
      </c>
      <c r="D662" t="s">
        <v>6176</v>
      </c>
      <c r="E662">
        <v>6</v>
      </c>
      <c r="F662" t="s">
        <v>4219</v>
      </c>
      <c r="G662" t="s">
        <v>4220</v>
      </c>
      <c r="H662" t="s">
        <v>19</v>
      </c>
      <c r="I662" t="s">
        <v>6202</v>
      </c>
      <c r="J662" t="s">
        <v>6199</v>
      </c>
      <c r="K662" s="5">
        <v>0.5</v>
      </c>
      <c r="L662" s="6">
        <v>8.91</v>
      </c>
      <c r="M662" s="6">
        <f>E662*'Working sheet'!L662</f>
        <v>53.46</v>
      </c>
      <c r="N662" t="str">
        <f>_xlfn.XLOOKUP(Coffee_sales[[#This Row],[Customer ID]],customers!$A$1:$A$1001,customers!$I$1:$I$1001,,0)</f>
        <v>No</v>
      </c>
    </row>
    <row r="663" spans="1:14" x14ac:dyDescent="0.25">
      <c r="A663" t="s">
        <v>4223</v>
      </c>
      <c r="B663" s="4">
        <v>44485</v>
      </c>
      <c r="C663" t="s">
        <v>4224</v>
      </c>
      <c r="D663" t="s">
        <v>6152</v>
      </c>
      <c r="E663">
        <v>6</v>
      </c>
      <c r="F663" t="s">
        <v>4225</v>
      </c>
      <c r="G663" t="s">
        <v>4226</v>
      </c>
      <c r="H663" t="s">
        <v>19</v>
      </c>
      <c r="I663" t="s">
        <v>6197</v>
      </c>
      <c r="J663" t="s">
        <v>6200</v>
      </c>
      <c r="K663" s="5">
        <v>0.2</v>
      </c>
      <c r="L663" s="6">
        <v>3.375</v>
      </c>
      <c r="M663" s="6">
        <f>E663*'Working sheet'!L663</f>
        <v>20.25</v>
      </c>
      <c r="N663" t="str">
        <f>_xlfn.XLOOKUP(Coffee_sales[[#This Row],[Customer ID]],customers!$A$1:$A$1001,customers!$I$1:$I$1001,,0)</f>
        <v>Yes</v>
      </c>
    </row>
    <row r="664" spans="1:14" x14ac:dyDescent="0.25">
      <c r="A664" t="s">
        <v>4229</v>
      </c>
      <c r="B664" s="4">
        <v>44364</v>
      </c>
      <c r="C664" t="s">
        <v>4230</v>
      </c>
      <c r="D664" t="s">
        <v>6165</v>
      </c>
      <c r="E664">
        <v>5</v>
      </c>
      <c r="F664" t="s">
        <v>4231</v>
      </c>
      <c r="G664" t="s">
        <v>4232</v>
      </c>
      <c r="H664" t="s">
        <v>19</v>
      </c>
      <c r="I664" t="s">
        <v>6198</v>
      </c>
      <c r="J664" t="s">
        <v>6201</v>
      </c>
      <c r="K664" s="5">
        <v>2.5</v>
      </c>
      <c r="L664" s="6">
        <v>29.785</v>
      </c>
      <c r="M664" s="6">
        <f>E664*'Working sheet'!L664</f>
        <v>148.92500000000001</v>
      </c>
      <c r="N664" t="str">
        <f>_xlfn.XLOOKUP(Coffee_sales[[#This Row],[Customer ID]],customers!$A$1:$A$1001,customers!$I$1:$I$1001,,0)</f>
        <v>No</v>
      </c>
    </row>
    <row r="665" spans="1:14" x14ac:dyDescent="0.25">
      <c r="A665" t="s">
        <v>4234</v>
      </c>
      <c r="B665" s="4">
        <v>43554</v>
      </c>
      <c r="C665" t="s">
        <v>4235</v>
      </c>
      <c r="D665" t="s">
        <v>6155</v>
      </c>
      <c r="E665">
        <v>6</v>
      </c>
      <c r="F665" t="s">
        <v>4236</v>
      </c>
      <c r="G665" t="s">
        <v>4237</v>
      </c>
      <c r="H665" t="s">
        <v>19</v>
      </c>
      <c r="I665" t="s">
        <v>6197</v>
      </c>
      <c r="J665" t="s">
        <v>6200</v>
      </c>
      <c r="K665" s="5">
        <v>1</v>
      </c>
      <c r="L665" s="6">
        <v>11.25</v>
      </c>
      <c r="M665" s="6">
        <f>E665*'Working sheet'!L665</f>
        <v>67.5</v>
      </c>
      <c r="N665" t="str">
        <f>_xlfn.XLOOKUP(Coffee_sales[[#This Row],[Customer ID]],customers!$A$1:$A$1001,customers!$I$1:$I$1001,,0)</f>
        <v>No</v>
      </c>
    </row>
    <row r="666" spans="1:14" x14ac:dyDescent="0.25">
      <c r="A666" t="s">
        <v>4239</v>
      </c>
      <c r="B666" s="4">
        <v>44549</v>
      </c>
      <c r="C666" t="s">
        <v>4240</v>
      </c>
      <c r="D666" t="s">
        <v>6183</v>
      </c>
      <c r="E666">
        <v>6</v>
      </c>
      <c r="F666" t="s">
        <v>4241</v>
      </c>
      <c r="G666" t="s">
        <v>4242</v>
      </c>
      <c r="H666" t="s">
        <v>19</v>
      </c>
      <c r="I666" t="s">
        <v>6202</v>
      </c>
      <c r="J666" t="s">
        <v>6201</v>
      </c>
      <c r="K666" s="5">
        <v>1</v>
      </c>
      <c r="L666" s="6">
        <v>12.15</v>
      </c>
      <c r="M666" s="6">
        <f>E666*'Working sheet'!L666</f>
        <v>72.900000000000006</v>
      </c>
      <c r="N666" t="str">
        <f>_xlfn.XLOOKUP(Coffee_sales[[#This Row],[Customer ID]],customers!$A$1:$A$1001,customers!$I$1:$I$1001,,0)</f>
        <v>No</v>
      </c>
    </row>
    <row r="667" spans="1:14" x14ac:dyDescent="0.25">
      <c r="A667" t="s">
        <v>4239</v>
      </c>
      <c r="B667" s="4">
        <v>44549</v>
      </c>
      <c r="C667" t="s">
        <v>4240</v>
      </c>
      <c r="D667" t="s">
        <v>6150</v>
      </c>
      <c r="E667">
        <v>2</v>
      </c>
      <c r="F667" t="s">
        <v>4241</v>
      </c>
      <c r="G667" t="s">
        <v>4242</v>
      </c>
      <c r="H667" t="s">
        <v>19</v>
      </c>
      <c r="I667" t="s">
        <v>6198</v>
      </c>
      <c r="J667" t="s">
        <v>6201</v>
      </c>
      <c r="K667" s="5">
        <v>0.2</v>
      </c>
      <c r="L667" s="6">
        <v>3.8849999999999998</v>
      </c>
      <c r="M667" s="6">
        <f>E667*'Working sheet'!L667</f>
        <v>7.77</v>
      </c>
      <c r="N667" t="str">
        <f>_xlfn.XLOOKUP(Coffee_sales[[#This Row],[Customer ID]],customers!$A$1:$A$1001,customers!$I$1:$I$1001,,0)</f>
        <v>No</v>
      </c>
    </row>
    <row r="668" spans="1:14" x14ac:dyDescent="0.25">
      <c r="A668" t="s">
        <v>4250</v>
      </c>
      <c r="B668" s="4">
        <v>43987</v>
      </c>
      <c r="C668" t="s">
        <v>4251</v>
      </c>
      <c r="D668" t="s">
        <v>6168</v>
      </c>
      <c r="E668">
        <v>4</v>
      </c>
      <c r="F668" t="s">
        <v>4252</v>
      </c>
      <c r="G668" t="s">
        <v>4253</v>
      </c>
      <c r="H668" t="s">
        <v>19</v>
      </c>
      <c r="I668" t="s">
        <v>6197</v>
      </c>
      <c r="J668" t="s">
        <v>6201</v>
      </c>
      <c r="K668" s="5">
        <v>2.5</v>
      </c>
      <c r="L668" s="6">
        <v>22.885000000000002</v>
      </c>
      <c r="M668" s="6">
        <f>E668*'Working sheet'!L668</f>
        <v>91.54</v>
      </c>
      <c r="N668" t="str">
        <f>_xlfn.XLOOKUP(Coffee_sales[[#This Row],[Customer ID]],customers!$A$1:$A$1001,customers!$I$1:$I$1001,,0)</f>
        <v>No</v>
      </c>
    </row>
    <row r="669" spans="1:14" x14ac:dyDescent="0.25">
      <c r="A669" t="s">
        <v>4256</v>
      </c>
      <c r="B669" s="4">
        <v>44451</v>
      </c>
      <c r="C669" t="s">
        <v>4257</v>
      </c>
      <c r="D669" t="s">
        <v>6147</v>
      </c>
      <c r="E669">
        <v>6</v>
      </c>
      <c r="F669" t="s">
        <v>4258</v>
      </c>
      <c r="G669" t="s">
        <v>4259</v>
      </c>
      <c r="H669" t="s">
        <v>318</v>
      </c>
      <c r="I669" t="s">
        <v>6197</v>
      </c>
      <c r="J669" t="s">
        <v>6201</v>
      </c>
      <c r="K669" s="5">
        <v>1</v>
      </c>
      <c r="L669" s="6">
        <v>9.9499999999999993</v>
      </c>
      <c r="M669" s="6">
        <f>E669*'Working sheet'!L669</f>
        <v>59.699999999999996</v>
      </c>
      <c r="N669" t="str">
        <f>_xlfn.XLOOKUP(Coffee_sales[[#This Row],[Customer ID]],customers!$A$1:$A$1001,customers!$I$1:$I$1001,,0)</f>
        <v>No</v>
      </c>
    </row>
    <row r="670" spans="1:14" x14ac:dyDescent="0.25">
      <c r="A670" t="s">
        <v>4262</v>
      </c>
      <c r="B670" s="4">
        <v>44636</v>
      </c>
      <c r="C670" t="s">
        <v>4263</v>
      </c>
      <c r="D670" t="s">
        <v>6142</v>
      </c>
      <c r="E670">
        <v>5</v>
      </c>
      <c r="F670" t="s">
        <v>4264</v>
      </c>
      <c r="G670" t="s">
        <v>4265</v>
      </c>
      <c r="H670" t="s">
        <v>19</v>
      </c>
      <c r="I670" t="s">
        <v>6196</v>
      </c>
      <c r="J670" t="s">
        <v>6199</v>
      </c>
      <c r="K670" s="5">
        <v>2.5</v>
      </c>
      <c r="L670" s="6">
        <v>27.484999999999999</v>
      </c>
      <c r="M670" s="6">
        <f>E670*'Working sheet'!L670</f>
        <v>137.42500000000001</v>
      </c>
      <c r="N670" t="str">
        <f>_xlfn.XLOOKUP(Coffee_sales[[#This Row],[Customer ID]],customers!$A$1:$A$1001,customers!$I$1:$I$1001,,0)</f>
        <v>Yes</v>
      </c>
    </row>
    <row r="671" spans="1:14" x14ac:dyDescent="0.25">
      <c r="A671" t="s">
        <v>4268</v>
      </c>
      <c r="B671" s="4">
        <v>44551</v>
      </c>
      <c r="C671" t="s">
        <v>4269</v>
      </c>
      <c r="D671" t="s">
        <v>6181</v>
      </c>
      <c r="E671">
        <v>2</v>
      </c>
      <c r="F671" t="s">
        <v>4270</v>
      </c>
      <c r="G671" t="s">
        <v>4271</v>
      </c>
      <c r="H671" t="s">
        <v>19</v>
      </c>
      <c r="I671" t="s">
        <v>6198</v>
      </c>
      <c r="J671" t="s">
        <v>6200</v>
      </c>
      <c r="K671" s="5">
        <v>2.5</v>
      </c>
      <c r="L671" s="6">
        <v>33.465000000000003</v>
      </c>
      <c r="M671" s="6">
        <f>E671*'Working sheet'!L671</f>
        <v>66.930000000000007</v>
      </c>
      <c r="N671" t="str">
        <f>_xlfn.XLOOKUP(Coffee_sales[[#This Row],[Customer ID]],customers!$A$1:$A$1001,customers!$I$1:$I$1001,,0)</f>
        <v>No</v>
      </c>
    </row>
    <row r="672" spans="1:14" x14ac:dyDescent="0.25">
      <c r="A672" t="s">
        <v>4274</v>
      </c>
      <c r="B672" s="4">
        <v>43606</v>
      </c>
      <c r="C672" t="s">
        <v>4275</v>
      </c>
      <c r="D672" t="s">
        <v>6159</v>
      </c>
      <c r="E672">
        <v>3</v>
      </c>
      <c r="F672" t="s">
        <v>4276</v>
      </c>
      <c r="G672" t="s">
        <v>4277</v>
      </c>
      <c r="H672" t="s">
        <v>19</v>
      </c>
      <c r="I672" t="s">
        <v>6198</v>
      </c>
      <c r="J672" t="s">
        <v>6200</v>
      </c>
      <c r="K672" s="5">
        <v>0.2</v>
      </c>
      <c r="L672" s="6">
        <v>4.3650000000000002</v>
      </c>
      <c r="M672" s="6">
        <f>E672*'Working sheet'!L672</f>
        <v>13.095000000000001</v>
      </c>
      <c r="N672" t="str">
        <f>_xlfn.XLOOKUP(Coffee_sales[[#This Row],[Customer ID]],customers!$A$1:$A$1001,customers!$I$1:$I$1001,,0)</f>
        <v>Yes</v>
      </c>
    </row>
    <row r="673" spans="1:14" x14ac:dyDescent="0.25">
      <c r="A673" t="s">
        <v>4280</v>
      </c>
      <c r="B673" s="4">
        <v>44495</v>
      </c>
      <c r="C673" t="s">
        <v>4281</v>
      </c>
      <c r="D673" t="s">
        <v>6179</v>
      </c>
      <c r="E673">
        <v>5</v>
      </c>
      <c r="F673" t="s">
        <v>4282</v>
      </c>
      <c r="G673" t="s">
        <v>4283</v>
      </c>
      <c r="H673" t="s">
        <v>19</v>
      </c>
      <c r="I673" t="s">
        <v>6196</v>
      </c>
      <c r="J673" t="s">
        <v>6199</v>
      </c>
      <c r="K673" s="5">
        <v>1</v>
      </c>
      <c r="L673" s="6">
        <v>11.95</v>
      </c>
      <c r="M673" s="6">
        <f>E673*'Working sheet'!L673</f>
        <v>59.75</v>
      </c>
      <c r="N673" t="str">
        <f>_xlfn.XLOOKUP(Coffee_sales[[#This Row],[Customer ID]],customers!$A$1:$A$1001,customers!$I$1:$I$1001,,0)</f>
        <v>No</v>
      </c>
    </row>
    <row r="674" spans="1:14" x14ac:dyDescent="0.25">
      <c r="A674" t="s">
        <v>4286</v>
      </c>
      <c r="B674" s="4">
        <v>43916</v>
      </c>
      <c r="C674" t="s">
        <v>4287</v>
      </c>
      <c r="D674" t="s">
        <v>6160</v>
      </c>
      <c r="E674">
        <v>5</v>
      </c>
      <c r="F674" t="s">
        <v>4288</v>
      </c>
      <c r="G674" t="s">
        <v>4289</v>
      </c>
      <c r="H674" t="s">
        <v>19</v>
      </c>
      <c r="I674" t="s">
        <v>6198</v>
      </c>
      <c r="J674" t="s">
        <v>6200</v>
      </c>
      <c r="K674" s="5">
        <v>0.5</v>
      </c>
      <c r="L674" s="6">
        <v>8.73</v>
      </c>
      <c r="M674" s="6">
        <f>E674*'Working sheet'!L674</f>
        <v>43.650000000000006</v>
      </c>
      <c r="N674" t="str">
        <f>_xlfn.XLOOKUP(Coffee_sales[[#This Row],[Customer ID]],customers!$A$1:$A$1001,customers!$I$1:$I$1001,,0)</f>
        <v>Yes</v>
      </c>
    </row>
    <row r="675" spans="1:14" x14ac:dyDescent="0.25">
      <c r="A675" t="s">
        <v>4291</v>
      </c>
      <c r="B675" s="4">
        <v>44118</v>
      </c>
      <c r="C675" t="s">
        <v>4292</v>
      </c>
      <c r="D675" t="s">
        <v>6141</v>
      </c>
      <c r="E675">
        <v>6</v>
      </c>
      <c r="F675" t="s">
        <v>4293</v>
      </c>
      <c r="G675" t="s">
        <v>4294</v>
      </c>
      <c r="H675" t="s">
        <v>19</v>
      </c>
      <c r="I675" t="s">
        <v>6202</v>
      </c>
      <c r="J675" t="s">
        <v>6200</v>
      </c>
      <c r="K675" s="5">
        <v>1</v>
      </c>
      <c r="L675" s="6">
        <v>13.75</v>
      </c>
      <c r="M675" s="6">
        <f>E675*'Working sheet'!L675</f>
        <v>82.5</v>
      </c>
      <c r="N675" t="str">
        <f>_xlfn.XLOOKUP(Coffee_sales[[#This Row],[Customer ID]],customers!$A$1:$A$1001,customers!$I$1:$I$1001,,0)</f>
        <v>Yes</v>
      </c>
    </row>
    <row r="676" spans="1:14" x14ac:dyDescent="0.25">
      <c r="A676" t="s">
        <v>4297</v>
      </c>
      <c r="B676" s="4">
        <v>44543</v>
      </c>
      <c r="C676" t="s">
        <v>4298</v>
      </c>
      <c r="D676" t="s">
        <v>6182</v>
      </c>
      <c r="E676">
        <v>6</v>
      </c>
      <c r="F676" t="s">
        <v>4299</v>
      </c>
      <c r="G676" t="s">
        <v>4300</v>
      </c>
      <c r="H676" t="s">
        <v>19</v>
      </c>
      <c r="I676" t="s">
        <v>6197</v>
      </c>
      <c r="J676" t="s">
        <v>6199</v>
      </c>
      <c r="K676" s="5">
        <v>2.5</v>
      </c>
      <c r="L676" s="6">
        <v>29.785</v>
      </c>
      <c r="M676" s="6">
        <f>E676*'Working sheet'!L676</f>
        <v>178.71</v>
      </c>
      <c r="N676" t="str">
        <f>_xlfn.XLOOKUP(Coffee_sales[[#This Row],[Customer ID]],customers!$A$1:$A$1001,customers!$I$1:$I$1001,,0)</f>
        <v>Yes</v>
      </c>
    </row>
    <row r="677" spans="1:14" x14ac:dyDescent="0.25">
      <c r="A677" t="s">
        <v>4303</v>
      </c>
      <c r="B677" s="4">
        <v>44263</v>
      </c>
      <c r="C677" t="s">
        <v>4304</v>
      </c>
      <c r="D677" t="s">
        <v>6165</v>
      </c>
      <c r="E677">
        <v>4</v>
      </c>
      <c r="F677" t="s">
        <v>4305</v>
      </c>
      <c r="G677">
        <v>0</v>
      </c>
      <c r="H677" t="s">
        <v>19</v>
      </c>
      <c r="I677" t="s">
        <v>6198</v>
      </c>
      <c r="J677" t="s">
        <v>6201</v>
      </c>
      <c r="K677" s="5">
        <v>2.5</v>
      </c>
      <c r="L677" s="6">
        <v>29.785</v>
      </c>
      <c r="M677" s="6">
        <f>E677*'Working sheet'!L677</f>
        <v>119.14</v>
      </c>
      <c r="N677" t="str">
        <f>_xlfn.XLOOKUP(Coffee_sales[[#This Row],[Customer ID]],customers!$A$1:$A$1001,customers!$I$1:$I$1001,,0)</f>
        <v>Yes</v>
      </c>
    </row>
    <row r="678" spans="1:14" x14ac:dyDescent="0.25">
      <c r="A678" t="s">
        <v>4308</v>
      </c>
      <c r="B678" s="4">
        <v>44217</v>
      </c>
      <c r="C678" t="s">
        <v>4309</v>
      </c>
      <c r="D678" t="s">
        <v>6161</v>
      </c>
      <c r="E678">
        <v>5</v>
      </c>
      <c r="F678" t="s">
        <v>4310</v>
      </c>
      <c r="G678">
        <v>0</v>
      </c>
      <c r="H678" t="s">
        <v>19</v>
      </c>
      <c r="I678" t="s">
        <v>6198</v>
      </c>
      <c r="J678" t="s">
        <v>6199</v>
      </c>
      <c r="K678" s="5">
        <v>0.5</v>
      </c>
      <c r="L678" s="6">
        <v>9.51</v>
      </c>
      <c r="M678" s="6">
        <f>E678*'Working sheet'!L678</f>
        <v>47.55</v>
      </c>
      <c r="N678" t="str">
        <f>_xlfn.XLOOKUP(Coffee_sales[[#This Row],[Customer ID]],customers!$A$1:$A$1001,customers!$I$1:$I$1001,,0)</f>
        <v>No</v>
      </c>
    </row>
    <row r="679" spans="1:14" x14ac:dyDescent="0.25">
      <c r="A679" t="s">
        <v>4313</v>
      </c>
      <c r="B679" s="4">
        <v>44206</v>
      </c>
      <c r="C679" t="s">
        <v>4314</v>
      </c>
      <c r="D679" t="s">
        <v>6160</v>
      </c>
      <c r="E679">
        <v>5</v>
      </c>
      <c r="F679" t="s">
        <v>4315</v>
      </c>
      <c r="G679" t="s">
        <v>4316</v>
      </c>
      <c r="H679" t="s">
        <v>318</v>
      </c>
      <c r="I679" t="s">
        <v>6198</v>
      </c>
      <c r="J679" t="s">
        <v>6200</v>
      </c>
      <c r="K679" s="5">
        <v>0.5</v>
      </c>
      <c r="L679" s="6">
        <v>8.73</v>
      </c>
      <c r="M679" s="6">
        <f>E679*'Working sheet'!L679</f>
        <v>43.650000000000006</v>
      </c>
      <c r="N679" t="str">
        <f>_xlfn.XLOOKUP(Coffee_sales[[#This Row],[Customer ID]],customers!$A$1:$A$1001,customers!$I$1:$I$1001,,0)</f>
        <v>No</v>
      </c>
    </row>
    <row r="680" spans="1:14" x14ac:dyDescent="0.25">
      <c r="A680" t="s">
        <v>4319</v>
      </c>
      <c r="B680" s="4">
        <v>44281</v>
      </c>
      <c r="C680" t="s">
        <v>4320</v>
      </c>
      <c r="D680" t="s">
        <v>6182</v>
      </c>
      <c r="E680">
        <v>6</v>
      </c>
      <c r="F680" t="s">
        <v>4321</v>
      </c>
      <c r="G680" t="s">
        <v>4322</v>
      </c>
      <c r="H680" t="s">
        <v>19</v>
      </c>
      <c r="I680" t="s">
        <v>6197</v>
      </c>
      <c r="J680" t="s">
        <v>6199</v>
      </c>
      <c r="K680" s="5">
        <v>2.5</v>
      </c>
      <c r="L680" s="6">
        <v>29.785</v>
      </c>
      <c r="M680" s="6">
        <f>E680*'Working sheet'!L680</f>
        <v>178.71</v>
      </c>
      <c r="N680" t="str">
        <f>_xlfn.XLOOKUP(Coffee_sales[[#This Row],[Customer ID]],customers!$A$1:$A$1001,customers!$I$1:$I$1001,,0)</f>
        <v>Yes</v>
      </c>
    </row>
    <row r="681" spans="1:14" x14ac:dyDescent="0.25">
      <c r="A681" t="s">
        <v>4325</v>
      </c>
      <c r="B681" s="4">
        <v>44645</v>
      </c>
      <c r="C681" t="s">
        <v>4326</v>
      </c>
      <c r="D681" t="s">
        <v>6142</v>
      </c>
      <c r="E681">
        <v>1</v>
      </c>
      <c r="F681" t="s">
        <v>4327</v>
      </c>
      <c r="G681" t="s">
        <v>4328</v>
      </c>
      <c r="H681" t="s">
        <v>28</v>
      </c>
      <c r="I681" t="s">
        <v>6196</v>
      </c>
      <c r="J681" t="s">
        <v>6199</v>
      </c>
      <c r="K681" s="5">
        <v>2.5</v>
      </c>
      <c r="L681" s="6">
        <v>27.484999999999999</v>
      </c>
      <c r="M681" s="6">
        <f>E681*'Working sheet'!L681</f>
        <v>27.484999999999999</v>
      </c>
      <c r="N681" t="str">
        <f>_xlfn.XLOOKUP(Coffee_sales[[#This Row],[Customer ID]],customers!$A$1:$A$1001,customers!$I$1:$I$1001,,0)</f>
        <v>No</v>
      </c>
    </row>
    <row r="682" spans="1:14" x14ac:dyDescent="0.25">
      <c r="A682" t="s">
        <v>4331</v>
      </c>
      <c r="B682" s="4">
        <v>44399</v>
      </c>
      <c r="C682" t="s">
        <v>4332</v>
      </c>
      <c r="D682" t="s">
        <v>6155</v>
      </c>
      <c r="E682">
        <v>5</v>
      </c>
      <c r="F682" t="s">
        <v>4333</v>
      </c>
      <c r="G682" t="s">
        <v>4334</v>
      </c>
      <c r="H682" t="s">
        <v>19</v>
      </c>
      <c r="I682" t="s">
        <v>6197</v>
      </c>
      <c r="J682" t="s">
        <v>6200</v>
      </c>
      <c r="K682" s="5">
        <v>1</v>
      </c>
      <c r="L682" s="6">
        <v>11.25</v>
      </c>
      <c r="M682" s="6">
        <f>E682*'Working sheet'!L682</f>
        <v>56.25</v>
      </c>
      <c r="N682" t="str">
        <f>_xlfn.XLOOKUP(Coffee_sales[[#This Row],[Customer ID]],customers!$A$1:$A$1001,customers!$I$1:$I$1001,,0)</f>
        <v>No</v>
      </c>
    </row>
    <row r="683" spans="1:14" x14ac:dyDescent="0.25">
      <c r="A683" t="s">
        <v>4336</v>
      </c>
      <c r="B683" s="4">
        <v>44080</v>
      </c>
      <c r="C683" t="s">
        <v>4337</v>
      </c>
      <c r="D683" t="s">
        <v>6145</v>
      </c>
      <c r="E683">
        <v>2</v>
      </c>
      <c r="F683" t="s">
        <v>4338</v>
      </c>
      <c r="G683" t="s">
        <v>4339</v>
      </c>
      <c r="H683" t="s">
        <v>28</v>
      </c>
      <c r="I683" t="s">
        <v>6198</v>
      </c>
      <c r="J683" t="s">
        <v>6199</v>
      </c>
      <c r="K683" s="5">
        <v>0.2</v>
      </c>
      <c r="L683" s="6">
        <v>4.7549999999999999</v>
      </c>
      <c r="M683" s="6">
        <f>E683*'Working sheet'!L683</f>
        <v>9.51</v>
      </c>
      <c r="N683" t="str">
        <f>_xlfn.XLOOKUP(Coffee_sales[[#This Row],[Customer ID]],customers!$A$1:$A$1001,customers!$I$1:$I$1001,,0)</f>
        <v>Yes</v>
      </c>
    </row>
    <row r="684" spans="1:14" x14ac:dyDescent="0.25">
      <c r="A684" t="s">
        <v>4342</v>
      </c>
      <c r="B684" s="4">
        <v>43827</v>
      </c>
      <c r="C684" t="s">
        <v>4343</v>
      </c>
      <c r="D684" t="s">
        <v>6156</v>
      </c>
      <c r="E684">
        <v>2</v>
      </c>
      <c r="F684" t="s">
        <v>4344</v>
      </c>
      <c r="G684" t="s">
        <v>4345</v>
      </c>
      <c r="H684" t="s">
        <v>19</v>
      </c>
      <c r="I684" t="s">
        <v>6202</v>
      </c>
      <c r="J684" t="s">
        <v>6200</v>
      </c>
      <c r="K684" s="5">
        <v>0.2</v>
      </c>
      <c r="L684" s="6">
        <v>4.125</v>
      </c>
      <c r="M684" s="6">
        <f>E684*'Working sheet'!L684</f>
        <v>8.25</v>
      </c>
      <c r="N684" t="str">
        <f>_xlfn.XLOOKUP(Coffee_sales[[#This Row],[Customer ID]],customers!$A$1:$A$1001,customers!$I$1:$I$1001,,0)</f>
        <v>Yes</v>
      </c>
    </row>
    <row r="685" spans="1:14" x14ac:dyDescent="0.25">
      <c r="A685" t="s">
        <v>4348</v>
      </c>
      <c r="B685" s="4">
        <v>43941</v>
      </c>
      <c r="C685" t="s">
        <v>4349</v>
      </c>
      <c r="D685" t="s">
        <v>6169</v>
      </c>
      <c r="E685">
        <v>6</v>
      </c>
      <c r="F685" t="s">
        <v>4350</v>
      </c>
      <c r="G685" t="s">
        <v>4351</v>
      </c>
      <c r="H685" t="s">
        <v>19</v>
      </c>
      <c r="I685" t="s">
        <v>6198</v>
      </c>
      <c r="J685" t="s">
        <v>6201</v>
      </c>
      <c r="K685" s="5">
        <v>0.5</v>
      </c>
      <c r="L685" s="6">
        <v>7.77</v>
      </c>
      <c r="M685" s="6">
        <f>E685*'Working sheet'!L685</f>
        <v>46.62</v>
      </c>
      <c r="N685" t="str">
        <f>_xlfn.XLOOKUP(Coffee_sales[[#This Row],[Customer ID]],customers!$A$1:$A$1001,customers!$I$1:$I$1001,,0)</f>
        <v>No</v>
      </c>
    </row>
    <row r="686" spans="1:14" x14ac:dyDescent="0.25">
      <c r="A686" t="s">
        <v>4354</v>
      </c>
      <c r="B686" s="4">
        <v>43517</v>
      </c>
      <c r="C686" t="s">
        <v>4355</v>
      </c>
      <c r="D686" t="s">
        <v>6179</v>
      </c>
      <c r="E686">
        <v>6</v>
      </c>
      <c r="F686" t="s">
        <v>4356</v>
      </c>
      <c r="G686">
        <v>0</v>
      </c>
      <c r="H686" t="s">
        <v>19</v>
      </c>
      <c r="I686" t="s">
        <v>6196</v>
      </c>
      <c r="J686" t="s">
        <v>6199</v>
      </c>
      <c r="K686" s="5">
        <v>1</v>
      </c>
      <c r="L686" s="6">
        <v>11.95</v>
      </c>
      <c r="M686" s="6">
        <f>E686*'Working sheet'!L686</f>
        <v>71.699999999999989</v>
      </c>
      <c r="N686" t="str">
        <f>_xlfn.XLOOKUP(Coffee_sales[[#This Row],[Customer ID]],customers!$A$1:$A$1001,customers!$I$1:$I$1001,,0)</f>
        <v>No</v>
      </c>
    </row>
    <row r="687" spans="1:14" x14ac:dyDescent="0.25">
      <c r="A687" t="s">
        <v>4359</v>
      </c>
      <c r="B687" s="4">
        <v>44637</v>
      </c>
      <c r="C687" t="s">
        <v>4360</v>
      </c>
      <c r="D687" t="s">
        <v>6164</v>
      </c>
      <c r="E687">
        <v>2</v>
      </c>
      <c r="F687" t="s">
        <v>4361</v>
      </c>
      <c r="G687" t="s">
        <v>4362</v>
      </c>
      <c r="H687" t="s">
        <v>19</v>
      </c>
      <c r="I687" t="s">
        <v>6198</v>
      </c>
      <c r="J687" t="s">
        <v>6199</v>
      </c>
      <c r="K687" s="5">
        <v>2.5</v>
      </c>
      <c r="L687" s="6">
        <v>36.454999999999998</v>
      </c>
      <c r="M687" s="6">
        <f>E687*'Working sheet'!L687</f>
        <v>72.91</v>
      </c>
      <c r="N687" t="str">
        <f>_xlfn.XLOOKUP(Coffee_sales[[#This Row],[Customer ID]],customers!$A$1:$A$1001,customers!$I$1:$I$1001,,0)</f>
        <v>Yes</v>
      </c>
    </row>
    <row r="688" spans="1:14" x14ac:dyDescent="0.25">
      <c r="A688" t="s">
        <v>4365</v>
      </c>
      <c r="B688" s="4">
        <v>44330</v>
      </c>
      <c r="C688" t="s">
        <v>4366</v>
      </c>
      <c r="D688" t="s">
        <v>6163</v>
      </c>
      <c r="E688">
        <v>3</v>
      </c>
      <c r="F688" t="s">
        <v>4367</v>
      </c>
      <c r="G688" t="s">
        <v>4368</v>
      </c>
      <c r="H688" t="s">
        <v>19</v>
      </c>
      <c r="I688" t="s">
        <v>6196</v>
      </c>
      <c r="J688" t="s">
        <v>6201</v>
      </c>
      <c r="K688" s="5">
        <v>0.2</v>
      </c>
      <c r="L688" s="6">
        <v>2.6850000000000001</v>
      </c>
      <c r="M688" s="6">
        <f>E688*'Working sheet'!L688</f>
        <v>8.0549999999999997</v>
      </c>
      <c r="N688" t="str">
        <f>_xlfn.XLOOKUP(Coffee_sales[[#This Row],[Customer ID]],customers!$A$1:$A$1001,customers!$I$1:$I$1001,,0)</f>
        <v>Yes</v>
      </c>
    </row>
    <row r="689" spans="1:14" x14ac:dyDescent="0.25">
      <c r="A689" t="s">
        <v>4371</v>
      </c>
      <c r="B689" s="4">
        <v>43471</v>
      </c>
      <c r="C689" t="s">
        <v>4372</v>
      </c>
      <c r="D689" t="s">
        <v>6139</v>
      </c>
      <c r="E689">
        <v>2</v>
      </c>
      <c r="F689" t="s">
        <v>4373</v>
      </c>
      <c r="G689" t="s">
        <v>4374</v>
      </c>
      <c r="H689" t="s">
        <v>19</v>
      </c>
      <c r="I689" t="s">
        <v>6202</v>
      </c>
      <c r="J689" t="s">
        <v>6200</v>
      </c>
      <c r="K689" s="5">
        <v>0.5</v>
      </c>
      <c r="L689" s="6">
        <v>8.25</v>
      </c>
      <c r="M689" s="6">
        <f>E689*'Working sheet'!L689</f>
        <v>16.5</v>
      </c>
      <c r="N689" t="str">
        <f>_xlfn.XLOOKUP(Coffee_sales[[#This Row],[Customer ID]],customers!$A$1:$A$1001,customers!$I$1:$I$1001,,0)</f>
        <v>No</v>
      </c>
    </row>
    <row r="690" spans="1:14" x14ac:dyDescent="0.25">
      <c r="A690" t="s">
        <v>4377</v>
      </c>
      <c r="B690" s="4">
        <v>43579</v>
      </c>
      <c r="C690" t="s">
        <v>4378</v>
      </c>
      <c r="D690" t="s">
        <v>6140</v>
      </c>
      <c r="E690">
        <v>5</v>
      </c>
      <c r="F690" t="s">
        <v>4379</v>
      </c>
      <c r="G690" t="s">
        <v>4380</v>
      </c>
      <c r="H690" t="s">
        <v>318</v>
      </c>
      <c r="I690" t="s">
        <v>6197</v>
      </c>
      <c r="J690" t="s">
        <v>6199</v>
      </c>
      <c r="K690" s="5">
        <v>1</v>
      </c>
      <c r="L690" s="6">
        <v>12.95</v>
      </c>
      <c r="M690" s="6">
        <f>E690*'Working sheet'!L690</f>
        <v>64.75</v>
      </c>
      <c r="N690" t="str">
        <f>_xlfn.XLOOKUP(Coffee_sales[[#This Row],[Customer ID]],customers!$A$1:$A$1001,customers!$I$1:$I$1001,,0)</f>
        <v>No</v>
      </c>
    </row>
    <row r="691" spans="1:14" x14ac:dyDescent="0.25">
      <c r="A691" t="s">
        <v>4383</v>
      </c>
      <c r="B691" s="4">
        <v>44346</v>
      </c>
      <c r="C691" t="s">
        <v>4384</v>
      </c>
      <c r="D691" t="s">
        <v>6157</v>
      </c>
      <c r="E691">
        <v>5</v>
      </c>
      <c r="F691" t="s">
        <v>4385</v>
      </c>
      <c r="G691" t="s">
        <v>4386</v>
      </c>
      <c r="H691" t="s">
        <v>19</v>
      </c>
      <c r="I691" t="s">
        <v>6197</v>
      </c>
      <c r="J691" t="s">
        <v>6200</v>
      </c>
      <c r="K691" s="5">
        <v>0.5</v>
      </c>
      <c r="L691" s="6">
        <v>6.75</v>
      </c>
      <c r="M691" s="6">
        <f>E691*'Working sheet'!L691</f>
        <v>33.75</v>
      </c>
      <c r="N691" t="str">
        <f>_xlfn.XLOOKUP(Coffee_sales[[#This Row],[Customer ID]],customers!$A$1:$A$1001,customers!$I$1:$I$1001,,0)</f>
        <v>No</v>
      </c>
    </row>
    <row r="692" spans="1:14" x14ac:dyDescent="0.25">
      <c r="A692" t="s">
        <v>4389</v>
      </c>
      <c r="B692" s="4">
        <v>44754</v>
      </c>
      <c r="C692" t="s">
        <v>4390</v>
      </c>
      <c r="D692" t="s">
        <v>6165</v>
      </c>
      <c r="E692">
        <v>6</v>
      </c>
      <c r="F692" t="s">
        <v>4391</v>
      </c>
      <c r="G692">
        <v>0</v>
      </c>
      <c r="H692" t="s">
        <v>19</v>
      </c>
      <c r="I692" t="s">
        <v>6198</v>
      </c>
      <c r="J692" t="s">
        <v>6201</v>
      </c>
      <c r="K692" s="5">
        <v>2.5</v>
      </c>
      <c r="L692" s="6">
        <v>29.785</v>
      </c>
      <c r="M692" s="6">
        <f>E692*'Working sheet'!L692</f>
        <v>178.71</v>
      </c>
      <c r="N692" t="str">
        <f>_xlfn.XLOOKUP(Coffee_sales[[#This Row],[Customer ID]],customers!$A$1:$A$1001,customers!$I$1:$I$1001,,0)</f>
        <v>No</v>
      </c>
    </row>
    <row r="693" spans="1:14" x14ac:dyDescent="0.25">
      <c r="A693" t="s">
        <v>4393</v>
      </c>
      <c r="B693" s="4">
        <v>44227</v>
      </c>
      <c r="C693" t="s">
        <v>4434</v>
      </c>
      <c r="D693" t="s">
        <v>6155</v>
      </c>
      <c r="E693">
        <v>2</v>
      </c>
      <c r="F693" t="s">
        <v>4435</v>
      </c>
      <c r="G693" t="s">
        <v>4436</v>
      </c>
      <c r="H693" t="s">
        <v>318</v>
      </c>
      <c r="I693" t="s">
        <v>6197</v>
      </c>
      <c r="J693" t="s">
        <v>6200</v>
      </c>
      <c r="K693" s="5">
        <v>1</v>
      </c>
      <c r="L693" s="6">
        <v>11.25</v>
      </c>
      <c r="M693" s="6">
        <f>E693*'Working sheet'!L693</f>
        <v>22.5</v>
      </c>
      <c r="N693" t="str">
        <f>_xlfn.XLOOKUP(Coffee_sales[[#This Row],[Customer ID]],customers!$A$1:$A$1001,customers!$I$1:$I$1001,,0)</f>
        <v>No</v>
      </c>
    </row>
    <row r="694" spans="1:14" x14ac:dyDescent="0.25">
      <c r="A694" t="s">
        <v>4399</v>
      </c>
      <c r="B694" s="4">
        <v>43720</v>
      </c>
      <c r="C694" t="s">
        <v>4400</v>
      </c>
      <c r="D694" t="s">
        <v>6143</v>
      </c>
      <c r="E694">
        <v>1</v>
      </c>
      <c r="F694" t="s">
        <v>4401</v>
      </c>
      <c r="G694" t="s">
        <v>4402</v>
      </c>
      <c r="H694" t="s">
        <v>19</v>
      </c>
      <c r="I694" t="s">
        <v>6198</v>
      </c>
      <c r="J694" t="s">
        <v>6201</v>
      </c>
      <c r="K694" s="5">
        <v>1</v>
      </c>
      <c r="L694" s="6">
        <v>12.95</v>
      </c>
      <c r="M694" s="6">
        <f>E694*'Working sheet'!L694</f>
        <v>12.95</v>
      </c>
      <c r="N694" t="str">
        <f>_xlfn.XLOOKUP(Coffee_sales[[#This Row],[Customer ID]],customers!$A$1:$A$1001,customers!$I$1:$I$1001,,0)</f>
        <v>No</v>
      </c>
    </row>
    <row r="695" spans="1:14" x14ac:dyDescent="0.25">
      <c r="A695" t="s">
        <v>4405</v>
      </c>
      <c r="B695" s="4">
        <v>44012</v>
      </c>
      <c r="C695" t="s">
        <v>4406</v>
      </c>
      <c r="D695" t="s">
        <v>6175</v>
      </c>
      <c r="E695">
        <v>2</v>
      </c>
      <c r="F695" t="s">
        <v>4407</v>
      </c>
      <c r="G695" t="s">
        <v>4408</v>
      </c>
      <c r="H695" t="s">
        <v>19</v>
      </c>
      <c r="I695" t="s">
        <v>6197</v>
      </c>
      <c r="J695" t="s">
        <v>6200</v>
      </c>
      <c r="K695" s="5">
        <v>2.5</v>
      </c>
      <c r="L695" s="6">
        <v>25.875</v>
      </c>
      <c r="M695" s="6">
        <f>E695*'Working sheet'!L695</f>
        <v>51.75</v>
      </c>
      <c r="N695" t="str">
        <f>_xlfn.XLOOKUP(Coffee_sales[[#This Row],[Customer ID]],customers!$A$1:$A$1001,customers!$I$1:$I$1001,,0)</f>
        <v>Yes</v>
      </c>
    </row>
    <row r="696" spans="1:14" x14ac:dyDescent="0.25">
      <c r="A696" t="s">
        <v>4411</v>
      </c>
      <c r="B696" s="4">
        <v>43915</v>
      </c>
      <c r="C696" t="s">
        <v>4412</v>
      </c>
      <c r="D696" t="s">
        <v>6144</v>
      </c>
      <c r="E696">
        <v>5</v>
      </c>
      <c r="F696" t="s">
        <v>4413</v>
      </c>
      <c r="G696" t="s">
        <v>4414</v>
      </c>
      <c r="H696" t="s">
        <v>19</v>
      </c>
      <c r="I696" t="s">
        <v>6202</v>
      </c>
      <c r="J696" t="s">
        <v>6201</v>
      </c>
      <c r="K696" s="5">
        <v>0.5</v>
      </c>
      <c r="L696" s="6">
        <v>7.29</v>
      </c>
      <c r="M696" s="6">
        <f>E696*'Working sheet'!L696</f>
        <v>36.450000000000003</v>
      </c>
      <c r="N696" t="str">
        <f>_xlfn.XLOOKUP(Coffee_sales[[#This Row],[Customer ID]],customers!$A$1:$A$1001,customers!$I$1:$I$1001,,0)</f>
        <v>No</v>
      </c>
    </row>
    <row r="697" spans="1:14" x14ac:dyDescent="0.25">
      <c r="A697" t="s">
        <v>4417</v>
      </c>
      <c r="B697" s="4">
        <v>44300</v>
      </c>
      <c r="C697" t="s">
        <v>4418</v>
      </c>
      <c r="D697" t="s">
        <v>6164</v>
      </c>
      <c r="E697">
        <v>5</v>
      </c>
      <c r="F697" t="s">
        <v>4419</v>
      </c>
      <c r="G697" t="s">
        <v>4420</v>
      </c>
      <c r="H697" t="s">
        <v>19</v>
      </c>
      <c r="I697" t="s">
        <v>6198</v>
      </c>
      <c r="J697" t="s">
        <v>6199</v>
      </c>
      <c r="K697" s="5">
        <v>2.5</v>
      </c>
      <c r="L697" s="6">
        <v>36.454999999999998</v>
      </c>
      <c r="M697" s="6">
        <f>E697*'Working sheet'!L697</f>
        <v>182.27499999999998</v>
      </c>
      <c r="N697" t="str">
        <f>_xlfn.XLOOKUP(Coffee_sales[[#This Row],[Customer ID]],customers!$A$1:$A$1001,customers!$I$1:$I$1001,,0)</f>
        <v>Yes</v>
      </c>
    </row>
    <row r="698" spans="1:14" x14ac:dyDescent="0.25">
      <c r="A698" t="s">
        <v>4423</v>
      </c>
      <c r="B698" s="4">
        <v>43693</v>
      </c>
      <c r="C698" t="s">
        <v>4424</v>
      </c>
      <c r="D698" t="s">
        <v>6169</v>
      </c>
      <c r="E698">
        <v>4</v>
      </c>
      <c r="F698" t="s">
        <v>4425</v>
      </c>
      <c r="G698" t="s">
        <v>4426</v>
      </c>
      <c r="H698" t="s">
        <v>19</v>
      </c>
      <c r="I698" t="s">
        <v>6198</v>
      </c>
      <c r="J698" t="s">
        <v>6201</v>
      </c>
      <c r="K698" s="5">
        <v>0.5</v>
      </c>
      <c r="L698" s="6">
        <v>7.77</v>
      </c>
      <c r="M698" s="6">
        <f>E698*'Working sheet'!L698</f>
        <v>31.08</v>
      </c>
      <c r="N698" t="str">
        <f>_xlfn.XLOOKUP(Coffee_sales[[#This Row],[Customer ID]],customers!$A$1:$A$1001,customers!$I$1:$I$1001,,0)</f>
        <v>No</v>
      </c>
    </row>
    <row r="699" spans="1:14" x14ac:dyDescent="0.25">
      <c r="A699" t="s">
        <v>4429</v>
      </c>
      <c r="B699" s="4">
        <v>44547</v>
      </c>
      <c r="C699" t="s">
        <v>4430</v>
      </c>
      <c r="D699" t="s">
        <v>6157</v>
      </c>
      <c r="E699">
        <v>3</v>
      </c>
      <c r="F699" t="s">
        <v>4431</v>
      </c>
      <c r="G699">
        <v>0</v>
      </c>
      <c r="H699" t="s">
        <v>318</v>
      </c>
      <c r="I699" t="s">
        <v>6197</v>
      </c>
      <c r="J699" t="s">
        <v>6200</v>
      </c>
      <c r="K699" s="5">
        <v>0.5</v>
      </c>
      <c r="L699" s="6">
        <v>6.75</v>
      </c>
      <c r="M699" s="6">
        <f>E699*'Working sheet'!L699</f>
        <v>20.25</v>
      </c>
      <c r="N699" t="str">
        <f>_xlfn.XLOOKUP(Coffee_sales[[#This Row],[Customer ID]],customers!$A$1:$A$1001,customers!$I$1:$I$1001,,0)</f>
        <v>No</v>
      </c>
    </row>
    <row r="700" spans="1:14" x14ac:dyDescent="0.25">
      <c r="A700" t="s">
        <v>4433</v>
      </c>
      <c r="B700" s="4">
        <v>43830</v>
      </c>
      <c r="C700" t="s">
        <v>4434</v>
      </c>
      <c r="D700" t="s">
        <v>6143</v>
      </c>
      <c r="E700">
        <v>2</v>
      </c>
      <c r="F700" t="s">
        <v>4435</v>
      </c>
      <c r="G700" t="s">
        <v>4436</v>
      </c>
      <c r="H700" t="s">
        <v>318</v>
      </c>
      <c r="I700" t="s">
        <v>6198</v>
      </c>
      <c r="J700" t="s">
        <v>6201</v>
      </c>
      <c r="K700" s="5">
        <v>1</v>
      </c>
      <c r="L700" s="6">
        <v>12.95</v>
      </c>
      <c r="M700" s="6">
        <f>E700*'Working sheet'!L700</f>
        <v>25.9</v>
      </c>
      <c r="N700" t="str">
        <f>_xlfn.XLOOKUP(Coffee_sales[[#This Row],[Customer ID]],customers!$A$1:$A$1001,customers!$I$1:$I$1001,,0)</f>
        <v>No</v>
      </c>
    </row>
    <row r="701" spans="1:14" x14ac:dyDescent="0.25">
      <c r="A701" t="s">
        <v>4439</v>
      </c>
      <c r="B701" s="4">
        <v>44298</v>
      </c>
      <c r="C701" t="s">
        <v>4440</v>
      </c>
      <c r="D701" t="s">
        <v>6158</v>
      </c>
      <c r="E701">
        <v>4</v>
      </c>
      <c r="F701" t="s">
        <v>4441</v>
      </c>
      <c r="G701" t="s">
        <v>4442</v>
      </c>
      <c r="H701" t="s">
        <v>19</v>
      </c>
      <c r="I701" t="s">
        <v>6197</v>
      </c>
      <c r="J701" t="s">
        <v>6201</v>
      </c>
      <c r="K701" s="5">
        <v>0.5</v>
      </c>
      <c r="L701" s="6">
        <v>5.97</v>
      </c>
      <c r="M701" s="6">
        <f>E701*'Working sheet'!L701</f>
        <v>23.88</v>
      </c>
      <c r="N701" t="str">
        <f>_xlfn.XLOOKUP(Coffee_sales[[#This Row],[Customer ID]],customers!$A$1:$A$1001,customers!$I$1:$I$1001,,0)</f>
        <v>Yes</v>
      </c>
    </row>
    <row r="702" spans="1:14" x14ac:dyDescent="0.25">
      <c r="A702" t="s">
        <v>4445</v>
      </c>
      <c r="B702" s="4">
        <v>43736</v>
      </c>
      <c r="C702" t="s">
        <v>4446</v>
      </c>
      <c r="D702" t="s">
        <v>6161</v>
      </c>
      <c r="E702">
        <v>2</v>
      </c>
      <c r="F702" t="s">
        <v>4447</v>
      </c>
      <c r="G702" t="s">
        <v>4448</v>
      </c>
      <c r="H702" t="s">
        <v>19</v>
      </c>
      <c r="I702" t="s">
        <v>6198</v>
      </c>
      <c r="J702" t="s">
        <v>6199</v>
      </c>
      <c r="K702" s="5">
        <v>0.5</v>
      </c>
      <c r="L702" s="6">
        <v>9.51</v>
      </c>
      <c r="M702" s="6">
        <f>E702*'Working sheet'!L702</f>
        <v>19.02</v>
      </c>
      <c r="N702" t="str">
        <f>_xlfn.XLOOKUP(Coffee_sales[[#This Row],[Customer ID]],customers!$A$1:$A$1001,customers!$I$1:$I$1001,,0)</f>
        <v>No</v>
      </c>
    </row>
    <row r="703" spans="1:14" x14ac:dyDescent="0.25">
      <c r="A703" t="s">
        <v>4450</v>
      </c>
      <c r="B703" s="4">
        <v>44727</v>
      </c>
      <c r="C703" t="s">
        <v>4451</v>
      </c>
      <c r="D703" t="s">
        <v>6158</v>
      </c>
      <c r="E703">
        <v>5</v>
      </c>
      <c r="F703" t="s">
        <v>4452</v>
      </c>
      <c r="G703" t="s">
        <v>4453</v>
      </c>
      <c r="H703" t="s">
        <v>318</v>
      </c>
      <c r="I703" t="s">
        <v>6197</v>
      </c>
      <c r="J703" t="s">
        <v>6201</v>
      </c>
      <c r="K703" s="5">
        <v>0.5</v>
      </c>
      <c r="L703" s="6">
        <v>5.97</v>
      </c>
      <c r="M703" s="6">
        <f>E703*'Working sheet'!L703</f>
        <v>29.849999999999998</v>
      </c>
      <c r="N703" t="str">
        <f>_xlfn.XLOOKUP(Coffee_sales[[#This Row],[Customer ID]],customers!$A$1:$A$1001,customers!$I$1:$I$1001,,0)</f>
        <v>Yes</v>
      </c>
    </row>
    <row r="704" spans="1:14" x14ac:dyDescent="0.25">
      <c r="A704" t="s">
        <v>4456</v>
      </c>
      <c r="B704" s="4">
        <v>43661</v>
      </c>
      <c r="C704" t="s">
        <v>4457</v>
      </c>
      <c r="D704" t="s">
        <v>6180</v>
      </c>
      <c r="E704">
        <v>1</v>
      </c>
      <c r="F704" t="s">
        <v>4458</v>
      </c>
      <c r="G704" t="s">
        <v>4459</v>
      </c>
      <c r="H704" t="s">
        <v>19</v>
      </c>
      <c r="I704" t="s">
        <v>6197</v>
      </c>
      <c r="J704" t="s">
        <v>6199</v>
      </c>
      <c r="K704" s="5">
        <v>0.5</v>
      </c>
      <c r="L704" s="6">
        <v>7.77</v>
      </c>
      <c r="M704" s="6">
        <f>E704*'Working sheet'!L704</f>
        <v>7.77</v>
      </c>
      <c r="N704" t="str">
        <f>_xlfn.XLOOKUP(Coffee_sales[[#This Row],[Customer ID]],customers!$A$1:$A$1001,customers!$I$1:$I$1001,,0)</f>
        <v>Yes</v>
      </c>
    </row>
    <row r="705" spans="1:14" x14ac:dyDescent="0.25">
      <c r="A705" t="s">
        <v>4461</v>
      </c>
      <c r="B705" s="4">
        <v>43506</v>
      </c>
      <c r="C705" t="s">
        <v>4462</v>
      </c>
      <c r="D705" t="s">
        <v>6165</v>
      </c>
      <c r="E705">
        <v>4</v>
      </c>
      <c r="F705" t="s">
        <v>4463</v>
      </c>
      <c r="G705">
        <v>0</v>
      </c>
      <c r="H705" t="s">
        <v>318</v>
      </c>
      <c r="I705" t="s">
        <v>6198</v>
      </c>
      <c r="J705" t="s">
        <v>6201</v>
      </c>
      <c r="K705" s="5">
        <v>2.5</v>
      </c>
      <c r="L705" s="6">
        <v>29.785</v>
      </c>
      <c r="M705" s="6">
        <f>E705*'Working sheet'!L705</f>
        <v>119.14</v>
      </c>
      <c r="N705" t="str">
        <f>_xlfn.XLOOKUP(Coffee_sales[[#This Row],[Customer ID]],customers!$A$1:$A$1001,customers!$I$1:$I$1001,,0)</f>
        <v>Yes</v>
      </c>
    </row>
    <row r="706" spans="1:14" x14ac:dyDescent="0.25">
      <c r="A706" t="s">
        <v>4466</v>
      </c>
      <c r="B706" s="4">
        <v>44716</v>
      </c>
      <c r="C706" t="s">
        <v>4467</v>
      </c>
      <c r="D706" t="s">
        <v>6153</v>
      </c>
      <c r="E706">
        <v>6</v>
      </c>
      <c r="F706" t="s">
        <v>4468</v>
      </c>
      <c r="G706">
        <v>0</v>
      </c>
      <c r="H706" t="s">
        <v>19</v>
      </c>
      <c r="I706" t="s">
        <v>6202</v>
      </c>
      <c r="J706" t="s">
        <v>6201</v>
      </c>
      <c r="K706" s="5">
        <v>0.2</v>
      </c>
      <c r="L706" s="6">
        <v>3.645</v>
      </c>
      <c r="M706" s="6">
        <f>E706*'Working sheet'!L706</f>
        <v>21.87</v>
      </c>
      <c r="N706" t="str">
        <f>_xlfn.XLOOKUP(Coffee_sales[[#This Row],[Customer ID]],customers!$A$1:$A$1001,customers!$I$1:$I$1001,,0)</f>
        <v>Yes</v>
      </c>
    </row>
    <row r="707" spans="1:14" x14ac:dyDescent="0.25">
      <c r="A707" t="s">
        <v>4471</v>
      </c>
      <c r="B707" s="4">
        <v>44114</v>
      </c>
      <c r="C707" t="s">
        <v>4472</v>
      </c>
      <c r="D707" t="s">
        <v>6176</v>
      </c>
      <c r="E707">
        <v>2</v>
      </c>
      <c r="F707" t="s">
        <v>4473</v>
      </c>
      <c r="G707" t="s">
        <v>4474</v>
      </c>
      <c r="H707" t="s">
        <v>19</v>
      </c>
      <c r="I707" t="s">
        <v>6202</v>
      </c>
      <c r="J707" t="s">
        <v>6199</v>
      </c>
      <c r="K707" s="5">
        <v>0.5</v>
      </c>
      <c r="L707" s="6">
        <v>8.91</v>
      </c>
      <c r="M707" s="6">
        <f>E707*'Working sheet'!L707</f>
        <v>17.82</v>
      </c>
      <c r="N707" t="str">
        <f>_xlfn.XLOOKUP(Coffee_sales[[#This Row],[Customer ID]],customers!$A$1:$A$1001,customers!$I$1:$I$1001,,0)</f>
        <v>No</v>
      </c>
    </row>
    <row r="708" spans="1:14" x14ac:dyDescent="0.25">
      <c r="A708" t="s">
        <v>4477</v>
      </c>
      <c r="B708" s="4">
        <v>44353</v>
      </c>
      <c r="C708" t="s">
        <v>4478</v>
      </c>
      <c r="D708" t="s">
        <v>6156</v>
      </c>
      <c r="E708">
        <v>3</v>
      </c>
      <c r="F708" t="s">
        <v>4479</v>
      </c>
      <c r="G708" t="s">
        <v>4480</v>
      </c>
      <c r="H708" t="s">
        <v>19</v>
      </c>
      <c r="I708" t="s">
        <v>6202</v>
      </c>
      <c r="J708" t="s">
        <v>6200</v>
      </c>
      <c r="K708" s="5">
        <v>0.2</v>
      </c>
      <c r="L708" s="6">
        <v>4.125</v>
      </c>
      <c r="M708" s="6">
        <f>E708*'Working sheet'!L708</f>
        <v>12.375</v>
      </c>
      <c r="N708" t="str">
        <f>_xlfn.XLOOKUP(Coffee_sales[[#This Row],[Customer ID]],customers!$A$1:$A$1001,customers!$I$1:$I$1001,,0)</f>
        <v>No</v>
      </c>
    </row>
    <row r="709" spans="1:14" x14ac:dyDescent="0.25">
      <c r="A709" t="s">
        <v>4483</v>
      </c>
      <c r="B709" s="4">
        <v>43540</v>
      </c>
      <c r="C709" t="s">
        <v>4484</v>
      </c>
      <c r="D709" t="s">
        <v>6143</v>
      </c>
      <c r="E709">
        <v>2</v>
      </c>
      <c r="F709" t="s">
        <v>4485</v>
      </c>
      <c r="G709">
        <v>0</v>
      </c>
      <c r="H709" t="s">
        <v>318</v>
      </c>
      <c r="I709" t="s">
        <v>6198</v>
      </c>
      <c r="J709" t="s">
        <v>6201</v>
      </c>
      <c r="K709" s="5">
        <v>1</v>
      </c>
      <c r="L709" s="6">
        <v>12.95</v>
      </c>
      <c r="M709" s="6">
        <f>E709*'Working sheet'!L709</f>
        <v>25.9</v>
      </c>
      <c r="N709" t="str">
        <f>_xlfn.XLOOKUP(Coffee_sales[[#This Row],[Customer ID]],customers!$A$1:$A$1001,customers!$I$1:$I$1001,,0)</f>
        <v>No</v>
      </c>
    </row>
    <row r="710" spans="1:14" x14ac:dyDescent="0.25">
      <c r="A710" t="s">
        <v>4488</v>
      </c>
      <c r="B710" s="4">
        <v>43804</v>
      </c>
      <c r="C710" t="s">
        <v>4489</v>
      </c>
      <c r="D710" t="s">
        <v>6157</v>
      </c>
      <c r="E710">
        <v>2</v>
      </c>
      <c r="F710" t="s">
        <v>4490</v>
      </c>
      <c r="G710" t="s">
        <v>4491</v>
      </c>
      <c r="H710" t="s">
        <v>19</v>
      </c>
      <c r="I710" t="s">
        <v>6197</v>
      </c>
      <c r="J710" t="s">
        <v>6200</v>
      </c>
      <c r="K710" s="5">
        <v>0.5</v>
      </c>
      <c r="L710" s="6">
        <v>6.75</v>
      </c>
      <c r="M710" s="6">
        <f>E710*'Working sheet'!L710</f>
        <v>13.5</v>
      </c>
      <c r="N710" t="str">
        <f>_xlfn.XLOOKUP(Coffee_sales[[#This Row],[Customer ID]],customers!$A$1:$A$1001,customers!$I$1:$I$1001,,0)</f>
        <v>Yes</v>
      </c>
    </row>
    <row r="711" spans="1:14" x14ac:dyDescent="0.25">
      <c r="A711" t="s">
        <v>4494</v>
      </c>
      <c r="B711" s="4">
        <v>43485</v>
      </c>
      <c r="C711" t="s">
        <v>4495</v>
      </c>
      <c r="D711" t="s">
        <v>6176</v>
      </c>
      <c r="E711">
        <v>2</v>
      </c>
      <c r="F711" t="s">
        <v>4496</v>
      </c>
      <c r="G711">
        <v>0</v>
      </c>
      <c r="H711" t="s">
        <v>19</v>
      </c>
      <c r="I711" t="s">
        <v>6202</v>
      </c>
      <c r="J711" t="s">
        <v>6199</v>
      </c>
      <c r="K711" s="5">
        <v>0.5</v>
      </c>
      <c r="L711" s="6">
        <v>8.91</v>
      </c>
      <c r="M711" s="6">
        <f>E711*'Working sheet'!L711</f>
        <v>17.82</v>
      </c>
      <c r="N711" t="str">
        <f>_xlfn.XLOOKUP(Coffee_sales[[#This Row],[Customer ID]],customers!$A$1:$A$1001,customers!$I$1:$I$1001,,0)</f>
        <v>Yes</v>
      </c>
    </row>
    <row r="712" spans="1:14" x14ac:dyDescent="0.25">
      <c r="A712" t="s">
        <v>4499</v>
      </c>
      <c r="B712" s="4">
        <v>44655</v>
      </c>
      <c r="C712" t="s">
        <v>4500</v>
      </c>
      <c r="D712" t="s">
        <v>6139</v>
      </c>
      <c r="E712">
        <v>3</v>
      </c>
      <c r="F712" t="s">
        <v>4501</v>
      </c>
      <c r="G712" t="s">
        <v>4502</v>
      </c>
      <c r="H712" t="s">
        <v>19</v>
      </c>
      <c r="I712" t="s">
        <v>6202</v>
      </c>
      <c r="J712" t="s">
        <v>6200</v>
      </c>
      <c r="K712" s="5">
        <v>0.5</v>
      </c>
      <c r="L712" s="6">
        <v>8.25</v>
      </c>
      <c r="M712" s="6">
        <f>E712*'Working sheet'!L712</f>
        <v>24.75</v>
      </c>
      <c r="N712" t="str">
        <f>_xlfn.XLOOKUP(Coffee_sales[[#This Row],[Customer ID]],customers!$A$1:$A$1001,customers!$I$1:$I$1001,,0)</f>
        <v>No</v>
      </c>
    </row>
    <row r="713" spans="1:14" x14ac:dyDescent="0.25">
      <c r="A713" t="s">
        <v>4505</v>
      </c>
      <c r="B713" s="4">
        <v>44600</v>
      </c>
      <c r="C713" t="s">
        <v>4506</v>
      </c>
      <c r="D713" t="s">
        <v>6174</v>
      </c>
      <c r="E713">
        <v>6</v>
      </c>
      <c r="F713" t="s">
        <v>4507</v>
      </c>
      <c r="G713" t="s">
        <v>4508</v>
      </c>
      <c r="H713" t="s">
        <v>19</v>
      </c>
      <c r="I713" t="s">
        <v>6196</v>
      </c>
      <c r="J713" t="s">
        <v>6200</v>
      </c>
      <c r="K713" s="5">
        <v>0.2</v>
      </c>
      <c r="L713" s="6">
        <v>2.9849999999999999</v>
      </c>
      <c r="M713" s="6">
        <f>E713*'Working sheet'!L713</f>
        <v>17.91</v>
      </c>
      <c r="N713" t="str">
        <f>_xlfn.XLOOKUP(Coffee_sales[[#This Row],[Customer ID]],customers!$A$1:$A$1001,customers!$I$1:$I$1001,,0)</f>
        <v>No</v>
      </c>
    </row>
    <row r="714" spans="1:14" x14ac:dyDescent="0.25">
      <c r="A714" t="s">
        <v>4512</v>
      </c>
      <c r="B714" s="4">
        <v>43646</v>
      </c>
      <c r="C714" t="s">
        <v>4513</v>
      </c>
      <c r="D714" t="s">
        <v>6139</v>
      </c>
      <c r="E714">
        <v>2</v>
      </c>
      <c r="F714" t="s">
        <v>4514</v>
      </c>
      <c r="G714">
        <v>0</v>
      </c>
      <c r="H714" t="s">
        <v>28</v>
      </c>
      <c r="I714" t="s">
        <v>6202</v>
      </c>
      <c r="J714" t="s">
        <v>6200</v>
      </c>
      <c r="K714" s="5">
        <v>0.5</v>
      </c>
      <c r="L714" s="6">
        <v>8.25</v>
      </c>
      <c r="M714" s="6">
        <f>E714*'Working sheet'!L714</f>
        <v>16.5</v>
      </c>
      <c r="N714" t="str">
        <f>_xlfn.XLOOKUP(Coffee_sales[[#This Row],[Customer ID]],customers!$A$1:$A$1001,customers!$I$1:$I$1001,,0)</f>
        <v>No</v>
      </c>
    </row>
    <row r="715" spans="1:14" x14ac:dyDescent="0.25">
      <c r="A715" t="s">
        <v>4516</v>
      </c>
      <c r="B715" s="4">
        <v>43960</v>
      </c>
      <c r="C715" t="s">
        <v>4517</v>
      </c>
      <c r="D715" t="s">
        <v>6174</v>
      </c>
      <c r="E715">
        <v>1</v>
      </c>
      <c r="F715" t="s">
        <v>4518</v>
      </c>
      <c r="G715" t="s">
        <v>4519</v>
      </c>
      <c r="H715" t="s">
        <v>19</v>
      </c>
      <c r="I715" t="s">
        <v>6196</v>
      </c>
      <c r="J715" t="s">
        <v>6200</v>
      </c>
      <c r="K715" s="5">
        <v>0.2</v>
      </c>
      <c r="L715" s="6">
        <v>2.9849999999999999</v>
      </c>
      <c r="M715" s="6">
        <f>E715*'Working sheet'!L715</f>
        <v>2.9849999999999999</v>
      </c>
      <c r="N715" t="str">
        <f>_xlfn.XLOOKUP(Coffee_sales[[#This Row],[Customer ID]],customers!$A$1:$A$1001,customers!$I$1:$I$1001,,0)</f>
        <v>No</v>
      </c>
    </row>
    <row r="716" spans="1:14" x14ac:dyDescent="0.25">
      <c r="A716" t="s">
        <v>4522</v>
      </c>
      <c r="B716" s="4">
        <v>44358</v>
      </c>
      <c r="C716" t="s">
        <v>4523</v>
      </c>
      <c r="D716" t="s">
        <v>6153</v>
      </c>
      <c r="E716">
        <v>4</v>
      </c>
      <c r="F716" t="s">
        <v>4524</v>
      </c>
      <c r="G716" t="s">
        <v>4525</v>
      </c>
      <c r="H716" t="s">
        <v>318</v>
      </c>
      <c r="I716" t="s">
        <v>6202</v>
      </c>
      <c r="J716" t="s">
        <v>6201</v>
      </c>
      <c r="K716" s="5">
        <v>0.2</v>
      </c>
      <c r="L716" s="6">
        <v>3.645</v>
      </c>
      <c r="M716" s="6">
        <f>E716*'Working sheet'!L716</f>
        <v>14.58</v>
      </c>
      <c r="N716" t="str">
        <f>_xlfn.XLOOKUP(Coffee_sales[[#This Row],[Customer ID]],customers!$A$1:$A$1001,customers!$I$1:$I$1001,,0)</f>
        <v>Yes</v>
      </c>
    </row>
    <row r="717" spans="1:14" x14ac:dyDescent="0.25">
      <c r="A717" t="s">
        <v>4528</v>
      </c>
      <c r="B717" s="4">
        <v>44504</v>
      </c>
      <c r="C717" t="s">
        <v>4529</v>
      </c>
      <c r="D717" t="s">
        <v>6171</v>
      </c>
      <c r="E717">
        <v>6</v>
      </c>
      <c r="F717" t="s">
        <v>4530</v>
      </c>
      <c r="G717" t="s">
        <v>4531</v>
      </c>
      <c r="H717" t="s">
        <v>19</v>
      </c>
      <c r="I717" t="s">
        <v>6202</v>
      </c>
      <c r="J717" t="s">
        <v>6199</v>
      </c>
      <c r="K717" s="5">
        <v>1</v>
      </c>
      <c r="L717" s="6">
        <v>14.85</v>
      </c>
      <c r="M717" s="6">
        <f>E717*'Working sheet'!L717</f>
        <v>89.1</v>
      </c>
      <c r="N717" t="str">
        <f>_xlfn.XLOOKUP(Coffee_sales[[#This Row],[Customer ID]],customers!$A$1:$A$1001,customers!$I$1:$I$1001,,0)</f>
        <v>No</v>
      </c>
    </row>
    <row r="718" spans="1:14" x14ac:dyDescent="0.25">
      <c r="A718" t="s">
        <v>4533</v>
      </c>
      <c r="B718" s="4">
        <v>44612</v>
      </c>
      <c r="C718" t="s">
        <v>4434</v>
      </c>
      <c r="D718" t="s">
        <v>6179</v>
      </c>
      <c r="E718">
        <v>3</v>
      </c>
      <c r="F718" t="s">
        <v>4435</v>
      </c>
      <c r="G718" t="s">
        <v>4436</v>
      </c>
      <c r="H718" t="s">
        <v>318</v>
      </c>
      <c r="I718" t="s">
        <v>6196</v>
      </c>
      <c r="J718" t="s">
        <v>6199</v>
      </c>
      <c r="K718" s="5">
        <v>1</v>
      </c>
      <c r="L718" s="6">
        <v>11.95</v>
      </c>
      <c r="M718" s="6">
        <f>E718*'Working sheet'!L718</f>
        <v>35.849999999999994</v>
      </c>
      <c r="N718" t="str">
        <f>_xlfn.XLOOKUP(Coffee_sales[[#This Row],[Customer ID]],customers!$A$1:$A$1001,customers!$I$1:$I$1001,,0)</f>
        <v>No</v>
      </c>
    </row>
    <row r="719" spans="1:14" x14ac:dyDescent="0.25">
      <c r="A719" t="s">
        <v>4539</v>
      </c>
      <c r="B719" s="4">
        <v>43649</v>
      </c>
      <c r="C719" t="s">
        <v>4540</v>
      </c>
      <c r="D719" t="s">
        <v>6168</v>
      </c>
      <c r="E719">
        <v>3</v>
      </c>
      <c r="F719" t="s">
        <v>4541</v>
      </c>
      <c r="G719" t="s">
        <v>4542</v>
      </c>
      <c r="H719" t="s">
        <v>19</v>
      </c>
      <c r="I719" t="s">
        <v>6197</v>
      </c>
      <c r="J719" t="s">
        <v>6201</v>
      </c>
      <c r="K719" s="5">
        <v>2.5</v>
      </c>
      <c r="L719" s="6">
        <v>22.885000000000002</v>
      </c>
      <c r="M719" s="6">
        <f>E719*'Working sheet'!L719</f>
        <v>68.655000000000001</v>
      </c>
      <c r="N719" t="str">
        <f>_xlfn.XLOOKUP(Coffee_sales[[#This Row],[Customer ID]],customers!$A$1:$A$1001,customers!$I$1:$I$1001,,0)</f>
        <v>No</v>
      </c>
    </row>
    <row r="720" spans="1:14" x14ac:dyDescent="0.25">
      <c r="A720" t="s">
        <v>4545</v>
      </c>
      <c r="B720" s="4">
        <v>44348</v>
      </c>
      <c r="C720" t="s">
        <v>4546</v>
      </c>
      <c r="D720" t="s">
        <v>6143</v>
      </c>
      <c r="E720">
        <v>3</v>
      </c>
      <c r="F720" t="s">
        <v>4547</v>
      </c>
      <c r="G720" t="s">
        <v>4548</v>
      </c>
      <c r="H720" t="s">
        <v>19</v>
      </c>
      <c r="I720" t="s">
        <v>6198</v>
      </c>
      <c r="J720" t="s">
        <v>6201</v>
      </c>
      <c r="K720" s="5">
        <v>1</v>
      </c>
      <c r="L720" s="6">
        <v>12.95</v>
      </c>
      <c r="M720" s="6">
        <f>E720*'Working sheet'!L720</f>
        <v>38.849999999999994</v>
      </c>
      <c r="N720" t="str">
        <f>_xlfn.XLOOKUP(Coffee_sales[[#This Row],[Customer ID]],customers!$A$1:$A$1001,customers!$I$1:$I$1001,,0)</f>
        <v>No</v>
      </c>
    </row>
    <row r="721" spans="1:14" x14ac:dyDescent="0.25">
      <c r="A721" t="s">
        <v>4551</v>
      </c>
      <c r="B721" s="4">
        <v>44150</v>
      </c>
      <c r="C721" t="s">
        <v>4552</v>
      </c>
      <c r="D721" t="s">
        <v>6170</v>
      </c>
      <c r="E721">
        <v>5</v>
      </c>
      <c r="F721" t="s">
        <v>4553</v>
      </c>
      <c r="G721" t="s">
        <v>4554</v>
      </c>
      <c r="H721" t="s">
        <v>19</v>
      </c>
      <c r="I721" t="s">
        <v>6198</v>
      </c>
      <c r="J721" t="s">
        <v>6199</v>
      </c>
      <c r="K721" s="5">
        <v>1</v>
      </c>
      <c r="L721" s="6">
        <v>15.85</v>
      </c>
      <c r="M721" s="6">
        <f>E721*'Working sheet'!L721</f>
        <v>79.25</v>
      </c>
      <c r="N721" t="str">
        <f>_xlfn.XLOOKUP(Coffee_sales[[#This Row],[Customer ID]],customers!$A$1:$A$1001,customers!$I$1:$I$1001,,0)</f>
        <v>Yes</v>
      </c>
    </row>
    <row r="722" spans="1:14" x14ac:dyDescent="0.25">
      <c r="A722" t="s">
        <v>4557</v>
      </c>
      <c r="B722" s="4">
        <v>44215</v>
      </c>
      <c r="C722" t="s">
        <v>4558</v>
      </c>
      <c r="D722" t="s">
        <v>6144</v>
      </c>
      <c r="E722">
        <v>5</v>
      </c>
      <c r="F722" t="s">
        <v>4559</v>
      </c>
      <c r="G722" t="s">
        <v>4560</v>
      </c>
      <c r="H722" t="s">
        <v>19</v>
      </c>
      <c r="I722" t="s">
        <v>6202</v>
      </c>
      <c r="J722" t="s">
        <v>6201</v>
      </c>
      <c r="K722" s="5">
        <v>0.5</v>
      </c>
      <c r="L722" s="6">
        <v>7.29</v>
      </c>
      <c r="M722" s="6">
        <f>E722*'Working sheet'!L722</f>
        <v>36.450000000000003</v>
      </c>
      <c r="N722" t="str">
        <f>_xlfn.XLOOKUP(Coffee_sales[[#This Row],[Customer ID]],customers!$A$1:$A$1001,customers!$I$1:$I$1001,,0)</f>
        <v>Yes</v>
      </c>
    </row>
    <row r="723" spans="1:14" x14ac:dyDescent="0.25">
      <c r="A723" t="s">
        <v>4563</v>
      </c>
      <c r="B723" s="4">
        <v>44479</v>
      </c>
      <c r="C723" t="s">
        <v>4564</v>
      </c>
      <c r="D723" t="s">
        <v>6174</v>
      </c>
      <c r="E723">
        <v>3</v>
      </c>
      <c r="F723" t="s">
        <v>4565</v>
      </c>
      <c r="G723" t="s">
        <v>4566</v>
      </c>
      <c r="H723" t="s">
        <v>19</v>
      </c>
      <c r="I723" t="s">
        <v>6196</v>
      </c>
      <c r="J723" t="s">
        <v>6200</v>
      </c>
      <c r="K723" s="5">
        <v>0.2</v>
      </c>
      <c r="L723" s="6">
        <v>2.9849999999999999</v>
      </c>
      <c r="M723" s="6">
        <f>E723*'Working sheet'!L723</f>
        <v>8.9550000000000001</v>
      </c>
      <c r="N723" t="str">
        <f>_xlfn.XLOOKUP(Coffee_sales[[#This Row],[Customer ID]],customers!$A$1:$A$1001,customers!$I$1:$I$1001,,0)</f>
        <v>Yes</v>
      </c>
    </row>
    <row r="724" spans="1:14" x14ac:dyDescent="0.25">
      <c r="A724" t="s">
        <v>4569</v>
      </c>
      <c r="B724" s="4">
        <v>44620</v>
      </c>
      <c r="C724" t="s">
        <v>4570</v>
      </c>
      <c r="D724" t="s">
        <v>6183</v>
      </c>
      <c r="E724">
        <v>2</v>
      </c>
      <c r="F724" t="s">
        <v>4571</v>
      </c>
      <c r="G724">
        <v>0</v>
      </c>
      <c r="H724" t="s">
        <v>19</v>
      </c>
      <c r="I724" t="s">
        <v>6202</v>
      </c>
      <c r="J724" t="s">
        <v>6201</v>
      </c>
      <c r="K724" s="5">
        <v>1</v>
      </c>
      <c r="L724" s="6">
        <v>12.15</v>
      </c>
      <c r="M724" s="6">
        <f>E724*'Working sheet'!L724</f>
        <v>24.3</v>
      </c>
      <c r="N724" t="str">
        <f>_xlfn.XLOOKUP(Coffee_sales[[#This Row],[Customer ID]],customers!$A$1:$A$1001,customers!$I$1:$I$1001,,0)</f>
        <v>No</v>
      </c>
    </row>
    <row r="725" spans="1:14" x14ac:dyDescent="0.25">
      <c r="A725" t="s">
        <v>4574</v>
      </c>
      <c r="B725" s="4">
        <v>44470</v>
      </c>
      <c r="C725" t="s">
        <v>4575</v>
      </c>
      <c r="D725" t="s">
        <v>6166</v>
      </c>
      <c r="E725">
        <v>2</v>
      </c>
      <c r="F725" t="s">
        <v>4576</v>
      </c>
      <c r="G725" t="s">
        <v>4577</v>
      </c>
      <c r="H725" t="s">
        <v>19</v>
      </c>
      <c r="I725" t="s">
        <v>6202</v>
      </c>
      <c r="J725" t="s">
        <v>6200</v>
      </c>
      <c r="K725" s="5">
        <v>2.5</v>
      </c>
      <c r="L725" s="6">
        <v>31.625</v>
      </c>
      <c r="M725" s="6">
        <f>E725*'Working sheet'!L725</f>
        <v>63.25</v>
      </c>
      <c r="N725" t="str">
        <f>_xlfn.XLOOKUP(Coffee_sales[[#This Row],[Customer ID]],customers!$A$1:$A$1001,customers!$I$1:$I$1001,,0)</f>
        <v>No</v>
      </c>
    </row>
    <row r="726" spans="1:14" x14ac:dyDescent="0.25">
      <c r="A726" t="s">
        <v>4580</v>
      </c>
      <c r="B726" s="4">
        <v>44076</v>
      </c>
      <c r="C726" t="s">
        <v>4581</v>
      </c>
      <c r="D726" t="s">
        <v>6152</v>
      </c>
      <c r="E726">
        <v>2</v>
      </c>
      <c r="F726" t="s">
        <v>4582</v>
      </c>
      <c r="G726">
        <v>0</v>
      </c>
      <c r="H726" t="s">
        <v>19</v>
      </c>
      <c r="I726" t="s">
        <v>6197</v>
      </c>
      <c r="J726" t="s">
        <v>6200</v>
      </c>
      <c r="K726" s="5">
        <v>0.2</v>
      </c>
      <c r="L726" s="6">
        <v>3.375</v>
      </c>
      <c r="M726" s="6">
        <f>E726*'Working sheet'!L726</f>
        <v>6.75</v>
      </c>
      <c r="N726" t="str">
        <f>_xlfn.XLOOKUP(Coffee_sales[[#This Row],[Customer ID]],customers!$A$1:$A$1001,customers!$I$1:$I$1001,,0)</f>
        <v>Yes</v>
      </c>
    </row>
    <row r="727" spans="1:14" x14ac:dyDescent="0.25">
      <c r="A727" t="s">
        <v>4585</v>
      </c>
      <c r="B727" s="4">
        <v>44043</v>
      </c>
      <c r="C727" t="s">
        <v>4586</v>
      </c>
      <c r="D727" t="s">
        <v>6167</v>
      </c>
      <c r="E727">
        <v>6</v>
      </c>
      <c r="F727" t="s">
        <v>4587</v>
      </c>
      <c r="G727" t="s">
        <v>4588</v>
      </c>
      <c r="H727" t="s">
        <v>19</v>
      </c>
      <c r="I727" t="s">
        <v>6197</v>
      </c>
      <c r="J727" t="s">
        <v>6199</v>
      </c>
      <c r="K727" s="5">
        <v>0.2</v>
      </c>
      <c r="L727" s="6">
        <v>3.8849999999999998</v>
      </c>
      <c r="M727" s="6">
        <f>E727*'Working sheet'!L727</f>
        <v>23.31</v>
      </c>
      <c r="N727" t="str">
        <f>_xlfn.XLOOKUP(Coffee_sales[[#This Row],[Customer ID]],customers!$A$1:$A$1001,customers!$I$1:$I$1001,,0)</f>
        <v>No</v>
      </c>
    </row>
    <row r="728" spans="1:14" x14ac:dyDescent="0.25">
      <c r="A728" t="s">
        <v>4591</v>
      </c>
      <c r="B728" s="4">
        <v>44571</v>
      </c>
      <c r="C728" t="s">
        <v>4592</v>
      </c>
      <c r="D728" t="s">
        <v>6164</v>
      </c>
      <c r="E728">
        <v>4</v>
      </c>
      <c r="F728" t="s">
        <v>4593</v>
      </c>
      <c r="G728">
        <v>0</v>
      </c>
      <c r="H728" t="s">
        <v>19</v>
      </c>
      <c r="I728" t="s">
        <v>6198</v>
      </c>
      <c r="J728" t="s">
        <v>6199</v>
      </c>
      <c r="K728" s="5">
        <v>2.5</v>
      </c>
      <c r="L728" s="6">
        <v>36.454999999999998</v>
      </c>
      <c r="M728" s="6">
        <f>E728*'Working sheet'!L728</f>
        <v>145.82</v>
      </c>
      <c r="N728" t="str">
        <f>_xlfn.XLOOKUP(Coffee_sales[[#This Row],[Customer ID]],customers!$A$1:$A$1001,customers!$I$1:$I$1001,,0)</f>
        <v>No</v>
      </c>
    </row>
    <row r="729" spans="1:14" x14ac:dyDescent="0.25">
      <c r="A729" t="s">
        <v>4596</v>
      </c>
      <c r="B729" s="4">
        <v>44264</v>
      </c>
      <c r="C729" t="s">
        <v>4597</v>
      </c>
      <c r="D729" t="s">
        <v>6146</v>
      </c>
      <c r="E729">
        <v>5</v>
      </c>
      <c r="F729" t="s">
        <v>4598</v>
      </c>
      <c r="G729" t="s">
        <v>4599</v>
      </c>
      <c r="H729" t="s">
        <v>318</v>
      </c>
      <c r="I729" t="s">
        <v>6196</v>
      </c>
      <c r="J729" t="s">
        <v>6200</v>
      </c>
      <c r="K729" s="5">
        <v>0.5</v>
      </c>
      <c r="L729" s="6">
        <v>5.97</v>
      </c>
      <c r="M729" s="6">
        <f>E729*'Working sheet'!L729</f>
        <v>29.849999999999998</v>
      </c>
      <c r="N729" t="str">
        <f>_xlfn.XLOOKUP(Coffee_sales[[#This Row],[Customer ID]],customers!$A$1:$A$1001,customers!$I$1:$I$1001,,0)</f>
        <v>Yes</v>
      </c>
    </row>
    <row r="730" spans="1:14" x14ac:dyDescent="0.25">
      <c r="A730" t="s">
        <v>4602</v>
      </c>
      <c r="B730" s="4">
        <v>44155</v>
      </c>
      <c r="C730" t="s">
        <v>4603</v>
      </c>
      <c r="D730" t="s">
        <v>6144</v>
      </c>
      <c r="E730">
        <v>3</v>
      </c>
      <c r="F730" t="s">
        <v>4604</v>
      </c>
      <c r="G730" t="s">
        <v>4605</v>
      </c>
      <c r="H730" t="s">
        <v>19</v>
      </c>
      <c r="I730" t="s">
        <v>6202</v>
      </c>
      <c r="J730" t="s">
        <v>6201</v>
      </c>
      <c r="K730" s="5">
        <v>0.5</v>
      </c>
      <c r="L730" s="6">
        <v>7.29</v>
      </c>
      <c r="M730" s="6">
        <f>E730*'Working sheet'!L730</f>
        <v>21.87</v>
      </c>
      <c r="N730" t="str">
        <f>_xlfn.XLOOKUP(Coffee_sales[[#This Row],[Customer ID]],customers!$A$1:$A$1001,customers!$I$1:$I$1001,,0)</f>
        <v>Yes</v>
      </c>
    </row>
    <row r="731" spans="1:14" x14ac:dyDescent="0.25">
      <c r="A731" t="s">
        <v>4608</v>
      </c>
      <c r="B731" s="4">
        <v>44634</v>
      </c>
      <c r="C731" t="s">
        <v>4609</v>
      </c>
      <c r="D731" t="s">
        <v>6159</v>
      </c>
      <c r="E731">
        <v>1</v>
      </c>
      <c r="F731" t="s">
        <v>4610</v>
      </c>
      <c r="G731" t="s">
        <v>4611</v>
      </c>
      <c r="H731" t="s">
        <v>28</v>
      </c>
      <c r="I731" t="s">
        <v>6198</v>
      </c>
      <c r="J731" t="s">
        <v>6200</v>
      </c>
      <c r="K731" s="5">
        <v>0.2</v>
      </c>
      <c r="L731" s="6">
        <v>4.3650000000000002</v>
      </c>
      <c r="M731" s="6">
        <f>E731*'Working sheet'!L731</f>
        <v>4.3650000000000002</v>
      </c>
      <c r="N731" t="str">
        <f>_xlfn.XLOOKUP(Coffee_sales[[#This Row],[Customer ID]],customers!$A$1:$A$1001,customers!$I$1:$I$1001,,0)</f>
        <v>No</v>
      </c>
    </row>
    <row r="732" spans="1:14" x14ac:dyDescent="0.25">
      <c r="A732" t="s">
        <v>4614</v>
      </c>
      <c r="B732" s="4">
        <v>43475</v>
      </c>
      <c r="C732" t="s">
        <v>4615</v>
      </c>
      <c r="D732" t="s">
        <v>6164</v>
      </c>
      <c r="E732">
        <v>1</v>
      </c>
      <c r="F732" t="s">
        <v>4616</v>
      </c>
      <c r="G732" t="s">
        <v>4617</v>
      </c>
      <c r="H732" t="s">
        <v>19</v>
      </c>
      <c r="I732" t="s">
        <v>6198</v>
      </c>
      <c r="J732" t="s">
        <v>6199</v>
      </c>
      <c r="K732" s="5">
        <v>2.5</v>
      </c>
      <c r="L732" s="6">
        <v>36.454999999999998</v>
      </c>
      <c r="M732" s="6">
        <f>E732*'Working sheet'!L732</f>
        <v>36.454999999999998</v>
      </c>
      <c r="N732" t="str">
        <f>_xlfn.XLOOKUP(Coffee_sales[[#This Row],[Customer ID]],customers!$A$1:$A$1001,customers!$I$1:$I$1001,,0)</f>
        <v>No</v>
      </c>
    </row>
    <row r="733" spans="1:14" x14ac:dyDescent="0.25">
      <c r="A733" t="s">
        <v>4620</v>
      </c>
      <c r="B733" s="4">
        <v>44222</v>
      </c>
      <c r="C733" t="s">
        <v>4621</v>
      </c>
      <c r="D733" t="s">
        <v>6150</v>
      </c>
      <c r="E733">
        <v>4</v>
      </c>
      <c r="F733" t="s">
        <v>4622</v>
      </c>
      <c r="G733">
        <v>0</v>
      </c>
      <c r="H733" t="s">
        <v>19</v>
      </c>
      <c r="I733" t="s">
        <v>6198</v>
      </c>
      <c r="J733" t="s">
        <v>6201</v>
      </c>
      <c r="K733" s="5">
        <v>0.2</v>
      </c>
      <c r="L733" s="6">
        <v>3.8849999999999998</v>
      </c>
      <c r="M733" s="6">
        <f>E733*'Working sheet'!L733</f>
        <v>15.54</v>
      </c>
      <c r="N733" t="str">
        <f>_xlfn.XLOOKUP(Coffee_sales[[#This Row],[Customer ID]],customers!$A$1:$A$1001,customers!$I$1:$I$1001,,0)</f>
        <v>Yes</v>
      </c>
    </row>
    <row r="734" spans="1:14" x14ac:dyDescent="0.25">
      <c r="A734" t="s">
        <v>4625</v>
      </c>
      <c r="B734" s="4">
        <v>44312</v>
      </c>
      <c r="C734" t="s">
        <v>4626</v>
      </c>
      <c r="D734" t="s">
        <v>6184</v>
      </c>
      <c r="E734">
        <v>2</v>
      </c>
      <c r="F734" t="s">
        <v>4627</v>
      </c>
      <c r="G734" t="s">
        <v>4628</v>
      </c>
      <c r="H734" t="s">
        <v>19</v>
      </c>
      <c r="I734" t="s">
        <v>6202</v>
      </c>
      <c r="J734" t="s">
        <v>6199</v>
      </c>
      <c r="K734" s="5">
        <v>0.2</v>
      </c>
      <c r="L734" s="6">
        <v>4.4550000000000001</v>
      </c>
      <c r="M734" s="6">
        <f>E734*'Working sheet'!L734</f>
        <v>8.91</v>
      </c>
      <c r="N734" t="str">
        <f>_xlfn.XLOOKUP(Coffee_sales[[#This Row],[Customer ID]],customers!$A$1:$A$1001,customers!$I$1:$I$1001,,0)</f>
        <v>No</v>
      </c>
    </row>
    <row r="735" spans="1:14" x14ac:dyDescent="0.25">
      <c r="A735" t="s">
        <v>4631</v>
      </c>
      <c r="B735" s="4">
        <v>44565</v>
      </c>
      <c r="C735" t="s">
        <v>4632</v>
      </c>
      <c r="D735" t="s">
        <v>6181</v>
      </c>
      <c r="E735">
        <v>3</v>
      </c>
      <c r="F735" t="s">
        <v>4633</v>
      </c>
      <c r="G735" t="s">
        <v>4634</v>
      </c>
      <c r="H735" t="s">
        <v>19</v>
      </c>
      <c r="I735" t="s">
        <v>6198</v>
      </c>
      <c r="J735" t="s">
        <v>6200</v>
      </c>
      <c r="K735" s="5">
        <v>2.5</v>
      </c>
      <c r="L735" s="6">
        <v>33.465000000000003</v>
      </c>
      <c r="M735" s="6">
        <f>E735*'Working sheet'!L735</f>
        <v>100.39500000000001</v>
      </c>
      <c r="N735" t="str">
        <f>_xlfn.XLOOKUP(Coffee_sales[[#This Row],[Customer ID]],customers!$A$1:$A$1001,customers!$I$1:$I$1001,,0)</f>
        <v>Yes</v>
      </c>
    </row>
    <row r="736" spans="1:14" x14ac:dyDescent="0.25">
      <c r="A736" t="s">
        <v>4637</v>
      </c>
      <c r="B736" s="4">
        <v>43697</v>
      </c>
      <c r="C736" t="s">
        <v>4638</v>
      </c>
      <c r="D736" t="s">
        <v>6163</v>
      </c>
      <c r="E736">
        <v>5</v>
      </c>
      <c r="F736" t="s">
        <v>4639</v>
      </c>
      <c r="G736">
        <v>0</v>
      </c>
      <c r="H736" t="s">
        <v>19</v>
      </c>
      <c r="I736" t="s">
        <v>6196</v>
      </c>
      <c r="J736" t="s">
        <v>6201</v>
      </c>
      <c r="K736" s="5">
        <v>0.2</v>
      </c>
      <c r="L736" s="6">
        <v>2.6850000000000001</v>
      </c>
      <c r="M736" s="6">
        <f>E736*'Working sheet'!L736</f>
        <v>13.425000000000001</v>
      </c>
      <c r="N736" t="str">
        <f>_xlfn.XLOOKUP(Coffee_sales[[#This Row],[Customer ID]],customers!$A$1:$A$1001,customers!$I$1:$I$1001,,0)</f>
        <v>No</v>
      </c>
    </row>
    <row r="737" spans="1:14" x14ac:dyDescent="0.25">
      <c r="A737" t="s">
        <v>4642</v>
      </c>
      <c r="B737" s="4">
        <v>44757</v>
      </c>
      <c r="C737" t="s">
        <v>4643</v>
      </c>
      <c r="D737" t="s">
        <v>6153</v>
      </c>
      <c r="E737">
        <v>6</v>
      </c>
      <c r="F737" t="s">
        <v>4644</v>
      </c>
      <c r="G737" t="s">
        <v>4645</v>
      </c>
      <c r="H737" t="s">
        <v>19</v>
      </c>
      <c r="I737" t="s">
        <v>6202</v>
      </c>
      <c r="J737" t="s">
        <v>6201</v>
      </c>
      <c r="K737" s="5">
        <v>0.2</v>
      </c>
      <c r="L737" s="6">
        <v>3.645</v>
      </c>
      <c r="M737" s="6">
        <f>E737*'Working sheet'!L737</f>
        <v>21.87</v>
      </c>
      <c r="N737" t="str">
        <f>_xlfn.XLOOKUP(Coffee_sales[[#This Row],[Customer ID]],customers!$A$1:$A$1001,customers!$I$1:$I$1001,,0)</f>
        <v>No</v>
      </c>
    </row>
    <row r="738" spans="1:14" x14ac:dyDescent="0.25">
      <c r="A738" t="s">
        <v>4647</v>
      </c>
      <c r="B738" s="4">
        <v>43508</v>
      </c>
      <c r="C738" t="s">
        <v>4648</v>
      </c>
      <c r="D738" t="s">
        <v>6143</v>
      </c>
      <c r="E738">
        <v>2</v>
      </c>
      <c r="F738" t="s">
        <v>4649</v>
      </c>
      <c r="G738" t="s">
        <v>4650</v>
      </c>
      <c r="H738" t="s">
        <v>318</v>
      </c>
      <c r="I738" t="s">
        <v>6198</v>
      </c>
      <c r="J738" t="s">
        <v>6201</v>
      </c>
      <c r="K738" s="5">
        <v>1</v>
      </c>
      <c r="L738" s="6">
        <v>12.95</v>
      </c>
      <c r="M738" s="6">
        <f>E738*'Working sheet'!L738</f>
        <v>25.9</v>
      </c>
      <c r="N738" t="str">
        <f>_xlfn.XLOOKUP(Coffee_sales[[#This Row],[Customer ID]],customers!$A$1:$A$1001,customers!$I$1:$I$1001,,0)</f>
        <v>Yes</v>
      </c>
    </row>
    <row r="739" spans="1:14" x14ac:dyDescent="0.25">
      <c r="A739" t="s">
        <v>4653</v>
      </c>
      <c r="B739" s="4">
        <v>44447</v>
      </c>
      <c r="C739" t="s">
        <v>4654</v>
      </c>
      <c r="D739" t="s">
        <v>6155</v>
      </c>
      <c r="E739">
        <v>5</v>
      </c>
      <c r="F739" t="s">
        <v>4655</v>
      </c>
      <c r="G739" t="s">
        <v>4656</v>
      </c>
      <c r="H739" t="s">
        <v>19</v>
      </c>
      <c r="I739" t="s">
        <v>6197</v>
      </c>
      <c r="J739" t="s">
        <v>6200</v>
      </c>
      <c r="K739" s="5">
        <v>1</v>
      </c>
      <c r="L739" s="6">
        <v>11.25</v>
      </c>
      <c r="M739" s="6">
        <f>E739*'Working sheet'!L739</f>
        <v>56.25</v>
      </c>
      <c r="N739" t="str">
        <f>_xlfn.XLOOKUP(Coffee_sales[[#This Row],[Customer ID]],customers!$A$1:$A$1001,customers!$I$1:$I$1001,,0)</f>
        <v>No</v>
      </c>
    </row>
    <row r="740" spans="1:14" x14ac:dyDescent="0.25">
      <c r="A740" t="s">
        <v>4659</v>
      </c>
      <c r="B740" s="4">
        <v>43812</v>
      </c>
      <c r="C740" t="s">
        <v>4660</v>
      </c>
      <c r="D740" t="s">
        <v>6178</v>
      </c>
      <c r="E740">
        <v>3</v>
      </c>
      <c r="F740" t="s">
        <v>4661</v>
      </c>
      <c r="G740" t="s">
        <v>4662</v>
      </c>
      <c r="H740" t="s">
        <v>28</v>
      </c>
      <c r="I740" t="s">
        <v>6196</v>
      </c>
      <c r="J740" t="s">
        <v>6199</v>
      </c>
      <c r="K740" s="5">
        <v>0.2</v>
      </c>
      <c r="L740" s="6">
        <v>3.585</v>
      </c>
      <c r="M740" s="6">
        <f>E740*'Working sheet'!L740</f>
        <v>10.754999999999999</v>
      </c>
      <c r="N740" t="str">
        <f>_xlfn.XLOOKUP(Coffee_sales[[#This Row],[Customer ID]],customers!$A$1:$A$1001,customers!$I$1:$I$1001,,0)</f>
        <v>No</v>
      </c>
    </row>
    <row r="741" spans="1:14" x14ac:dyDescent="0.25">
      <c r="A741" t="s">
        <v>4665</v>
      </c>
      <c r="B741" s="4">
        <v>44433</v>
      </c>
      <c r="C741" t="s">
        <v>4434</v>
      </c>
      <c r="D741" t="s">
        <v>6153</v>
      </c>
      <c r="E741">
        <v>5</v>
      </c>
      <c r="F741" t="s">
        <v>4435</v>
      </c>
      <c r="G741" t="s">
        <v>4436</v>
      </c>
      <c r="H741" t="s">
        <v>318</v>
      </c>
      <c r="I741" t="s">
        <v>6202</v>
      </c>
      <c r="J741" t="s">
        <v>6201</v>
      </c>
      <c r="K741" s="5">
        <v>0.2</v>
      </c>
      <c r="L741" s="6">
        <v>3.645</v>
      </c>
      <c r="M741" s="6">
        <f>E741*'Working sheet'!L741</f>
        <v>18.225000000000001</v>
      </c>
      <c r="N741" t="str">
        <f>_xlfn.XLOOKUP(Coffee_sales[[#This Row],[Customer ID]],customers!$A$1:$A$1001,customers!$I$1:$I$1001,,0)</f>
        <v>No</v>
      </c>
    </row>
    <row r="742" spans="1:14" x14ac:dyDescent="0.25">
      <c r="A742" t="s">
        <v>4670</v>
      </c>
      <c r="B742" s="4">
        <v>44643</v>
      </c>
      <c r="C742" t="s">
        <v>4671</v>
      </c>
      <c r="D742" t="s">
        <v>6173</v>
      </c>
      <c r="E742">
        <v>4</v>
      </c>
      <c r="F742" t="s">
        <v>4672</v>
      </c>
      <c r="G742" t="s">
        <v>4673</v>
      </c>
      <c r="H742" t="s">
        <v>318</v>
      </c>
      <c r="I742" t="s">
        <v>6196</v>
      </c>
      <c r="J742" t="s">
        <v>6199</v>
      </c>
      <c r="K742" s="5">
        <v>0.5</v>
      </c>
      <c r="L742" s="6">
        <v>7.17</v>
      </c>
      <c r="M742" s="6">
        <f>E742*'Working sheet'!L742</f>
        <v>28.68</v>
      </c>
      <c r="N742" t="str">
        <f>_xlfn.XLOOKUP(Coffee_sales[[#This Row],[Customer ID]],customers!$A$1:$A$1001,customers!$I$1:$I$1001,,0)</f>
        <v>No</v>
      </c>
    </row>
    <row r="743" spans="1:14" x14ac:dyDescent="0.25">
      <c r="A743" t="s">
        <v>4676</v>
      </c>
      <c r="B743" s="4">
        <v>43566</v>
      </c>
      <c r="C743" t="s">
        <v>4677</v>
      </c>
      <c r="D743" t="s">
        <v>6159</v>
      </c>
      <c r="E743">
        <v>2</v>
      </c>
      <c r="F743" t="s">
        <v>4678</v>
      </c>
      <c r="G743" t="s">
        <v>4679</v>
      </c>
      <c r="H743" t="s">
        <v>19</v>
      </c>
      <c r="I743" t="s">
        <v>6198</v>
      </c>
      <c r="J743" t="s">
        <v>6200</v>
      </c>
      <c r="K743" s="5">
        <v>0.2</v>
      </c>
      <c r="L743" s="6">
        <v>4.3650000000000002</v>
      </c>
      <c r="M743" s="6">
        <f>E743*'Working sheet'!L743</f>
        <v>8.73</v>
      </c>
      <c r="N743" t="str">
        <f>_xlfn.XLOOKUP(Coffee_sales[[#This Row],[Customer ID]],customers!$A$1:$A$1001,customers!$I$1:$I$1001,,0)</f>
        <v>No</v>
      </c>
    </row>
    <row r="744" spans="1:14" x14ac:dyDescent="0.25">
      <c r="A744" t="s">
        <v>4682</v>
      </c>
      <c r="B744" s="4">
        <v>44133</v>
      </c>
      <c r="C744" t="s">
        <v>4683</v>
      </c>
      <c r="D744" t="s">
        <v>6162</v>
      </c>
      <c r="E744">
        <v>4</v>
      </c>
      <c r="F744" t="s">
        <v>4684</v>
      </c>
      <c r="G744" t="s">
        <v>4685</v>
      </c>
      <c r="H744" t="s">
        <v>19</v>
      </c>
      <c r="I744" t="s">
        <v>6198</v>
      </c>
      <c r="J744" t="s">
        <v>6200</v>
      </c>
      <c r="K744" s="5">
        <v>1</v>
      </c>
      <c r="L744" s="6">
        <v>14.55</v>
      </c>
      <c r="M744" s="6">
        <f>E744*'Working sheet'!L744</f>
        <v>58.2</v>
      </c>
      <c r="N744" t="str">
        <f>_xlfn.XLOOKUP(Coffee_sales[[#This Row],[Customer ID]],customers!$A$1:$A$1001,customers!$I$1:$I$1001,,0)</f>
        <v>No</v>
      </c>
    </row>
    <row r="745" spans="1:14" x14ac:dyDescent="0.25">
      <c r="A745" t="s">
        <v>4688</v>
      </c>
      <c r="B745" s="4">
        <v>44042</v>
      </c>
      <c r="C745" t="s">
        <v>4689</v>
      </c>
      <c r="D745" t="s">
        <v>6158</v>
      </c>
      <c r="E745">
        <v>3</v>
      </c>
      <c r="F745" t="s">
        <v>4690</v>
      </c>
      <c r="G745" t="s">
        <v>4691</v>
      </c>
      <c r="H745" t="s">
        <v>19</v>
      </c>
      <c r="I745" t="s">
        <v>6197</v>
      </c>
      <c r="J745" t="s">
        <v>6201</v>
      </c>
      <c r="K745" s="5">
        <v>0.5</v>
      </c>
      <c r="L745" s="6">
        <v>5.97</v>
      </c>
      <c r="M745" s="6">
        <f>E745*'Working sheet'!L745</f>
        <v>17.91</v>
      </c>
      <c r="N745" t="str">
        <f>_xlfn.XLOOKUP(Coffee_sales[[#This Row],[Customer ID]],customers!$A$1:$A$1001,customers!$I$1:$I$1001,,0)</f>
        <v>No</v>
      </c>
    </row>
    <row r="746" spans="1:14" x14ac:dyDescent="0.25">
      <c r="A746" t="s">
        <v>4694</v>
      </c>
      <c r="B746" s="4">
        <v>43539</v>
      </c>
      <c r="C746" t="s">
        <v>4695</v>
      </c>
      <c r="D746" t="s">
        <v>6174</v>
      </c>
      <c r="E746">
        <v>6</v>
      </c>
      <c r="F746" t="s">
        <v>4696</v>
      </c>
      <c r="G746">
        <v>0</v>
      </c>
      <c r="H746" t="s">
        <v>19</v>
      </c>
      <c r="I746" t="s">
        <v>6196</v>
      </c>
      <c r="J746" t="s">
        <v>6200</v>
      </c>
      <c r="K746" s="5">
        <v>0.2</v>
      </c>
      <c r="L746" s="6">
        <v>2.9849999999999999</v>
      </c>
      <c r="M746" s="6">
        <f>E746*'Working sheet'!L746</f>
        <v>17.91</v>
      </c>
      <c r="N746" t="str">
        <f>_xlfn.XLOOKUP(Coffee_sales[[#This Row],[Customer ID]],customers!$A$1:$A$1001,customers!$I$1:$I$1001,,0)</f>
        <v>Yes</v>
      </c>
    </row>
    <row r="747" spans="1:14" x14ac:dyDescent="0.25">
      <c r="A747" t="s">
        <v>4699</v>
      </c>
      <c r="B747" s="4">
        <v>44557</v>
      </c>
      <c r="C747" t="s">
        <v>4700</v>
      </c>
      <c r="D747" t="s">
        <v>6144</v>
      </c>
      <c r="E747">
        <v>2</v>
      </c>
      <c r="F747" t="s">
        <v>4701</v>
      </c>
      <c r="G747" t="s">
        <v>4702</v>
      </c>
      <c r="H747" t="s">
        <v>318</v>
      </c>
      <c r="I747" t="s">
        <v>6202</v>
      </c>
      <c r="J747" t="s">
        <v>6201</v>
      </c>
      <c r="K747" s="5">
        <v>0.5</v>
      </c>
      <c r="L747" s="6">
        <v>7.29</v>
      </c>
      <c r="M747" s="6">
        <f>E747*'Working sheet'!L747</f>
        <v>14.58</v>
      </c>
      <c r="N747" t="str">
        <f>_xlfn.XLOOKUP(Coffee_sales[[#This Row],[Customer ID]],customers!$A$1:$A$1001,customers!$I$1:$I$1001,,0)</f>
        <v>No</v>
      </c>
    </row>
    <row r="748" spans="1:14" x14ac:dyDescent="0.25">
      <c r="A748" t="s">
        <v>4705</v>
      </c>
      <c r="B748" s="4">
        <v>43741</v>
      </c>
      <c r="C748" t="s">
        <v>4706</v>
      </c>
      <c r="D748" t="s">
        <v>6155</v>
      </c>
      <c r="E748">
        <v>3</v>
      </c>
      <c r="F748" t="s">
        <v>4707</v>
      </c>
      <c r="G748" t="s">
        <v>4708</v>
      </c>
      <c r="H748" t="s">
        <v>318</v>
      </c>
      <c r="I748" t="s">
        <v>6197</v>
      </c>
      <c r="J748" t="s">
        <v>6200</v>
      </c>
      <c r="K748" s="5">
        <v>1</v>
      </c>
      <c r="L748" s="6">
        <v>11.25</v>
      </c>
      <c r="M748" s="6">
        <f>E748*'Working sheet'!L748</f>
        <v>33.75</v>
      </c>
      <c r="N748" t="str">
        <f>_xlfn.XLOOKUP(Coffee_sales[[#This Row],[Customer ID]],customers!$A$1:$A$1001,customers!$I$1:$I$1001,,0)</f>
        <v>No</v>
      </c>
    </row>
    <row r="749" spans="1:14" x14ac:dyDescent="0.25">
      <c r="A749" t="s">
        <v>4711</v>
      </c>
      <c r="B749" s="4">
        <v>43501</v>
      </c>
      <c r="C749" t="s">
        <v>4712</v>
      </c>
      <c r="D749" t="s">
        <v>6160</v>
      </c>
      <c r="E749">
        <v>4</v>
      </c>
      <c r="F749" t="s">
        <v>4713</v>
      </c>
      <c r="G749" t="s">
        <v>4714</v>
      </c>
      <c r="H749" t="s">
        <v>318</v>
      </c>
      <c r="I749" t="s">
        <v>6198</v>
      </c>
      <c r="J749" t="s">
        <v>6200</v>
      </c>
      <c r="K749" s="5">
        <v>0.5</v>
      </c>
      <c r="L749" s="6">
        <v>8.73</v>
      </c>
      <c r="M749" s="6">
        <f>E749*'Working sheet'!L749</f>
        <v>34.92</v>
      </c>
      <c r="N749" t="str">
        <f>_xlfn.XLOOKUP(Coffee_sales[[#This Row],[Customer ID]],customers!$A$1:$A$1001,customers!$I$1:$I$1001,,0)</f>
        <v>Yes</v>
      </c>
    </row>
    <row r="750" spans="1:14" x14ac:dyDescent="0.25">
      <c r="A750" t="s">
        <v>4717</v>
      </c>
      <c r="B750" s="4">
        <v>44074</v>
      </c>
      <c r="C750" t="s">
        <v>4718</v>
      </c>
      <c r="D750" t="s">
        <v>6144</v>
      </c>
      <c r="E750">
        <v>2</v>
      </c>
      <c r="F750" t="s">
        <v>4719</v>
      </c>
      <c r="G750" t="s">
        <v>4720</v>
      </c>
      <c r="H750" t="s">
        <v>19</v>
      </c>
      <c r="I750" t="s">
        <v>6202</v>
      </c>
      <c r="J750" t="s">
        <v>6201</v>
      </c>
      <c r="K750" s="5">
        <v>0.5</v>
      </c>
      <c r="L750" s="6">
        <v>7.29</v>
      </c>
      <c r="M750" s="6">
        <f>E750*'Working sheet'!L750</f>
        <v>14.58</v>
      </c>
      <c r="N750" t="str">
        <f>_xlfn.XLOOKUP(Coffee_sales[[#This Row],[Customer ID]],customers!$A$1:$A$1001,customers!$I$1:$I$1001,,0)</f>
        <v>No</v>
      </c>
    </row>
    <row r="751" spans="1:14" x14ac:dyDescent="0.25">
      <c r="A751" t="s">
        <v>4723</v>
      </c>
      <c r="B751" s="4">
        <v>44209</v>
      </c>
      <c r="C751" t="s">
        <v>4724</v>
      </c>
      <c r="D751" t="s">
        <v>6163</v>
      </c>
      <c r="E751">
        <v>2</v>
      </c>
      <c r="F751" t="s">
        <v>4725</v>
      </c>
      <c r="G751" t="s">
        <v>4726</v>
      </c>
      <c r="H751" t="s">
        <v>318</v>
      </c>
      <c r="I751" t="s">
        <v>6196</v>
      </c>
      <c r="J751" t="s">
        <v>6201</v>
      </c>
      <c r="K751" s="5">
        <v>0.2</v>
      </c>
      <c r="L751" s="6">
        <v>2.6850000000000001</v>
      </c>
      <c r="M751" s="6">
        <f>E751*'Working sheet'!L751</f>
        <v>5.37</v>
      </c>
      <c r="N751" t="str">
        <f>_xlfn.XLOOKUP(Coffee_sales[[#This Row],[Customer ID]],customers!$A$1:$A$1001,customers!$I$1:$I$1001,,0)</f>
        <v>Yes</v>
      </c>
    </row>
    <row r="752" spans="1:14" x14ac:dyDescent="0.25">
      <c r="A752" t="s">
        <v>4730</v>
      </c>
      <c r="B752" s="4">
        <v>44277</v>
      </c>
      <c r="C752" t="s">
        <v>4731</v>
      </c>
      <c r="D752" t="s">
        <v>6146</v>
      </c>
      <c r="E752">
        <v>1</v>
      </c>
      <c r="F752" t="s">
        <v>4732</v>
      </c>
      <c r="G752">
        <v>0</v>
      </c>
      <c r="H752" t="s">
        <v>19</v>
      </c>
      <c r="I752" t="s">
        <v>6196</v>
      </c>
      <c r="J752" t="s">
        <v>6200</v>
      </c>
      <c r="K752" s="5">
        <v>0.5</v>
      </c>
      <c r="L752" s="6">
        <v>5.97</v>
      </c>
      <c r="M752" s="6">
        <f>E752*'Working sheet'!L752</f>
        <v>5.97</v>
      </c>
      <c r="N752" t="str">
        <f>_xlfn.XLOOKUP(Coffee_sales[[#This Row],[Customer ID]],customers!$A$1:$A$1001,customers!$I$1:$I$1001,,0)</f>
        <v>Yes</v>
      </c>
    </row>
    <row r="753" spans="1:14" x14ac:dyDescent="0.25">
      <c r="A753" t="s">
        <v>4735</v>
      </c>
      <c r="B753" s="4">
        <v>43847</v>
      </c>
      <c r="C753" t="s">
        <v>4736</v>
      </c>
      <c r="D753" t="s">
        <v>6161</v>
      </c>
      <c r="E753">
        <v>2</v>
      </c>
      <c r="F753" t="s">
        <v>4737</v>
      </c>
      <c r="G753" t="s">
        <v>4738</v>
      </c>
      <c r="H753" t="s">
        <v>19</v>
      </c>
      <c r="I753" t="s">
        <v>6198</v>
      </c>
      <c r="J753" t="s">
        <v>6199</v>
      </c>
      <c r="K753" s="5">
        <v>0.5</v>
      </c>
      <c r="L753" s="6">
        <v>9.51</v>
      </c>
      <c r="M753" s="6">
        <f>E753*'Working sheet'!L753</f>
        <v>19.02</v>
      </c>
      <c r="N753" t="str">
        <f>_xlfn.XLOOKUP(Coffee_sales[[#This Row],[Customer ID]],customers!$A$1:$A$1001,customers!$I$1:$I$1001,,0)</f>
        <v>No</v>
      </c>
    </row>
    <row r="754" spans="1:14" x14ac:dyDescent="0.25">
      <c r="A754" t="s">
        <v>4741</v>
      </c>
      <c r="B754" s="4">
        <v>43648</v>
      </c>
      <c r="C754" t="s">
        <v>4742</v>
      </c>
      <c r="D754" t="s">
        <v>6141</v>
      </c>
      <c r="E754">
        <v>2</v>
      </c>
      <c r="F754" t="s">
        <v>4743</v>
      </c>
      <c r="G754" t="s">
        <v>4744</v>
      </c>
      <c r="H754" t="s">
        <v>19</v>
      </c>
      <c r="I754" t="s">
        <v>6202</v>
      </c>
      <c r="J754" t="s">
        <v>6200</v>
      </c>
      <c r="K754" s="5">
        <v>1</v>
      </c>
      <c r="L754" s="6">
        <v>13.75</v>
      </c>
      <c r="M754" s="6">
        <f>E754*'Working sheet'!L754</f>
        <v>27.5</v>
      </c>
      <c r="N754" t="str">
        <f>_xlfn.XLOOKUP(Coffee_sales[[#This Row],[Customer ID]],customers!$A$1:$A$1001,customers!$I$1:$I$1001,,0)</f>
        <v>Yes</v>
      </c>
    </row>
    <row r="755" spans="1:14" x14ac:dyDescent="0.25">
      <c r="A755" t="s">
        <v>4747</v>
      </c>
      <c r="B755" s="4">
        <v>44704</v>
      </c>
      <c r="C755" t="s">
        <v>4748</v>
      </c>
      <c r="D755" t="s">
        <v>6158</v>
      </c>
      <c r="E755">
        <v>5</v>
      </c>
      <c r="F755" t="s">
        <v>4749</v>
      </c>
      <c r="G755" t="s">
        <v>4750</v>
      </c>
      <c r="H755" t="s">
        <v>19</v>
      </c>
      <c r="I755" t="s">
        <v>6197</v>
      </c>
      <c r="J755" t="s">
        <v>6201</v>
      </c>
      <c r="K755" s="5">
        <v>0.5</v>
      </c>
      <c r="L755" s="6">
        <v>5.97</v>
      </c>
      <c r="M755" s="6">
        <f>E755*'Working sheet'!L755</f>
        <v>29.849999999999998</v>
      </c>
      <c r="N755" t="str">
        <f>_xlfn.XLOOKUP(Coffee_sales[[#This Row],[Customer ID]],customers!$A$1:$A$1001,customers!$I$1:$I$1001,,0)</f>
        <v>No</v>
      </c>
    </row>
    <row r="756" spans="1:14" x14ac:dyDescent="0.25">
      <c r="A756" t="s">
        <v>4753</v>
      </c>
      <c r="B756" s="4">
        <v>44726</v>
      </c>
      <c r="C756" t="s">
        <v>4434</v>
      </c>
      <c r="D756" t="s">
        <v>6154</v>
      </c>
      <c r="E756">
        <v>6</v>
      </c>
      <c r="F756" t="s">
        <v>4435</v>
      </c>
      <c r="G756" t="s">
        <v>4436</v>
      </c>
      <c r="H756" t="s">
        <v>318</v>
      </c>
      <c r="I756" t="s">
        <v>6197</v>
      </c>
      <c r="J756" t="s">
        <v>6201</v>
      </c>
      <c r="K756" s="5">
        <v>0.2</v>
      </c>
      <c r="L756" s="6">
        <v>2.9849999999999999</v>
      </c>
      <c r="M756" s="6">
        <f>E756*'Working sheet'!L756</f>
        <v>17.91</v>
      </c>
      <c r="N756" t="str">
        <f>_xlfn.XLOOKUP(Coffee_sales[[#This Row],[Customer ID]],customers!$A$1:$A$1001,customers!$I$1:$I$1001,,0)</f>
        <v>No</v>
      </c>
    </row>
    <row r="757" spans="1:14" x14ac:dyDescent="0.25">
      <c r="A757" t="s">
        <v>4758</v>
      </c>
      <c r="B757" s="4">
        <v>44397</v>
      </c>
      <c r="C757" t="s">
        <v>4759</v>
      </c>
      <c r="D757" t="s">
        <v>6145</v>
      </c>
      <c r="E757">
        <v>6</v>
      </c>
      <c r="F757" t="s">
        <v>4760</v>
      </c>
      <c r="G757" t="s">
        <v>4761</v>
      </c>
      <c r="H757" t="s">
        <v>19</v>
      </c>
      <c r="I757" t="s">
        <v>6198</v>
      </c>
      <c r="J757" t="s">
        <v>6199</v>
      </c>
      <c r="K757" s="5">
        <v>0.2</v>
      </c>
      <c r="L757" s="6">
        <v>4.7549999999999999</v>
      </c>
      <c r="M757" s="6">
        <f>E757*'Working sheet'!L757</f>
        <v>28.53</v>
      </c>
      <c r="N757" t="str">
        <f>_xlfn.XLOOKUP(Coffee_sales[[#This Row],[Customer ID]],customers!$A$1:$A$1001,customers!$I$1:$I$1001,,0)</f>
        <v>No</v>
      </c>
    </row>
    <row r="758" spans="1:14" x14ac:dyDescent="0.25">
      <c r="A758" t="s">
        <v>4764</v>
      </c>
      <c r="B758" s="4">
        <v>44715</v>
      </c>
      <c r="C758" t="s">
        <v>4765</v>
      </c>
      <c r="D758" t="s">
        <v>6177</v>
      </c>
      <c r="E758">
        <v>4</v>
      </c>
      <c r="F758" t="s">
        <v>4766</v>
      </c>
      <c r="G758" t="s">
        <v>4767</v>
      </c>
      <c r="H758" t="s">
        <v>19</v>
      </c>
      <c r="I758" t="s">
        <v>6196</v>
      </c>
      <c r="J758" t="s">
        <v>6201</v>
      </c>
      <c r="K758" s="5">
        <v>1</v>
      </c>
      <c r="L758" s="6">
        <v>8.9499999999999993</v>
      </c>
      <c r="M758" s="6">
        <f>E758*'Working sheet'!L758</f>
        <v>35.799999999999997</v>
      </c>
      <c r="N758" t="str">
        <f>_xlfn.XLOOKUP(Coffee_sales[[#This Row],[Customer ID]],customers!$A$1:$A$1001,customers!$I$1:$I$1001,,0)</f>
        <v>Yes</v>
      </c>
    </row>
    <row r="759" spans="1:14" x14ac:dyDescent="0.25">
      <c r="A759" t="s">
        <v>4770</v>
      </c>
      <c r="B759" s="4">
        <v>43977</v>
      </c>
      <c r="C759" t="s">
        <v>4771</v>
      </c>
      <c r="D759" t="s">
        <v>6158</v>
      </c>
      <c r="E759">
        <v>3</v>
      </c>
      <c r="F759" t="s">
        <v>4772</v>
      </c>
      <c r="G759" t="s">
        <v>4773</v>
      </c>
      <c r="H759" t="s">
        <v>19</v>
      </c>
      <c r="I759" t="s">
        <v>6197</v>
      </c>
      <c r="J759" t="s">
        <v>6201</v>
      </c>
      <c r="K759" s="5">
        <v>0.5</v>
      </c>
      <c r="L759" s="6">
        <v>5.97</v>
      </c>
      <c r="M759" s="6">
        <f>E759*'Working sheet'!L759</f>
        <v>17.91</v>
      </c>
      <c r="N759" t="str">
        <f>_xlfn.XLOOKUP(Coffee_sales[[#This Row],[Customer ID]],customers!$A$1:$A$1001,customers!$I$1:$I$1001,,0)</f>
        <v>Yes</v>
      </c>
    </row>
    <row r="760" spans="1:14" x14ac:dyDescent="0.25">
      <c r="A760" t="s">
        <v>4776</v>
      </c>
      <c r="B760" s="4">
        <v>43672</v>
      </c>
      <c r="C760" t="s">
        <v>4777</v>
      </c>
      <c r="D760" t="s">
        <v>6177</v>
      </c>
      <c r="E760">
        <v>1</v>
      </c>
      <c r="F760" t="s">
        <v>4778</v>
      </c>
      <c r="G760" t="s">
        <v>4779</v>
      </c>
      <c r="H760" t="s">
        <v>19</v>
      </c>
      <c r="I760" t="s">
        <v>6196</v>
      </c>
      <c r="J760" t="s">
        <v>6201</v>
      </c>
      <c r="K760" s="5">
        <v>1</v>
      </c>
      <c r="L760" s="6">
        <v>8.9499999999999993</v>
      </c>
      <c r="M760" s="6">
        <f>E760*'Working sheet'!L760</f>
        <v>8.9499999999999993</v>
      </c>
      <c r="N760" t="str">
        <f>_xlfn.XLOOKUP(Coffee_sales[[#This Row],[Customer ID]],customers!$A$1:$A$1001,customers!$I$1:$I$1001,,0)</f>
        <v>No</v>
      </c>
    </row>
    <row r="761" spans="1:14" x14ac:dyDescent="0.25">
      <c r="A761" t="s">
        <v>4781</v>
      </c>
      <c r="B761" s="4">
        <v>44126</v>
      </c>
      <c r="C761" t="s">
        <v>4782</v>
      </c>
      <c r="D761" t="s">
        <v>6165</v>
      </c>
      <c r="E761">
        <v>1</v>
      </c>
      <c r="F761" t="s">
        <v>4783</v>
      </c>
      <c r="G761" t="s">
        <v>4784</v>
      </c>
      <c r="H761" t="s">
        <v>19</v>
      </c>
      <c r="I761" t="s">
        <v>6198</v>
      </c>
      <c r="J761" t="s">
        <v>6201</v>
      </c>
      <c r="K761" s="5">
        <v>2.5</v>
      </c>
      <c r="L761" s="6">
        <v>29.785</v>
      </c>
      <c r="M761" s="6">
        <f>E761*'Working sheet'!L761</f>
        <v>29.785</v>
      </c>
      <c r="N761" t="str">
        <f>_xlfn.XLOOKUP(Coffee_sales[[#This Row],[Customer ID]],customers!$A$1:$A$1001,customers!$I$1:$I$1001,,0)</f>
        <v>Yes</v>
      </c>
    </row>
    <row r="762" spans="1:14" x14ac:dyDescent="0.25">
      <c r="A762" t="s">
        <v>4787</v>
      </c>
      <c r="B762" s="4">
        <v>44189</v>
      </c>
      <c r="C762" t="s">
        <v>4788</v>
      </c>
      <c r="D762" t="s">
        <v>6176</v>
      </c>
      <c r="E762">
        <v>5</v>
      </c>
      <c r="F762" t="s">
        <v>4789</v>
      </c>
      <c r="G762" t="s">
        <v>4790</v>
      </c>
      <c r="H762" t="s">
        <v>19</v>
      </c>
      <c r="I762" t="s">
        <v>6202</v>
      </c>
      <c r="J762" t="s">
        <v>6199</v>
      </c>
      <c r="K762" s="5">
        <v>0.5</v>
      </c>
      <c r="L762" s="6">
        <v>8.91</v>
      </c>
      <c r="M762" s="6">
        <f>E762*'Working sheet'!L762</f>
        <v>44.55</v>
      </c>
      <c r="N762" t="str">
        <f>_xlfn.XLOOKUP(Coffee_sales[[#This Row],[Customer ID]],customers!$A$1:$A$1001,customers!$I$1:$I$1001,,0)</f>
        <v>No</v>
      </c>
    </row>
    <row r="763" spans="1:14" x14ac:dyDescent="0.25">
      <c r="A763" t="s">
        <v>4792</v>
      </c>
      <c r="B763" s="4">
        <v>43714</v>
      </c>
      <c r="C763" t="s">
        <v>4793</v>
      </c>
      <c r="D763" t="s">
        <v>6171</v>
      </c>
      <c r="E763">
        <v>6</v>
      </c>
      <c r="F763" t="s">
        <v>4794</v>
      </c>
      <c r="G763" t="s">
        <v>4795</v>
      </c>
      <c r="H763" t="s">
        <v>19</v>
      </c>
      <c r="I763" t="s">
        <v>6202</v>
      </c>
      <c r="J763" t="s">
        <v>6199</v>
      </c>
      <c r="K763" s="5">
        <v>1</v>
      </c>
      <c r="L763" s="6">
        <v>14.85</v>
      </c>
      <c r="M763" s="6">
        <f>E763*'Working sheet'!L763</f>
        <v>89.1</v>
      </c>
      <c r="N763" t="str">
        <f>_xlfn.XLOOKUP(Coffee_sales[[#This Row],[Customer ID]],customers!$A$1:$A$1001,customers!$I$1:$I$1001,,0)</f>
        <v>Yes</v>
      </c>
    </row>
    <row r="764" spans="1:14" x14ac:dyDescent="0.25">
      <c r="A764" t="s">
        <v>4797</v>
      </c>
      <c r="B764" s="4">
        <v>43563</v>
      </c>
      <c r="C764" t="s">
        <v>4798</v>
      </c>
      <c r="D764" t="s">
        <v>6160</v>
      </c>
      <c r="E764">
        <v>5</v>
      </c>
      <c r="F764" t="s">
        <v>4799</v>
      </c>
      <c r="G764" t="s">
        <v>4800</v>
      </c>
      <c r="H764" t="s">
        <v>28</v>
      </c>
      <c r="I764" t="s">
        <v>6198</v>
      </c>
      <c r="J764" t="s">
        <v>6200</v>
      </c>
      <c r="K764" s="5">
        <v>0.5</v>
      </c>
      <c r="L764" s="6">
        <v>8.73</v>
      </c>
      <c r="M764" s="6">
        <f>E764*'Working sheet'!L764</f>
        <v>43.650000000000006</v>
      </c>
      <c r="N764" t="str">
        <f>_xlfn.XLOOKUP(Coffee_sales[[#This Row],[Customer ID]],customers!$A$1:$A$1001,customers!$I$1:$I$1001,,0)</f>
        <v>No</v>
      </c>
    </row>
    <row r="765" spans="1:14" x14ac:dyDescent="0.25">
      <c r="A765" t="s">
        <v>4803</v>
      </c>
      <c r="B765" s="4">
        <v>44587</v>
      </c>
      <c r="C765" t="s">
        <v>4804</v>
      </c>
      <c r="D765" t="s">
        <v>6180</v>
      </c>
      <c r="E765">
        <v>3</v>
      </c>
      <c r="F765" t="s">
        <v>4805</v>
      </c>
      <c r="G765">
        <v>0</v>
      </c>
      <c r="H765" t="s">
        <v>19</v>
      </c>
      <c r="I765" t="s">
        <v>6197</v>
      </c>
      <c r="J765" t="s">
        <v>6199</v>
      </c>
      <c r="K765" s="5">
        <v>0.5</v>
      </c>
      <c r="L765" s="6">
        <v>7.77</v>
      </c>
      <c r="M765" s="6">
        <f>E765*'Working sheet'!L765</f>
        <v>23.31</v>
      </c>
      <c r="N765" t="str">
        <f>_xlfn.XLOOKUP(Coffee_sales[[#This Row],[Customer ID]],customers!$A$1:$A$1001,customers!$I$1:$I$1001,,0)</f>
        <v>No</v>
      </c>
    </row>
    <row r="766" spans="1:14" x14ac:dyDescent="0.25">
      <c r="A766" t="s">
        <v>4808</v>
      </c>
      <c r="B766" s="4">
        <v>43797</v>
      </c>
      <c r="C766" t="s">
        <v>4809</v>
      </c>
      <c r="D766" t="s">
        <v>6182</v>
      </c>
      <c r="E766">
        <v>6</v>
      </c>
      <c r="F766" t="s">
        <v>4810</v>
      </c>
      <c r="G766" t="s">
        <v>4811</v>
      </c>
      <c r="H766" t="s">
        <v>19</v>
      </c>
      <c r="I766" t="s">
        <v>6197</v>
      </c>
      <c r="J766" t="s">
        <v>6199</v>
      </c>
      <c r="K766" s="5">
        <v>2.5</v>
      </c>
      <c r="L766" s="6">
        <v>29.785</v>
      </c>
      <c r="M766" s="6">
        <f>E766*'Working sheet'!L766</f>
        <v>178.71</v>
      </c>
      <c r="N766" t="str">
        <f>_xlfn.XLOOKUP(Coffee_sales[[#This Row],[Customer ID]],customers!$A$1:$A$1001,customers!$I$1:$I$1001,,0)</f>
        <v>Yes</v>
      </c>
    </row>
    <row r="767" spans="1:14" x14ac:dyDescent="0.25">
      <c r="A767" t="s">
        <v>4814</v>
      </c>
      <c r="B767" s="4">
        <v>43667</v>
      </c>
      <c r="C767" t="s">
        <v>4815</v>
      </c>
      <c r="D767" t="s">
        <v>6138</v>
      </c>
      <c r="E767">
        <v>6</v>
      </c>
      <c r="F767" t="s">
        <v>4816</v>
      </c>
      <c r="G767" t="s">
        <v>4817</v>
      </c>
      <c r="H767" t="s">
        <v>19</v>
      </c>
      <c r="I767" t="s">
        <v>6196</v>
      </c>
      <c r="J767" t="s">
        <v>6200</v>
      </c>
      <c r="K767" s="5">
        <v>1</v>
      </c>
      <c r="L767" s="6">
        <v>9.9499999999999993</v>
      </c>
      <c r="M767" s="6">
        <f>E767*'Working sheet'!L767</f>
        <v>59.699999999999996</v>
      </c>
      <c r="N767" t="str">
        <f>_xlfn.XLOOKUP(Coffee_sales[[#This Row],[Customer ID]],customers!$A$1:$A$1001,customers!$I$1:$I$1001,,0)</f>
        <v>Yes</v>
      </c>
    </row>
    <row r="768" spans="1:14" x14ac:dyDescent="0.25">
      <c r="A768" t="s">
        <v>4814</v>
      </c>
      <c r="B768" s="4">
        <v>43667</v>
      </c>
      <c r="C768" t="s">
        <v>4815</v>
      </c>
      <c r="D768" t="s">
        <v>6180</v>
      </c>
      <c r="E768">
        <v>2</v>
      </c>
      <c r="F768" t="s">
        <v>4816</v>
      </c>
      <c r="G768" t="s">
        <v>4817</v>
      </c>
      <c r="H768" t="s">
        <v>19</v>
      </c>
      <c r="I768" t="s">
        <v>6197</v>
      </c>
      <c r="J768" t="s">
        <v>6199</v>
      </c>
      <c r="K768" s="5">
        <v>0.5</v>
      </c>
      <c r="L768" s="6">
        <v>7.77</v>
      </c>
      <c r="M768" s="6">
        <f>E768*'Working sheet'!L768</f>
        <v>15.54</v>
      </c>
      <c r="N768" t="str">
        <f>_xlfn.XLOOKUP(Coffee_sales[[#This Row],[Customer ID]],customers!$A$1:$A$1001,customers!$I$1:$I$1001,,0)</f>
        <v>Yes</v>
      </c>
    </row>
    <row r="769" spans="1:14" x14ac:dyDescent="0.25">
      <c r="A769" t="s">
        <v>4825</v>
      </c>
      <c r="B769" s="4">
        <v>44267</v>
      </c>
      <c r="C769" t="s">
        <v>4759</v>
      </c>
      <c r="D769" t="s">
        <v>6182</v>
      </c>
      <c r="E769">
        <v>3</v>
      </c>
      <c r="F769" t="s">
        <v>4760</v>
      </c>
      <c r="G769" t="s">
        <v>4761</v>
      </c>
      <c r="H769" t="s">
        <v>19</v>
      </c>
      <c r="I769" t="s">
        <v>6197</v>
      </c>
      <c r="J769" t="s">
        <v>6199</v>
      </c>
      <c r="K769" s="5">
        <v>2.5</v>
      </c>
      <c r="L769" s="6">
        <v>29.785</v>
      </c>
      <c r="M769" s="6">
        <f>E769*'Working sheet'!L769</f>
        <v>89.355000000000004</v>
      </c>
      <c r="N769" t="str">
        <f>_xlfn.XLOOKUP(Coffee_sales[[#This Row],[Customer ID]],customers!$A$1:$A$1001,customers!$I$1:$I$1001,,0)</f>
        <v>No</v>
      </c>
    </row>
    <row r="770" spans="1:14" x14ac:dyDescent="0.25">
      <c r="A770" t="s">
        <v>4831</v>
      </c>
      <c r="B770" s="4">
        <v>44562</v>
      </c>
      <c r="C770" t="s">
        <v>4759</v>
      </c>
      <c r="D770" t="s">
        <v>6179</v>
      </c>
      <c r="E770">
        <v>2</v>
      </c>
      <c r="F770" t="s">
        <v>4760</v>
      </c>
      <c r="G770" t="s">
        <v>4761</v>
      </c>
      <c r="H770" t="s">
        <v>19</v>
      </c>
      <c r="I770" t="s">
        <v>6196</v>
      </c>
      <c r="J770" t="s">
        <v>6199</v>
      </c>
      <c r="K770" s="5">
        <v>1</v>
      </c>
      <c r="L770" s="6">
        <v>11.95</v>
      </c>
      <c r="M770" s="6">
        <f>E770*'Working sheet'!L770</f>
        <v>23.9</v>
      </c>
      <c r="N770" t="str">
        <f>_xlfn.XLOOKUP(Coffee_sales[[#This Row],[Customer ID]],customers!$A$1:$A$1001,customers!$I$1:$I$1001,,0)</f>
        <v>No</v>
      </c>
    </row>
    <row r="771" spans="1:14" x14ac:dyDescent="0.25">
      <c r="A771" t="s">
        <v>4836</v>
      </c>
      <c r="B771" s="4">
        <v>43912</v>
      </c>
      <c r="C771" t="s">
        <v>4837</v>
      </c>
      <c r="D771" t="s">
        <v>6151</v>
      </c>
      <c r="E771">
        <v>6</v>
      </c>
      <c r="F771" t="s">
        <v>4838</v>
      </c>
      <c r="G771" t="s">
        <v>4839</v>
      </c>
      <c r="H771" t="s">
        <v>28</v>
      </c>
      <c r="I771" t="s">
        <v>6196</v>
      </c>
      <c r="J771" t="s">
        <v>6200</v>
      </c>
      <c r="K771" s="5">
        <v>2.5</v>
      </c>
      <c r="L771" s="6">
        <v>22.885000000000002</v>
      </c>
      <c r="M771" s="6">
        <f>E771*'Working sheet'!L771</f>
        <v>137.31</v>
      </c>
      <c r="N771" t="str">
        <f>_xlfn.XLOOKUP(Coffee_sales[[#This Row],[Customer ID]],customers!$A$1:$A$1001,customers!$I$1:$I$1001,,0)</f>
        <v>No</v>
      </c>
    </row>
    <row r="772" spans="1:14" x14ac:dyDescent="0.25">
      <c r="A772" t="s">
        <v>4842</v>
      </c>
      <c r="B772" s="4">
        <v>44092</v>
      </c>
      <c r="C772" t="s">
        <v>4843</v>
      </c>
      <c r="D772" t="s">
        <v>6147</v>
      </c>
      <c r="E772">
        <v>1</v>
      </c>
      <c r="F772" t="s">
        <v>4844</v>
      </c>
      <c r="G772" t="s">
        <v>4845</v>
      </c>
      <c r="H772" t="s">
        <v>19</v>
      </c>
      <c r="I772" t="s">
        <v>6197</v>
      </c>
      <c r="J772" t="s">
        <v>6201</v>
      </c>
      <c r="K772" s="5">
        <v>1</v>
      </c>
      <c r="L772" s="6">
        <v>9.9499999999999993</v>
      </c>
      <c r="M772" s="6">
        <f>E772*'Working sheet'!L772</f>
        <v>9.9499999999999993</v>
      </c>
      <c r="N772" t="str">
        <f>_xlfn.XLOOKUP(Coffee_sales[[#This Row],[Customer ID]],customers!$A$1:$A$1001,customers!$I$1:$I$1001,,0)</f>
        <v>No</v>
      </c>
    </row>
    <row r="773" spans="1:14" x14ac:dyDescent="0.25">
      <c r="A773" t="s">
        <v>4847</v>
      </c>
      <c r="B773" s="4">
        <v>43468</v>
      </c>
      <c r="C773" t="s">
        <v>4848</v>
      </c>
      <c r="D773" t="s">
        <v>6173</v>
      </c>
      <c r="E773">
        <v>3</v>
      </c>
      <c r="F773" t="s">
        <v>4849</v>
      </c>
      <c r="G773" t="s">
        <v>4850</v>
      </c>
      <c r="H773" t="s">
        <v>19</v>
      </c>
      <c r="I773" t="s">
        <v>6196</v>
      </c>
      <c r="J773" t="s">
        <v>6199</v>
      </c>
      <c r="K773" s="5">
        <v>0.5</v>
      </c>
      <c r="L773" s="6">
        <v>7.17</v>
      </c>
      <c r="M773" s="6">
        <f>E773*'Working sheet'!L773</f>
        <v>21.509999999999998</v>
      </c>
      <c r="N773" t="str">
        <f>_xlfn.XLOOKUP(Coffee_sales[[#This Row],[Customer ID]],customers!$A$1:$A$1001,customers!$I$1:$I$1001,,0)</f>
        <v>No</v>
      </c>
    </row>
    <row r="774" spans="1:14" x14ac:dyDescent="0.25">
      <c r="A774" t="s">
        <v>4853</v>
      </c>
      <c r="B774" s="4">
        <v>44468</v>
      </c>
      <c r="C774" t="s">
        <v>4854</v>
      </c>
      <c r="D774" t="s">
        <v>6141</v>
      </c>
      <c r="E774">
        <v>6</v>
      </c>
      <c r="F774" t="s">
        <v>4855</v>
      </c>
      <c r="G774">
        <v>0</v>
      </c>
      <c r="H774" t="s">
        <v>19</v>
      </c>
      <c r="I774" t="s">
        <v>6202</v>
      </c>
      <c r="J774" t="s">
        <v>6200</v>
      </c>
      <c r="K774" s="5">
        <v>1</v>
      </c>
      <c r="L774" s="6">
        <v>13.75</v>
      </c>
      <c r="M774" s="6">
        <f>E774*'Working sheet'!L774</f>
        <v>82.5</v>
      </c>
      <c r="N774" t="str">
        <f>_xlfn.XLOOKUP(Coffee_sales[[#This Row],[Customer ID]],customers!$A$1:$A$1001,customers!$I$1:$I$1001,,0)</f>
        <v>No</v>
      </c>
    </row>
    <row r="775" spans="1:14" x14ac:dyDescent="0.25">
      <c r="A775" t="s">
        <v>4858</v>
      </c>
      <c r="B775" s="4">
        <v>44488</v>
      </c>
      <c r="C775" t="s">
        <v>4859</v>
      </c>
      <c r="D775" t="s">
        <v>6159</v>
      </c>
      <c r="E775">
        <v>2</v>
      </c>
      <c r="F775" t="s">
        <v>4860</v>
      </c>
      <c r="G775" t="s">
        <v>4861</v>
      </c>
      <c r="H775" t="s">
        <v>318</v>
      </c>
      <c r="I775" t="s">
        <v>6198</v>
      </c>
      <c r="J775" t="s">
        <v>6200</v>
      </c>
      <c r="K775" s="5">
        <v>0.2</v>
      </c>
      <c r="L775" s="6">
        <v>4.3650000000000002</v>
      </c>
      <c r="M775" s="6">
        <f>E775*'Working sheet'!L775</f>
        <v>8.73</v>
      </c>
      <c r="N775" t="str">
        <f>_xlfn.XLOOKUP(Coffee_sales[[#This Row],[Customer ID]],customers!$A$1:$A$1001,customers!$I$1:$I$1001,,0)</f>
        <v>No</v>
      </c>
    </row>
    <row r="776" spans="1:14" x14ac:dyDescent="0.25">
      <c r="A776" t="s">
        <v>4864</v>
      </c>
      <c r="B776" s="4">
        <v>44756</v>
      </c>
      <c r="C776" t="s">
        <v>4865</v>
      </c>
      <c r="D776" t="s">
        <v>6138</v>
      </c>
      <c r="E776">
        <v>2</v>
      </c>
      <c r="F776" t="s">
        <v>4866</v>
      </c>
      <c r="G776">
        <v>0</v>
      </c>
      <c r="H776" t="s">
        <v>19</v>
      </c>
      <c r="I776" t="s">
        <v>6196</v>
      </c>
      <c r="J776" t="s">
        <v>6200</v>
      </c>
      <c r="K776" s="5">
        <v>1</v>
      </c>
      <c r="L776" s="6">
        <v>9.9499999999999993</v>
      </c>
      <c r="M776" s="6">
        <f>E776*'Working sheet'!L776</f>
        <v>19.899999999999999</v>
      </c>
      <c r="N776" t="str">
        <f>_xlfn.XLOOKUP(Coffee_sales[[#This Row],[Customer ID]],customers!$A$1:$A$1001,customers!$I$1:$I$1001,,0)</f>
        <v>Yes</v>
      </c>
    </row>
    <row r="777" spans="1:14" x14ac:dyDescent="0.25">
      <c r="A777" t="s">
        <v>4869</v>
      </c>
      <c r="B777" s="4">
        <v>44396</v>
      </c>
      <c r="C777" t="s">
        <v>4870</v>
      </c>
      <c r="D777" t="s">
        <v>6176</v>
      </c>
      <c r="E777">
        <v>2</v>
      </c>
      <c r="F777" t="s">
        <v>4871</v>
      </c>
      <c r="G777" t="s">
        <v>4872</v>
      </c>
      <c r="H777" t="s">
        <v>19</v>
      </c>
      <c r="I777" t="s">
        <v>6202</v>
      </c>
      <c r="J777" t="s">
        <v>6199</v>
      </c>
      <c r="K777" s="5">
        <v>0.5</v>
      </c>
      <c r="L777" s="6">
        <v>8.91</v>
      </c>
      <c r="M777" s="6">
        <f>E777*'Working sheet'!L777</f>
        <v>17.82</v>
      </c>
      <c r="N777" t="str">
        <f>_xlfn.XLOOKUP(Coffee_sales[[#This Row],[Customer ID]],customers!$A$1:$A$1001,customers!$I$1:$I$1001,,0)</f>
        <v>Yes</v>
      </c>
    </row>
    <row r="778" spans="1:14" x14ac:dyDescent="0.25">
      <c r="A778" t="s">
        <v>4875</v>
      </c>
      <c r="B778" s="4">
        <v>44540</v>
      </c>
      <c r="C778" t="s">
        <v>4876</v>
      </c>
      <c r="D778" t="s">
        <v>6157</v>
      </c>
      <c r="E778">
        <v>3</v>
      </c>
      <c r="F778" t="s">
        <v>4877</v>
      </c>
      <c r="G778" t="s">
        <v>4878</v>
      </c>
      <c r="H778" t="s">
        <v>19</v>
      </c>
      <c r="I778" t="s">
        <v>6197</v>
      </c>
      <c r="J778" t="s">
        <v>6200</v>
      </c>
      <c r="K778" s="5">
        <v>0.5</v>
      </c>
      <c r="L778" s="6">
        <v>6.75</v>
      </c>
      <c r="M778" s="6">
        <f>E778*'Working sheet'!L778</f>
        <v>20.25</v>
      </c>
      <c r="N778" t="str">
        <f>_xlfn.XLOOKUP(Coffee_sales[[#This Row],[Customer ID]],customers!$A$1:$A$1001,customers!$I$1:$I$1001,,0)</f>
        <v>No</v>
      </c>
    </row>
    <row r="779" spans="1:14" x14ac:dyDescent="0.25">
      <c r="A779" t="s">
        <v>4881</v>
      </c>
      <c r="B779" s="4">
        <v>43541</v>
      </c>
      <c r="C779" t="s">
        <v>4882</v>
      </c>
      <c r="D779" t="s">
        <v>6182</v>
      </c>
      <c r="E779">
        <v>2</v>
      </c>
      <c r="F779" t="s">
        <v>4883</v>
      </c>
      <c r="G779" t="s">
        <v>4884</v>
      </c>
      <c r="H779" t="s">
        <v>19</v>
      </c>
      <c r="I779" t="s">
        <v>6197</v>
      </c>
      <c r="J779" t="s">
        <v>6199</v>
      </c>
      <c r="K779" s="5">
        <v>2.5</v>
      </c>
      <c r="L779" s="6">
        <v>29.785</v>
      </c>
      <c r="M779" s="6">
        <f>E779*'Working sheet'!L779</f>
        <v>59.57</v>
      </c>
      <c r="N779" t="str">
        <f>_xlfn.XLOOKUP(Coffee_sales[[#This Row],[Customer ID]],customers!$A$1:$A$1001,customers!$I$1:$I$1001,,0)</f>
        <v>No</v>
      </c>
    </row>
    <row r="780" spans="1:14" x14ac:dyDescent="0.25">
      <c r="A780" t="s">
        <v>4886</v>
      </c>
      <c r="B780" s="4">
        <v>43889</v>
      </c>
      <c r="C780" t="s">
        <v>4933</v>
      </c>
      <c r="D780" t="s">
        <v>6161</v>
      </c>
      <c r="E780">
        <v>2</v>
      </c>
      <c r="F780" t="s">
        <v>4934</v>
      </c>
      <c r="G780" t="s">
        <v>4935</v>
      </c>
      <c r="H780" t="s">
        <v>19</v>
      </c>
      <c r="I780" t="s">
        <v>6198</v>
      </c>
      <c r="J780" t="s">
        <v>6199</v>
      </c>
      <c r="K780" s="5">
        <v>0.5</v>
      </c>
      <c r="L780" s="6">
        <v>9.51</v>
      </c>
      <c r="M780" s="6">
        <f>E780*'Working sheet'!L780</f>
        <v>19.02</v>
      </c>
      <c r="N780" t="str">
        <f>_xlfn.XLOOKUP(Coffee_sales[[#This Row],[Customer ID]],customers!$A$1:$A$1001,customers!$I$1:$I$1001,,0)</f>
        <v>Yes</v>
      </c>
    </row>
    <row r="781" spans="1:14" x14ac:dyDescent="0.25">
      <c r="A781" t="s">
        <v>4892</v>
      </c>
      <c r="B781" s="4">
        <v>43985</v>
      </c>
      <c r="C781" t="s">
        <v>4893</v>
      </c>
      <c r="D781" t="s">
        <v>6143</v>
      </c>
      <c r="E781">
        <v>6</v>
      </c>
      <c r="F781" t="s">
        <v>4894</v>
      </c>
      <c r="G781" t="s">
        <v>4895</v>
      </c>
      <c r="H781" t="s">
        <v>19</v>
      </c>
      <c r="I781" t="s">
        <v>6198</v>
      </c>
      <c r="J781" t="s">
        <v>6201</v>
      </c>
      <c r="K781" s="5">
        <v>1</v>
      </c>
      <c r="L781" s="6">
        <v>12.95</v>
      </c>
      <c r="M781" s="6">
        <f>E781*'Working sheet'!L781</f>
        <v>77.699999999999989</v>
      </c>
      <c r="N781" t="str">
        <f>_xlfn.XLOOKUP(Coffee_sales[[#This Row],[Customer ID]],customers!$A$1:$A$1001,customers!$I$1:$I$1001,,0)</f>
        <v>Yes</v>
      </c>
    </row>
    <row r="782" spans="1:14" x14ac:dyDescent="0.25">
      <c r="A782" t="s">
        <v>4898</v>
      </c>
      <c r="B782" s="4">
        <v>43883</v>
      </c>
      <c r="C782" t="s">
        <v>4899</v>
      </c>
      <c r="D782" t="s">
        <v>6141</v>
      </c>
      <c r="E782">
        <v>3</v>
      </c>
      <c r="F782" t="s">
        <v>4900</v>
      </c>
      <c r="G782">
        <v>0</v>
      </c>
      <c r="H782" t="s">
        <v>19</v>
      </c>
      <c r="I782" t="s">
        <v>6202</v>
      </c>
      <c r="J782" t="s">
        <v>6200</v>
      </c>
      <c r="K782" s="5">
        <v>1</v>
      </c>
      <c r="L782" s="6">
        <v>13.75</v>
      </c>
      <c r="M782" s="6">
        <f>E782*'Working sheet'!L782</f>
        <v>41.25</v>
      </c>
      <c r="N782" t="str">
        <f>_xlfn.XLOOKUP(Coffee_sales[[#This Row],[Customer ID]],customers!$A$1:$A$1001,customers!$I$1:$I$1001,,0)</f>
        <v>No</v>
      </c>
    </row>
    <row r="783" spans="1:14" x14ac:dyDescent="0.25">
      <c r="A783" t="s">
        <v>4903</v>
      </c>
      <c r="B783" s="4">
        <v>43778</v>
      </c>
      <c r="C783" t="s">
        <v>4904</v>
      </c>
      <c r="D783" t="s">
        <v>6164</v>
      </c>
      <c r="E783">
        <v>4</v>
      </c>
      <c r="F783" t="s">
        <v>4905</v>
      </c>
      <c r="G783" t="s">
        <v>4906</v>
      </c>
      <c r="H783" t="s">
        <v>19</v>
      </c>
      <c r="I783" t="s">
        <v>6198</v>
      </c>
      <c r="J783" t="s">
        <v>6199</v>
      </c>
      <c r="K783" s="5">
        <v>2.5</v>
      </c>
      <c r="L783" s="6">
        <v>36.454999999999998</v>
      </c>
      <c r="M783" s="6">
        <f>E783*'Working sheet'!L783</f>
        <v>145.82</v>
      </c>
      <c r="N783" t="str">
        <f>_xlfn.XLOOKUP(Coffee_sales[[#This Row],[Customer ID]],customers!$A$1:$A$1001,customers!$I$1:$I$1001,,0)</f>
        <v>No</v>
      </c>
    </row>
    <row r="784" spans="1:14" x14ac:dyDescent="0.25">
      <c r="A784" t="s">
        <v>4909</v>
      </c>
      <c r="B784" s="4">
        <v>43897</v>
      </c>
      <c r="C784" t="s">
        <v>4910</v>
      </c>
      <c r="D784" t="s">
        <v>6184</v>
      </c>
      <c r="E784">
        <v>6</v>
      </c>
      <c r="F784" t="s">
        <v>4911</v>
      </c>
      <c r="G784" t="s">
        <v>4912</v>
      </c>
      <c r="H784" t="s">
        <v>318</v>
      </c>
      <c r="I784" t="s">
        <v>6202</v>
      </c>
      <c r="J784" t="s">
        <v>6199</v>
      </c>
      <c r="K784" s="5">
        <v>0.2</v>
      </c>
      <c r="L784" s="6">
        <v>4.4550000000000001</v>
      </c>
      <c r="M784" s="6">
        <f>E784*'Working sheet'!L784</f>
        <v>26.73</v>
      </c>
      <c r="N784" t="str">
        <f>_xlfn.XLOOKUP(Coffee_sales[[#This Row],[Customer ID]],customers!$A$1:$A$1001,customers!$I$1:$I$1001,,0)</f>
        <v>No</v>
      </c>
    </row>
    <row r="785" spans="1:14" x14ac:dyDescent="0.25">
      <c r="A785" t="s">
        <v>4915</v>
      </c>
      <c r="B785" s="4">
        <v>44312</v>
      </c>
      <c r="C785" t="s">
        <v>4916</v>
      </c>
      <c r="D785" t="s">
        <v>6160</v>
      </c>
      <c r="E785">
        <v>5</v>
      </c>
      <c r="F785" t="s">
        <v>4917</v>
      </c>
      <c r="G785" t="s">
        <v>4918</v>
      </c>
      <c r="H785" t="s">
        <v>19</v>
      </c>
      <c r="I785" t="s">
        <v>6198</v>
      </c>
      <c r="J785" t="s">
        <v>6200</v>
      </c>
      <c r="K785" s="5">
        <v>0.5</v>
      </c>
      <c r="L785" s="6">
        <v>8.73</v>
      </c>
      <c r="M785" s="6">
        <f>E785*'Working sheet'!L785</f>
        <v>43.650000000000006</v>
      </c>
      <c r="N785" t="str">
        <f>_xlfn.XLOOKUP(Coffee_sales[[#This Row],[Customer ID]],customers!$A$1:$A$1001,customers!$I$1:$I$1001,,0)</f>
        <v>Yes</v>
      </c>
    </row>
    <row r="786" spans="1:14" x14ac:dyDescent="0.25">
      <c r="A786" t="s">
        <v>4921</v>
      </c>
      <c r="B786" s="4">
        <v>44511</v>
      </c>
      <c r="C786" t="s">
        <v>4922</v>
      </c>
      <c r="D786" t="s">
        <v>6170</v>
      </c>
      <c r="E786">
        <v>2</v>
      </c>
      <c r="F786" t="s">
        <v>4923</v>
      </c>
      <c r="G786" t="s">
        <v>4924</v>
      </c>
      <c r="H786" t="s">
        <v>19</v>
      </c>
      <c r="I786" t="s">
        <v>6198</v>
      </c>
      <c r="J786" t="s">
        <v>6199</v>
      </c>
      <c r="K786" s="5">
        <v>1</v>
      </c>
      <c r="L786" s="6">
        <v>15.85</v>
      </c>
      <c r="M786" s="6">
        <f>E786*'Working sheet'!L786</f>
        <v>31.7</v>
      </c>
      <c r="N786" t="str">
        <f>_xlfn.XLOOKUP(Coffee_sales[[#This Row],[Customer ID]],customers!$A$1:$A$1001,customers!$I$1:$I$1001,,0)</f>
        <v>No</v>
      </c>
    </row>
    <row r="787" spans="1:14" x14ac:dyDescent="0.25">
      <c r="A787" t="s">
        <v>4926</v>
      </c>
      <c r="B787" s="4">
        <v>44362</v>
      </c>
      <c r="C787" t="s">
        <v>4927</v>
      </c>
      <c r="D787" t="s">
        <v>6168</v>
      </c>
      <c r="E787">
        <v>1</v>
      </c>
      <c r="F787" t="s">
        <v>4928</v>
      </c>
      <c r="G787" t="s">
        <v>4929</v>
      </c>
      <c r="H787" t="s">
        <v>19</v>
      </c>
      <c r="I787" t="s">
        <v>6197</v>
      </c>
      <c r="J787" t="s">
        <v>6201</v>
      </c>
      <c r="K787" s="5">
        <v>2.5</v>
      </c>
      <c r="L787" s="6">
        <v>22.885000000000002</v>
      </c>
      <c r="M787" s="6">
        <f>E787*'Working sheet'!L787</f>
        <v>22.885000000000002</v>
      </c>
      <c r="N787" t="str">
        <f>_xlfn.XLOOKUP(Coffee_sales[[#This Row],[Customer ID]],customers!$A$1:$A$1001,customers!$I$1:$I$1001,,0)</f>
        <v>No</v>
      </c>
    </row>
    <row r="788" spans="1:14" x14ac:dyDescent="0.25">
      <c r="A788" t="s">
        <v>4932</v>
      </c>
      <c r="B788" s="4">
        <v>43888</v>
      </c>
      <c r="C788" t="s">
        <v>4933</v>
      </c>
      <c r="D788" t="s">
        <v>6185</v>
      </c>
      <c r="E788">
        <v>1</v>
      </c>
      <c r="F788" t="s">
        <v>4934</v>
      </c>
      <c r="G788" t="s">
        <v>4935</v>
      </c>
      <c r="H788" t="s">
        <v>19</v>
      </c>
      <c r="I788" t="s">
        <v>6202</v>
      </c>
      <c r="J788" t="s">
        <v>6201</v>
      </c>
      <c r="K788" s="5">
        <v>2.5</v>
      </c>
      <c r="L788" s="6">
        <v>27.945</v>
      </c>
      <c r="M788" s="6">
        <f>E788*'Working sheet'!L788</f>
        <v>27.945</v>
      </c>
      <c r="N788" t="str">
        <f>_xlfn.XLOOKUP(Coffee_sales[[#This Row],[Customer ID]],customers!$A$1:$A$1001,customers!$I$1:$I$1001,,0)</f>
        <v>Yes</v>
      </c>
    </row>
    <row r="789" spans="1:14" x14ac:dyDescent="0.25">
      <c r="A789" t="s">
        <v>4938</v>
      </c>
      <c r="B789" s="4">
        <v>44305</v>
      </c>
      <c r="C789" t="s">
        <v>4939</v>
      </c>
      <c r="D789" t="s">
        <v>6141</v>
      </c>
      <c r="E789">
        <v>6</v>
      </c>
      <c r="F789" t="s">
        <v>4940</v>
      </c>
      <c r="G789">
        <v>0</v>
      </c>
      <c r="H789" t="s">
        <v>19</v>
      </c>
      <c r="I789" t="s">
        <v>6202</v>
      </c>
      <c r="J789" t="s">
        <v>6200</v>
      </c>
      <c r="K789" s="5">
        <v>1</v>
      </c>
      <c r="L789" s="6">
        <v>13.75</v>
      </c>
      <c r="M789" s="6">
        <f>E789*'Working sheet'!L789</f>
        <v>82.5</v>
      </c>
      <c r="N789" t="str">
        <f>_xlfn.XLOOKUP(Coffee_sales[[#This Row],[Customer ID]],customers!$A$1:$A$1001,customers!$I$1:$I$1001,,0)</f>
        <v>Yes</v>
      </c>
    </row>
    <row r="790" spans="1:14" x14ac:dyDescent="0.25">
      <c r="A790" t="s">
        <v>4943</v>
      </c>
      <c r="B790" s="4">
        <v>44771</v>
      </c>
      <c r="C790" t="s">
        <v>4944</v>
      </c>
      <c r="D790" t="s">
        <v>6151</v>
      </c>
      <c r="E790">
        <v>2</v>
      </c>
      <c r="F790" t="s">
        <v>4945</v>
      </c>
      <c r="G790" t="s">
        <v>4946</v>
      </c>
      <c r="H790" t="s">
        <v>318</v>
      </c>
      <c r="I790" t="s">
        <v>6196</v>
      </c>
      <c r="J790" t="s">
        <v>6200</v>
      </c>
      <c r="K790" s="5">
        <v>2.5</v>
      </c>
      <c r="L790" s="6">
        <v>22.885000000000002</v>
      </c>
      <c r="M790" s="6">
        <f>E790*'Working sheet'!L790</f>
        <v>45.77</v>
      </c>
      <c r="N790" t="str">
        <f>_xlfn.XLOOKUP(Coffee_sales[[#This Row],[Customer ID]],customers!$A$1:$A$1001,customers!$I$1:$I$1001,,0)</f>
        <v>Yes</v>
      </c>
    </row>
    <row r="791" spans="1:14" x14ac:dyDescent="0.25">
      <c r="A791" t="s">
        <v>4949</v>
      </c>
      <c r="B791" s="4">
        <v>43485</v>
      </c>
      <c r="C791" t="s">
        <v>4950</v>
      </c>
      <c r="D791" t="s">
        <v>6140</v>
      </c>
      <c r="E791">
        <v>6</v>
      </c>
      <c r="F791" t="s">
        <v>4951</v>
      </c>
      <c r="G791" t="s">
        <v>4952</v>
      </c>
      <c r="H791" t="s">
        <v>19</v>
      </c>
      <c r="I791" t="s">
        <v>6197</v>
      </c>
      <c r="J791" t="s">
        <v>6199</v>
      </c>
      <c r="K791" s="5">
        <v>1</v>
      </c>
      <c r="L791" s="6">
        <v>12.95</v>
      </c>
      <c r="M791" s="6">
        <f>E791*'Working sheet'!L791</f>
        <v>77.699999999999989</v>
      </c>
      <c r="N791" t="str">
        <f>_xlfn.XLOOKUP(Coffee_sales[[#This Row],[Customer ID]],customers!$A$1:$A$1001,customers!$I$1:$I$1001,,0)</f>
        <v>No</v>
      </c>
    </row>
    <row r="792" spans="1:14" x14ac:dyDescent="0.25">
      <c r="A792" t="s">
        <v>4955</v>
      </c>
      <c r="B792" s="4">
        <v>44613</v>
      </c>
      <c r="C792" t="s">
        <v>4956</v>
      </c>
      <c r="D792" t="s">
        <v>6180</v>
      </c>
      <c r="E792">
        <v>3</v>
      </c>
      <c r="F792" t="s">
        <v>4957</v>
      </c>
      <c r="G792" t="s">
        <v>4958</v>
      </c>
      <c r="H792" t="s">
        <v>19</v>
      </c>
      <c r="I792" t="s">
        <v>6197</v>
      </c>
      <c r="J792" t="s">
        <v>6199</v>
      </c>
      <c r="K792" s="5">
        <v>0.5</v>
      </c>
      <c r="L792" s="6">
        <v>7.77</v>
      </c>
      <c r="M792" s="6">
        <f>E792*'Working sheet'!L792</f>
        <v>23.31</v>
      </c>
      <c r="N792" t="str">
        <f>_xlfn.XLOOKUP(Coffee_sales[[#This Row],[Customer ID]],customers!$A$1:$A$1001,customers!$I$1:$I$1001,,0)</f>
        <v>No</v>
      </c>
    </row>
    <row r="793" spans="1:14" x14ac:dyDescent="0.25">
      <c r="A793" t="s">
        <v>4961</v>
      </c>
      <c r="B793" s="4">
        <v>43954</v>
      </c>
      <c r="C793" t="s">
        <v>4962</v>
      </c>
      <c r="D793" t="s">
        <v>6145</v>
      </c>
      <c r="E793">
        <v>5</v>
      </c>
      <c r="F793" t="s">
        <v>4963</v>
      </c>
      <c r="G793" t="s">
        <v>4964</v>
      </c>
      <c r="H793" t="s">
        <v>19</v>
      </c>
      <c r="I793" t="s">
        <v>6198</v>
      </c>
      <c r="J793" t="s">
        <v>6199</v>
      </c>
      <c r="K793" s="5">
        <v>0.2</v>
      </c>
      <c r="L793" s="6">
        <v>4.7549999999999999</v>
      </c>
      <c r="M793" s="6">
        <f>E793*'Working sheet'!L793</f>
        <v>23.774999999999999</v>
      </c>
      <c r="N793" t="str">
        <f>_xlfn.XLOOKUP(Coffee_sales[[#This Row],[Customer ID]],customers!$A$1:$A$1001,customers!$I$1:$I$1001,,0)</f>
        <v>Yes</v>
      </c>
    </row>
    <row r="794" spans="1:14" x14ac:dyDescent="0.25">
      <c r="A794" t="s">
        <v>4967</v>
      </c>
      <c r="B794" s="4">
        <v>43545</v>
      </c>
      <c r="C794" t="s">
        <v>4968</v>
      </c>
      <c r="D794" t="s">
        <v>6160</v>
      </c>
      <c r="E794">
        <v>6</v>
      </c>
      <c r="F794" t="s">
        <v>4969</v>
      </c>
      <c r="G794" t="s">
        <v>4970</v>
      </c>
      <c r="H794" t="s">
        <v>28</v>
      </c>
      <c r="I794" t="s">
        <v>6198</v>
      </c>
      <c r="J794" t="s">
        <v>6200</v>
      </c>
      <c r="K794" s="5">
        <v>0.5</v>
      </c>
      <c r="L794" s="6">
        <v>8.73</v>
      </c>
      <c r="M794" s="6">
        <f>E794*'Working sheet'!L794</f>
        <v>52.38</v>
      </c>
      <c r="N794" t="str">
        <f>_xlfn.XLOOKUP(Coffee_sales[[#This Row],[Customer ID]],customers!$A$1:$A$1001,customers!$I$1:$I$1001,,0)</f>
        <v>Yes</v>
      </c>
    </row>
    <row r="795" spans="1:14" x14ac:dyDescent="0.25">
      <c r="A795" t="s">
        <v>4973</v>
      </c>
      <c r="B795" s="4">
        <v>43629</v>
      </c>
      <c r="C795" t="s">
        <v>4974</v>
      </c>
      <c r="D795" t="s">
        <v>6178</v>
      </c>
      <c r="E795">
        <v>5</v>
      </c>
      <c r="F795" t="s">
        <v>4975</v>
      </c>
      <c r="G795" t="s">
        <v>4976</v>
      </c>
      <c r="H795" t="s">
        <v>19</v>
      </c>
      <c r="I795" t="s">
        <v>6196</v>
      </c>
      <c r="J795" t="s">
        <v>6199</v>
      </c>
      <c r="K795" s="5">
        <v>0.2</v>
      </c>
      <c r="L795" s="6">
        <v>3.585</v>
      </c>
      <c r="M795" s="6">
        <f>E795*'Working sheet'!L795</f>
        <v>17.925000000000001</v>
      </c>
      <c r="N795" t="str">
        <f>_xlfn.XLOOKUP(Coffee_sales[[#This Row],[Customer ID]],customers!$A$1:$A$1001,customers!$I$1:$I$1001,,0)</f>
        <v>No</v>
      </c>
    </row>
    <row r="796" spans="1:14" x14ac:dyDescent="0.25">
      <c r="A796" t="s">
        <v>4979</v>
      </c>
      <c r="B796" s="4">
        <v>43987</v>
      </c>
      <c r="C796" t="s">
        <v>4980</v>
      </c>
      <c r="D796" t="s">
        <v>6182</v>
      </c>
      <c r="E796">
        <v>5</v>
      </c>
      <c r="F796" t="s">
        <v>4981</v>
      </c>
      <c r="G796" t="s">
        <v>4982</v>
      </c>
      <c r="H796" t="s">
        <v>19</v>
      </c>
      <c r="I796" t="s">
        <v>6197</v>
      </c>
      <c r="J796" t="s">
        <v>6199</v>
      </c>
      <c r="K796" s="5">
        <v>2.5</v>
      </c>
      <c r="L796" s="6">
        <v>29.785</v>
      </c>
      <c r="M796" s="6">
        <f>E796*'Working sheet'!L796</f>
        <v>148.92500000000001</v>
      </c>
      <c r="N796" t="str">
        <f>_xlfn.XLOOKUP(Coffee_sales[[#This Row],[Customer ID]],customers!$A$1:$A$1001,customers!$I$1:$I$1001,,0)</f>
        <v>No</v>
      </c>
    </row>
    <row r="797" spans="1:14" x14ac:dyDescent="0.25">
      <c r="A797" t="s">
        <v>4985</v>
      </c>
      <c r="B797" s="4">
        <v>43540</v>
      </c>
      <c r="C797" t="s">
        <v>4986</v>
      </c>
      <c r="D797" t="s">
        <v>6173</v>
      </c>
      <c r="E797">
        <v>4</v>
      </c>
      <c r="F797" t="s">
        <v>4987</v>
      </c>
      <c r="G797" t="s">
        <v>4988</v>
      </c>
      <c r="H797" t="s">
        <v>19</v>
      </c>
      <c r="I797" t="s">
        <v>6196</v>
      </c>
      <c r="J797" t="s">
        <v>6199</v>
      </c>
      <c r="K797" s="5">
        <v>0.5</v>
      </c>
      <c r="L797" s="6">
        <v>7.17</v>
      </c>
      <c r="M797" s="6">
        <f>E797*'Working sheet'!L797</f>
        <v>28.68</v>
      </c>
      <c r="N797" t="str">
        <f>_xlfn.XLOOKUP(Coffee_sales[[#This Row],[Customer ID]],customers!$A$1:$A$1001,customers!$I$1:$I$1001,,0)</f>
        <v>No</v>
      </c>
    </row>
    <row r="798" spans="1:14" x14ac:dyDescent="0.25">
      <c r="A798" t="s">
        <v>4991</v>
      </c>
      <c r="B798" s="4">
        <v>44533</v>
      </c>
      <c r="C798" t="s">
        <v>4992</v>
      </c>
      <c r="D798" t="s">
        <v>6161</v>
      </c>
      <c r="E798">
        <v>1</v>
      </c>
      <c r="F798" t="s">
        <v>4993</v>
      </c>
      <c r="G798">
        <v>0</v>
      </c>
      <c r="H798" t="s">
        <v>19</v>
      </c>
      <c r="I798" t="s">
        <v>6198</v>
      </c>
      <c r="J798" t="s">
        <v>6199</v>
      </c>
      <c r="K798" s="5">
        <v>0.5</v>
      </c>
      <c r="L798" s="6">
        <v>9.51</v>
      </c>
      <c r="M798" s="6">
        <f>E798*'Working sheet'!L798</f>
        <v>9.51</v>
      </c>
      <c r="N798" t="str">
        <f>_xlfn.XLOOKUP(Coffee_sales[[#This Row],[Customer ID]],customers!$A$1:$A$1001,customers!$I$1:$I$1001,,0)</f>
        <v>No</v>
      </c>
    </row>
    <row r="799" spans="1:14" x14ac:dyDescent="0.25">
      <c r="A799" t="s">
        <v>4996</v>
      </c>
      <c r="B799" s="4">
        <v>44751</v>
      </c>
      <c r="C799" t="s">
        <v>4997</v>
      </c>
      <c r="D799" t="s">
        <v>6180</v>
      </c>
      <c r="E799">
        <v>4</v>
      </c>
      <c r="F799" t="s">
        <v>4998</v>
      </c>
      <c r="G799" t="s">
        <v>4999</v>
      </c>
      <c r="H799" t="s">
        <v>19</v>
      </c>
      <c r="I799" t="s">
        <v>6197</v>
      </c>
      <c r="J799" t="s">
        <v>6199</v>
      </c>
      <c r="K799" s="5">
        <v>0.5</v>
      </c>
      <c r="L799" s="6">
        <v>7.77</v>
      </c>
      <c r="M799" s="6">
        <f>E799*'Working sheet'!L799</f>
        <v>31.08</v>
      </c>
      <c r="N799" t="str">
        <f>_xlfn.XLOOKUP(Coffee_sales[[#This Row],[Customer ID]],customers!$A$1:$A$1001,customers!$I$1:$I$1001,,0)</f>
        <v>No</v>
      </c>
    </row>
    <row r="800" spans="1:14" x14ac:dyDescent="0.25">
      <c r="A800" t="s">
        <v>5002</v>
      </c>
      <c r="B800" s="4">
        <v>43950</v>
      </c>
      <c r="C800" t="s">
        <v>5003</v>
      </c>
      <c r="D800" t="s">
        <v>6163</v>
      </c>
      <c r="E800">
        <v>3</v>
      </c>
      <c r="F800" t="s">
        <v>5004</v>
      </c>
      <c r="G800" t="s">
        <v>5005</v>
      </c>
      <c r="H800" t="s">
        <v>19</v>
      </c>
      <c r="I800" t="s">
        <v>6196</v>
      </c>
      <c r="J800" t="s">
        <v>6201</v>
      </c>
      <c r="K800" s="5">
        <v>0.2</v>
      </c>
      <c r="L800" s="6">
        <v>2.6850000000000001</v>
      </c>
      <c r="M800" s="6">
        <f>E800*'Working sheet'!L800</f>
        <v>8.0549999999999997</v>
      </c>
      <c r="N800" t="str">
        <f>_xlfn.XLOOKUP(Coffee_sales[[#This Row],[Customer ID]],customers!$A$1:$A$1001,customers!$I$1:$I$1001,,0)</f>
        <v>Yes</v>
      </c>
    </row>
    <row r="801" spans="1:14" x14ac:dyDescent="0.25">
      <c r="A801" t="s">
        <v>5008</v>
      </c>
      <c r="B801" s="4">
        <v>44588</v>
      </c>
      <c r="C801" t="s">
        <v>5009</v>
      </c>
      <c r="D801" t="s">
        <v>6183</v>
      </c>
      <c r="E801">
        <v>3</v>
      </c>
      <c r="F801" t="s">
        <v>5010</v>
      </c>
      <c r="G801">
        <v>0</v>
      </c>
      <c r="H801" t="s">
        <v>19</v>
      </c>
      <c r="I801" t="s">
        <v>6202</v>
      </c>
      <c r="J801" t="s">
        <v>6201</v>
      </c>
      <c r="K801" s="5">
        <v>1</v>
      </c>
      <c r="L801" s="6">
        <v>12.15</v>
      </c>
      <c r="M801" s="6">
        <f>E801*'Working sheet'!L801</f>
        <v>36.450000000000003</v>
      </c>
      <c r="N801" t="str">
        <f>_xlfn.XLOOKUP(Coffee_sales[[#This Row],[Customer ID]],customers!$A$1:$A$1001,customers!$I$1:$I$1001,,0)</f>
        <v>Yes</v>
      </c>
    </row>
    <row r="802" spans="1:14" x14ac:dyDescent="0.25">
      <c r="A802" t="s">
        <v>5012</v>
      </c>
      <c r="B802" s="4">
        <v>44240</v>
      </c>
      <c r="C802" t="s">
        <v>5013</v>
      </c>
      <c r="D802" t="s">
        <v>6163</v>
      </c>
      <c r="E802">
        <v>6</v>
      </c>
      <c r="F802" t="s">
        <v>5014</v>
      </c>
      <c r="G802" t="s">
        <v>5015</v>
      </c>
      <c r="H802" t="s">
        <v>318</v>
      </c>
      <c r="I802" t="s">
        <v>6196</v>
      </c>
      <c r="J802" t="s">
        <v>6201</v>
      </c>
      <c r="K802" s="5">
        <v>0.2</v>
      </c>
      <c r="L802" s="6">
        <v>2.6850000000000001</v>
      </c>
      <c r="M802" s="6">
        <f>E802*'Working sheet'!L802</f>
        <v>16.11</v>
      </c>
      <c r="N802" t="str">
        <f>_xlfn.XLOOKUP(Coffee_sales[[#This Row],[Customer ID]],customers!$A$1:$A$1001,customers!$I$1:$I$1001,,0)</f>
        <v>No</v>
      </c>
    </row>
    <row r="803" spans="1:14" x14ac:dyDescent="0.25">
      <c r="A803" t="s">
        <v>5018</v>
      </c>
      <c r="B803" s="4">
        <v>44025</v>
      </c>
      <c r="C803" t="s">
        <v>5019</v>
      </c>
      <c r="D803" t="s">
        <v>6149</v>
      </c>
      <c r="E803">
        <v>2</v>
      </c>
      <c r="F803" t="s">
        <v>5020</v>
      </c>
      <c r="G803" t="s">
        <v>5021</v>
      </c>
      <c r="H803" t="s">
        <v>19</v>
      </c>
      <c r="I803" t="s">
        <v>6196</v>
      </c>
      <c r="J803" t="s">
        <v>6201</v>
      </c>
      <c r="K803" s="5">
        <v>2.5</v>
      </c>
      <c r="L803" s="6">
        <v>20.585000000000001</v>
      </c>
      <c r="M803" s="6">
        <f>E803*'Working sheet'!L803</f>
        <v>41.17</v>
      </c>
      <c r="N803" t="str">
        <f>_xlfn.XLOOKUP(Coffee_sales[[#This Row],[Customer ID]],customers!$A$1:$A$1001,customers!$I$1:$I$1001,,0)</f>
        <v>Yes</v>
      </c>
    </row>
    <row r="804" spans="1:14" x14ac:dyDescent="0.25">
      <c r="A804" t="s">
        <v>5024</v>
      </c>
      <c r="B804" s="4">
        <v>43902</v>
      </c>
      <c r="C804" t="s">
        <v>5025</v>
      </c>
      <c r="D804" t="s">
        <v>6163</v>
      </c>
      <c r="E804">
        <v>4</v>
      </c>
      <c r="F804" t="s">
        <v>5026</v>
      </c>
      <c r="G804" t="s">
        <v>5027</v>
      </c>
      <c r="H804" t="s">
        <v>19</v>
      </c>
      <c r="I804" t="s">
        <v>6196</v>
      </c>
      <c r="J804" t="s">
        <v>6201</v>
      </c>
      <c r="K804" s="5">
        <v>0.2</v>
      </c>
      <c r="L804" s="6">
        <v>2.6850000000000001</v>
      </c>
      <c r="M804" s="6">
        <f>E804*'Working sheet'!L804</f>
        <v>10.74</v>
      </c>
      <c r="N804" t="str">
        <f>_xlfn.XLOOKUP(Coffee_sales[[#This Row],[Customer ID]],customers!$A$1:$A$1001,customers!$I$1:$I$1001,,0)</f>
        <v>No</v>
      </c>
    </row>
    <row r="805" spans="1:14" x14ac:dyDescent="0.25">
      <c r="A805" t="s">
        <v>5030</v>
      </c>
      <c r="B805" s="4">
        <v>43955</v>
      </c>
      <c r="C805" t="s">
        <v>5031</v>
      </c>
      <c r="D805" t="s">
        <v>6166</v>
      </c>
      <c r="E805">
        <v>4</v>
      </c>
      <c r="F805" t="s">
        <v>5032</v>
      </c>
      <c r="G805" t="s">
        <v>5033</v>
      </c>
      <c r="H805" t="s">
        <v>19</v>
      </c>
      <c r="I805" t="s">
        <v>6202</v>
      </c>
      <c r="J805" t="s">
        <v>6200</v>
      </c>
      <c r="K805" s="5">
        <v>2.5</v>
      </c>
      <c r="L805" s="6">
        <v>31.625</v>
      </c>
      <c r="M805" s="6">
        <f>E805*'Working sheet'!L805</f>
        <v>126.5</v>
      </c>
      <c r="N805" t="str">
        <f>_xlfn.XLOOKUP(Coffee_sales[[#This Row],[Customer ID]],customers!$A$1:$A$1001,customers!$I$1:$I$1001,,0)</f>
        <v>No</v>
      </c>
    </row>
    <row r="806" spans="1:14" x14ac:dyDescent="0.25">
      <c r="A806" t="s">
        <v>5035</v>
      </c>
      <c r="B806" s="4">
        <v>44289</v>
      </c>
      <c r="C806" t="s">
        <v>5036</v>
      </c>
      <c r="D806" t="s">
        <v>6179</v>
      </c>
      <c r="E806">
        <v>2</v>
      </c>
      <c r="F806" t="s">
        <v>5037</v>
      </c>
      <c r="G806">
        <v>0</v>
      </c>
      <c r="H806" t="s">
        <v>28</v>
      </c>
      <c r="I806" t="s">
        <v>6196</v>
      </c>
      <c r="J806" t="s">
        <v>6199</v>
      </c>
      <c r="K806" s="5">
        <v>1</v>
      </c>
      <c r="L806" s="6">
        <v>11.95</v>
      </c>
      <c r="M806" s="6">
        <f>E806*'Working sheet'!L806</f>
        <v>23.9</v>
      </c>
      <c r="N806" t="str">
        <f>_xlfn.XLOOKUP(Coffee_sales[[#This Row],[Customer ID]],customers!$A$1:$A$1001,customers!$I$1:$I$1001,,0)</f>
        <v>No</v>
      </c>
    </row>
    <row r="807" spans="1:14" x14ac:dyDescent="0.25">
      <c r="A807" t="s">
        <v>5040</v>
      </c>
      <c r="B807" s="4">
        <v>44713</v>
      </c>
      <c r="C807" t="s">
        <v>5041</v>
      </c>
      <c r="D807" t="s">
        <v>6146</v>
      </c>
      <c r="E807">
        <v>1</v>
      </c>
      <c r="F807" t="s">
        <v>5042</v>
      </c>
      <c r="G807">
        <v>0</v>
      </c>
      <c r="H807" t="s">
        <v>19</v>
      </c>
      <c r="I807" t="s">
        <v>6196</v>
      </c>
      <c r="J807" t="s">
        <v>6200</v>
      </c>
      <c r="K807" s="5">
        <v>0.5</v>
      </c>
      <c r="L807" s="6">
        <v>5.97</v>
      </c>
      <c r="M807" s="6">
        <f>E807*'Working sheet'!L807</f>
        <v>5.97</v>
      </c>
      <c r="N807" t="str">
        <f>_xlfn.XLOOKUP(Coffee_sales[[#This Row],[Customer ID]],customers!$A$1:$A$1001,customers!$I$1:$I$1001,,0)</f>
        <v>No</v>
      </c>
    </row>
    <row r="808" spans="1:14" x14ac:dyDescent="0.25">
      <c r="A808" t="s">
        <v>5046</v>
      </c>
      <c r="B808" s="4">
        <v>44241</v>
      </c>
      <c r="C808" t="s">
        <v>5047</v>
      </c>
      <c r="D808" t="s">
        <v>6150</v>
      </c>
      <c r="E808">
        <v>2</v>
      </c>
      <c r="F808" t="s">
        <v>5048</v>
      </c>
      <c r="G808">
        <v>0</v>
      </c>
      <c r="H808" t="s">
        <v>28</v>
      </c>
      <c r="I808" t="s">
        <v>6198</v>
      </c>
      <c r="J808" t="s">
        <v>6201</v>
      </c>
      <c r="K808" s="5">
        <v>0.2</v>
      </c>
      <c r="L808" s="6">
        <v>3.8849999999999998</v>
      </c>
      <c r="M808" s="6">
        <f>E808*'Working sheet'!L808</f>
        <v>7.77</v>
      </c>
      <c r="N808" t="str">
        <f>_xlfn.XLOOKUP(Coffee_sales[[#This Row],[Customer ID]],customers!$A$1:$A$1001,customers!$I$1:$I$1001,,0)</f>
        <v>Yes</v>
      </c>
    </row>
    <row r="809" spans="1:14" x14ac:dyDescent="0.25">
      <c r="A809" t="s">
        <v>5050</v>
      </c>
      <c r="B809" s="4">
        <v>44543</v>
      </c>
      <c r="C809" t="s">
        <v>5051</v>
      </c>
      <c r="D809" t="s">
        <v>6169</v>
      </c>
      <c r="E809">
        <v>3</v>
      </c>
      <c r="F809" t="s">
        <v>5052</v>
      </c>
      <c r="G809" t="s">
        <v>5053</v>
      </c>
      <c r="H809" t="s">
        <v>318</v>
      </c>
      <c r="I809" t="s">
        <v>6198</v>
      </c>
      <c r="J809" t="s">
        <v>6201</v>
      </c>
      <c r="K809" s="5">
        <v>0.5</v>
      </c>
      <c r="L809" s="6">
        <v>7.77</v>
      </c>
      <c r="M809" s="6">
        <f>E809*'Working sheet'!L809</f>
        <v>23.31</v>
      </c>
      <c r="N809" t="str">
        <f>_xlfn.XLOOKUP(Coffee_sales[[#This Row],[Customer ID]],customers!$A$1:$A$1001,customers!$I$1:$I$1001,,0)</f>
        <v>No</v>
      </c>
    </row>
    <row r="810" spans="1:14" x14ac:dyDescent="0.25">
      <c r="A810" t="s">
        <v>5056</v>
      </c>
      <c r="B810" s="4">
        <v>43868</v>
      </c>
      <c r="C810" t="s">
        <v>5113</v>
      </c>
      <c r="D810" t="s">
        <v>6142</v>
      </c>
      <c r="E810">
        <v>5</v>
      </c>
      <c r="F810" t="s">
        <v>5114</v>
      </c>
      <c r="G810">
        <v>0</v>
      </c>
      <c r="H810" t="s">
        <v>19</v>
      </c>
      <c r="I810" t="s">
        <v>6196</v>
      </c>
      <c r="J810" t="s">
        <v>6199</v>
      </c>
      <c r="K810" s="5">
        <v>2.5</v>
      </c>
      <c r="L810" s="6">
        <v>27.484999999999999</v>
      </c>
      <c r="M810" s="6">
        <f>E810*'Working sheet'!L810</f>
        <v>137.42500000000001</v>
      </c>
      <c r="N810" t="str">
        <f>_xlfn.XLOOKUP(Coffee_sales[[#This Row],[Customer ID]],customers!$A$1:$A$1001,customers!$I$1:$I$1001,,0)</f>
        <v>No</v>
      </c>
    </row>
    <row r="811" spans="1:14" x14ac:dyDescent="0.25">
      <c r="A811" t="s">
        <v>5062</v>
      </c>
      <c r="B811" s="4">
        <v>44235</v>
      </c>
      <c r="C811" t="s">
        <v>5063</v>
      </c>
      <c r="D811" t="s">
        <v>6163</v>
      </c>
      <c r="E811">
        <v>3</v>
      </c>
      <c r="F811" t="s">
        <v>5064</v>
      </c>
      <c r="G811">
        <v>0</v>
      </c>
      <c r="H811" t="s">
        <v>19</v>
      </c>
      <c r="I811" t="s">
        <v>6196</v>
      </c>
      <c r="J811" t="s">
        <v>6201</v>
      </c>
      <c r="K811" s="5">
        <v>0.2</v>
      </c>
      <c r="L811" s="6">
        <v>2.6850000000000001</v>
      </c>
      <c r="M811" s="6">
        <f>E811*'Working sheet'!L811</f>
        <v>8.0549999999999997</v>
      </c>
      <c r="N811" t="str">
        <f>_xlfn.XLOOKUP(Coffee_sales[[#This Row],[Customer ID]],customers!$A$1:$A$1001,customers!$I$1:$I$1001,,0)</f>
        <v>Yes</v>
      </c>
    </row>
    <row r="812" spans="1:14" x14ac:dyDescent="0.25">
      <c r="A812" t="s">
        <v>5067</v>
      </c>
      <c r="B812" s="4">
        <v>44054</v>
      </c>
      <c r="C812" t="s">
        <v>5068</v>
      </c>
      <c r="D812" t="s">
        <v>6161</v>
      </c>
      <c r="E812">
        <v>3</v>
      </c>
      <c r="F812" t="s">
        <v>5069</v>
      </c>
      <c r="G812" t="s">
        <v>5070</v>
      </c>
      <c r="H812" t="s">
        <v>19</v>
      </c>
      <c r="I812" t="s">
        <v>6198</v>
      </c>
      <c r="J812" t="s">
        <v>6199</v>
      </c>
      <c r="K812" s="5">
        <v>0.5</v>
      </c>
      <c r="L812" s="6">
        <v>9.51</v>
      </c>
      <c r="M812" s="6">
        <f>E812*'Working sheet'!L812</f>
        <v>28.53</v>
      </c>
      <c r="N812" t="str">
        <f>_xlfn.XLOOKUP(Coffee_sales[[#This Row],[Customer ID]],customers!$A$1:$A$1001,customers!$I$1:$I$1001,,0)</f>
        <v>No</v>
      </c>
    </row>
    <row r="813" spans="1:14" x14ac:dyDescent="0.25">
      <c r="A813" t="s">
        <v>5073</v>
      </c>
      <c r="B813" s="4">
        <v>44114</v>
      </c>
      <c r="C813" t="s">
        <v>5074</v>
      </c>
      <c r="D813" t="s">
        <v>6155</v>
      </c>
      <c r="E813">
        <v>6</v>
      </c>
      <c r="F813" t="s">
        <v>5075</v>
      </c>
      <c r="G813" t="s">
        <v>5076</v>
      </c>
      <c r="H813" t="s">
        <v>318</v>
      </c>
      <c r="I813" t="s">
        <v>6197</v>
      </c>
      <c r="J813" t="s">
        <v>6200</v>
      </c>
      <c r="K813" s="5">
        <v>1</v>
      </c>
      <c r="L813" s="6">
        <v>11.25</v>
      </c>
      <c r="M813" s="6">
        <f>E813*'Working sheet'!L813</f>
        <v>67.5</v>
      </c>
      <c r="N813" t="str">
        <f>_xlfn.XLOOKUP(Coffee_sales[[#This Row],[Customer ID]],customers!$A$1:$A$1001,customers!$I$1:$I$1001,,0)</f>
        <v>Yes</v>
      </c>
    </row>
    <row r="814" spans="1:14" x14ac:dyDescent="0.25">
      <c r="A814" t="s">
        <v>5073</v>
      </c>
      <c r="B814" s="4">
        <v>44114</v>
      </c>
      <c r="C814" t="s">
        <v>5074</v>
      </c>
      <c r="D814" t="s">
        <v>6165</v>
      </c>
      <c r="E814">
        <v>6</v>
      </c>
      <c r="F814" t="s">
        <v>5075</v>
      </c>
      <c r="G814" t="s">
        <v>5076</v>
      </c>
      <c r="H814" t="s">
        <v>318</v>
      </c>
      <c r="I814" t="s">
        <v>6198</v>
      </c>
      <c r="J814" t="s">
        <v>6201</v>
      </c>
      <c r="K814" s="5">
        <v>2.5</v>
      </c>
      <c r="L814" s="6">
        <v>29.785</v>
      </c>
      <c r="M814" s="6">
        <f>E814*'Working sheet'!L814</f>
        <v>178.71</v>
      </c>
      <c r="N814" t="str">
        <f>_xlfn.XLOOKUP(Coffee_sales[[#This Row],[Customer ID]],customers!$A$1:$A$1001,customers!$I$1:$I$1001,,0)</f>
        <v>Yes</v>
      </c>
    </row>
    <row r="815" spans="1:14" x14ac:dyDescent="0.25">
      <c r="A815" t="s">
        <v>5084</v>
      </c>
      <c r="B815" s="4">
        <v>44173</v>
      </c>
      <c r="C815" t="s">
        <v>5085</v>
      </c>
      <c r="D815" t="s">
        <v>6166</v>
      </c>
      <c r="E815">
        <v>1</v>
      </c>
      <c r="F815" t="s">
        <v>5086</v>
      </c>
      <c r="G815" t="s">
        <v>5087</v>
      </c>
      <c r="H815" t="s">
        <v>19</v>
      </c>
      <c r="I815" t="s">
        <v>6202</v>
      </c>
      <c r="J815" t="s">
        <v>6200</v>
      </c>
      <c r="K815" s="5">
        <v>2.5</v>
      </c>
      <c r="L815" s="6">
        <v>31.625</v>
      </c>
      <c r="M815" s="6">
        <f>E815*'Working sheet'!L815</f>
        <v>31.625</v>
      </c>
      <c r="N815" t="str">
        <f>_xlfn.XLOOKUP(Coffee_sales[[#This Row],[Customer ID]],customers!$A$1:$A$1001,customers!$I$1:$I$1001,,0)</f>
        <v>Yes</v>
      </c>
    </row>
    <row r="816" spans="1:14" x14ac:dyDescent="0.25">
      <c r="A816" t="s">
        <v>5090</v>
      </c>
      <c r="B816" s="4">
        <v>43573</v>
      </c>
      <c r="C816" t="s">
        <v>5091</v>
      </c>
      <c r="D816" t="s">
        <v>6184</v>
      </c>
      <c r="E816">
        <v>2</v>
      </c>
      <c r="F816" t="s">
        <v>5092</v>
      </c>
      <c r="G816" t="s">
        <v>5093</v>
      </c>
      <c r="H816" t="s">
        <v>19</v>
      </c>
      <c r="I816" t="s">
        <v>6202</v>
      </c>
      <c r="J816" t="s">
        <v>6199</v>
      </c>
      <c r="K816" s="5">
        <v>0.2</v>
      </c>
      <c r="L816" s="6">
        <v>4.4550000000000001</v>
      </c>
      <c r="M816" s="6">
        <f>E816*'Working sheet'!L816</f>
        <v>8.91</v>
      </c>
      <c r="N816" t="str">
        <f>_xlfn.XLOOKUP(Coffee_sales[[#This Row],[Customer ID]],customers!$A$1:$A$1001,customers!$I$1:$I$1001,,0)</f>
        <v>No</v>
      </c>
    </row>
    <row r="817" spans="1:14" x14ac:dyDescent="0.25">
      <c r="A817" t="s">
        <v>5096</v>
      </c>
      <c r="B817" s="4">
        <v>44200</v>
      </c>
      <c r="C817" t="s">
        <v>5097</v>
      </c>
      <c r="D817" t="s">
        <v>6146</v>
      </c>
      <c r="E817">
        <v>6</v>
      </c>
      <c r="F817" t="s">
        <v>5098</v>
      </c>
      <c r="G817" t="s">
        <v>5099</v>
      </c>
      <c r="H817" t="s">
        <v>19</v>
      </c>
      <c r="I817" t="s">
        <v>6196</v>
      </c>
      <c r="J817" t="s">
        <v>6200</v>
      </c>
      <c r="K817" s="5">
        <v>0.5</v>
      </c>
      <c r="L817" s="6">
        <v>5.97</v>
      </c>
      <c r="M817" s="6">
        <f>E817*'Working sheet'!L817</f>
        <v>35.82</v>
      </c>
      <c r="N817" t="str">
        <f>_xlfn.XLOOKUP(Coffee_sales[[#This Row],[Customer ID]],customers!$A$1:$A$1001,customers!$I$1:$I$1001,,0)</f>
        <v>No</v>
      </c>
    </row>
    <row r="818" spans="1:14" x14ac:dyDescent="0.25">
      <c r="A818" t="s">
        <v>5102</v>
      </c>
      <c r="B818" s="4">
        <v>43534</v>
      </c>
      <c r="C818" t="s">
        <v>5103</v>
      </c>
      <c r="D818" t="s">
        <v>6161</v>
      </c>
      <c r="E818">
        <v>4</v>
      </c>
      <c r="F818" t="s">
        <v>5104</v>
      </c>
      <c r="G818" t="s">
        <v>5105</v>
      </c>
      <c r="H818" t="s">
        <v>318</v>
      </c>
      <c r="I818" t="s">
        <v>6198</v>
      </c>
      <c r="J818" t="s">
        <v>6199</v>
      </c>
      <c r="K818" s="5">
        <v>0.5</v>
      </c>
      <c r="L818" s="6">
        <v>9.51</v>
      </c>
      <c r="M818" s="6">
        <f>E818*'Working sheet'!L818</f>
        <v>38.04</v>
      </c>
      <c r="N818" t="str">
        <f>_xlfn.XLOOKUP(Coffee_sales[[#This Row],[Customer ID]],customers!$A$1:$A$1001,customers!$I$1:$I$1001,,0)</f>
        <v>No</v>
      </c>
    </row>
    <row r="819" spans="1:14" x14ac:dyDescent="0.25">
      <c r="A819" t="s">
        <v>5107</v>
      </c>
      <c r="B819" s="4">
        <v>43798</v>
      </c>
      <c r="C819" t="s">
        <v>5108</v>
      </c>
      <c r="D819" t="s">
        <v>6169</v>
      </c>
      <c r="E819">
        <v>2</v>
      </c>
      <c r="F819" t="s">
        <v>5109</v>
      </c>
      <c r="G819" t="s">
        <v>5110</v>
      </c>
      <c r="H819" t="s">
        <v>19</v>
      </c>
      <c r="I819" t="s">
        <v>6198</v>
      </c>
      <c r="J819" t="s">
        <v>6201</v>
      </c>
      <c r="K819" s="5">
        <v>0.5</v>
      </c>
      <c r="L819" s="6">
        <v>7.77</v>
      </c>
      <c r="M819" s="6">
        <f>E819*'Working sheet'!L819</f>
        <v>15.54</v>
      </c>
      <c r="N819" t="str">
        <f>_xlfn.XLOOKUP(Coffee_sales[[#This Row],[Customer ID]],customers!$A$1:$A$1001,customers!$I$1:$I$1001,,0)</f>
        <v>No</v>
      </c>
    </row>
    <row r="820" spans="1:14" x14ac:dyDescent="0.25">
      <c r="A820" t="s">
        <v>5112</v>
      </c>
      <c r="B820" s="4">
        <v>44761</v>
      </c>
      <c r="C820" t="s">
        <v>5113</v>
      </c>
      <c r="D820" t="s">
        <v>6170</v>
      </c>
      <c r="E820">
        <v>5</v>
      </c>
      <c r="F820" t="s">
        <v>5114</v>
      </c>
      <c r="G820">
        <v>0</v>
      </c>
      <c r="H820" t="s">
        <v>19</v>
      </c>
      <c r="I820" t="s">
        <v>6198</v>
      </c>
      <c r="J820" t="s">
        <v>6199</v>
      </c>
      <c r="K820" s="5">
        <v>1</v>
      </c>
      <c r="L820" s="6">
        <v>15.85</v>
      </c>
      <c r="M820" s="6">
        <f>E820*'Working sheet'!L820</f>
        <v>79.25</v>
      </c>
      <c r="N820" t="str">
        <f>_xlfn.XLOOKUP(Coffee_sales[[#This Row],[Customer ID]],customers!$A$1:$A$1001,customers!$I$1:$I$1001,,0)</f>
        <v>No</v>
      </c>
    </row>
    <row r="821" spans="1:14" x14ac:dyDescent="0.25">
      <c r="A821" t="s">
        <v>5117</v>
      </c>
      <c r="B821" s="4">
        <v>44008</v>
      </c>
      <c r="C821" t="s">
        <v>5118</v>
      </c>
      <c r="D821" t="s">
        <v>6145</v>
      </c>
      <c r="E821">
        <v>1</v>
      </c>
      <c r="F821" t="s">
        <v>5119</v>
      </c>
      <c r="G821" t="s">
        <v>5120</v>
      </c>
      <c r="H821" t="s">
        <v>19</v>
      </c>
      <c r="I821" t="s">
        <v>6198</v>
      </c>
      <c r="J821" t="s">
        <v>6199</v>
      </c>
      <c r="K821" s="5">
        <v>0.2</v>
      </c>
      <c r="L821" s="6">
        <v>4.7549999999999999</v>
      </c>
      <c r="M821" s="6">
        <f>E821*'Working sheet'!L821</f>
        <v>4.7549999999999999</v>
      </c>
      <c r="N821" t="str">
        <f>_xlfn.XLOOKUP(Coffee_sales[[#This Row],[Customer ID]],customers!$A$1:$A$1001,customers!$I$1:$I$1001,,0)</f>
        <v>Yes</v>
      </c>
    </row>
    <row r="822" spans="1:14" x14ac:dyDescent="0.25">
      <c r="A822" t="s">
        <v>5123</v>
      </c>
      <c r="B822" s="4">
        <v>43510</v>
      </c>
      <c r="C822" t="s">
        <v>5124</v>
      </c>
      <c r="D822" t="s">
        <v>6141</v>
      </c>
      <c r="E822">
        <v>4</v>
      </c>
      <c r="F822" t="s">
        <v>5125</v>
      </c>
      <c r="G822" t="s">
        <v>5126</v>
      </c>
      <c r="H822" t="s">
        <v>19</v>
      </c>
      <c r="I822" t="s">
        <v>6202</v>
      </c>
      <c r="J822" t="s">
        <v>6200</v>
      </c>
      <c r="K822" s="5">
        <v>1</v>
      </c>
      <c r="L822" s="6">
        <v>13.75</v>
      </c>
      <c r="M822" s="6">
        <f>E822*'Working sheet'!L822</f>
        <v>55</v>
      </c>
      <c r="N822" t="str">
        <f>_xlfn.XLOOKUP(Coffee_sales[[#This Row],[Customer ID]],customers!$A$1:$A$1001,customers!$I$1:$I$1001,,0)</f>
        <v>Yes</v>
      </c>
    </row>
    <row r="823" spans="1:14" x14ac:dyDescent="0.25">
      <c r="A823" t="s">
        <v>5129</v>
      </c>
      <c r="B823" s="4">
        <v>44144</v>
      </c>
      <c r="C823" t="s">
        <v>5130</v>
      </c>
      <c r="D823" t="s">
        <v>6172</v>
      </c>
      <c r="E823">
        <v>5</v>
      </c>
      <c r="F823" t="s">
        <v>5131</v>
      </c>
      <c r="G823" t="s">
        <v>5132</v>
      </c>
      <c r="H823" t="s">
        <v>19</v>
      </c>
      <c r="I823" t="s">
        <v>6196</v>
      </c>
      <c r="J823" t="s">
        <v>6201</v>
      </c>
      <c r="K823" s="5">
        <v>0.5</v>
      </c>
      <c r="L823" s="6">
        <v>5.37</v>
      </c>
      <c r="M823" s="6">
        <f>E823*'Working sheet'!L823</f>
        <v>26.85</v>
      </c>
      <c r="N823" t="str">
        <f>_xlfn.XLOOKUP(Coffee_sales[[#This Row],[Customer ID]],customers!$A$1:$A$1001,customers!$I$1:$I$1001,,0)</f>
        <v>No</v>
      </c>
    </row>
    <row r="824" spans="1:14" x14ac:dyDescent="0.25">
      <c r="A824" t="s">
        <v>5135</v>
      </c>
      <c r="B824" s="4">
        <v>43585</v>
      </c>
      <c r="C824" t="s">
        <v>5136</v>
      </c>
      <c r="D824" t="s">
        <v>6148</v>
      </c>
      <c r="E824">
        <v>4</v>
      </c>
      <c r="F824" t="s">
        <v>5137</v>
      </c>
      <c r="G824" t="s">
        <v>5138</v>
      </c>
      <c r="H824" t="s">
        <v>19</v>
      </c>
      <c r="I824" t="s">
        <v>6202</v>
      </c>
      <c r="J824" t="s">
        <v>6199</v>
      </c>
      <c r="K824" s="5">
        <v>2.5</v>
      </c>
      <c r="L824" s="6">
        <v>34.155000000000001</v>
      </c>
      <c r="M824" s="6">
        <f>E824*'Working sheet'!L824</f>
        <v>136.62</v>
      </c>
      <c r="N824" t="str">
        <f>_xlfn.XLOOKUP(Coffee_sales[[#This Row],[Customer ID]],customers!$A$1:$A$1001,customers!$I$1:$I$1001,,0)</f>
        <v>No</v>
      </c>
    </row>
    <row r="825" spans="1:14" x14ac:dyDescent="0.25">
      <c r="A825" t="s">
        <v>5141</v>
      </c>
      <c r="B825" s="4">
        <v>44134</v>
      </c>
      <c r="C825" t="s">
        <v>5142</v>
      </c>
      <c r="D825" t="s">
        <v>6170</v>
      </c>
      <c r="E825">
        <v>3</v>
      </c>
      <c r="F825" t="s">
        <v>5143</v>
      </c>
      <c r="G825" t="s">
        <v>5144</v>
      </c>
      <c r="H825" t="s">
        <v>19</v>
      </c>
      <c r="I825" t="s">
        <v>6198</v>
      </c>
      <c r="J825" t="s">
        <v>6199</v>
      </c>
      <c r="K825" s="5">
        <v>1</v>
      </c>
      <c r="L825" s="6">
        <v>15.85</v>
      </c>
      <c r="M825" s="6">
        <f>E825*'Working sheet'!L825</f>
        <v>47.55</v>
      </c>
      <c r="N825" t="str">
        <f>_xlfn.XLOOKUP(Coffee_sales[[#This Row],[Customer ID]],customers!$A$1:$A$1001,customers!$I$1:$I$1001,,0)</f>
        <v>Yes</v>
      </c>
    </row>
    <row r="826" spans="1:14" x14ac:dyDescent="0.25">
      <c r="A826" t="s">
        <v>5147</v>
      </c>
      <c r="B826" s="4">
        <v>43781</v>
      </c>
      <c r="C826" t="s">
        <v>5148</v>
      </c>
      <c r="D826" t="s">
        <v>6152</v>
      </c>
      <c r="E826">
        <v>5</v>
      </c>
      <c r="F826" t="s">
        <v>5149</v>
      </c>
      <c r="G826" t="s">
        <v>5150</v>
      </c>
      <c r="H826" t="s">
        <v>19</v>
      </c>
      <c r="I826" t="s">
        <v>6197</v>
      </c>
      <c r="J826" t="s">
        <v>6200</v>
      </c>
      <c r="K826" s="5">
        <v>0.2</v>
      </c>
      <c r="L826" s="6">
        <v>3.375</v>
      </c>
      <c r="M826" s="6">
        <f>E826*'Working sheet'!L826</f>
        <v>16.875</v>
      </c>
      <c r="N826" t="str">
        <f>_xlfn.XLOOKUP(Coffee_sales[[#This Row],[Customer ID]],customers!$A$1:$A$1001,customers!$I$1:$I$1001,,0)</f>
        <v>Yes</v>
      </c>
    </row>
    <row r="827" spans="1:14" x14ac:dyDescent="0.25">
      <c r="A827" t="s">
        <v>5152</v>
      </c>
      <c r="B827" s="4">
        <v>44603</v>
      </c>
      <c r="C827" t="s">
        <v>5188</v>
      </c>
      <c r="D827" t="s">
        <v>6147</v>
      </c>
      <c r="E827">
        <v>3</v>
      </c>
      <c r="F827" t="s">
        <v>5189</v>
      </c>
      <c r="G827" t="s">
        <v>5190</v>
      </c>
      <c r="H827" t="s">
        <v>19</v>
      </c>
      <c r="I827" t="s">
        <v>6197</v>
      </c>
      <c r="J827" t="s">
        <v>6201</v>
      </c>
      <c r="K827" s="5">
        <v>1</v>
      </c>
      <c r="L827" s="6">
        <v>9.9499999999999993</v>
      </c>
      <c r="M827" s="6">
        <f>E827*'Working sheet'!L827</f>
        <v>29.849999999999998</v>
      </c>
      <c r="N827" t="str">
        <f>_xlfn.XLOOKUP(Coffee_sales[[#This Row],[Customer ID]],customers!$A$1:$A$1001,customers!$I$1:$I$1001,,0)</f>
        <v>Yes</v>
      </c>
    </row>
    <row r="828" spans="1:14" x14ac:dyDescent="0.25">
      <c r="A828" t="s">
        <v>5158</v>
      </c>
      <c r="B828" s="4">
        <v>44283</v>
      </c>
      <c r="C828" t="s">
        <v>5159</v>
      </c>
      <c r="D828" t="s">
        <v>6139</v>
      </c>
      <c r="E828">
        <v>5</v>
      </c>
      <c r="F828" t="s">
        <v>5160</v>
      </c>
      <c r="G828" t="s">
        <v>5161</v>
      </c>
      <c r="H828" t="s">
        <v>19</v>
      </c>
      <c r="I828" t="s">
        <v>6202</v>
      </c>
      <c r="J828" t="s">
        <v>6200</v>
      </c>
      <c r="K828" s="5">
        <v>0.5</v>
      </c>
      <c r="L828" s="6">
        <v>8.25</v>
      </c>
      <c r="M828" s="6">
        <f>E828*'Working sheet'!L828</f>
        <v>41.25</v>
      </c>
      <c r="N828" t="str">
        <f>_xlfn.XLOOKUP(Coffee_sales[[#This Row],[Customer ID]],customers!$A$1:$A$1001,customers!$I$1:$I$1001,,0)</f>
        <v>Yes</v>
      </c>
    </row>
    <row r="829" spans="1:14" x14ac:dyDescent="0.25">
      <c r="A829" t="s">
        <v>5164</v>
      </c>
      <c r="B829" s="4">
        <v>44540</v>
      </c>
      <c r="C829" t="s">
        <v>5165</v>
      </c>
      <c r="D829" t="s">
        <v>6156</v>
      </c>
      <c r="E829">
        <v>5</v>
      </c>
      <c r="F829" t="s">
        <v>5166</v>
      </c>
      <c r="G829" t="s">
        <v>5167</v>
      </c>
      <c r="H829" t="s">
        <v>19</v>
      </c>
      <c r="I829" t="s">
        <v>6202</v>
      </c>
      <c r="J829" t="s">
        <v>6200</v>
      </c>
      <c r="K829" s="5">
        <v>0.2</v>
      </c>
      <c r="L829" s="6">
        <v>4.125</v>
      </c>
      <c r="M829" s="6">
        <f>E829*'Working sheet'!L829</f>
        <v>20.625</v>
      </c>
      <c r="N829" t="str">
        <f>_xlfn.XLOOKUP(Coffee_sales[[#This Row],[Customer ID]],customers!$A$1:$A$1001,customers!$I$1:$I$1001,,0)</f>
        <v>No</v>
      </c>
    </row>
    <row r="830" spans="1:14" x14ac:dyDescent="0.25">
      <c r="A830" t="s">
        <v>5170</v>
      </c>
      <c r="B830" s="4">
        <v>44505</v>
      </c>
      <c r="C830" t="s">
        <v>5171</v>
      </c>
      <c r="D830" t="s">
        <v>6168</v>
      </c>
      <c r="E830">
        <v>6</v>
      </c>
      <c r="F830" t="s">
        <v>5172</v>
      </c>
      <c r="G830" t="s">
        <v>5173</v>
      </c>
      <c r="H830" t="s">
        <v>19</v>
      </c>
      <c r="I830" t="s">
        <v>6197</v>
      </c>
      <c r="J830" t="s">
        <v>6201</v>
      </c>
      <c r="K830" s="5">
        <v>2.5</v>
      </c>
      <c r="L830" s="6">
        <v>22.885000000000002</v>
      </c>
      <c r="M830" s="6">
        <f>E830*'Working sheet'!L830</f>
        <v>137.31</v>
      </c>
      <c r="N830" t="str">
        <f>_xlfn.XLOOKUP(Coffee_sales[[#This Row],[Customer ID]],customers!$A$1:$A$1001,customers!$I$1:$I$1001,,0)</f>
        <v>Yes</v>
      </c>
    </row>
    <row r="831" spans="1:14" x14ac:dyDescent="0.25">
      <c r="A831" t="s">
        <v>5176</v>
      </c>
      <c r="B831" s="4">
        <v>43890</v>
      </c>
      <c r="C831" t="s">
        <v>5177</v>
      </c>
      <c r="D831" t="s">
        <v>6154</v>
      </c>
      <c r="E831">
        <v>1</v>
      </c>
      <c r="F831" t="s">
        <v>5178</v>
      </c>
      <c r="G831" t="s">
        <v>5179</v>
      </c>
      <c r="H831" t="s">
        <v>19</v>
      </c>
      <c r="I831" t="s">
        <v>6197</v>
      </c>
      <c r="J831" t="s">
        <v>6201</v>
      </c>
      <c r="K831" s="5">
        <v>0.2</v>
      </c>
      <c r="L831" s="6">
        <v>2.9849999999999999</v>
      </c>
      <c r="M831" s="6">
        <f>E831*'Working sheet'!L831</f>
        <v>2.9849999999999999</v>
      </c>
      <c r="N831" t="str">
        <f>_xlfn.XLOOKUP(Coffee_sales[[#This Row],[Customer ID]],customers!$A$1:$A$1001,customers!$I$1:$I$1001,,0)</f>
        <v>No</v>
      </c>
    </row>
    <row r="832" spans="1:14" x14ac:dyDescent="0.25">
      <c r="A832" t="s">
        <v>5182</v>
      </c>
      <c r="B832" s="4">
        <v>44414</v>
      </c>
      <c r="C832" t="s">
        <v>5183</v>
      </c>
      <c r="D832" t="s">
        <v>6141</v>
      </c>
      <c r="E832">
        <v>2</v>
      </c>
      <c r="F832" t="s">
        <v>5184</v>
      </c>
      <c r="G832" t="s">
        <v>5185</v>
      </c>
      <c r="H832" t="s">
        <v>19</v>
      </c>
      <c r="I832" t="s">
        <v>6202</v>
      </c>
      <c r="J832" t="s">
        <v>6200</v>
      </c>
      <c r="K832" s="5">
        <v>1</v>
      </c>
      <c r="L832" s="6">
        <v>13.75</v>
      </c>
      <c r="M832" s="6">
        <f>E832*'Working sheet'!L832</f>
        <v>27.5</v>
      </c>
      <c r="N832" t="str">
        <f>_xlfn.XLOOKUP(Coffee_sales[[#This Row],[Customer ID]],customers!$A$1:$A$1001,customers!$I$1:$I$1001,,0)</f>
        <v>No</v>
      </c>
    </row>
    <row r="833" spans="1:14" x14ac:dyDescent="0.25">
      <c r="A833" t="s">
        <v>5182</v>
      </c>
      <c r="B833" s="4">
        <v>44414</v>
      </c>
      <c r="C833" t="s">
        <v>5183</v>
      </c>
      <c r="D833" t="s">
        <v>6154</v>
      </c>
      <c r="E833">
        <v>2</v>
      </c>
      <c r="F833" t="s">
        <v>5184</v>
      </c>
      <c r="G833" t="s">
        <v>5185</v>
      </c>
      <c r="H833" t="s">
        <v>19</v>
      </c>
      <c r="I833" t="s">
        <v>6197</v>
      </c>
      <c r="J833" t="s">
        <v>6201</v>
      </c>
      <c r="K833" s="5">
        <v>0.2</v>
      </c>
      <c r="L833" s="6">
        <v>2.9849999999999999</v>
      </c>
      <c r="M833" s="6">
        <f>E833*'Working sheet'!L833</f>
        <v>5.97</v>
      </c>
      <c r="N833" t="str">
        <f>_xlfn.XLOOKUP(Coffee_sales[[#This Row],[Customer ID]],customers!$A$1:$A$1001,customers!$I$1:$I$1001,,0)</f>
        <v>No</v>
      </c>
    </row>
    <row r="834" spans="1:14" x14ac:dyDescent="0.25">
      <c r="A834" t="s">
        <v>5193</v>
      </c>
      <c r="B834" s="4">
        <v>44274</v>
      </c>
      <c r="C834" t="s">
        <v>5194</v>
      </c>
      <c r="D834" t="s">
        <v>6138</v>
      </c>
      <c r="E834">
        <v>6</v>
      </c>
      <c r="F834" t="s">
        <v>5195</v>
      </c>
      <c r="G834" t="s">
        <v>5196</v>
      </c>
      <c r="H834" t="s">
        <v>19</v>
      </c>
      <c r="I834" t="s">
        <v>6196</v>
      </c>
      <c r="J834" t="s">
        <v>6200</v>
      </c>
      <c r="K834" s="5">
        <v>1</v>
      </c>
      <c r="L834" s="6">
        <v>9.9499999999999993</v>
      </c>
      <c r="M834" s="6">
        <f>E834*'Working sheet'!L834</f>
        <v>59.699999999999996</v>
      </c>
      <c r="N834" t="str">
        <f>_xlfn.XLOOKUP(Coffee_sales[[#This Row],[Customer ID]],customers!$A$1:$A$1001,customers!$I$1:$I$1001,,0)</f>
        <v>No</v>
      </c>
    </row>
    <row r="835" spans="1:14" x14ac:dyDescent="0.25">
      <c r="A835" t="s">
        <v>5199</v>
      </c>
      <c r="B835" s="4">
        <v>44302</v>
      </c>
      <c r="C835" t="s">
        <v>5200</v>
      </c>
      <c r="D835" t="s">
        <v>6149</v>
      </c>
      <c r="E835">
        <v>4</v>
      </c>
      <c r="F835" t="s">
        <v>5201</v>
      </c>
      <c r="G835" t="s">
        <v>5202</v>
      </c>
      <c r="H835" t="s">
        <v>19</v>
      </c>
      <c r="I835" t="s">
        <v>6196</v>
      </c>
      <c r="J835" t="s">
        <v>6201</v>
      </c>
      <c r="K835" s="5">
        <v>2.5</v>
      </c>
      <c r="L835" s="6">
        <v>20.585000000000001</v>
      </c>
      <c r="M835" s="6">
        <f>E835*'Working sheet'!L835</f>
        <v>82.34</v>
      </c>
      <c r="N835" t="str">
        <f>_xlfn.XLOOKUP(Coffee_sales[[#This Row],[Customer ID]],customers!$A$1:$A$1001,customers!$I$1:$I$1001,,0)</f>
        <v>Yes</v>
      </c>
    </row>
    <row r="836" spans="1:14" x14ac:dyDescent="0.25">
      <c r="A836" t="s">
        <v>5205</v>
      </c>
      <c r="B836" s="4">
        <v>44141</v>
      </c>
      <c r="C836" t="s">
        <v>5206</v>
      </c>
      <c r="D836" t="s">
        <v>6168</v>
      </c>
      <c r="E836">
        <v>1</v>
      </c>
      <c r="F836" t="s">
        <v>5207</v>
      </c>
      <c r="G836" t="s">
        <v>5208</v>
      </c>
      <c r="H836" t="s">
        <v>19</v>
      </c>
      <c r="I836" t="s">
        <v>6197</v>
      </c>
      <c r="J836" t="s">
        <v>6201</v>
      </c>
      <c r="K836" s="5">
        <v>2.5</v>
      </c>
      <c r="L836" s="6">
        <v>22.885000000000002</v>
      </c>
      <c r="M836" s="6">
        <f>E836*'Working sheet'!L836</f>
        <v>22.885000000000002</v>
      </c>
      <c r="N836" t="str">
        <f>_xlfn.XLOOKUP(Coffee_sales[[#This Row],[Customer ID]],customers!$A$1:$A$1001,customers!$I$1:$I$1001,,0)</f>
        <v>No</v>
      </c>
    </row>
    <row r="837" spans="1:14" x14ac:dyDescent="0.25">
      <c r="A837" t="s">
        <v>5211</v>
      </c>
      <c r="B837" s="4">
        <v>44270</v>
      </c>
      <c r="C837" t="s">
        <v>5212</v>
      </c>
      <c r="D837" t="s">
        <v>6176</v>
      </c>
      <c r="E837">
        <v>1</v>
      </c>
      <c r="F837" t="s">
        <v>5213</v>
      </c>
      <c r="G837" t="s">
        <v>5214</v>
      </c>
      <c r="H837" t="s">
        <v>19</v>
      </c>
      <c r="I837" t="s">
        <v>6202</v>
      </c>
      <c r="J837" t="s">
        <v>6199</v>
      </c>
      <c r="K837" s="5">
        <v>0.5</v>
      </c>
      <c r="L837" s="6">
        <v>8.91</v>
      </c>
      <c r="M837" s="6">
        <f>E837*'Working sheet'!L837</f>
        <v>8.91</v>
      </c>
      <c r="N837" t="str">
        <f>_xlfn.XLOOKUP(Coffee_sales[[#This Row],[Customer ID]],customers!$A$1:$A$1001,customers!$I$1:$I$1001,,0)</f>
        <v>Yes</v>
      </c>
    </row>
    <row r="838" spans="1:14" x14ac:dyDescent="0.25">
      <c r="A838" t="s">
        <v>5216</v>
      </c>
      <c r="B838" s="4">
        <v>44486</v>
      </c>
      <c r="C838" t="s">
        <v>5217</v>
      </c>
      <c r="D838" t="s">
        <v>6154</v>
      </c>
      <c r="E838">
        <v>4</v>
      </c>
      <c r="F838" t="s">
        <v>5218</v>
      </c>
      <c r="G838" t="s">
        <v>5219</v>
      </c>
      <c r="H838" t="s">
        <v>19</v>
      </c>
      <c r="I838" t="s">
        <v>6197</v>
      </c>
      <c r="J838" t="s">
        <v>6201</v>
      </c>
      <c r="K838" s="5">
        <v>0.2</v>
      </c>
      <c r="L838" s="6">
        <v>2.9849999999999999</v>
      </c>
      <c r="M838" s="6">
        <f>E838*'Working sheet'!L838</f>
        <v>11.94</v>
      </c>
      <c r="N838" t="str">
        <f>_xlfn.XLOOKUP(Coffee_sales[[#This Row],[Customer ID]],customers!$A$1:$A$1001,customers!$I$1:$I$1001,,0)</f>
        <v>No</v>
      </c>
    </row>
    <row r="839" spans="1:14" x14ac:dyDescent="0.25">
      <c r="A839" t="s">
        <v>5222</v>
      </c>
      <c r="B839" s="4">
        <v>43715</v>
      </c>
      <c r="C839" t="s">
        <v>5113</v>
      </c>
      <c r="D839" t="s">
        <v>6181</v>
      </c>
      <c r="E839">
        <v>3</v>
      </c>
      <c r="F839" t="s">
        <v>5114</v>
      </c>
      <c r="G839">
        <v>0</v>
      </c>
      <c r="H839" t="s">
        <v>19</v>
      </c>
      <c r="I839" t="s">
        <v>6198</v>
      </c>
      <c r="J839" t="s">
        <v>6200</v>
      </c>
      <c r="K839" s="5">
        <v>2.5</v>
      </c>
      <c r="L839" s="6">
        <v>33.465000000000003</v>
      </c>
      <c r="M839" s="6">
        <f>E839*'Working sheet'!L839</f>
        <v>100.39500000000001</v>
      </c>
      <c r="N839" t="str">
        <f>_xlfn.XLOOKUP(Coffee_sales[[#This Row],[Customer ID]],customers!$A$1:$A$1001,customers!$I$1:$I$1001,,0)</f>
        <v>No</v>
      </c>
    </row>
    <row r="840" spans="1:14" x14ac:dyDescent="0.25">
      <c r="A840" t="s">
        <v>5228</v>
      </c>
      <c r="B840" s="4">
        <v>44755</v>
      </c>
      <c r="C840" t="s">
        <v>5229</v>
      </c>
      <c r="D840" t="s">
        <v>6168</v>
      </c>
      <c r="E840">
        <v>5</v>
      </c>
      <c r="F840" t="s">
        <v>5230</v>
      </c>
      <c r="G840" t="s">
        <v>5231</v>
      </c>
      <c r="H840" t="s">
        <v>19</v>
      </c>
      <c r="I840" t="s">
        <v>6197</v>
      </c>
      <c r="J840" t="s">
        <v>6201</v>
      </c>
      <c r="K840" s="5">
        <v>2.5</v>
      </c>
      <c r="L840" s="6">
        <v>22.885000000000002</v>
      </c>
      <c r="M840" s="6">
        <f>E840*'Working sheet'!L840</f>
        <v>114.42500000000001</v>
      </c>
      <c r="N840" t="str">
        <f>_xlfn.XLOOKUP(Coffee_sales[[#This Row],[Customer ID]],customers!$A$1:$A$1001,customers!$I$1:$I$1001,,0)</f>
        <v>No</v>
      </c>
    </row>
    <row r="841" spans="1:14" x14ac:dyDescent="0.25">
      <c r="A841" t="s">
        <v>5234</v>
      </c>
      <c r="B841" s="4">
        <v>44521</v>
      </c>
      <c r="C841" t="s">
        <v>5235</v>
      </c>
      <c r="D841" t="s">
        <v>6139</v>
      </c>
      <c r="E841">
        <v>5</v>
      </c>
      <c r="F841" t="s">
        <v>5236</v>
      </c>
      <c r="G841" t="s">
        <v>5237</v>
      </c>
      <c r="H841" t="s">
        <v>19</v>
      </c>
      <c r="I841" t="s">
        <v>6202</v>
      </c>
      <c r="J841" t="s">
        <v>6200</v>
      </c>
      <c r="K841" s="5">
        <v>0.5</v>
      </c>
      <c r="L841" s="6">
        <v>8.25</v>
      </c>
      <c r="M841" s="6">
        <f>E841*'Working sheet'!L841</f>
        <v>41.25</v>
      </c>
      <c r="N841" t="str">
        <f>_xlfn.XLOOKUP(Coffee_sales[[#This Row],[Customer ID]],customers!$A$1:$A$1001,customers!$I$1:$I$1001,,0)</f>
        <v>No</v>
      </c>
    </row>
    <row r="842" spans="1:14" x14ac:dyDescent="0.25">
      <c r="A842" t="s">
        <v>5240</v>
      </c>
      <c r="B842" s="4">
        <v>44574</v>
      </c>
      <c r="C842" t="s">
        <v>5241</v>
      </c>
      <c r="D842" t="s">
        <v>6173</v>
      </c>
      <c r="E842">
        <v>4</v>
      </c>
      <c r="F842" t="s">
        <v>5242</v>
      </c>
      <c r="G842" t="s">
        <v>5243</v>
      </c>
      <c r="H842" t="s">
        <v>19</v>
      </c>
      <c r="I842" t="s">
        <v>6196</v>
      </c>
      <c r="J842" t="s">
        <v>6199</v>
      </c>
      <c r="K842" s="5">
        <v>0.5</v>
      </c>
      <c r="L842" s="6">
        <v>7.17</v>
      </c>
      <c r="M842" s="6">
        <f>E842*'Working sheet'!L842</f>
        <v>28.68</v>
      </c>
      <c r="N842" t="str">
        <f>_xlfn.XLOOKUP(Coffee_sales[[#This Row],[Customer ID]],customers!$A$1:$A$1001,customers!$I$1:$I$1001,,0)</f>
        <v>Yes</v>
      </c>
    </row>
    <row r="843" spans="1:14" x14ac:dyDescent="0.25">
      <c r="A843" t="s">
        <v>5246</v>
      </c>
      <c r="B843" s="4">
        <v>44755</v>
      </c>
      <c r="C843" t="s">
        <v>5247</v>
      </c>
      <c r="D843" t="s">
        <v>6159</v>
      </c>
      <c r="E843">
        <v>1</v>
      </c>
      <c r="F843" t="s">
        <v>5248</v>
      </c>
      <c r="G843" t="s">
        <v>5249</v>
      </c>
      <c r="H843" t="s">
        <v>19</v>
      </c>
      <c r="I843" t="s">
        <v>6198</v>
      </c>
      <c r="J843" t="s">
        <v>6200</v>
      </c>
      <c r="K843" s="5">
        <v>0.2</v>
      </c>
      <c r="L843" s="6">
        <v>4.3650000000000002</v>
      </c>
      <c r="M843" s="6">
        <f>E843*'Working sheet'!L843</f>
        <v>4.3650000000000002</v>
      </c>
      <c r="N843" t="str">
        <f>_xlfn.XLOOKUP(Coffee_sales[[#This Row],[Customer ID]],customers!$A$1:$A$1001,customers!$I$1:$I$1001,,0)</f>
        <v>No</v>
      </c>
    </row>
    <row r="844" spans="1:14" x14ac:dyDescent="0.25">
      <c r="A844" t="s">
        <v>5251</v>
      </c>
      <c r="B844" s="4">
        <v>44502</v>
      </c>
      <c r="C844" t="s">
        <v>5188</v>
      </c>
      <c r="D844" t="s">
        <v>6156</v>
      </c>
      <c r="E844">
        <v>2</v>
      </c>
      <c r="F844" t="s">
        <v>5189</v>
      </c>
      <c r="G844" t="s">
        <v>5190</v>
      </c>
      <c r="H844" t="s">
        <v>19</v>
      </c>
      <c r="I844" t="s">
        <v>6202</v>
      </c>
      <c r="J844" t="s">
        <v>6200</v>
      </c>
      <c r="K844" s="5">
        <v>0.2</v>
      </c>
      <c r="L844" s="6">
        <v>4.125</v>
      </c>
      <c r="M844" s="6">
        <f>E844*'Working sheet'!L844</f>
        <v>8.25</v>
      </c>
      <c r="N844" t="str">
        <f>_xlfn.XLOOKUP(Coffee_sales[[#This Row],[Customer ID]],customers!$A$1:$A$1001,customers!$I$1:$I$1001,,0)</f>
        <v>Yes</v>
      </c>
    </row>
    <row r="845" spans="1:14" x14ac:dyDescent="0.25">
      <c r="A845" t="s">
        <v>5256</v>
      </c>
      <c r="B845" s="4">
        <v>44387</v>
      </c>
      <c r="C845" t="s">
        <v>5257</v>
      </c>
      <c r="D845" t="s">
        <v>6156</v>
      </c>
      <c r="E845">
        <v>2</v>
      </c>
      <c r="F845" t="s">
        <v>5258</v>
      </c>
      <c r="G845" t="s">
        <v>5259</v>
      </c>
      <c r="H845" t="s">
        <v>19</v>
      </c>
      <c r="I845" t="s">
        <v>6202</v>
      </c>
      <c r="J845" t="s">
        <v>6200</v>
      </c>
      <c r="K845" s="5">
        <v>0.2</v>
      </c>
      <c r="L845" s="6">
        <v>4.125</v>
      </c>
      <c r="M845" s="6">
        <f>E845*'Working sheet'!L845</f>
        <v>8.25</v>
      </c>
      <c r="N845" t="str">
        <f>_xlfn.XLOOKUP(Coffee_sales[[#This Row],[Customer ID]],customers!$A$1:$A$1001,customers!$I$1:$I$1001,,0)</f>
        <v>Yes</v>
      </c>
    </row>
    <row r="846" spans="1:14" x14ac:dyDescent="0.25">
      <c r="A846" t="s">
        <v>5262</v>
      </c>
      <c r="B846" s="4">
        <v>44476</v>
      </c>
      <c r="C846" t="s">
        <v>5263</v>
      </c>
      <c r="D846" t="s">
        <v>6158</v>
      </c>
      <c r="E846">
        <v>6</v>
      </c>
      <c r="F846" t="s">
        <v>5264</v>
      </c>
      <c r="G846" t="s">
        <v>5265</v>
      </c>
      <c r="H846" t="s">
        <v>19</v>
      </c>
      <c r="I846" t="s">
        <v>6197</v>
      </c>
      <c r="J846" t="s">
        <v>6201</v>
      </c>
      <c r="K846" s="5">
        <v>0.5</v>
      </c>
      <c r="L846" s="6">
        <v>5.97</v>
      </c>
      <c r="M846" s="6">
        <f>E846*'Working sheet'!L846</f>
        <v>35.82</v>
      </c>
      <c r="N846" t="str">
        <f>_xlfn.XLOOKUP(Coffee_sales[[#This Row],[Customer ID]],customers!$A$1:$A$1001,customers!$I$1:$I$1001,,0)</f>
        <v>Yes</v>
      </c>
    </row>
    <row r="847" spans="1:14" x14ac:dyDescent="0.25">
      <c r="A847" t="s">
        <v>5268</v>
      </c>
      <c r="B847" s="4">
        <v>43889</v>
      </c>
      <c r="C847" t="s">
        <v>5269</v>
      </c>
      <c r="D847" t="s">
        <v>6185</v>
      </c>
      <c r="E847">
        <v>6</v>
      </c>
      <c r="F847" t="s">
        <v>5270</v>
      </c>
      <c r="G847" t="s">
        <v>5271</v>
      </c>
      <c r="H847" t="s">
        <v>19</v>
      </c>
      <c r="I847" t="s">
        <v>6202</v>
      </c>
      <c r="J847" t="s">
        <v>6201</v>
      </c>
      <c r="K847" s="5">
        <v>2.5</v>
      </c>
      <c r="L847" s="6">
        <v>27.945</v>
      </c>
      <c r="M847" s="6">
        <f>E847*'Working sheet'!L847</f>
        <v>167.67000000000002</v>
      </c>
      <c r="N847" t="str">
        <f>_xlfn.XLOOKUP(Coffee_sales[[#This Row],[Customer ID]],customers!$A$1:$A$1001,customers!$I$1:$I$1001,,0)</f>
        <v>No</v>
      </c>
    </row>
    <row r="848" spans="1:14" x14ac:dyDescent="0.25">
      <c r="A848" t="s">
        <v>5273</v>
      </c>
      <c r="B848" s="4">
        <v>44747</v>
      </c>
      <c r="C848" t="s">
        <v>5274</v>
      </c>
      <c r="D848" t="s">
        <v>6175</v>
      </c>
      <c r="E848">
        <v>2</v>
      </c>
      <c r="F848" t="s">
        <v>5275</v>
      </c>
      <c r="G848">
        <v>0</v>
      </c>
      <c r="H848" t="s">
        <v>19</v>
      </c>
      <c r="I848" t="s">
        <v>6197</v>
      </c>
      <c r="J848" t="s">
        <v>6200</v>
      </c>
      <c r="K848" s="5">
        <v>2.5</v>
      </c>
      <c r="L848" s="6">
        <v>25.875</v>
      </c>
      <c r="M848" s="6">
        <f>E848*'Working sheet'!L848</f>
        <v>51.75</v>
      </c>
      <c r="N848" t="str">
        <f>_xlfn.XLOOKUP(Coffee_sales[[#This Row],[Customer ID]],customers!$A$1:$A$1001,customers!$I$1:$I$1001,,0)</f>
        <v>Yes</v>
      </c>
    </row>
    <row r="849" spans="1:14" x14ac:dyDescent="0.25">
      <c r="A849" t="s">
        <v>5278</v>
      </c>
      <c r="B849" s="4">
        <v>44460</v>
      </c>
      <c r="C849" t="s">
        <v>5279</v>
      </c>
      <c r="D849" t="s">
        <v>6154</v>
      </c>
      <c r="E849">
        <v>3</v>
      </c>
      <c r="F849" t="s">
        <v>5280</v>
      </c>
      <c r="G849" t="s">
        <v>5281</v>
      </c>
      <c r="H849" t="s">
        <v>19</v>
      </c>
      <c r="I849" t="s">
        <v>6197</v>
      </c>
      <c r="J849" t="s">
        <v>6201</v>
      </c>
      <c r="K849" s="5">
        <v>0.2</v>
      </c>
      <c r="L849" s="6">
        <v>2.9849999999999999</v>
      </c>
      <c r="M849" s="6">
        <f>E849*'Working sheet'!L849</f>
        <v>8.9550000000000001</v>
      </c>
      <c r="N849" t="str">
        <f>_xlfn.XLOOKUP(Coffee_sales[[#This Row],[Customer ID]],customers!$A$1:$A$1001,customers!$I$1:$I$1001,,0)</f>
        <v>Yes</v>
      </c>
    </row>
    <row r="850" spans="1:14" x14ac:dyDescent="0.25">
      <c r="A850" t="s">
        <v>5283</v>
      </c>
      <c r="B850" s="4">
        <v>43468</v>
      </c>
      <c r="C850" t="s">
        <v>5284</v>
      </c>
      <c r="D850" t="s">
        <v>6176</v>
      </c>
      <c r="E850">
        <v>6</v>
      </c>
      <c r="F850" t="s">
        <v>5285</v>
      </c>
      <c r="G850">
        <v>0</v>
      </c>
      <c r="H850" t="s">
        <v>19</v>
      </c>
      <c r="I850" t="s">
        <v>6202</v>
      </c>
      <c r="J850" t="s">
        <v>6199</v>
      </c>
      <c r="K850" s="5">
        <v>0.5</v>
      </c>
      <c r="L850" s="6">
        <v>8.91</v>
      </c>
      <c r="M850" s="6">
        <f>E850*'Working sheet'!L850</f>
        <v>53.46</v>
      </c>
      <c r="N850" t="str">
        <f>_xlfn.XLOOKUP(Coffee_sales[[#This Row],[Customer ID]],customers!$A$1:$A$1001,customers!$I$1:$I$1001,,0)</f>
        <v>No</v>
      </c>
    </row>
    <row r="851" spans="1:14" x14ac:dyDescent="0.25">
      <c r="A851" t="s">
        <v>5288</v>
      </c>
      <c r="B851" s="4">
        <v>44628</v>
      </c>
      <c r="C851" t="s">
        <v>5289</v>
      </c>
      <c r="D851" t="s">
        <v>6167</v>
      </c>
      <c r="E851">
        <v>6</v>
      </c>
      <c r="F851" t="s">
        <v>5290</v>
      </c>
      <c r="G851" t="s">
        <v>5291</v>
      </c>
      <c r="H851" t="s">
        <v>19</v>
      </c>
      <c r="I851" t="s">
        <v>6197</v>
      </c>
      <c r="J851" t="s">
        <v>6199</v>
      </c>
      <c r="K851" s="5">
        <v>0.2</v>
      </c>
      <c r="L851" s="6">
        <v>3.8849999999999998</v>
      </c>
      <c r="M851" s="6">
        <f>E851*'Working sheet'!L851</f>
        <v>23.31</v>
      </c>
      <c r="N851" t="str">
        <f>_xlfn.XLOOKUP(Coffee_sales[[#This Row],[Customer ID]],customers!$A$1:$A$1001,customers!$I$1:$I$1001,,0)</f>
        <v>Yes</v>
      </c>
    </row>
    <row r="852" spans="1:14" x14ac:dyDescent="0.25">
      <c r="A852" t="s">
        <v>5288</v>
      </c>
      <c r="B852" s="4">
        <v>44628</v>
      </c>
      <c r="C852" t="s">
        <v>5289</v>
      </c>
      <c r="D852" t="s">
        <v>6152</v>
      </c>
      <c r="E852">
        <v>2</v>
      </c>
      <c r="F852" t="s">
        <v>5290</v>
      </c>
      <c r="G852" t="s">
        <v>5291</v>
      </c>
      <c r="H852" t="s">
        <v>19</v>
      </c>
      <c r="I852" t="s">
        <v>6197</v>
      </c>
      <c r="J852" t="s">
        <v>6200</v>
      </c>
      <c r="K852" s="5">
        <v>0.2</v>
      </c>
      <c r="L852" s="6">
        <v>3.375</v>
      </c>
      <c r="M852" s="6">
        <f>E852*'Working sheet'!L852</f>
        <v>6.75</v>
      </c>
      <c r="N852" t="str">
        <f>_xlfn.XLOOKUP(Coffee_sales[[#This Row],[Customer ID]],customers!$A$1:$A$1001,customers!$I$1:$I$1001,,0)</f>
        <v>Yes</v>
      </c>
    </row>
    <row r="853" spans="1:14" x14ac:dyDescent="0.25">
      <c r="A853" t="s">
        <v>5299</v>
      </c>
      <c r="B853" s="4">
        <v>43900</v>
      </c>
      <c r="C853" t="s">
        <v>5300</v>
      </c>
      <c r="D853" t="s">
        <v>6169</v>
      </c>
      <c r="E853">
        <v>1</v>
      </c>
      <c r="F853" t="s">
        <v>5301</v>
      </c>
      <c r="G853" t="s">
        <v>5302</v>
      </c>
      <c r="H853" t="s">
        <v>19</v>
      </c>
      <c r="I853" t="s">
        <v>6198</v>
      </c>
      <c r="J853" t="s">
        <v>6201</v>
      </c>
      <c r="K853" s="5">
        <v>0.5</v>
      </c>
      <c r="L853" s="6">
        <v>7.77</v>
      </c>
      <c r="M853" s="6">
        <f>E853*'Working sheet'!L853</f>
        <v>7.77</v>
      </c>
      <c r="N853" t="str">
        <f>_xlfn.XLOOKUP(Coffee_sales[[#This Row],[Customer ID]],customers!$A$1:$A$1001,customers!$I$1:$I$1001,,0)</f>
        <v>Yes</v>
      </c>
    </row>
    <row r="854" spans="1:14" x14ac:dyDescent="0.25">
      <c r="A854" t="s">
        <v>5305</v>
      </c>
      <c r="B854" s="4">
        <v>44527</v>
      </c>
      <c r="C854" t="s">
        <v>5306</v>
      </c>
      <c r="D854" t="s">
        <v>6165</v>
      </c>
      <c r="E854">
        <v>4</v>
      </c>
      <c r="F854" t="s">
        <v>5307</v>
      </c>
      <c r="G854" t="s">
        <v>5308</v>
      </c>
      <c r="H854" t="s">
        <v>19</v>
      </c>
      <c r="I854" t="s">
        <v>6198</v>
      </c>
      <c r="J854" t="s">
        <v>6201</v>
      </c>
      <c r="K854" s="5">
        <v>2.5</v>
      </c>
      <c r="L854" s="6">
        <v>29.785</v>
      </c>
      <c r="M854" s="6">
        <f>E854*'Working sheet'!L854</f>
        <v>119.14</v>
      </c>
      <c r="N854" t="str">
        <f>_xlfn.XLOOKUP(Coffee_sales[[#This Row],[Customer ID]],customers!$A$1:$A$1001,customers!$I$1:$I$1001,,0)</f>
        <v>Yes</v>
      </c>
    </row>
    <row r="855" spans="1:14" x14ac:dyDescent="0.25">
      <c r="A855" t="s">
        <v>5310</v>
      </c>
      <c r="B855" s="4">
        <v>44259</v>
      </c>
      <c r="C855" t="s">
        <v>5311</v>
      </c>
      <c r="D855" t="s">
        <v>6147</v>
      </c>
      <c r="E855">
        <v>2</v>
      </c>
      <c r="F855" t="s">
        <v>5312</v>
      </c>
      <c r="G855" t="s">
        <v>5313</v>
      </c>
      <c r="H855" t="s">
        <v>19</v>
      </c>
      <c r="I855" t="s">
        <v>6197</v>
      </c>
      <c r="J855" t="s">
        <v>6201</v>
      </c>
      <c r="K855" s="5">
        <v>1</v>
      </c>
      <c r="L855" s="6">
        <v>9.9499999999999993</v>
      </c>
      <c r="M855" s="6">
        <f>E855*'Working sheet'!L855</f>
        <v>19.899999999999999</v>
      </c>
      <c r="N855" t="str">
        <f>_xlfn.XLOOKUP(Coffee_sales[[#This Row],[Customer ID]],customers!$A$1:$A$1001,customers!$I$1:$I$1001,,0)</f>
        <v>No</v>
      </c>
    </row>
    <row r="856" spans="1:14" x14ac:dyDescent="0.25">
      <c r="A856" t="s">
        <v>5315</v>
      </c>
      <c r="B856" s="4">
        <v>44516</v>
      </c>
      <c r="C856" t="s">
        <v>5316</v>
      </c>
      <c r="D856" t="s">
        <v>6173</v>
      </c>
      <c r="E856">
        <v>5</v>
      </c>
      <c r="F856" t="s">
        <v>5317</v>
      </c>
      <c r="G856" t="s">
        <v>5318</v>
      </c>
      <c r="H856" t="s">
        <v>19</v>
      </c>
      <c r="I856" t="s">
        <v>6196</v>
      </c>
      <c r="J856" t="s">
        <v>6199</v>
      </c>
      <c r="K856" s="5">
        <v>0.5</v>
      </c>
      <c r="L856" s="6">
        <v>7.17</v>
      </c>
      <c r="M856" s="6">
        <f>E856*'Working sheet'!L856</f>
        <v>35.85</v>
      </c>
      <c r="N856" t="str">
        <f>_xlfn.XLOOKUP(Coffee_sales[[#This Row],[Customer ID]],customers!$A$1:$A$1001,customers!$I$1:$I$1001,,0)</f>
        <v>Yes</v>
      </c>
    </row>
    <row r="857" spans="1:14" x14ac:dyDescent="0.25">
      <c r="A857" t="s">
        <v>5321</v>
      </c>
      <c r="B857" s="4">
        <v>43632</v>
      </c>
      <c r="C857" t="s">
        <v>5322</v>
      </c>
      <c r="D857" t="s">
        <v>6165</v>
      </c>
      <c r="E857">
        <v>3</v>
      </c>
      <c r="F857" t="s">
        <v>5323</v>
      </c>
      <c r="G857" t="s">
        <v>5324</v>
      </c>
      <c r="H857" t="s">
        <v>19</v>
      </c>
      <c r="I857" t="s">
        <v>6198</v>
      </c>
      <c r="J857" t="s">
        <v>6201</v>
      </c>
      <c r="K857" s="5">
        <v>2.5</v>
      </c>
      <c r="L857" s="6">
        <v>29.785</v>
      </c>
      <c r="M857" s="6">
        <f>E857*'Working sheet'!L857</f>
        <v>89.355000000000004</v>
      </c>
      <c r="N857" t="str">
        <f>_xlfn.XLOOKUP(Coffee_sales[[#This Row],[Customer ID]],customers!$A$1:$A$1001,customers!$I$1:$I$1001,,0)</f>
        <v>No</v>
      </c>
    </row>
    <row r="858" spans="1:14" x14ac:dyDescent="0.25">
      <c r="A858" t="s">
        <v>5327</v>
      </c>
      <c r="B858" s="4">
        <v>44031</v>
      </c>
      <c r="C858" t="s">
        <v>5188</v>
      </c>
      <c r="D858" t="s">
        <v>6159</v>
      </c>
      <c r="E858">
        <v>2</v>
      </c>
      <c r="F858" t="s">
        <v>5189</v>
      </c>
      <c r="G858" t="s">
        <v>5190</v>
      </c>
      <c r="H858" t="s">
        <v>19</v>
      </c>
      <c r="I858" t="s">
        <v>6198</v>
      </c>
      <c r="J858" t="s">
        <v>6200</v>
      </c>
      <c r="K858" s="5">
        <v>0.2</v>
      </c>
      <c r="L858" s="6">
        <v>4.3650000000000002</v>
      </c>
      <c r="M858" s="6">
        <f>E858*'Working sheet'!L858</f>
        <v>8.73</v>
      </c>
      <c r="N858" t="str">
        <f>_xlfn.XLOOKUP(Coffee_sales[[#This Row],[Customer ID]],customers!$A$1:$A$1001,customers!$I$1:$I$1001,,0)</f>
        <v>Yes</v>
      </c>
    </row>
    <row r="859" spans="1:14" x14ac:dyDescent="0.25">
      <c r="A859" t="s">
        <v>5333</v>
      </c>
      <c r="B859" s="4">
        <v>43889</v>
      </c>
      <c r="C859" t="s">
        <v>5334</v>
      </c>
      <c r="D859" t="s">
        <v>6142</v>
      </c>
      <c r="E859">
        <v>5</v>
      </c>
      <c r="F859" t="s">
        <v>5335</v>
      </c>
      <c r="G859" t="s">
        <v>5336</v>
      </c>
      <c r="H859" t="s">
        <v>19</v>
      </c>
      <c r="I859" t="s">
        <v>6196</v>
      </c>
      <c r="J859" t="s">
        <v>6199</v>
      </c>
      <c r="K859" s="5">
        <v>2.5</v>
      </c>
      <c r="L859" s="6">
        <v>27.484999999999999</v>
      </c>
      <c r="M859" s="6">
        <f>E859*'Working sheet'!L859</f>
        <v>137.42500000000001</v>
      </c>
      <c r="N859" t="str">
        <f>_xlfn.XLOOKUP(Coffee_sales[[#This Row],[Customer ID]],customers!$A$1:$A$1001,customers!$I$1:$I$1001,,0)</f>
        <v>No</v>
      </c>
    </row>
    <row r="860" spans="1:14" x14ac:dyDescent="0.25">
      <c r="A860" t="s">
        <v>5339</v>
      </c>
      <c r="B860" s="4">
        <v>43638</v>
      </c>
      <c r="C860" t="s">
        <v>5340</v>
      </c>
      <c r="D860" t="s">
        <v>6160</v>
      </c>
      <c r="E860">
        <v>4</v>
      </c>
      <c r="F860" t="s">
        <v>5341</v>
      </c>
      <c r="G860" t="s">
        <v>5342</v>
      </c>
      <c r="H860" t="s">
        <v>19</v>
      </c>
      <c r="I860" t="s">
        <v>6198</v>
      </c>
      <c r="J860" t="s">
        <v>6200</v>
      </c>
      <c r="K860" s="5">
        <v>0.5</v>
      </c>
      <c r="L860" s="6">
        <v>8.73</v>
      </c>
      <c r="M860" s="6">
        <f>E860*'Working sheet'!L860</f>
        <v>34.92</v>
      </c>
      <c r="N860" t="str">
        <f>_xlfn.XLOOKUP(Coffee_sales[[#This Row],[Customer ID]],customers!$A$1:$A$1001,customers!$I$1:$I$1001,,0)</f>
        <v>No</v>
      </c>
    </row>
    <row r="861" spans="1:14" x14ac:dyDescent="0.25">
      <c r="A861" t="s">
        <v>5345</v>
      </c>
      <c r="B861" s="4">
        <v>43716</v>
      </c>
      <c r="C861" t="s">
        <v>5346</v>
      </c>
      <c r="D861" t="s">
        <v>6182</v>
      </c>
      <c r="E861">
        <v>6</v>
      </c>
      <c r="F861" t="s">
        <v>5347</v>
      </c>
      <c r="G861" t="s">
        <v>5348</v>
      </c>
      <c r="H861" t="s">
        <v>19</v>
      </c>
      <c r="I861" t="s">
        <v>6197</v>
      </c>
      <c r="J861" t="s">
        <v>6199</v>
      </c>
      <c r="K861" s="5">
        <v>2.5</v>
      </c>
      <c r="L861" s="6">
        <v>29.785</v>
      </c>
      <c r="M861" s="6">
        <f>E861*'Working sheet'!L861</f>
        <v>178.71</v>
      </c>
      <c r="N861" t="str">
        <f>_xlfn.XLOOKUP(Coffee_sales[[#This Row],[Customer ID]],customers!$A$1:$A$1001,customers!$I$1:$I$1001,,0)</f>
        <v>No</v>
      </c>
    </row>
    <row r="862" spans="1:14" x14ac:dyDescent="0.25">
      <c r="A862" t="s">
        <v>5351</v>
      </c>
      <c r="B862" s="4">
        <v>44707</v>
      </c>
      <c r="C862" t="s">
        <v>5352</v>
      </c>
      <c r="D862" t="s">
        <v>6175</v>
      </c>
      <c r="E862">
        <v>1</v>
      </c>
      <c r="F862" t="s">
        <v>5353</v>
      </c>
      <c r="G862">
        <v>0</v>
      </c>
      <c r="H862" t="s">
        <v>19</v>
      </c>
      <c r="I862" t="s">
        <v>6197</v>
      </c>
      <c r="J862" t="s">
        <v>6200</v>
      </c>
      <c r="K862" s="5">
        <v>2.5</v>
      </c>
      <c r="L862" s="6">
        <v>25.875</v>
      </c>
      <c r="M862" s="6">
        <f>E862*'Working sheet'!L862</f>
        <v>25.875</v>
      </c>
      <c r="N862" t="str">
        <f>_xlfn.XLOOKUP(Coffee_sales[[#This Row],[Customer ID]],customers!$A$1:$A$1001,customers!$I$1:$I$1001,,0)</f>
        <v>No</v>
      </c>
    </row>
    <row r="863" spans="1:14" x14ac:dyDescent="0.25">
      <c r="A863" t="s">
        <v>5356</v>
      </c>
      <c r="B863" s="4">
        <v>43802</v>
      </c>
      <c r="C863" t="s">
        <v>5357</v>
      </c>
      <c r="D863" t="s">
        <v>6143</v>
      </c>
      <c r="E863">
        <v>6</v>
      </c>
      <c r="F863" t="s">
        <v>5358</v>
      </c>
      <c r="G863" t="s">
        <v>5359</v>
      </c>
      <c r="H863" t="s">
        <v>19</v>
      </c>
      <c r="I863" t="s">
        <v>6198</v>
      </c>
      <c r="J863" t="s">
        <v>6201</v>
      </c>
      <c r="K863" s="5">
        <v>1</v>
      </c>
      <c r="L863" s="6">
        <v>12.95</v>
      </c>
      <c r="M863" s="6">
        <f>E863*'Working sheet'!L863</f>
        <v>77.699999999999989</v>
      </c>
      <c r="N863" t="str">
        <f>_xlfn.XLOOKUP(Coffee_sales[[#This Row],[Customer ID]],customers!$A$1:$A$1001,customers!$I$1:$I$1001,,0)</f>
        <v>Yes</v>
      </c>
    </row>
    <row r="864" spans="1:14" x14ac:dyDescent="0.25">
      <c r="A864" t="s">
        <v>5362</v>
      </c>
      <c r="B864" s="4">
        <v>43725</v>
      </c>
      <c r="C864" t="s">
        <v>5363</v>
      </c>
      <c r="D864" t="s">
        <v>6138</v>
      </c>
      <c r="E864">
        <v>1</v>
      </c>
      <c r="F864" t="s">
        <v>5364</v>
      </c>
      <c r="G864" t="s">
        <v>5365</v>
      </c>
      <c r="H864" t="s">
        <v>19</v>
      </c>
      <c r="I864" t="s">
        <v>6196</v>
      </c>
      <c r="J864" t="s">
        <v>6200</v>
      </c>
      <c r="K864" s="5">
        <v>1</v>
      </c>
      <c r="L864" s="6">
        <v>9.9499999999999993</v>
      </c>
      <c r="M864" s="6">
        <f>E864*'Working sheet'!L864</f>
        <v>9.9499999999999993</v>
      </c>
      <c r="N864" t="str">
        <f>_xlfn.XLOOKUP(Coffee_sales[[#This Row],[Customer ID]],customers!$A$1:$A$1001,customers!$I$1:$I$1001,,0)</f>
        <v>Yes</v>
      </c>
    </row>
    <row r="865" spans="1:14" x14ac:dyDescent="0.25">
      <c r="A865" t="s">
        <v>5368</v>
      </c>
      <c r="B865" s="4">
        <v>44712</v>
      </c>
      <c r="C865" t="s">
        <v>5369</v>
      </c>
      <c r="D865" t="s">
        <v>6162</v>
      </c>
      <c r="E865">
        <v>2</v>
      </c>
      <c r="F865" t="s">
        <v>5370</v>
      </c>
      <c r="G865" t="s">
        <v>5371</v>
      </c>
      <c r="H865" t="s">
        <v>19</v>
      </c>
      <c r="I865" t="s">
        <v>6198</v>
      </c>
      <c r="J865" t="s">
        <v>6200</v>
      </c>
      <c r="K865" s="5">
        <v>1</v>
      </c>
      <c r="L865" s="6">
        <v>14.55</v>
      </c>
      <c r="M865" s="6">
        <f>E865*'Working sheet'!L865</f>
        <v>29.1</v>
      </c>
      <c r="N865" t="str">
        <f>_xlfn.XLOOKUP(Coffee_sales[[#This Row],[Customer ID]],customers!$A$1:$A$1001,customers!$I$1:$I$1001,,0)</f>
        <v>Yes</v>
      </c>
    </row>
    <row r="866" spans="1:14" x14ac:dyDescent="0.25">
      <c r="A866" t="s">
        <v>5374</v>
      </c>
      <c r="B866" s="4">
        <v>43759</v>
      </c>
      <c r="C866" t="s">
        <v>5375</v>
      </c>
      <c r="D866" t="s">
        <v>6178</v>
      </c>
      <c r="E866">
        <v>6</v>
      </c>
      <c r="F866" t="s">
        <v>5376</v>
      </c>
      <c r="G866" t="s">
        <v>5377</v>
      </c>
      <c r="H866" t="s">
        <v>318</v>
      </c>
      <c r="I866" t="s">
        <v>6196</v>
      </c>
      <c r="J866" t="s">
        <v>6199</v>
      </c>
      <c r="K866" s="5">
        <v>0.2</v>
      </c>
      <c r="L866" s="6">
        <v>3.585</v>
      </c>
      <c r="M866" s="6">
        <f>E866*'Working sheet'!L866</f>
        <v>21.509999999999998</v>
      </c>
      <c r="N866" t="str">
        <f>_xlfn.XLOOKUP(Coffee_sales[[#This Row],[Customer ID]],customers!$A$1:$A$1001,customers!$I$1:$I$1001,,0)</f>
        <v>No</v>
      </c>
    </row>
    <row r="867" spans="1:14" x14ac:dyDescent="0.25">
      <c r="A867" t="s">
        <v>5380</v>
      </c>
      <c r="B867" s="4">
        <v>44675</v>
      </c>
      <c r="C867" t="s">
        <v>5428</v>
      </c>
      <c r="D867" t="s">
        <v>6157</v>
      </c>
      <c r="E867">
        <v>1</v>
      </c>
      <c r="F867" t="s">
        <v>5429</v>
      </c>
      <c r="G867" t="s">
        <v>5430</v>
      </c>
      <c r="H867" t="s">
        <v>19</v>
      </c>
      <c r="I867" t="s">
        <v>6197</v>
      </c>
      <c r="J867" t="s">
        <v>6200</v>
      </c>
      <c r="K867" s="5">
        <v>0.5</v>
      </c>
      <c r="L867" s="6">
        <v>6.75</v>
      </c>
      <c r="M867" s="6">
        <f>E867*'Working sheet'!L867</f>
        <v>6.75</v>
      </c>
      <c r="N867" t="str">
        <f>_xlfn.XLOOKUP(Coffee_sales[[#This Row],[Customer ID]],customers!$A$1:$A$1001,customers!$I$1:$I$1001,,0)</f>
        <v>Yes</v>
      </c>
    </row>
    <row r="868" spans="1:14" x14ac:dyDescent="0.25">
      <c r="A868" t="s">
        <v>5385</v>
      </c>
      <c r="B868" s="4">
        <v>44209</v>
      </c>
      <c r="C868" t="s">
        <v>5386</v>
      </c>
      <c r="D868" t="s">
        <v>6158</v>
      </c>
      <c r="E868">
        <v>3</v>
      </c>
      <c r="F868" t="s">
        <v>5387</v>
      </c>
      <c r="G868" t="s">
        <v>5388</v>
      </c>
      <c r="H868" t="s">
        <v>318</v>
      </c>
      <c r="I868" t="s">
        <v>6197</v>
      </c>
      <c r="J868" t="s">
        <v>6201</v>
      </c>
      <c r="K868" s="5">
        <v>0.5</v>
      </c>
      <c r="L868" s="6">
        <v>5.97</v>
      </c>
      <c r="M868" s="6">
        <f>E868*'Working sheet'!L868</f>
        <v>17.91</v>
      </c>
      <c r="N868" t="str">
        <f>_xlfn.XLOOKUP(Coffee_sales[[#This Row],[Customer ID]],customers!$A$1:$A$1001,customers!$I$1:$I$1001,,0)</f>
        <v>No</v>
      </c>
    </row>
    <row r="869" spans="1:14" x14ac:dyDescent="0.25">
      <c r="A869" t="s">
        <v>5391</v>
      </c>
      <c r="B869" s="4">
        <v>44792</v>
      </c>
      <c r="C869" t="s">
        <v>5392</v>
      </c>
      <c r="D869" t="s">
        <v>6182</v>
      </c>
      <c r="E869">
        <v>1</v>
      </c>
      <c r="F869" t="s">
        <v>5393</v>
      </c>
      <c r="G869" t="s">
        <v>5394</v>
      </c>
      <c r="H869" t="s">
        <v>318</v>
      </c>
      <c r="I869" t="s">
        <v>6197</v>
      </c>
      <c r="J869" t="s">
        <v>6199</v>
      </c>
      <c r="K869" s="5">
        <v>2.5</v>
      </c>
      <c r="L869" s="6">
        <v>29.785</v>
      </c>
      <c r="M869" s="6">
        <f>E869*'Working sheet'!L869</f>
        <v>29.785</v>
      </c>
      <c r="N869" t="str">
        <f>_xlfn.XLOOKUP(Coffee_sales[[#This Row],[Customer ID]],customers!$A$1:$A$1001,customers!$I$1:$I$1001,,0)</f>
        <v>Yes</v>
      </c>
    </row>
    <row r="870" spans="1:14" x14ac:dyDescent="0.25">
      <c r="A870" t="s">
        <v>5396</v>
      </c>
      <c r="B870" s="4">
        <v>43526</v>
      </c>
      <c r="C870" t="s">
        <v>5397</v>
      </c>
      <c r="D870" t="s">
        <v>6139</v>
      </c>
      <c r="E870">
        <v>5</v>
      </c>
      <c r="F870" t="s">
        <v>5398</v>
      </c>
      <c r="G870" t="s">
        <v>5399</v>
      </c>
      <c r="H870" t="s">
        <v>19</v>
      </c>
      <c r="I870" t="s">
        <v>6202</v>
      </c>
      <c r="J870" t="s">
        <v>6200</v>
      </c>
      <c r="K870" s="5">
        <v>0.5</v>
      </c>
      <c r="L870" s="6">
        <v>8.25</v>
      </c>
      <c r="M870" s="6">
        <f>E870*'Working sheet'!L870</f>
        <v>41.25</v>
      </c>
      <c r="N870" t="str">
        <f>_xlfn.XLOOKUP(Coffee_sales[[#This Row],[Customer ID]],customers!$A$1:$A$1001,customers!$I$1:$I$1001,,0)</f>
        <v>Yes</v>
      </c>
    </row>
    <row r="871" spans="1:14" x14ac:dyDescent="0.25">
      <c r="A871" t="s">
        <v>5402</v>
      </c>
      <c r="B871" s="4">
        <v>43851</v>
      </c>
      <c r="C871" t="s">
        <v>5403</v>
      </c>
      <c r="D871" t="s">
        <v>6146</v>
      </c>
      <c r="E871">
        <v>3</v>
      </c>
      <c r="F871" t="s">
        <v>5404</v>
      </c>
      <c r="G871">
        <v>0</v>
      </c>
      <c r="H871" t="s">
        <v>19</v>
      </c>
      <c r="I871" t="s">
        <v>6196</v>
      </c>
      <c r="J871" t="s">
        <v>6200</v>
      </c>
      <c r="K871" s="5">
        <v>0.5</v>
      </c>
      <c r="L871" s="6">
        <v>5.97</v>
      </c>
      <c r="M871" s="6">
        <f>E871*'Working sheet'!L871</f>
        <v>17.91</v>
      </c>
      <c r="N871" t="str">
        <f>_xlfn.XLOOKUP(Coffee_sales[[#This Row],[Customer ID]],customers!$A$1:$A$1001,customers!$I$1:$I$1001,,0)</f>
        <v>Yes</v>
      </c>
    </row>
    <row r="872" spans="1:14" x14ac:dyDescent="0.25">
      <c r="A872" t="s">
        <v>5407</v>
      </c>
      <c r="B872" s="4">
        <v>44460</v>
      </c>
      <c r="C872" t="s">
        <v>5408</v>
      </c>
      <c r="D872" t="s">
        <v>6144</v>
      </c>
      <c r="E872">
        <v>1</v>
      </c>
      <c r="F872" t="s">
        <v>5409</v>
      </c>
      <c r="G872" t="s">
        <v>5410</v>
      </c>
      <c r="H872" t="s">
        <v>318</v>
      </c>
      <c r="I872" t="s">
        <v>6202</v>
      </c>
      <c r="J872" t="s">
        <v>6201</v>
      </c>
      <c r="K872" s="5">
        <v>0.5</v>
      </c>
      <c r="L872" s="6">
        <v>7.29</v>
      </c>
      <c r="M872" s="6">
        <f>E872*'Working sheet'!L872</f>
        <v>7.29</v>
      </c>
      <c r="N872" t="str">
        <f>_xlfn.XLOOKUP(Coffee_sales[[#This Row],[Customer ID]],customers!$A$1:$A$1001,customers!$I$1:$I$1001,,0)</f>
        <v>Yes</v>
      </c>
    </row>
    <row r="873" spans="1:14" x14ac:dyDescent="0.25">
      <c r="A873" t="s">
        <v>5413</v>
      </c>
      <c r="B873" s="4">
        <v>43707</v>
      </c>
      <c r="C873" t="s">
        <v>5414</v>
      </c>
      <c r="D873" t="s">
        <v>6171</v>
      </c>
      <c r="E873">
        <v>2</v>
      </c>
      <c r="F873" t="s">
        <v>5415</v>
      </c>
      <c r="G873" t="s">
        <v>5416</v>
      </c>
      <c r="H873" t="s">
        <v>28</v>
      </c>
      <c r="I873" t="s">
        <v>6202</v>
      </c>
      <c r="J873" t="s">
        <v>6199</v>
      </c>
      <c r="K873" s="5">
        <v>1</v>
      </c>
      <c r="L873" s="6">
        <v>14.85</v>
      </c>
      <c r="M873" s="6">
        <f>E873*'Working sheet'!L873</f>
        <v>29.7</v>
      </c>
      <c r="N873" t="str">
        <f>_xlfn.XLOOKUP(Coffee_sales[[#This Row],[Customer ID]],customers!$A$1:$A$1001,customers!$I$1:$I$1001,,0)</f>
        <v>Yes</v>
      </c>
    </row>
    <row r="874" spans="1:14" x14ac:dyDescent="0.25">
      <c r="A874" t="s">
        <v>5421</v>
      </c>
      <c r="B874" s="4">
        <v>43521</v>
      </c>
      <c r="C874" t="s">
        <v>5422</v>
      </c>
      <c r="D874" t="s">
        <v>6155</v>
      </c>
      <c r="E874">
        <v>2</v>
      </c>
      <c r="F874" t="s">
        <v>5423</v>
      </c>
      <c r="G874" t="s">
        <v>5424</v>
      </c>
      <c r="H874" t="s">
        <v>19</v>
      </c>
      <c r="I874" t="s">
        <v>6197</v>
      </c>
      <c r="J874" t="s">
        <v>6200</v>
      </c>
      <c r="K874" s="5">
        <v>1</v>
      </c>
      <c r="L874" s="6">
        <v>11.25</v>
      </c>
      <c r="M874" s="6">
        <f>E874*'Working sheet'!L874</f>
        <v>22.5</v>
      </c>
      <c r="N874" t="str">
        <f>_xlfn.XLOOKUP(Coffee_sales[[#This Row],[Customer ID]],customers!$A$1:$A$1001,customers!$I$1:$I$1001,,0)</f>
        <v>No</v>
      </c>
    </row>
    <row r="875" spans="1:14" x14ac:dyDescent="0.25">
      <c r="A875" t="s">
        <v>5427</v>
      </c>
      <c r="B875" s="4">
        <v>43725</v>
      </c>
      <c r="C875" t="s">
        <v>5428</v>
      </c>
      <c r="D875" t="s">
        <v>6174</v>
      </c>
      <c r="E875">
        <v>4</v>
      </c>
      <c r="F875" t="s">
        <v>5429</v>
      </c>
      <c r="G875" t="s">
        <v>5430</v>
      </c>
      <c r="H875" t="s">
        <v>19</v>
      </c>
      <c r="I875" t="s">
        <v>6196</v>
      </c>
      <c r="J875" t="s">
        <v>6200</v>
      </c>
      <c r="K875" s="5">
        <v>0.2</v>
      </c>
      <c r="L875" s="6">
        <v>2.9849999999999999</v>
      </c>
      <c r="M875" s="6">
        <f>E875*'Working sheet'!L875</f>
        <v>11.94</v>
      </c>
      <c r="N875" t="str">
        <f>_xlfn.XLOOKUP(Coffee_sales[[#This Row],[Customer ID]],customers!$A$1:$A$1001,customers!$I$1:$I$1001,,0)</f>
        <v>Yes</v>
      </c>
    </row>
    <row r="876" spans="1:14" x14ac:dyDescent="0.25">
      <c r="A876" t="s">
        <v>5433</v>
      </c>
      <c r="B876" s="4">
        <v>43680</v>
      </c>
      <c r="C876" t="s">
        <v>5434</v>
      </c>
      <c r="D876" t="s">
        <v>6140</v>
      </c>
      <c r="E876">
        <v>2</v>
      </c>
      <c r="F876" t="s">
        <v>5435</v>
      </c>
      <c r="G876" t="s">
        <v>5436</v>
      </c>
      <c r="H876" t="s">
        <v>19</v>
      </c>
      <c r="I876" t="s">
        <v>6197</v>
      </c>
      <c r="J876" t="s">
        <v>6199</v>
      </c>
      <c r="K876" s="5">
        <v>1</v>
      </c>
      <c r="L876" s="6">
        <v>12.95</v>
      </c>
      <c r="M876" s="6">
        <f>E876*'Working sheet'!L876</f>
        <v>25.9</v>
      </c>
      <c r="N876" t="str">
        <f>_xlfn.XLOOKUP(Coffee_sales[[#This Row],[Customer ID]],customers!$A$1:$A$1001,customers!$I$1:$I$1001,,0)</f>
        <v>No</v>
      </c>
    </row>
    <row r="877" spans="1:14" x14ac:dyDescent="0.25">
      <c r="A877" t="s">
        <v>5439</v>
      </c>
      <c r="B877" s="4">
        <v>44253</v>
      </c>
      <c r="C877" t="s">
        <v>5440</v>
      </c>
      <c r="D877" t="s">
        <v>6160</v>
      </c>
      <c r="E877">
        <v>5</v>
      </c>
      <c r="F877" t="s">
        <v>5441</v>
      </c>
      <c r="G877" t="s">
        <v>5442</v>
      </c>
      <c r="H877" t="s">
        <v>318</v>
      </c>
      <c r="I877" t="s">
        <v>6198</v>
      </c>
      <c r="J877" t="s">
        <v>6200</v>
      </c>
      <c r="K877" s="5">
        <v>0.5</v>
      </c>
      <c r="L877" s="6">
        <v>8.73</v>
      </c>
      <c r="M877" s="6">
        <f>E877*'Working sheet'!L877</f>
        <v>43.650000000000006</v>
      </c>
      <c r="N877" t="str">
        <f>_xlfn.XLOOKUP(Coffee_sales[[#This Row],[Customer ID]],customers!$A$1:$A$1001,customers!$I$1:$I$1001,,0)</f>
        <v>No</v>
      </c>
    </row>
    <row r="878" spans="1:14" x14ac:dyDescent="0.25">
      <c r="A878" t="s">
        <v>5439</v>
      </c>
      <c r="B878" s="4">
        <v>44253</v>
      </c>
      <c r="C878" t="s">
        <v>5440</v>
      </c>
      <c r="D878" t="s">
        <v>6180</v>
      </c>
      <c r="E878">
        <v>6</v>
      </c>
      <c r="F878" t="s">
        <v>5441</v>
      </c>
      <c r="G878" t="s">
        <v>5442</v>
      </c>
      <c r="H878" t="s">
        <v>318</v>
      </c>
      <c r="I878" t="s">
        <v>6197</v>
      </c>
      <c r="J878" t="s">
        <v>6199</v>
      </c>
      <c r="K878" s="5">
        <v>0.5</v>
      </c>
      <c r="L878" s="6">
        <v>7.77</v>
      </c>
      <c r="M878" s="6">
        <f>E878*'Working sheet'!L878</f>
        <v>46.62</v>
      </c>
      <c r="N878" t="str">
        <f>_xlfn.XLOOKUP(Coffee_sales[[#This Row],[Customer ID]],customers!$A$1:$A$1001,customers!$I$1:$I$1001,,0)</f>
        <v>No</v>
      </c>
    </row>
    <row r="879" spans="1:14" x14ac:dyDescent="0.25">
      <c r="A879" t="s">
        <v>5450</v>
      </c>
      <c r="B879" s="4">
        <v>44411</v>
      </c>
      <c r="C879" t="s">
        <v>5451</v>
      </c>
      <c r="D879" t="s">
        <v>6161</v>
      </c>
      <c r="E879">
        <v>3</v>
      </c>
      <c r="F879" t="s">
        <v>5452</v>
      </c>
      <c r="G879" t="s">
        <v>5453</v>
      </c>
      <c r="H879" t="s">
        <v>19</v>
      </c>
      <c r="I879" t="s">
        <v>6198</v>
      </c>
      <c r="J879" t="s">
        <v>6199</v>
      </c>
      <c r="K879" s="5">
        <v>0.5</v>
      </c>
      <c r="L879" s="6">
        <v>9.51</v>
      </c>
      <c r="M879" s="6">
        <f>E879*'Working sheet'!L879</f>
        <v>28.53</v>
      </c>
      <c r="N879" t="str">
        <f>_xlfn.XLOOKUP(Coffee_sales[[#This Row],[Customer ID]],customers!$A$1:$A$1001,customers!$I$1:$I$1001,,0)</f>
        <v>No</v>
      </c>
    </row>
    <row r="880" spans="1:14" x14ac:dyDescent="0.25">
      <c r="A880" t="s">
        <v>5456</v>
      </c>
      <c r="B880" s="4">
        <v>44323</v>
      </c>
      <c r="C880" t="s">
        <v>5457</v>
      </c>
      <c r="D880" t="s">
        <v>6142</v>
      </c>
      <c r="E880">
        <v>1</v>
      </c>
      <c r="F880" t="s">
        <v>5458</v>
      </c>
      <c r="G880">
        <v>0</v>
      </c>
      <c r="H880" t="s">
        <v>19</v>
      </c>
      <c r="I880" t="s">
        <v>6196</v>
      </c>
      <c r="J880" t="s">
        <v>6199</v>
      </c>
      <c r="K880" s="5">
        <v>2.5</v>
      </c>
      <c r="L880" s="6">
        <v>27.484999999999999</v>
      </c>
      <c r="M880" s="6">
        <f>E880*'Working sheet'!L880</f>
        <v>27.484999999999999</v>
      </c>
      <c r="N880" t="str">
        <f>_xlfn.XLOOKUP(Coffee_sales[[#This Row],[Customer ID]],customers!$A$1:$A$1001,customers!$I$1:$I$1001,,0)</f>
        <v>Yes</v>
      </c>
    </row>
    <row r="881" spans="1:14" x14ac:dyDescent="0.25">
      <c r="A881" t="s">
        <v>5461</v>
      </c>
      <c r="B881" s="4">
        <v>43630</v>
      </c>
      <c r="C881" t="s">
        <v>5462</v>
      </c>
      <c r="D881" t="s">
        <v>6153</v>
      </c>
      <c r="E881">
        <v>3</v>
      </c>
      <c r="F881" t="s">
        <v>5463</v>
      </c>
      <c r="G881">
        <v>0</v>
      </c>
      <c r="H881" t="s">
        <v>19</v>
      </c>
      <c r="I881" t="s">
        <v>6202</v>
      </c>
      <c r="J881" t="s">
        <v>6201</v>
      </c>
      <c r="K881" s="5">
        <v>0.2</v>
      </c>
      <c r="L881" s="6">
        <v>3.645</v>
      </c>
      <c r="M881" s="6">
        <f>E881*'Working sheet'!L881</f>
        <v>10.935</v>
      </c>
      <c r="N881" t="str">
        <f>_xlfn.XLOOKUP(Coffee_sales[[#This Row],[Customer ID]],customers!$A$1:$A$1001,customers!$I$1:$I$1001,,0)</f>
        <v>No</v>
      </c>
    </row>
    <row r="882" spans="1:14" x14ac:dyDescent="0.25">
      <c r="A882" t="s">
        <v>5466</v>
      </c>
      <c r="B882" s="4">
        <v>43790</v>
      </c>
      <c r="C882" t="s">
        <v>5467</v>
      </c>
      <c r="D882" t="s">
        <v>6178</v>
      </c>
      <c r="E882">
        <v>2</v>
      </c>
      <c r="F882" t="s">
        <v>5468</v>
      </c>
      <c r="G882" t="s">
        <v>5469</v>
      </c>
      <c r="H882" t="s">
        <v>19</v>
      </c>
      <c r="I882" t="s">
        <v>6196</v>
      </c>
      <c r="J882" t="s">
        <v>6199</v>
      </c>
      <c r="K882" s="5">
        <v>0.2</v>
      </c>
      <c r="L882" s="6">
        <v>3.585</v>
      </c>
      <c r="M882" s="6">
        <f>E882*'Working sheet'!L882</f>
        <v>7.17</v>
      </c>
      <c r="N882" t="str">
        <f>_xlfn.XLOOKUP(Coffee_sales[[#This Row],[Customer ID]],customers!$A$1:$A$1001,customers!$I$1:$I$1001,,0)</f>
        <v>No</v>
      </c>
    </row>
    <row r="883" spans="1:14" x14ac:dyDescent="0.25">
      <c r="A883" t="s">
        <v>5472</v>
      </c>
      <c r="B883" s="4">
        <v>44286</v>
      </c>
      <c r="C883" t="s">
        <v>5473</v>
      </c>
      <c r="D883" t="s">
        <v>6167</v>
      </c>
      <c r="E883">
        <v>6</v>
      </c>
      <c r="F883" t="s">
        <v>5474</v>
      </c>
      <c r="G883">
        <v>0</v>
      </c>
      <c r="H883" t="s">
        <v>19</v>
      </c>
      <c r="I883" t="s">
        <v>6197</v>
      </c>
      <c r="J883" t="s">
        <v>6199</v>
      </c>
      <c r="K883" s="5">
        <v>0.2</v>
      </c>
      <c r="L883" s="6">
        <v>3.8849999999999998</v>
      </c>
      <c r="M883" s="6">
        <f>E883*'Working sheet'!L883</f>
        <v>23.31</v>
      </c>
      <c r="N883" t="str">
        <f>_xlfn.XLOOKUP(Coffee_sales[[#This Row],[Customer ID]],customers!$A$1:$A$1001,customers!$I$1:$I$1001,,0)</f>
        <v>Yes</v>
      </c>
    </row>
    <row r="884" spans="1:14" x14ac:dyDescent="0.25">
      <c r="A884" t="s">
        <v>5477</v>
      </c>
      <c r="B884" s="4">
        <v>43647</v>
      </c>
      <c r="C884" t="s">
        <v>5526</v>
      </c>
      <c r="D884" t="s">
        <v>6168</v>
      </c>
      <c r="E884">
        <v>5</v>
      </c>
      <c r="F884" t="s">
        <v>5527</v>
      </c>
      <c r="G884" t="s">
        <v>5528</v>
      </c>
      <c r="H884" t="s">
        <v>19</v>
      </c>
      <c r="I884" t="s">
        <v>6197</v>
      </c>
      <c r="J884" t="s">
        <v>6201</v>
      </c>
      <c r="K884" s="5">
        <v>2.5</v>
      </c>
      <c r="L884" s="6">
        <v>22.885000000000002</v>
      </c>
      <c r="M884" s="6">
        <f>E884*'Working sheet'!L884</f>
        <v>114.42500000000001</v>
      </c>
      <c r="N884" t="str">
        <f>_xlfn.XLOOKUP(Coffee_sales[[#This Row],[Customer ID]],customers!$A$1:$A$1001,customers!$I$1:$I$1001,,0)</f>
        <v>Yes</v>
      </c>
    </row>
    <row r="885" spans="1:14" x14ac:dyDescent="0.25">
      <c r="A885" t="s">
        <v>5483</v>
      </c>
      <c r="B885" s="4">
        <v>43956</v>
      </c>
      <c r="C885" t="s">
        <v>5484</v>
      </c>
      <c r="D885" t="s">
        <v>6175</v>
      </c>
      <c r="E885">
        <v>3</v>
      </c>
      <c r="F885" t="s">
        <v>5485</v>
      </c>
      <c r="G885" t="s">
        <v>5486</v>
      </c>
      <c r="H885" t="s">
        <v>19</v>
      </c>
      <c r="I885" t="s">
        <v>6197</v>
      </c>
      <c r="J885" t="s">
        <v>6200</v>
      </c>
      <c r="K885" s="5">
        <v>2.5</v>
      </c>
      <c r="L885" s="6">
        <v>25.875</v>
      </c>
      <c r="M885" s="6">
        <f>E885*'Working sheet'!L885</f>
        <v>77.625</v>
      </c>
      <c r="N885" t="str">
        <f>_xlfn.XLOOKUP(Coffee_sales[[#This Row],[Customer ID]],customers!$A$1:$A$1001,customers!$I$1:$I$1001,,0)</f>
        <v>Yes</v>
      </c>
    </row>
    <row r="886" spans="1:14" x14ac:dyDescent="0.25">
      <c r="A886" t="s">
        <v>5489</v>
      </c>
      <c r="B886" s="4">
        <v>43941</v>
      </c>
      <c r="C886" t="s">
        <v>5490</v>
      </c>
      <c r="D886" t="s">
        <v>6172</v>
      </c>
      <c r="E886">
        <v>1</v>
      </c>
      <c r="F886" t="s">
        <v>5491</v>
      </c>
      <c r="G886" t="s">
        <v>5492</v>
      </c>
      <c r="H886" t="s">
        <v>19</v>
      </c>
      <c r="I886" t="s">
        <v>6196</v>
      </c>
      <c r="J886" t="s">
        <v>6201</v>
      </c>
      <c r="K886" s="5">
        <v>0.5</v>
      </c>
      <c r="L886" s="6">
        <v>5.37</v>
      </c>
      <c r="M886" s="6">
        <f>E886*'Working sheet'!L886</f>
        <v>5.37</v>
      </c>
      <c r="N886" t="str">
        <f>_xlfn.XLOOKUP(Coffee_sales[[#This Row],[Customer ID]],customers!$A$1:$A$1001,customers!$I$1:$I$1001,,0)</f>
        <v>Yes</v>
      </c>
    </row>
    <row r="887" spans="1:14" x14ac:dyDescent="0.25">
      <c r="A887" t="s">
        <v>5495</v>
      </c>
      <c r="B887" s="4">
        <v>43664</v>
      </c>
      <c r="C887" t="s">
        <v>5496</v>
      </c>
      <c r="D887" t="s">
        <v>6149</v>
      </c>
      <c r="E887">
        <v>6</v>
      </c>
      <c r="F887" t="s">
        <v>5497</v>
      </c>
      <c r="G887" t="s">
        <v>5498</v>
      </c>
      <c r="H887" t="s">
        <v>318</v>
      </c>
      <c r="I887" t="s">
        <v>6196</v>
      </c>
      <c r="J887" t="s">
        <v>6201</v>
      </c>
      <c r="K887" s="5">
        <v>2.5</v>
      </c>
      <c r="L887" s="6">
        <v>20.585000000000001</v>
      </c>
      <c r="M887" s="6">
        <f>E887*'Working sheet'!L887</f>
        <v>123.51</v>
      </c>
      <c r="N887" t="str">
        <f>_xlfn.XLOOKUP(Coffee_sales[[#This Row],[Customer ID]],customers!$A$1:$A$1001,customers!$I$1:$I$1001,,0)</f>
        <v>No</v>
      </c>
    </row>
    <row r="888" spans="1:14" x14ac:dyDescent="0.25">
      <c r="A888" t="s">
        <v>5501</v>
      </c>
      <c r="B888" s="4">
        <v>44518</v>
      </c>
      <c r="C888" t="s">
        <v>5502</v>
      </c>
      <c r="D888" t="s">
        <v>6160</v>
      </c>
      <c r="E888">
        <v>2</v>
      </c>
      <c r="F888" t="s">
        <v>5503</v>
      </c>
      <c r="G888" t="s">
        <v>5504</v>
      </c>
      <c r="H888" t="s">
        <v>19</v>
      </c>
      <c r="I888" t="s">
        <v>6198</v>
      </c>
      <c r="J888" t="s">
        <v>6200</v>
      </c>
      <c r="K888" s="5">
        <v>0.5</v>
      </c>
      <c r="L888" s="6">
        <v>8.73</v>
      </c>
      <c r="M888" s="6">
        <f>E888*'Working sheet'!L888</f>
        <v>17.46</v>
      </c>
      <c r="N888" t="str">
        <f>_xlfn.XLOOKUP(Coffee_sales[[#This Row],[Customer ID]],customers!$A$1:$A$1001,customers!$I$1:$I$1001,,0)</f>
        <v>No</v>
      </c>
    </row>
    <row r="889" spans="1:14" x14ac:dyDescent="0.25">
      <c r="A889" t="s">
        <v>5507</v>
      </c>
      <c r="B889" s="4">
        <v>44002</v>
      </c>
      <c r="C889" t="s">
        <v>5508</v>
      </c>
      <c r="D889" t="s">
        <v>6184</v>
      </c>
      <c r="E889">
        <v>3</v>
      </c>
      <c r="F889" t="s">
        <v>5509</v>
      </c>
      <c r="G889" t="s">
        <v>5510</v>
      </c>
      <c r="H889" t="s">
        <v>19</v>
      </c>
      <c r="I889" t="s">
        <v>6202</v>
      </c>
      <c r="J889" t="s">
        <v>6199</v>
      </c>
      <c r="K889" s="5">
        <v>0.2</v>
      </c>
      <c r="L889" s="6">
        <v>4.4550000000000001</v>
      </c>
      <c r="M889" s="6">
        <f>E889*'Working sheet'!L889</f>
        <v>13.365</v>
      </c>
      <c r="N889" t="str">
        <f>_xlfn.XLOOKUP(Coffee_sales[[#This Row],[Customer ID]],customers!$A$1:$A$1001,customers!$I$1:$I$1001,,0)</f>
        <v>No</v>
      </c>
    </row>
    <row r="890" spans="1:14" x14ac:dyDescent="0.25">
      <c r="A890" t="s">
        <v>5513</v>
      </c>
      <c r="B890" s="4">
        <v>44292</v>
      </c>
      <c r="C890" t="s">
        <v>5514</v>
      </c>
      <c r="D890" t="s">
        <v>6167</v>
      </c>
      <c r="E890">
        <v>2</v>
      </c>
      <c r="F890" t="s">
        <v>5515</v>
      </c>
      <c r="G890" t="s">
        <v>5516</v>
      </c>
      <c r="H890" t="s">
        <v>19</v>
      </c>
      <c r="I890" t="s">
        <v>6197</v>
      </c>
      <c r="J890" t="s">
        <v>6199</v>
      </c>
      <c r="K890" s="5">
        <v>0.2</v>
      </c>
      <c r="L890" s="6">
        <v>3.8849999999999998</v>
      </c>
      <c r="M890" s="6">
        <f>E890*'Working sheet'!L890</f>
        <v>7.77</v>
      </c>
      <c r="N890" t="str">
        <f>_xlfn.XLOOKUP(Coffee_sales[[#This Row],[Customer ID]],customers!$A$1:$A$1001,customers!$I$1:$I$1001,,0)</f>
        <v>Yes</v>
      </c>
    </row>
    <row r="891" spans="1:14" x14ac:dyDescent="0.25">
      <c r="A891" t="s">
        <v>5519</v>
      </c>
      <c r="B891" s="4">
        <v>43633</v>
      </c>
      <c r="C891" t="s">
        <v>5520</v>
      </c>
      <c r="D891" t="s">
        <v>6163</v>
      </c>
      <c r="E891">
        <v>1</v>
      </c>
      <c r="F891" t="s">
        <v>5521</v>
      </c>
      <c r="G891" t="s">
        <v>5522</v>
      </c>
      <c r="H891" t="s">
        <v>19</v>
      </c>
      <c r="I891" t="s">
        <v>6196</v>
      </c>
      <c r="J891" t="s">
        <v>6201</v>
      </c>
      <c r="K891" s="5">
        <v>0.2</v>
      </c>
      <c r="L891" s="6">
        <v>2.6850000000000001</v>
      </c>
      <c r="M891" s="6">
        <f>E891*'Working sheet'!L891</f>
        <v>2.6850000000000001</v>
      </c>
      <c r="N891" t="str">
        <f>_xlfn.XLOOKUP(Coffee_sales[[#This Row],[Customer ID]],customers!$A$1:$A$1001,customers!$I$1:$I$1001,,0)</f>
        <v>Yes</v>
      </c>
    </row>
    <row r="892" spans="1:14" x14ac:dyDescent="0.25">
      <c r="A892" t="s">
        <v>5525</v>
      </c>
      <c r="B892" s="4">
        <v>44646</v>
      </c>
      <c r="C892" t="s">
        <v>5526</v>
      </c>
      <c r="D892" t="s">
        <v>6149</v>
      </c>
      <c r="E892">
        <v>1</v>
      </c>
      <c r="F892" t="s">
        <v>5527</v>
      </c>
      <c r="G892" t="s">
        <v>5528</v>
      </c>
      <c r="H892" t="s">
        <v>19</v>
      </c>
      <c r="I892" t="s">
        <v>6196</v>
      </c>
      <c r="J892" t="s">
        <v>6201</v>
      </c>
      <c r="K892" s="5">
        <v>2.5</v>
      </c>
      <c r="L892" s="6">
        <v>20.585000000000001</v>
      </c>
      <c r="M892" s="6">
        <f>E892*'Working sheet'!L892</f>
        <v>20.585000000000001</v>
      </c>
      <c r="N892" t="str">
        <f>_xlfn.XLOOKUP(Coffee_sales[[#This Row],[Customer ID]],customers!$A$1:$A$1001,customers!$I$1:$I$1001,,0)</f>
        <v>Yes</v>
      </c>
    </row>
    <row r="893" spans="1:14" x14ac:dyDescent="0.25">
      <c r="A893" t="s">
        <v>5531</v>
      </c>
      <c r="B893" s="4">
        <v>44469</v>
      </c>
      <c r="C893" t="s">
        <v>5532</v>
      </c>
      <c r="D893" t="s">
        <v>6168</v>
      </c>
      <c r="E893">
        <v>5</v>
      </c>
      <c r="F893" t="s">
        <v>5533</v>
      </c>
      <c r="G893" t="s">
        <v>5534</v>
      </c>
      <c r="H893" t="s">
        <v>19</v>
      </c>
      <c r="I893" t="s">
        <v>6197</v>
      </c>
      <c r="J893" t="s">
        <v>6201</v>
      </c>
      <c r="K893" s="5">
        <v>2.5</v>
      </c>
      <c r="L893" s="6">
        <v>22.885000000000002</v>
      </c>
      <c r="M893" s="6">
        <f>E893*'Working sheet'!L893</f>
        <v>114.42500000000001</v>
      </c>
      <c r="N893" t="str">
        <f>_xlfn.XLOOKUP(Coffee_sales[[#This Row],[Customer ID]],customers!$A$1:$A$1001,customers!$I$1:$I$1001,,0)</f>
        <v>Yes</v>
      </c>
    </row>
    <row r="894" spans="1:14" x14ac:dyDescent="0.25">
      <c r="A894" t="s">
        <v>5537</v>
      </c>
      <c r="B894" s="4">
        <v>43635</v>
      </c>
      <c r="C894" t="s">
        <v>5538</v>
      </c>
      <c r="D894" t="s">
        <v>6156</v>
      </c>
      <c r="E894">
        <v>5</v>
      </c>
      <c r="F894" t="s">
        <v>5539</v>
      </c>
      <c r="G894" t="s">
        <v>5540</v>
      </c>
      <c r="H894" t="s">
        <v>28</v>
      </c>
      <c r="I894" t="s">
        <v>6202</v>
      </c>
      <c r="J894" t="s">
        <v>6200</v>
      </c>
      <c r="K894" s="5">
        <v>0.2</v>
      </c>
      <c r="L894" s="6">
        <v>4.125</v>
      </c>
      <c r="M894" s="6">
        <f>E894*'Working sheet'!L894</f>
        <v>20.625</v>
      </c>
      <c r="N894" t="str">
        <f>_xlfn.XLOOKUP(Coffee_sales[[#This Row],[Customer ID]],customers!$A$1:$A$1001,customers!$I$1:$I$1001,,0)</f>
        <v>No</v>
      </c>
    </row>
    <row r="895" spans="1:14" x14ac:dyDescent="0.25">
      <c r="A895" t="s">
        <v>5543</v>
      </c>
      <c r="B895" s="4">
        <v>44651</v>
      </c>
      <c r="C895" t="s">
        <v>5544</v>
      </c>
      <c r="D895" t="s">
        <v>6161</v>
      </c>
      <c r="E895">
        <v>6</v>
      </c>
      <c r="F895" t="s">
        <v>5545</v>
      </c>
      <c r="G895" t="s">
        <v>5546</v>
      </c>
      <c r="H895" t="s">
        <v>19</v>
      </c>
      <c r="I895" t="s">
        <v>6198</v>
      </c>
      <c r="J895" t="s">
        <v>6199</v>
      </c>
      <c r="K895" s="5">
        <v>0.5</v>
      </c>
      <c r="L895" s="6">
        <v>9.51</v>
      </c>
      <c r="M895" s="6">
        <f>E895*'Working sheet'!L895</f>
        <v>57.06</v>
      </c>
      <c r="N895" t="str">
        <f>_xlfn.XLOOKUP(Coffee_sales[[#This Row],[Customer ID]],customers!$A$1:$A$1001,customers!$I$1:$I$1001,,0)</f>
        <v>Yes</v>
      </c>
    </row>
    <row r="896" spans="1:14" x14ac:dyDescent="0.25">
      <c r="A896" t="s">
        <v>5548</v>
      </c>
      <c r="B896" s="4">
        <v>44016</v>
      </c>
      <c r="C896" t="s">
        <v>5549</v>
      </c>
      <c r="D896" t="s">
        <v>6149</v>
      </c>
      <c r="E896">
        <v>4</v>
      </c>
      <c r="F896" t="s">
        <v>5550</v>
      </c>
      <c r="G896">
        <v>0</v>
      </c>
      <c r="H896" t="s">
        <v>318</v>
      </c>
      <c r="I896" t="s">
        <v>6196</v>
      </c>
      <c r="J896" t="s">
        <v>6201</v>
      </c>
      <c r="K896" s="5">
        <v>2.5</v>
      </c>
      <c r="L896" s="6">
        <v>20.585000000000001</v>
      </c>
      <c r="M896" s="6">
        <f>E896*'Working sheet'!L896</f>
        <v>82.34</v>
      </c>
      <c r="N896" t="str">
        <f>_xlfn.XLOOKUP(Coffee_sales[[#This Row],[Customer ID]],customers!$A$1:$A$1001,customers!$I$1:$I$1001,,0)</f>
        <v>Yes</v>
      </c>
    </row>
    <row r="897" spans="1:14" x14ac:dyDescent="0.25">
      <c r="A897" t="s">
        <v>5553</v>
      </c>
      <c r="B897" s="4">
        <v>44521</v>
      </c>
      <c r="C897" t="s">
        <v>5554</v>
      </c>
      <c r="D897" t="s">
        <v>6166</v>
      </c>
      <c r="E897">
        <v>5</v>
      </c>
      <c r="F897" t="s">
        <v>5555</v>
      </c>
      <c r="G897">
        <v>0</v>
      </c>
      <c r="H897" t="s">
        <v>19</v>
      </c>
      <c r="I897" t="s">
        <v>6202</v>
      </c>
      <c r="J897" t="s">
        <v>6200</v>
      </c>
      <c r="K897" s="5">
        <v>2.5</v>
      </c>
      <c r="L897" s="6">
        <v>31.625</v>
      </c>
      <c r="M897" s="6">
        <f>E897*'Working sheet'!L897</f>
        <v>158.125</v>
      </c>
      <c r="N897" t="str">
        <f>_xlfn.XLOOKUP(Coffee_sales[[#This Row],[Customer ID]],customers!$A$1:$A$1001,customers!$I$1:$I$1001,,0)</f>
        <v>No</v>
      </c>
    </row>
    <row r="898" spans="1:14" x14ac:dyDescent="0.25">
      <c r="A898" t="s">
        <v>5558</v>
      </c>
      <c r="B898" s="4">
        <v>44347</v>
      </c>
      <c r="C898" t="s">
        <v>5559</v>
      </c>
      <c r="D898" t="s">
        <v>6172</v>
      </c>
      <c r="E898">
        <v>6</v>
      </c>
      <c r="F898" t="s">
        <v>5560</v>
      </c>
      <c r="G898" t="s">
        <v>5561</v>
      </c>
      <c r="H898" t="s">
        <v>19</v>
      </c>
      <c r="I898" t="s">
        <v>6196</v>
      </c>
      <c r="J898" t="s">
        <v>6201</v>
      </c>
      <c r="K898" s="5">
        <v>0.5</v>
      </c>
      <c r="L898" s="6">
        <v>5.37</v>
      </c>
      <c r="M898" s="6">
        <f>E898*'Working sheet'!L898</f>
        <v>32.22</v>
      </c>
      <c r="N898" t="str">
        <f>_xlfn.XLOOKUP(Coffee_sales[[#This Row],[Customer ID]],customers!$A$1:$A$1001,customers!$I$1:$I$1001,,0)</f>
        <v>Yes</v>
      </c>
    </row>
    <row r="899" spans="1:14" x14ac:dyDescent="0.25">
      <c r="A899" t="s">
        <v>5564</v>
      </c>
      <c r="B899" s="4">
        <v>43932</v>
      </c>
      <c r="C899" t="s">
        <v>5565</v>
      </c>
      <c r="D899" t="s">
        <v>6183</v>
      </c>
      <c r="E899">
        <v>2</v>
      </c>
      <c r="F899" t="s">
        <v>5566</v>
      </c>
      <c r="G899" t="s">
        <v>5567</v>
      </c>
      <c r="H899" t="s">
        <v>28</v>
      </c>
      <c r="I899" t="s">
        <v>6202</v>
      </c>
      <c r="J899" t="s">
        <v>6201</v>
      </c>
      <c r="K899" s="5">
        <v>1</v>
      </c>
      <c r="L899" s="6">
        <v>12.15</v>
      </c>
      <c r="M899" s="6">
        <f>E899*'Working sheet'!L899</f>
        <v>24.3</v>
      </c>
      <c r="N899" t="str">
        <f>_xlfn.XLOOKUP(Coffee_sales[[#This Row],[Customer ID]],customers!$A$1:$A$1001,customers!$I$1:$I$1001,,0)</f>
        <v>No</v>
      </c>
    </row>
    <row r="900" spans="1:14" x14ac:dyDescent="0.25">
      <c r="A900" t="s">
        <v>5570</v>
      </c>
      <c r="B900" s="4">
        <v>44089</v>
      </c>
      <c r="C900" t="s">
        <v>5571</v>
      </c>
      <c r="D900" t="s">
        <v>6173</v>
      </c>
      <c r="E900">
        <v>5</v>
      </c>
      <c r="F900" t="s">
        <v>5572</v>
      </c>
      <c r="G900">
        <v>0</v>
      </c>
      <c r="H900" t="s">
        <v>19</v>
      </c>
      <c r="I900" t="s">
        <v>6196</v>
      </c>
      <c r="J900" t="s">
        <v>6199</v>
      </c>
      <c r="K900" s="5">
        <v>0.5</v>
      </c>
      <c r="L900" s="6">
        <v>7.17</v>
      </c>
      <c r="M900" s="6">
        <f>E900*'Working sheet'!L900</f>
        <v>35.85</v>
      </c>
      <c r="N900" t="str">
        <f>_xlfn.XLOOKUP(Coffee_sales[[#This Row],[Customer ID]],customers!$A$1:$A$1001,customers!$I$1:$I$1001,,0)</f>
        <v>No</v>
      </c>
    </row>
    <row r="901" spans="1:14" x14ac:dyDescent="0.25">
      <c r="A901" t="s">
        <v>5575</v>
      </c>
      <c r="B901" s="4">
        <v>44523</v>
      </c>
      <c r="C901" t="s">
        <v>5554</v>
      </c>
      <c r="D901" t="s">
        <v>6162</v>
      </c>
      <c r="E901">
        <v>5</v>
      </c>
      <c r="F901" t="s">
        <v>5555</v>
      </c>
      <c r="G901">
        <v>0</v>
      </c>
      <c r="H901" t="s">
        <v>19</v>
      </c>
      <c r="I901" t="s">
        <v>6198</v>
      </c>
      <c r="J901" t="s">
        <v>6200</v>
      </c>
      <c r="K901" s="5">
        <v>1</v>
      </c>
      <c r="L901" s="6">
        <v>14.55</v>
      </c>
      <c r="M901" s="6">
        <f>E901*'Working sheet'!L901</f>
        <v>72.75</v>
      </c>
      <c r="N901" t="str">
        <f>_xlfn.XLOOKUP(Coffee_sales[[#This Row],[Customer ID]],customers!$A$1:$A$1001,customers!$I$1:$I$1001,,0)</f>
        <v>No</v>
      </c>
    </row>
    <row r="902" spans="1:14" x14ac:dyDescent="0.25">
      <c r="A902" t="s">
        <v>5580</v>
      </c>
      <c r="B902" s="4">
        <v>44584</v>
      </c>
      <c r="C902" t="s">
        <v>5581</v>
      </c>
      <c r="D902" t="s">
        <v>6170</v>
      </c>
      <c r="E902">
        <v>3</v>
      </c>
      <c r="F902" t="s">
        <v>5582</v>
      </c>
      <c r="G902">
        <v>0</v>
      </c>
      <c r="H902" t="s">
        <v>318</v>
      </c>
      <c r="I902" t="s">
        <v>6198</v>
      </c>
      <c r="J902" t="s">
        <v>6199</v>
      </c>
      <c r="K902" s="5">
        <v>1</v>
      </c>
      <c r="L902" s="6">
        <v>15.85</v>
      </c>
      <c r="M902" s="6">
        <f>E902*'Working sheet'!L902</f>
        <v>47.55</v>
      </c>
      <c r="N902" t="str">
        <f>_xlfn.XLOOKUP(Coffee_sales[[#This Row],[Customer ID]],customers!$A$1:$A$1001,customers!$I$1:$I$1001,,0)</f>
        <v>No</v>
      </c>
    </row>
    <row r="903" spans="1:14" x14ac:dyDescent="0.25">
      <c r="A903" t="s">
        <v>5585</v>
      </c>
      <c r="B903" s="4">
        <v>44223</v>
      </c>
      <c r="C903" t="s">
        <v>5586</v>
      </c>
      <c r="D903" t="s">
        <v>6178</v>
      </c>
      <c r="E903">
        <v>1</v>
      </c>
      <c r="F903" t="s">
        <v>5587</v>
      </c>
      <c r="G903" t="s">
        <v>5588</v>
      </c>
      <c r="H903" t="s">
        <v>19</v>
      </c>
      <c r="I903" t="s">
        <v>6196</v>
      </c>
      <c r="J903" t="s">
        <v>6199</v>
      </c>
      <c r="K903" s="5">
        <v>0.2</v>
      </c>
      <c r="L903" s="6">
        <v>3.585</v>
      </c>
      <c r="M903" s="6">
        <f>E903*'Working sheet'!L903</f>
        <v>3.585</v>
      </c>
      <c r="N903" t="str">
        <f>_xlfn.XLOOKUP(Coffee_sales[[#This Row],[Customer ID]],customers!$A$1:$A$1001,customers!$I$1:$I$1001,,0)</f>
        <v>Yes</v>
      </c>
    </row>
    <row r="904" spans="1:14" x14ac:dyDescent="0.25">
      <c r="A904" t="s">
        <v>5591</v>
      </c>
      <c r="B904" s="4">
        <v>43640</v>
      </c>
      <c r="C904" t="s">
        <v>5592</v>
      </c>
      <c r="D904" t="s">
        <v>6166</v>
      </c>
      <c r="E904">
        <v>5</v>
      </c>
      <c r="F904" t="s">
        <v>5593</v>
      </c>
      <c r="G904" t="s">
        <v>5594</v>
      </c>
      <c r="H904" t="s">
        <v>19</v>
      </c>
      <c r="I904" t="s">
        <v>6202</v>
      </c>
      <c r="J904" t="s">
        <v>6200</v>
      </c>
      <c r="K904" s="5">
        <v>2.5</v>
      </c>
      <c r="L904" s="6">
        <v>31.625</v>
      </c>
      <c r="M904" s="6">
        <f>E904*'Working sheet'!L904</f>
        <v>158.125</v>
      </c>
      <c r="N904" t="str">
        <f>_xlfn.XLOOKUP(Coffee_sales[[#This Row],[Customer ID]],customers!$A$1:$A$1001,customers!$I$1:$I$1001,,0)</f>
        <v>No</v>
      </c>
    </row>
    <row r="905" spans="1:14" x14ac:dyDescent="0.25">
      <c r="A905" t="s">
        <v>5597</v>
      </c>
      <c r="B905" s="4">
        <v>43905</v>
      </c>
      <c r="C905" t="s">
        <v>5598</v>
      </c>
      <c r="D905" t="s">
        <v>6160</v>
      </c>
      <c r="E905">
        <v>2</v>
      </c>
      <c r="F905" t="s">
        <v>5599</v>
      </c>
      <c r="G905" t="s">
        <v>5600</v>
      </c>
      <c r="H905" t="s">
        <v>19</v>
      </c>
      <c r="I905" t="s">
        <v>6198</v>
      </c>
      <c r="J905" t="s">
        <v>6200</v>
      </c>
      <c r="K905" s="5">
        <v>0.5</v>
      </c>
      <c r="L905" s="6">
        <v>8.73</v>
      </c>
      <c r="M905" s="6">
        <f>E905*'Working sheet'!L905</f>
        <v>17.46</v>
      </c>
      <c r="N905" t="str">
        <f>_xlfn.XLOOKUP(Coffee_sales[[#This Row],[Customer ID]],customers!$A$1:$A$1001,customers!$I$1:$I$1001,,0)</f>
        <v>No</v>
      </c>
    </row>
    <row r="906" spans="1:14" x14ac:dyDescent="0.25">
      <c r="A906" t="s">
        <v>5603</v>
      </c>
      <c r="B906" s="4">
        <v>44463</v>
      </c>
      <c r="C906" t="s">
        <v>5604</v>
      </c>
      <c r="D906" t="s">
        <v>6182</v>
      </c>
      <c r="E906">
        <v>5</v>
      </c>
      <c r="F906" t="s">
        <v>5605</v>
      </c>
      <c r="G906" t="s">
        <v>5606</v>
      </c>
      <c r="H906" t="s">
        <v>19</v>
      </c>
      <c r="I906" t="s">
        <v>6197</v>
      </c>
      <c r="J906" t="s">
        <v>6199</v>
      </c>
      <c r="K906" s="5">
        <v>2.5</v>
      </c>
      <c r="L906" s="6">
        <v>29.785</v>
      </c>
      <c r="M906" s="6">
        <f>E906*'Working sheet'!L906</f>
        <v>148.92500000000001</v>
      </c>
      <c r="N906" t="str">
        <f>_xlfn.XLOOKUP(Coffee_sales[[#This Row],[Customer ID]],customers!$A$1:$A$1001,customers!$I$1:$I$1001,,0)</f>
        <v>No</v>
      </c>
    </row>
    <row r="907" spans="1:14" x14ac:dyDescent="0.25">
      <c r="A907" t="s">
        <v>5609</v>
      </c>
      <c r="B907" s="4">
        <v>43560</v>
      </c>
      <c r="C907" t="s">
        <v>5610</v>
      </c>
      <c r="D907" t="s">
        <v>6157</v>
      </c>
      <c r="E907">
        <v>6</v>
      </c>
      <c r="F907" t="s">
        <v>5611</v>
      </c>
      <c r="G907">
        <v>0</v>
      </c>
      <c r="H907" t="s">
        <v>19</v>
      </c>
      <c r="I907" t="s">
        <v>6197</v>
      </c>
      <c r="J907" t="s">
        <v>6200</v>
      </c>
      <c r="K907" s="5">
        <v>0.5</v>
      </c>
      <c r="L907" s="6">
        <v>6.75</v>
      </c>
      <c r="M907" s="6">
        <f>E907*'Working sheet'!L907</f>
        <v>40.5</v>
      </c>
      <c r="N907" t="str">
        <f>_xlfn.XLOOKUP(Coffee_sales[[#This Row],[Customer ID]],customers!$A$1:$A$1001,customers!$I$1:$I$1001,,0)</f>
        <v>Yes</v>
      </c>
    </row>
    <row r="908" spans="1:14" x14ac:dyDescent="0.25">
      <c r="A908" t="s">
        <v>5614</v>
      </c>
      <c r="B908" s="4">
        <v>44588</v>
      </c>
      <c r="C908" t="s">
        <v>5615</v>
      </c>
      <c r="D908" t="s">
        <v>6157</v>
      </c>
      <c r="E908">
        <v>4</v>
      </c>
      <c r="F908" t="s">
        <v>5616</v>
      </c>
      <c r="G908" t="s">
        <v>5617</v>
      </c>
      <c r="H908" t="s">
        <v>19</v>
      </c>
      <c r="I908" t="s">
        <v>6197</v>
      </c>
      <c r="J908" t="s">
        <v>6200</v>
      </c>
      <c r="K908" s="5">
        <v>0.5</v>
      </c>
      <c r="L908" s="6">
        <v>6.75</v>
      </c>
      <c r="M908" s="6">
        <f>E908*'Working sheet'!L908</f>
        <v>27</v>
      </c>
      <c r="N908" t="str">
        <f>_xlfn.XLOOKUP(Coffee_sales[[#This Row],[Customer ID]],customers!$A$1:$A$1001,customers!$I$1:$I$1001,,0)</f>
        <v>Yes</v>
      </c>
    </row>
    <row r="909" spans="1:14" x14ac:dyDescent="0.25">
      <c r="A909" t="s">
        <v>5620</v>
      </c>
      <c r="B909" s="4">
        <v>44449</v>
      </c>
      <c r="C909" t="s">
        <v>5621</v>
      </c>
      <c r="D909" t="s">
        <v>6143</v>
      </c>
      <c r="E909">
        <v>3</v>
      </c>
      <c r="F909" t="s">
        <v>5622</v>
      </c>
      <c r="G909" t="s">
        <v>5623</v>
      </c>
      <c r="H909" t="s">
        <v>19</v>
      </c>
      <c r="I909" t="s">
        <v>6198</v>
      </c>
      <c r="J909" t="s">
        <v>6201</v>
      </c>
      <c r="K909" s="5">
        <v>1</v>
      </c>
      <c r="L909" s="6">
        <v>12.95</v>
      </c>
      <c r="M909" s="6">
        <f>E909*'Working sheet'!L909</f>
        <v>38.849999999999994</v>
      </c>
      <c r="N909" t="str">
        <f>_xlfn.XLOOKUP(Coffee_sales[[#This Row],[Customer ID]],customers!$A$1:$A$1001,customers!$I$1:$I$1001,,0)</f>
        <v>No</v>
      </c>
    </row>
    <row r="910" spans="1:14" x14ac:dyDescent="0.25">
      <c r="A910" t="s">
        <v>5626</v>
      </c>
      <c r="B910" s="4">
        <v>43836</v>
      </c>
      <c r="C910" t="s">
        <v>5627</v>
      </c>
      <c r="D910" t="s">
        <v>6179</v>
      </c>
      <c r="E910">
        <v>5</v>
      </c>
      <c r="F910" t="s">
        <v>5628</v>
      </c>
      <c r="G910" t="s">
        <v>5629</v>
      </c>
      <c r="H910" t="s">
        <v>19</v>
      </c>
      <c r="I910" t="s">
        <v>6196</v>
      </c>
      <c r="J910" t="s">
        <v>6199</v>
      </c>
      <c r="K910" s="5">
        <v>1</v>
      </c>
      <c r="L910" s="6">
        <v>11.95</v>
      </c>
      <c r="M910" s="6">
        <f>E910*'Working sheet'!L910</f>
        <v>59.75</v>
      </c>
      <c r="N910" t="str">
        <f>_xlfn.XLOOKUP(Coffee_sales[[#This Row],[Customer ID]],customers!$A$1:$A$1001,customers!$I$1:$I$1001,,0)</f>
        <v>No</v>
      </c>
    </row>
    <row r="911" spans="1:14" x14ac:dyDescent="0.25">
      <c r="A911" t="s">
        <v>5632</v>
      </c>
      <c r="B911" s="4">
        <v>44635</v>
      </c>
      <c r="C911" t="s">
        <v>5633</v>
      </c>
      <c r="D911" t="s">
        <v>6178</v>
      </c>
      <c r="E911">
        <v>3</v>
      </c>
      <c r="F911" t="s">
        <v>5634</v>
      </c>
      <c r="G911">
        <v>0</v>
      </c>
      <c r="H911" t="s">
        <v>19</v>
      </c>
      <c r="I911" t="s">
        <v>6196</v>
      </c>
      <c r="J911" t="s">
        <v>6199</v>
      </c>
      <c r="K911" s="5">
        <v>0.2</v>
      </c>
      <c r="L911" s="6">
        <v>3.585</v>
      </c>
      <c r="M911" s="6">
        <f>E911*'Working sheet'!L911</f>
        <v>10.754999999999999</v>
      </c>
      <c r="N911" t="str">
        <f>_xlfn.XLOOKUP(Coffee_sales[[#This Row],[Customer ID]],customers!$A$1:$A$1001,customers!$I$1:$I$1001,,0)</f>
        <v>No</v>
      </c>
    </row>
    <row r="912" spans="1:14" x14ac:dyDescent="0.25">
      <c r="A912" t="s">
        <v>5637</v>
      </c>
      <c r="B912" s="4">
        <v>44447</v>
      </c>
      <c r="C912" t="s">
        <v>5638</v>
      </c>
      <c r="D912" t="s">
        <v>6168</v>
      </c>
      <c r="E912">
        <v>4</v>
      </c>
      <c r="F912" t="s">
        <v>5639</v>
      </c>
      <c r="G912" t="s">
        <v>5640</v>
      </c>
      <c r="H912" t="s">
        <v>19</v>
      </c>
      <c r="I912" t="s">
        <v>6197</v>
      </c>
      <c r="J912" t="s">
        <v>6201</v>
      </c>
      <c r="K912" s="5">
        <v>2.5</v>
      </c>
      <c r="L912" s="6">
        <v>22.885000000000002</v>
      </c>
      <c r="M912" s="6">
        <f>E912*'Working sheet'!L912</f>
        <v>91.54</v>
      </c>
      <c r="N912" t="str">
        <f>_xlfn.XLOOKUP(Coffee_sales[[#This Row],[Customer ID]],customers!$A$1:$A$1001,customers!$I$1:$I$1001,,0)</f>
        <v>No</v>
      </c>
    </row>
    <row r="913" spans="1:14" x14ac:dyDescent="0.25">
      <c r="A913" t="s">
        <v>5643</v>
      </c>
      <c r="B913" s="4">
        <v>44511</v>
      </c>
      <c r="C913" t="s">
        <v>5644</v>
      </c>
      <c r="D913" t="s">
        <v>6155</v>
      </c>
      <c r="E913">
        <v>4</v>
      </c>
      <c r="F913" t="s">
        <v>5645</v>
      </c>
      <c r="G913" t="s">
        <v>5646</v>
      </c>
      <c r="H913" t="s">
        <v>19</v>
      </c>
      <c r="I913" t="s">
        <v>6197</v>
      </c>
      <c r="J913" t="s">
        <v>6200</v>
      </c>
      <c r="K913" s="5">
        <v>1</v>
      </c>
      <c r="L913" s="6">
        <v>11.25</v>
      </c>
      <c r="M913" s="6">
        <f>E913*'Working sheet'!L913</f>
        <v>45</v>
      </c>
      <c r="N913" t="str">
        <f>_xlfn.XLOOKUP(Coffee_sales[[#This Row],[Customer ID]],customers!$A$1:$A$1001,customers!$I$1:$I$1001,,0)</f>
        <v>Yes</v>
      </c>
    </row>
    <row r="914" spans="1:14" x14ac:dyDescent="0.25">
      <c r="A914" t="s">
        <v>5649</v>
      </c>
      <c r="B914" s="4">
        <v>43726</v>
      </c>
      <c r="C914" t="s">
        <v>5650</v>
      </c>
      <c r="D914" t="s">
        <v>6151</v>
      </c>
      <c r="E914">
        <v>6</v>
      </c>
      <c r="F914" t="s">
        <v>5651</v>
      </c>
      <c r="G914">
        <v>0</v>
      </c>
      <c r="H914" t="s">
        <v>19</v>
      </c>
      <c r="I914" t="s">
        <v>6196</v>
      </c>
      <c r="J914" t="s">
        <v>6200</v>
      </c>
      <c r="K914" s="5">
        <v>2.5</v>
      </c>
      <c r="L914" s="6">
        <v>22.885000000000002</v>
      </c>
      <c r="M914" s="6">
        <f>E914*'Working sheet'!L914</f>
        <v>137.31</v>
      </c>
      <c r="N914" t="str">
        <f>_xlfn.XLOOKUP(Coffee_sales[[#This Row],[Customer ID]],customers!$A$1:$A$1001,customers!$I$1:$I$1001,,0)</f>
        <v>Yes</v>
      </c>
    </row>
    <row r="915" spans="1:14" x14ac:dyDescent="0.25">
      <c r="A915" t="s">
        <v>5654</v>
      </c>
      <c r="B915" s="4">
        <v>44406</v>
      </c>
      <c r="C915" t="s">
        <v>5655</v>
      </c>
      <c r="D915" t="s">
        <v>6157</v>
      </c>
      <c r="E915">
        <v>1</v>
      </c>
      <c r="F915" t="s">
        <v>5656</v>
      </c>
      <c r="G915" t="s">
        <v>5657</v>
      </c>
      <c r="H915" t="s">
        <v>19</v>
      </c>
      <c r="I915" t="s">
        <v>6197</v>
      </c>
      <c r="J915" t="s">
        <v>6200</v>
      </c>
      <c r="K915" s="5">
        <v>0.5</v>
      </c>
      <c r="L915" s="6">
        <v>6.75</v>
      </c>
      <c r="M915" s="6">
        <f>E915*'Working sheet'!L915</f>
        <v>6.75</v>
      </c>
      <c r="N915" t="str">
        <f>_xlfn.XLOOKUP(Coffee_sales[[#This Row],[Customer ID]],customers!$A$1:$A$1001,customers!$I$1:$I$1001,,0)</f>
        <v>No</v>
      </c>
    </row>
    <row r="916" spans="1:14" x14ac:dyDescent="0.25">
      <c r="A916" t="s">
        <v>5660</v>
      </c>
      <c r="B916" s="4">
        <v>44640</v>
      </c>
      <c r="C916" t="s">
        <v>5661</v>
      </c>
      <c r="D916" t="s">
        <v>6155</v>
      </c>
      <c r="E916">
        <v>4</v>
      </c>
      <c r="F916" t="s">
        <v>5662</v>
      </c>
      <c r="G916" t="s">
        <v>5663</v>
      </c>
      <c r="H916" t="s">
        <v>19</v>
      </c>
      <c r="I916" t="s">
        <v>6197</v>
      </c>
      <c r="J916" t="s">
        <v>6200</v>
      </c>
      <c r="K916" s="5">
        <v>1</v>
      </c>
      <c r="L916" s="6">
        <v>11.25</v>
      </c>
      <c r="M916" s="6">
        <f>E916*'Working sheet'!L916</f>
        <v>45</v>
      </c>
      <c r="N916" t="str">
        <f>_xlfn.XLOOKUP(Coffee_sales[[#This Row],[Customer ID]],customers!$A$1:$A$1001,customers!$I$1:$I$1001,,0)</f>
        <v>No</v>
      </c>
    </row>
    <row r="917" spans="1:14" x14ac:dyDescent="0.25">
      <c r="A917" t="s">
        <v>5666</v>
      </c>
      <c r="B917" s="4">
        <v>43955</v>
      </c>
      <c r="C917" t="s">
        <v>5667</v>
      </c>
      <c r="D917" t="s">
        <v>6185</v>
      </c>
      <c r="E917">
        <v>3</v>
      </c>
      <c r="F917" t="s">
        <v>5668</v>
      </c>
      <c r="G917" t="s">
        <v>5669</v>
      </c>
      <c r="H917" t="s">
        <v>19</v>
      </c>
      <c r="I917" t="s">
        <v>6202</v>
      </c>
      <c r="J917" t="s">
        <v>6201</v>
      </c>
      <c r="K917" s="5">
        <v>2.5</v>
      </c>
      <c r="L917" s="6">
        <v>27.945</v>
      </c>
      <c r="M917" s="6">
        <f>E917*'Working sheet'!L917</f>
        <v>83.835000000000008</v>
      </c>
      <c r="N917" t="str">
        <f>_xlfn.XLOOKUP(Coffee_sales[[#This Row],[Customer ID]],customers!$A$1:$A$1001,customers!$I$1:$I$1001,,0)</f>
        <v>Yes</v>
      </c>
    </row>
    <row r="918" spans="1:14" x14ac:dyDescent="0.25">
      <c r="A918" t="s">
        <v>5672</v>
      </c>
      <c r="B918" s="4">
        <v>44291</v>
      </c>
      <c r="C918" t="s">
        <v>5673</v>
      </c>
      <c r="D918" t="s">
        <v>6153</v>
      </c>
      <c r="E918">
        <v>1</v>
      </c>
      <c r="F918" t="s">
        <v>5674</v>
      </c>
      <c r="G918">
        <v>0</v>
      </c>
      <c r="H918" t="s">
        <v>318</v>
      </c>
      <c r="I918" t="s">
        <v>6202</v>
      </c>
      <c r="J918" t="s">
        <v>6201</v>
      </c>
      <c r="K918" s="5">
        <v>0.2</v>
      </c>
      <c r="L918" s="6">
        <v>3.645</v>
      </c>
      <c r="M918" s="6">
        <f>E918*'Working sheet'!L918</f>
        <v>3.645</v>
      </c>
      <c r="N918" t="str">
        <f>_xlfn.XLOOKUP(Coffee_sales[[#This Row],[Customer ID]],customers!$A$1:$A$1001,customers!$I$1:$I$1001,,0)</f>
        <v>Yes</v>
      </c>
    </row>
    <row r="919" spans="1:14" x14ac:dyDescent="0.25">
      <c r="A919" t="s">
        <v>5676</v>
      </c>
      <c r="B919" s="4">
        <v>44573</v>
      </c>
      <c r="C919" t="s">
        <v>5677</v>
      </c>
      <c r="D919" t="s">
        <v>6157</v>
      </c>
      <c r="E919">
        <v>1</v>
      </c>
      <c r="F919" t="s">
        <v>5678</v>
      </c>
      <c r="G919" t="s">
        <v>5679</v>
      </c>
      <c r="H919" t="s">
        <v>28</v>
      </c>
      <c r="I919" t="s">
        <v>6197</v>
      </c>
      <c r="J919" t="s">
        <v>6200</v>
      </c>
      <c r="K919" s="5">
        <v>0.5</v>
      </c>
      <c r="L919" s="6">
        <v>6.75</v>
      </c>
      <c r="M919" s="6">
        <f>E919*'Working sheet'!L919</f>
        <v>6.75</v>
      </c>
      <c r="N919" t="str">
        <f>_xlfn.XLOOKUP(Coffee_sales[[#This Row],[Customer ID]],customers!$A$1:$A$1001,customers!$I$1:$I$1001,,0)</f>
        <v>No</v>
      </c>
    </row>
    <row r="920" spans="1:14" x14ac:dyDescent="0.25">
      <c r="A920" t="s">
        <v>5676</v>
      </c>
      <c r="B920" s="4">
        <v>44573</v>
      </c>
      <c r="C920" t="s">
        <v>5677</v>
      </c>
      <c r="D920" t="s">
        <v>6144</v>
      </c>
      <c r="E920">
        <v>3</v>
      </c>
      <c r="F920" t="s">
        <v>5678</v>
      </c>
      <c r="G920" t="s">
        <v>5679</v>
      </c>
      <c r="H920" t="s">
        <v>28</v>
      </c>
      <c r="I920" t="s">
        <v>6202</v>
      </c>
      <c r="J920" t="s">
        <v>6201</v>
      </c>
      <c r="K920" s="5">
        <v>0.5</v>
      </c>
      <c r="L920" s="6">
        <v>7.29</v>
      </c>
      <c r="M920" s="6">
        <f>E920*'Working sheet'!L920</f>
        <v>21.87</v>
      </c>
      <c r="N920" t="str">
        <f>_xlfn.XLOOKUP(Coffee_sales[[#This Row],[Customer ID]],customers!$A$1:$A$1001,customers!$I$1:$I$1001,,0)</f>
        <v>No</v>
      </c>
    </row>
    <row r="921" spans="1:14" x14ac:dyDescent="0.25">
      <c r="A921" t="s">
        <v>5687</v>
      </c>
      <c r="B921" s="4">
        <v>44181</v>
      </c>
      <c r="C921" t="s">
        <v>5688</v>
      </c>
      <c r="D921" t="s">
        <v>6163</v>
      </c>
      <c r="E921">
        <v>5</v>
      </c>
      <c r="F921" t="s">
        <v>5689</v>
      </c>
      <c r="G921" t="s">
        <v>5690</v>
      </c>
      <c r="H921" t="s">
        <v>19</v>
      </c>
      <c r="I921" t="s">
        <v>6196</v>
      </c>
      <c r="J921" t="s">
        <v>6201</v>
      </c>
      <c r="K921" s="5">
        <v>0.2</v>
      </c>
      <c r="L921" s="6">
        <v>2.6850000000000001</v>
      </c>
      <c r="M921" s="6">
        <f>E921*'Working sheet'!L921</f>
        <v>13.425000000000001</v>
      </c>
      <c r="N921" t="str">
        <f>_xlfn.XLOOKUP(Coffee_sales[[#This Row],[Customer ID]],customers!$A$1:$A$1001,customers!$I$1:$I$1001,,0)</f>
        <v>Yes</v>
      </c>
    </row>
    <row r="922" spans="1:14" x14ac:dyDescent="0.25">
      <c r="A922" t="s">
        <v>5693</v>
      </c>
      <c r="B922" s="4">
        <v>44711</v>
      </c>
      <c r="C922" t="s">
        <v>5694</v>
      </c>
      <c r="D922" t="s">
        <v>6149</v>
      </c>
      <c r="E922">
        <v>6</v>
      </c>
      <c r="F922" t="s">
        <v>5695</v>
      </c>
      <c r="G922" t="s">
        <v>5696</v>
      </c>
      <c r="H922" t="s">
        <v>19</v>
      </c>
      <c r="I922" t="s">
        <v>6196</v>
      </c>
      <c r="J922" t="s">
        <v>6201</v>
      </c>
      <c r="K922" s="5">
        <v>2.5</v>
      </c>
      <c r="L922" s="6">
        <v>20.585000000000001</v>
      </c>
      <c r="M922" s="6">
        <f>E922*'Working sheet'!L922</f>
        <v>123.51</v>
      </c>
      <c r="N922" t="str">
        <f>_xlfn.XLOOKUP(Coffee_sales[[#This Row],[Customer ID]],customers!$A$1:$A$1001,customers!$I$1:$I$1001,,0)</f>
        <v>No</v>
      </c>
    </row>
    <row r="923" spans="1:14" x14ac:dyDescent="0.25">
      <c r="A923" t="s">
        <v>5699</v>
      </c>
      <c r="B923" s="4">
        <v>44509</v>
      </c>
      <c r="C923" t="s">
        <v>5700</v>
      </c>
      <c r="D923" t="s">
        <v>6150</v>
      </c>
      <c r="E923">
        <v>2</v>
      </c>
      <c r="F923" t="s">
        <v>5701</v>
      </c>
      <c r="G923" t="s">
        <v>5702</v>
      </c>
      <c r="H923" t="s">
        <v>19</v>
      </c>
      <c r="I923" t="s">
        <v>6198</v>
      </c>
      <c r="J923" t="s">
        <v>6201</v>
      </c>
      <c r="K923" s="5">
        <v>0.2</v>
      </c>
      <c r="L923" s="6">
        <v>3.8849999999999998</v>
      </c>
      <c r="M923" s="6">
        <f>E923*'Working sheet'!L923</f>
        <v>7.77</v>
      </c>
      <c r="N923" t="str">
        <f>_xlfn.XLOOKUP(Coffee_sales[[#This Row],[Customer ID]],customers!$A$1:$A$1001,customers!$I$1:$I$1001,,0)</f>
        <v>No</v>
      </c>
    </row>
    <row r="924" spans="1:14" x14ac:dyDescent="0.25">
      <c r="A924" t="s">
        <v>5705</v>
      </c>
      <c r="B924" s="4">
        <v>44659</v>
      </c>
      <c r="C924" t="s">
        <v>5706</v>
      </c>
      <c r="D924" t="s">
        <v>6155</v>
      </c>
      <c r="E924">
        <v>6</v>
      </c>
      <c r="F924" t="s">
        <v>5707</v>
      </c>
      <c r="G924">
        <v>0</v>
      </c>
      <c r="H924" t="s">
        <v>19</v>
      </c>
      <c r="I924" t="s">
        <v>6197</v>
      </c>
      <c r="J924" t="s">
        <v>6200</v>
      </c>
      <c r="K924" s="5">
        <v>1</v>
      </c>
      <c r="L924" s="6">
        <v>11.25</v>
      </c>
      <c r="M924" s="6">
        <f>E924*'Working sheet'!L924</f>
        <v>67.5</v>
      </c>
      <c r="N924" t="str">
        <f>_xlfn.XLOOKUP(Coffee_sales[[#This Row],[Customer ID]],customers!$A$1:$A$1001,customers!$I$1:$I$1001,,0)</f>
        <v>Yes</v>
      </c>
    </row>
    <row r="925" spans="1:14" x14ac:dyDescent="0.25">
      <c r="A925" t="s">
        <v>5709</v>
      </c>
      <c r="B925" s="4">
        <v>43746</v>
      </c>
      <c r="C925" t="s">
        <v>5710</v>
      </c>
      <c r="D925" t="s">
        <v>6185</v>
      </c>
      <c r="E925">
        <v>1</v>
      </c>
      <c r="F925" t="s">
        <v>5711</v>
      </c>
      <c r="G925" t="s">
        <v>5712</v>
      </c>
      <c r="H925" t="s">
        <v>19</v>
      </c>
      <c r="I925" t="s">
        <v>6202</v>
      </c>
      <c r="J925" t="s">
        <v>6201</v>
      </c>
      <c r="K925" s="5">
        <v>2.5</v>
      </c>
      <c r="L925" s="6">
        <v>27.945</v>
      </c>
      <c r="M925" s="6">
        <f>E925*'Working sheet'!L925</f>
        <v>27.945</v>
      </c>
      <c r="N925" t="str">
        <f>_xlfn.XLOOKUP(Coffee_sales[[#This Row],[Customer ID]],customers!$A$1:$A$1001,customers!$I$1:$I$1001,,0)</f>
        <v>No</v>
      </c>
    </row>
    <row r="926" spans="1:14" x14ac:dyDescent="0.25">
      <c r="A926" t="s">
        <v>5715</v>
      </c>
      <c r="B926" s="4">
        <v>44451</v>
      </c>
      <c r="C926" t="s">
        <v>5716</v>
      </c>
      <c r="D926" t="s">
        <v>6182</v>
      </c>
      <c r="E926">
        <v>3</v>
      </c>
      <c r="F926" t="s">
        <v>5717</v>
      </c>
      <c r="G926" t="s">
        <v>5718</v>
      </c>
      <c r="H926" t="s">
        <v>19</v>
      </c>
      <c r="I926" t="s">
        <v>6197</v>
      </c>
      <c r="J926" t="s">
        <v>6199</v>
      </c>
      <c r="K926" s="5">
        <v>2.5</v>
      </c>
      <c r="L926" s="6">
        <v>29.785</v>
      </c>
      <c r="M926" s="6">
        <f>E926*'Working sheet'!L926</f>
        <v>89.355000000000004</v>
      </c>
      <c r="N926" t="str">
        <f>_xlfn.XLOOKUP(Coffee_sales[[#This Row],[Customer ID]],customers!$A$1:$A$1001,customers!$I$1:$I$1001,,0)</f>
        <v>No</v>
      </c>
    </row>
    <row r="927" spans="1:14" x14ac:dyDescent="0.25">
      <c r="A927" t="s">
        <v>5720</v>
      </c>
      <c r="B927" s="4">
        <v>44770</v>
      </c>
      <c r="C927" t="s">
        <v>5554</v>
      </c>
      <c r="D927" t="s">
        <v>6157</v>
      </c>
      <c r="E927">
        <v>3</v>
      </c>
      <c r="F927" t="s">
        <v>5555</v>
      </c>
      <c r="G927">
        <v>0</v>
      </c>
      <c r="H927" t="s">
        <v>19</v>
      </c>
      <c r="I927" t="s">
        <v>6197</v>
      </c>
      <c r="J927" t="s">
        <v>6200</v>
      </c>
      <c r="K927" s="5">
        <v>0.5</v>
      </c>
      <c r="L927" s="6">
        <v>6.75</v>
      </c>
      <c r="M927" s="6">
        <f>E927*'Working sheet'!L927</f>
        <v>20.25</v>
      </c>
      <c r="N927" t="str">
        <f>_xlfn.XLOOKUP(Coffee_sales[[#This Row],[Customer ID]],customers!$A$1:$A$1001,customers!$I$1:$I$1001,,0)</f>
        <v>No</v>
      </c>
    </row>
    <row r="928" spans="1:14" x14ac:dyDescent="0.25">
      <c r="A928" t="s">
        <v>5725</v>
      </c>
      <c r="B928" s="4">
        <v>44012</v>
      </c>
      <c r="C928" t="s">
        <v>5726</v>
      </c>
      <c r="D928" t="s">
        <v>6157</v>
      </c>
      <c r="E928">
        <v>5</v>
      </c>
      <c r="F928" t="s">
        <v>5727</v>
      </c>
      <c r="G928" t="s">
        <v>5728</v>
      </c>
      <c r="H928" t="s">
        <v>19</v>
      </c>
      <c r="I928" t="s">
        <v>6197</v>
      </c>
      <c r="J928" t="s">
        <v>6200</v>
      </c>
      <c r="K928" s="5">
        <v>0.5</v>
      </c>
      <c r="L928" s="6">
        <v>6.75</v>
      </c>
      <c r="M928" s="6">
        <f>E928*'Working sheet'!L928</f>
        <v>33.75</v>
      </c>
      <c r="N928" t="str">
        <f>_xlfn.XLOOKUP(Coffee_sales[[#This Row],[Customer ID]],customers!$A$1:$A$1001,customers!$I$1:$I$1001,,0)</f>
        <v>Yes</v>
      </c>
    </row>
    <row r="929" spans="1:14" x14ac:dyDescent="0.25">
      <c r="A929" t="s">
        <v>5731</v>
      </c>
      <c r="B929" s="4">
        <v>43474</v>
      </c>
      <c r="C929" t="s">
        <v>5732</v>
      </c>
      <c r="D929" t="s">
        <v>6185</v>
      </c>
      <c r="E929">
        <v>4</v>
      </c>
      <c r="F929" t="s">
        <v>5733</v>
      </c>
      <c r="G929" t="s">
        <v>5734</v>
      </c>
      <c r="H929" t="s">
        <v>19</v>
      </c>
      <c r="I929" t="s">
        <v>6202</v>
      </c>
      <c r="J929" t="s">
        <v>6201</v>
      </c>
      <c r="K929" s="5">
        <v>2.5</v>
      </c>
      <c r="L929" s="6">
        <v>27.945</v>
      </c>
      <c r="M929" s="6">
        <f>E929*'Working sheet'!L929</f>
        <v>111.78</v>
      </c>
      <c r="N929" t="str">
        <f>_xlfn.XLOOKUP(Coffee_sales[[#This Row],[Customer ID]],customers!$A$1:$A$1001,customers!$I$1:$I$1001,,0)</f>
        <v>No</v>
      </c>
    </row>
    <row r="930" spans="1:14" x14ac:dyDescent="0.25">
      <c r="A930" t="s">
        <v>5737</v>
      </c>
      <c r="B930" s="4">
        <v>44754</v>
      </c>
      <c r="C930" t="s">
        <v>5738</v>
      </c>
      <c r="D930" t="s">
        <v>6166</v>
      </c>
      <c r="E930">
        <v>2</v>
      </c>
      <c r="F930" t="s">
        <v>5739</v>
      </c>
      <c r="G930" t="s">
        <v>5740</v>
      </c>
      <c r="H930" t="s">
        <v>19</v>
      </c>
      <c r="I930" t="s">
        <v>6202</v>
      </c>
      <c r="J930" t="s">
        <v>6200</v>
      </c>
      <c r="K930" s="5">
        <v>2.5</v>
      </c>
      <c r="L930" s="6">
        <v>31.625</v>
      </c>
      <c r="M930" s="6">
        <f>E930*'Working sheet'!L930</f>
        <v>63.25</v>
      </c>
      <c r="N930" t="str">
        <f>_xlfn.XLOOKUP(Coffee_sales[[#This Row],[Customer ID]],customers!$A$1:$A$1001,customers!$I$1:$I$1001,,0)</f>
        <v>Yes</v>
      </c>
    </row>
    <row r="931" spans="1:14" x14ac:dyDescent="0.25">
      <c r="A931" t="s">
        <v>5742</v>
      </c>
      <c r="B931" s="4">
        <v>44165</v>
      </c>
      <c r="C931" t="s">
        <v>5743</v>
      </c>
      <c r="D931" t="s">
        <v>6184</v>
      </c>
      <c r="E931">
        <v>2</v>
      </c>
      <c r="F931" t="s">
        <v>5744</v>
      </c>
      <c r="G931" t="s">
        <v>5745</v>
      </c>
      <c r="H931" t="s">
        <v>19</v>
      </c>
      <c r="I931" t="s">
        <v>6202</v>
      </c>
      <c r="J931" t="s">
        <v>6199</v>
      </c>
      <c r="K931" s="5">
        <v>0.2</v>
      </c>
      <c r="L931" s="6">
        <v>4.4550000000000001</v>
      </c>
      <c r="M931" s="6">
        <f>E931*'Working sheet'!L931</f>
        <v>8.91</v>
      </c>
      <c r="N931" t="str">
        <f>_xlfn.XLOOKUP(Coffee_sales[[#This Row],[Customer ID]],customers!$A$1:$A$1001,customers!$I$1:$I$1001,,0)</f>
        <v>Yes</v>
      </c>
    </row>
    <row r="932" spans="1:14" x14ac:dyDescent="0.25">
      <c r="A932" t="s">
        <v>5748</v>
      </c>
      <c r="B932" s="4">
        <v>43546</v>
      </c>
      <c r="C932" t="s">
        <v>5749</v>
      </c>
      <c r="D932" t="s">
        <v>6183</v>
      </c>
      <c r="E932">
        <v>1</v>
      </c>
      <c r="F932" t="s">
        <v>5750</v>
      </c>
      <c r="G932" t="s">
        <v>5751</v>
      </c>
      <c r="H932" t="s">
        <v>19</v>
      </c>
      <c r="I932" t="s">
        <v>6202</v>
      </c>
      <c r="J932" t="s">
        <v>6201</v>
      </c>
      <c r="K932" s="5">
        <v>1</v>
      </c>
      <c r="L932" s="6">
        <v>12.15</v>
      </c>
      <c r="M932" s="6">
        <f>E932*'Working sheet'!L932</f>
        <v>12.15</v>
      </c>
      <c r="N932" t="str">
        <f>_xlfn.XLOOKUP(Coffee_sales[[#This Row],[Customer ID]],customers!$A$1:$A$1001,customers!$I$1:$I$1001,,0)</f>
        <v>Yes</v>
      </c>
    </row>
    <row r="933" spans="1:14" x14ac:dyDescent="0.25">
      <c r="A933" t="s">
        <v>5753</v>
      </c>
      <c r="B933" s="4">
        <v>44607</v>
      </c>
      <c r="C933" t="s">
        <v>5754</v>
      </c>
      <c r="D933" t="s">
        <v>6158</v>
      </c>
      <c r="E933">
        <v>4</v>
      </c>
      <c r="F933" t="s">
        <v>5755</v>
      </c>
      <c r="G933">
        <v>0</v>
      </c>
      <c r="H933" t="s">
        <v>19</v>
      </c>
      <c r="I933" t="s">
        <v>6197</v>
      </c>
      <c r="J933" t="s">
        <v>6201</v>
      </c>
      <c r="K933" s="5">
        <v>0.5</v>
      </c>
      <c r="L933" s="6">
        <v>5.97</v>
      </c>
      <c r="M933" s="6">
        <f>E933*'Working sheet'!L933</f>
        <v>23.88</v>
      </c>
      <c r="N933" t="str">
        <f>_xlfn.XLOOKUP(Coffee_sales[[#This Row],[Customer ID]],customers!$A$1:$A$1001,customers!$I$1:$I$1001,,0)</f>
        <v>Yes</v>
      </c>
    </row>
    <row r="934" spans="1:14" x14ac:dyDescent="0.25">
      <c r="A934" t="s">
        <v>5757</v>
      </c>
      <c r="B934" s="4">
        <v>44117</v>
      </c>
      <c r="C934" t="s">
        <v>5758</v>
      </c>
      <c r="D934" t="s">
        <v>6141</v>
      </c>
      <c r="E934">
        <v>4</v>
      </c>
      <c r="F934" t="s">
        <v>5759</v>
      </c>
      <c r="G934" t="s">
        <v>5760</v>
      </c>
      <c r="H934" t="s">
        <v>19</v>
      </c>
      <c r="I934" t="s">
        <v>6202</v>
      </c>
      <c r="J934" t="s">
        <v>6200</v>
      </c>
      <c r="K934" s="5">
        <v>1</v>
      </c>
      <c r="L934" s="6">
        <v>13.75</v>
      </c>
      <c r="M934" s="6">
        <f>E934*'Working sheet'!L934</f>
        <v>55</v>
      </c>
      <c r="N934" t="str">
        <f>_xlfn.XLOOKUP(Coffee_sales[[#This Row],[Customer ID]],customers!$A$1:$A$1001,customers!$I$1:$I$1001,,0)</f>
        <v>No</v>
      </c>
    </row>
    <row r="935" spans="1:14" x14ac:dyDescent="0.25">
      <c r="A935" t="s">
        <v>5763</v>
      </c>
      <c r="B935" s="4">
        <v>44557</v>
      </c>
      <c r="C935" t="s">
        <v>5764</v>
      </c>
      <c r="D935" t="s">
        <v>6177</v>
      </c>
      <c r="E935">
        <v>3</v>
      </c>
      <c r="F935" t="s">
        <v>5765</v>
      </c>
      <c r="G935">
        <v>0</v>
      </c>
      <c r="H935" t="s">
        <v>19</v>
      </c>
      <c r="I935" t="s">
        <v>6196</v>
      </c>
      <c r="J935" t="s">
        <v>6201</v>
      </c>
      <c r="K935" s="5">
        <v>1</v>
      </c>
      <c r="L935" s="6">
        <v>8.9499999999999993</v>
      </c>
      <c r="M935" s="6">
        <f>E935*'Working sheet'!L935</f>
        <v>26.849999999999998</v>
      </c>
      <c r="N935" t="str">
        <f>_xlfn.XLOOKUP(Coffee_sales[[#This Row],[Customer ID]],customers!$A$1:$A$1001,customers!$I$1:$I$1001,,0)</f>
        <v>Yes</v>
      </c>
    </row>
    <row r="936" spans="1:14" x14ac:dyDescent="0.25">
      <c r="A936" t="s">
        <v>5768</v>
      </c>
      <c r="B936" s="4">
        <v>44409</v>
      </c>
      <c r="C936" t="s">
        <v>5769</v>
      </c>
      <c r="D936" t="s">
        <v>6151</v>
      </c>
      <c r="E936">
        <v>5</v>
      </c>
      <c r="F936" t="s">
        <v>5770</v>
      </c>
      <c r="G936" t="s">
        <v>5771</v>
      </c>
      <c r="H936" t="s">
        <v>19</v>
      </c>
      <c r="I936" t="s">
        <v>6196</v>
      </c>
      <c r="J936" t="s">
        <v>6200</v>
      </c>
      <c r="K936" s="5">
        <v>2.5</v>
      </c>
      <c r="L936" s="6">
        <v>22.885000000000002</v>
      </c>
      <c r="M936" s="6">
        <f>E936*'Working sheet'!L936</f>
        <v>114.42500000000001</v>
      </c>
      <c r="N936" t="str">
        <f>_xlfn.XLOOKUP(Coffee_sales[[#This Row],[Customer ID]],customers!$A$1:$A$1001,customers!$I$1:$I$1001,,0)</f>
        <v>No</v>
      </c>
    </row>
    <row r="937" spans="1:14" x14ac:dyDescent="0.25">
      <c r="A937" t="s">
        <v>5774</v>
      </c>
      <c r="B937" s="4">
        <v>44153</v>
      </c>
      <c r="C937" t="s">
        <v>5775</v>
      </c>
      <c r="D937" t="s">
        <v>6175</v>
      </c>
      <c r="E937">
        <v>6</v>
      </c>
      <c r="F937" t="s">
        <v>5776</v>
      </c>
      <c r="G937" t="s">
        <v>5777</v>
      </c>
      <c r="H937" t="s">
        <v>19</v>
      </c>
      <c r="I937" t="s">
        <v>6197</v>
      </c>
      <c r="J937" t="s">
        <v>6200</v>
      </c>
      <c r="K937" s="5">
        <v>2.5</v>
      </c>
      <c r="L937" s="6">
        <v>25.875</v>
      </c>
      <c r="M937" s="6">
        <f>E937*'Working sheet'!L937</f>
        <v>155.25</v>
      </c>
      <c r="N937" t="str">
        <f>_xlfn.XLOOKUP(Coffee_sales[[#This Row],[Customer ID]],customers!$A$1:$A$1001,customers!$I$1:$I$1001,,0)</f>
        <v>Yes</v>
      </c>
    </row>
    <row r="938" spans="1:14" x14ac:dyDescent="0.25">
      <c r="A938" t="s">
        <v>5780</v>
      </c>
      <c r="B938" s="4">
        <v>44493</v>
      </c>
      <c r="C938" t="s">
        <v>5781</v>
      </c>
      <c r="D938" t="s">
        <v>6169</v>
      </c>
      <c r="E938">
        <v>3</v>
      </c>
      <c r="F938" t="s">
        <v>5782</v>
      </c>
      <c r="G938" t="s">
        <v>5783</v>
      </c>
      <c r="H938" t="s">
        <v>19</v>
      </c>
      <c r="I938" t="s">
        <v>6198</v>
      </c>
      <c r="J938" t="s">
        <v>6201</v>
      </c>
      <c r="K938" s="5">
        <v>0.5</v>
      </c>
      <c r="L938" s="6">
        <v>7.77</v>
      </c>
      <c r="M938" s="6">
        <f>E938*'Working sheet'!L938</f>
        <v>23.31</v>
      </c>
      <c r="N938" t="str">
        <f>_xlfn.XLOOKUP(Coffee_sales[[#This Row],[Customer ID]],customers!$A$1:$A$1001,customers!$I$1:$I$1001,,0)</f>
        <v>Yes</v>
      </c>
    </row>
    <row r="939" spans="1:14" x14ac:dyDescent="0.25">
      <c r="A939" t="s">
        <v>5780</v>
      </c>
      <c r="B939" s="4">
        <v>44493</v>
      </c>
      <c r="C939" t="s">
        <v>5781</v>
      </c>
      <c r="D939" t="s">
        <v>6151</v>
      </c>
      <c r="E939">
        <v>4</v>
      </c>
      <c r="F939" t="s">
        <v>5782</v>
      </c>
      <c r="G939" t="s">
        <v>5783</v>
      </c>
      <c r="H939" t="s">
        <v>19</v>
      </c>
      <c r="I939" t="s">
        <v>6196</v>
      </c>
      <c r="J939" t="s">
        <v>6200</v>
      </c>
      <c r="K939" s="5">
        <v>2.5</v>
      </c>
      <c r="L939" s="6">
        <v>22.885000000000002</v>
      </c>
      <c r="M939" s="6">
        <f>E939*'Working sheet'!L939</f>
        <v>91.54</v>
      </c>
      <c r="N939" t="str">
        <f>_xlfn.XLOOKUP(Coffee_sales[[#This Row],[Customer ID]],customers!$A$1:$A$1001,customers!$I$1:$I$1001,,0)</f>
        <v>Yes</v>
      </c>
    </row>
    <row r="940" spans="1:14" x14ac:dyDescent="0.25">
      <c r="A940" t="s">
        <v>5791</v>
      </c>
      <c r="B940" s="4">
        <v>43829</v>
      </c>
      <c r="C940" t="s">
        <v>5792</v>
      </c>
      <c r="D940" t="s">
        <v>6171</v>
      </c>
      <c r="E940">
        <v>5</v>
      </c>
      <c r="F940" t="s">
        <v>5793</v>
      </c>
      <c r="G940" t="s">
        <v>5794</v>
      </c>
      <c r="H940" t="s">
        <v>19</v>
      </c>
      <c r="I940" t="s">
        <v>6202</v>
      </c>
      <c r="J940" t="s">
        <v>6199</v>
      </c>
      <c r="K940" s="5">
        <v>1</v>
      </c>
      <c r="L940" s="6">
        <v>14.85</v>
      </c>
      <c r="M940" s="6">
        <f>E940*'Working sheet'!L940</f>
        <v>74.25</v>
      </c>
      <c r="N940" t="str">
        <f>_xlfn.XLOOKUP(Coffee_sales[[#This Row],[Customer ID]],customers!$A$1:$A$1001,customers!$I$1:$I$1001,,0)</f>
        <v>Yes</v>
      </c>
    </row>
    <row r="941" spans="1:14" x14ac:dyDescent="0.25">
      <c r="A941" t="s">
        <v>5797</v>
      </c>
      <c r="B941" s="4">
        <v>44229</v>
      </c>
      <c r="C941" t="s">
        <v>5798</v>
      </c>
      <c r="D941" t="s">
        <v>6145</v>
      </c>
      <c r="E941">
        <v>6</v>
      </c>
      <c r="F941" t="s">
        <v>5799</v>
      </c>
      <c r="G941" t="s">
        <v>5800</v>
      </c>
      <c r="H941" t="s">
        <v>19</v>
      </c>
      <c r="I941" t="s">
        <v>6198</v>
      </c>
      <c r="J941" t="s">
        <v>6199</v>
      </c>
      <c r="K941" s="5">
        <v>0.2</v>
      </c>
      <c r="L941" s="6">
        <v>4.7549999999999999</v>
      </c>
      <c r="M941" s="6">
        <f>E941*'Working sheet'!L941</f>
        <v>28.53</v>
      </c>
      <c r="N941" t="str">
        <f>_xlfn.XLOOKUP(Coffee_sales[[#This Row],[Customer ID]],customers!$A$1:$A$1001,customers!$I$1:$I$1001,,0)</f>
        <v>No</v>
      </c>
    </row>
    <row r="942" spans="1:14" x14ac:dyDescent="0.25">
      <c r="A942" t="s">
        <v>5803</v>
      </c>
      <c r="B942" s="4">
        <v>44332</v>
      </c>
      <c r="C942" t="s">
        <v>5804</v>
      </c>
      <c r="D942" t="s">
        <v>6173</v>
      </c>
      <c r="E942">
        <v>2</v>
      </c>
      <c r="F942" t="s">
        <v>5805</v>
      </c>
      <c r="G942" t="s">
        <v>5806</v>
      </c>
      <c r="H942" t="s">
        <v>19</v>
      </c>
      <c r="I942" t="s">
        <v>6196</v>
      </c>
      <c r="J942" t="s">
        <v>6199</v>
      </c>
      <c r="K942" s="5">
        <v>0.5</v>
      </c>
      <c r="L942" s="6">
        <v>7.17</v>
      </c>
      <c r="M942" s="6">
        <f>E942*'Working sheet'!L942</f>
        <v>14.34</v>
      </c>
      <c r="N942" t="str">
        <f>_xlfn.XLOOKUP(Coffee_sales[[#This Row],[Customer ID]],customers!$A$1:$A$1001,customers!$I$1:$I$1001,,0)</f>
        <v>Yes</v>
      </c>
    </row>
    <row r="943" spans="1:14" x14ac:dyDescent="0.25">
      <c r="A943" t="s">
        <v>5809</v>
      </c>
      <c r="B943" s="4">
        <v>44674</v>
      </c>
      <c r="C943" t="s">
        <v>5810</v>
      </c>
      <c r="D943" t="s">
        <v>6180</v>
      </c>
      <c r="E943">
        <v>2</v>
      </c>
      <c r="F943" t="s">
        <v>5811</v>
      </c>
      <c r="G943" t="s">
        <v>5812</v>
      </c>
      <c r="H943" t="s">
        <v>318</v>
      </c>
      <c r="I943" t="s">
        <v>6197</v>
      </c>
      <c r="J943" t="s">
        <v>6199</v>
      </c>
      <c r="K943" s="5">
        <v>0.5</v>
      </c>
      <c r="L943" s="6">
        <v>7.77</v>
      </c>
      <c r="M943" s="6">
        <f>E943*'Working sheet'!L943</f>
        <v>15.54</v>
      </c>
      <c r="N943" t="str">
        <f>_xlfn.XLOOKUP(Coffee_sales[[#This Row],[Customer ID]],customers!$A$1:$A$1001,customers!$I$1:$I$1001,,0)</f>
        <v>Yes</v>
      </c>
    </row>
    <row r="944" spans="1:14" x14ac:dyDescent="0.25">
      <c r="A944" t="s">
        <v>5816</v>
      </c>
      <c r="B944" s="4">
        <v>44464</v>
      </c>
      <c r="C944" t="s">
        <v>5817</v>
      </c>
      <c r="D944" t="s">
        <v>6179</v>
      </c>
      <c r="E944">
        <v>3</v>
      </c>
      <c r="F944" t="s">
        <v>5818</v>
      </c>
      <c r="G944" t="s">
        <v>5819</v>
      </c>
      <c r="H944" t="s">
        <v>19</v>
      </c>
      <c r="I944" t="s">
        <v>6196</v>
      </c>
      <c r="J944" t="s">
        <v>6199</v>
      </c>
      <c r="K944" s="5">
        <v>1</v>
      </c>
      <c r="L944" s="6">
        <v>11.95</v>
      </c>
      <c r="M944" s="6">
        <f>E944*'Working sheet'!L944</f>
        <v>35.849999999999994</v>
      </c>
      <c r="N944" t="str">
        <f>_xlfn.XLOOKUP(Coffee_sales[[#This Row],[Customer ID]],customers!$A$1:$A$1001,customers!$I$1:$I$1001,,0)</f>
        <v>No</v>
      </c>
    </row>
    <row r="945" spans="1:14" x14ac:dyDescent="0.25">
      <c r="A945" t="s">
        <v>5822</v>
      </c>
      <c r="B945" s="4">
        <v>44719</v>
      </c>
      <c r="C945" t="s">
        <v>5823</v>
      </c>
      <c r="D945" t="s">
        <v>6180</v>
      </c>
      <c r="E945">
        <v>6</v>
      </c>
      <c r="F945" t="s">
        <v>5824</v>
      </c>
      <c r="G945" t="s">
        <v>5825</v>
      </c>
      <c r="H945" t="s">
        <v>19</v>
      </c>
      <c r="I945" t="s">
        <v>6197</v>
      </c>
      <c r="J945" t="s">
        <v>6199</v>
      </c>
      <c r="K945" s="5">
        <v>0.5</v>
      </c>
      <c r="L945" s="6">
        <v>7.77</v>
      </c>
      <c r="M945" s="6">
        <f>E945*'Working sheet'!L945</f>
        <v>46.62</v>
      </c>
      <c r="N945" t="str">
        <f>_xlfn.XLOOKUP(Coffee_sales[[#This Row],[Customer ID]],customers!$A$1:$A$1001,customers!$I$1:$I$1001,,0)</f>
        <v>No</v>
      </c>
    </row>
    <row r="946" spans="1:14" x14ac:dyDescent="0.25">
      <c r="A946" t="s">
        <v>5828</v>
      </c>
      <c r="B946" s="4">
        <v>44054</v>
      </c>
      <c r="C946" t="s">
        <v>5829</v>
      </c>
      <c r="D946" t="s">
        <v>6173</v>
      </c>
      <c r="E946">
        <v>5</v>
      </c>
      <c r="F946" t="s">
        <v>5830</v>
      </c>
      <c r="G946" t="s">
        <v>5831</v>
      </c>
      <c r="H946" t="s">
        <v>19</v>
      </c>
      <c r="I946" t="s">
        <v>6196</v>
      </c>
      <c r="J946" t="s">
        <v>6199</v>
      </c>
      <c r="K946" s="5">
        <v>0.5</v>
      </c>
      <c r="L946" s="6">
        <v>7.17</v>
      </c>
      <c r="M946" s="6">
        <f>E946*'Working sheet'!L946</f>
        <v>35.85</v>
      </c>
      <c r="N946" t="str">
        <f>_xlfn.XLOOKUP(Coffee_sales[[#This Row],[Customer ID]],customers!$A$1:$A$1001,customers!$I$1:$I$1001,,0)</f>
        <v>No</v>
      </c>
    </row>
    <row r="947" spans="1:14" x14ac:dyDescent="0.25">
      <c r="A947" t="s">
        <v>5834</v>
      </c>
      <c r="B947" s="4">
        <v>43524</v>
      </c>
      <c r="C947" t="s">
        <v>5835</v>
      </c>
      <c r="D947" t="s">
        <v>6165</v>
      </c>
      <c r="E947">
        <v>4</v>
      </c>
      <c r="F947" t="s">
        <v>5836</v>
      </c>
      <c r="G947">
        <v>0</v>
      </c>
      <c r="H947" t="s">
        <v>19</v>
      </c>
      <c r="I947" t="s">
        <v>6198</v>
      </c>
      <c r="J947" t="s">
        <v>6201</v>
      </c>
      <c r="K947" s="5">
        <v>2.5</v>
      </c>
      <c r="L947" s="6">
        <v>29.785</v>
      </c>
      <c r="M947" s="6">
        <f>E947*'Working sheet'!L947</f>
        <v>119.14</v>
      </c>
      <c r="N947" t="str">
        <f>_xlfn.XLOOKUP(Coffee_sales[[#This Row],[Customer ID]],customers!$A$1:$A$1001,customers!$I$1:$I$1001,,0)</f>
        <v>No</v>
      </c>
    </row>
    <row r="948" spans="1:14" x14ac:dyDescent="0.25">
      <c r="A948" t="s">
        <v>5839</v>
      </c>
      <c r="B948" s="4">
        <v>43719</v>
      </c>
      <c r="C948" t="s">
        <v>5840</v>
      </c>
      <c r="D948" t="s">
        <v>6169</v>
      </c>
      <c r="E948">
        <v>3</v>
      </c>
      <c r="F948" t="s">
        <v>5841</v>
      </c>
      <c r="G948">
        <v>0</v>
      </c>
      <c r="H948" t="s">
        <v>19</v>
      </c>
      <c r="I948" t="s">
        <v>6198</v>
      </c>
      <c r="J948" t="s">
        <v>6201</v>
      </c>
      <c r="K948" s="5">
        <v>0.5</v>
      </c>
      <c r="L948" s="6">
        <v>7.77</v>
      </c>
      <c r="M948" s="6">
        <f>E948*'Working sheet'!L948</f>
        <v>23.31</v>
      </c>
      <c r="N948" t="str">
        <f>_xlfn.XLOOKUP(Coffee_sales[[#This Row],[Customer ID]],customers!$A$1:$A$1001,customers!$I$1:$I$1001,,0)</f>
        <v>No</v>
      </c>
    </row>
    <row r="949" spans="1:14" x14ac:dyDescent="0.25">
      <c r="A949" t="s">
        <v>5844</v>
      </c>
      <c r="B949" s="4">
        <v>44294</v>
      </c>
      <c r="C949" t="s">
        <v>5845</v>
      </c>
      <c r="D949" t="s">
        <v>6155</v>
      </c>
      <c r="E949">
        <v>1</v>
      </c>
      <c r="F949" t="s">
        <v>5846</v>
      </c>
      <c r="G949" t="s">
        <v>5847</v>
      </c>
      <c r="H949" t="s">
        <v>318</v>
      </c>
      <c r="I949" t="s">
        <v>6197</v>
      </c>
      <c r="J949" t="s">
        <v>6200</v>
      </c>
      <c r="K949" s="5">
        <v>1</v>
      </c>
      <c r="L949" s="6">
        <v>11.25</v>
      </c>
      <c r="M949" s="6">
        <f>E949*'Working sheet'!L949</f>
        <v>11.25</v>
      </c>
      <c r="N949" t="str">
        <f>_xlfn.XLOOKUP(Coffee_sales[[#This Row],[Customer ID]],customers!$A$1:$A$1001,customers!$I$1:$I$1001,,0)</f>
        <v>No</v>
      </c>
    </row>
    <row r="950" spans="1:14" x14ac:dyDescent="0.25">
      <c r="A950" t="s">
        <v>5849</v>
      </c>
      <c r="B950" s="4">
        <v>44445</v>
      </c>
      <c r="C950" t="s">
        <v>5850</v>
      </c>
      <c r="D950" t="s">
        <v>6185</v>
      </c>
      <c r="E950">
        <v>3</v>
      </c>
      <c r="F950" t="s">
        <v>5851</v>
      </c>
      <c r="G950" t="s">
        <v>5852</v>
      </c>
      <c r="H950" t="s">
        <v>28</v>
      </c>
      <c r="I950" t="s">
        <v>6202</v>
      </c>
      <c r="J950" t="s">
        <v>6201</v>
      </c>
      <c r="K950" s="5">
        <v>2.5</v>
      </c>
      <c r="L950" s="6">
        <v>27.945</v>
      </c>
      <c r="M950" s="6">
        <f>E950*'Working sheet'!L950</f>
        <v>83.835000000000008</v>
      </c>
      <c r="N950" t="str">
        <f>_xlfn.XLOOKUP(Coffee_sales[[#This Row],[Customer ID]],customers!$A$1:$A$1001,customers!$I$1:$I$1001,,0)</f>
        <v>Yes</v>
      </c>
    </row>
    <row r="951" spans="1:14" x14ac:dyDescent="0.25">
      <c r="A951" t="s">
        <v>5855</v>
      </c>
      <c r="B951" s="4">
        <v>44449</v>
      </c>
      <c r="C951" t="s">
        <v>5856</v>
      </c>
      <c r="D951" t="s">
        <v>6142</v>
      </c>
      <c r="E951">
        <v>4</v>
      </c>
      <c r="F951" t="s">
        <v>5857</v>
      </c>
      <c r="G951" t="s">
        <v>5858</v>
      </c>
      <c r="H951" t="s">
        <v>318</v>
      </c>
      <c r="I951" t="s">
        <v>6196</v>
      </c>
      <c r="J951" t="s">
        <v>6199</v>
      </c>
      <c r="K951" s="5">
        <v>2.5</v>
      </c>
      <c r="L951" s="6">
        <v>27.484999999999999</v>
      </c>
      <c r="M951" s="6">
        <f>E951*'Working sheet'!L951</f>
        <v>109.94</v>
      </c>
      <c r="N951" t="str">
        <f>_xlfn.XLOOKUP(Coffee_sales[[#This Row],[Customer ID]],customers!$A$1:$A$1001,customers!$I$1:$I$1001,,0)</f>
        <v>No</v>
      </c>
    </row>
    <row r="952" spans="1:14" x14ac:dyDescent="0.25">
      <c r="A952" t="s">
        <v>5861</v>
      </c>
      <c r="B952" s="4">
        <v>44703</v>
      </c>
      <c r="C952" t="s">
        <v>5862</v>
      </c>
      <c r="D952" t="s">
        <v>6178</v>
      </c>
      <c r="E952">
        <v>4</v>
      </c>
      <c r="F952" t="s">
        <v>5863</v>
      </c>
      <c r="G952">
        <v>0</v>
      </c>
      <c r="H952" t="s">
        <v>19</v>
      </c>
      <c r="I952" t="s">
        <v>6196</v>
      </c>
      <c r="J952" t="s">
        <v>6199</v>
      </c>
      <c r="K952" s="5">
        <v>0.2</v>
      </c>
      <c r="L952" s="6">
        <v>3.585</v>
      </c>
      <c r="M952" s="6">
        <f>E952*'Working sheet'!L952</f>
        <v>14.34</v>
      </c>
      <c r="N952" t="str">
        <f>_xlfn.XLOOKUP(Coffee_sales[[#This Row],[Customer ID]],customers!$A$1:$A$1001,customers!$I$1:$I$1001,,0)</f>
        <v>Yes</v>
      </c>
    </row>
    <row r="953" spans="1:14" x14ac:dyDescent="0.25">
      <c r="A953" t="s">
        <v>5866</v>
      </c>
      <c r="B953" s="4">
        <v>44092</v>
      </c>
      <c r="C953" t="s">
        <v>5867</v>
      </c>
      <c r="D953" t="s">
        <v>6178</v>
      </c>
      <c r="E953">
        <v>6</v>
      </c>
      <c r="F953" t="s">
        <v>5868</v>
      </c>
      <c r="G953" t="s">
        <v>5869</v>
      </c>
      <c r="H953" t="s">
        <v>19</v>
      </c>
      <c r="I953" t="s">
        <v>6196</v>
      </c>
      <c r="J953" t="s">
        <v>6199</v>
      </c>
      <c r="K953" s="5">
        <v>0.2</v>
      </c>
      <c r="L953" s="6">
        <v>3.585</v>
      </c>
      <c r="M953" s="6">
        <f>E953*'Working sheet'!L953</f>
        <v>21.509999999999998</v>
      </c>
      <c r="N953" t="str">
        <f>_xlfn.XLOOKUP(Coffee_sales[[#This Row],[Customer ID]],customers!$A$1:$A$1001,customers!$I$1:$I$1001,,0)</f>
        <v>No</v>
      </c>
    </row>
    <row r="954" spans="1:14" x14ac:dyDescent="0.25">
      <c r="A954" t="s">
        <v>5872</v>
      </c>
      <c r="B954" s="4">
        <v>44439</v>
      </c>
      <c r="C954" t="s">
        <v>5873</v>
      </c>
      <c r="D954" t="s">
        <v>6155</v>
      </c>
      <c r="E954">
        <v>2</v>
      </c>
      <c r="F954" t="s">
        <v>5874</v>
      </c>
      <c r="G954" t="s">
        <v>5875</v>
      </c>
      <c r="H954" t="s">
        <v>318</v>
      </c>
      <c r="I954" t="s">
        <v>6197</v>
      </c>
      <c r="J954" t="s">
        <v>6200</v>
      </c>
      <c r="K954" s="5">
        <v>1</v>
      </c>
      <c r="L954" s="6">
        <v>11.25</v>
      </c>
      <c r="M954" s="6">
        <f>E954*'Working sheet'!L954</f>
        <v>22.5</v>
      </c>
      <c r="N954" t="str">
        <f>_xlfn.XLOOKUP(Coffee_sales[[#This Row],[Customer ID]],customers!$A$1:$A$1001,customers!$I$1:$I$1001,,0)</f>
        <v>Yes</v>
      </c>
    </row>
    <row r="955" spans="1:14" x14ac:dyDescent="0.25">
      <c r="A955" t="s">
        <v>5878</v>
      </c>
      <c r="B955" s="4">
        <v>44582</v>
      </c>
      <c r="C955" t="s">
        <v>5764</v>
      </c>
      <c r="D955" t="s">
        <v>6167</v>
      </c>
      <c r="E955">
        <v>1</v>
      </c>
      <c r="F955" t="s">
        <v>5765</v>
      </c>
      <c r="G955">
        <v>0</v>
      </c>
      <c r="H955" t="s">
        <v>19</v>
      </c>
      <c r="I955" t="s">
        <v>6197</v>
      </c>
      <c r="J955" t="s">
        <v>6199</v>
      </c>
      <c r="K955" s="5">
        <v>0.2</v>
      </c>
      <c r="L955" s="6">
        <v>3.8849999999999998</v>
      </c>
      <c r="M955" s="6">
        <f>E955*'Working sheet'!L955</f>
        <v>3.8849999999999998</v>
      </c>
      <c r="N955" t="str">
        <f>_xlfn.XLOOKUP(Coffee_sales[[#This Row],[Customer ID]],customers!$A$1:$A$1001,customers!$I$1:$I$1001,,0)</f>
        <v>Yes</v>
      </c>
    </row>
    <row r="956" spans="1:14" x14ac:dyDescent="0.25">
      <c r="A956" t="s">
        <v>5884</v>
      </c>
      <c r="B956" s="4">
        <v>44722</v>
      </c>
      <c r="C956" t="s">
        <v>5764</v>
      </c>
      <c r="D956" t="s">
        <v>6185</v>
      </c>
      <c r="E956">
        <v>1</v>
      </c>
      <c r="F956" t="s">
        <v>5765</v>
      </c>
      <c r="G956">
        <v>0</v>
      </c>
      <c r="H956" t="s">
        <v>19</v>
      </c>
      <c r="I956" t="s">
        <v>6202</v>
      </c>
      <c r="J956" t="s">
        <v>6201</v>
      </c>
      <c r="K956" s="5">
        <v>2.5</v>
      </c>
      <c r="L956" s="6">
        <v>27.945</v>
      </c>
      <c r="M956" s="6">
        <f>E956*'Working sheet'!L956</f>
        <v>27.945</v>
      </c>
      <c r="N956" t="str">
        <f>_xlfn.XLOOKUP(Coffee_sales[[#This Row],[Customer ID]],customers!$A$1:$A$1001,customers!$I$1:$I$1001,,0)</f>
        <v>Yes</v>
      </c>
    </row>
    <row r="957" spans="1:14" x14ac:dyDescent="0.25">
      <c r="A957" t="s">
        <v>5890</v>
      </c>
      <c r="B957" s="4">
        <v>43582</v>
      </c>
      <c r="C957" t="s">
        <v>5764</v>
      </c>
      <c r="D957" t="s">
        <v>6148</v>
      </c>
      <c r="E957">
        <v>5</v>
      </c>
      <c r="F957" t="s">
        <v>5765</v>
      </c>
      <c r="G957">
        <v>0</v>
      </c>
      <c r="H957" t="s">
        <v>19</v>
      </c>
      <c r="I957" t="s">
        <v>6202</v>
      </c>
      <c r="J957" t="s">
        <v>6199</v>
      </c>
      <c r="K957" s="5">
        <v>2.5</v>
      </c>
      <c r="L957" s="6">
        <v>34.155000000000001</v>
      </c>
      <c r="M957" s="6">
        <f>E957*'Working sheet'!L957</f>
        <v>170.77500000000001</v>
      </c>
      <c r="N957" t="str">
        <f>_xlfn.XLOOKUP(Coffee_sales[[#This Row],[Customer ID]],customers!$A$1:$A$1001,customers!$I$1:$I$1001,,0)</f>
        <v>Yes</v>
      </c>
    </row>
    <row r="958" spans="1:14" x14ac:dyDescent="0.25">
      <c r="A958" t="s">
        <v>5890</v>
      </c>
      <c r="B958" s="4">
        <v>43582</v>
      </c>
      <c r="C958" t="s">
        <v>5764</v>
      </c>
      <c r="D958" t="s">
        <v>6142</v>
      </c>
      <c r="E958">
        <v>2</v>
      </c>
      <c r="F958" t="s">
        <v>5765</v>
      </c>
      <c r="G958">
        <v>0</v>
      </c>
      <c r="H958" t="s">
        <v>19</v>
      </c>
      <c r="I958" t="s">
        <v>6196</v>
      </c>
      <c r="J958" t="s">
        <v>6199</v>
      </c>
      <c r="K958" s="5">
        <v>2.5</v>
      </c>
      <c r="L958" s="6">
        <v>27.484999999999999</v>
      </c>
      <c r="M958" s="6">
        <f>E958*'Working sheet'!L958</f>
        <v>54.97</v>
      </c>
      <c r="N958" t="str">
        <f>_xlfn.XLOOKUP(Coffee_sales[[#This Row],[Customer ID]],customers!$A$1:$A$1001,customers!$I$1:$I$1001,,0)</f>
        <v>Yes</v>
      </c>
    </row>
    <row r="959" spans="1:14" x14ac:dyDescent="0.25">
      <c r="A959" t="s">
        <v>5890</v>
      </c>
      <c r="B959" s="4">
        <v>43582</v>
      </c>
      <c r="C959" t="s">
        <v>5764</v>
      </c>
      <c r="D959" t="s">
        <v>6171</v>
      </c>
      <c r="E959">
        <v>1</v>
      </c>
      <c r="F959" t="s">
        <v>5765</v>
      </c>
      <c r="G959">
        <v>0</v>
      </c>
      <c r="H959" t="s">
        <v>19</v>
      </c>
      <c r="I959" t="s">
        <v>6202</v>
      </c>
      <c r="J959" t="s">
        <v>6199</v>
      </c>
      <c r="K959" s="5">
        <v>1</v>
      </c>
      <c r="L959" s="6">
        <v>14.85</v>
      </c>
      <c r="M959" s="6">
        <f>E959*'Working sheet'!L959</f>
        <v>14.85</v>
      </c>
      <c r="N959" t="str">
        <f>_xlfn.XLOOKUP(Coffee_sales[[#This Row],[Customer ID]],customers!$A$1:$A$1001,customers!$I$1:$I$1001,,0)</f>
        <v>Yes</v>
      </c>
    </row>
    <row r="960" spans="1:14" x14ac:dyDescent="0.25">
      <c r="A960" t="s">
        <v>5890</v>
      </c>
      <c r="B960" s="4">
        <v>43582</v>
      </c>
      <c r="C960" t="s">
        <v>5764</v>
      </c>
      <c r="D960" t="s">
        <v>6167</v>
      </c>
      <c r="E960">
        <v>2</v>
      </c>
      <c r="F960" t="s">
        <v>5765</v>
      </c>
      <c r="G960">
        <v>0</v>
      </c>
      <c r="H960" t="s">
        <v>19</v>
      </c>
      <c r="I960" t="s">
        <v>6197</v>
      </c>
      <c r="J960" t="s">
        <v>6199</v>
      </c>
      <c r="K960" s="5">
        <v>0.2</v>
      </c>
      <c r="L960" s="6">
        <v>3.8849999999999998</v>
      </c>
      <c r="M960" s="6">
        <f>E960*'Working sheet'!L960</f>
        <v>7.77</v>
      </c>
      <c r="N960" t="str">
        <f>_xlfn.XLOOKUP(Coffee_sales[[#This Row],[Customer ID]],customers!$A$1:$A$1001,customers!$I$1:$I$1001,,0)</f>
        <v>Yes</v>
      </c>
    </row>
    <row r="961" spans="1:14" x14ac:dyDescent="0.25">
      <c r="A961" t="s">
        <v>5910</v>
      </c>
      <c r="B961" s="4">
        <v>44598</v>
      </c>
      <c r="C961" t="s">
        <v>5911</v>
      </c>
      <c r="D961" t="s">
        <v>6145</v>
      </c>
      <c r="E961">
        <v>5</v>
      </c>
      <c r="F961" t="s">
        <v>5912</v>
      </c>
      <c r="G961" t="s">
        <v>5913</v>
      </c>
      <c r="H961" t="s">
        <v>19</v>
      </c>
      <c r="I961" t="s">
        <v>6198</v>
      </c>
      <c r="J961" t="s">
        <v>6199</v>
      </c>
      <c r="K961" s="5">
        <v>0.2</v>
      </c>
      <c r="L961" s="6">
        <v>4.7549999999999999</v>
      </c>
      <c r="M961" s="6">
        <f>E961*'Working sheet'!L961</f>
        <v>23.774999999999999</v>
      </c>
      <c r="N961" t="str">
        <f>_xlfn.XLOOKUP(Coffee_sales[[#This Row],[Customer ID]],customers!$A$1:$A$1001,customers!$I$1:$I$1001,,0)</f>
        <v>Yes</v>
      </c>
    </row>
    <row r="962" spans="1:14" x14ac:dyDescent="0.25">
      <c r="A962" t="s">
        <v>5915</v>
      </c>
      <c r="B962" s="4">
        <v>44591</v>
      </c>
      <c r="C962" t="s">
        <v>5916</v>
      </c>
      <c r="D962" t="s">
        <v>6170</v>
      </c>
      <c r="E962">
        <v>5</v>
      </c>
      <c r="F962" t="s">
        <v>5917</v>
      </c>
      <c r="G962" t="s">
        <v>5918</v>
      </c>
      <c r="H962" t="s">
        <v>19</v>
      </c>
      <c r="I962" t="s">
        <v>6198</v>
      </c>
      <c r="J962" t="s">
        <v>6199</v>
      </c>
      <c r="K962" s="5">
        <v>1</v>
      </c>
      <c r="L962" s="6">
        <v>15.85</v>
      </c>
      <c r="M962" s="6">
        <f>E962*'Working sheet'!L962</f>
        <v>79.25</v>
      </c>
      <c r="N962" t="str">
        <f>_xlfn.XLOOKUP(Coffee_sales[[#This Row],[Customer ID]],customers!$A$1:$A$1001,customers!$I$1:$I$1001,,0)</f>
        <v>Yes</v>
      </c>
    </row>
    <row r="963" spans="1:14" x14ac:dyDescent="0.25">
      <c r="A963" t="s">
        <v>5921</v>
      </c>
      <c r="B963" s="4">
        <v>44158</v>
      </c>
      <c r="C963" t="s">
        <v>5922</v>
      </c>
      <c r="D963" t="s">
        <v>6168</v>
      </c>
      <c r="E963">
        <v>2</v>
      </c>
      <c r="F963" t="s">
        <v>5923</v>
      </c>
      <c r="G963">
        <v>0</v>
      </c>
      <c r="H963" t="s">
        <v>19</v>
      </c>
      <c r="I963" t="s">
        <v>6197</v>
      </c>
      <c r="J963" t="s">
        <v>6201</v>
      </c>
      <c r="K963" s="5">
        <v>2.5</v>
      </c>
      <c r="L963" s="6">
        <v>22.885000000000002</v>
      </c>
      <c r="M963" s="6">
        <f>E963*'Working sheet'!L963</f>
        <v>45.77</v>
      </c>
      <c r="N963" t="str">
        <f>_xlfn.XLOOKUP(Coffee_sales[[#This Row],[Customer ID]],customers!$A$1:$A$1001,customers!$I$1:$I$1001,,0)</f>
        <v>Yes</v>
      </c>
    </row>
    <row r="964" spans="1:14" x14ac:dyDescent="0.25">
      <c r="A964" t="s">
        <v>5926</v>
      </c>
      <c r="B964" s="4">
        <v>44664</v>
      </c>
      <c r="C964" t="s">
        <v>5927</v>
      </c>
      <c r="D964" t="s">
        <v>6177</v>
      </c>
      <c r="E964">
        <v>1</v>
      </c>
      <c r="F964" t="s">
        <v>5928</v>
      </c>
      <c r="G964" t="s">
        <v>5929</v>
      </c>
      <c r="H964" t="s">
        <v>318</v>
      </c>
      <c r="I964" t="s">
        <v>6196</v>
      </c>
      <c r="J964" t="s">
        <v>6201</v>
      </c>
      <c r="K964" s="5">
        <v>1</v>
      </c>
      <c r="L964" s="6">
        <v>8.9499999999999993</v>
      </c>
      <c r="M964" s="6">
        <f>E964*'Working sheet'!L964</f>
        <v>8.9499999999999993</v>
      </c>
      <c r="N964" t="str">
        <f>_xlfn.XLOOKUP(Coffee_sales[[#This Row],[Customer ID]],customers!$A$1:$A$1001,customers!$I$1:$I$1001,,0)</f>
        <v>Yes</v>
      </c>
    </row>
    <row r="965" spans="1:14" x14ac:dyDescent="0.25">
      <c r="A965" t="s">
        <v>5932</v>
      </c>
      <c r="B965" s="4">
        <v>44203</v>
      </c>
      <c r="C965" t="s">
        <v>5933</v>
      </c>
      <c r="D965" t="s">
        <v>6146</v>
      </c>
      <c r="E965">
        <v>4</v>
      </c>
      <c r="F965" t="s">
        <v>5934</v>
      </c>
      <c r="G965" t="s">
        <v>5935</v>
      </c>
      <c r="H965" t="s">
        <v>19</v>
      </c>
      <c r="I965" t="s">
        <v>6196</v>
      </c>
      <c r="J965" t="s">
        <v>6200</v>
      </c>
      <c r="K965" s="5">
        <v>0.5</v>
      </c>
      <c r="L965" s="6">
        <v>5.97</v>
      </c>
      <c r="M965" s="6">
        <f>E965*'Working sheet'!L965</f>
        <v>23.88</v>
      </c>
      <c r="N965" t="str">
        <f>_xlfn.XLOOKUP(Coffee_sales[[#This Row],[Customer ID]],customers!$A$1:$A$1001,customers!$I$1:$I$1001,,0)</f>
        <v>Yes</v>
      </c>
    </row>
    <row r="966" spans="1:14" x14ac:dyDescent="0.25">
      <c r="A966" t="s">
        <v>5938</v>
      </c>
      <c r="B966" s="4">
        <v>43865</v>
      </c>
      <c r="C966" t="s">
        <v>5939</v>
      </c>
      <c r="D966" t="s">
        <v>6184</v>
      </c>
      <c r="E966">
        <v>5</v>
      </c>
      <c r="F966" t="s">
        <v>5940</v>
      </c>
      <c r="G966" t="s">
        <v>5941</v>
      </c>
      <c r="H966" t="s">
        <v>19</v>
      </c>
      <c r="I966" t="s">
        <v>6202</v>
      </c>
      <c r="J966" t="s">
        <v>6199</v>
      </c>
      <c r="K966" s="5">
        <v>0.2</v>
      </c>
      <c r="L966" s="6">
        <v>4.4550000000000001</v>
      </c>
      <c r="M966" s="6">
        <f>E966*'Working sheet'!L966</f>
        <v>22.274999999999999</v>
      </c>
      <c r="N966" t="str">
        <f>_xlfn.XLOOKUP(Coffee_sales[[#This Row],[Customer ID]],customers!$A$1:$A$1001,customers!$I$1:$I$1001,,0)</f>
        <v>No</v>
      </c>
    </row>
    <row r="967" spans="1:14" x14ac:dyDescent="0.25">
      <c r="A967" t="s">
        <v>5944</v>
      </c>
      <c r="B967" s="4">
        <v>43724</v>
      </c>
      <c r="C967" t="s">
        <v>5945</v>
      </c>
      <c r="D967" t="s">
        <v>6138</v>
      </c>
      <c r="E967">
        <v>3</v>
      </c>
      <c r="F967" t="s">
        <v>5946</v>
      </c>
      <c r="G967" t="s">
        <v>5947</v>
      </c>
      <c r="H967" t="s">
        <v>19</v>
      </c>
      <c r="I967" t="s">
        <v>6196</v>
      </c>
      <c r="J967" t="s">
        <v>6200</v>
      </c>
      <c r="K967" s="5">
        <v>1</v>
      </c>
      <c r="L967" s="6">
        <v>9.9499999999999993</v>
      </c>
      <c r="M967" s="6">
        <f>E967*'Working sheet'!L967</f>
        <v>29.849999999999998</v>
      </c>
      <c r="N967" t="str">
        <f>_xlfn.XLOOKUP(Coffee_sales[[#This Row],[Customer ID]],customers!$A$1:$A$1001,customers!$I$1:$I$1001,,0)</f>
        <v>Yes</v>
      </c>
    </row>
    <row r="968" spans="1:14" x14ac:dyDescent="0.25">
      <c r="A968" t="s">
        <v>5949</v>
      </c>
      <c r="B968" s="4">
        <v>43491</v>
      </c>
      <c r="C968" t="s">
        <v>5950</v>
      </c>
      <c r="D968" t="s">
        <v>6176</v>
      </c>
      <c r="E968">
        <v>6</v>
      </c>
      <c r="F968" t="s">
        <v>5951</v>
      </c>
      <c r="G968" t="s">
        <v>5952</v>
      </c>
      <c r="H968" t="s">
        <v>19</v>
      </c>
      <c r="I968" t="s">
        <v>6202</v>
      </c>
      <c r="J968" t="s">
        <v>6199</v>
      </c>
      <c r="K968" s="5">
        <v>0.5</v>
      </c>
      <c r="L968" s="6">
        <v>8.91</v>
      </c>
      <c r="M968" s="6">
        <f>E968*'Working sheet'!L968</f>
        <v>53.46</v>
      </c>
      <c r="N968" t="str">
        <f>_xlfn.XLOOKUP(Coffee_sales[[#This Row],[Customer ID]],customers!$A$1:$A$1001,customers!$I$1:$I$1001,,0)</f>
        <v>Yes</v>
      </c>
    </row>
    <row r="969" spans="1:14" x14ac:dyDescent="0.25">
      <c r="A969" t="s">
        <v>5955</v>
      </c>
      <c r="B969" s="4">
        <v>44246</v>
      </c>
      <c r="C969" t="s">
        <v>5956</v>
      </c>
      <c r="D969" t="s">
        <v>6163</v>
      </c>
      <c r="E969">
        <v>1</v>
      </c>
      <c r="F969" t="s">
        <v>5957</v>
      </c>
      <c r="G969" t="s">
        <v>5958</v>
      </c>
      <c r="H969" t="s">
        <v>318</v>
      </c>
      <c r="I969" t="s">
        <v>6196</v>
      </c>
      <c r="J969" t="s">
        <v>6201</v>
      </c>
      <c r="K969" s="5">
        <v>0.2</v>
      </c>
      <c r="L969" s="6">
        <v>2.6850000000000001</v>
      </c>
      <c r="M969" s="6">
        <f>E969*'Working sheet'!L969</f>
        <v>2.6850000000000001</v>
      </c>
      <c r="N969" t="str">
        <f>_xlfn.XLOOKUP(Coffee_sales[[#This Row],[Customer ID]],customers!$A$1:$A$1001,customers!$I$1:$I$1001,,0)</f>
        <v>Yes</v>
      </c>
    </row>
    <row r="970" spans="1:14" x14ac:dyDescent="0.25">
      <c r="A970" t="s">
        <v>5961</v>
      </c>
      <c r="B970" s="4">
        <v>44642</v>
      </c>
      <c r="C970" t="s">
        <v>5962</v>
      </c>
      <c r="D970" t="s">
        <v>6174</v>
      </c>
      <c r="E970">
        <v>2</v>
      </c>
      <c r="F970" t="s">
        <v>5963</v>
      </c>
      <c r="G970" t="s">
        <v>5964</v>
      </c>
      <c r="H970" t="s">
        <v>19</v>
      </c>
      <c r="I970" t="s">
        <v>6196</v>
      </c>
      <c r="J970" t="s">
        <v>6200</v>
      </c>
      <c r="K970" s="5">
        <v>0.2</v>
      </c>
      <c r="L970" s="6">
        <v>2.9849999999999999</v>
      </c>
      <c r="M970" s="6">
        <f>E970*'Working sheet'!L970</f>
        <v>5.97</v>
      </c>
      <c r="N970" t="str">
        <f>_xlfn.XLOOKUP(Coffee_sales[[#This Row],[Customer ID]],customers!$A$1:$A$1001,customers!$I$1:$I$1001,,0)</f>
        <v>No</v>
      </c>
    </row>
    <row r="971" spans="1:14" x14ac:dyDescent="0.25">
      <c r="A971" t="s">
        <v>5967</v>
      </c>
      <c r="B971" s="4">
        <v>43649</v>
      </c>
      <c r="C971" t="s">
        <v>5968</v>
      </c>
      <c r="D971" t="s">
        <v>6143</v>
      </c>
      <c r="E971">
        <v>1</v>
      </c>
      <c r="F971" t="s">
        <v>5969</v>
      </c>
      <c r="G971" t="s">
        <v>5970</v>
      </c>
      <c r="H971" t="s">
        <v>19</v>
      </c>
      <c r="I971" t="s">
        <v>6198</v>
      </c>
      <c r="J971" t="s">
        <v>6201</v>
      </c>
      <c r="K971" s="5">
        <v>1</v>
      </c>
      <c r="L971" s="6">
        <v>12.95</v>
      </c>
      <c r="M971" s="6">
        <f>E971*'Working sheet'!L971</f>
        <v>12.95</v>
      </c>
      <c r="N971" t="str">
        <f>_xlfn.XLOOKUP(Coffee_sales[[#This Row],[Customer ID]],customers!$A$1:$A$1001,customers!$I$1:$I$1001,,0)</f>
        <v>Yes</v>
      </c>
    </row>
    <row r="972" spans="1:14" x14ac:dyDescent="0.25">
      <c r="A972" t="s">
        <v>5973</v>
      </c>
      <c r="B972" s="4">
        <v>43729</v>
      </c>
      <c r="C972" t="s">
        <v>5974</v>
      </c>
      <c r="D972" t="s">
        <v>6139</v>
      </c>
      <c r="E972">
        <v>1</v>
      </c>
      <c r="F972" t="s">
        <v>5975</v>
      </c>
      <c r="G972">
        <v>0</v>
      </c>
      <c r="H972" t="s">
        <v>19</v>
      </c>
      <c r="I972" t="s">
        <v>6202</v>
      </c>
      <c r="J972" t="s">
        <v>6200</v>
      </c>
      <c r="K972" s="5">
        <v>0.5</v>
      </c>
      <c r="L972" s="6">
        <v>8.25</v>
      </c>
      <c r="M972" s="6">
        <f>E972*'Working sheet'!L972</f>
        <v>8.25</v>
      </c>
      <c r="N972" t="str">
        <f>_xlfn.XLOOKUP(Coffee_sales[[#This Row],[Customer ID]],customers!$A$1:$A$1001,customers!$I$1:$I$1001,,0)</f>
        <v>No</v>
      </c>
    </row>
    <row r="973" spans="1:14" x14ac:dyDescent="0.25">
      <c r="A973" t="s">
        <v>5978</v>
      </c>
      <c r="B973" s="4">
        <v>43703</v>
      </c>
      <c r="C973" t="s">
        <v>5979</v>
      </c>
      <c r="D973" t="s">
        <v>6182</v>
      </c>
      <c r="E973">
        <v>5</v>
      </c>
      <c r="F973" t="s">
        <v>5980</v>
      </c>
      <c r="G973" t="s">
        <v>5981</v>
      </c>
      <c r="H973" t="s">
        <v>19</v>
      </c>
      <c r="I973" t="s">
        <v>6197</v>
      </c>
      <c r="J973" t="s">
        <v>6199</v>
      </c>
      <c r="K973" s="5">
        <v>2.5</v>
      </c>
      <c r="L973" s="6">
        <v>29.785</v>
      </c>
      <c r="M973" s="6">
        <f>E973*'Working sheet'!L973</f>
        <v>148.92500000000001</v>
      </c>
      <c r="N973" t="str">
        <f>_xlfn.XLOOKUP(Coffee_sales[[#This Row],[Customer ID]],customers!$A$1:$A$1001,customers!$I$1:$I$1001,,0)</f>
        <v>No</v>
      </c>
    </row>
    <row r="974" spans="1:14" x14ac:dyDescent="0.25">
      <c r="A974" t="s">
        <v>5984</v>
      </c>
      <c r="B974" s="4">
        <v>44411</v>
      </c>
      <c r="C974" t="s">
        <v>5985</v>
      </c>
      <c r="D974" t="s">
        <v>6182</v>
      </c>
      <c r="E974">
        <v>3</v>
      </c>
      <c r="F974" t="s">
        <v>5986</v>
      </c>
      <c r="G974">
        <v>0</v>
      </c>
      <c r="H974" t="s">
        <v>318</v>
      </c>
      <c r="I974" t="s">
        <v>6197</v>
      </c>
      <c r="J974" t="s">
        <v>6199</v>
      </c>
      <c r="K974" s="5">
        <v>2.5</v>
      </c>
      <c r="L974" s="6">
        <v>29.785</v>
      </c>
      <c r="M974" s="6">
        <f>E974*'Working sheet'!L974</f>
        <v>89.355000000000004</v>
      </c>
      <c r="N974" t="str">
        <f>_xlfn.XLOOKUP(Coffee_sales[[#This Row],[Customer ID]],customers!$A$1:$A$1001,customers!$I$1:$I$1001,,0)</f>
        <v>Yes</v>
      </c>
    </row>
    <row r="975" spans="1:14" x14ac:dyDescent="0.25">
      <c r="A975" t="s">
        <v>5989</v>
      </c>
      <c r="B975" s="4">
        <v>44493</v>
      </c>
      <c r="C975" t="s">
        <v>5990</v>
      </c>
      <c r="D975" t="s">
        <v>6162</v>
      </c>
      <c r="E975">
        <v>6</v>
      </c>
      <c r="F975" t="s">
        <v>5991</v>
      </c>
      <c r="G975" t="s">
        <v>5992</v>
      </c>
      <c r="H975" t="s">
        <v>19</v>
      </c>
      <c r="I975" t="s">
        <v>6198</v>
      </c>
      <c r="J975" t="s">
        <v>6200</v>
      </c>
      <c r="K975" s="5">
        <v>1</v>
      </c>
      <c r="L975" s="6">
        <v>14.55</v>
      </c>
      <c r="M975" s="6">
        <f>E975*'Working sheet'!L975</f>
        <v>87.300000000000011</v>
      </c>
      <c r="N975" t="str">
        <f>_xlfn.XLOOKUP(Coffee_sales[[#This Row],[Customer ID]],customers!$A$1:$A$1001,customers!$I$1:$I$1001,,0)</f>
        <v>No</v>
      </c>
    </row>
    <row r="976" spans="1:14" x14ac:dyDescent="0.25">
      <c r="A976" t="s">
        <v>5995</v>
      </c>
      <c r="B976" s="4">
        <v>43556</v>
      </c>
      <c r="C976" t="s">
        <v>5996</v>
      </c>
      <c r="D976" t="s">
        <v>6172</v>
      </c>
      <c r="E976">
        <v>1</v>
      </c>
      <c r="F976" t="s">
        <v>5997</v>
      </c>
      <c r="G976" t="s">
        <v>5998</v>
      </c>
      <c r="H976" t="s">
        <v>19</v>
      </c>
      <c r="I976" t="s">
        <v>6196</v>
      </c>
      <c r="J976" t="s">
        <v>6201</v>
      </c>
      <c r="K976" s="5">
        <v>0.5</v>
      </c>
      <c r="L976" s="6">
        <v>5.37</v>
      </c>
      <c r="M976" s="6">
        <f>E976*'Working sheet'!L976</f>
        <v>5.37</v>
      </c>
      <c r="N976" t="str">
        <f>_xlfn.XLOOKUP(Coffee_sales[[#This Row],[Customer ID]],customers!$A$1:$A$1001,customers!$I$1:$I$1001,,0)</f>
        <v>Yes</v>
      </c>
    </row>
    <row r="977" spans="1:14" x14ac:dyDescent="0.25">
      <c r="A977" t="s">
        <v>6001</v>
      </c>
      <c r="B977" s="4">
        <v>44538</v>
      </c>
      <c r="C977" t="s">
        <v>6002</v>
      </c>
      <c r="D977" t="s">
        <v>6154</v>
      </c>
      <c r="E977">
        <v>3</v>
      </c>
      <c r="F977" t="s">
        <v>6003</v>
      </c>
      <c r="G977" t="s">
        <v>6004</v>
      </c>
      <c r="H977" t="s">
        <v>318</v>
      </c>
      <c r="I977" t="s">
        <v>6197</v>
      </c>
      <c r="J977" t="s">
        <v>6201</v>
      </c>
      <c r="K977" s="5">
        <v>0.2</v>
      </c>
      <c r="L977" s="6">
        <v>2.9849999999999999</v>
      </c>
      <c r="M977" s="6">
        <f>E977*'Working sheet'!L977</f>
        <v>8.9550000000000001</v>
      </c>
      <c r="N977" t="str">
        <f>_xlfn.XLOOKUP(Coffee_sales[[#This Row],[Customer ID]],customers!$A$1:$A$1001,customers!$I$1:$I$1001,,0)</f>
        <v>Yes</v>
      </c>
    </row>
    <row r="978" spans="1:14" x14ac:dyDescent="0.25">
      <c r="A978" t="s">
        <v>6007</v>
      </c>
      <c r="B978" s="4">
        <v>43643</v>
      </c>
      <c r="C978" t="s">
        <v>6008</v>
      </c>
      <c r="D978" t="s">
        <v>6142</v>
      </c>
      <c r="E978">
        <v>5</v>
      </c>
      <c r="F978" t="s">
        <v>6009</v>
      </c>
      <c r="G978" t="s">
        <v>6010</v>
      </c>
      <c r="H978" t="s">
        <v>19</v>
      </c>
      <c r="I978" t="s">
        <v>6196</v>
      </c>
      <c r="J978" t="s">
        <v>6199</v>
      </c>
      <c r="K978" s="5">
        <v>2.5</v>
      </c>
      <c r="L978" s="6">
        <v>27.484999999999999</v>
      </c>
      <c r="M978" s="6">
        <f>E978*'Working sheet'!L978</f>
        <v>137.42500000000001</v>
      </c>
      <c r="N978" t="str">
        <f>_xlfn.XLOOKUP(Coffee_sales[[#This Row],[Customer ID]],customers!$A$1:$A$1001,customers!$I$1:$I$1001,,0)</f>
        <v>Yes</v>
      </c>
    </row>
    <row r="979" spans="1:14" x14ac:dyDescent="0.25">
      <c r="A979" t="s">
        <v>6013</v>
      </c>
      <c r="B979" s="4">
        <v>44026</v>
      </c>
      <c r="C979" t="s">
        <v>6014</v>
      </c>
      <c r="D979" t="s">
        <v>6179</v>
      </c>
      <c r="E979">
        <v>5</v>
      </c>
      <c r="F979" t="s">
        <v>6015</v>
      </c>
      <c r="G979" t="s">
        <v>6016</v>
      </c>
      <c r="H979" t="s">
        <v>19</v>
      </c>
      <c r="I979" t="s">
        <v>6196</v>
      </c>
      <c r="J979" t="s">
        <v>6199</v>
      </c>
      <c r="K979" s="5">
        <v>1</v>
      </c>
      <c r="L979" s="6">
        <v>11.95</v>
      </c>
      <c r="M979" s="6">
        <f>E979*'Working sheet'!L979</f>
        <v>59.75</v>
      </c>
      <c r="N979" t="str">
        <f>_xlfn.XLOOKUP(Coffee_sales[[#This Row],[Customer ID]],customers!$A$1:$A$1001,customers!$I$1:$I$1001,,0)</f>
        <v>No</v>
      </c>
    </row>
    <row r="980" spans="1:14" x14ac:dyDescent="0.25">
      <c r="A980" t="s">
        <v>6019</v>
      </c>
      <c r="B980" s="4">
        <v>43913</v>
      </c>
      <c r="C980" t="s">
        <v>5990</v>
      </c>
      <c r="D980" t="s">
        <v>6180</v>
      </c>
      <c r="E980">
        <v>3</v>
      </c>
      <c r="F980" t="s">
        <v>5991</v>
      </c>
      <c r="G980" t="s">
        <v>5992</v>
      </c>
      <c r="H980" t="s">
        <v>19</v>
      </c>
      <c r="I980" t="s">
        <v>6197</v>
      </c>
      <c r="J980" t="s">
        <v>6199</v>
      </c>
      <c r="K980" s="5">
        <v>0.5</v>
      </c>
      <c r="L980" s="6">
        <v>7.77</v>
      </c>
      <c r="M980" s="6">
        <f>E980*'Working sheet'!L980</f>
        <v>23.31</v>
      </c>
      <c r="N980" t="str">
        <f>_xlfn.XLOOKUP(Coffee_sales[[#This Row],[Customer ID]],customers!$A$1:$A$1001,customers!$I$1:$I$1001,,0)</f>
        <v>No</v>
      </c>
    </row>
    <row r="981" spans="1:14" x14ac:dyDescent="0.25">
      <c r="A981" t="s">
        <v>6025</v>
      </c>
      <c r="B981" s="4">
        <v>43856</v>
      </c>
      <c r="C981" t="s">
        <v>6026</v>
      </c>
      <c r="D981" t="s">
        <v>6172</v>
      </c>
      <c r="E981">
        <v>2</v>
      </c>
      <c r="F981" t="s">
        <v>6027</v>
      </c>
      <c r="G981">
        <v>0</v>
      </c>
      <c r="H981" t="s">
        <v>19</v>
      </c>
      <c r="I981" t="s">
        <v>6196</v>
      </c>
      <c r="J981" t="s">
        <v>6201</v>
      </c>
      <c r="K981" s="5">
        <v>0.5</v>
      </c>
      <c r="L981" s="6">
        <v>5.37</v>
      </c>
      <c r="M981" s="6">
        <f>E981*'Working sheet'!L981</f>
        <v>10.74</v>
      </c>
      <c r="N981" t="str">
        <f>_xlfn.XLOOKUP(Coffee_sales[[#This Row],[Customer ID]],customers!$A$1:$A$1001,customers!$I$1:$I$1001,,0)</f>
        <v>No</v>
      </c>
    </row>
    <row r="982" spans="1:14" x14ac:dyDescent="0.25">
      <c r="A982" t="s">
        <v>6030</v>
      </c>
      <c r="B982" s="4">
        <v>43982</v>
      </c>
      <c r="C982" t="s">
        <v>6031</v>
      </c>
      <c r="D982" t="s">
        <v>6185</v>
      </c>
      <c r="E982">
        <v>6</v>
      </c>
      <c r="F982" t="s">
        <v>6032</v>
      </c>
      <c r="G982">
        <v>0</v>
      </c>
      <c r="H982" t="s">
        <v>19</v>
      </c>
      <c r="I982" t="s">
        <v>6202</v>
      </c>
      <c r="J982" t="s">
        <v>6201</v>
      </c>
      <c r="K982" s="5">
        <v>2.5</v>
      </c>
      <c r="L982" s="6">
        <v>27.945</v>
      </c>
      <c r="M982" s="6">
        <f>E982*'Working sheet'!L982</f>
        <v>167.67000000000002</v>
      </c>
      <c r="N982" t="str">
        <f>_xlfn.XLOOKUP(Coffee_sales[[#This Row],[Customer ID]],customers!$A$1:$A$1001,customers!$I$1:$I$1001,,0)</f>
        <v>Yes</v>
      </c>
    </row>
    <row r="983" spans="1:14" x14ac:dyDescent="0.25">
      <c r="A983" t="s">
        <v>6035</v>
      </c>
      <c r="B983" s="4">
        <v>44397</v>
      </c>
      <c r="C983" t="s">
        <v>6036</v>
      </c>
      <c r="D983" t="s">
        <v>6153</v>
      </c>
      <c r="E983">
        <v>6</v>
      </c>
      <c r="F983" t="s">
        <v>6037</v>
      </c>
      <c r="G983" t="s">
        <v>6038</v>
      </c>
      <c r="H983" t="s">
        <v>19</v>
      </c>
      <c r="I983" t="s">
        <v>6202</v>
      </c>
      <c r="J983" t="s">
        <v>6201</v>
      </c>
      <c r="K983" s="5">
        <v>0.2</v>
      </c>
      <c r="L983" s="6">
        <v>3.645</v>
      </c>
      <c r="M983" s="6">
        <f>E983*'Working sheet'!L983</f>
        <v>21.87</v>
      </c>
      <c r="N983" t="str">
        <f>_xlfn.XLOOKUP(Coffee_sales[[#This Row],[Customer ID]],customers!$A$1:$A$1001,customers!$I$1:$I$1001,,0)</f>
        <v>Yes</v>
      </c>
    </row>
    <row r="984" spans="1:14" x14ac:dyDescent="0.25">
      <c r="A984" t="s">
        <v>6041</v>
      </c>
      <c r="B984" s="4">
        <v>44785</v>
      </c>
      <c r="C984" t="s">
        <v>6042</v>
      </c>
      <c r="D984" t="s">
        <v>6179</v>
      </c>
      <c r="E984">
        <v>2</v>
      </c>
      <c r="F984" t="s">
        <v>6043</v>
      </c>
      <c r="G984" t="s">
        <v>6044</v>
      </c>
      <c r="H984" t="s">
        <v>19</v>
      </c>
      <c r="I984" t="s">
        <v>6196</v>
      </c>
      <c r="J984" t="s">
        <v>6199</v>
      </c>
      <c r="K984" s="5">
        <v>1</v>
      </c>
      <c r="L984" s="6">
        <v>11.95</v>
      </c>
      <c r="M984" s="6">
        <f>E984*'Working sheet'!L984</f>
        <v>23.9</v>
      </c>
      <c r="N984" t="str">
        <f>_xlfn.XLOOKUP(Coffee_sales[[#This Row],[Customer ID]],customers!$A$1:$A$1001,customers!$I$1:$I$1001,,0)</f>
        <v>Yes</v>
      </c>
    </row>
    <row r="985" spans="1:14" x14ac:dyDescent="0.25">
      <c r="A985" t="s">
        <v>6047</v>
      </c>
      <c r="B985" s="4">
        <v>43831</v>
      </c>
      <c r="C985" t="s">
        <v>6048</v>
      </c>
      <c r="D985" t="s">
        <v>6152</v>
      </c>
      <c r="E985">
        <v>2</v>
      </c>
      <c r="F985" t="s">
        <v>6049</v>
      </c>
      <c r="G985" t="s">
        <v>6050</v>
      </c>
      <c r="H985" t="s">
        <v>19</v>
      </c>
      <c r="I985" t="s">
        <v>6197</v>
      </c>
      <c r="J985" t="s">
        <v>6200</v>
      </c>
      <c r="K985" s="5">
        <v>0.2</v>
      </c>
      <c r="L985" s="6">
        <v>3.375</v>
      </c>
      <c r="M985" s="6">
        <f>E985*'Working sheet'!L985</f>
        <v>6.75</v>
      </c>
      <c r="N985" t="str">
        <f>_xlfn.XLOOKUP(Coffee_sales[[#This Row],[Customer ID]],customers!$A$1:$A$1001,customers!$I$1:$I$1001,,0)</f>
        <v>Yes</v>
      </c>
    </row>
    <row r="986" spans="1:14" x14ac:dyDescent="0.25">
      <c r="A986" t="s">
        <v>6053</v>
      </c>
      <c r="B986" s="4">
        <v>44214</v>
      </c>
      <c r="C986" t="s">
        <v>6054</v>
      </c>
      <c r="D986" t="s">
        <v>6166</v>
      </c>
      <c r="E986">
        <v>1</v>
      </c>
      <c r="F986" t="s">
        <v>6055</v>
      </c>
      <c r="G986" t="s">
        <v>6056</v>
      </c>
      <c r="H986" t="s">
        <v>318</v>
      </c>
      <c r="I986" t="s">
        <v>6202</v>
      </c>
      <c r="J986" t="s">
        <v>6200</v>
      </c>
      <c r="K986" s="5">
        <v>2.5</v>
      </c>
      <c r="L986" s="6">
        <v>31.625</v>
      </c>
      <c r="M986" s="6">
        <f>E986*'Working sheet'!L986</f>
        <v>31.625</v>
      </c>
      <c r="N986" t="str">
        <f>_xlfn.XLOOKUP(Coffee_sales[[#This Row],[Customer ID]],customers!$A$1:$A$1001,customers!$I$1:$I$1001,,0)</f>
        <v>Yes</v>
      </c>
    </row>
    <row r="987" spans="1:14" x14ac:dyDescent="0.25">
      <c r="A987" t="s">
        <v>6058</v>
      </c>
      <c r="B987" s="4">
        <v>44561</v>
      </c>
      <c r="C987" t="s">
        <v>6059</v>
      </c>
      <c r="D987" t="s">
        <v>6179</v>
      </c>
      <c r="E987">
        <v>4</v>
      </c>
      <c r="F987" t="s">
        <v>6060</v>
      </c>
      <c r="G987" t="s">
        <v>6061</v>
      </c>
      <c r="H987" t="s">
        <v>19</v>
      </c>
      <c r="I987" t="s">
        <v>6196</v>
      </c>
      <c r="J987" t="s">
        <v>6199</v>
      </c>
      <c r="K987" s="5">
        <v>1</v>
      </c>
      <c r="L987" s="6">
        <v>11.95</v>
      </c>
      <c r="M987" s="6">
        <f>E987*'Working sheet'!L987</f>
        <v>47.8</v>
      </c>
      <c r="N987" t="str">
        <f>_xlfn.XLOOKUP(Coffee_sales[[#This Row],[Customer ID]],customers!$A$1:$A$1001,customers!$I$1:$I$1001,,0)</f>
        <v>No</v>
      </c>
    </row>
    <row r="988" spans="1:14" x14ac:dyDescent="0.25">
      <c r="A988" t="s">
        <v>6064</v>
      </c>
      <c r="B988" s="4">
        <v>43955</v>
      </c>
      <c r="C988" t="s">
        <v>6065</v>
      </c>
      <c r="D988" t="s">
        <v>6181</v>
      </c>
      <c r="E988">
        <v>1</v>
      </c>
      <c r="F988" t="s">
        <v>6066</v>
      </c>
      <c r="G988" t="s">
        <v>6067</v>
      </c>
      <c r="H988" t="s">
        <v>19</v>
      </c>
      <c r="I988" t="s">
        <v>6198</v>
      </c>
      <c r="J988" t="s">
        <v>6200</v>
      </c>
      <c r="K988" s="5">
        <v>2.5</v>
      </c>
      <c r="L988" s="6">
        <v>33.465000000000003</v>
      </c>
      <c r="M988" s="6">
        <f>E988*'Working sheet'!L988</f>
        <v>33.465000000000003</v>
      </c>
      <c r="N988" t="str">
        <f>_xlfn.XLOOKUP(Coffee_sales[[#This Row],[Customer ID]],customers!$A$1:$A$1001,customers!$I$1:$I$1001,,0)</f>
        <v>No</v>
      </c>
    </row>
    <row r="989" spans="1:14" x14ac:dyDescent="0.25">
      <c r="A989" t="s">
        <v>6070</v>
      </c>
      <c r="B989" s="4">
        <v>44247</v>
      </c>
      <c r="C989" t="s">
        <v>6071</v>
      </c>
      <c r="D989" t="s">
        <v>6158</v>
      </c>
      <c r="E989">
        <v>5</v>
      </c>
      <c r="F989" t="s">
        <v>6072</v>
      </c>
      <c r="G989" t="s">
        <v>6073</v>
      </c>
      <c r="H989" t="s">
        <v>28</v>
      </c>
      <c r="I989" t="s">
        <v>6197</v>
      </c>
      <c r="J989" t="s">
        <v>6201</v>
      </c>
      <c r="K989" s="5">
        <v>0.5</v>
      </c>
      <c r="L989" s="6">
        <v>5.97</v>
      </c>
      <c r="M989" s="6">
        <f>E989*'Working sheet'!L989</f>
        <v>29.849999999999998</v>
      </c>
      <c r="N989" t="str">
        <f>_xlfn.XLOOKUP(Coffee_sales[[#This Row],[Customer ID]],customers!$A$1:$A$1001,customers!$I$1:$I$1001,,0)</f>
        <v>Yes</v>
      </c>
    </row>
    <row r="990" spans="1:14" x14ac:dyDescent="0.25">
      <c r="A990" t="s">
        <v>6076</v>
      </c>
      <c r="B990" s="4">
        <v>43897</v>
      </c>
      <c r="C990" t="s">
        <v>6077</v>
      </c>
      <c r="D990" t="s">
        <v>6138</v>
      </c>
      <c r="E990">
        <v>3</v>
      </c>
      <c r="F990" t="s">
        <v>6078</v>
      </c>
      <c r="G990">
        <v>0</v>
      </c>
      <c r="H990" t="s">
        <v>28</v>
      </c>
      <c r="I990" t="s">
        <v>6196</v>
      </c>
      <c r="J990" t="s">
        <v>6200</v>
      </c>
      <c r="K990" s="5">
        <v>1</v>
      </c>
      <c r="L990" s="6">
        <v>9.9499999999999993</v>
      </c>
      <c r="M990" s="6">
        <f>E990*'Working sheet'!L990</f>
        <v>29.849999999999998</v>
      </c>
      <c r="N990" t="str">
        <f>_xlfn.XLOOKUP(Coffee_sales[[#This Row],[Customer ID]],customers!$A$1:$A$1001,customers!$I$1:$I$1001,,0)</f>
        <v>Yes</v>
      </c>
    </row>
    <row r="991" spans="1:14" x14ac:dyDescent="0.25">
      <c r="A991" t="s">
        <v>6081</v>
      </c>
      <c r="B991" s="4">
        <v>43560</v>
      </c>
      <c r="C991" t="s">
        <v>6082</v>
      </c>
      <c r="D991" t="s">
        <v>6175</v>
      </c>
      <c r="E991">
        <v>6</v>
      </c>
      <c r="F991" t="s">
        <v>6083</v>
      </c>
      <c r="G991">
        <v>0</v>
      </c>
      <c r="H991" t="s">
        <v>19</v>
      </c>
      <c r="I991" t="s">
        <v>6197</v>
      </c>
      <c r="J991" t="s">
        <v>6200</v>
      </c>
      <c r="K991" s="5">
        <v>2.5</v>
      </c>
      <c r="L991" s="6">
        <v>25.875</v>
      </c>
      <c r="M991" s="6">
        <f>E991*'Working sheet'!L991</f>
        <v>155.25</v>
      </c>
      <c r="N991" t="str">
        <f>_xlfn.XLOOKUP(Coffee_sales[[#This Row],[Customer ID]],customers!$A$1:$A$1001,customers!$I$1:$I$1001,,0)</f>
        <v>Yes</v>
      </c>
    </row>
    <row r="992" spans="1:14" x14ac:dyDescent="0.25">
      <c r="A992" t="s">
        <v>6086</v>
      </c>
      <c r="B992" s="4">
        <v>44718</v>
      </c>
      <c r="C992" t="s">
        <v>6118</v>
      </c>
      <c r="D992" t="s">
        <v>6153</v>
      </c>
      <c r="E992">
        <v>5</v>
      </c>
      <c r="F992" t="s">
        <v>6119</v>
      </c>
      <c r="G992">
        <v>0</v>
      </c>
      <c r="H992" t="s">
        <v>19</v>
      </c>
      <c r="I992" t="s">
        <v>6202</v>
      </c>
      <c r="J992" t="s">
        <v>6201</v>
      </c>
      <c r="K992" s="5">
        <v>0.2</v>
      </c>
      <c r="L992" s="6">
        <v>3.645</v>
      </c>
      <c r="M992" s="6">
        <f>E992*'Working sheet'!L992</f>
        <v>18.225000000000001</v>
      </c>
      <c r="N992" t="str">
        <f>_xlfn.XLOOKUP(Coffee_sales[[#This Row],[Customer ID]],customers!$A$1:$A$1001,customers!$I$1:$I$1001,,0)</f>
        <v>No</v>
      </c>
    </row>
    <row r="993" spans="1:14" x14ac:dyDescent="0.25">
      <c r="A993" t="s">
        <v>6086</v>
      </c>
      <c r="B993" s="4">
        <v>44718</v>
      </c>
      <c r="C993" t="s">
        <v>6118</v>
      </c>
      <c r="D993" t="s">
        <v>6169</v>
      </c>
      <c r="E993">
        <v>2</v>
      </c>
      <c r="F993" t="s">
        <v>6119</v>
      </c>
      <c r="G993">
        <v>0</v>
      </c>
      <c r="H993" t="s">
        <v>19</v>
      </c>
      <c r="I993" t="s">
        <v>6198</v>
      </c>
      <c r="J993" t="s">
        <v>6201</v>
      </c>
      <c r="K993" s="5">
        <v>0.5</v>
      </c>
      <c r="L993" s="6">
        <v>7.77</v>
      </c>
      <c r="M993" s="6">
        <f>E993*'Working sheet'!L993</f>
        <v>15.54</v>
      </c>
      <c r="N993" t="str">
        <f>_xlfn.XLOOKUP(Coffee_sales[[#This Row],[Customer ID]],customers!$A$1:$A$1001,customers!$I$1:$I$1001,,0)</f>
        <v>No</v>
      </c>
    </row>
    <row r="994" spans="1:14" x14ac:dyDescent="0.25">
      <c r="A994" t="s">
        <v>6096</v>
      </c>
      <c r="B994" s="4">
        <v>44276</v>
      </c>
      <c r="C994" t="s">
        <v>6097</v>
      </c>
      <c r="D994" t="s">
        <v>6164</v>
      </c>
      <c r="E994">
        <v>3</v>
      </c>
      <c r="F994" t="s">
        <v>6098</v>
      </c>
      <c r="G994">
        <v>0</v>
      </c>
      <c r="H994" t="s">
        <v>318</v>
      </c>
      <c r="I994" t="s">
        <v>6198</v>
      </c>
      <c r="J994" t="s">
        <v>6199</v>
      </c>
      <c r="K994" s="5">
        <v>2.5</v>
      </c>
      <c r="L994" s="6">
        <v>36.454999999999998</v>
      </c>
      <c r="M994" s="6">
        <f>E994*'Working sheet'!L994</f>
        <v>109.36499999999999</v>
      </c>
      <c r="N994" t="str">
        <f>_xlfn.XLOOKUP(Coffee_sales[[#This Row],[Customer ID]],customers!$A$1:$A$1001,customers!$I$1:$I$1001,,0)</f>
        <v>No</v>
      </c>
    </row>
    <row r="995" spans="1:14" x14ac:dyDescent="0.25">
      <c r="A995" t="s">
        <v>6101</v>
      </c>
      <c r="B995" s="4">
        <v>44549</v>
      </c>
      <c r="C995" t="s">
        <v>6102</v>
      </c>
      <c r="D995" t="s">
        <v>6140</v>
      </c>
      <c r="E995">
        <v>6</v>
      </c>
      <c r="F995" t="s">
        <v>6103</v>
      </c>
      <c r="G995">
        <v>0</v>
      </c>
      <c r="H995" t="s">
        <v>19</v>
      </c>
      <c r="I995" t="s">
        <v>6197</v>
      </c>
      <c r="J995" t="s">
        <v>6199</v>
      </c>
      <c r="K995" s="5">
        <v>1</v>
      </c>
      <c r="L995" s="6">
        <v>12.95</v>
      </c>
      <c r="M995" s="6">
        <f>E995*'Working sheet'!L995</f>
        <v>77.699999999999989</v>
      </c>
      <c r="N995" t="str">
        <f>_xlfn.XLOOKUP(Coffee_sales[[#This Row],[Customer ID]],customers!$A$1:$A$1001,customers!$I$1:$I$1001,,0)</f>
        <v>No</v>
      </c>
    </row>
    <row r="996" spans="1:14" x14ac:dyDescent="0.25">
      <c r="A996" t="s">
        <v>6106</v>
      </c>
      <c r="B996" s="4">
        <v>44244</v>
      </c>
      <c r="C996" t="s">
        <v>6107</v>
      </c>
      <c r="D996" t="s">
        <v>6154</v>
      </c>
      <c r="E996">
        <v>3</v>
      </c>
      <c r="F996" t="s">
        <v>6108</v>
      </c>
      <c r="G996">
        <v>0</v>
      </c>
      <c r="H996" t="s">
        <v>318</v>
      </c>
      <c r="I996" t="s">
        <v>6197</v>
      </c>
      <c r="J996" t="s">
        <v>6201</v>
      </c>
      <c r="K996" s="5">
        <v>0.2</v>
      </c>
      <c r="L996" s="6">
        <v>2.9849999999999999</v>
      </c>
      <c r="M996" s="6">
        <f>E996*'Working sheet'!L996</f>
        <v>8.9550000000000001</v>
      </c>
      <c r="N996" t="str">
        <f>_xlfn.XLOOKUP(Coffee_sales[[#This Row],[Customer ID]],customers!$A$1:$A$1001,customers!$I$1:$I$1001,,0)</f>
        <v>No</v>
      </c>
    </row>
    <row r="997" spans="1:14" x14ac:dyDescent="0.25">
      <c r="A997" t="s">
        <v>6111</v>
      </c>
      <c r="B997" s="4">
        <v>43836</v>
      </c>
      <c r="C997" t="s">
        <v>6112</v>
      </c>
      <c r="D997" t="s">
        <v>6142</v>
      </c>
      <c r="E997">
        <v>1</v>
      </c>
      <c r="F997" t="s">
        <v>6113</v>
      </c>
      <c r="G997" t="s">
        <v>6114</v>
      </c>
      <c r="H997" t="s">
        <v>19</v>
      </c>
      <c r="I997" t="s">
        <v>6196</v>
      </c>
      <c r="J997" t="s">
        <v>6199</v>
      </c>
      <c r="K997" s="5">
        <v>2.5</v>
      </c>
      <c r="L997" s="6">
        <v>27.484999999999999</v>
      </c>
      <c r="M997" s="6">
        <f>E997*'Working sheet'!L997</f>
        <v>27.484999999999999</v>
      </c>
      <c r="N997" t="str">
        <f>_xlfn.XLOOKUP(Coffee_sales[[#This Row],[Customer ID]],customers!$A$1:$A$1001,customers!$I$1:$I$1001,,0)</f>
        <v>No</v>
      </c>
    </row>
    <row r="998" spans="1:14" x14ac:dyDescent="0.25">
      <c r="A998" t="s">
        <v>6117</v>
      </c>
      <c r="B998" s="4">
        <v>44685</v>
      </c>
      <c r="C998" t="s">
        <v>6118</v>
      </c>
      <c r="D998" t="s">
        <v>6146</v>
      </c>
      <c r="E998">
        <v>5</v>
      </c>
      <c r="F998" t="s">
        <v>6119</v>
      </c>
      <c r="G998">
        <v>0</v>
      </c>
      <c r="H998" t="s">
        <v>19</v>
      </c>
      <c r="I998" t="s">
        <v>6196</v>
      </c>
      <c r="J998" t="s">
        <v>6200</v>
      </c>
      <c r="K998" s="5">
        <v>0.5</v>
      </c>
      <c r="L998" s="6">
        <v>5.97</v>
      </c>
      <c r="M998" s="6">
        <f>E998*'Working sheet'!L998</f>
        <v>29.849999999999998</v>
      </c>
      <c r="N998" t="str">
        <f>_xlfn.XLOOKUP(Coffee_sales[[#This Row],[Customer ID]],customers!$A$1:$A$1001,customers!$I$1:$I$1001,,0)</f>
        <v>No</v>
      </c>
    </row>
    <row r="999" spans="1:14" x14ac:dyDescent="0.25">
      <c r="A999" t="s">
        <v>6122</v>
      </c>
      <c r="B999" s="4">
        <v>43749</v>
      </c>
      <c r="C999" t="s">
        <v>6118</v>
      </c>
      <c r="D999" t="s">
        <v>6157</v>
      </c>
      <c r="E999">
        <v>4</v>
      </c>
      <c r="F999" t="s">
        <v>6119</v>
      </c>
      <c r="G999">
        <v>0</v>
      </c>
      <c r="H999" t="s">
        <v>19</v>
      </c>
      <c r="I999" t="s">
        <v>6197</v>
      </c>
      <c r="J999" t="s">
        <v>6200</v>
      </c>
      <c r="K999" s="5">
        <v>0.5</v>
      </c>
      <c r="L999" s="6">
        <v>6.75</v>
      </c>
      <c r="M999" s="6">
        <f>E999*'Working sheet'!L999</f>
        <v>27</v>
      </c>
      <c r="N999" t="str">
        <f>_xlfn.XLOOKUP(Coffee_sales[[#This Row],[Customer ID]],customers!$A$1:$A$1001,customers!$I$1:$I$1001,,0)</f>
        <v>No</v>
      </c>
    </row>
    <row r="1000" spans="1:14" x14ac:dyDescent="0.25">
      <c r="A1000" t="s">
        <v>6127</v>
      </c>
      <c r="B1000" s="4">
        <v>44411</v>
      </c>
      <c r="C1000" t="s">
        <v>6128</v>
      </c>
      <c r="D1000" t="s">
        <v>6147</v>
      </c>
      <c r="E1000">
        <v>1</v>
      </c>
      <c r="F1000" t="s">
        <v>6129</v>
      </c>
      <c r="G1000" t="s">
        <v>6130</v>
      </c>
      <c r="H1000" t="s">
        <v>19</v>
      </c>
      <c r="I1000" t="s">
        <v>6197</v>
      </c>
      <c r="J1000" t="s">
        <v>6201</v>
      </c>
      <c r="K1000" s="5">
        <v>1</v>
      </c>
      <c r="L1000" s="6">
        <v>9.9499999999999993</v>
      </c>
      <c r="M1000" s="6">
        <f>E1000*'Working sheet'!L1000</f>
        <v>9.9499999999999993</v>
      </c>
      <c r="N1000" t="str">
        <f>_xlfn.XLOOKUP(Coffee_sales[[#This Row],[Customer ID]],customers!$A$1:$A$1001,customers!$I$1:$I$1001,,0)</f>
        <v>No</v>
      </c>
    </row>
    <row r="1001" spans="1:14" x14ac:dyDescent="0.25">
      <c r="A1001" t="s">
        <v>6133</v>
      </c>
      <c r="B1001" s="4">
        <v>44119</v>
      </c>
      <c r="C1001" t="s">
        <v>6134</v>
      </c>
      <c r="D1001" t="s">
        <v>6156</v>
      </c>
      <c r="E1001">
        <v>3</v>
      </c>
      <c r="F1001" t="s">
        <v>6135</v>
      </c>
      <c r="G1001">
        <v>0</v>
      </c>
      <c r="H1001" t="s">
        <v>28</v>
      </c>
      <c r="I1001" t="s">
        <v>6202</v>
      </c>
      <c r="J1001" t="s">
        <v>6200</v>
      </c>
      <c r="K1001" s="5">
        <v>0.2</v>
      </c>
      <c r="L1001" s="6">
        <v>4.125</v>
      </c>
      <c r="M1001" s="6">
        <f>E1001*'Working sheet'!L1001</f>
        <v>12.375</v>
      </c>
      <c r="N1001" t="str">
        <f>_xlfn.XLOOKUP(Coffee_sales[[#This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73D30-9184-44BE-BF3A-3CED2FAC834F}">
  <dimension ref="A1:F74"/>
  <sheetViews>
    <sheetView topLeftCell="A54" workbookViewId="0">
      <selection activeCell="I25" sqref="I25"/>
    </sheetView>
  </sheetViews>
  <sheetFormatPr defaultRowHeight="15" x14ac:dyDescent="0.25"/>
  <cols>
    <col min="1" max="1" width="16.7109375" bestFit="1" customWidth="1"/>
    <col min="2" max="2" width="12.140625" bestFit="1" customWidth="1"/>
    <col min="3" max="3" width="14" bestFit="1" customWidth="1"/>
    <col min="4" max="4" width="7.42578125" bestFit="1" customWidth="1"/>
    <col min="5" max="5" width="7.85546875" bestFit="1" customWidth="1"/>
    <col min="6" max="6" width="8.140625" bestFit="1" customWidth="1"/>
  </cols>
  <sheetData>
    <row r="1" spans="1:6" x14ac:dyDescent="0.25">
      <c r="A1" s="7" t="s">
        <v>6205</v>
      </c>
      <c r="C1" s="7" t="s">
        <v>9</v>
      </c>
    </row>
    <row r="2" spans="1:6" x14ac:dyDescent="0.25">
      <c r="A2" s="7" t="s">
        <v>6222</v>
      </c>
      <c r="B2" s="7" t="s">
        <v>6223</v>
      </c>
      <c r="C2" t="s">
        <v>6197</v>
      </c>
      <c r="D2" t="s">
        <v>6202</v>
      </c>
      <c r="E2" t="s">
        <v>6198</v>
      </c>
      <c r="F2" t="s">
        <v>6196</v>
      </c>
    </row>
    <row r="3" spans="1:6" x14ac:dyDescent="0.25">
      <c r="A3" t="s">
        <v>6206</v>
      </c>
      <c r="B3" t="s">
        <v>6207</v>
      </c>
      <c r="C3" s="9">
        <v>186.85499999999999</v>
      </c>
      <c r="D3" s="9">
        <v>305.97000000000003</v>
      </c>
      <c r="E3" s="9">
        <v>213.15999999999997</v>
      </c>
      <c r="F3" s="9">
        <v>123</v>
      </c>
    </row>
    <row r="4" spans="1:6" x14ac:dyDescent="0.25">
      <c r="B4" t="s">
        <v>6208</v>
      </c>
      <c r="C4" s="9">
        <v>251.965</v>
      </c>
      <c r="D4" s="9">
        <v>129.46</v>
      </c>
      <c r="E4" s="9">
        <v>434.03999999999996</v>
      </c>
      <c r="F4" s="9">
        <v>171.94</v>
      </c>
    </row>
    <row r="5" spans="1:6" x14ac:dyDescent="0.25">
      <c r="B5" t="s">
        <v>6209</v>
      </c>
      <c r="C5" s="9">
        <v>224.94499999999999</v>
      </c>
      <c r="D5" s="9">
        <v>349.12</v>
      </c>
      <c r="E5" s="9">
        <v>321.04000000000008</v>
      </c>
      <c r="F5" s="9">
        <v>126.035</v>
      </c>
    </row>
    <row r="6" spans="1:6" x14ac:dyDescent="0.25">
      <c r="B6" t="s">
        <v>6210</v>
      </c>
      <c r="C6" s="9">
        <v>307.12</v>
      </c>
      <c r="D6" s="9">
        <v>681.07500000000005</v>
      </c>
      <c r="E6" s="9">
        <v>533.70500000000004</v>
      </c>
      <c r="F6" s="9">
        <v>158.85</v>
      </c>
    </row>
    <row r="7" spans="1:6" x14ac:dyDescent="0.25">
      <c r="B7" t="s">
        <v>6211</v>
      </c>
      <c r="C7" s="9">
        <v>53.664999999999999</v>
      </c>
      <c r="D7" s="9">
        <v>83.025000000000006</v>
      </c>
      <c r="E7" s="9">
        <v>193.83499999999998</v>
      </c>
      <c r="F7" s="9">
        <v>68.039999999999992</v>
      </c>
    </row>
    <row r="8" spans="1:6" x14ac:dyDescent="0.25">
      <c r="B8" t="s">
        <v>6212</v>
      </c>
      <c r="C8" s="9">
        <v>163.02000000000001</v>
      </c>
      <c r="D8" s="9">
        <v>678.36</v>
      </c>
      <c r="E8" s="9">
        <v>171.04500000000002</v>
      </c>
      <c r="F8" s="9">
        <v>372.255</v>
      </c>
    </row>
    <row r="9" spans="1:6" x14ac:dyDescent="0.25">
      <c r="B9" t="s">
        <v>6213</v>
      </c>
      <c r="C9" s="9">
        <v>345.02</v>
      </c>
      <c r="D9" s="9">
        <v>273.87</v>
      </c>
      <c r="E9" s="9">
        <v>184.12999999999997</v>
      </c>
      <c r="F9" s="9">
        <v>201.11500000000001</v>
      </c>
    </row>
    <row r="10" spans="1:6" x14ac:dyDescent="0.25">
      <c r="B10" t="s">
        <v>6214</v>
      </c>
      <c r="C10" s="9">
        <v>334.89</v>
      </c>
      <c r="D10" s="9">
        <v>70.95</v>
      </c>
      <c r="E10" s="9">
        <v>134.23000000000002</v>
      </c>
      <c r="F10" s="9">
        <v>166.27500000000001</v>
      </c>
    </row>
    <row r="11" spans="1:6" x14ac:dyDescent="0.25">
      <c r="B11" t="s">
        <v>6215</v>
      </c>
      <c r="C11" s="9">
        <v>178.71</v>
      </c>
      <c r="D11" s="9">
        <v>166.1</v>
      </c>
      <c r="E11" s="9">
        <v>439.31</v>
      </c>
      <c r="F11" s="9">
        <v>492.90000000000003</v>
      </c>
    </row>
    <row r="12" spans="1:6" x14ac:dyDescent="0.25">
      <c r="B12" t="s">
        <v>6216</v>
      </c>
      <c r="C12" s="9">
        <v>301.98500000000001</v>
      </c>
      <c r="D12" s="9">
        <v>153.76499999999999</v>
      </c>
      <c r="E12" s="9">
        <v>215.55499999999998</v>
      </c>
      <c r="F12" s="9">
        <v>213.66499999999999</v>
      </c>
    </row>
    <row r="13" spans="1:6" x14ac:dyDescent="0.25">
      <c r="B13" t="s">
        <v>6217</v>
      </c>
      <c r="C13" s="9">
        <v>312.83500000000004</v>
      </c>
      <c r="D13" s="9">
        <v>63.25</v>
      </c>
      <c r="E13" s="9">
        <v>350.89500000000004</v>
      </c>
      <c r="F13" s="9">
        <v>96.405000000000001</v>
      </c>
    </row>
    <row r="14" spans="1:6" x14ac:dyDescent="0.25">
      <c r="B14" t="s">
        <v>6218</v>
      </c>
      <c r="C14" s="9">
        <v>265.62</v>
      </c>
      <c r="D14" s="9">
        <v>526.51499999999999</v>
      </c>
      <c r="E14" s="9">
        <v>187.06</v>
      </c>
      <c r="F14" s="9">
        <v>210.58999999999997</v>
      </c>
    </row>
    <row r="15" spans="1:6" x14ac:dyDescent="0.25">
      <c r="A15" t="s">
        <v>6219</v>
      </c>
      <c r="B15" t="s">
        <v>6207</v>
      </c>
      <c r="C15" s="9">
        <v>47.25</v>
      </c>
      <c r="D15" s="9">
        <v>65.805000000000007</v>
      </c>
      <c r="E15" s="9">
        <v>274.67500000000001</v>
      </c>
      <c r="F15" s="9">
        <v>179.22000000000003</v>
      </c>
    </row>
    <row r="16" spans="1:6" x14ac:dyDescent="0.25">
      <c r="B16" t="s">
        <v>6208</v>
      </c>
      <c r="C16" s="9">
        <v>745.45000000000016</v>
      </c>
      <c r="D16" s="9">
        <v>428.88499999999999</v>
      </c>
      <c r="E16" s="9">
        <v>194.17499999999998</v>
      </c>
      <c r="F16" s="9">
        <v>429.83000000000004</v>
      </c>
    </row>
    <row r="17" spans="1:6" x14ac:dyDescent="0.25">
      <c r="B17" t="s">
        <v>6209</v>
      </c>
      <c r="C17" s="9">
        <v>130.47</v>
      </c>
      <c r="D17" s="9">
        <v>271.48500000000001</v>
      </c>
      <c r="E17" s="9">
        <v>281.20499999999998</v>
      </c>
      <c r="F17" s="9">
        <v>231.63000000000002</v>
      </c>
    </row>
    <row r="18" spans="1:6" x14ac:dyDescent="0.25">
      <c r="B18" t="s">
        <v>6210</v>
      </c>
      <c r="C18" s="9">
        <v>27</v>
      </c>
      <c r="D18" s="9">
        <v>347.26</v>
      </c>
      <c r="E18" s="9">
        <v>147.51000000000002</v>
      </c>
      <c r="F18" s="9">
        <v>240.04000000000002</v>
      </c>
    </row>
    <row r="19" spans="1:6" x14ac:dyDescent="0.25">
      <c r="B19" t="s">
        <v>6211</v>
      </c>
      <c r="C19" s="9">
        <v>255.11499999999998</v>
      </c>
      <c r="D19" s="9">
        <v>541.73</v>
      </c>
      <c r="E19" s="9">
        <v>83.43</v>
      </c>
      <c r="F19" s="9">
        <v>59.08</v>
      </c>
    </row>
    <row r="20" spans="1:6" x14ac:dyDescent="0.25">
      <c r="B20" t="s">
        <v>6212</v>
      </c>
      <c r="C20" s="9">
        <v>584.79</v>
      </c>
      <c r="D20" s="9">
        <v>357.43</v>
      </c>
      <c r="E20" s="9">
        <v>355.34</v>
      </c>
      <c r="F20" s="9">
        <v>140.88</v>
      </c>
    </row>
    <row r="21" spans="1:6" x14ac:dyDescent="0.25">
      <c r="B21" t="s">
        <v>6213</v>
      </c>
      <c r="C21" s="9">
        <v>430.62</v>
      </c>
      <c r="D21" s="9">
        <v>227.42500000000001</v>
      </c>
      <c r="E21" s="9">
        <v>236.315</v>
      </c>
      <c r="F21" s="9">
        <v>414.58500000000004</v>
      </c>
    </row>
    <row r="22" spans="1:6" x14ac:dyDescent="0.25">
      <c r="B22" t="s">
        <v>6214</v>
      </c>
      <c r="C22" s="9">
        <v>22.5</v>
      </c>
      <c r="D22" s="9">
        <v>77.72</v>
      </c>
      <c r="E22" s="9">
        <v>60.5</v>
      </c>
      <c r="F22" s="9">
        <v>139.68</v>
      </c>
    </row>
    <row r="23" spans="1:6" x14ac:dyDescent="0.25">
      <c r="B23" t="s">
        <v>6215</v>
      </c>
      <c r="C23" s="9">
        <v>126.15</v>
      </c>
      <c r="D23" s="9">
        <v>195.11</v>
      </c>
      <c r="E23" s="9">
        <v>89.13</v>
      </c>
      <c r="F23" s="9">
        <v>302.66000000000003</v>
      </c>
    </row>
    <row r="24" spans="1:6" x14ac:dyDescent="0.25">
      <c r="B24" t="s">
        <v>6216</v>
      </c>
      <c r="C24" s="9">
        <v>376.03</v>
      </c>
      <c r="D24" s="9">
        <v>523.24</v>
      </c>
      <c r="E24" s="9">
        <v>440.96500000000003</v>
      </c>
      <c r="F24" s="9">
        <v>174.46999999999997</v>
      </c>
    </row>
    <row r="25" spans="1:6" x14ac:dyDescent="0.25">
      <c r="B25" t="s">
        <v>6217</v>
      </c>
      <c r="C25" s="9">
        <v>515.17999999999995</v>
      </c>
      <c r="D25" s="9">
        <v>142.56</v>
      </c>
      <c r="E25" s="9">
        <v>347.04</v>
      </c>
      <c r="F25" s="9">
        <v>104.08500000000001</v>
      </c>
    </row>
    <row r="26" spans="1:6" x14ac:dyDescent="0.25">
      <c r="B26" t="s">
        <v>6218</v>
      </c>
      <c r="C26" s="9">
        <v>95.859999999999985</v>
      </c>
      <c r="D26" s="9">
        <v>484.76</v>
      </c>
      <c r="E26" s="9">
        <v>94.17</v>
      </c>
      <c r="F26" s="9">
        <v>77.105000000000004</v>
      </c>
    </row>
    <row r="27" spans="1:6" x14ac:dyDescent="0.25">
      <c r="A27" t="s">
        <v>6220</v>
      </c>
      <c r="B27" t="s">
        <v>6207</v>
      </c>
      <c r="C27" s="9">
        <v>258.34500000000003</v>
      </c>
      <c r="D27" s="9">
        <v>139.625</v>
      </c>
      <c r="E27" s="9">
        <v>279.52000000000004</v>
      </c>
      <c r="F27" s="9">
        <v>160.19500000000002</v>
      </c>
    </row>
    <row r="28" spans="1:6" x14ac:dyDescent="0.25">
      <c r="B28" t="s">
        <v>6208</v>
      </c>
      <c r="C28" s="9">
        <v>342.2</v>
      </c>
      <c r="D28" s="9">
        <v>284.24999999999994</v>
      </c>
      <c r="E28" s="9">
        <v>251.83</v>
      </c>
      <c r="F28" s="9">
        <v>80.550000000000011</v>
      </c>
    </row>
    <row r="29" spans="1:6" x14ac:dyDescent="0.25">
      <c r="B29" t="s">
        <v>6209</v>
      </c>
      <c r="C29" s="9">
        <v>418.30500000000001</v>
      </c>
      <c r="D29" s="9">
        <v>468.12500000000006</v>
      </c>
      <c r="E29" s="9">
        <v>405.05500000000006</v>
      </c>
      <c r="F29" s="9">
        <v>253.15499999999997</v>
      </c>
    </row>
    <row r="30" spans="1:6" x14ac:dyDescent="0.25">
      <c r="B30" t="s">
        <v>6210</v>
      </c>
      <c r="C30" s="9">
        <v>102.32999999999998</v>
      </c>
      <c r="D30" s="9">
        <v>242.14000000000001</v>
      </c>
      <c r="E30" s="9">
        <v>554.875</v>
      </c>
      <c r="F30" s="9">
        <v>106.24000000000001</v>
      </c>
    </row>
    <row r="31" spans="1:6" x14ac:dyDescent="0.25">
      <c r="B31" t="s">
        <v>6211</v>
      </c>
      <c r="C31" s="9">
        <v>234.72</v>
      </c>
      <c r="D31" s="9">
        <v>133.08000000000001</v>
      </c>
      <c r="E31" s="9">
        <v>267.2</v>
      </c>
      <c r="F31" s="9">
        <v>272.69</v>
      </c>
    </row>
    <row r="32" spans="1:6" x14ac:dyDescent="0.25">
      <c r="B32" t="s">
        <v>6212</v>
      </c>
      <c r="C32" s="9">
        <v>430.39</v>
      </c>
      <c r="D32" s="9">
        <v>136.20500000000001</v>
      </c>
      <c r="E32" s="9">
        <v>209.6</v>
      </c>
      <c r="F32" s="9">
        <v>88.334999999999994</v>
      </c>
    </row>
    <row r="33" spans="1:6" x14ac:dyDescent="0.25">
      <c r="B33" t="s">
        <v>6213</v>
      </c>
      <c r="C33" s="9">
        <v>109.005</v>
      </c>
      <c r="D33" s="9">
        <v>393.57499999999999</v>
      </c>
      <c r="E33" s="9">
        <v>61.034999999999997</v>
      </c>
      <c r="F33" s="9">
        <v>199.48999999999998</v>
      </c>
    </row>
    <row r="34" spans="1:6" x14ac:dyDescent="0.25">
      <c r="B34" t="s">
        <v>6214</v>
      </c>
      <c r="C34" s="9">
        <v>287.52499999999998</v>
      </c>
      <c r="D34" s="9">
        <v>288.67</v>
      </c>
      <c r="E34" s="9">
        <v>125.58</v>
      </c>
      <c r="F34" s="9">
        <v>374.13499999999999</v>
      </c>
    </row>
    <row r="35" spans="1:6" x14ac:dyDescent="0.25">
      <c r="B35" t="s">
        <v>6215</v>
      </c>
      <c r="C35" s="9">
        <v>840.93</v>
      </c>
      <c r="D35" s="9">
        <v>409.875</v>
      </c>
      <c r="E35" s="9">
        <v>171.32999999999998</v>
      </c>
      <c r="F35" s="9">
        <v>221.44</v>
      </c>
    </row>
    <row r="36" spans="1:6" x14ac:dyDescent="0.25">
      <c r="B36" t="s">
        <v>6216</v>
      </c>
      <c r="C36" s="9">
        <v>299.07</v>
      </c>
      <c r="D36" s="9">
        <v>260.32499999999999</v>
      </c>
      <c r="E36" s="9">
        <v>584.6400000000001</v>
      </c>
      <c r="F36" s="9">
        <v>256.36500000000001</v>
      </c>
    </row>
    <row r="37" spans="1:6" x14ac:dyDescent="0.25">
      <c r="B37" t="s">
        <v>6217</v>
      </c>
      <c r="C37" s="9">
        <v>323.32499999999999</v>
      </c>
      <c r="D37" s="9">
        <v>565.57000000000005</v>
      </c>
      <c r="E37" s="9">
        <v>537.80999999999995</v>
      </c>
      <c r="F37" s="9">
        <v>189.47499999999999</v>
      </c>
    </row>
    <row r="38" spans="1:6" x14ac:dyDescent="0.25">
      <c r="B38" t="s">
        <v>6218</v>
      </c>
      <c r="C38" s="9">
        <v>399.48499999999996</v>
      </c>
      <c r="D38" s="9">
        <v>148.19999999999999</v>
      </c>
      <c r="E38" s="9">
        <v>388.21999999999997</v>
      </c>
      <c r="F38" s="9">
        <v>212.07499999999999</v>
      </c>
    </row>
    <row r="39" spans="1:6" x14ac:dyDescent="0.25">
      <c r="A39" t="s">
        <v>6221</v>
      </c>
      <c r="B39" t="s">
        <v>6207</v>
      </c>
      <c r="C39" s="9">
        <v>112.69500000000001</v>
      </c>
      <c r="D39" s="9">
        <v>166.32</v>
      </c>
      <c r="E39" s="9">
        <v>843.71499999999992</v>
      </c>
      <c r="F39" s="9">
        <v>146.685</v>
      </c>
    </row>
    <row r="40" spans="1:6" x14ac:dyDescent="0.25">
      <c r="B40" t="s">
        <v>6208</v>
      </c>
      <c r="C40" s="9">
        <v>114.87999999999998</v>
      </c>
      <c r="D40" s="9">
        <v>133.815</v>
      </c>
      <c r="E40" s="9">
        <v>91.175000000000011</v>
      </c>
      <c r="F40" s="9">
        <v>53.759999999999991</v>
      </c>
    </row>
    <row r="41" spans="1:6" x14ac:dyDescent="0.25">
      <c r="B41" t="s">
        <v>6209</v>
      </c>
      <c r="C41" s="9">
        <v>277.76</v>
      </c>
      <c r="D41" s="9">
        <v>175.41</v>
      </c>
      <c r="E41" s="9">
        <v>462.51000000000005</v>
      </c>
      <c r="F41" s="9">
        <v>399.52500000000003</v>
      </c>
    </row>
    <row r="42" spans="1:6" x14ac:dyDescent="0.25">
      <c r="B42" t="s">
        <v>6210</v>
      </c>
      <c r="C42" s="9">
        <v>197.89499999999998</v>
      </c>
      <c r="D42" s="9">
        <v>289.755</v>
      </c>
      <c r="E42" s="9">
        <v>88.545000000000002</v>
      </c>
      <c r="F42" s="9">
        <v>200.255</v>
      </c>
    </row>
    <row r="43" spans="1:6" x14ac:dyDescent="0.25">
      <c r="B43" t="s">
        <v>6211</v>
      </c>
      <c r="C43" s="9">
        <v>193.11500000000001</v>
      </c>
      <c r="D43" s="9">
        <v>212.49499999999998</v>
      </c>
      <c r="E43" s="9">
        <v>292.29000000000002</v>
      </c>
      <c r="F43" s="9">
        <v>304.46999999999997</v>
      </c>
    </row>
    <row r="44" spans="1:6" x14ac:dyDescent="0.25">
      <c r="B44" t="s">
        <v>6212</v>
      </c>
      <c r="C44" s="9">
        <v>179.79</v>
      </c>
      <c r="D44" s="9">
        <v>426.20000000000005</v>
      </c>
      <c r="E44" s="9">
        <v>170.08999999999997</v>
      </c>
      <c r="F44" s="9">
        <v>379.31000000000012</v>
      </c>
    </row>
    <row r="45" spans="1:6" x14ac:dyDescent="0.25">
      <c r="B45" t="s">
        <v>6213</v>
      </c>
      <c r="C45" s="9">
        <v>247.29000000000002</v>
      </c>
      <c r="D45" s="9">
        <v>246.685</v>
      </c>
      <c r="E45" s="9">
        <v>271.05500000000001</v>
      </c>
      <c r="F45" s="9">
        <v>141.70000000000002</v>
      </c>
    </row>
    <row r="46" spans="1:6" x14ac:dyDescent="0.25">
      <c r="B46" t="s">
        <v>6214</v>
      </c>
      <c r="C46" s="9">
        <v>116.39499999999998</v>
      </c>
      <c r="D46" s="9">
        <v>41.25</v>
      </c>
      <c r="E46" s="9">
        <v>15.54</v>
      </c>
      <c r="F46" s="9">
        <v>71.06</v>
      </c>
    </row>
    <row r="52" spans="1:2" x14ac:dyDescent="0.25">
      <c r="A52" s="7" t="s">
        <v>6203</v>
      </c>
      <c r="B52" t="s">
        <v>6205</v>
      </c>
    </row>
    <row r="53" spans="1:2" x14ac:dyDescent="0.25">
      <c r="A53" s="8" t="s">
        <v>28</v>
      </c>
      <c r="B53" s="9">
        <v>2798.5050000000001</v>
      </c>
    </row>
    <row r="54" spans="1:2" x14ac:dyDescent="0.25">
      <c r="A54" s="8" t="s">
        <v>318</v>
      </c>
      <c r="B54" s="9">
        <v>6696.8649999999998</v>
      </c>
    </row>
    <row r="55" spans="1:2" x14ac:dyDescent="0.25">
      <c r="A55" s="8" t="s">
        <v>19</v>
      </c>
      <c r="B55" s="9">
        <v>35638.88499999998</v>
      </c>
    </row>
    <row r="56" spans="1:2" x14ac:dyDescent="0.25">
      <c r="A56" s="8" t="s">
        <v>6204</v>
      </c>
      <c r="B56" s="9">
        <v>45134.254999999976</v>
      </c>
    </row>
    <row r="68" spans="1:2" x14ac:dyDescent="0.25">
      <c r="A68" s="7" t="s">
        <v>6203</v>
      </c>
      <c r="B68" t="s">
        <v>6205</v>
      </c>
    </row>
    <row r="69" spans="1:2" x14ac:dyDescent="0.25">
      <c r="A69" s="8" t="s">
        <v>3753</v>
      </c>
      <c r="B69" s="15">
        <v>278.01</v>
      </c>
    </row>
    <row r="70" spans="1:2" x14ac:dyDescent="0.25">
      <c r="A70" s="8" t="s">
        <v>1598</v>
      </c>
      <c r="B70" s="15">
        <v>281.67499999999995</v>
      </c>
    </row>
    <row r="71" spans="1:2" x14ac:dyDescent="0.25">
      <c r="A71" s="8" t="s">
        <v>2587</v>
      </c>
      <c r="B71" s="15">
        <v>289.11</v>
      </c>
    </row>
    <row r="72" spans="1:2" x14ac:dyDescent="0.25">
      <c r="A72" s="8" t="s">
        <v>5765</v>
      </c>
      <c r="B72" s="15">
        <v>307.04500000000002</v>
      </c>
    </row>
    <row r="73" spans="1:2" x14ac:dyDescent="0.25">
      <c r="A73" s="8" t="s">
        <v>5114</v>
      </c>
      <c r="B73" s="15">
        <v>317.07000000000005</v>
      </c>
    </row>
    <row r="74" spans="1:2" x14ac:dyDescent="0.25">
      <c r="A74" s="8" t="s">
        <v>6204</v>
      </c>
      <c r="B74" s="15">
        <v>1472.9099999999999</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C3722-589C-48DC-BDC1-363F3490778D}">
  <dimension ref="B1:Z4"/>
  <sheetViews>
    <sheetView showGridLines="0" tabSelected="1" zoomScale="80" zoomScaleNormal="80" workbookViewId="0">
      <selection activeCell="B2" sqref="B2:Z4"/>
    </sheetView>
  </sheetViews>
  <sheetFormatPr defaultRowHeight="15" x14ac:dyDescent="0.25"/>
  <cols>
    <col min="1" max="1" width="1.7109375" customWidth="1"/>
  </cols>
  <sheetData>
    <row r="1" spans="2:26" ht="5.0999999999999996" customHeight="1" x14ac:dyDescent="0.25"/>
    <row r="2" spans="2:26" x14ac:dyDescent="0.25">
      <c r="B2" s="17" t="s">
        <v>6224</v>
      </c>
      <c r="C2" s="18"/>
      <c r="D2" s="18"/>
      <c r="E2" s="18"/>
      <c r="F2" s="18"/>
      <c r="G2" s="18"/>
      <c r="H2" s="18"/>
      <c r="I2" s="18"/>
      <c r="J2" s="18"/>
      <c r="K2" s="18"/>
      <c r="L2" s="18"/>
      <c r="M2" s="18"/>
      <c r="N2" s="18"/>
      <c r="O2" s="18"/>
      <c r="P2" s="18"/>
      <c r="Q2" s="18"/>
      <c r="R2" s="18"/>
      <c r="S2" s="18"/>
      <c r="T2" s="18"/>
      <c r="U2" s="18"/>
      <c r="V2" s="18"/>
      <c r="W2" s="18"/>
      <c r="X2" s="18"/>
      <c r="Y2" s="18"/>
      <c r="Z2" s="19"/>
    </row>
    <row r="3" spans="2:26" x14ac:dyDescent="0.25">
      <c r="B3" s="20"/>
      <c r="C3" s="16"/>
      <c r="D3" s="16"/>
      <c r="E3" s="16"/>
      <c r="F3" s="16"/>
      <c r="G3" s="16"/>
      <c r="H3" s="16"/>
      <c r="I3" s="16"/>
      <c r="J3" s="16"/>
      <c r="K3" s="16"/>
      <c r="L3" s="16"/>
      <c r="M3" s="16"/>
      <c r="N3" s="16"/>
      <c r="O3" s="16"/>
      <c r="P3" s="16"/>
      <c r="Q3" s="16"/>
      <c r="R3" s="16"/>
      <c r="S3" s="16"/>
      <c r="T3" s="16"/>
      <c r="U3" s="16"/>
      <c r="V3" s="16"/>
      <c r="W3" s="16"/>
      <c r="X3" s="16"/>
      <c r="Y3" s="16"/>
      <c r="Z3" s="21"/>
    </row>
    <row r="4" spans="2:26" x14ac:dyDescent="0.25">
      <c r="B4" s="22"/>
      <c r="C4" s="23"/>
      <c r="D4" s="23"/>
      <c r="E4" s="23"/>
      <c r="F4" s="23"/>
      <c r="G4" s="23"/>
      <c r="H4" s="23"/>
      <c r="I4" s="23"/>
      <c r="J4" s="23"/>
      <c r="K4" s="23"/>
      <c r="L4" s="23"/>
      <c r="M4" s="23"/>
      <c r="N4" s="23"/>
      <c r="O4" s="23"/>
      <c r="P4" s="23"/>
      <c r="Q4" s="23"/>
      <c r="R4" s="23"/>
      <c r="S4" s="23"/>
      <c r="T4" s="23"/>
      <c r="U4" s="23"/>
      <c r="V4" s="23"/>
      <c r="W4" s="23"/>
      <c r="X4" s="23"/>
      <c r="Y4" s="23"/>
      <c r="Z4" s="24"/>
    </row>
  </sheetData>
  <mergeCells count="1">
    <mergeCell ref="B2: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customers</vt:lpstr>
      <vt:lpstr>products</vt:lpstr>
      <vt:lpstr>Working sheet</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tumelontsilo@gmail.com</cp:lastModifiedBy>
  <cp:revision/>
  <dcterms:created xsi:type="dcterms:W3CDTF">2022-11-26T09:51:45Z</dcterms:created>
  <dcterms:modified xsi:type="dcterms:W3CDTF">2023-09-12T14:37:34Z</dcterms:modified>
  <cp:category/>
  <cp:contentStatus/>
</cp:coreProperties>
</file>