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F_AutoCapsule_disabled\remotecontrolpackage\TRY_local\kiyama\catkin_ws\src\map_launcher\map\17F_20210625_temi\"/>
    </mc:Choice>
  </mc:AlternateContent>
  <bookViews>
    <workbookView xWindow="936" yWindow="0" windowWidth="27636" windowHeight="12924"/>
  </bookViews>
  <sheets>
    <sheet name="floor_map_to_local" sheetId="1" r:id="rId1"/>
  </sheets>
  <calcPr calcId="0"/>
</workbook>
</file>

<file path=xl/calcChain.xml><?xml version="1.0" encoding="utf-8"?>
<calcChain xmlns="http://schemas.openxmlformats.org/spreadsheetml/2006/main">
  <c r="N16" i="1" l="1"/>
  <c r="K16" i="1"/>
  <c r="B16" i="1"/>
  <c r="N20" i="1"/>
  <c r="N15" i="1"/>
  <c r="N19" i="1" s="1"/>
  <c r="B20" i="1"/>
  <c r="K20" i="1"/>
  <c r="K15" i="1"/>
  <c r="K19" i="1" s="1"/>
  <c r="B19" i="1"/>
  <c r="B15" i="1"/>
  <c r="C5" i="1"/>
  <c r="B5" i="1"/>
  <c r="B11" i="1"/>
  <c r="B9" i="1"/>
  <c r="B8" i="1"/>
  <c r="B7" i="1"/>
</calcChain>
</file>

<file path=xl/sharedStrings.xml><?xml version="1.0" encoding="utf-8"?>
<sst xmlns="http://schemas.openxmlformats.org/spreadsheetml/2006/main" count="35" uniqueCount="20">
  <si>
    <t>x=</t>
    <phoneticPr fontId="18"/>
  </si>
  <si>
    <t>y=</t>
    <phoneticPr fontId="18"/>
  </si>
  <si>
    <t>dummy</t>
    <phoneticPr fontId="18"/>
  </si>
  <si>
    <t>＝</t>
    <phoneticPr fontId="18"/>
  </si>
  <si>
    <t>×</t>
    <phoneticPr fontId="18"/>
  </si>
  <si>
    <t>x</t>
    <phoneticPr fontId="18"/>
  </si>
  <si>
    <t>y</t>
    <phoneticPr fontId="18"/>
  </si>
  <si>
    <t>左上からの距離(m)</t>
    <rPh sb="0" eb="2">
      <t>ヒダリウエ</t>
    </rPh>
    <rPh sb="5" eb="7">
      <t>キョリ</t>
    </rPh>
    <phoneticPr fontId="18"/>
  </si>
  <si>
    <t>左上からピクセル数</t>
    <rPh sb="0" eb="2">
      <t>ヒダリウエ</t>
    </rPh>
    <rPh sb="8" eb="9">
      <t>スウ</t>
    </rPh>
    <phoneticPr fontId="18"/>
  </si>
  <si>
    <t>origin</t>
    <phoneticPr fontId="18"/>
  </si>
  <si>
    <t>m</t>
    <phoneticPr fontId="18"/>
  </si>
  <si>
    <t>(w,h)</t>
    <phoneticPr fontId="18"/>
  </si>
  <si>
    <t>単位</t>
    <rPh sb="0" eb="2">
      <t>タンイ</t>
    </rPh>
    <phoneticPr fontId="18"/>
  </si>
  <si>
    <t>pixel</t>
    <phoneticPr fontId="18"/>
  </si>
  <si>
    <t>resolution</t>
    <phoneticPr fontId="18"/>
  </si>
  <si>
    <t>m/pixel</t>
    <phoneticPr fontId="18"/>
  </si>
  <si>
    <t>左上座標</t>
    <rPh sb="0" eb="2">
      <t>ヒダリウエ</t>
    </rPh>
    <rPh sb="2" eb="4">
      <t>ザヒョウ</t>
    </rPh>
    <phoneticPr fontId="18"/>
  </si>
  <si>
    <t>実際に変換後の座標</t>
    <rPh sb="0" eb="2">
      <t>ジッサイ</t>
    </rPh>
    <rPh sb="3" eb="6">
      <t>ヘンカンゴ</t>
    </rPh>
    <rPh sb="7" eb="9">
      <t>ザヒョウ</t>
    </rPh>
    <phoneticPr fontId="18"/>
  </si>
  <si>
    <t>目的地でTemiが通知する座標</t>
    <rPh sb="0" eb="3">
      <t>モクテキチ</t>
    </rPh>
    <rPh sb="9" eb="11">
      <t>ツウチ</t>
    </rPh>
    <rPh sb="13" eb="15">
      <t>ザヒョウ</t>
    </rPh>
    <phoneticPr fontId="18"/>
  </si>
  <si>
    <t>（期待値）</t>
    <rPh sb="1" eb="3">
      <t>キタイ</t>
    </rPh>
    <rPh sb="3" eb="4">
      <t>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</si>
</sst>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J4" sqref="J4"/>
    </sheetView>
  </sheetViews>
  <sheetFormatPr defaultRowHeight="18" x14ac:dyDescent="0.45"/>
  <cols>
    <col min="1" max="1" width="7.5" bestFit="1" customWidth="1"/>
    <col min="2" max="2" width="10.09765625" bestFit="1" customWidth="1"/>
    <col min="4" max="5" width="9.59765625" bestFit="1" customWidth="1"/>
    <col min="8" max="8" width="10.09765625" bestFit="1" customWidth="1"/>
    <col min="9" max="9" width="10.09765625" customWidth="1"/>
  </cols>
  <sheetData>
    <row r="1" spans="1:14" x14ac:dyDescent="0.45">
      <c r="D1" t="s">
        <v>12</v>
      </c>
    </row>
    <row r="2" spans="1:14" x14ac:dyDescent="0.45">
      <c r="A2" t="s">
        <v>14</v>
      </c>
      <c r="C2">
        <v>0.05</v>
      </c>
      <c r="D2" t="s">
        <v>15</v>
      </c>
    </row>
    <row r="3" spans="1:14" x14ac:dyDescent="0.45">
      <c r="A3" t="s">
        <v>9</v>
      </c>
      <c r="B3">
        <v>-7.5141730000000004</v>
      </c>
      <c r="C3">
        <v>-7.0618410000000003</v>
      </c>
      <c r="D3" t="s">
        <v>10</v>
      </c>
      <c r="J3" t="s">
        <v>19</v>
      </c>
    </row>
    <row r="4" spans="1:14" x14ac:dyDescent="0.45">
      <c r="A4" t="s">
        <v>11</v>
      </c>
      <c r="B4">
        <v>357</v>
      </c>
      <c r="C4">
        <v>323</v>
      </c>
      <c r="D4" t="s">
        <v>13</v>
      </c>
      <c r="J4" t="s">
        <v>18</v>
      </c>
      <c r="M4" t="s">
        <v>17</v>
      </c>
    </row>
    <row r="5" spans="1:14" x14ac:dyDescent="0.45">
      <c r="A5" t="s">
        <v>16</v>
      </c>
      <c r="B5">
        <f>B3</f>
        <v>-7.5141730000000004</v>
      </c>
      <c r="C5">
        <f>C3+325*C2</f>
        <v>9.1881589999999989</v>
      </c>
      <c r="D5" t="s">
        <v>10</v>
      </c>
    </row>
    <row r="7" spans="1:14" x14ac:dyDescent="0.45">
      <c r="A7" t="s">
        <v>0</v>
      </c>
      <c r="B7" s="1">
        <f>D7*H7+E7*H8+F7*H9</f>
        <v>1.1302962163424719</v>
      </c>
      <c r="C7" s="1"/>
      <c r="D7" s="1">
        <v>-0.39037207906674598</v>
      </c>
      <c r="E7" s="1">
        <v>-0.92025025773796398</v>
      </c>
      <c r="F7" s="1">
        <v>1.18705329269826</v>
      </c>
      <c r="G7" s="1"/>
      <c r="H7" s="1">
        <v>-3.98</v>
      </c>
      <c r="I7" s="1"/>
      <c r="K7" s="1">
        <v>0.89</v>
      </c>
      <c r="L7" s="1"/>
      <c r="N7">
        <v>3.83</v>
      </c>
    </row>
    <row r="8" spans="1:14" x14ac:dyDescent="0.45">
      <c r="A8" t="s">
        <v>1</v>
      </c>
      <c r="B8" s="1">
        <f>D8*H7+E8*H8+F8*H9</f>
        <v>-2.8401841431390431</v>
      </c>
      <c r="C8" s="1" t="s">
        <v>3</v>
      </c>
      <c r="D8" s="1">
        <v>0.91993097718837202</v>
      </c>
      <c r="E8" s="1">
        <v>-0.39073858664884698</v>
      </c>
      <c r="F8" s="1">
        <v>1.50493367270616</v>
      </c>
      <c r="G8" s="1" t="s">
        <v>4</v>
      </c>
      <c r="H8" s="1">
        <v>1.75</v>
      </c>
      <c r="I8" s="1"/>
      <c r="K8" s="1">
        <v>-1.06</v>
      </c>
      <c r="L8" s="1"/>
      <c r="N8">
        <v>-0.43</v>
      </c>
    </row>
    <row r="9" spans="1:14" x14ac:dyDescent="0.45">
      <c r="A9" t="s">
        <v>2</v>
      </c>
      <c r="B9" s="1">
        <f>D9*H7+E9*H8+F9*H9</f>
        <v>1</v>
      </c>
      <c r="C9" s="1"/>
      <c r="D9" s="1">
        <v>8.3266726846886704E-17</v>
      </c>
      <c r="E9" s="1">
        <v>2.2204460492503101E-16</v>
      </c>
      <c r="F9" s="1">
        <v>1</v>
      </c>
      <c r="G9" s="1"/>
      <c r="H9" s="1">
        <v>1</v>
      </c>
      <c r="I9" s="1"/>
    </row>
    <row r="10" spans="1:14" x14ac:dyDescent="0.45">
      <c r="B10" s="1"/>
      <c r="C10" s="1"/>
      <c r="D10" s="1"/>
      <c r="E10" s="1"/>
      <c r="F10" s="1"/>
      <c r="G10" s="1"/>
      <c r="H10" s="1"/>
      <c r="I10" s="1"/>
    </row>
    <row r="11" spans="1:14" x14ac:dyDescent="0.45">
      <c r="B11" s="1">
        <f>8.65-B7</f>
        <v>7.519703783657528</v>
      </c>
      <c r="C11" s="1"/>
      <c r="D11" s="1"/>
      <c r="E11" s="1"/>
      <c r="F11" s="1"/>
      <c r="G11" s="1"/>
      <c r="H11" s="1"/>
      <c r="I11" s="1"/>
    </row>
    <row r="12" spans="1:14" x14ac:dyDescent="0.45">
      <c r="B12" s="1"/>
      <c r="C12" s="1"/>
      <c r="D12" s="1"/>
      <c r="E12" s="1"/>
      <c r="F12" s="1"/>
      <c r="G12" s="1"/>
      <c r="H12" s="1"/>
      <c r="I12" s="1"/>
    </row>
    <row r="13" spans="1:14" x14ac:dyDescent="0.45">
      <c r="B13" s="1"/>
      <c r="C13" s="1"/>
      <c r="D13" s="1"/>
      <c r="E13" s="1"/>
      <c r="F13" s="1"/>
      <c r="G13" s="1"/>
      <c r="H13" s="1"/>
      <c r="I13" s="1"/>
    </row>
    <row r="14" spans="1:14" x14ac:dyDescent="0.45">
      <c r="A14" t="s">
        <v>7</v>
      </c>
      <c r="B14" s="1"/>
      <c r="C14" s="1"/>
      <c r="D14" s="1"/>
      <c r="E14" s="1"/>
      <c r="F14" s="1"/>
      <c r="G14" s="1"/>
      <c r="H14" s="1"/>
      <c r="I14" s="1"/>
      <c r="J14" t="s">
        <v>7</v>
      </c>
      <c r="K14" s="1"/>
      <c r="L14" s="1"/>
      <c r="M14" t="s">
        <v>7</v>
      </c>
      <c r="N14" s="1"/>
    </row>
    <row r="15" spans="1:14" x14ac:dyDescent="0.45">
      <c r="A15" t="s">
        <v>5</v>
      </c>
      <c r="B15" s="1">
        <f>B7-$B$5</f>
        <v>8.6444692163424719</v>
      </c>
      <c r="C15" s="1"/>
      <c r="D15" s="1"/>
      <c r="E15" s="1"/>
      <c r="F15" s="1"/>
      <c r="G15" s="1"/>
      <c r="H15" s="1"/>
      <c r="I15" s="1"/>
      <c r="J15" t="s">
        <v>5</v>
      </c>
      <c r="K15" s="1">
        <f>K7-$B$5</f>
        <v>8.4041730000000001</v>
      </c>
      <c r="L15" s="1"/>
      <c r="M15" t="s">
        <v>5</v>
      </c>
      <c r="N15" s="1">
        <f>N7-$B$5</f>
        <v>11.344173000000001</v>
      </c>
    </row>
    <row r="16" spans="1:14" x14ac:dyDescent="0.45">
      <c r="A16" t="s">
        <v>6</v>
      </c>
      <c r="B16" s="1">
        <f>$C$5-B8</f>
        <v>12.028343143139042</v>
      </c>
      <c r="C16" s="1"/>
      <c r="D16" s="1"/>
      <c r="E16" s="1"/>
      <c r="F16" s="1"/>
      <c r="G16" s="1"/>
      <c r="H16" s="1"/>
      <c r="I16" s="1"/>
      <c r="J16" t="s">
        <v>6</v>
      </c>
      <c r="K16" s="1">
        <f>$C$5-K8</f>
        <v>10.248158999999999</v>
      </c>
      <c r="L16" s="1"/>
      <c r="M16" t="s">
        <v>6</v>
      </c>
      <c r="N16" s="1">
        <f>$C$5-N8</f>
        <v>9.6181589999999986</v>
      </c>
    </row>
    <row r="18" spans="1:14" x14ac:dyDescent="0.45">
      <c r="A18" t="s">
        <v>8</v>
      </c>
      <c r="J18" t="s">
        <v>8</v>
      </c>
      <c r="M18" t="s">
        <v>8</v>
      </c>
    </row>
    <row r="19" spans="1:14" x14ac:dyDescent="0.45">
      <c r="A19" t="s">
        <v>5</v>
      </c>
      <c r="B19">
        <f>B15/$C$2</f>
        <v>172.88938432684944</v>
      </c>
      <c r="J19" t="s">
        <v>5</v>
      </c>
      <c r="K19">
        <f>K15/$C$2</f>
        <v>168.08346</v>
      </c>
      <c r="M19" t="s">
        <v>5</v>
      </c>
      <c r="N19">
        <f>N15/$C$2</f>
        <v>226.88346000000001</v>
      </c>
    </row>
    <row r="20" spans="1:14" x14ac:dyDescent="0.45">
      <c r="A20" t="s">
        <v>6</v>
      </c>
      <c r="B20">
        <f>B16/$C$2</f>
        <v>240.56686286278082</v>
      </c>
      <c r="J20" t="s">
        <v>6</v>
      </c>
      <c r="K20">
        <f>K16/$C$2</f>
        <v>204.96317999999997</v>
      </c>
      <c r="M20" t="s">
        <v>6</v>
      </c>
      <c r="N20">
        <f>N16/$C$2</f>
        <v>192.36317999999997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floor_map_to_local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113105A00BD14</dc:creator>
  <cp:lastModifiedBy>NEC</cp:lastModifiedBy>
  <dcterms:created xsi:type="dcterms:W3CDTF">2021-06-25T06:25:06Z</dcterms:created>
  <dcterms:modified xsi:type="dcterms:W3CDTF">2021-06-25T07:11:21Z</dcterms:modified>
</cp:coreProperties>
</file>