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585" yWindow="-150" windowWidth="19035" windowHeight="8190" tabRatio="759" firstSheet="1" activeTab="1"/>
  </bookViews>
  <sheets>
    <sheet name="Sheet1" sheetId="10" state="hidden" r:id="rId1"/>
    <sheet name="CONG TY" sheetId="13" r:id="rId2"/>
  </sheets>
  <calcPr calcId="125725"/>
</workbook>
</file>

<file path=xl/calcChain.xml><?xml version="1.0" encoding="utf-8"?>
<calcChain xmlns="http://schemas.openxmlformats.org/spreadsheetml/2006/main">
  <c r="L15" i="10"/>
  <c r="E3" l="1"/>
  <c r="E16" s="1"/>
  <c r="F3"/>
  <c r="G3"/>
  <c r="H3"/>
  <c r="I4"/>
  <c r="J4"/>
  <c r="I5"/>
  <c r="L5" s="1"/>
  <c r="J5"/>
  <c r="I6"/>
  <c r="L6" s="1"/>
  <c r="J6"/>
  <c r="I7"/>
  <c r="L7" s="1"/>
  <c r="J7"/>
  <c r="E8"/>
  <c r="F8"/>
  <c r="G8"/>
  <c r="H8"/>
  <c r="I9"/>
  <c r="J9"/>
  <c r="J8" s="1"/>
  <c r="I10"/>
  <c r="L10" s="1"/>
  <c r="J10"/>
  <c r="E11"/>
  <c r="F11"/>
  <c r="F16" s="1"/>
  <c r="G11"/>
  <c r="H11"/>
  <c r="I12"/>
  <c r="J12"/>
  <c r="I13"/>
  <c r="L13" s="1"/>
  <c r="J13"/>
  <c r="I14"/>
  <c r="L14" s="1"/>
  <c r="J14"/>
  <c r="J15"/>
  <c r="G16"/>
  <c r="H16"/>
  <c r="J11" l="1"/>
  <c r="J3"/>
  <c r="I11"/>
  <c r="L11" s="1"/>
  <c r="L12"/>
  <c r="I8"/>
  <c r="L8" s="1"/>
  <c r="L9"/>
  <c r="I3"/>
  <c r="L4"/>
  <c r="I16"/>
  <c r="J16"/>
</calcChain>
</file>

<file path=xl/sharedStrings.xml><?xml version="1.0" encoding="utf-8"?>
<sst xmlns="http://schemas.openxmlformats.org/spreadsheetml/2006/main" count="51" uniqueCount="42">
  <si>
    <t>Stt</t>
  </si>
  <si>
    <t>Tên Sản Phẩm</t>
  </si>
  <si>
    <t>Đvt</t>
  </si>
  <si>
    <t>GIÁ</t>
  </si>
  <si>
    <t>CÔNG TY</t>
  </si>
  <si>
    <t>DOANH SỐ</t>
  </si>
  <si>
    <t>XÚC XÍCH BEE BEE</t>
  </si>
  <si>
    <t>Xúc xích Bee Bee heo túi 3cây</t>
  </si>
  <si>
    <t>kg</t>
  </si>
  <si>
    <t>Xúc xích Bee Bee bò túi 3 cây</t>
  </si>
  <si>
    <t>Xúc xích Bee Bee heo túi 5 cây</t>
  </si>
  <si>
    <t>Xúc xích Bee Bee bò túi 5 cây</t>
  </si>
  <si>
    <t>XÚC XÍCH EVERYDAY</t>
  </si>
  <si>
    <t>Xúc xích Everyday heo 25g/cái</t>
  </si>
  <si>
    <t>Xúc xích Everyday bò 25g/cái</t>
  </si>
  <si>
    <t>XÚC XÍCH CHIPBON</t>
  </si>
  <si>
    <t>Xúc xích chipbon heo 20g/cái túi 5 cây</t>
  </si>
  <si>
    <t>Xúc xích chipbon bò 20g/cái túi 5 cây</t>
  </si>
  <si>
    <t>Xúc xích chipbon heo 20g/cái túi 10 cây</t>
  </si>
  <si>
    <t>Xúc xích chipbon bò 20g/cái túi 10 cây</t>
  </si>
  <si>
    <t>THÁNG</t>
  </si>
  <si>
    <t>TUẦN 01</t>
  </si>
  <si>
    <t>TUẦN 02</t>
  </si>
  <si>
    <t>TUẦN 03</t>
  </si>
  <si>
    <t>TUẦN 04</t>
  </si>
  <si>
    <t>ĐẶT HÀNG TUẦN</t>
  </si>
  <si>
    <t>TỔNG CỘNG</t>
  </si>
  <si>
    <t>STT</t>
  </si>
  <si>
    <t>ĐVT</t>
  </si>
  <si>
    <t>CÔNG TY CP TRAPHACO</t>
  </si>
  <si>
    <t>Tháng … năm ….</t>
  </si>
  <si>
    <t>Đề nghị sản xuất</t>
  </si>
  <si>
    <t>Mã sản phẩm</t>
  </si>
  <si>
    <t>Tên sản phẩm</t>
  </si>
  <si>
    <t>Số lô</t>
  </si>
  <si>
    <t>Nhà máy</t>
  </si>
  <si>
    <t>Tuần 1</t>
  </si>
  <si>
    <t>Tuần 2</t>
  </si>
  <si>
    <t>Tuần 3</t>
  </si>
  <si>
    <t>Tuần 4</t>
  </si>
  <si>
    <t>Số lượng</t>
  </si>
  <si>
    <t>ĐỀ NGHỊ SẢN XUẤT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</si>
</sst>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1"/>
      <color indexed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/>
    <xf numFmtId="3" fontId="1" fillId="3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/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3" fontId="6" fillId="5" borderId="1" xfId="0" applyNumberFormat="1" applyFont="1" applyFill="1" applyBorder="1"/>
    <xf numFmtId="3" fontId="5" fillId="0" borderId="0" xfId="0" applyNumberFormat="1" applyFont="1"/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6" borderId="0" xfId="0" applyFont="1" applyFill="1"/>
    <xf numFmtId="3" fontId="1" fillId="2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3" fontId="1" fillId="2" borderId="3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center"/>
    </xf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6"/>
  <sheetViews>
    <sheetView workbookViewId="0">
      <selection activeCell="N19" sqref="N19"/>
    </sheetView>
  </sheetViews>
  <sheetFormatPr defaultColWidth="9" defaultRowHeight="15"/>
  <cols>
    <col min="1" max="1" width="3.140625" style="12" bestFit="1" customWidth="1"/>
    <col min="2" max="2" width="30.5703125" style="12" bestFit="1" customWidth="1"/>
    <col min="3" max="3" width="3.85546875" style="12" bestFit="1" customWidth="1"/>
    <col min="4" max="4" width="5.7109375" style="12" bestFit="1" customWidth="1"/>
    <col min="5" max="8" width="9" style="12"/>
    <col min="9" max="9" width="10" style="12" customWidth="1"/>
    <col min="10" max="10" width="13.42578125" style="12" bestFit="1" customWidth="1"/>
    <col min="11" max="16384" width="9" style="12"/>
  </cols>
  <sheetData>
    <row r="1" spans="1:12">
      <c r="A1" s="26" t="s">
        <v>0</v>
      </c>
      <c r="B1" s="26" t="s">
        <v>1</v>
      </c>
      <c r="C1" s="26" t="s">
        <v>2</v>
      </c>
      <c r="D1" s="26" t="s">
        <v>3</v>
      </c>
      <c r="E1" s="22" t="s">
        <v>25</v>
      </c>
      <c r="F1" s="22"/>
      <c r="G1" s="22"/>
      <c r="H1" s="22"/>
      <c r="I1" s="22" t="s">
        <v>4</v>
      </c>
      <c r="J1" s="22"/>
    </row>
    <row r="2" spans="1:12">
      <c r="A2" s="27"/>
      <c r="B2" s="26"/>
      <c r="C2" s="26"/>
      <c r="D2" s="26"/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20</v>
      </c>
      <c r="J2" s="11" t="s">
        <v>5</v>
      </c>
    </row>
    <row r="3" spans="1:12">
      <c r="A3" s="4"/>
      <c r="B3" s="5" t="s">
        <v>6</v>
      </c>
      <c r="C3" s="4"/>
      <c r="D3" s="6">
        <v>0</v>
      </c>
      <c r="E3" s="6">
        <f t="shared" ref="E3:J3" si="0">SUM(E4:E7)</f>
        <v>0</v>
      </c>
      <c r="F3" s="6">
        <f t="shared" si="0"/>
        <v>5600</v>
      </c>
      <c r="G3" s="6">
        <f t="shared" si="0"/>
        <v>6600</v>
      </c>
      <c r="H3" s="6">
        <f t="shared" si="0"/>
        <v>14500</v>
      </c>
      <c r="I3" s="6">
        <f t="shared" si="0"/>
        <v>26700</v>
      </c>
      <c r="J3" s="6">
        <f t="shared" si="0"/>
        <v>2554064377.9377642</v>
      </c>
    </row>
    <row r="4" spans="1:12">
      <c r="A4" s="7">
        <v>1</v>
      </c>
      <c r="B4" s="8" t="s">
        <v>7</v>
      </c>
      <c r="C4" s="7" t="s">
        <v>8</v>
      </c>
      <c r="D4" s="9">
        <v>93780.369290573377</v>
      </c>
      <c r="E4" s="8"/>
      <c r="F4" s="8">
        <v>300</v>
      </c>
      <c r="G4" s="8">
        <v>400</v>
      </c>
      <c r="H4" s="8">
        <v>800</v>
      </c>
      <c r="I4" s="8">
        <f>H4+G4+F4+E4</f>
        <v>1500</v>
      </c>
      <c r="J4" s="8">
        <f>I4*D4</f>
        <v>140670553.93586007</v>
      </c>
      <c r="L4" s="12">
        <f>I4/4</f>
        <v>375</v>
      </c>
    </row>
    <row r="5" spans="1:12">
      <c r="A5" s="7">
        <v>2</v>
      </c>
      <c r="B5" s="8" t="s">
        <v>9</v>
      </c>
      <c r="C5" s="7" t="s">
        <v>8</v>
      </c>
      <c r="D5" s="9">
        <v>98153.547133138985</v>
      </c>
      <c r="E5" s="8"/>
      <c r="F5" s="8">
        <v>300</v>
      </c>
      <c r="G5" s="8">
        <v>400</v>
      </c>
      <c r="H5" s="8">
        <v>800</v>
      </c>
      <c r="I5" s="8">
        <f>H5+G5+F5+E5</f>
        <v>1500</v>
      </c>
      <c r="J5" s="8">
        <f>I5*D5</f>
        <v>147230320.69970849</v>
      </c>
      <c r="L5" s="12">
        <f t="shared" ref="L5:L15" si="1">I5/4</f>
        <v>375</v>
      </c>
    </row>
    <row r="6" spans="1:12">
      <c r="A6" s="7">
        <v>3</v>
      </c>
      <c r="B6" s="8" t="s">
        <v>10</v>
      </c>
      <c r="C6" s="7" t="s">
        <v>8</v>
      </c>
      <c r="D6" s="9">
        <v>93877.551020408166</v>
      </c>
      <c r="E6" s="8"/>
      <c r="F6" s="8">
        <v>3000</v>
      </c>
      <c r="G6" s="8">
        <v>3450</v>
      </c>
      <c r="H6" s="8">
        <v>7550</v>
      </c>
      <c r="I6" s="8">
        <f>H6+G6+F6+E6</f>
        <v>14000</v>
      </c>
      <c r="J6" s="8">
        <f>I6*D6</f>
        <v>1314285714.2857144</v>
      </c>
      <c r="L6" s="12">
        <f t="shared" si="1"/>
        <v>3500</v>
      </c>
    </row>
    <row r="7" spans="1:12">
      <c r="A7" s="7">
        <v>4</v>
      </c>
      <c r="B7" s="8" t="s">
        <v>11</v>
      </c>
      <c r="C7" s="7" t="s">
        <v>8</v>
      </c>
      <c r="D7" s="9">
        <v>98131.730826441373</v>
      </c>
      <c r="E7" s="8"/>
      <c r="F7" s="8">
        <v>2000</v>
      </c>
      <c r="G7" s="8">
        <v>2350</v>
      </c>
      <c r="H7" s="8">
        <v>5350</v>
      </c>
      <c r="I7" s="8">
        <f>H7+G7+F7+E7</f>
        <v>9700</v>
      </c>
      <c r="J7" s="8">
        <f>I7*D7</f>
        <v>951877789.01648128</v>
      </c>
      <c r="L7" s="12">
        <f t="shared" si="1"/>
        <v>2425</v>
      </c>
    </row>
    <row r="8" spans="1:12">
      <c r="A8" s="4"/>
      <c r="B8" s="5" t="s">
        <v>12</v>
      </c>
      <c r="C8" s="4"/>
      <c r="D8" s="6">
        <v>0</v>
      </c>
      <c r="E8" s="6">
        <f t="shared" ref="E8:J8" si="2">E9+E10</f>
        <v>0</v>
      </c>
      <c r="F8" s="6">
        <f t="shared" si="2"/>
        <v>23000</v>
      </c>
      <c r="G8" s="6">
        <f t="shared" si="2"/>
        <v>32000</v>
      </c>
      <c r="H8" s="6">
        <f t="shared" si="2"/>
        <v>44900</v>
      </c>
      <c r="I8" s="6">
        <f t="shared" si="2"/>
        <v>99900</v>
      </c>
      <c r="J8" s="6">
        <f t="shared" si="2"/>
        <v>8444098800</v>
      </c>
      <c r="L8" s="12">
        <f t="shared" si="1"/>
        <v>24975</v>
      </c>
    </row>
    <row r="9" spans="1:12">
      <c r="A9" s="7">
        <v>5</v>
      </c>
      <c r="B9" s="8" t="s">
        <v>13</v>
      </c>
      <c r="C9" s="7" t="s">
        <v>8</v>
      </c>
      <c r="D9" s="9">
        <v>82036</v>
      </c>
      <c r="E9" s="8"/>
      <c r="F9" s="8">
        <v>13000</v>
      </c>
      <c r="G9" s="8">
        <v>17000</v>
      </c>
      <c r="H9" s="8">
        <v>24450</v>
      </c>
      <c r="I9" s="8">
        <f>H9+G9+F9+E9</f>
        <v>54450</v>
      </c>
      <c r="J9" s="8">
        <f>I9*D9</f>
        <v>4466860200</v>
      </c>
      <c r="K9" s="14"/>
      <c r="L9" s="12">
        <f t="shared" si="1"/>
        <v>13612.5</v>
      </c>
    </row>
    <row r="10" spans="1:12">
      <c r="A10" s="7">
        <v>6</v>
      </c>
      <c r="B10" s="8" t="s">
        <v>14</v>
      </c>
      <c r="C10" s="7" t="s">
        <v>8</v>
      </c>
      <c r="D10" s="9">
        <v>87508</v>
      </c>
      <c r="E10" s="8"/>
      <c r="F10" s="8">
        <v>10000</v>
      </c>
      <c r="G10" s="8">
        <v>15000</v>
      </c>
      <c r="H10" s="8">
        <v>20450</v>
      </c>
      <c r="I10" s="8">
        <f>H10+G10+F10+E10</f>
        <v>45450</v>
      </c>
      <c r="J10" s="8">
        <f>I10*D10</f>
        <v>3977238600</v>
      </c>
      <c r="K10" s="14"/>
      <c r="L10" s="12">
        <f t="shared" si="1"/>
        <v>11362.5</v>
      </c>
    </row>
    <row r="11" spans="1:12">
      <c r="A11" s="4"/>
      <c r="B11" s="5" t="s">
        <v>15</v>
      </c>
      <c r="C11" s="4"/>
      <c r="D11" s="6">
        <v>0</v>
      </c>
      <c r="E11" s="6">
        <f t="shared" ref="E11:J11" si="3">SUM(E12:E15)</f>
        <v>0</v>
      </c>
      <c r="F11" s="6">
        <f t="shared" si="3"/>
        <v>11000</v>
      </c>
      <c r="G11" s="6">
        <f t="shared" si="3"/>
        <v>5500</v>
      </c>
      <c r="H11" s="6">
        <f t="shared" si="3"/>
        <v>9000</v>
      </c>
      <c r="I11" s="6">
        <f t="shared" si="3"/>
        <v>25500</v>
      </c>
      <c r="J11" s="6">
        <f t="shared" si="3"/>
        <v>1787422500</v>
      </c>
      <c r="L11" s="12">
        <f t="shared" si="1"/>
        <v>6375</v>
      </c>
    </row>
    <row r="12" spans="1:12">
      <c r="A12" s="7">
        <v>7</v>
      </c>
      <c r="B12" s="10" t="s">
        <v>16</v>
      </c>
      <c r="C12" s="7" t="s">
        <v>8</v>
      </c>
      <c r="D12" s="9">
        <v>70920</v>
      </c>
      <c r="E12" s="8"/>
      <c r="F12" s="8">
        <v>2000</v>
      </c>
      <c r="G12" s="8">
        <v>1000</v>
      </c>
      <c r="H12" s="8">
        <v>1500</v>
      </c>
      <c r="I12" s="8">
        <f>H12+G12+F12+E12</f>
        <v>4500</v>
      </c>
      <c r="J12" s="8">
        <f>I12*D12</f>
        <v>319140000</v>
      </c>
      <c r="L12" s="12">
        <f t="shared" si="1"/>
        <v>1125</v>
      </c>
    </row>
    <row r="13" spans="1:12">
      <c r="A13" s="7">
        <v>8</v>
      </c>
      <c r="B13" s="10" t="s">
        <v>17</v>
      </c>
      <c r="C13" s="7" t="s">
        <v>8</v>
      </c>
      <c r="D13" s="9">
        <v>70920</v>
      </c>
      <c r="E13" s="8"/>
      <c r="F13" s="8">
        <v>2000</v>
      </c>
      <c r="G13" s="8">
        <v>1000</v>
      </c>
      <c r="H13" s="8">
        <v>1500</v>
      </c>
      <c r="I13" s="8">
        <f>H13+G13+F13+E13</f>
        <v>4500</v>
      </c>
      <c r="J13" s="8">
        <f>I13*D13</f>
        <v>319140000</v>
      </c>
      <c r="L13" s="12">
        <f t="shared" si="1"/>
        <v>1125</v>
      </c>
    </row>
    <row r="14" spans="1:12">
      <c r="A14" s="7">
        <v>9</v>
      </c>
      <c r="B14" s="10" t="s">
        <v>18</v>
      </c>
      <c r="C14" s="7" t="s">
        <v>8</v>
      </c>
      <c r="D14" s="9">
        <v>69645</v>
      </c>
      <c r="E14" s="8"/>
      <c r="F14" s="8">
        <v>4000</v>
      </c>
      <c r="G14" s="8">
        <v>2000</v>
      </c>
      <c r="H14" s="8">
        <v>3000</v>
      </c>
      <c r="I14" s="8">
        <f>H14+G14+F14+E14</f>
        <v>9000</v>
      </c>
      <c r="J14" s="8">
        <f>I14*D14</f>
        <v>626805000</v>
      </c>
      <c r="L14" s="12">
        <f t="shared" si="1"/>
        <v>2250</v>
      </c>
    </row>
    <row r="15" spans="1:12">
      <c r="A15" s="7">
        <v>10</v>
      </c>
      <c r="B15" s="10" t="s">
        <v>19</v>
      </c>
      <c r="C15" s="7" t="s">
        <v>8</v>
      </c>
      <c r="D15" s="9">
        <v>69645</v>
      </c>
      <c r="E15" s="8"/>
      <c r="F15" s="8">
        <v>3000</v>
      </c>
      <c r="G15" s="8">
        <v>1500</v>
      </c>
      <c r="H15" s="8">
        <v>3000</v>
      </c>
      <c r="I15" s="8">
        <v>7500</v>
      </c>
      <c r="J15" s="8">
        <f>I15*D15</f>
        <v>522337500</v>
      </c>
      <c r="L15" s="12">
        <f t="shared" si="1"/>
        <v>1875</v>
      </c>
    </row>
    <row r="16" spans="1:12" ht="16.5" customHeight="1">
      <c r="A16" s="23" t="s">
        <v>26</v>
      </c>
      <c r="B16" s="24"/>
      <c r="C16" s="24"/>
      <c r="D16" s="25"/>
      <c r="E16" s="13">
        <f t="shared" ref="E16:J16" si="4">E3+E8+E11</f>
        <v>0</v>
      </c>
      <c r="F16" s="13">
        <f t="shared" si="4"/>
        <v>39600</v>
      </c>
      <c r="G16" s="13">
        <f t="shared" si="4"/>
        <v>44100</v>
      </c>
      <c r="H16" s="13">
        <f t="shared" si="4"/>
        <v>68400</v>
      </c>
      <c r="I16" s="13">
        <f t="shared" si="4"/>
        <v>152100</v>
      </c>
      <c r="J16" s="13">
        <f t="shared" si="4"/>
        <v>12785585677.937763</v>
      </c>
    </row>
  </sheetData>
  <protectedRanges>
    <protectedRange sqref="F1:H1" name="Range1_3_1_3_1"/>
  </protectedRanges>
  <mergeCells count="7">
    <mergeCell ref="I1:J1"/>
    <mergeCell ref="A16:D16"/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P9"/>
  <sheetViews>
    <sheetView tabSelected="1" zoomScale="82" zoomScaleNormal="82" workbookViewId="0">
      <pane ySplit="8" topLeftCell="A10" activePane="bottomLeft" state="frozen"/>
      <selection pane="bottomLeft" sqref="A1:K1"/>
    </sheetView>
  </sheetViews>
  <sheetFormatPr defaultColWidth="9" defaultRowHeight="15"/>
  <cols>
    <col min="1" max="1" width="6.85546875" style="12" customWidth="1"/>
    <col min="2" max="2" width="19.28515625" style="12" customWidth="1"/>
    <col min="3" max="3" width="16.5703125" style="12" customWidth="1"/>
    <col min="4" max="4" width="29" style="12" customWidth="1"/>
    <col min="5" max="5" width="9" style="12" customWidth="1"/>
    <col min="6" max="6" width="12.7109375" style="12" customWidth="1"/>
    <col min="7" max="7" width="12.28515625" style="12" customWidth="1"/>
    <col min="8" max="11" width="12" style="12" customWidth="1"/>
    <col min="12" max="16384" width="9" style="12"/>
  </cols>
  <sheetData>
    <row r="1" spans="1:42" ht="21.75" customHeight="1">
      <c r="A1" s="38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AP1" s="18"/>
    </row>
    <row r="2" spans="1:42">
      <c r="A2" s="34"/>
      <c r="B2" s="34"/>
      <c r="C2" s="34"/>
      <c r="D2" s="34"/>
      <c r="E2" s="34"/>
      <c r="F2" s="34"/>
      <c r="G2" s="17"/>
    </row>
    <row r="3" spans="1:42">
      <c r="A3" s="35"/>
      <c r="B3" s="35"/>
      <c r="C3" s="35"/>
      <c r="D3" s="35"/>
      <c r="E3" s="2"/>
      <c r="F3" s="3"/>
      <c r="G3" s="3"/>
    </row>
    <row r="4" spans="1:42" ht="20.25">
      <c r="A4" s="30" t="s">
        <v>41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42" ht="20.25" customHeight="1">
      <c r="A5" s="39" t="s">
        <v>30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42">
      <c r="A6" s="16"/>
      <c r="B6" s="20"/>
      <c r="C6" s="16"/>
      <c r="D6" s="16"/>
      <c r="E6" s="16"/>
      <c r="F6" s="1"/>
      <c r="G6" s="1"/>
    </row>
    <row r="7" spans="1:42" ht="17.25" customHeight="1">
      <c r="A7" s="26" t="s">
        <v>27</v>
      </c>
      <c r="B7" s="36" t="s">
        <v>31</v>
      </c>
      <c r="C7" s="36" t="s">
        <v>32</v>
      </c>
      <c r="D7" s="26" t="s">
        <v>33</v>
      </c>
      <c r="E7" s="26" t="s">
        <v>28</v>
      </c>
      <c r="F7" s="36" t="s">
        <v>34</v>
      </c>
      <c r="G7" s="28" t="s">
        <v>35</v>
      </c>
      <c r="H7" s="31" t="s">
        <v>40</v>
      </c>
      <c r="I7" s="32"/>
      <c r="J7" s="32"/>
      <c r="K7" s="33"/>
    </row>
    <row r="8" spans="1:42" ht="17.25" customHeight="1">
      <c r="A8" s="27"/>
      <c r="B8" s="37"/>
      <c r="C8" s="37"/>
      <c r="D8" s="26"/>
      <c r="E8" s="26"/>
      <c r="F8" s="37"/>
      <c r="G8" s="29"/>
      <c r="H8" s="19" t="s">
        <v>36</v>
      </c>
      <c r="I8" s="19" t="s">
        <v>37</v>
      </c>
      <c r="J8" s="19" t="s">
        <v>38</v>
      </c>
      <c r="K8" s="19" t="s">
        <v>39</v>
      </c>
    </row>
    <row r="9" spans="1:42">
      <c r="A9" s="15"/>
      <c r="B9" s="21"/>
      <c r="C9" s="15"/>
      <c r="D9" s="2"/>
      <c r="E9" s="15"/>
      <c r="F9" s="3"/>
      <c r="G9" s="3"/>
    </row>
  </sheetData>
  <mergeCells count="13">
    <mergeCell ref="A2:F2"/>
    <mergeCell ref="A3:D3"/>
    <mergeCell ref="A7:A8"/>
    <mergeCell ref="D7:D8"/>
    <mergeCell ref="E7:E8"/>
    <mergeCell ref="F7:F8"/>
    <mergeCell ref="C7:C8"/>
    <mergeCell ref="B7:B8"/>
    <mergeCell ref="A4:K4"/>
    <mergeCell ref="A5:K5"/>
    <mergeCell ref="A1:K1"/>
    <mergeCell ref="G7:G8"/>
    <mergeCell ref="H7:K7"/>
  </mergeCells>
  <pageMargins left="0.7" right="0.7" top="0.75" bottom="0.75" header="0.3" footer="0.3"/>
  <pageSetup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CONG TY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Phan Cong Chinh</cp:lastModifiedBy>
  <cp:lastPrinted>2014-11-07T12:06:58Z</cp:lastPrinted>
  <dcterms:created xsi:type="dcterms:W3CDTF">2014-03-19T07:58:33Z</dcterms:created>
  <dcterms:modified xsi:type="dcterms:W3CDTF">2016-07-14T04:58:17Z</dcterms:modified>
</cp:coreProperties>
</file>