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Zalo\ĐA 3\"/>
    </mc:Choice>
  </mc:AlternateContent>
  <xr:revisionPtr revIDLastSave="0" documentId="13_ncr:1_{7469D82C-A7B6-48B6-A362-6C2CD65F2B14}" xr6:coauthVersionLast="47" xr6:coauthVersionMax="47" xr10:uidLastSave="{00000000-0000-0000-0000-000000000000}"/>
  <bookViews>
    <workbookView xWindow="-120" yWindow="-120" windowWidth="29040" windowHeight="15990" tabRatio="698" activeTab="6" xr2:uid="{51433CE7-2738-415F-BE53-D49E6B1B3563}"/>
  </bookViews>
  <sheets>
    <sheet name="Đăng ký" sheetId="1" r:id="rId1"/>
    <sheet name="Đăng nhập" sheetId="3" r:id="rId2"/>
    <sheet name="Tìm kiếm" sheetId="4" r:id="rId3"/>
    <sheet name="Giỏ hàng" sheetId="8" r:id="rId4"/>
    <sheet name="Thông tin thanh toán" sheetId="14" r:id="rId5"/>
    <sheet name="Thông tin đặt hàng" sheetId="5" r:id="rId6"/>
    <sheet name="Quy trình đặt hàng" sheetId="10" r:id="rId7"/>
    <sheet name="Test Report" sheetId="1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0" l="1"/>
  <c r="C5" i="10"/>
  <c r="B5" i="10"/>
  <c r="A5" i="10"/>
  <c r="E5" i="10" s="1"/>
  <c r="D5" i="5"/>
  <c r="C5" i="5"/>
  <c r="B5" i="5"/>
  <c r="A5" i="5"/>
  <c r="E5" i="5" s="1"/>
  <c r="D5" i="14"/>
  <c r="C5" i="14"/>
  <c r="B5" i="14"/>
  <c r="A5" i="14"/>
  <c r="D5" i="4"/>
  <c r="C5" i="4"/>
  <c r="B5" i="4"/>
  <c r="A5" i="4"/>
  <c r="E5" i="4" s="1"/>
  <c r="D20" i="11"/>
  <c r="D19" i="11"/>
  <c r="G17" i="11"/>
  <c r="F17" i="11"/>
  <c r="E17" i="11"/>
  <c r="D17" i="11"/>
  <c r="G16" i="11"/>
  <c r="G15" i="11"/>
  <c r="G14" i="11"/>
  <c r="G13" i="11"/>
  <c r="G12" i="11"/>
  <c r="G11" i="11"/>
  <c r="G10" i="11"/>
  <c r="G9" i="11"/>
  <c r="D5" i="8"/>
  <c r="C5" i="8"/>
  <c r="B5" i="8"/>
  <c r="A5" i="8"/>
  <c r="E5" i="3"/>
  <c r="D5" i="3"/>
  <c r="C5" i="3"/>
  <c r="B5" i="3"/>
  <c r="A5" i="3"/>
  <c r="E5" i="1"/>
  <c r="D5" i="1"/>
  <c r="C5" i="1"/>
  <c r="B5" i="1"/>
  <c r="A5" i="1"/>
  <c r="E5" i="14" l="1"/>
  <c r="E5" i="8"/>
</calcChain>
</file>

<file path=xl/sharedStrings.xml><?xml version="1.0" encoding="utf-8"?>
<sst xmlns="http://schemas.openxmlformats.org/spreadsheetml/2006/main" count="818" uniqueCount="436">
  <si>
    <t>Test requirement</t>
  </si>
  <si>
    <t>Pass</t>
  </si>
  <si>
    <t>Tester</t>
  </si>
  <si>
    <t>Fail</t>
  </si>
  <si>
    <t>N/A</t>
  </si>
  <si>
    <t>Number of Test cases</t>
  </si>
  <si>
    <t>ID</t>
  </si>
  <si>
    <t>Test Case Description</t>
  </si>
  <si>
    <t>Test Case Procedure</t>
  </si>
  <si>
    <t>Expected Output</t>
  </si>
  <si>
    <t>1. Nhập trường [Email] là các ký tự trắng
2. Nhập dữ liệu hợp lệ cho trường [Mật khẩu]
3. Click [Đăng nhập]</t>
  </si>
  <si>
    <t>1. Bỏ trống trường [Email]
2. Nhập dữ liệu hợp lệ cho trường [Mật khẩu]
3. Click [Đăng nhập]</t>
  </si>
  <si>
    <t>1. Nhập trường [Email] là các ký tự trắng ở đầu, cuối và giữa
2. Nhập dữ liệu hợp lệ cho trường [Mật khẩu]
3. Click [Đăng nhập]</t>
  </si>
  <si>
    <t>1. Nhập trường [Email] là các ký tự đặc biệt ( @, !, %)
2. Nhập dữ liệu hợp lệ cho trường [mật khẩu]
3. Click [Đăng nhập]</t>
  </si>
  <si>
    <t>1. Nhập trường [Email] không tồn tại
2. Nhập dữ liệu hợp lệ cho trường [mật khẩu]
3. Click [Đăng nhập]</t>
  </si>
  <si>
    <t>3. Hiển thị thông báo “Vui lòng nhập Email hợp lệ!”
4. Đăng nhập không thành công</t>
  </si>
  <si>
    <t>1. Nhập trường [Email] hợp lệ
2. Nhập trường [Mật khẩu] sai 1 ký tự
3. Click [Đăng nhập]</t>
  </si>
  <si>
    <t>1. Nhập trường [Email] hợp lệ
2. Nhập trường [Mật khẩu] thiếu 1 ký tự
3. Click [Đăng nhập]</t>
  </si>
  <si>
    <t>1. Nhập trường [Email] hợp lệ
2. Nhập trường [Mật khẩu] thừa 1 ký tự
3. Click [Đăng nhập]</t>
  </si>
  <si>
    <t>1. Nhập trường [Email] hợp lệ
2. Nhập trường [Mật khẩu] bằng 6 ký tự
3. Click [Đăng nhập]</t>
  </si>
  <si>
    <t>1. Nhập trường [Email] hợp lệ
2. Nhập trường [Mật khẩu] hợp lệ
3. Click [Đăng nhập]</t>
  </si>
  <si>
    <t>3. Hiển thị thông báo “Đăng nhập thành công”
4. Chuyển đến trang chủ</t>
  </si>
  <si>
    <t>Project Name</t>
  </si>
  <si>
    <t>Project Code</t>
  </si>
  <si>
    <t>Reviewer/Approver</t>
  </si>
  <si>
    <t>Document Code</t>
  </si>
  <si>
    <t>Issue Date</t>
  </si>
  <si>
    <t>Notes</t>
  </si>
  <si>
    <t xml:space="preserve">TEST REPORT </t>
  </si>
  <si>
    <t>Cretaor</t>
  </si>
  <si>
    <t>No</t>
  </si>
  <si>
    <t>Module code</t>
  </si>
  <si>
    <t>Passed</t>
  </si>
  <si>
    <t>Failed</t>
  </si>
  <si>
    <t>Not Avaiable</t>
  </si>
  <si>
    <t>Number of  test cases</t>
  </si>
  <si>
    <t>Đăng ký</t>
  </si>
  <si>
    <t>Tìm kiếm</t>
  </si>
  <si>
    <t>Giỏ hàng</t>
  </si>
  <si>
    <t>Thông tin đặt hàng</t>
  </si>
  <si>
    <t>Thông tin thanh toán</t>
  </si>
  <si>
    <t>Quy trình đặt hàng</t>
  </si>
  <si>
    <t>Sub total</t>
  </si>
  <si>
    <t xml:space="preserve">1. Thiết lập [Họ] = ""
2. Nhập dữ liệu hợp lệ cho tất cả các trường còn lại
3. Click nút [Đăng ký]
</t>
  </si>
  <si>
    <t>1. Thiết lập [Họ] =10 khoảng trắng
2. Nhập dữ liệu hợp lệ cho tất cả các trường còn lại
3. Click nút [Đăng ký]</t>
  </si>
  <si>
    <t>1. Thiết lập [Họ] =1 kí tự
2. Nhập dữ liệu hợp lệ cho tất cả các trường còn lại
3. Click nút [Đăng ký]</t>
  </si>
  <si>
    <t>1. Thiết lập [Họ] = 2 ký tự
2. Nhập dữ liệu hợp lệ cho tất cả các trường còn lại
3. Click nút [Đăng ký]</t>
  </si>
  <si>
    <t>1. Thiết lập [Họ] là khoảng trắng đầu và cuối
2. Nhập dữ liệu hợp lệ cho tất cả các trường còn lại
3. Click nút [Đăng ký]</t>
  </si>
  <si>
    <t>1. Thiết lập [Họ] = các chữ cái in hoa
2. Nhập dữ liệu hợp lệ cho tất cả các trường còn lại
3. Click nút [Đăng ký]</t>
  </si>
  <si>
    <t>1. Thiết lập [Họ] = các chữ in hoa và thường lẫn lỗn
2. Nhập dữ liệu hợp lệ cho tất cả các trường còn lại
3. Click nút [Đăng ký]</t>
  </si>
  <si>
    <t>3. Khách hàng không đăng ký thành công</t>
  </si>
  <si>
    <t>3. Khách hàng đăng ký thành công</t>
  </si>
  <si>
    <t>1. Thiết lập [Họ] là các ký tự đặc biệt ( @, !, %)
2. Nhập dữ liệu hợp lệ cho tất cả các trường còn lại
3. Click nút [Đăng ký]</t>
  </si>
  <si>
    <t xml:space="preserve">1. Thiết lập [Tìm kiếm sản phẩm] = ""
2. Click nút [Tìm kiếm]
</t>
  </si>
  <si>
    <t xml:space="preserve">1. Thiết lập [Tìm kiếm sản phẩm] = 10 khoảng trắng
2. Click nút [Tìm kiếm]
</t>
  </si>
  <si>
    <t>1. Hiển thị thông báo “Vui lòng điền vào trường này”
2. Khách hàng Tìm kiếm không thành công</t>
  </si>
  <si>
    <t xml:space="preserve">1. Thiết lập [Tìm kiếm sản phẩm] = 2 ký tự
2. Click nút [Tìm kiếm]
</t>
  </si>
  <si>
    <t xml:space="preserve">1. Thiết lập [Tìm kiếm sản phẩm] = 3 ký tự
2. Click nút [Tìm kiếm]
</t>
  </si>
  <si>
    <t>1. Hiển thị thông báo “Không tìm thấy kết quả”
2. Khách hàng Tìm kiếm không thành công</t>
  </si>
  <si>
    <t>2. Hiển thị danh sách sản phẩm cần tìm
3. Khách hàng Tìm kiếm tài khoản thành công</t>
  </si>
  <si>
    <t xml:space="preserve">1. Thiết lập [Tìm kiếm sản phẩm] là khoảng trắng ở đầu và cuối
2. Click nút [Tìm kiếm]
</t>
  </si>
  <si>
    <t>1. Hiển thị thông báo “Không có sản phẩm nào cả”
2. Khách hàng Tìm kiếm không thành công</t>
  </si>
  <si>
    <t xml:space="preserve">1. Thiết lập [Tìm kiếm sản phẩm] là các chữ in hoa
2. Click nút [Tìm kiếm]
</t>
  </si>
  <si>
    <t xml:space="preserve">1. Thiết lập [Tìm kiếm sản phẩm] là các chữ in hoa và chữ thường
2. Click nút [Tìm kiếm]
</t>
  </si>
  <si>
    <t>2. Hiển thị danh sách sản phẩm cần tìm
3. Khách hàng Tìm kiếm thành công</t>
  </si>
  <si>
    <t xml:space="preserve">1. Thiết lập [Tìm kiếm sản phẩm] là các ký tự đặc biệt
2. Click nút [Tìm kiếm]
</t>
  </si>
  <si>
    <t xml:space="preserve">1. Thiết lập [Tìm kiếm sản phẩm] là sản phẩm không tồn tại
2. Click nút [Tìm kiếm]
</t>
  </si>
  <si>
    <t>3. Khách hàng Thêm vào giỏ hàng thành công
4. Số lượng sản phẩm tăng lên 1</t>
  </si>
  <si>
    <t>3. Khách hàng Thêm vào giỏ hàng thành công</t>
  </si>
  <si>
    <t>1. Trang giỏ hàng load lại, số lượng tăng lên
2. Cập nhật lại tổng tiền</t>
  </si>
  <si>
    <t>1. Trang giỏ hàng load lại, số lượng giảm xuống
2. Cập nhật lại tổng tiền</t>
  </si>
  <si>
    <t>1. Trang giỏ hàng load lại, xoá sản phẩm đó khỏi giỏ hàng
2. Cập nhật lại tổng tiền</t>
  </si>
  <si>
    <t>1. Thiết lập [Họ và tên] = ""
2. Nhập dữ liệu hợp lệ cho tất cả các trường còn lại
3. Click nút [Thanh toán]</t>
  </si>
  <si>
    <t>1. Thiết lập [Họ và tên] là khoảng trắng
2. Nhập dữ liệu hợp lệ cho tất cả các trường còn lại
3. Click nút [Thanh toán]</t>
  </si>
  <si>
    <t>1. Thiết lập [Họ và tên] = 1 ký tự
2. Nhập dữ liệu hợp lệ cho tất cả các trường còn lại
3. Click nút [Thanh toán]</t>
  </si>
  <si>
    <t>1. Thiết lập [Họ và tên] = 2 ký tự
2. Nhập dữ liệu hợp lệ cho tất cả các trường còn lại
3. Click nút [Thanh toán]</t>
  </si>
  <si>
    <t>1. Thiết lập [Họ và tên] = 18 ký tự
2. Nhập dữ liệu hợp lệ cho tất cả các trường còn lại
3. Click nút [Thanh toán]</t>
  </si>
  <si>
    <t>3. Hoàn tất đơn hàng</t>
  </si>
  <si>
    <t>1. Thiết lập [Họ và tên] là các chữ cái in hoa
2. Nhập dữ liệu hợp lệ cho tất cả các trường còn lại
3. Click nút [Thanh toán]</t>
  </si>
  <si>
    <t>1. Thiết lập [Họ và tên] là các chữ cái in hoa và chữ thường
2. Nhập dữ liệu hợp lệ cho tất cả các trường còn lại
3. Click nút [Thanh toán]</t>
  </si>
  <si>
    <t>1. Thiết lập [Họ và tên] là các ký tự đặc biệt
2. Nhập dữ liệu hợp lệ cho tất cả các trường còn lại
3. Click nút [Thanh toán]</t>
  </si>
  <si>
    <t>1.Thiết lập [Số điện thoại] ""
2. Nhập dữ liệu hợp lệ tất cả các trường còn lại
3. Click nút [Thanh toán]</t>
  </si>
  <si>
    <t>1. Hiển thị thông báo “Số điện thoại không được để trống”
2. Không hoàn tất đơn hàng</t>
  </si>
  <si>
    <t>1.Thiết lập [Số điện thoại] bằng 10 số
2. Nhập dữ liệu hợp lệ tất cả các trường còn lại
3. Click nút [Thanh toán]</t>
  </si>
  <si>
    <t>1. Hiển thị thông báo “Vui lòng nhập họ và tên”
2. Con trỏ chuột nhấp nháy trong trường [Họ và tên]
3. Không hoàn tất đơn hàng</t>
  </si>
  <si>
    <t>QTĐH_1</t>
  </si>
  <si>
    <t>QTĐH_2</t>
  </si>
  <si>
    <t>QTĐH_3</t>
  </si>
  <si>
    <t>QTĐH_4</t>
  </si>
  <si>
    <t>QTĐH_5</t>
  </si>
  <si>
    <t>QTĐH_6</t>
  </si>
  <si>
    <t>QTĐH_7</t>
  </si>
  <si>
    <t>QTĐH_8</t>
  </si>
  <si>
    <t>Nghiệp vụ đặt hàng</t>
  </si>
  <si>
    <t>Truy cập vào website</t>
  </si>
  <si>
    <t>Kiểm tra nếu nhập sai thông tin thì sẽ focus vào trường thông tin sai, các thông tin còn lại giữ nguyên không?</t>
  </si>
  <si>
    <t>Khi nhập sai thông tin, hiển thị thông báo lỗi 
và foucs vào trường lỗi</t>
  </si>
  <si>
    <t>Kiểm tra nếu không đăng nhập thì có xem được trạng thái đơn hàng không</t>
  </si>
  <si>
    <t>Không thể xem trạng thái đơn hàng nếu 
không đặng nhập</t>
  </si>
  <si>
    <t>1. Đăng nhập
2. Tìm kiếm sản phẩm cần mua từ thanh tìm kiếm
3. Chọn sản phẩm
4. Thêm vào giỏ hàng
5. Xem giỏ hàng
6. Kiểm tra thông tin
7. Hoàn tất đơn hàng</t>
  </si>
  <si>
    <t>7. Đặt hàng thành công</t>
  </si>
  <si>
    <t>1. Đăng nhập
2. Tìm kiếm sản phẩm cần mua từ danh mục
3. Chọn sản phẩm
4. Thêm vào giỏ hàng
5.Thanh toán
6. Kiểm tra thông tin
7. Hoàn tất đơn hàng</t>
  </si>
  <si>
    <t>1. Đăng nhập
2. Chọn sản phẩm
3. Thêm vào giỏ hàng
4. Thanh toán
5.Kiểm tra thông tin
6. Hoàn tất đơn hàng</t>
  </si>
  <si>
    <t>6. Hoàn tất đơn hàng</t>
  </si>
  <si>
    <t>1. Đăng nhập
2. Chọn sản phẩm
3. Thêm vào giỏ hàng
4. Xem giỏ hàng
5.Kiểm tra thông tin
6. Hoàn tất đơn hàng</t>
  </si>
  <si>
    <t>1. Đăng nhập
2. Tìm kiếm sản phẩm cần mua từ thanh tìm kiếm
3. Chọn sản phẩm
4. Thêm vào giỏ hàng
5. Thanh toán
6. Kiểm tra thông tin
7. Hoàn tất đơn hàng</t>
  </si>
  <si>
    <t>1. Đăng nhập
2. Tìm kiếm sản phẩm cần mua từ danh mục
3. Chọn sản phẩm
4. Thêm vào giỏ hàng
5.Xem gỉỏ hàng
6. Kiểm tra thông tin
7. Hoàn tất đơn hàng</t>
  </si>
  <si>
    <t>Kiểm tra khi nhập đầy đủ dữ liệu, nhấn
Đặt hàng</t>
  </si>
  <si>
    <t>Kiểm tra khi không nhập gì, nhấn Đặt hàng</t>
  </si>
  <si>
    <t>1.Thiết lập [Số điện thoại] bằng 1 số
2. Nhập dữ liệu hợp lệ tất cả các trường còn lại
3. Click nút [Thanh toán]</t>
  </si>
  <si>
    <t>1.Thiết lập [Số điện thoại] bằng các chữ cái
2. Nhập dữ liệu hợp lệ tất cả các trường còn lại
3. Click nút [Thanh toán]</t>
  </si>
  <si>
    <t>1.Thiết lập [Số điện thoại] bằng các ký tự đặc biệt
2. Nhập dữ liệu hợp lệ tất cả các trường còn lại
3. Click nút [Thanh toán]</t>
  </si>
  <si>
    <t>1.Thiết lập [Số điện thoại] bằng các khoảng trắng ở đầu giữa và cuối
2. Nhập dữ liệu hợp lệ tất cả các trường còn lại
3. Click nút [Thanh toán]</t>
  </si>
  <si>
    <t>1.Thiết lập [Số điện thoại] là số điện thoại không tồn tại
2. Nhập dữ liệu hợp lệ tất cả các trường còn lại
3. Click nút [Thanh toán]</t>
  </si>
  <si>
    <t>3. Không hoàn tất đơn hàng</t>
  </si>
  <si>
    <t>1.Thiết lập [Số điện thoại] không có số 0 đầu tiên
2. Nhập dữ liệu hợp lệ tất cả các trường còn lại
3. Click nút [Thanh toán]</t>
  </si>
  <si>
    <t>1. Thiết lập [Địa chỉ] = ""
2. Nhập dữ liệu hợp lệ cho tất cả các trường còn lại
3. Click nút [Thanh toán]</t>
  </si>
  <si>
    <t>1. Hiển thị thông báo “Địa chỉ không được trống”
2. Không hoàn tất đơn hàng</t>
  </si>
  <si>
    <t>1. Thiết lập [Địa chỉ] là chữ cái in hoa
2. Nhập dữ liệu hợp lệ cho tất cả các trường còn lại
3. Click nút [Thanh toán]</t>
  </si>
  <si>
    <t>1.Thiết lập [Số điện thoại] bằng số điện thoại đã đăng ký
2. Nhập dữ liệu hợp lệ tất cả các trường còn lại
3. Click nút [Thanh toán]</t>
  </si>
  <si>
    <t>1. Thiết lập [Địa chỉ] là chữ cái không dấu
2. Nhập dữ liệu hợp lệ cho tất cả các trường còn lại
3. Click nút [Thanh toán]</t>
  </si>
  <si>
    <t>1. Thiết lập [Địa chỉ] là các khoảng trắng
2. Nhập dữ liệu hợp lệ cho tất cả các trường còn lại
3. Click nút [Thanh toán]</t>
  </si>
  <si>
    <t>1. Thiết lập [Địa chỉ] là chữ các khoảng trắng ở đầu cuối và giữa
2. Nhập dữ liệu hợp lệ cho tất cả các trường còn lại
3. Click nút [Thanh toán]</t>
  </si>
  <si>
    <t>1. Thiết lập [Địa chỉ] là chữ các ký tự đặc biệt
2. Nhập dữ liệu hợp lệ cho tất cả các trường còn lại
3. Click nút [Thanh toán]</t>
  </si>
  <si>
    <t>Kiểm tra combobox</t>
  </si>
  <si>
    <t>1. Nhập hợp lệ tất cả các trường dữ liệu
2. Nhấn thoát</t>
  </si>
  <si>
    <t>2. Thoát khỏi giao diện thông tin
3. Không hoàn tất đơn hàng</t>
  </si>
  <si>
    <t xml:space="preserve">1. Thiết lập [Tên] = ""
2. Nhập dữ liệu hợp lệ cho tất cả các trường còn lại
3. Click nút [Đăng ký]
</t>
  </si>
  <si>
    <t xml:space="preserve">1. Thiết lập [Tên] bằng 10 khoảng trắng
2. Nhập dữ liệu hợp lệ cho tất cả các trường còn lại
3. Click nút [Đăng ký]
</t>
  </si>
  <si>
    <t>1. Thiết lập [Tên] bằng 1ký tự
2. Nhập dữ liệu hợp lệ cho tất cả các trường còn lại
3. Click nút [Đăng ký]</t>
  </si>
  <si>
    <t>1. Thiết lập [Tên] bằng khoảng trắng ở đầu và cuối
2. Nhập dữ liệu hợp lệ cho tất cả các trường còn lại
3. Click nút [Đăng ký]</t>
  </si>
  <si>
    <t>1. Thiết lập [Tên] bằng các chữ in hoa
2. Nhập dữ liệu hợp lệ cho tất cả các trường còn lại
3. Click nút [Đăng ký]</t>
  </si>
  <si>
    <t>1. Thiết lập [Tên] bằng các chữ in hoa và chữ thường
2. Nhập dữ liệu hợp lệ cho tất cả các trường còn lại
3. Click nút [Đăng ký]</t>
  </si>
  <si>
    <t>1. Thiết lập [Tên] bằng các ký tự đặc biệt
2. Nhập dữ liệu hợp lệ cho tất cả các trường còn lại
3. Click nút [Đăng ký]</t>
  </si>
  <si>
    <t>1. Chọn giới tính
2. Nhập dữ liệu hợp lệ cho tất cả các trường còn lại
3. Click nút [Đăng ký]</t>
  </si>
  <si>
    <t>1. Thiết lập [Ngày tháng năm sinh] = ""
2. Nhập dữ liệu hợp lệ cho tất cả các trường còn lại
3. Click nút [Đăng ký]</t>
  </si>
  <si>
    <t>1. Thiết lập [Ngày tháng năm sinh] là 10 khoảng trắng
2. Nhập dữ liệu hợp lệ cho tất cả các trường còn lại
3. Click nút [Đăng ký]</t>
  </si>
  <si>
    <t>1. Thiết lập [Ngày tháng năm sinh] là 1ký tự
2. Nhập dữ liệu hợp lệ cho tất cả các trường còn lại
3. Click nút [Đăng ký]</t>
  </si>
  <si>
    <t>1. Thiết lập [Ngày tháng năm sinh] là khoảng trắng ở đầu và cuối
2. Nhập dữ liệu hợp lệ cho tất cả các trường còn lại
3. Click nút [Đăng ký]</t>
  </si>
  <si>
    <t>1. Thiết lập [Ngày tháng năm sinh] là các chữ in hoa
2. Nhập dữ liệu hợp lệ cho tất cả các trường còn lại
3. Click nút [Đăng ký]</t>
  </si>
  <si>
    <t>1. Thiết lập [Ngày tháng năm sinh] là các chữ in hoa và chữ thường
2. Nhập dữ liệu hợp lệ cho tất cả các trường còn lại
3. Click nút [Đăng ký]</t>
  </si>
  <si>
    <t>1. Thiết lập [Ngày tháng năm sinh] là các ký tự đặc biệt
2. Nhập dữ liệu hợp lệ cho tất cả các trường còn lại
3. Click nút [Đăng ký]</t>
  </si>
  <si>
    <t>1. Thiết lập [Email] = ""
2. Nhập dữ liệu hợp lệ cho tất cả các trường còn lại
3. Click nút [Đăng ký]</t>
  </si>
  <si>
    <t>1. Thiết lập [Email] là các khoảng trắng ở đầu và cuối
2. Nhập dữ liệu hợp lệ cho tất cả các trường còn lại
3. Click nút [Đăng ký]</t>
  </si>
  <si>
    <t>1. Thiết lập [Email] là 1 ký tự
2. Nhập dữ liệu hợp lệ cho tất cả các trường còn lại
3. Click nút [Đăng ký]</t>
  </si>
  <si>
    <t>1. Thiết lập [Email] là 25 ký tự
2. Nhập dữ liệu hợp lệ cho tất cả các trường còn lại
3. Click nút [Đăng ký]</t>
  </si>
  <si>
    <t>1. Thiết lập [Email] là 50 ký tự
2. Nhập dữ liệu hợp lệ cho tất cả các trường còn lại
3. Click nút [Đăng ký]</t>
  </si>
  <si>
    <t>1. Thiết lập [Mật khẩu] = ""
2. Nhập dữ liệu hợp lệ cho tất cả các trường còn lại
3. Click nút [Đăng ký]</t>
  </si>
  <si>
    <t>3. Khách hàng đăng ký không thành công</t>
  </si>
  <si>
    <t>1. Thiết lập [Mật khẩu] là các chữ cái
2. Nhập dữ liệu hợp lệ cho tất cả các trường còn lại
3. Click nút [Đăng ký]</t>
  </si>
  <si>
    <t>1. Thiết lập [Mật khẩu] là các ký tự đặc biệt
2. Nhập dữ liệu hợp lệ cho tất cả các trường còn lại
3. Click nút [Đăng ký]</t>
  </si>
  <si>
    <t>1. Thiết lập [Mật khẩu] là các chữ cái in hoa và thường
2. Nhập dữ liệu hợp lệ cho tất cả các trường còn lại
3. Click nút [Đăng ký]</t>
  </si>
  <si>
    <t>1. Thiết lập [Mật khẩu] là các chữ cái in hoa
2. Nhập dữ liệu hợp lệ cho tất cả các trường còn lại
3. Click nút [Đăng ký]</t>
  </si>
  <si>
    <t>Test converage</t>
  </si>
  <si>
    <t>Test successful converage</t>
  </si>
  <si>
    <t>%</t>
  </si>
  <si>
    <t>Đăng nhập</t>
  </si>
  <si>
    <t>Outerity</t>
  </si>
  <si>
    <t>Đỗ Đắc Tùng</t>
  </si>
  <si>
    <t>1. Thiết lập [Mật khẩu]là 6 chữ cái
2. Nhập dữ liệu hợp lệ cho tất cả các trường còn lại
3. Click nút [Đăng ký]</t>
  </si>
  <si>
    <t>Item Test</t>
  </si>
  <si>
    <t xml:space="preserve">Ensure that all features listed below work properly without any errors when using the below browsers.
- Edge in latest version 
- Google Chrome in latest version </t>
  </si>
  <si>
    <t>NT</t>
  </si>
  <si>
    <t>Pre-condition</t>
  </si>
  <si>
    <t>Result</t>
  </si>
  <si>
    <t>Test date</t>
  </si>
  <si>
    <t>Note</t>
  </si>
  <si>
    <t>[Login - Testing 1]</t>
  </si>
  <si>
    <t>[Login - Testing 2]</t>
  </si>
  <si>
    <t>[Login - Testing 3]</t>
  </si>
  <si>
    <t>Kiểm thử chức năng đăng nhập khi bỏ trống [Email]</t>
  </si>
  <si>
    <t>Kiểm thử chức năng đăng nhập khi nhập [Email] là các ký tự trắng</t>
  </si>
  <si>
    <t>Kiểm thử chức năng đăng nhập nhập [Email] là các ký tự trắng ở đầu, cuối và giữa</t>
  </si>
  <si>
    <t>Kiểm thử chức năng đăng nhập nhập [Email] là các ký tự đặc biệt ( @, !, %)</t>
  </si>
  <si>
    <t>Kiểm thử chức năng đăng nhập nhập [Email] không tồn tại</t>
  </si>
  <si>
    <t>Màn hình đang ở trang đăng nhập</t>
  </si>
  <si>
    <t>Kiểm thử chức năng khi Bỏ trống [Họ]</t>
  </si>
  <si>
    <t>Kiểm thử chức năng khi nhập [Họ] bằng 10 khoảng trắng</t>
  </si>
  <si>
    <t>Kiểm thử chức năng khi nhập [Họ] bằng 1 ký tự</t>
  </si>
  <si>
    <t>Kiểm thử chức năng khi nhập [Họ] bằng 2 ký tự</t>
  </si>
  <si>
    <t>Kiểm thử chức năng khi nhập [Họ] là khoảng trắng đầu và cuố</t>
  </si>
  <si>
    <t>Kiểm thử chức năng khi nhập [Họ] là các chữ in hoa</t>
  </si>
  <si>
    <t>Kiểm thử chức năng khi nhập [Họ] lẫn lộn chữ hoa và chữ thường</t>
  </si>
  <si>
    <t>Kiểm thử chức năng khi nhập [Họ] là các ký tự đặc biệt ( @, !, %)</t>
  </si>
  <si>
    <t>Kiểm thử chức năng khi bỏ trống [Tên]</t>
  </si>
  <si>
    <t>Kiểm thử chức năng khi nhập [Tên] bằng 10 khoảng trắng</t>
  </si>
  <si>
    <t>Kiểm thử chức năng khi nhập [Tên] bằng 1 ký tự</t>
  </si>
  <si>
    <t>Kiểm thử chức năng khi nhập [Tên] có khoảng trắng ở đầu và cuối</t>
  </si>
  <si>
    <t>Kiểm thử chức năng khi nhập [Tên] là các chữ in hoa</t>
  </si>
  <si>
    <t>Kiểm thử chức năng khi nhập [Tên] là các chữ in hoa và chữ thường</t>
  </si>
  <si>
    <t>Kiểm thử chức năng khi nhập [Tên] là các ký tự đặc biệt ( @, !, %)</t>
  </si>
  <si>
    <t>Kiểm thử chức năng khi chọn giới tính</t>
  </si>
  <si>
    <t>Kiểm thử chức năng khi bỏ trống [Ngày tháng năm sinh]</t>
  </si>
  <si>
    <t>Kiểm thử chức năng khi nhập [Ngày tháng năm sinh] là 10 khoảng trắng</t>
  </si>
  <si>
    <t>Kiểm thử chức năng khi nhập [Ngày tháng năm sinh] là 1 ký tự</t>
  </si>
  <si>
    <t>Kiểm thử chức năng khi nhập [Ngày tháng năm sinh] là khoảng trắng ở đầu và cuối</t>
  </si>
  <si>
    <t>Kiểm thử chức năng khi nhập [Ngày tháng năm sinh] là các chữ in hoa</t>
  </si>
  <si>
    <t>Kiểm thử chức năng khi nập [Ngày tháng năm sinh] là các ký tự đặc biệt  ( @, !, %)</t>
  </si>
  <si>
    <t>Kiểm thử chức năng khi nhập [Ngày tháng năm sinh] là các chữ in hoa và chữ thường</t>
  </si>
  <si>
    <t>Kiểm thử chức năng khi bỏ trống [Email]</t>
  </si>
  <si>
    <t>Kiểm thử chức năng khi nhập [Email] là các ký tự trắng ở đầu giữa và cuối</t>
  </si>
  <si>
    <t>Kiểm thử chức năng khi nhập [ Email] là 1 ký tự</t>
  </si>
  <si>
    <t>Kiểm thử chức năng khi nhập [ Email] là 50 ký tự</t>
  </si>
  <si>
    <t>Kiểm thử chức năng khi nhập [ Email] là 25 ký tự</t>
  </si>
  <si>
    <t>Kiểm thử chức năng khi bỏ trống [Mật khẩu]</t>
  </si>
  <si>
    <t>Kiểm thử chức năng khi nhập [ Mật khẩu] là các chữ cái</t>
  </si>
  <si>
    <t>Kiểm thử chức năng khi nhập [ Mật khẩu] là các ký tự đặc biệt (@, !, %)</t>
  </si>
  <si>
    <t>Kiểm thử chức năng khi nhập [ Mật khẩu] là 6 chữ cái</t>
  </si>
  <si>
    <t>Kiểm thử chức năng khi nhập [ Mật khẩu] là các chữ cái in hoa và thường</t>
  </si>
  <si>
    <t>Kiểm thử chức năng khi nhập [ Mật khẩu] là 4 chữ cái in hoa</t>
  </si>
  <si>
    <t>Kiểm thử chức năng khi nhập [ Mật khẩu] là 5 chữ cái in hoa</t>
  </si>
  <si>
    <t>Màn hình đang ở trang đăng ký</t>
  </si>
  <si>
    <t>Register - Testing 1</t>
  </si>
  <si>
    <t>1. Thiết lập [Mật khẩu] là 4 chữ cái in hoa
2. Nhập dữ liệu hợp lệ cho tất cả các trường còn lại
3. Click nút [Đăng ký]</t>
  </si>
  <si>
    <t>Register - Testing 2</t>
  </si>
  <si>
    <t>Register - Testing 3</t>
  </si>
  <si>
    <t>Register - Testing 4</t>
  </si>
  <si>
    <t>Register - Testing 5</t>
  </si>
  <si>
    <t>Register - Testing 6</t>
  </si>
  <si>
    <t>Register - Testing 7</t>
  </si>
  <si>
    <t>Register - Testing 8</t>
  </si>
  <si>
    <t>Register - Testing 9</t>
  </si>
  <si>
    <t>Register - Testing 10</t>
  </si>
  <si>
    <t>Register - Testing 11</t>
  </si>
  <si>
    <t>Register - Testing 12</t>
  </si>
  <si>
    <t>Register - Testing 13</t>
  </si>
  <si>
    <t>Register - Testing 14</t>
  </si>
  <si>
    <t>Register - Testing 15</t>
  </si>
  <si>
    <t>Register - Testing 16</t>
  </si>
  <si>
    <t>Register - Testing 17</t>
  </si>
  <si>
    <t>Register - Testing 18</t>
  </si>
  <si>
    <t>Register - Testing 19</t>
  </si>
  <si>
    <t>Register - Testing 20</t>
  </si>
  <si>
    <t>Register - Testing 21</t>
  </si>
  <si>
    <t>Register - Testing 22</t>
  </si>
  <si>
    <t>Register - Testing 23</t>
  </si>
  <si>
    <t>Register - Testing 24</t>
  </si>
  <si>
    <t>Register - Testing 25</t>
  </si>
  <si>
    <t>Register - Testing 26</t>
  </si>
  <si>
    <t>Register - Testing 27</t>
  </si>
  <si>
    <t>Register - Testing 28</t>
  </si>
  <si>
    <t>Register - Testing 29</t>
  </si>
  <si>
    <t>Register - Testing 30</t>
  </si>
  <si>
    <t>Register - Testing 31</t>
  </si>
  <si>
    <t>Register - Testing 32</t>
  </si>
  <si>
    <t>Register - Testing 33</t>
  </si>
  <si>
    <t>Register - Testing 34</t>
  </si>
  <si>
    <t>Register - Testing 35</t>
  </si>
  <si>
    <t>Search - Testing 1</t>
  </si>
  <si>
    <t>Search - Testing 2</t>
  </si>
  <si>
    <t>Search - Testing 3</t>
  </si>
  <si>
    <t>Search - Testing 4</t>
  </si>
  <si>
    <t>Search - Testing 5</t>
  </si>
  <si>
    <t>Search - Testing 6</t>
  </si>
  <si>
    <t>Search - Testing 7</t>
  </si>
  <si>
    <t>Search - Testing 8</t>
  </si>
  <si>
    <t>Search - Testing 9</t>
  </si>
  <si>
    <t>Kiểm thử chức năng khi bỏ trống textbox [Tìm kiếm]</t>
  </si>
  <si>
    <t>Kiểm thử chức năng khi nhập textbox [Tìm kiếm] = 10 khoảng trắng</t>
  </si>
  <si>
    <t>Kiểm thử chức năng khi nhập textbox [Tìm kiếm] = 2 ký tự</t>
  </si>
  <si>
    <t>Kiểm thử chức năng khi nhập textbox [Tìm kiếm] = 1 ký tự</t>
  </si>
  <si>
    <t>Kiểm thử chức năng khi nhập textbox [Tìm kiếm] = 10 khoảng trắng đầu và cuối</t>
  </si>
  <si>
    <t>Kiểm thử chức năng khi nhập textbox [Tìm kiếm] = các chữ in hoa</t>
  </si>
  <si>
    <t>Kiểm thử chức năng khi nhập textbox [Tìm kiếm] = các chữ in hoa và thường</t>
  </si>
  <si>
    <t>Kiểm thử chức năng khi nhập texbox [Tìm kiếm] = các ký tự đặc biệt</t>
  </si>
  <si>
    <t>Kiểm thử chức năng khi nhập textbox [Tìm kiếm] là sản phẩm không tồn tại</t>
  </si>
  <si>
    <t>Không cần đăng nhập hoặc có thể đăng nhập</t>
  </si>
  <si>
    <t>Đăng nhập vào hệ thống</t>
  </si>
  <si>
    <t xml:space="preserve">Kiểm tra chức năng thêm 1 lúc nhiều sản phẩm </t>
  </si>
  <si>
    <t>Kiểm tra chức năng thêm 1 sản phẩm vào giỏ hàng</t>
  </si>
  <si>
    <t xml:space="preserve">Kiểm tra chức năng thêm 1 sản phẩm nhiều lần </t>
  </si>
  <si>
    <t>Kiểm tra chức năng thêm sản phẩm vào giỏ hàng rồi đóng và mở trang khác</t>
  </si>
  <si>
    <t>Kiểm tra khi thêm sản phẩm vào giỏ hàng thì tổng tiền có tăng không</t>
  </si>
  <si>
    <t>Kiểm tra chức năng nhấn nút thêm giỏ hàng</t>
  </si>
  <si>
    <t>Kiểm tra chức năng thêm 1 sản phẩm có số lượng = 2 và xem tổng tiền có tăng không</t>
  </si>
  <si>
    <t>[Shopping Cart - Testing  1</t>
  </si>
  <si>
    <t>[Shopping Cart - Testing 2</t>
  </si>
  <si>
    <t>[Shopping Cart - Testing  3</t>
  </si>
  <si>
    <t>[Shopping Cart - Testing  4</t>
  </si>
  <si>
    <t>[Shopping Cart - Testing  5</t>
  </si>
  <si>
    <t>[Shopping Cart - Testing  6</t>
  </si>
  <si>
    <t>[Shopping Cart - Testing  7</t>
  </si>
  <si>
    <t>[Shopping Cart - Testing  8</t>
  </si>
  <si>
    <t>[Shopping Cart - Testing  9</t>
  </si>
  <si>
    <t>[Shopping Cart - Testing  10</t>
  </si>
  <si>
    <t>[Shopping Cart - Testing  11</t>
  </si>
  <si>
    <t>[Shopping Cart - Testing  12</t>
  </si>
  <si>
    <t>[Shopping Cart - Testing  13</t>
  </si>
  <si>
    <t>[Shopping Cart - Testing  14</t>
  </si>
  <si>
    <t>Kiểm thử chức năng nhấn (-) trong giỏ hàng của một giỏ hàng sản phẩm và giá tiền có tăng</t>
  </si>
  <si>
    <t>Kiểm thử chức năng nhấn (+) trong giỏ hàng của một giỏ hàng sản phẩm và giá tiền có tăng</t>
  </si>
  <si>
    <t>Kiểm tra chức năng khi sửa số lượng 1 sản phẩm có load lại trang không</t>
  </si>
  <si>
    <t>Kiểm tra chức năng khi cập nhật số lượng sản phẩm, đóng trang đó lại, mở lại bằng trang khác</t>
  </si>
  <si>
    <t>Kiểm tra chức năng xoá tất cả sản phẩm trong giỏ hàng</t>
  </si>
  <si>
    <t>Kiểm tra chức năng khi xoá 1 sản phẩm</t>
  </si>
  <si>
    <t>Kiểm tra chức năng xoá sản phẩm thì sản phẩm đó có bị xoá khỏi giỏ hàng không?</t>
  </si>
  <si>
    <t>1. Chọn sản phẩm 
2. Nhấn button thêm giỏ hàng</t>
  </si>
  <si>
    <t>1. Chọn nhiều sản phẩm
2. Nhấn button thêm giỏ hàng</t>
  </si>
  <si>
    <t xml:space="preserve">3. Khách hàng Thêm vào giỏ hàng thành công 
4. Số lượng mỗi sản phẩm tăng thêm 1 </t>
  </si>
  <si>
    <t>1. Chọn sản phẩm 
2. Nhấn button thêm giỏ hàng 5 lần</t>
  </si>
  <si>
    <t>3. Khách hàng thêm vào giỏ hàng thành công 
4. Số lượng = 5</t>
  </si>
  <si>
    <t xml:space="preserve">3. Khách hàng thêm sản phầm vào giỏ hàng thành công
Tổng tiền tăng lên (Tổng tiền = số lượng*giá) </t>
  </si>
  <si>
    <t xml:space="preserve">3. Khách hàng thêm sản phầm vào giỏ hàng thành công
 </t>
  </si>
  <si>
    <t>1. Chọn sản phẩm 
2. Set số lượng sản phẩm =2 
3. Nhấn button thêm giỏ hàng</t>
  </si>
  <si>
    <t>Đăng nhập vào hệ thống , trong giỏ hàng đã tồn tại sản phẩm</t>
  </si>
  <si>
    <t xml:space="preserve">1. Nhấn (+) của một sản phẩm  </t>
  </si>
  <si>
    <t xml:space="preserve">1. Nhấn (-) của một sản phẩm  </t>
  </si>
  <si>
    <t xml:space="preserve">2. Khách hàng thêm sản phầm vào giỏ hàng thành công
 </t>
  </si>
  <si>
    <t>1. Chọn ô số lượng 
2. Sửa số lượng sản phẩm là 100 
3. Nhấn ENTER</t>
  </si>
  <si>
    <t>3. Số lượng sản phẩm và tổng tiền đã được cập nhật</t>
  </si>
  <si>
    <t>1. Nhấn tất cả button delete</t>
  </si>
  <si>
    <t>1. Nhấn button Delete</t>
  </si>
  <si>
    <t>1. Trang giỏ hàng load lại 
2.Hiển thị thông báo: "Hiện chưa có sản phẩm".</t>
  </si>
  <si>
    <t>1. Sản phẩm bị xóa khỏi giỏ hàng</t>
  </si>
  <si>
    <t>Billing Information - Testing 1</t>
  </si>
  <si>
    <t>Billing Information - Testing 2</t>
  </si>
  <si>
    <t>Billing Information - Testing 3</t>
  </si>
  <si>
    <t>Billing Information</t>
  </si>
  <si>
    <t>Đăng nhập, thêm sản phẩm và nhấn button thanh toán</t>
  </si>
  <si>
    <t xml:space="preserve">4.Chuyển đến trang thông tin đặt hàng </t>
  </si>
  <si>
    <t>1. Kiểm tra số lượng, tổng tiền  
2. Thiết lập ghi chú rỗng
3. Nhấn button thanh toán</t>
  </si>
  <si>
    <t xml:space="preserve">3.Chuyển đến trang thông tin đặt hàng </t>
  </si>
  <si>
    <t>Kiểm tra thông tin đơn hàng , thiết lập ghi chú = rỗng</t>
  </si>
  <si>
    <t>Kiểm tra thông tin đơn hàng , thiết lập ghi chú = số</t>
  </si>
  <si>
    <t>Kiểm tra thông tin đơn hàng , thiết lập ghi chú = ký tự đặc biệt</t>
  </si>
  <si>
    <t>Đăng nhập thành công, thêm sản phẩm vào giỏ hàng và nhấn button thanh toán</t>
  </si>
  <si>
    <t>1. Nhập sai tất cả các trường dữ liệu
2. Click nút [Hoàn tất đơn hàng]</t>
  </si>
  <si>
    <t>1. Nhập hợp lệ tất cả các trường dữ liệu
2. Click nút [Hoàn tất đơn hàng]</t>
  </si>
  <si>
    <t>1. Bỏ trống tất cả các trường dữ liệu
2. Click nút [Hoàn tất đơn hàng]</t>
  </si>
  <si>
    <t>1. Chọn [Combobox] 
2. Nhập dữ liệu hợp lệ cho tất cả các trường còn lại
3. Click nút [Hoàn tất đơn hàng]</t>
  </si>
  <si>
    <t>Kiểm tra chức năng nhập sai dữ liệu thì có thông báo lỗi không</t>
  </si>
  <si>
    <t>Kiểm tra chức năng nhập tất cả các trường hợp lệ và nhấn button</t>
  </si>
  <si>
    <t>Kiểm tra chức năng bỏ trống tất cả các trường hợp lệ và nhấn button</t>
  </si>
  <si>
    <t>2. Không hoàn tất đơn hàng, hiển thị thông báo lỗi dưỡi các trường sai.
3. Trả về giao diện thông tin đặt hàng</t>
  </si>
  <si>
    <t>Kiểm tra chức năng nhập tất cả các trường hợp lệ và nhấn thoát</t>
  </si>
  <si>
    <t>Order Information</t>
  </si>
  <si>
    <t>Order Information - Testing 1</t>
  </si>
  <si>
    <t>Order Information - Testing 2</t>
  </si>
  <si>
    <t>Order Information - Testing 3</t>
  </si>
  <si>
    <t>Order Information - Testing 4</t>
  </si>
  <si>
    <t>Order Information - Testing 5</t>
  </si>
  <si>
    <t>Order Information - Testing 6</t>
  </si>
  <si>
    <t>Order Information - Testing 7</t>
  </si>
  <si>
    <t>Order Information - Testing 8</t>
  </si>
  <si>
    <t>Order Information - Testing 9</t>
  </si>
  <si>
    <t>Order Information - Testing 10</t>
  </si>
  <si>
    <t>Order Information - Testing 11</t>
  </si>
  <si>
    <t>Order Information - Testing 12</t>
  </si>
  <si>
    <t>Order Information - Testing 13</t>
  </si>
  <si>
    <t>Order Information - Testing 14</t>
  </si>
  <si>
    <t>Order Information - Testing 15</t>
  </si>
  <si>
    <t>Order Information - Testing 16</t>
  </si>
  <si>
    <t>Order Information - Testing 17</t>
  </si>
  <si>
    <t>Order Information - Testing 18</t>
  </si>
  <si>
    <t>Order Information - Testing 19</t>
  </si>
  <si>
    <t>Order Information - Testing 20</t>
  </si>
  <si>
    <t>Order Information - Testing 21</t>
  </si>
  <si>
    <t>Order Information - Testing 22</t>
  </si>
  <si>
    <t>Order Information - Testing 23</t>
  </si>
  <si>
    <t>Order Information - Testing 24</t>
  </si>
  <si>
    <t>Order Information - Testing 25</t>
  </si>
  <si>
    <t>Order Information - Testing 26</t>
  </si>
  <si>
    <t>Order Information - Testing 27</t>
  </si>
  <si>
    <t>Order Information - Testing 28</t>
  </si>
  <si>
    <t>Order Information - Testing 29</t>
  </si>
  <si>
    <t>Register</t>
  </si>
  <si>
    <t>Login</t>
  </si>
  <si>
    <t>Search</t>
  </si>
  <si>
    <t xml:space="preserve">Shopping Cart </t>
  </si>
  <si>
    <t>[Login - Testing 4</t>
  </si>
  <si>
    <t>[Login - Testing 5</t>
  </si>
  <si>
    <t>[Login - Testing 6</t>
  </si>
  <si>
    <t>Kiểm tra trường [Email] khi nhập thiếu‘.’</t>
  </si>
  <si>
    <t>1. Thiết lập [Email] thiếu‘.’  
2. Nhập [Mật khẩu] hợp lệ 
3. Click [Đăng nhập]</t>
  </si>
  <si>
    <t>3. Hiển thị thông báo “Yêu cầu không hợp lệ, hoặc quá hạn, phiền bạn thử lại”</t>
  </si>
  <si>
    <t>[Login - Testing 7</t>
  </si>
  <si>
    <t xml:space="preserve">Kiểm tra trường [Email] khi nhập thiếu @ </t>
  </si>
  <si>
    <t>1. Thiết lập [Email] thiếu‘@’  
2. Nhập [Mật khẩu] hợp lệ 
3. Click [Đăng nhập]</t>
  </si>
  <si>
    <t>3. Hiển thị thông báo “Vui lòng bao gồm ‘@’ trong địa chỉ email. Abcgmail.com đang thiếu 1 @”
4. Đăng nhập không thành công</t>
  </si>
  <si>
    <t>[Login - Testing 8</t>
  </si>
  <si>
    <t>Kiểm tra trường [Email] khi nhập sai vị trí @ và ‘.’</t>
  </si>
  <si>
    <t>1. Thiết lập [Email] sai vị trí @ và '.'
2. Nhập [Mật khẩu] hợp lệ 
3. Click [Đăng nhập]</t>
  </si>
  <si>
    <t>3. Hiển thị thông báo “Yêu cầu không hợp lệ, hoặc quá hạn, phiền bạn thử lại”
4. Đăng nhập không thành công.</t>
  </si>
  <si>
    <t>[Login - Testing 9</t>
  </si>
  <si>
    <t>Kiểm tra trường [Mật khẩu] khi bỏ trống</t>
  </si>
  <si>
    <t xml:space="preserve">1. Nhập [Email] hợp lệ 
2. Thiết lập [Mật khẩu] bị bỏ trống   
3. Click [Đăng nhập]
</t>
  </si>
  <si>
    <t>3. Hiển thị thông báo “Vui long điền vào ô này”
4. Con trỏ chuột Focus vào mật khẩu
5. Đăng nhập không thành công</t>
  </si>
  <si>
    <t>[Login - Testing 10</t>
  </si>
  <si>
    <t>Kiểm tra trường [Mật khẩu] khi nhập khoảng trắng ở đầu giữa, cuôi</t>
  </si>
  <si>
    <t>1. Nhập trường [Email] hợp lệ 
2. Thiết lập [Mật khẩu] là các ký tự trắng ở đầu, giữa và cuối 
3. Click [Đăng nhập]</t>
  </si>
  <si>
    <t>3. Hiển thị thông báo “Thông tin đăng nhập không hợp lệ”
4. Đăng nhập không thành công.</t>
  </si>
  <si>
    <t>[Login - Testing 11</t>
  </si>
  <si>
    <t>Kiểm tra trường [Mật khẩu] là các ký tự đặc biệt (@,$,..)</t>
  </si>
  <si>
    <t>1. Nhập trường [Email] hợp lệ
2. Thiết lập [Mật khẩu] là các ký tự đặc biệt (@, #, &amp;)
3. Click [Đăng nhập]</t>
  </si>
  <si>
    <t>[Login - Testing 12</t>
  </si>
  <si>
    <t>Kiểm tra trường [Mật khẩu] là các chữ cái có dấu</t>
  </si>
  <si>
    <t>1. Nhập trường [Email] hợp lệ
2. Thiết lập [Mật khẩu] là các chữ cái có dấu
3. Click [Đăng nhập]</t>
  </si>
  <si>
    <t>[Login - Testing 13</t>
  </si>
  <si>
    <t>Kiểm tra trường [Mật khẩu] khi nhập sai 1 ký tự</t>
  </si>
  <si>
    <t>[Login - Testing 14</t>
  </si>
  <si>
    <t>Kiểm tra trường [Mật khẩu] khi nhập thừa 1 ký tự</t>
  </si>
  <si>
    <t>[Login - Testing 15</t>
  </si>
  <si>
    <t>Kiểm tra trường [Mật khẩu] khi nhập thiếu 1 ký tự</t>
  </si>
  <si>
    <t>[Login - Testing 16</t>
  </si>
  <si>
    <t>Kiểm tra trường [Mật khẩu] khi nhập = 4 ký tự</t>
  </si>
  <si>
    <t>1. Nhập trường [Email] hợp lệ
2. Nhập trường [Mật khẩu] bằng 4 ký tự
3. Click [Đăng nhập]</t>
  </si>
  <si>
    <t>[Login - Testing 17</t>
  </si>
  <si>
    <t>Kiểm tra trường [Mật khẩu] khi nhập = 5 ký tự</t>
  </si>
  <si>
    <t>1. Nhập trường [Email] hợp lệ
2. Nhập trường [Mật khẩu] bằng 5 ký tự
3. Click [Đăng nhập]</t>
  </si>
  <si>
    <t>[Login - Testing 18</t>
  </si>
  <si>
    <t>Kiểm tra trường [Mật khẩu] khi nhập = 6 ký tự</t>
  </si>
  <si>
    <t>[Login - Testing 19</t>
  </si>
  <si>
    <t>Kiểm tra đăng nhập khi nhập đúng thông tin</t>
  </si>
  <si>
    <t>Kiểm thử chức năng khi họ và tên là các khoảng trắng</t>
  </si>
  <si>
    <t>Kiểm thử chức năng khi họ và tên khách hàng là các chữ cái in hoa</t>
  </si>
  <si>
    <t>Kiểm thử chức năng khi họ và tên khách hàng là 18 ký tự</t>
  </si>
  <si>
    <t>Kiểm thử chức năng khi họ và tên khách hàng là 2 ký tự</t>
  </si>
  <si>
    <t>Kiểm thử chức năng khi họ và tên khách hàng là 1 ký tự</t>
  </si>
  <si>
    <t>Kiểm thử chức năng khi họ và tên khách hàng là chữ cái in hoa và thường</t>
  </si>
  <si>
    <t>Kiểm thử chức năng khi họ và tên khách hàng là các kỹ tự đặc biệt</t>
  </si>
  <si>
    <t>Kiểm thử chức năng khi trường số điện thoại để trống</t>
  </si>
  <si>
    <t>Kiểm thử chức năng khi số điện thoại là 1 số</t>
  </si>
  <si>
    <t>Kiểm thử chức năng khi số điện thoại là 10 số</t>
  </si>
  <si>
    <t>Kiểm thử chức năng khi số điện thoại là các chữ cái</t>
  </si>
  <si>
    <t>Kiểm thử chức năng khi số điện thoại là các ký tự đặc biệt</t>
  </si>
  <si>
    <t>Kiểm thử chức năng khi số điện thoại có khoảng trắng ở đầu giữa và cuối</t>
  </si>
  <si>
    <t>Kiểm thử chức năng khi số điện thoại là 1 số đã đăng ký</t>
  </si>
  <si>
    <t>Kiểm thử chức năng khi số điện thoại là 1 số không tồn tại</t>
  </si>
  <si>
    <t>Kiểm thử chức năng khi số điện thoại không có số 0 đầu tiên</t>
  </si>
  <si>
    <t>Kiểm tra chức năng khi địa chỉ là rỗng</t>
  </si>
  <si>
    <t>Kiểm thử chức năng khi họ và tên là rỗng</t>
  </si>
  <si>
    <t>Kiểm tra chức năng khi địa chỉ là các chữ cái in hoa</t>
  </si>
  <si>
    <t>Kiểm tra chức năng khi địa chỉ là các chữ cái không dấu</t>
  </si>
  <si>
    <t>Kiểm tra chức năng khi địa chỉ là các khoảng trắng</t>
  </si>
  <si>
    <t>Kiểm tra chức năng khi địa chỉ có khoảng trắng ở đầu giữa và cuối</t>
  </si>
  <si>
    <t>Kiểm tra chức năng khi địa chỉ là các ký tự đặc biệt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</si>
</sst>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30">
    <font>
      <sz val="11"/>
      <color theme="1"/>
      <name val="Calibri"/>
      <family val="2"/>
      <scheme val="minor"/>
    </font>
    <font>
      <sz val="8"/>
      <name val="Calibri"/>
      <family val="2"/>
      <scheme val="minor"/>
    </font>
    <font>
      <sz val="11"/>
      <color theme="1"/>
      <name val="Time s New Roman"/>
    </font>
    <font>
      <u/>
      <sz val="11"/>
      <color theme="10"/>
      <name val="Calibri"/>
      <family val="2"/>
      <scheme val="minor"/>
    </font>
    <font>
      <b/>
      <sz val="11"/>
      <color theme="1"/>
      <name val="Times New Roman"/>
      <family val="1"/>
    </font>
    <font>
      <sz val="11"/>
      <color theme="1"/>
      <name val="Times New Roman"/>
      <family val="1"/>
    </font>
    <font>
      <sz val="10"/>
      <color theme="1"/>
      <name val="Times New Roman"/>
      <family val="1"/>
    </font>
    <font>
      <b/>
      <sz val="10"/>
      <color rgb="FFFFFFFF"/>
      <name val="Times New Roman"/>
      <family val="1"/>
    </font>
    <font>
      <sz val="10"/>
      <name val="Times New Roman"/>
      <family val="1"/>
    </font>
    <font>
      <u/>
      <sz val="11"/>
      <color theme="10"/>
      <name val="Times New Roman"/>
      <family val="1"/>
    </font>
    <font>
      <sz val="10"/>
      <color rgb="FFFFFFFF"/>
      <name val="Times New Roman"/>
      <family val="1"/>
    </font>
    <font>
      <sz val="11"/>
      <color theme="1"/>
      <name val="Times New Roman"/>
      <family val="1"/>
      <charset val="163"/>
    </font>
    <font>
      <sz val="13"/>
      <color theme="5" tint="-0.249977111117893"/>
      <name val="Times New Roman"/>
      <family val="1"/>
    </font>
    <font>
      <sz val="13"/>
      <color theme="1"/>
      <name val="Times New Roman"/>
      <family val="1"/>
    </font>
    <font>
      <sz val="11"/>
      <color rgb="FF006100"/>
      <name val="Calibri"/>
      <family val="2"/>
      <charset val="163"/>
      <scheme val="minor"/>
    </font>
    <font>
      <b/>
      <sz val="12"/>
      <color rgb="FF000000"/>
      <name val="Times New Roman"/>
      <family val="1"/>
      <charset val="163"/>
    </font>
    <font>
      <b/>
      <sz val="12"/>
      <color theme="1"/>
      <name val="Times New Roman"/>
      <family val="1"/>
      <charset val="163"/>
    </font>
    <font>
      <sz val="12"/>
      <color theme="1"/>
      <name val="Times New Roman"/>
      <family val="1"/>
      <charset val="163"/>
    </font>
    <font>
      <i/>
      <sz val="12"/>
      <color rgb="FFFF0000"/>
      <name val="Times New Roman"/>
      <family val="1"/>
      <charset val="163"/>
    </font>
    <font>
      <sz val="12"/>
      <color rgb="FF000000"/>
      <name val="Times New Roman"/>
      <family val="1"/>
      <charset val="163"/>
    </font>
    <font>
      <b/>
      <sz val="12"/>
      <color rgb="FFFFFFFF"/>
      <name val="Times New Roman"/>
      <family val="1"/>
      <charset val="163"/>
    </font>
    <font>
      <sz val="12"/>
      <name val="Times New Roman"/>
      <family val="1"/>
      <charset val="163"/>
    </font>
    <font>
      <sz val="12"/>
      <color rgb="FF006100"/>
      <name val="Times New Roman"/>
      <family val="1"/>
      <charset val="163"/>
    </font>
    <font>
      <b/>
      <sz val="12"/>
      <color theme="1"/>
      <name val="Times New Roman"/>
      <family val="1"/>
    </font>
    <font>
      <sz val="12"/>
      <color theme="1"/>
      <name val="Times New Roman"/>
      <family val="1"/>
    </font>
    <font>
      <sz val="12"/>
      <name val="Times New Roman"/>
      <family val="1"/>
    </font>
    <font>
      <i/>
      <sz val="12"/>
      <color rgb="FFFF0000"/>
      <name val="Times New Roman"/>
      <family val="1"/>
    </font>
    <font>
      <b/>
      <sz val="12"/>
      <color rgb="FF000000"/>
      <name val="Times New Roman"/>
      <family val="1"/>
    </font>
    <font>
      <sz val="12"/>
      <color rgb="FF000000"/>
      <name val="Times New Roman"/>
      <family val="1"/>
    </font>
    <font>
      <b/>
      <sz val="12"/>
      <color rgb="FFFFFFFF"/>
      <name val="Times New Roman"/>
      <family val="1"/>
    </font>
  </fonts>
  <fills count="7">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C6EFCE"/>
      </patternFill>
    </fill>
    <fill>
      <patternFill patternType="solid">
        <fgColor rgb="FF525252"/>
        <bgColor rgb="FF525252"/>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indexed="64"/>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14" fillId="4" borderId="0" applyNumberFormat="0" applyBorder="0" applyAlignment="0" applyProtection="0"/>
  </cellStyleXfs>
  <cellXfs count="91">
    <xf numFmtId="0" fontId="0" fillId="0" borderId="0" xfId="0"/>
    <xf numFmtId="0" fontId="2" fillId="0" borderId="0" xfId="0" applyFont="1"/>
    <xf numFmtId="0" fontId="2" fillId="0" borderId="0" xfId="0" applyFont="1" applyAlignment="1">
      <alignment horizontal="center"/>
    </xf>
    <xf numFmtId="0" fontId="0" fillId="0" borderId="0" xfId="0" applyAlignment="1">
      <alignment vertical="center"/>
    </xf>
    <xf numFmtId="0" fontId="5" fillId="0" borderId="1" xfId="0" applyFont="1" applyBorder="1" applyAlignment="1">
      <alignment horizontal="left" vertical="center"/>
    </xf>
    <xf numFmtId="0" fontId="5" fillId="0" borderId="1" xfId="0" applyFont="1" applyBorder="1" applyAlignment="1">
      <alignment vertical="center" wrapText="1"/>
    </xf>
    <xf numFmtId="0" fontId="5" fillId="0" borderId="1" xfId="0" applyFont="1" applyBorder="1" applyAlignment="1">
      <alignment vertical="center"/>
    </xf>
    <xf numFmtId="0" fontId="5" fillId="0" borderId="1" xfId="0" applyFont="1" applyBorder="1" applyAlignment="1">
      <alignment horizontal="center" vertical="center"/>
    </xf>
    <xf numFmtId="0" fontId="5" fillId="0" borderId="0" xfId="0" applyFont="1"/>
    <xf numFmtId="0" fontId="5" fillId="0" borderId="0" xfId="0" applyFont="1" applyAlignment="1">
      <alignment horizontal="center"/>
    </xf>
    <xf numFmtId="0" fontId="5" fillId="0" borderId="1" xfId="0" applyFont="1" applyBorder="1"/>
    <xf numFmtId="0" fontId="5" fillId="0" borderId="1" xfId="0" quotePrefix="1" applyFont="1" applyBorder="1" applyAlignment="1">
      <alignment vertical="center" wrapText="1"/>
    </xf>
    <xf numFmtId="0" fontId="6" fillId="0" borderId="1" xfId="0" applyFont="1" applyBorder="1" applyAlignment="1">
      <alignment horizontal="left" vertical="center" wrapText="1"/>
    </xf>
    <xf numFmtId="0" fontId="5" fillId="0" borderId="1" xfId="0" applyFont="1" applyBorder="1" applyAlignment="1">
      <alignment wrapText="1"/>
    </xf>
    <xf numFmtId="0" fontId="7" fillId="3" borderId="1" xfId="0" applyFont="1" applyFill="1" applyBorder="1" applyAlignment="1">
      <alignment horizontal="center"/>
    </xf>
    <xf numFmtId="0" fontId="7" fillId="3" borderId="1" xfId="0" applyFont="1" applyFill="1" applyBorder="1" applyAlignment="1">
      <alignment horizontal="center" wrapText="1"/>
    </xf>
    <xf numFmtId="0" fontId="8" fillId="2" borderId="1" xfId="0" applyFont="1" applyFill="1" applyBorder="1" applyAlignment="1">
      <alignment horizontal="center"/>
    </xf>
    <xf numFmtId="0" fontId="9" fillId="2" borderId="1" xfId="1" applyFont="1" applyFill="1" applyBorder="1" applyAlignment="1"/>
    <xf numFmtId="0" fontId="9" fillId="2" borderId="1" xfId="1" quotePrefix="1" applyFont="1" applyFill="1" applyBorder="1" applyAlignment="1"/>
    <xf numFmtId="0" fontId="9" fillId="0" borderId="1" xfId="1" applyFont="1" applyFill="1" applyBorder="1"/>
    <xf numFmtId="0" fontId="8" fillId="2" borderId="1" xfId="0" applyFont="1" applyFill="1" applyBorder="1"/>
    <xf numFmtId="0" fontId="10" fillId="3" borderId="1" xfId="0" applyFont="1" applyFill="1" applyBorder="1" applyAlignment="1">
      <alignment horizontal="center"/>
    </xf>
    <xf numFmtId="0" fontId="7" fillId="3" borderId="1" xfId="0" applyFont="1" applyFill="1" applyBorder="1"/>
    <xf numFmtId="0" fontId="12"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applyAlignment="1">
      <alignment vertical="center"/>
    </xf>
    <xf numFmtId="0" fontId="15" fillId="2" borderId="1" xfId="0" applyFont="1" applyFill="1" applyBorder="1" applyAlignment="1">
      <alignment horizontal="left" vertical="top"/>
    </xf>
    <xf numFmtId="164" fontId="16" fillId="2" borderId="1" xfId="0" applyNumberFormat="1" applyFont="1" applyFill="1" applyBorder="1" applyAlignment="1">
      <alignment horizontal="left" vertical="top" wrapText="1"/>
    </xf>
    <xf numFmtId="0" fontId="11" fillId="0" borderId="0" xfId="0" applyFont="1"/>
    <xf numFmtId="0" fontId="15" fillId="2" borderId="1" xfId="0" applyFont="1" applyFill="1" applyBorder="1" applyAlignment="1">
      <alignment horizontal="left" vertical="top" wrapText="1"/>
    </xf>
    <xf numFmtId="0" fontId="19" fillId="2" borderId="1" xfId="0" applyFont="1" applyFill="1" applyBorder="1" applyAlignment="1">
      <alignment horizontal="left" vertical="top"/>
    </xf>
    <xf numFmtId="0" fontId="19" fillId="2" borderId="1" xfId="0" applyFont="1" applyFill="1" applyBorder="1" applyAlignment="1">
      <alignment horizontal="left" vertical="top" wrapText="1"/>
    </xf>
    <xf numFmtId="164" fontId="20" fillId="5" borderId="3" xfId="0" applyNumberFormat="1" applyFont="1" applyFill="1" applyBorder="1" applyAlignment="1">
      <alignment horizontal="center" vertical="center" wrapText="1"/>
    </xf>
    <xf numFmtId="0" fontId="20" fillId="5" borderId="3" xfId="0" applyFont="1" applyFill="1" applyBorder="1" applyAlignment="1">
      <alignment horizontal="center" vertical="center" wrapText="1"/>
    </xf>
    <xf numFmtId="0" fontId="17" fillId="0" borderId="0" xfId="0" applyFont="1"/>
    <xf numFmtId="0" fontId="17" fillId="0" borderId="0" xfId="0" applyFont="1" applyAlignment="1">
      <alignment horizontal="center"/>
    </xf>
    <xf numFmtId="0" fontId="17" fillId="0" borderId="1" xfId="0" applyFont="1" applyBorder="1" applyAlignment="1">
      <alignment vertical="top"/>
    </xf>
    <xf numFmtId="0" fontId="17" fillId="0" borderId="1" xfId="0" applyFont="1" applyBorder="1" applyAlignment="1">
      <alignment vertical="top" wrapText="1"/>
    </xf>
    <xf numFmtId="0" fontId="17" fillId="0" borderId="1" xfId="0" quotePrefix="1" applyFont="1" applyBorder="1" applyAlignment="1">
      <alignment vertical="top" wrapText="1"/>
    </xf>
    <xf numFmtId="164" fontId="20" fillId="5" borderId="6" xfId="0" applyNumberFormat="1" applyFont="1" applyFill="1" applyBorder="1" applyAlignment="1">
      <alignment horizontal="center" vertical="center" wrapText="1"/>
    </xf>
    <xf numFmtId="0" fontId="17" fillId="0" borderId="1" xfId="0" applyFont="1" applyBorder="1" applyAlignment="1">
      <alignment horizontal="left" vertical="top" wrapText="1"/>
    </xf>
    <xf numFmtId="0" fontId="22" fillId="6" borderId="1" xfId="2" applyFont="1" applyFill="1" applyBorder="1" applyAlignment="1">
      <alignment horizontal="center" vertical="center"/>
    </xf>
    <xf numFmtId="0" fontId="2" fillId="0" borderId="1" xfId="0" applyFont="1" applyBorder="1"/>
    <xf numFmtId="0" fontId="17" fillId="0" borderId="1" xfId="0" applyFont="1" applyBorder="1" applyAlignment="1">
      <alignment horizontal="left" vertical="top"/>
    </xf>
    <xf numFmtId="0" fontId="17" fillId="0" borderId="7" xfId="0" applyFont="1" applyBorder="1" applyAlignment="1">
      <alignment vertical="top" wrapText="1"/>
    </xf>
    <xf numFmtId="0" fontId="19" fillId="0" borderId="4" xfId="0" applyFont="1" applyBorder="1" applyAlignment="1">
      <alignment horizontal="left" vertical="top" wrapText="1"/>
    </xf>
    <xf numFmtId="0" fontId="19" fillId="0" borderId="3" xfId="0" applyFont="1" applyBorder="1" applyAlignment="1">
      <alignment horizontal="left" vertical="top" wrapText="1"/>
    </xf>
    <xf numFmtId="0" fontId="17" fillId="0" borderId="8" xfId="0" applyFont="1" applyBorder="1" applyAlignment="1">
      <alignment vertical="top" wrapText="1"/>
    </xf>
    <xf numFmtId="0" fontId="5" fillId="0" borderId="0" xfId="0" applyFont="1" applyAlignment="1">
      <alignment horizontal="center" vertical="center"/>
    </xf>
    <xf numFmtId="0" fontId="17" fillId="0" borderId="1" xfId="0" applyFont="1" applyBorder="1" applyAlignment="1">
      <alignment horizontal="center" vertical="center"/>
    </xf>
    <xf numFmtId="0" fontId="17" fillId="0" borderId="1" xfId="0" applyFont="1" applyBorder="1" applyAlignment="1">
      <alignment vertical="center" wrapText="1"/>
    </xf>
    <xf numFmtId="0" fontId="17" fillId="0" borderId="4" xfId="0" applyFont="1" applyBorder="1" applyAlignment="1">
      <alignment horizontal="left" vertical="center" wrapText="1"/>
    </xf>
    <xf numFmtId="0" fontId="11" fillId="0" borderId="1" xfId="0" applyFont="1" applyBorder="1" applyAlignment="1">
      <alignment vertical="top" wrapText="1"/>
    </xf>
    <xf numFmtId="164" fontId="23" fillId="2" borderId="1" xfId="0" applyNumberFormat="1" applyFont="1" applyFill="1" applyBorder="1" applyAlignment="1">
      <alignment horizontal="left" vertical="top" wrapText="1"/>
    </xf>
    <xf numFmtId="0" fontId="24" fillId="0" borderId="0" xfId="0" applyFont="1"/>
    <xf numFmtId="0" fontId="27" fillId="2" borderId="1" xfId="0" applyFont="1" applyFill="1" applyBorder="1" applyAlignment="1">
      <alignment horizontal="left" vertical="top"/>
    </xf>
    <xf numFmtId="0" fontId="27" fillId="2" borderId="1" xfId="0" applyFont="1" applyFill="1" applyBorder="1" applyAlignment="1">
      <alignment horizontal="left" vertical="top" wrapText="1"/>
    </xf>
    <xf numFmtId="0" fontId="24" fillId="0" borderId="0" xfId="0" applyFont="1" applyAlignment="1">
      <alignment horizontal="center"/>
    </xf>
    <xf numFmtId="0" fontId="28" fillId="2" borderId="1" xfId="0" applyFont="1" applyFill="1" applyBorder="1" applyAlignment="1">
      <alignment horizontal="left" vertical="top"/>
    </xf>
    <xf numFmtId="0" fontId="28" fillId="2" borderId="1" xfId="0" applyFont="1" applyFill="1" applyBorder="1" applyAlignment="1">
      <alignment horizontal="left" vertical="top" wrapText="1"/>
    </xf>
    <xf numFmtId="164" fontId="29" fillId="5" borderId="6" xfId="0" applyNumberFormat="1" applyFont="1" applyFill="1" applyBorder="1" applyAlignment="1">
      <alignment horizontal="center" vertical="center" wrapText="1"/>
    </xf>
    <xf numFmtId="164" fontId="29" fillId="5" borderId="3" xfId="0" applyNumberFormat="1" applyFont="1" applyFill="1" applyBorder="1" applyAlignment="1">
      <alignment horizontal="center" vertical="center" wrapText="1"/>
    </xf>
    <xf numFmtId="0" fontId="29" fillId="5" borderId="3" xfId="0" applyFont="1" applyFill="1" applyBorder="1" applyAlignment="1">
      <alignment horizontal="center" vertical="center" wrapText="1"/>
    </xf>
    <xf numFmtId="0" fontId="24" fillId="0" borderId="1" xfId="0" applyFont="1" applyBorder="1"/>
    <xf numFmtId="0" fontId="24" fillId="0" borderId="1" xfId="0" applyFont="1" applyBorder="1" applyAlignment="1">
      <alignment horizontal="left" vertical="top"/>
    </xf>
    <xf numFmtId="0" fontId="24" fillId="0" borderId="1" xfId="0" applyFont="1" applyBorder="1" applyAlignment="1">
      <alignment horizontal="left" vertical="top" wrapText="1"/>
    </xf>
    <xf numFmtId="0" fontId="24" fillId="0" borderId="0" xfId="0" applyFont="1" applyAlignment="1">
      <alignment horizontal="left" vertical="top"/>
    </xf>
    <xf numFmtId="0" fontId="17" fillId="0" borderId="1" xfId="0" quotePrefix="1" applyFont="1" applyBorder="1" applyAlignment="1">
      <alignment horizontal="left" vertical="top" wrapText="1"/>
    </xf>
    <xf numFmtId="0" fontId="17" fillId="0" borderId="1" xfId="0" applyFont="1" applyBorder="1"/>
    <xf numFmtId="0" fontId="17" fillId="0" borderId="1" xfId="0" applyFont="1" applyBorder="1" applyAlignment="1">
      <alignment horizontal="center" vertical="center" wrapText="1"/>
    </xf>
    <xf numFmtId="0" fontId="19" fillId="0" borderId="1" xfId="0" applyFont="1" applyBorder="1" applyAlignment="1">
      <alignment vertical="center" wrapText="1"/>
    </xf>
    <xf numFmtId="0" fontId="19" fillId="0" borderId="1" xfId="0" applyFont="1" applyBorder="1" applyAlignment="1">
      <alignment horizontal="left" vertical="top" wrapText="1"/>
    </xf>
    <xf numFmtId="0" fontId="17" fillId="0" borderId="2" xfId="0" applyFont="1" applyBorder="1" applyAlignment="1">
      <alignment vertical="center" wrapText="1"/>
    </xf>
    <xf numFmtId="0" fontId="17" fillId="0" borderId="2" xfId="0" applyFont="1" applyBorder="1" applyAlignment="1">
      <alignment vertical="top" wrapText="1"/>
    </xf>
    <xf numFmtId="0" fontId="19" fillId="0" borderId="2" xfId="0" applyFont="1" applyBorder="1" applyAlignment="1">
      <alignment horizontal="left" vertical="top" wrapText="1"/>
    </xf>
    <xf numFmtId="0" fontId="19" fillId="0" borderId="2" xfId="0" applyFont="1" applyBorder="1" applyAlignment="1">
      <alignment vertical="center" wrapText="1"/>
    </xf>
    <xf numFmtId="0" fontId="19" fillId="0" borderId="1" xfId="0" applyFont="1" applyBorder="1" applyAlignment="1">
      <alignment vertical="top" wrapText="1"/>
    </xf>
    <xf numFmtId="0" fontId="17" fillId="2" borderId="1" xfId="0" applyFont="1" applyFill="1" applyBorder="1" applyAlignment="1">
      <alignment horizontal="left" vertical="top" wrapText="1"/>
    </xf>
    <xf numFmtId="0" fontId="21" fillId="0" borderId="1" xfId="0" applyFont="1" applyBorder="1" applyAlignment="1">
      <alignment horizontal="left" vertical="top"/>
    </xf>
    <xf numFmtId="0" fontId="21" fillId="0" borderId="1" xfId="0" applyFont="1" applyBorder="1" applyAlignment="1">
      <alignment horizontal="left" vertical="top" wrapText="1"/>
    </xf>
    <xf numFmtId="164" fontId="17" fillId="0" borderId="1" xfId="0" applyNumberFormat="1" applyFont="1" applyBorder="1" applyAlignment="1">
      <alignment horizontal="left" vertical="top" wrapText="1"/>
    </xf>
    <xf numFmtId="164" fontId="18" fillId="2" borderId="1" xfId="0" applyNumberFormat="1" applyFont="1" applyFill="1" applyBorder="1" applyAlignment="1">
      <alignment horizontal="left" vertical="top" wrapText="1"/>
    </xf>
    <xf numFmtId="0" fontId="24" fillId="2" borderId="1" xfId="0" applyFont="1" applyFill="1" applyBorder="1" applyAlignment="1">
      <alignment horizontal="left" vertical="top" wrapText="1"/>
    </xf>
    <xf numFmtId="0" fontId="25" fillId="0" borderId="1" xfId="0" applyFont="1" applyBorder="1" applyAlignment="1">
      <alignment horizontal="left" vertical="top"/>
    </xf>
    <xf numFmtId="0" fontId="25" fillId="0" borderId="1" xfId="0" applyFont="1" applyBorder="1" applyAlignment="1">
      <alignment horizontal="left" vertical="top" wrapText="1"/>
    </xf>
    <xf numFmtId="164" fontId="24" fillId="0" borderId="1" xfId="0" applyNumberFormat="1" applyFont="1" applyBorder="1" applyAlignment="1">
      <alignment horizontal="left" vertical="top" wrapText="1"/>
    </xf>
    <xf numFmtId="164" fontId="26" fillId="2" borderId="1" xfId="0" applyNumberFormat="1" applyFont="1" applyFill="1" applyBorder="1" applyAlignment="1">
      <alignment horizontal="left" vertical="top" wrapText="1"/>
    </xf>
    <xf numFmtId="0" fontId="13" fillId="0" borderId="1" xfId="0" applyFont="1" applyBorder="1" applyAlignment="1">
      <alignment horizontal="center" vertical="center"/>
    </xf>
    <xf numFmtId="0" fontId="13" fillId="0" borderId="1" xfId="0" applyFont="1" applyBorder="1" applyAlignment="1">
      <alignment horizontal="center"/>
    </xf>
    <xf numFmtId="0" fontId="4" fillId="0" borderId="5" xfId="0" applyFont="1" applyBorder="1" applyAlignment="1">
      <alignment horizontal="center" vertical="center"/>
    </xf>
    <xf numFmtId="0" fontId="12" fillId="0" borderId="1" xfId="0" applyFont="1" applyBorder="1" applyAlignment="1">
      <alignment horizontal="center" vertical="center"/>
    </xf>
  </cellXfs>
  <cellStyles count="3">
    <cellStyle name="Good" xfId="2" builtinId="26"/>
    <cellStyle name="Hyperlink" xfId="1" builtinId="8"/>
    <cellStyle name="Normal" xfId="0" builtinId="0"/>
  </cellStyles>
  <dxfs count="9">
    <dxf>
      <fill>
        <patternFill>
          <fgColor theme="9"/>
          <bgColor theme="9"/>
        </patternFill>
      </fill>
    </dxf>
    <dxf>
      <fill>
        <patternFill>
          <fgColor theme="9"/>
          <bgColor theme="9"/>
        </patternFill>
      </fill>
    </dxf>
    <dxf>
      <fill>
        <patternFill>
          <fgColor theme="9"/>
          <bgColor theme="9"/>
        </patternFill>
      </fill>
    </dxf>
    <dxf>
      <fill>
        <patternFill>
          <fgColor theme="9"/>
          <bgColor theme="9"/>
        </patternFill>
      </fill>
    </dxf>
    <dxf>
      <fill>
        <patternFill>
          <fgColor theme="9"/>
          <bgColor theme="9"/>
        </patternFill>
      </fill>
    </dxf>
    <dxf>
      <fill>
        <patternFill>
          <bgColor rgb="FFFF0000"/>
        </patternFill>
      </fill>
    </dxf>
    <dxf>
      <fill>
        <patternFill>
          <bgColor theme="9"/>
        </patternFill>
      </fill>
    </dxf>
    <dxf>
      <fill>
        <patternFill>
          <fgColor theme="9"/>
          <bgColor theme="9"/>
        </patternFill>
      </fill>
    </dxf>
    <dxf>
      <fill>
        <patternFill>
          <fgColor theme="9"/>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vi-VN"/>
              <a:t>Test Report</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BD7-47DB-84F2-D6E510458F2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BD7-47DB-84F2-D6E510458F2B}"/>
              </c:ext>
            </c:extLst>
          </c:dPt>
          <c:cat>
            <c:strRef>
              <c:f>'Test Report'!$C$19:$C$20</c:f>
              <c:strCache>
                <c:ptCount val="2"/>
                <c:pt idx="0">
                  <c:v>Test converage</c:v>
                </c:pt>
                <c:pt idx="1">
                  <c:v>Test successful converage</c:v>
                </c:pt>
              </c:strCache>
            </c:strRef>
          </c:cat>
          <c:val>
            <c:numRef>
              <c:f>'Test Report'!$D$19:$D$20</c:f>
              <c:numCache>
                <c:formatCode>General</c:formatCode>
                <c:ptCount val="2"/>
                <c:pt idx="0">
                  <c:v>100</c:v>
                </c:pt>
                <c:pt idx="1">
                  <c:v>72.649572649572647</c:v>
                </c:pt>
              </c:numCache>
            </c:numRef>
          </c:val>
          <c:extLst>
            <c:ext xmlns:c16="http://schemas.microsoft.com/office/drawing/2014/chart" uri="{C3380CC4-5D6E-409C-BE32-E72D297353CC}">
              <c16:uniqueId val="{00000000-6AE7-49D4-A7F3-882D045EE6C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1230538</xdr:colOff>
      <xdr:row>22</xdr:row>
      <xdr:rowOff>23133</xdr:rowOff>
    </xdr:from>
    <xdr:to>
      <xdr:col>5</xdr:col>
      <xdr:colOff>843642</xdr:colOff>
      <xdr:row>39</xdr:row>
      <xdr:rowOff>108857</xdr:rowOff>
    </xdr:to>
    <xdr:graphicFrame macro="">
      <xdr:nvGraphicFramePr>
        <xdr:cNvPr id="4" name="Chart 3">
          <a:extLst>
            <a:ext uri="{FF2B5EF4-FFF2-40B4-BE49-F238E27FC236}">
              <a16:creationId xmlns:a16="http://schemas.microsoft.com/office/drawing/2014/main" id="{AD50D0BA-1E7F-5C22-164F-43D4A00A3B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FE721-227F-41DA-B3BA-AF470325E32C}">
  <dimension ref="A1:I43"/>
  <sheetViews>
    <sheetView topLeftCell="A34" zoomScale="85" zoomScaleNormal="85" workbookViewId="0">
      <selection activeCell="B12" sqref="B12"/>
    </sheetView>
  </sheetViews>
  <sheetFormatPr defaultColWidth="8.7109375" defaultRowHeight="14.25"/>
  <cols>
    <col min="1" max="1" width="21.42578125" style="1" bestFit="1" customWidth="1"/>
    <col min="2" max="2" width="30.7109375" style="1" customWidth="1"/>
    <col min="3" max="3" width="28.28515625" style="1" bestFit="1" customWidth="1"/>
    <col min="4" max="4" width="68.42578125" style="1" bestFit="1" customWidth="1"/>
    <col min="5" max="5" width="42.140625" style="1" bestFit="1" customWidth="1"/>
    <col min="6" max="6" width="13.28515625" style="1" customWidth="1"/>
    <col min="7" max="7" width="16.140625" style="1" customWidth="1"/>
    <col min="8" max="8" width="15.140625" style="1" customWidth="1"/>
    <col min="9" max="9" width="18.5703125" style="1" customWidth="1"/>
    <col min="10" max="16384" width="8.7109375" style="1"/>
  </cols>
  <sheetData>
    <row r="1" spans="1:9" ht="15.75">
      <c r="A1" s="27" t="s">
        <v>160</v>
      </c>
      <c r="B1" s="77" t="s">
        <v>365</v>
      </c>
      <c r="C1" s="78"/>
      <c r="D1" s="79"/>
      <c r="E1" s="78"/>
      <c r="F1" s="34"/>
      <c r="G1" s="34"/>
      <c r="H1" s="34"/>
      <c r="I1" s="34"/>
    </row>
    <row r="2" spans="1:9" ht="15.75">
      <c r="A2" s="27" t="s">
        <v>0</v>
      </c>
      <c r="B2" s="80" t="s">
        <v>161</v>
      </c>
      <c r="C2" s="78"/>
      <c r="D2" s="79"/>
      <c r="E2" s="78"/>
      <c r="F2" s="34"/>
      <c r="G2" s="34"/>
      <c r="H2" s="34"/>
      <c r="I2" s="34"/>
    </row>
    <row r="3" spans="1:9" s="2" customFormat="1" ht="15.75">
      <c r="A3" s="27" t="s">
        <v>2</v>
      </c>
      <c r="B3" s="81" t="s">
        <v>158</v>
      </c>
      <c r="C3" s="78"/>
      <c r="D3" s="79"/>
      <c r="E3" s="78"/>
      <c r="F3" s="34"/>
      <c r="G3" s="34"/>
      <c r="H3" s="34"/>
      <c r="I3" s="34"/>
    </row>
    <row r="4" spans="1:9" s="2" customFormat="1" ht="15.75">
      <c r="A4" s="26" t="s">
        <v>1</v>
      </c>
      <c r="B4" s="29" t="s">
        <v>3</v>
      </c>
      <c r="C4" s="29" t="s">
        <v>162</v>
      </c>
      <c r="D4" s="29" t="s">
        <v>4</v>
      </c>
      <c r="E4" s="29" t="s">
        <v>5</v>
      </c>
      <c r="F4" s="35"/>
      <c r="G4" s="35"/>
      <c r="H4" s="35"/>
      <c r="I4" s="34"/>
    </row>
    <row r="5" spans="1:9" s="2" customFormat="1" ht="15.75">
      <c r="A5" s="30">
        <f>COUNTIF(F:F,"Pass")</f>
        <v>0</v>
      </c>
      <c r="B5" s="31">
        <f>COUNTIF(F:F,"Fail")</f>
        <v>0</v>
      </c>
      <c r="C5" s="31">
        <f>COUNTIF(F:F,"Untested")</f>
        <v>0</v>
      </c>
      <c r="D5" s="31">
        <f>COUNTIF(F:F,"N/A")</f>
        <v>0</v>
      </c>
      <c r="E5" s="31">
        <f>SUM(A5:D5)</f>
        <v>0</v>
      </c>
      <c r="F5" s="35"/>
      <c r="G5" s="35"/>
      <c r="H5" s="35"/>
      <c r="I5" s="34"/>
    </row>
    <row r="6" spans="1:9" s="2" customFormat="1" ht="15.75">
      <c r="A6" s="30" t="s">
        <v>155</v>
      </c>
      <c r="B6" s="31" t="s">
        <v>155</v>
      </c>
      <c r="C6" s="31" t="s">
        <v>155</v>
      </c>
      <c r="D6" s="31" t="s">
        <v>155</v>
      </c>
      <c r="E6" s="31"/>
      <c r="F6" s="35"/>
      <c r="G6" s="35"/>
      <c r="H6" s="35"/>
      <c r="I6" s="34"/>
    </row>
    <row r="7" spans="1:9" s="2" customFormat="1" ht="15.75">
      <c r="A7" s="39" t="s">
        <v>6</v>
      </c>
      <c r="B7" s="39" t="s">
        <v>7</v>
      </c>
      <c r="C7" s="39" t="s">
        <v>163</v>
      </c>
      <c r="D7" s="39" t="s">
        <v>8</v>
      </c>
      <c r="E7" s="39" t="s">
        <v>9</v>
      </c>
      <c r="F7" s="39" t="s">
        <v>164</v>
      </c>
      <c r="G7" s="32" t="s">
        <v>165</v>
      </c>
      <c r="H7" s="32" t="s">
        <v>2</v>
      </c>
      <c r="I7" s="33" t="s">
        <v>166</v>
      </c>
    </row>
    <row r="8" spans="1:9" ht="63">
      <c r="A8" s="43" t="s">
        <v>212</v>
      </c>
      <c r="B8" s="44" t="s">
        <v>176</v>
      </c>
      <c r="C8" s="37" t="s">
        <v>211</v>
      </c>
      <c r="D8" s="45" t="s">
        <v>43</v>
      </c>
      <c r="E8" s="46" t="s">
        <v>50</v>
      </c>
      <c r="F8" s="34"/>
      <c r="G8" s="34"/>
      <c r="H8" s="34"/>
      <c r="I8" s="34"/>
    </row>
    <row r="9" spans="1:9" ht="47.25">
      <c r="A9" s="43" t="s">
        <v>214</v>
      </c>
      <c r="B9" s="44" t="s">
        <v>177</v>
      </c>
      <c r="C9" s="37" t="s">
        <v>211</v>
      </c>
      <c r="D9" s="45" t="s">
        <v>44</v>
      </c>
      <c r="E9" s="46" t="s">
        <v>50</v>
      </c>
      <c r="F9" s="34"/>
      <c r="G9" s="34"/>
      <c r="H9" s="34"/>
      <c r="I9" s="34"/>
    </row>
    <row r="10" spans="1:9" ht="47.25">
      <c r="A10" s="43" t="s">
        <v>215</v>
      </c>
      <c r="B10" s="44" t="s">
        <v>178</v>
      </c>
      <c r="C10" s="37" t="s">
        <v>211</v>
      </c>
      <c r="D10" s="45" t="s">
        <v>45</v>
      </c>
      <c r="E10" s="46" t="s">
        <v>50</v>
      </c>
      <c r="F10" s="34"/>
      <c r="G10" s="34"/>
      <c r="H10" s="34"/>
      <c r="I10" s="34"/>
    </row>
    <row r="11" spans="1:9" ht="47.25">
      <c r="A11" s="43" t="s">
        <v>216</v>
      </c>
      <c r="B11" s="44" t="s">
        <v>179</v>
      </c>
      <c r="C11" s="37" t="s">
        <v>211</v>
      </c>
      <c r="D11" s="45" t="s">
        <v>46</v>
      </c>
      <c r="E11" s="46" t="s">
        <v>50</v>
      </c>
      <c r="F11" s="34"/>
      <c r="G11" s="34"/>
      <c r="H11" s="34"/>
      <c r="I11" s="34"/>
    </row>
    <row r="12" spans="1:9" ht="47.25">
      <c r="A12" s="43" t="s">
        <v>217</v>
      </c>
      <c r="B12" s="44" t="s">
        <v>180</v>
      </c>
      <c r="C12" s="37" t="s">
        <v>211</v>
      </c>
      <c r="D12" s="45" t="s">
        <v>47</v>
      </c>
      <c r="E12" s="46" t="s">
        <v>50</v>
      </c>
      <c r="F12" s="34"/>
      <c r="G12" s="34"/>
      <c r="H12" s="34"/>
      <c r="I12" s="34"/>
    </row>
    <row r="13" spans="1:9" ht="47.25">
      <c r="A13" s="43" t="s">
        <v>218</v>
      </c>
      <c r="B13" s="44" t="s">
        <v>181</v>
      </c>
      <c r="C13" s="37" t="s">
        <v>211</v>
      </c>
      <c r="D13" s="45" t="s">
        <v>48</v>
      </c>
      <c r="E13" s="46" t="s">
        <v>50</v>
      </c>
      <c r="F13" s="35"/>
      <c r="G13" s="34"/>
      <c r="H13" s="34"/>
      <c r="I13" s="34"/>
    </row>
    <row r="14" spans="1:9" ht="47.25">
      <c r="A14" s="43" t="s">
        <v>219</v>
      </c>
      <c r="B14" s="44" t="s">
        <v>182</v>
      </c>
      <c r="C14" s="37" t="s">
        <v>211</v>
      </c>
      <c r="D14" s="45" t="s">
        <v>49</v>
      </c>
      <c r="E14" s="46" t="s">
        <v>51</v>
      </c>
      <c r="F14" s="35"/>
      <c r="G14" s="34"/>
      <c r="H14" s="34"/>
      <c r="I14" s="34"/>
    </row>
    <row r="15" spans="1:9" ht="47.25">
      <c r="A15" s="43" t="s">
        <v>220</v>
      </c>
      <c r="B15" s="44" t="s">
        <v>183</v>
      </c>
      <c r="C15" s="37" t="s">
        <v>211</v>
      </c>
      <c r="D15" s="45" t="s">
        <v>52</v>
      </c>
      <c r="E15" s="46" t="s">
        <v>51</v>
      </c>
      <c r="F15" s="35"/>
      <c r="G15" s="34"/>
      <c r="H15" s="34"/>
      <c r="I15" s="34"/>
    </row>
    <row r="16" spans="1:9" ht="63">
      <c r="A16" s="43" t="s">
        <v>221</v>
      </c>
      <c r="B16" s="44" t="s">
        <v>184</v>
      </c>
      <c r="C16" s="37" t="s">
        <v>211</v>
      </c>
      <c r="D16" s="45" t="s">
        <v>127</v>
      </c>
      <c r="E16" s="36" t="s">
        <v>50</v>
      </c>
      <c r="F16" s="34"/>
      <c r="G16" s="34"/>
      <c r="H16" s="34"/>
      <c r="I16" s="34"/>
    </row>
    <row r="17" spans="1:9" ht="63">
      <c r="A17" s="43" t="s">
        <v>222</v>
      </c>
      <c r="B17" s="44" t="s">
        <v>185</v>
      </c>
      <c r="C17" s="37" t="s">
        <v>211</v>
      </c>
      <c r="D17" s="45" t="s">
        <v>128</v>
      </c>
      <c r="E17" s="36" t="s">
        <v>50</v>
      </c>
      <c r="F17" s="34"/>
      <c r="G17" s="34"/>
      <c r="H17" s="34"/>
      <c r="I17" s="34"/>
    </row>
    <row r="18" spans="1:9" ht="47.25">
      <c r="A18" s="43" t="s">
        <v>223</v>
      </c>
      <c r="B18" s="44" t="s">
        <v>186</v>
      </c>
      <c r="C18" s="37" t="s">
        <v>211</v>
      </c>
      <c r="D18" s="45" t="s">
        <v>129</v>
      </c>
      <c r="E18" s="36" t="s">
        <v>50</v>
      </c>
      <c r="F18" s="34"/>
      <c r="G18" s="34"/>
      <c r="H18" s="34"/>
      <c r="I18" s="34"/>
    </row>
    <row r="19" spans="1:9" ht="47.25">
      <c r="A19" s="43" t="s">
        <v>224</v>
      </c>
      <c r="B19" s="44" t="s">
        <v>187</v>
      </c>
      <c r="C19" s="37" t="s">
        <v>211</v>
      </c>
      <c r="D19" s="45" t="s">
        <v>130</v>
      </c>
      <c r="E19" s="36" t="s">
        <v>50</v>
      </c>
      <c r="F19" s="34"/>
      <c r="G19" s="34"/>
      <c r="H19" s="34"/>
      <c r="I19" s="34"/>
    </row>
    <row r="20" spans="1:9" ht="47.25">
      <c r="A20" s="43" t="s">
        <v>225</v>
      </c>
      <c r="B20" s="44" t="s">
        <v>188</v>
      </c>
      <c r="C20" s="37" t="s">
        <v>211</v>
      </c>
      <c r="D20" s="45" t="s">
        <v>131</v>
      </c>
      <c r="E20" s="36" t="s">
        <v>51</v>
      </c>
      <c r="F20" s="34"/>
      <c r="G20" s="34"/>
      <c r="H20" s="34"/>
      <c r="I20" s="34"/>
    </row>
    <row r="21" spans="1:9" ht="47.25">
      <c r="A21" s="43" t="s">
        <v>226</v>
      </c>
      <c r="B21" s="44" t="s">
        <v>189</v>
      </c>
      <c r="C21" s="37" t="s">
        <v>211</v>
      </c>
      <c r="D21" s="45" t="s">
        <v>132</v>
      </c>
      <c r="E21" s="36" t="s">
        <v>51</v>
      </c>
      <c r="F21" s="34"/>
      <c r="G21" s="34"/>
      <c r="H21" s="34"/>
      <c r="I21" s="34"/>
    </row>
    <row r="22" spans="1:9" ht="47.25">
      <c r="A22" s="43" t="s">
        <v>227</v>
      </c>
      <c r="B22" s="44" t="s">
        <v>190</v>
      </c>
      <c r="C22" s="37" t="s">
        <v>211</v>
      </c>
      <c r="D22" s="45" t="s">
        <v>133</v>
      </c>
      <c r="E22" s="36" t="s">
        <v>51</v>
      </c>
      <c r="F22" s="34"/>
      <c r="G22" s="34"/>
      <c r="H22" s="34"/>
      <c r="I22" s="34"/>
    </row>
    <row r="23" spans="1:9" ht="47.25">
      <c r="A23" s="43" t="s">
        <v>228</v>
      </c>
      <c r="B23" s="44" t="s">
        <v>191</v>
      </c>
      <c r="C23" s="37" t="s">
        <v>211</v>
      </c>
      <c r="D23" s="45" t="s">
        <v>134</v>
      </c>
      <c r="E23" s="36" t="s">
        <v>51</v>
      </c>
      <c r="F23" s="34"/>
      <c r="G23" s="34"/>
      <c r="H23" s="34"/>
      <c r="I23" s="34"/>
    </row>
    <row r="24" spans="1:9" ht="47.25">
      <c r="A24" s="43" t="s">
        <v>229</v>
      </c>
      <c r="B24" s="44" t="s">
        <v>192</v>
      </c>
      <c r="C24" s="37" t="s">
        <v>211</v>
      </c>
      <c r="D24" s="45" t="s">
        <v>135</v>
      </c>
      <c r="E24" s="36" t="s">
        <v>51</v>
      </c>
      <c r="F24" s="34"/>
      <c r="G24" s="34"/>
      <c r="H24" s="34"/>
      <c r="I24" s="34"/>
    </row>
    <row r="25" spans="1:9" ht="47.25">
      <c r="A25" s="43" t="s">
        <v>230</v>
      </c>
      <c r="B25" s="44" t="s">
        <v>193</v>
      </c>
      <c r="C25" s="37" t="s">
        <v>211</v>
      </c>
      <c r="D25" s="45" t="s">
        <v>136</v>
      </c>
      <c r="E25" s="36" t="s">
        <v>51</v>
      </c>
      <c r="F25" s="34"/>
      <c r="G25" s="34"/>
      <c r="H25" s="34"/>
      <c r="I25" s="34"/>
    </row>
    <row r="26" spans="1:9" ht="47.25">
      <c r="A26" s="43" t="s">
        <v>231</v>
      </c>
      <c r="B26" s="44" t="s">
        <v>194</v>
      </c>
      <c r="C26" s="37" t="s">
        <v>211</v>
      </c>
      <c r="D26" s="45" t="s">
        <v>137</v>
      </c>
      <c r="E26" s="36" t="s">
        <v>51</v>
      </c>
      <c r="F26" s="34"/>
      <c r="G26" s="34"/>
      <c r="H26" s="34"/>
      <c r="I26" s="34"/>
    </row>
    <row r="27" spans="1:9" ht="47.25">
      <c r="A27" s="43" t="s">
        <v>232</v>
      </c>
      <c r="B27" s="44" t="s">
        <v>195</v>
      </c>
      <c r="C27" s="37" t="s">
        <v>211</v>
      </c>
      <c r="D27" s="45" t="s">
        <v>138</v>
      </c>
      <c r="E27" s="36" t="s">
        <v>51</v>
      </c>
      <c r="F27" s="34"/>
      <c r="G27" s="34"/>
      <c r="H27" s="34"/>
      <c r="I27" s="34"/>
    </row>
    <row r="28" spans="1:9" ht="47.25">
      <c r="A28" s="43" t="s">
        <v>233</v>
      </c>
      <c r="B28" s="44" t="s">
        <v>196</v>
      </c>
      <c r="C28" s="37" t="s">
        <v>211</v>
      </c>
      <c r="D28" s="45" t="s">
        <v>139</v>
      </c>
      <c r="E28" s="36" t="s">
        <v>51</v>
      </c>
      <c r="F28" s="34"/>
      <c r="G28" s="34"/>
      <c r="H28" s="34"/>
      <c r="I28" s="34"/>
    </row>
    <row r="29" spans="1:9" ht="47.25">
      <c r="A29" s="43" t="s">
        <v>234</v>
      </c>
      <c r="B29" s="44" t="s">
        <v>198</v>
      </c>
      <c r="C29" s="37" t="s">
        <v>211</v>
      </c>
      <c r="D29" s="45" t="s">
        <v>140</v>
      </c>
      <c r="E29" s="36" t="s">
        <v>51</v>
      </c>
      <c r="F29" s="34"/>
      <c r="G29" s="34"/>
      <c r="H29" s="34"/>
      <c r="I29" s="34"/>
    </row>
    <row r="30" spans="1:9" ht="47.25">
      <c r="A30" s="43" t="s">
        <v>235</v>
      </c>
      <c r="B30" s="44" t="s">
        <v>197</v>
      </c>
      <c r="C30" s="37" t="s">
        <v>211</v>
      </c>
      <c r="D30" s="45" t="s">
        <v>141</v>
      </c>
      <c r="E30" s="36" t="s">
        <v>51</v>
      </c>
      <c r="F30" s="34"/>
      <c r="G30" s="34"/>
      <c r="H30" s="34"/>
      <c r="I30" s="34"/>
    </row>
    <row r="31" spans="1:9" ht="47.25">
      <c r="A31" s="43" t="s">
        <v>236</v>
      </c>
      <c r="B31" s="44" t="s">
        <v>199</v>
      </c>
      <c r="C31" s="37" t="s">
        <v>211</v>
      </c>
      <c r="D31" s="47" t="s">
        <v>142</v>
      </c>
      <c r="E31" s="36" t="s">
        <v>51</v>
      </c>
      <c r="F31" s="34"/>
      <c r="G31" s="34"/>
      <c r="H31" s="34"/>
      <c r="I31" s="34"/>
    </row>
    <row r="32" spans="1:9" ht="47.25">
      <c r="A32" s="43" t="s">
        <v>237</v>
      </c>
      <c r="B32" s="44" t="s">
        <v>200</v>
      </c>
      <c r="C32" s="37" t="s">
        <v>211</v>
      </c>
      <c r="D32" s="47" t="s">
        <v>143</v>
      </c>
      <c r="E32" s="36" t="s">
        <v>51</v>
      </c>
      <c r="F32" s="34"/>
      <c r="G32" s="34"/>
      <c r="H32" s="34"/>
      <c r="I32" s="34"/>
    </row>
    <row r="33" spans="1:9" ht="47.25">
      <c r="A33" s="43" t="s">
        <v>238</v>
      </c>
      <c r="B33" s="44" t="s">
        <v>201</v>
      </c>
      <c r="C33" s="37" t="s">
        <v>211</v>
      </c>
      <c r="D33" s="47" t="s">
        <v>144</v>
      </c>
      <c r="E33" s="36" t="s">
        <v>51</v>
      </c>
      <c r="F33" s="34"/>
      <c r="G33" s="34"/>
      <c r="H33" s="34"/>
      <c r="I33" s="34"/>
    </row>
    <row r="34" spans="1:9" ht="47.25">
      <c r="A34" s="43" t="s">
        <v>239</v>
      </c>
      <c r="B34" s="44" t="s">
        <v>203</v>
      </c>
      <c r="C34" s="37" t="s">
        <v>211</v>
      </c>
      <c r="D34" s="47" t="s">
        <v>145</v>
      </c>
      <c r="E34" s="36" t="s">
        <v>51</v>
      </c>
      <c r="F34" s="34"/>
      <c r="G34" s="34"/>
      <c r="H34" s="34"/>
      <c r="I34" s="34"/>
    </row>
    <row r="35" spans="1:9" ht="47.25">
      <c r="A35" s="43" t="s">
        <v>240</v>
      </c>
      <c r="B35" s="44" t="s">
        <v>202</v>
      </c>
      <c r="C35" s="37" t="s">
        <v>211</v>
      </c>
      <c r="D35" s="47" t="s">
        <v>146</v>
      </c>
      <c r="E35" s="36" t="s">
        <v>51</v>
      </c>
      <c r="F35" s="34"/>
      <c r="G35" s="34"/>
      <c r="H35" s="34"/>
      <c r="I35" s="34"/>
    </row>
    <row r="36" spans="1:9" ht="47.25">
      <c r="A36" s="43" t="s">
        <v>241</v>
      </c>
      <c r="B36" s="44" t="s">
        <v>204</v>
      </c>
      <c r="C36" s="37" t="s">
        <v>211</v>
      </c>
      <c r="D36" s="47" t="s">
        <v>147</v>
      </c>
      <c r="E36" s="36" t="s">
        <v>148</v>
      </c>
      <c r="F36" s="34"/>
      <c r="G36" s="34"/>
      <c r="H36" s="34"/>
      <c r="I36" s="34"/>
    </row>
    <row r="37" spans="1:9" ht="47.25">
      <c r="A37" s="43" t="s">
        <v>242</v>
      </c>
      <c r="B37" s="44" t="s">
        <v>205</v>
      </c>
      <c r="C37" s="37" t="s">
        <v>211</v>
      </c>
      <c r="D37" s="47" t="s">
        <v>149</v>
      </c>
      <c r="E37" s="36" t="s">
        <v>51</v>
      </c>
      <c r="F37" s="34"/>
      <c r="G37" s="34"/>
      <c r="H37" s="34"/>
      <c r="I37" s="34"/>
    </row>
    <row r="38" spans="1:9" ht="47.25">
      <c r="A38" s="43" t="s">
        <v>243</v>
      </c>
      <c r="B38" s="44" t="s">
        <v>206</v>
      </c>
      <c r="C38" s="37" t="s">
        <v>211</v>
      </c>
      <c r="D38" s="47" t="s">
        <v>150</v>
      </c>
      <c r="E38" s="36" t="s">
        <v>51</v>
      </c>
      <c r="F38" s="34"/>
      <c r="G38" s="34"/>
      <c r="H38" s="34"/>
      <c r="I38" s="34"/>
    </row>
    <row r="39" spans="1:9" ht="47.25">
      <c r="A39" s="43" t="s">
        <v>244</v>
      </c>
      <c r="B39" s="44" t="s">
        <v>207</v>
      </c>
      <c r="C39" s="37" t="s">
        <v>211</v>
      </c>
      <c r="D39" s="47" t="s">
        <v>159</v>
      </c>
      <c r="E39" s="36" t="s">
        <v>51</v>
      </c>
      <c r="F39" s="34"/>
      <c r="G39" s="34"/>
      <c r="H39" s="34"/>
      <c r="I39" s="34"/>
    </row>
    <row r="40" spans="1:9" ht="47.25">
      <c r="A40" s="43" t="s">
        <v>245</v>
      </c>
      <c r="B40" s="44" t="s">
        <v>208</v>
      </c>
      <c r="C40" s="37" t="s">
        <v>211</v>
      </c>
      <c r="D40" s="47" t="s">
        <v>151</v>
      </c>
      <c r="E40" s="36" t="s">
        <v>51</v>
      </c>
      <c r="F40" s="34"/>
      <c r="G40" s="34"/>
      <c r="H40" s="34"/>
      <c r="I40" s="34"/>
    </row>
    <row r="41" spans="1:9" ht="47.25">
      <c r="A41" s="43" t="s">
        <v>246</v>
      </c>
      <c r="B41" s="44" t="s">
        <v>209</v>
      </c>
      <c r="C41" s="37" t="s">
        <v>211</v>
      </c>
      <c r="D41" s="47" t="s">
        <v>213</v>
      </c>
      <c r="E41" s="36" t="s">
        <v>148</v>
      </c>
      <c r="F41" s="34"/>
      <c r="G41" s="34"/>
      <c r="H41" s="34"/>
      <c r="I41" s="34"/>
    </row>
    <row r="42" spans="1:9" ht="47.25">
      <c r="A42" s="43" t="s">
        <v>247</v>
      </c>
      <c r="B42" s="44" t="s">
        <v>210</v>
      </c>
      <c r="C42" s="37" t="s">
        <v>211</v>
      </c>
      <c r="D42" s="47" t="s">
        <v>152</v>
      </c>
      <c r="E42" s="36" t="s">
        <v>51</v>
      </c>
      <c r="F42" s="34"/>
      <c r="G42" s="34"/>
      <c r="H42" s="34"/>
      <c r="I42" s="34"/>
    </row>
    <row r="43" spans="1:9">
      <c r="C43" s="42"/>
    </row>
  </sheetData>
  <mergeCells count="3">
    <mergeCell ref="B1:E1"/>
    <mergeCell ref="B2:E2"/>
    <mergeCell ref="B3:E3"/>
  </mergeCells>
  <phoneticPr fontId="1" type="noConversion"/>
  <conditionalFormatting sqref="C6">
    <cfRule type="cellIs" dxfId="8" priority="1" operator="equal">
      <formula>$A$4</formula>
    </cfRule>
  </conditionalFormatting>
  <dataValidations disablePrompts="1" count="1">
    <dataValidation type="list" allowBlank="1" showInputMessage="1" showErrorMessage="1" sqref="A4:D4" xr:uid="{C4D63C1C-290B-4587-B125-62C9C33EB0C1}">
      <formula1>$A$4:$D$4</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96460-101C-405F-9644-0D938BD36183}">
  <dimension ref="A1:I26"/>
  <sheetViews>
    <sheetView zoomScale="85" zoomScaleNormal="85" workbookViewId="0">
      <selection activeCell="G25" sqref="G25"/>
    </sheetView>
  </sheetViews>
  <sheetFormatPr defaultColWidth="8.7109375" defaultRowHeight="15"/>
  <cols>
    <col min="1" max="1" width="22.28515625" style="8" customWidth="1"/>
    <col min="2" max="2" width="29.28515625" style="8" customWidth="1"/>
    <col min="3" max="3" width="23.85546875" style="8" bestFit="1" customWidth="1"/>
    <col min="4" max="4" width="43.28515625" style="8" customWidth="1"/>
    <col min="5" max="5" width="36.28515625" style="8" customWidth="1"/>
    <col min="6" max="6" width="11.42578125" style="9" customWidth="1"/>
    <col min="7" max="7" width="26.7109375" style="8" customWidth="1"/>
    <col min="8" max="8" width="24.140625" style="8" customWidth="1"/>
    <col min="9" max="9" width="24.28515625" style="8" customWidth="1"/>
    <col min="10" max="16384" width="8.7109375" style="8"/>
  </cols>
  <sheetData>
    <row r="1" spans="1:9" ht="15.75">
      <c r="A1" s="27" t="s">
        <v>160</v>
      </c>
      <c r="B1" s="77" t="s">
        <v>366</v>
      </c>
      <c r="C1" s="78"/>
      <c r="D1" s="79"/>
      <c r="E1" s="78"/>
      <c r="F1" s="34"/>
      <c r="G1" s="34"/>
      <c r="H1" s="34"/>
      <c r="I1" s="34"/>
    </row>
    <row r="2" spans="1:9" ht="15.75">
      <c r="A2" s="27" t="s">
        <v>0</v>
      </c>
      <c r="B2" s="80" t="s">
        <v>161</v>
      </c>
      <c r="C2" s="78"/>
      <c r="D2" s="79"/>
      <c r="E2" s="78"/>
      <c r="F2" s="34"/>
      <c r="G2" s="34"/>
      <c r="H2" s="34"/>
      <c r="I2" s="34"/>
    </row>
    <row r="3" spans="1:9" ht="15.75">
      <c r="A3" s="27" t="s">
        <v>2</v>
      </c>
      <c r="B3" s="81" t="s">
        <v>158</v>
      </c>
      <c r="C3" s="78"/>
      <c r="D3" s="79"/>
      <c r="E3" s="78"/>
      <c r="F3" s="34"/>
      <c r="G3" s="34"/>
      <c r="H3" s="34"/>
      <c r="I3" s="34"/>
    </row>
    <row r="4" spans="1:9" ht="15.75">
      <c r="A4" s="26" t="s">
        <v>1</v>
      </c>
      <c r="B4" s="29" t="s">
        <v>3</v>
      </c>
      <c r="C4" s="29" t="s">
        <v>162</v>
      </c>
      <c r="D4" s="29" t="s">
        <v>4</v>
      </c>
      <c r="E4" s="29" t="s">
        <v>5</v>
      </c>
      <c r="F4" s="35"/>
      <c r="G4" s="35"/>
      <c r="H4" s="35"/>
      <c r="I4" s="34"/>
    </row>
    <row r="5" spans="1:9" ht="15.75">
      <c r="A5" s="30">
        <f>COUNTIF(F:F,"Pass")</f>
        <v>0</v>
      </c>
      <c r="B5" s="31">
        <f>COUNTIF(F:F,"Fail")</f>
        <v>0</v>
      </c>
      <c r="C5" s="31">
        <f>COUNTIF(F:F,"Untested")</f>
        <v>0</v>
      </c>
      <c r="D5" s="31">
        <f>COUNTIF(F:F,"N/A")</f>
        <v>19</v>
      </c>
      <c r="E5" s="31">
        <f>SUM(A5:D5)</f>
        <v>19</v>
      </c>
      <c r="F5" s="35"/>
      <c r="G5" s="35"/>
      <c r="H5" s="35"/>
      <c r="I5" s="34"/>
    </row>
    <row r="6" spans="1:9" ht="15.75">
      <c r="A6" s="30" t="s">
        <v>155</v>
      </c>
      <c r="B6" s="31" t="s">
        <v>155</v>
      </c>
      <c r="C6" s="31" t="s">
        <v>155</v>
      </c>
      <c r="D6" s="31" t="s">
        <v>155</v>
      </c>
      <c r="E6" s="31"/>
      <c r="F6" s="35"/>
      <c r="G6" s="35"/>
      <c r="H6" s="35"/>
      <c r="I6" s="34"/>
    </row>
    <row r="7" spans="1:9" ht="15.75">
      <c r="A7" s="39" t="s">
        <v>6</v>
      </c>
      <c r="B7" s="39" t="s">
        <v>7</v>
      </c>
      <c r="C7" s="39" t="s">
        <v>163</v>
      </c>
      <c r="D7" s="39" t="s">
        <v>8</v>
      </c>
      <c r="E7" s="39" t="s">
        <v>9</v>
      </c>
      <c r="F7" s="39" t="s">
        <v>164</v>
      </c>
      <c r="G7" s="32" t="s">
        <v>165</v>
      </c>
      <c r="H7" s="32" t="s">
        <v>2</v>
      </c>
      <c r="I7" s="33" t="s">
        <v>166</v>
      </c>
    </row>
    <row r="8" spans="1:9" ht="47.25">
      <c r="A8" s="50" t="s">
        <v>167</v>
      </c>
      <c r="B8" s="50" t="s">
        <v>170</v>
      </c>
      <c r="C8" s="37" t="s">
        <v>175</v>
      </c>
      <c r="D8" s="50" t="s">
        <v>11</v>
      </c>
      <c r="E8" s="50" t="s">
        <v>15</v>
      </c>
      <c r="F8" s="69" t="s">
        <v>4</v>
      </c>
    </row>
    <row r="9" spans="1:9" ht="47.25">
      <c r="A9" s="50" t="s">
        <v>168</v>
      </c>
      <c r="B9" s="50" t="s">
        <v>171</v>
      </c>
      <c r="C9" s="37" t="s">
        <v>175</v>
      </c>
      <c r="D9" s="50" t="s">
        <v>10</v>
      </c>
      <c r="E9" s="50" t="s">
        <v>15</v>
      </c>
      <c r="F9" s="69" t="s">
        <v>4</v>
      </c>
    </row>
    <row r="10" spans="1:9" ht="63">
      <c r="A10" s="50" t="s">
        <v>169</v>
      </c>
      <c r="B10" s="50" t="s">
        <v>172</v>
      </c>
      <c r="C10" s="37" t="s">
        <v>175</v>
      </c>
      <c r="D10" s="50" t="s">
        <v>12</v>
      </c>
      <c r="E10" s="50" t="s">
        <v>15</v>
      </c>
      <c r="F10" s="69" t="s">
        <v>4</v>
      </c>
    </row>
    <row r="11" spans="1:9" ht="63">
      <c r="A11" s="50" t="s">
        <v>369</v>
      </c>
      <c r="B11" s="50" t="s">
        <v>173</v>
      </c>
      <c r="C11" s="37" t="s">
        <v>175</v>
      </c>
      <c r="D11" s="50" t="s">
        <v>13</v>
      </c>
      <c r="E11" s="50" t="s">
        <v>15</v>
      </c>
      <c r="F11" s="69" t="s">
        <v>4</v>
      </c>
    </row>
    <row r="12" spans="1:9" ht="47.25">
      <c r="A12" s="50" t="s">
        <v>370</v>
      </c>
      <c r="B12" s="50" t="s">
        <v>174</v>
      </c>
      <c r="C12" s="37" t="s">
        <v>175</v>
      </c>
      <c r="D12" s="50" t="s">
        <v>14</v>
      </c>
      <c r="E12" s="50" t="s">
        <v>15</v>
      </c>
      <c r="F12" s="69" t="s">
        <v>4</v>
      </c>
    </row>
    <row r="13" spans="1:9" ht="47.25">
      <c r="A13" s="50" t="s">
        <v>371</v>
      </c>
      <c r="B13" s="50" t="s">
        <v>372</v>
      </c>
      <c r="C13" s="37" t="s">
        <v>175</v>
      </c>
      <c r="D13" s="70" t="s">
        <v>373</v>
      </c>
      <c r="E13" s="71" t="s">
        <v>374</v>
      </c>
      <c r="F13" s="69" t="s">
        <v>4</v>
      </c>
    </row>
    <row r="14" spans="1:9" ht="63">
      <c r="A14" s="50" t="s">
        <v>375</v>
      </c>
      <c r="B14" s="50" t="s">
        <v>376</v>
      </c>
      <c r="C14" s="37" t="s">
        <v>175</v>
      </c>
      <c r="D14" s="70" t="s">
        <v>377</v>
      </c>
      <c r="E14" s="70" t="s">
        <v>378</v>
      </c>
      <c r="F14" s="69" t="s">
        <v>4</v>
      </c>
    </row>
    <row r="15" spans="1:9" ht="47.25">
      <c r="A15" s="50" t="s">
        <v>379</v>
      </c>
      <c r="B15" s="50" t="s">
        <v>380</v>
      </c>
      <c r="C15" s="37" t="s">
        <v>175</v>
      </c>
      <c r="D15" s="70" t="s">
        <v>381</v>
      </c>
      <c r="E15" s="37" t="s">
        <v>382</v>
      </c>
      <c r="F15" s="69" t="s">
        <v>4</v>
      </c>
    </row>
    <row r="16" spans="1:9" ht="63">
      <c r="A16" s="50" t="s">
        <v>383</v>
      </c>
      <c r="B16" s="50" t="s">
        <v>384</v>
      </c>
      <c r="C16" s="37" t="s">
        <v>175</v>
      </c>
      <c r="D16" s="71" t="s">
        <v>385</v>
      </c>
      <c r="E16" s="71" t="s">
        <v>386</v>
      </c>
      <c r="F16" s="69" t="s">
        <v>4</v>
      </c>
    </row>
    <row r="17" spans="1:6" ht="63">
      <c r="A17" s="50" t="s">
        <v>387</v>
      </c>
      <c r="B17" s="50" t="s">
        <v>388</v>
      </c>
      <c r="C17" s="37" t="s">
        <v>175</v>
      </c>
      <c r="D17" s="70" t="s">
        <v>389</v>
      </c>
      <c r="E17" s="70" t="s">
        <v>390</v>
      </c>
      <c r="F17" s="69" t="s">
        <v>4</v>
      </c>
    </row>
    <row r="18" spans="1:6" ht="63">
      <c r="A18" s="50" t="s">
        <v>391</v>
      </c>
      <c r="B18" s="50" t="s">
        <v>392</v>
      </c>
      <c r="C18" s="37" t="s">
        <v>175</v>
      </c>
      <c r="D18" s="71" t="s">
        <v>393</v>
      </c>
      <c r="E18" s="70" t="s">
        <v>390</v>
      </c>
      <c r="F18" s="69" t="s">
        <v>4</v>
      </c>
    </row>
    <row r="19" spans="1:6" ht="47.25">
      <c r="A19" s="50" t="s">
        <v>394</v>
      </c>
      <c r="B19" s="50" t="s">
        <v>395</v>
      </c>
      <c r="C19" s="37" t="s">
        <v>175</v>
      </c>
      <c r="D19" s="71" t="s">
        <v>396</v>
      </c>
      <c r="E19" s="70" t="s">
        <v>390</v>
      </c>
      <c r="F19" s="69" t="s">
        <v>4</v>
      </c>
    </row>
    <row r="20" spans="1:6" ht="47.25">
      <c r="A20" s="50" t="s">
        <v>397</v>
      </c>
      <c r="B20" s="50" t="s">
        <v>398</v>
      </c>
      <c r="C20" s="37" t="s">
        <v>175</v>
      </c>
      <c r="D20" s="70" t="s">
        <v>16</v>
      </c>
      <c r="E20" s="70" t="s">
        <v>390</v>
      </c>
      <c r="F20" s="69" t="s">
        <v>4</v>
      </c>
    </row>
    <row r="21" spans="1:6" ht="47.25">
      <c r="A21" s="50" t="s">
        <v>399</v>
      </c>
      <c r="B21" s="50" t="s">
        <v>400</v>
      </c>
      <c r="C21" s="37" t="s">
        <v>175</v>
      </c>
      <c r="D21" s="70" t="s">
        <v>18</v>
      </c>
      <c r="E21" s="70" t="s">
        <v>390</v>
      </c>
      <c r="F21" s="69" t="s">
        <v>4</v>
      </c>
    </row>
    <row r="22" spans="1:6" ht="47.25">
      <c r="A22" s="50" t="s">
        <v>401</v>
      </c>
      <c r="B22" s="50" t="s">
        <v>402</v>
      </c>
      <c r="C22" s="37" t="s">
        <v>175</v>
      </c>
      <c r="D22" s="70" t="s">
        <v>17</v>
      </c>
      <c r="E22" s="70" t="s">
        <v>390</v>
      </c>
      <c r="F22" s="69" t="s">
        <v>4</v>
      </c>
    </row>
    <row r="23" spans="1:6" ht="47.25">
      <c r="A23" s="50" t="s">
        <v>403</v>
      </c>
      <c r="B23" s="50" t="s">
        <v>404</v>
      </c>
      <c r="C23" s="37" t="s">
        <v>175</v>
      </c>
      <c r="D23" s="71" t="s">
        <v>405</v>
      </c>
      <c r="E23" s="70" t="s">
        <v>390</v>
      </c>
      <c r="F23" s="69" t="s">
        <v>4</v>
      </c>
    </row>
    <row r="24" spans="1:6" ht="47.25">
      <c r="A24" s="50" t="s">
        <v>406</v>
      </c>
      <c r="B24" s="50" t="s">
        <v>407</v>
      </c>
      <c r="C24" s="37" t="s">
        <v>175</v>
      </c>
      <c r="D24" s="71" t="s">
        <v>408</v>
      </c>
      <c r="E24" s="37" t="s">
        <v>390</v>
      </c>
      <c r="F24" s="69" t="s">
        <v>4</v>
      </c>
    </row>
    <row r="25" spans="1:6" ht="47.25">
      <c r="A25" s="72" t="s">
        <v>409</v>
      </c>
      <c r="B25" s="72" t="s">
        <v>410</v>
      </c>
      <c r="C25" s="73" t="s">
        <v>175</v>
      </c>
      <c r="D25" s="74" t="s">
        <v>19</v>
      </c>
      <c r="E25" s="75" t="s">
        <v>390</v>
      </c>
      <c r="F25" s="69" t="s">
        <v>4</v>
      </c>
    </row>
    <row r="26" spans="1:6" ht="47.25">
      <c r="A26" s="72" t="s">
        <v>411</v>
      </c>
      <c r="B26" s="50" t="s">
        <v>412</v>
      </c>
      <c r="C26" s="37" t="s">
        <v>175</v>
      </c>
      <c r="D26" s="71" t="s">
        <v>20</v>
      </c>
      <c r="E26" s="76" t="s">
        <v>21</v>
      </c>
      <c r="F26" s="69" t="s">
        <v>4</v>
      </c>
    </row>
  </sheetData>
  <mergeCells count="3">
    <mergeCell ref="B1:E1"/>
    <mergeCell ref="B2:E2"/>
    <mergeCell ref="B3:E3"/>
  </mergeCells>
  <phoneticPr fontId="1" type="noConversion"/>
  <conditionalFormatting sqref="C6">
    <cfRule type="cellIs" dxfId="7" priority="5" operator="equal">
      <formula>$A$4</formula>
    </cfRule>
  </conditionalFormatting>
  <conditionalFormatting sqref="F8:F26">
    <cfRule type="cellIs" dxfId="6" priority="1" operator="equal">
      <formula>$A$4</formula>
    </cfRule>
    <cfRule type="cellIs" dxfId="5" priority="2" operator="equal">
      <formula>$B$4</formula>
    </cfRule>
  </conditionalFormatting>
  <dataValidations count="1">
    <dataValidation type="list" allowBlank="1" showInputMessage="1" showErrorMessage="1" sqref="A4:D4 F8:F26" xr:uid="{68899694-969C-4013-8973-5481ED2E5293}">
      <formula1>$A$4:$D$4</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8DE29-FB16-4495-B816-EF3A9C9732F8}">
  <dimension ref="A1:I17"/>
  <sheetViews>
    <sheetView zoomScaleNormal="100" workbookViewId="0">
      <selection activeCell="B2" sqref="B2:E2"/>
    </sheetView>
  </sheetViews>
  <sheetFormatPr defaultRowHeight="15"/>
  <cols>
    <col min="1" max="1" width="18.85546875" customWidth="1"/>
    <col min="2" max="2" width="29.85546875" customWidth="1"/>
    <col min="3" max="3" width="25.85546875" customWidth="1"/>
    <col min="4" max="4" width="34.28515625" customWidth="1"/>
    <col min="5" max="5" width="35.85546875" customWidth="1"/>
    <col min="6" max="6" width="17.7109375" customWidth="1"/>
    <col min="7" max="7" width="14.85546875" customWidth="1"/>
    <col min="8" max="8" width="13.85546875" customWidth="1"/>
    <col min="9" max="9" width="12.85546875" customWidth="1"/>
  </cols>
  <sheetData>
    <row r="1" spans="1:9" ht="15.75">
      <c r="A1" s="27" t="s">
        <v>160</v>
      </c>
      <c r="B1" s="77" t="s">
        <v>367</v>
      </c>
      <c r="C1" s="78"/>
      <c r="D1" s="79"/>
      <c r="E1" s="78"/>
      <c r="F1" s="34"/>
      <c r="G1" s="34"/>
      <c r="H1" s="34"/>
      <c r="I1" s="34"/>
    </row>
    <row r="2" spans="1:9" ht="15.75">
      <c r="A2" s="27" t="s">
        <v>0</v>
      </c>
      <c r="B2" s="80" t="s">
        <v>161</v>
      </c>
      <c r="C2" s="78"/>
      <c r="D2" s="79"/>
      <c r="E2" s="78"/>
      <c r="F2" s="34"/>
      <c r="G2" s="34"/>
      <c r="H2" s="34"/>
      <c r="I2" s="34"/>
    </row>
    <row r="3" spans="1:9" ht="15.75">
      <c r="A3" s="27" t="s">
        <v>2</v>
      </c>
      <c r="B3" s="81" t="s">
        <v>158</v>
      </c>
      <c r="C3" s="78"/>
      <c r="D3" s="79"/>
      <c r="E3" s="78"/>
      <c r="F3" s="35"/>
      <c r="G3" s="34"/>
      <c r="H3" s="34"/>
      <c r="I3" s="34"/>
    </row>
    <row r="4" spans="1:9" ht="15.75">
      <c r="A4" s="26" t="s">
        <v>1</v>
      </c>
      <c r="B4" s="29" t="s">
        <v>3</v>
      </c>
      <c r="C4" s="29" t="s">
        <v>162</v>
      </c>
      <c r="D4" s="29" t="s">
        <v>4</v>
      </c>
      <c r="E4" s="29" t="s">
        <v>5</v>
      </c>
      <c r="F4" s="35"/>
      <c r="G4" s="35"/>
      <c r="H4" s="35"/>
      <c r="I4" s="34"/>
    </row>
    <row r="5" spans="1:9" ht="15.75">
      <c r="A5" s="30">
        <f>COUNTIF(F:F,"Pass")</f>
        <v>9</v>
      </c>
      <c r="B5" s="31">
        <f>COUNTIF(F:F,"Fail")</f>
        <v>0</v>
      </c>
      <c r="C5" s="31">
        <f>COUNTIF(F:F,"Untested")</f>
        <v>0</v>
      </c>
      <c r="D5" s="31">
        <f>COUNTIF(F:F,"N/A")</f>
        <v>0</v>
      </c>
      <c r="E5" s="31">
        <f>SUM(A5:D5)</f>
        <v>9</v>
      </c>
      <c r="F5" s="35"/>
      <c r="G5" s="35"/>
      <c r="H5" s="35"/>
      <c r="I5" s="34"/>
    </row>
    <row r="6" spans="1:9" ht="15.75">
      <c r="A6" s="30" t="s">
        <v>155</v>
      </c>
      <c r="B6" s="31" t="s">
        <v>155</v>
      </c>
      <c r="C6" s="31" t="s">
        <v>155</v>
      </c>
      <c r="D6" s="31" t="s">
        <v>155</v>
      </c>
      <c r="E6" s="31"/>
      <c r="F6" s="35"/>
      <c r="G6" s="35"/>
      <c r="H6" s="35"/>
      <c r="I6" s="34"/>
    </row>
    <row r="7" spans="1:9" ht="15.75">
      <c r="A7" s="39" t="s">
        <v>6</v>
      </c>
      <c r="B7" s="39" t="s">
        <v>7</v>
      </c>
      <c r="C7" s="39" t="s">
        <v>163</v>
      </c>
      <c r="D7" s="39" t="s">
        <v>8</v>
      </c>
      <c r="E7" s="39" t="s">
        <v>9</v>
      </c>
      <c r="F7" s="39" t="s">
        <v>164</v>
      </c>
      <c r="G7" s="32" t="s">
        <v>165</v>
      </c>
      <c r="H7" s="32" t="s">
        <v>2</v>
      </c>
      <c r="I7" s="33" t="s">
        <v>166</v>
      </c>
    </row>
    <row r="8" spans="1:9" ht="54" customHeight="1">
      <c r="A8" s="49" t="s">
        <v>248</v>
      </c>
      <c r="B8" s="50" t="s">
        <v>257</v>
      </c>
      <c r="C8" s="50" t="s">
        <v>266</v>
      </c>
      <c r="D8" s="51" t="s">
        <v>53</v>
      </c>
      <c r="E8" s="50" t="s">
        <v>55</v>
      </c>
      <c r="F8" s="49" t="s">
        <v>1</v>
      </c>
      <c r="G8" s="34"/>
      <c r="H8" s="34"/>
      <c r="I8" s="34"/>
    </row>
    <row r="9" spans="1:9" ht="63">
      <c r="A9" s="49" t="s">
        <v>249</v>
      </c>
      <c r="B9" s="50" t="s">
        <v>258</v>
      </c>
      <c r="C9" s="50" t="s">
        <v>266</v>
      </c>
      <c r="D9" s="51" t="s">
        <v>54</v>
      </c>
      <c r="E9" s="50" t="s">
        <v>58</v>
      </c>
      <c r="F9" s="49" t="s">
        <v>1</v>
      </c>
      <c r="G9" s="34"/>
      <c r="H9" s="34"/>
      <c r="I9" s="34"/>
    </row>
    <row r="10" spans="1:9" ht="59.45" customHeight="1">
      <c r="A10" s="49" t="s">
        <v>250</v>
      </c>
      <c r="B10" s="50" t="s">
        <v>259</v>
      </c>
      <c r="C10" s="50" t="s">
        <v>266</v>
      </c>
      <c r="D10" s="51" t="s">
        <v>56</v>
      </c>
      <c r="E10" s="50" t="s">
        <v>59</v>
      </c>
      <c r="F10" s="49" t="s">
        <v>1</v>
      </c>
      <c r="G10" s="34"/>
      <c r="H10" s="34"/>
      <c r="I10" s="34"/>
    </row>
    <row r="11" spans="1:9" ht="61.5" customHeight="1">
      <c r="A11" s="49" t="s">
        <v>251</v>
      </c>
      <c r="B11" s="50" t="s">
        <v>260</v>
      </c>
      <c r="C11" s="50" t="s">
        <v>266</v>
      </c>
      <c r="D11" s="51" t="s">
        <v>57</v>
      </c>
      <c r="E11" s="50" t="s">
        <v>64</v>
      </c>
      <c r="F11" s="49" t="s">
        <v>1</v>
      </c>
      <c r="G11" s="34"/>
      <c r="H11" s="34"/>
      <c r="I11" s="34"/>
    </row>
    <row r="12" spans="1:9" ht="60" customHeight="1">
      <c r="A12" s="49" t="s">
        <v>252</v>
      </c>
      <c r="B12" s="50" t="s">
        <v>261</v>
      </c>
      <c r="C12" s="50" t="s">
        <v>266</v>
      </c>
      <c r="D12" s="51" t="s">
        <v>60</v>
      </c>
      <c r="E12" s="50" t="s">
        <v>64</v>
      </c>
      <c r="F12" s="49" t="s">
        <v>1</v>
      </c>
      <c r="G12" s="34"/>
      <c r="H12" s="34"/>
      <c r="I12" s="34"/>
    </row>
    <row r="13" spans="1:9" ht="63">
      <c r="A13" s="49" t="s">
        <v>253</v>
      </c>
      <c r="B13" s="50" t="s">
        <v>262</v>
      </c>
      <c r="C13" s="50" t="s">
        <v>266</v>
      </c>
      <c r="D13" s="51" t="s">
        <v>62</v>
      </c>
      <c r="E13" s="50" t="s">
        <v>64</v>
      </c>
      <c r="F13" s="49" t="s">
        <v>1</v>
      </c>
      <c r="G13" s="34"/>
      <c r="H13" s="34"/>
      <c r="I13" s="34"/>
    </row>
    <row r="14" spans="1:9" ht="59.1" customHeight="1">
      <c r="A14" s="49" t="s">
        <v>254</v>
      </c>
      <c r="B14" s="50" t="s">
        <v>263</v>
      </c>
      <c r="C14" s="50" t="s">
        <v>266</v>
      </c>
      <c r="D14" s="51" t="s">
        <v>63</v>
      </c>
      <c r="E14" s="50" t="s">
        <v>64</v>
      </c>
      <c r="F14" s="49" t="s">
        <v>1</v>
      </c>
      <c r="G14" s="34"/>
      <c r="H14" s="34"/>
      <c r="I14" s="34"/>
    </row>
    <row r="15" spans="1:9" ht="63">
      <c r="A15" s="49" t="s">
        <v>255</v>
      </c>
      <c r="B15" s="50" t="s">
        <v>264</v>
      </c>
      <c r="C15" s="50" t="s">
        <v>266</v>
      </c>
      <c r="D15" s="51" t="s">
        <v>65</v>
      </c>
      <c r="E15" s="50" t="s">
        <v>58</v>
      </c>
      <c r="F15" s="49" t="s">
        <v>1</v>
      </c>
      <c r="G15" s="34"/>
      <c r="H15" s="34"/>
      <c r="I15" s="34"/>
    </row>
    <row r="16" spans="1:9" ht="63">
      <c r="A16" s="49" t="s">
        <v>256</v>
      </c>
      <c r="B16" s="50" t="s">
        <v>265</v>
      </c>
      <c r="C16" s="50" t="s">
        <v>266</v>
      </c>
      <c r="D16" s="51" t="s">
        <v>66</v>
      </c>
      <c r="E16" s="50" t="s">
        <v>61</v>
      </c>
      <c r="F16" s="49" t="s">
        <v>1</v>
      </c>
      <c r="G16" s="34"/>
      <c r="H16" s="34"/>
      <c r="I16" s="34"/>
    </row>
    <row r="17" spans="1:1">
      <c r="A17" s="48"/>
    </row>
  </sheetData>
  <mergeCells count="3">
    <mergeCell ref="B1:E1"/>
    <mergeCell ref="B2:E2"/>
    <mergeCell ref="B3:E3"/>
  </mergeCells>
  <phoneticPr fontId="1" type="noConversion"/>
  <conditionalFormatting sqref="C6">
    <cfRule type="cellIs" dxfId="4" priority="1" operator="equal">
      <formula>$A$4</formula>
    </cfRule>
  </conditionalFormatting>
  <dataValidations count="1">
    <dataValidation type="list" allowBlank="1" showInputMessage="1" showErrorMessage="1" sqref="A4:D4" xr:uid="{748BF053-91B0-4343-8628-03D8B25FC46D}">
      <formula1>$A$4:$D$4</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405C7-6698-4C56-BCC8-9E34CB88D143}">
  <dimension ref="A1:I21"/>
  <sheetViews>
    <sheetView zoomScaleNormal="100" workbookViewId="0">
      <selection activeCell="B10" sqref="B10"/>
    </sheetView>
  </sheetViews>
  <sheetFormatPr defaultRowHeight="15"/>
  <cols>
    <col min="1" max="1" width="27.140625" style="28" bestFit="1" customWidth="1"/>
    <col min="2" max="2" width="22.7109375" style="28" bestFit="1" customWidth="1"/>
    <col min="3" max="3" width="30.5703125" style="28" customWidth="1"/>
    <col min="4" max="4" width="41.5703125" style="28" bestFit="1" customWidth="1"/>
    <col min="5" max="5" width="59.140625" style="28" bestFit="1" customWidth="1"/>
    <col min="6" max="6" width="7.28515625" style="28" bestFit="1" customWidth="1"/>
    <col min="7" max="7" width="10" style="28" bestFit="1" customWidth="1"/>
    <col min="8" max="8" width="7.28515625" style="28" bestFit="1" customWidth="1"/>
    <col min="9" max="9" width="16.85546875" style="28" customWidth="1"/>
    <col min="10" max="16384" width="9.140625" style="28"/>
  </cols>
  <sheetData>
    <row r="1" spans="1:9" ht="15.75">
      <c r="A1" s="27" t="s">
        <v>160</v>
      </c>
      <c r="B1" s="77" t="s">
        <v>368</v>
      </c>
      <c r="C1" s="78"/>
      <c r="D1" s="79"/>
      <c r="E1" s="78"/>
      <c r="F1" s="34"/>
      <c r="G1" s="34"/>
      <c r="H1" s="34"/>
      <c r="I1" s="34"/>
    </row>
    <row r="2" spans="1:9" ht="15.75">
      <c r="A2" s="27" t="s">
        <v>0</v>
      </c>
      <c r="B2" s="80" t="s">
        <v>161</v>
      </c>
      <c r="C2" s="78"/>
      <c r="D2" s="79"/>
      <c r="E2" s="78"/>
      <c r="F2" s="34"/>
      <c r="G2" s="34"/>
      <c r="H2" s="34"/>
      <c r="I2" s="34"/>
    </row>
    <row r="3" spans="1:9" ht="15.75">
      <c r="A3" s="27" t="s">
        <v>2</v>
      </c>
      <c r="B3" s="81" t="s">
        <v>158</v>
      </c>
      <c r="C3" s="78"/>
      <c r="D3" s="79"/>
      <c r="E3" s="78"/>
      <c r="F3" s="34"/>
      <c r="G3" s="34"/>
      <c r="H3" s="34"/>
      <c r="I3" s="34"/>
    </row>
    <row r="4" spans="1:9" ht="15.75">
      <c r="A4" s="26" t="s">
        <v>1</v>
      </c>
      <c r="B4" s="29" t="s">
        <v>3</v>
      </c>
      <c r="C4" s="29" t="s">
        <v>162</v>
      </c>
      <c r="D4" s="29" t="s">
        <v>4</v>
      </c>
      <c r="E4" s="29" t="s">
        <v>5</v>
      </c>
      <c r="F4" s="35"/>
      <c r="G4" s="35"/>
      <c r="H4" s="35"/>
      <c r="I4" s="34"/>
    </row>
    <row r="5" spans="1:9" ht="15.75">
      <c r="A5" s="30">
        <f>COUNTIF(F:F,"Pass")</f>
        <v>0</v>
      </c>
      <c r="B5" s="31">
        <f>COUNTIF(F:F,"Fail")</f>
        <v>0</v>
      </c>
      <c r="C5" s="31">
        <f>COUNTIF(F:F,"Untested")</f>
        <v>0</v>
      </c>
      <c r="D5" s="31">
        <f>COUNTIF(F:F,"N/A")</f>
        <v>14</v>
      </c>
      <c r="E5" s="31">
        <f>SUM(A5:D5)</f>
        <v>14</v>
      </c>
      <c r="F5" s="35"/>
      <c r="G5" s="35"/>
      <c r="H5" s="35"/>
      <c r="I5" s="34"/>
    </row>
    <row r="6" spans="1:9" ht="15.75">
      <c r="A6" s="30" t="s">
        <v>155</v>
      </c>
      <c r="B6" s="31" t="s">
        <v>155</v>
      </c>
      <c r="C6" s="31" t="s">
        <v>155</v>
      </c>
      <c r="D6" s="31" t="s">
        <v>155</v>
      </c>
      <c r="E6" s="31"/>
      <c r="F6" s="35"/>
      <c r="G6" s="35"/>
      <c r="H6" s="35"/>
      <c r="I6" s="34"/>
    </row>
    <row r="7" spans="1:9" ht="15.75">
      <c r="A7" s="39" t="s">
        <v>6</v>
      </c>
      <c r="B7" s="39" t="s">
        <v>7</v>
      </c>
      <c r="C7" s="39" t="s">
        <v>163</v>
      </c>
      <c r="D7" s="39" t="s">
        <v>8</v>
      </c>
      <c r="E7" s="39" t="s">
        <v>9</v>
      </c>
      <c r="F7" s="39" t="s">
        <v>164</v>
      </c>
      <c r="G7" s="32" t="s">
        <v>165</v>
      </c>
      <c r="H7" s="32" t="s">
        <v>2</v>
      </c>
      <c r="I7" s="33" t="s">
        <v>166</v>
      </c>
    </row>
    <row r="8" spans="1:9" ht="37.5" customHeight="1">
      <c r="A8" s="36" t="s">
        <v>275</v>
      </c>
      <c r="B8" s="52" t="s">
        <v>269</v>
      </c>
      <c r="C8" s="37" t="s">
        <v>267</v>
      </c>
      <c r="D8" s="37" t="s">
        <v>296</v>
      </c>
      <c r="E8" s="37" t="s">
        <v>67</v>
      </c>
      <c r="F8" s="41" t="s">
        <v>4</v>
      </c>
      <c r="G8" s="34"/>
      <c r="H8" s="34"/>
      <c r="I8" s="34"/>
    </row>
    <row r="9" spans="1:9" ht="45">
      <c r="A9" s="36" t="s">
        <v>276</v>
      </c>
      <c r="B9" s="52" t="s">
        <v>268</v>
      </c>
      <c r="C9" s="37" t="s">
        <v>267</v>
      </c>
      <c r="D9" s="37" t="s">
        <v>297</v>
      </c>
      <c r="E9" s="37" t="s">
        <v>298</v>
      </c>
      <c r="F9" s="41" t="s">
        <v>4</v>
      </c>
      <c r="G9" s="34"/>
      <c r="H9" s="34"/>
      <c r="I9" s="34"/>
    </row>
    <row r="10" spans="1:9" ht="45">
      <c r="A10" s="36" t="s">
        <v>277</v>
      </c>
      <c r="B10" s="52" t="s">
        <v>270</v>
      </c>
      <c r="C10" s="37" t="s">
        <v>267</v>
      </c>
      <c r="D10" s="37" t="s">
        <v>299</v>
      </c>
      <c r="E10" s="37" t="s">
        <v>300</v>
      </c>
      <c r="F10" s="41" t="s">
        <v>4</v>
      </c>
      <c r="G10" s="34"/>
      <c r="H10" s="34"/>
      <c r="I10" s="34"/>
    </row>
    <row r="11" spans="1:9" ht="60">
      <c r="A11" s="36" t="s">
        <v>278</v>
      </c>
      <c r="B11" s="52" t="s">
        <v>271</v>
      </c>
      <c r="C11" s="37" t="s">
        <v>267</v>
      </c>
      <c r="D11" s="37" t="s">
        <v>296</v>
      </c>
      <c r="E11" s="37" t="s">
        <v>68</v>
      </c>
      <c r="F11" s="41" t="s">
        <v>4</v>
      </c>
      <c r="G11" s="34"/>
      <c r="H11" s="34"/>
      <c r="I11" s="34"/>
    </row>
    <row r="12" spans="1:9" ht="45">
      <c r="A12" s="36" t="s">
        <v>279</v>
      </c>
      <c r="B12" s="52" t="s">
        <v>272</v>
      </c>
      <c r="C12" s="37" t="s">
        <v>267</v>
      </c>
      <c r="D12" s="37" t="s">
        <v>296</v>
      </c>
      <c r="E12" s="37" t="s">
        <v>301</v>
      </c>
      <c r="F12" s="41" t="s">
        <v>4</v>
      </c>
      <c r="G12" s="34"/>
      <c r="H12" s="34"/>
      <c r="I12" s="34"/>
    </row>
    <row r="13" spans="1:9" ht="31.5">
      <c r="A13" s="36" t="s">
        <v>280</v>
      </c>
      <c r="B13" s="52" t="s">
        <v>273</v>
      </c>
      <c r="C13" s="37" t="s">
        <v>267</v>
      </c>
      <c r="D13" s="37" t="s">
        <v>296</v>
      </c>
      <c r="E13" s="37" t="s">
        <v>307</v>
      </c>
      <c r="F13" s="41" t="s">
        <v>4</v>
      </c>
      <c r="G13" s="34"/>
      <c r="H13" s="34"/>
      <c r="I13" s="34"/>
    </row>
    <row r="14" spans="1:9" ht="60">
      <c r="A14" s="36" t="s">
        <v>281</v>
      </c>
      <c r="B14" s="52" t="s">
        <v>274</v>
      </c>
      <c r="C14" s="37" t="s">
        <v>267</v>
      </c>
      <c r="D14" s="37" t="s">
        <v>303</v>
      </c>
      <c r="E14" s="37" t="s">
        <v>302</v>
      </c>
      <c r="F14" s="41" t="s">
        <v>4</v>
      </c>
      <c r="G14" s="34"/>
      <c r="H14" s="34"/>
      <c r="I14" s="34"/>
    </row>
    <row r="15" spans="1:9" ht="60">
      <c r="A15" s="36" t="s">
        <v>282</v>
      </c>
      <c r="B15" s="52" t="s">
        <v>290</v>
      </c>
      <c r="C15" s="37" t="s">
        <v>304</v>
      </c>
      <c r="D15" s="37" t="s">
        <v>305</v>
      </c>
      <c r="E15" s="37" t="s">
        <v>69</v>
      </c>
      <c r="F15" s="41" t="s">
        <v>4</v>
      </c>
      <c r="G15" s="34"/>
      <c r="H15" s="34"/>
      <c r="I15" s="34"/>
    </row>
    <row r="16" spans="1:9" ht="60">
      <c r="A16" s="36" t="s">
        <v>283</v>
      </c>
      <c r="B16" s="52" t="s">
        <v>289</v>
      </c>
      <c r="C16" s="37" t="s">
        <v>304</v>
      </c>
      <c r="D16" s="37" t="s">
        <v>306</v>
      </c>
      <c r="E16" s="37" t="s">
        <v>70</v>
      </c>
      <c r="F16" s="41" t="s">
        <v>4</v>
      </c>
      <c r="G16" s="34"/>
      <c r="H16" s="34"/>
      <c r="I16" s="34"/>
    </row>
    <row r="17" spans="1:9" ht="47.25">
      <c r="A17" s="36" t="s">
        <v>284</v>
      </c>
      <c r="B17" s="52" t="s">
        <v>291</v>
      </c>
      <c r="C17" s="37" t="s">
        <v>304</v>
      </c>
      <c r="D17" s="37" t="s">
        <v>308</v>
      </c>
      <c r="E17" s="38" t="s">
        <v>309</v>
      </c>
      <c r="F17" s="41" t="s">
        <v>4</v>
      </c>
      <c r="G17" s="34"/>
      <c r="H17" s="34"/>
      <c r="I17" s="34"/>
    </row>
    <row r="18" spans="1:9" ht="63">
      <c r="A18" s="36" t="s">
        <v>285</v>
      </c>
      <c r="B18" s="37" t="s">
        <v>292</v>
      </c>
      <c r="C18" s="37" t="s">
        <v>304</v>
      </c>
      <c r="D18" s="37" t="s">
        <v>308</v>
      </c>
      <c r="E18" s="38" t="s">
        <v>309</v>
      </c>
      <c r="F18" s="41" t="s">
        <v>4</v>
      </c>
      <c r="G18" s="34"/>
      <c r="I18" s="34"/>
    </row>
    <row r="19" spans="1:9" ht="47.25">
      <c r="A19" s="36" t="s">
        <v>286</v>
      </c>
      <c r="B19" s="40" t="s">
        <v>293</v>
      </c>
      <c r="C19" s="37" t="s">
        <v>304</v>
      </c>
      <c r="D19" s="37" t="s">
        <v>310</v>
      </c>
      <c r="E19" s="37" t="s">
        <v>312</v>
      </c>
      <c r="F19" s="41" t="s">
        <v>4</v>
      </c>
      <c r="G19" s="34"/>
      <c r="H19" s="34"/>
      <c r="I19" s="34"/>
    </row>
    <row r="20" spans="1:9" ht="31.5">
      <c r="A20" s="36" t="s">
        <v>287</v>
      </c>
      <c r="B20" s="40" t="s">
        <v>294</v>
      </c>
      <c r="C20" s="37" t="s">
        <v>304</v>
      </c>
      <c r="D20" s="37" t="s">
        <v>311</v>
      </c>
      <c r="E20" s="37" t="s">
        <v>71</v>
      </c>
      <c r="F20" s="41" t="s">
        <v>4</v>
      </c>
      <c r="G20" s="34"/>
      <c r="H20" s="34"/>
      <c r="I20" s="34"/>
    </row>
    <row r="21" spans="1:9" ht="63">
      <c r="A21" s="36" t="s">
        <v>288</v>
      </c>
      <c r="B21" s="40" t="s">
        <v>295</v>
      </c>
      <c r="C21" s="37" t="s">
        <v>304</v>
      </c>
      <c r="D21" s="37" t="s">
        <v>311</v>
      </c>
      <c r="E21" s="36" t="s">
        <v>313</v>
      </c>
      <c r="F21" s="41" t="s">
        <v>4</v>
      </c>
      <c r="G21" s="34"/>
      <c r="H21" s="34"/>
      <c r="I21" s="34"/>
    </row>
  </sheetData>
  <mergeCells count="3">
    <mergeCell ref="B1:E1"/>
    <mergeCell ref="B2:E2"/>
    <mergeCell ref="B3:E3"/>
  </mergeCells>
  <phoneticPr fontId="1" type="noConversion"/>
  <conditionalFormatting sqref="C6">
    <cfRule type="cellIs" dxfId="3" priority="3" operator="equal">
      <formula>$A$4</formula>
    </cfRule>
  </conditionalFormatting>
  <dataValidations count="1">
    <dataValidation type="list" allowBlank="1" showInputMessage="1" showErrorMessage="1" sqref="A4:D4 F8:F21" xr:uid="{9043D08E-C9C3-4C6D-A946-9B73E969D6C6}">
      <formula1>$A$4:$D$4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E1FB8-4A65-454E-BB0E-AF8862366B67}">
  <dimension ref="A1:I12"/>
  <sheetViews>
    <sheetView zoomScale="85" zoomScaleNormal="85" workbookViewId="0">
      <selection activeCell="C10" sqref="C10"/>
    </sheetView>
  </sheetViews>
  <sheetFormatPr defaultRowHeight="15.75"/>
  <cols>
    <col min="1" max="1" width="30.7109375" style="54" bestFit="1" customWidth="1"/>
    <col min="2" max="2" width="28.42578125" style="54" bestFit="1" customWidth="1"/>
    <col min="3" max="3" width="52.42578125" style="54" customWidth="1"/>
    <col min="4" max="4" width="43.5703125" style="54" bestFit="1" customWidth="1"/>
    <col min="5" max="5" width="39.42578125" style="54" bestFit="1" customWidth="1"/>
    <col min="6" max="6" width="9.5703125" style="54" customWidth="1"/>
    <col min="7" max="7" width="18.28515625" style="54" customWidth="1"/>
    <col min="8" max="8" width="18.140625" style="54" customWidth="1"/>
    <col min="9" max="9" width="24.7109375" style="54" customWidth="1"/>
    <col min="10" max="16384" width="9.140625" style="54"/>
  </cols>
  <sheetData>
    <row r="1" spans="1:9">
      <c r="A1" s="53" t="s">
        <v>160</v>
      </c>
      <c r="B1" s="82" t="s">
        <v>317</v>
      </c>
      <c r="C1" s="83"/>
      <c r="D1" s="84"/>
      <c r="E1" s="83"/>
    </row>
    <row r="2" spans="1:9">
      <c r="A2" s="53" t="s">
        <v>0</v>
      </c>
      <c r="B2" s="85" t="s">
        <v>161</v>
      </c>
      <c r="C2" s="83"/>
      <c r="D2" s="84"/>
      <c r="E2" s="83"/>
    </row>
    <row r="3" spans="1:9">
      <c r="A3" s="53" t="s">
        <v>2</v>
      </c>
      <c r="B3" s="86" t="s">
        <v>158</v>
      </c>
      <c r="C3" s="83"/>
      <c r="D3" s="84"/>
      <c r="E3" s="83"/>
    </row>
    <row r="4" spans="1:9">
      <c r="A4" s="55" t="s">
        <v>1</v>
      </c>
      <c r="B4" s="56" t="s">
        <v>3</v>
      </c>
      <c r="C4" s="56" t="s">
        <v>162</v>
      </c>
      <c r="D4" s="56" t="s">
        <v>4</v>
      </c>
      <c r="E4" s="56" t="s">
        <v>5</v>
      </c>
      <c r="F4" s="57"/>
      <c r="G4" s="57"/>
      <c r="H4" s="57"/>
    </row>
    <row r="5" spans="1:9">
      <c r="A5" s="58">
        <f>COUNTIF(F:F,"Pass")</f>
        <v>0</v>
      </c>
      <c r="B5" s="59">
        <f>COUNTIF(F:F,"Fail")</f>
        <v>0</v>
      </c>
      <c r="C5" s="59">
        <f>COUNTIF(F:F,"Untested")</f>
        <v>0</v>
      </c>
      <c r="D5" s="59">
        <f>COUNTIF(F:F,"N/A")</f>
        <v>0</v>
      </c>
      <c r="E5" s="59">
        <f>SUM(A5:D5)</f>
        <v>0</v>
      </c>
      <c r="F5" s="57"/>
      <c r="G5" s="57"/>
      <c r="H5" s="57"/>
    </row>
    <row r="6" spans="1:9">
      <c r="A6" s="58" t="s">
        <v>155</v>
      </c>
      <c r="B6" s="59" t="s">
        <v>155</v>
      </c>
      <c r="C6" s="59" t="s">
        <v>155</v>
      </c>
      <c r="D6" s="59" t="s">
        <v>155</v>
      </c>
      <c r="E6" s="59"/>
      <c r="F6" s="57"/>
      <c r="G6" s="57"/>
      <c r="H6" s="57"/>
    </row>
    <row r="7" spans="1:9">
      <c r="A7" s="60" t="s">
        <v>6</v>
      </c>
      <c r="B7" s="60" t="s">
        <v>7</v>
      </c>
      <c r="C7" s="60" t="s">
        <v>163</v>
      </c>
      <c r="D7" s="60" t="s">
        <v>8</v>
      </c>
      <c r="E7" s="60" t="s">
        <v>9</v>
      </c>
      <c r="F7" s="60" t="s">
        <v>164</v>
      </c>
      <c r="G7" s="61" t="s">
        <v>165</v>
      </c>
      <c r="H7" s="61" t="s">
        <v>2</v>
      </c>
      <c r="I7" s="62" t="s">
        <v>166</v>
      </c>
    </row>
    <row r="8" spans="1:9" ht="54.95" customHeight="1">
      <c r="A8" s="64" t="s">
        <v>314</v>
      </c>
      <c r="B8" s="65" t="s">
        <v>322</v>
      </c>
      <c r="C8" s="64" t="s">
        <v>318</v>
      </c>
      <c r="D8" s="65" t="s">
        <v>320</v>
      </c>
      <c r="E8" s="64" t="s">
        <v>321</v>
      </c>
      <c r="F8" s="63"/>
    </row>
    <row r="9" spans="1:9" ht="54.95" customHeight="1">
      <c r="A9" s="64" t="s">
        <v>315</v>
      </c>
      <c r="B9" s="65" t="s">
        <v>323</v>
      </c>
      <c r="C9" s="64" t="s">
        <v>318</v>
      </c>
      <c r="D9" s="65" t="s">
        <v>107</v>
      </c>
      <c r="E9" s="64" t="s">
        <v>319</v>
      </c>
      <c r="F9" s="63"/>
    </row>
    <row r="10" spans="1:9" ht="54.95" customHeight="1">
      <c r="A10" s="64" t="s">
        <v>316</v>
      </c>
      <c r="B10" s="65" t="s">
        <v>324</v>
      </c>
      <c r="C10" s="64" t="s">
        <v>318</v>
      </c>
      <c r="D10" s="64" t="s">
        <v>108</v>
      </c>
      <c r="E10" s="64" t="s">
        <v>319</v>
      </c>
      <c r="F10" s="63"/>
    </row>
    <row r="11" spans="1:9">
      <c r="A11" s="66"/>
      <c r="B11" s="66"/>
      <c r="C11" s="66"/>
      <c r="D11" s="66"/>
      <c r="E11" s="66"/>
    </row>
    <row r="12" spans="1:9">
      <c r="A12" s="66"/>
      <c r="B12" s="66"/>
      <c r="C12" s="66"/>
      <c r="D12" s="66"/>
      <c r="E12" s="66"/>
    </row>
  </sheetData>
  <mergeCells count="3">
    <mergeCell ref="B1:E1"/>
    <mergeCell ref="B2:E2"/>
    <mergeCell ref="B3:E3"/>
  </mergeCells>
  <phoneticPr fontId="1" type="noConversion"/>
  <conditionalFormatting sqref="C6">
    <cfRule type="cellIs" dxfId="2" priority="1" operator="equal">
      <formula>$A$4</formula>
    </cfRule>
  </conditionalFormatting>
  <dataValidations count="1">
    <dataValidation type="list" allowBlank="1" showInputMessage="1" showErrorMessage="1" sqref="A4:D4" xr:uid="{2B887A13-5C81-4C58-BD5A-341FE1DDF652}">
      <formula1>$A$4:$D$4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FA90A-7646-4604-ABDD-111B3A716842}">
  <dimension ref="A1:I36"/>
  <sheetViews>
    <sheetView zoomScale="85" zoomScaleNormal="85" workbookViewId="0">
      <selection sqref="A1:I7"/>
    </sheetView>
  </sheetViews>
  <sheetFormatPr defaultRowHeight="15"/>
  <cols>
    <col min="1" max="1" width="31.7109375" bestFit="1" customWidth="1"/>
    <col min="2" max="2" width="30" bestFit="1" customWidth="1"/>
    <col min="3" max="3" width="31" bestFit="1" customWidth="1"/>
    <col min="4" max="4" width="68.7109375" style="3" bestFit="1" customWidth="1"/>
    <col min="5" max="5" width="53.28515625" style="3" bestFit="1" customWidth="1"/>
    <col min="6" max="6" width="7.85546875" bestFit="1" customWidth="1"/>
    <col min="7" max="7" width="10.5703125" bestFit="1" customWidth="1"/>
    <col min="8" max="8" width="7.7109375" bestFit="1" customWidth="1"/>
    <col min="9" max="9" width="5.85546875" bestFit="1" customWidth="1"/>
  </cols>
  <sheetData>
    <row r="1" spans="1:9" ht="15.75">
      <c r="A1" s="27" t="s">
        <v>160</v>
      </c>
      <c r="B1" s="77" t="s">
        <v>335</v>
      </c>
      <c r="C1" s="78"/>
      <c r="D1" s="79"/>
      <c r="E1" s="78"/>
      <c r="F1" s="34"/>
      <c r="G1" s="34"/>
      <c r="H1" s="34"/>
      <c r="I1" s="34"/>
    </row>
    <row r="2" spans="1:9" ht="15.75">
      <c r="A2" s="27" t="s">
        <v>0</v>
      </c>
      <c r="B2" s="80" t="s">
        <v>161</v>
      </c>
      <c r="C2" s="78"/>
      <c r="D2" s="79"/>
      <c r="E2" s="78"/>
      <c r="F2" s="34"/>
      <c r="G2" s="34"/>
      <c r="H2" s="34"/>
      <c r="I2" s="34"/>
    </row>
    <row r="3" spans="1:9" ht="15.75">
      <c r="A3" s="27" t="s">
        <v>2</v>
      </c>
      <c r="B3" s="81" t="s">
        <v>158</v>
      </c>
      <c r="C3" s="78"/>
      <c r="D3" s="79"/>
      <c r="E3" s="78"/>
      <c r="F3" s="34"/>
      <c r="G3" s="34"/>
      <c r="H3" s="34"/>
      <c r="I3" s="34"/>
    </row>
    <row r="4" spans="1:9" ht="15.75">
      <c r="A4" s="26" t="s">
        <v>1</v>
      </c>
      <c r="B4" s="29" t="s">
        <v>3</v>
      </c>
      <c r="C4" s="29" t="s">
        <v>162</v>
      </c>
      <c r="D4" s="29" t="s">
        <v>4</v>
      </c>
      <c r="E4" s="29" t="s">
        <v>5</v>
      </c>
      <c r="F4" s="35"/>
      <c r="G4" s="35"/>
      <c r="H4" s="35"/>
      <c r="I4" s="34"/>
    </row>
    <row r="5" spans="1:9" ht="15.75">
      <c r="A5" s="30">
        <f>COUNTIF(F:F,"Pass")</f>
        <v>0</v>
      </c>
      <c r="B5" s="31">
        <f>COUNTIF(F:F,"Fail")</f>
        <v>0</v>
      </c>
      <c r="C5" s="31">
        <f>COUNTIF(F:F,"Untested")</f>
        <v>0</v>
      </c>
      <c r="D5" s="31">
        <f>COUNTIF(F:F,"N/A")</f>
        <v>0</v>
      </c>
      <c r="E5" s="31">
        <f>SUM(A5:D5)</f>
        <v>0</v>
      </c>
      <c r="F5" s="35"/>
      <c r="G5" s="35"/>
      <c r="H5" s="35"/>
      <c r="I5" s="34"/>
    </row>
    <row r="6" spans="1:9" ht="15.75">
      <c r="A6" s="30" t="s">
        <v>155</v>
      </c>
      <c r="B6" s="31" t="s">
        <v>155</v>
      </c>
      <c r="C6" s="31" t="s">
        <v>155</v>
      </c>
      <c r="D6" s="31" t="s">
        <v>155</v>
      </c>
      <c r="E6" s="31"/>
      <c r="F6" s="35"/>
      <c r="G6" s="35"/>
      <c r="H6" s="35"/>
      <c r="I6" s="34"/>
    </row>
    <row r="7" spans="1:9" ht="15.75">
      <c r="A7" s="39" t="s">
        <v>6</v>
      </c>
      <c r="B7" s="39" t="s">
        <v>7</v>
      </c>
      <c r="C7" s="39" t="s">
        <v>163</v>
      </c>
      <c r="D7" s="39" t="s">
        <v>8</v>
      </c>
      <c r="E7" s="39" t="s">
        <v>9</v>
      </c>
      <c r="F7" s="39" t="s">
        <v>164</v>
      </c>
      <c r="G7" s="32" t="s">
        <v>165</v>
      </c>
      <c r="H7" s="32" t="s">
        <v>2</v>
      </c>
      <c r="I7" s="33" t="s">
        <v>166</v>
      </c>
    </row>
    <row r="8" spans="1:9" ht="47.25">
      <c r="A8" s="43" t="s">
        <v>336</v>
      </c>
      <c r="B8" s="40" t="s">
        <v>430</v>
      </c>
      <c r="C8" s="40" t="s">
        <v>325</v>
      </c>
      <c r="D8" s="40" t="s">
        <v>72</v>
      </c>
      <c r="E8" s="40" t="s">
        <v>84</v>
      </c>
      <c r="F8" s="68"/>
      <c r="G8" s="34"/>
      <c r="H8" s="34"/>
      <c r="I8" s="34"/>
    </row>
    <row r="9" spans="1:9" ht="47.25">
      <c r="A9" s="43" t="s">
        <v>337</v>
      </c>
      <c r="B9" s="40" t="s">
        <v>413</v>
      </c>
      <c r="C9" s="40" t="s">
        <v>325</v>
      </c>
      <c r="D9" s="40" t="s">
        <v>73</v>
      </c>
      <c r="E9" s="40" t="s">
        <v>84</v>
      </c>
      <c r="F9" s="68"/>
      <c r="G9" s="34"/>
      <c r="H9" s="34"/>
      <c r="I9" s="34"/>
    </row>
    <row r="10" spans="1:9" ht="47.25">
      <c r="A10" s="43" t="s">
        <v>338</v>
      </c>
      <c r="B10" s="40" t="s">
        <v>417</v>
      </c>
      <c r="C10" s="40" t="s">
        <v>325</v>
      </c>
      <c r="D10" s="40" t="s">
        <v>74</v>
      </c>
      <c r="E10" s="43" t="s">
        <v>77</v>
      </c>
      <c r="F10" s="68"/>
      <c r="G10" s="34"/>
      <c r="H10" s="34"/>
      <c r="I10" s="34"/>
    </row>
    <row r="11" spans="1:9" ht="47.25">
      <c r="A11" s="43" t="s">
        <v>339</v>
      </c>
      <c r="B11" s="40" t="s">
        <v>416</v>
      </c>
      <c r="C11" s="40" t="s">
        <v>325</v>
      </c>
      <c r="D11" s="40" t="s">
        <v>75</v>
      </c>
      <c r="E11" s="43" t="s">
        <v>77</v>
      </c>
      <c r="F11" s="68"/>
      <c r="G11" s="34"/>
      <c r="H11" s="34"/>
      <c r="I11" s="34"/>
    </row>
    <row r="12" spans="1:9" ht="47.25">
      <c r="A12" s="43" t="s">
        <v>340</v>
      </c>
      <c r="B12" s="40" t="s">
        <v>415</v>
      </c>
      <c r="C12" s="40" t="s">
        <v>325</v>
      </c>
      <c r="D12" s="40" t="s">
        <v>76</v>
      </c>
      <c r="E12" s="43" t="s">
        <v>77</v>
      </c>
      <c r="F12" s="68"/>
      <c r="G12" s="34"/>
      <c r="H12" s="34"/>
      <c r="I12" s="34"/>
    </row>
    <row r="13" spans="1:9" ht="47.25">
      <c r="A13" s="43" t="s">
        <v>341</v>
      </c>
      <c r="B13" s="40" t="s">
        <v>414</v>
      </c>
      <c r="C13" s="40" t="s">
        <v>325</v>
      </c>
      <c r="D13" s="40" t="s">
        <v>78</v>
      </c>
      <c r="E13" s="43" t="s">
        <v>77</v>
      </c>
      <c r="F13" s="68"/>
      <c r="G13" s="34"/>
      <c r="H13" s="34"/>
      <c r="I13" s="34"/>
    </row>
    <row r="14" spans="1:9" ht="47.25">
      <c r="A14" s="43" t="s">
        <v>342</v>
      </c>
      <c r="B14" s="40" t="s">
        <v>418</v>
      </c>
      <c r="C14" s="40" t="s">
        <v>325</v>
      </c>
      <c r="D14" s="40" t="s">
        <v>79</v>
      </c>
      <c r="E14" s="43" t="s">
        <v>77</v>
      </c>
      <c r="F14" s="68"/>
      <c r="G14" s="34"/>
      <c r="H14" s="34"/>
      <c r="I14" s="34"/>
    </row>
    <row r="15" spans="1:9" ht="47.25">
      <c r="A15" s="43" t="s">
        <v>343</v>
      </c>
      <c r="B15" s="40" t="s">
        <v>419</v>
      </c>
      <c r="C15" s="40" t="s">
        <v>325</v>
      </c>
      <c r="D15" s="40" t="s">
        <v>80</v>
      </c>
      <c r="E15" s="43" t="s">
        <v>77</v>
      </c>
      <c r="F15" s="68"/>
      <c r="G15" s="34"/>
      <c r="H15" s="34"/>
      <c r="I15" s="34"/>
    </row>
    <row r="16" spans="1:9" ht="47.25">
      <c r="A16" s="43" t="s">
        <v>344</v>
      </c>
      <c r="B16" s="40" t="s">
        <v>420</v>
      </c>
      <c r="C16" s="40" t="s">
        <v>325</v>
      </c>
      <c r="D16" s="40" t="s">
        <v>81</v>
      </c>
      <c r="E16" s="40" t="s">
        <v>82</v>
      </c>
      <c r="F16" s="68"/>
      <c r="G16" s="34"/>
      <c r="H16" s="34"/>
      <c r="I16" s="34"/>
    </row>
    <row r="17" spans="1:9" ht="47.25">
      <c r="A17" s="43" t="s">
        <v>345</v>
      </c>
      <c r="B17" s="40" t="s">
        <v>422</v>
      </c>
      <c r="C17" s="40" t="s">
        <v>325</v>
      </c>
      <c r="D17" s="40" t="s">
        <v>83</v>
      </c>
      <c r="E17" s="40" t="s">
        <v>114</v>
      </c>
      <c r="F17" s="68"/>
      <c r="G17" s="34"/>
      <c r="H17" s="34"/>
      <c r="I17" s="34"/>
    </row>
    <row r="18" spans="1:9" ht="47.25">
      <c r="A18" s="43" t="s">
        <v>346</v>
      </c>
      <c r="B18" s="40" t="s">
        <v>421</v>
      </c>
      <c r="C18" s="40" t="s">
        <v>325</v>
      </c>
      <c r="D18" s="40" t="s">
        <v>109</v>
      </c>
      <c r="E18" s="40" t="s">
        <v>114</v>
      </c>
      <c r="F18" s="68"/>
      <c r="G18" s="34"/>
      <c r="H18" s="34"/>
      <c r="I18" s="34"/>
    </row>
    <row r="19" spans="1:9" ht="47.25">
      <c r="A19" s="43" t="s">
        <v>347</v>
      </c>
      <c r="B19" s="40" t="s">
        <v>423</v>
      </c>
      <c r="C19" s="40" t="s">
        <v>325</v>
      </c>
      <c r="D19" s="40" t="s">
        <v>110</v>
      </c>
      <c r="E19" s="40" t="s">
        <v>114</v>
      </c>
      <c r="F19" s="68"/>
      <c r="G19" s="34"/>
      <c r="H19" s="34"/>
      <c r="I19" s="34"/>
    </row>
    <row r="20" spans="1:9" ht="47.25">
      <c r="A20" s="43" t="s">
        <v>348</v>
      </c>
      <c r="B20" s="40" t="s">
        <v>424</v>
      </c>
      <c r="C20" s="40" t="s">
        <v>325</v>
      </c>
      <c r="D20" s="40" t="s">
        <v>111</v>
      </c>
      <c r="E20" s="40" t="s">
        <v>114</v>
      </c>
      <c r="F20" s="68"/>
      <c r="G20" s="34"/>
      <c r="H20" s="34"/>
      <c r="I20" s="34"/>
    </row>
    <row r="21" spans="1:9" ht="47.25">
      <c r="A21" s="43" t="s">
        <v>349</v>
      </c>
      <c r="B21" s="40" t="s">
        <v>425</v>
      </c>
      <c r="C21" s="40" t="s">
        <v>325</v>
      </c>
      <c r="D21" s="40" t="s">
        <v>112</v>
      </c>
      <c r="E21" s="40" t="s">
        <v>114</v>
      </c>
      <c r="F21" s="68"/>
      <c r="G21" s="34"/>
      <c r="H21" s="34"/>
      <c r="I21" s="34"/>
    </row>
    <row r="22" spans="1:9" ht="47.25">
      <c r="A22" s="43" t="s">
        <v>350</v>
      </c>
      <c r="B22" s="40" t="s">
        <v>426</v>
      </c>
      <c r="C22" s="40" t="s">
        <v>325</v>
      </c>
      <c r="D22" s="40" t="s">
        <v>119</v>
      </c>
      <c r="E22" s="40" t="s">
        <v>114</v>
      </c>
      <c r="F22" s="68"/>
      <c r="G22" s="34"/>
      <c r="H22" s="34"/>
      <c r="I22" s="34"/>
    </row>
    <row r="23" spans="1:9" ht="47.25">
      <c r="A23" s="43" t="s">
        <v>351</v>
      </c>
      <c r="B23" s="40" t="s">
        <v>427</v>
      </c>
      <c r="C23" s="40" t="s">
        <v>325</v>
      </c>
      <c r="D23" s="40" t="s">
        <v>113</v>
      </c>
      <c r="E23" s="40" t="s">
        <v>114</v>
      </c>
      <c r="F23" s="68"/>
      <c r="G23" s="34"/>
      <c r="H23" s="34"/>
      <c r="I23" s="34"/>
    </row>
    <row r="24" spans="1:9" ht="47.25">
      <c r="A24" s="43" t="s">
        <v>352</v>
      </c>
      <c r="B24" s="40" t="s">
        <v>428</v>
      </c>
      <c r="C24" s="40" t="s">
        <v>325</v>
      </c>
      <c r="D24" s="40" t="s">
        <v>115</v>
      </c>
      <c r="E24" s="40" t="s">
        <v>114</v>
      </c>
      <c r="F24" s="68"/>
      <c r="G24" s="34"/>
      <c r="H24" s="34"/>
      <c r="I24" s="34"/>
    </row>
    <row r="25" spans="1:9" ht="47.25">
      <c r="A25" s="43" t="s">
        <v>353</v>
      </c>
      <c r="B25" s="40" t="s">
        <v>429</v>
      </c>
      <c r="C25" s="40" t="s">
        <v>325</v>
      </c>
      <c r="D25" s="40" t="s">
        <v>116</v>
      </c>
      <c r="E25" s="40" t="s">
        <v>117</v>
      </c>
      <c r="F25" s="68"/>
      <c r="G25" s="34"/>
      <c r="H25" s="34"/>
      <c r="I25" s="34"/>
    </row>
    <row r="26" spans="1:9" ht="47.25">
      <c r="A26" s="43" t="s">
        <v>354</v>
      </c>
      <c r="B26" s="40" t="s">
        <v>431</v>
      </c>
      <c r="C26" s="40" t="s">
        <v>325</v>
      </c>
      <c r="D26" s="40" t="s">
        <v>118</v>
      </c>
      <c r="E26" s="43" t="s">
        <v>114</v>
      </c>
      <c r="F26" s="68"/>
      <c r="G26" s="34"/>
      <c r="H26" s="34"/>
      <c r="I26" s="34"/>
    </row>
    <row r="27" spans="1:9" ht="47.25">
      <c r="A27" s="43" t="s">
        <v>355</v>
      </c>
      <c r="B27" s="40" t="s">
        <v>431</v>
      </c>
      <c r="C27" s="40" t="s">
        <v>325</v>
      </c>
      <c r="D27" s="40" t="s">
        <v>118</v>
      </c>
      <c r="E27" s="43" t="s">
        <v>114</v>
      </c>
      <c r="F27" s="68"/>
      <c r="G27" s="34"/>
      <c r="H27" s="34"/>
      <c r="I27" s="34"/>
    </row>
    <row r="28" spans="1:9" ht="47.25">
      <c r="A28" s="43" t="s">
        <v>356</v>
      </c>
      <c r="B28" s="40" t="s">
        <v>432</v>
      </c>
      <c r="C28" s="40" t="s">
        <v>325</v>
      </c>
      <c r="D28" s="40" t="s">
        <v>120</v>
      </c>
      <c r="E28" s="43" t="s">
        <v>114</v>
      </c>
      <c r="F28" s="68"/>
      <c r="G28" s="34"/>
      <c r="H28" s="34"/>
      <c r="I28" s="34"/>
    </row>
    <row r="29" spans="1:9" ht="47.25">
      <c r="A29" s="43" t="s">
        <v>357</v>
      </c>
      <c r="B29" s="40" t="s">
        <v>433</v>
      </c>
      <c r="C29" s="40" t="s">
        <v>325</v>
      </c>
      <c r="D29" s="40" t="s">
        <v>121</v>
      </c>
      <c r="E29" s="43" t="s">
        <v>114</v>
      </c>
      <c r="F29" s="68"/>
      <c r="G29" s="34"/>
      <c r="H29" s="34"/>
      <c r="I29" s="34"/>
    </row>
    <row r="30" spans="1:9" ht="47.25">
      <c r="A30" s="43" t="s">
        <v>358</v>
      </c>
      <c r="B30" s="40" t="s">
        <v>434</v>
      </c>
      <c r="C30" s="40" t="s">
        <v>325</v>
      </c>
      <c r="D30" s="40" t="s">
        <v>122</v>
      </c>
      <c r="E30" s="43" t="s">
        <v>114</v>
      </c>
      <c r="F30" s="68"/>
      <c r="G30" s="34"/>
      <c r="H30" s="34"/>
      <c r="I30" s="34"/>
    </row>
    <row r="31" spans="1:9" ht="47.25">
      <c r="A31" s="43" t="s">
        <v>359</v>
      </c>
      <c r="B31" s="40" t="s">
        <v>435</v>
      </c>
      <c r="C31" s="40" t="s">
        <v>325</v>
      </c>
      <c r="D31" s="40" t="s">
        <v>123</v>
      </c>
      <c r="E31" s="43" t="s">
        <v>114</v>
      </c>
      <c r="F31" s="68"/>
      <c r="G31" s="34"/>
      <c r="H31" s="34"/>
      <c r="I31" s="34"/>
    </row>
    <row r="32" spans="1:9" ht="47.25">
      <c r="A32" s="43" t="s">
        <v>360</v>
      </c>
      <c r="B32" s="43" t="s">
        <v>124</v>
      </c>
      <c r="C32" s="40" t="s">
        <v>325</v>
      </c>
      <c r="D32" s="40" t="s">
        <v>329</v>
      </c>
      <c r="E32" s="43" t="s">
        <v>77</v>
      </c>
      <c r="F32" s="68"/>
      <c r="G32" s="34"/>
      <c r="H32" s="34"/>
      <c r="I32" s="34"/>
    </row>
    <row r="33" spans="1:9" ht="47.25">
      <c r="A33" s="43" t="s">
        <v>361</v>
      </c>
      <c r="B33" s="40" t="s">
        <v>334</v>
      </c>
      <c r="C33" s="40" t="s">
        <v>325</v>
      </c>
      <c r="D33" s="40" t="s">
        <v>125</v>
      </c>
      <c r="E33" s="67" t="s">
        <v>126</v>
      </c>
      <c r="F33" s="68"/>
      <c r="G33" s="34"/>
      <c r="H33" s="34"/>
      <c r="I33" s="34"/>
    </row>
    <row r="34" spans="1:9" ht="47.25">
      <c r="A34" s="43" t="s">
        <v>362</v>
      </c>
      <c r="B34" s="40" t="s">
        <v>332</v>
      </c>
      <c r="C34" s="40" t="s">
        <v>325</v>
      </c>
      <c r="D34" s="40" t="s">
        <v>328</v>
      </c>
      <c r="E34" s="67" t="s">
        <v>333</v>
      </c>
      <c r="F34" s="68"/>
      <c r="G34" s="34"/>
      <c r="H34" s="34"/>
      <c r="I34" s="34"/>
    </row>
    <row r="35" spans="1:9" ht="47.25">
      <c r="A35" s="43" t="s">
        <v>363</v>
      </c>
      <c r="B35" s="40" t="s">
        <v>331</v>
      </c>
      <c r="C35" s="40" t="s">
        <v>325</v>
      </c>
      <c r="D35" s="40" t="s">
        <v>327</v>
      </c>
      <c r="E35" s="67" t="s">
        <v>333</v>
      </c>
      <c r="F35" s="68"/>
      <c r="G35" s="34"/>
      <c r="H35" s="34"/>
      <c r="I35" s="34"/>
    </row>
    <row r="36" spans="1:9" ht="47.25">
      <c r="A36" s="43" t="s">
        <v>364</v>
      </c>
      <c r="B36" s="40" t="s">
        <v>330</v>
      </c>
      <c r="C36" s="40" t="s">
        <v>325</v>
      </c>
      <c r="D36" s="40" t="s">
        <v>326</v>
      </c>
      <c r="E36" s="67" t="s">
        <v>333</v>
      </c>
      <c r="F36" s="68"/>
      <c r="G36" s="34"/>
      <c r="H36" s="34"/>
      <c r="I36" s="34"/>
    </row>
  </sheetData>
  <mergeCells count="3">
    <mergeCell ref="B1:E1"/>
    <mergeCell ref="B2:E2"/>
    <mergeCell ref="B3:E3"/>
  </mergeCells>
  <phoneticPr fontId="1" type="noConversion"/>
  <conditionalFormatting sqref="C6">
    <cfRule type="cellIs" dxfId="1" priority="1" operator="equal">
      <formula>$A$4</formula>
    </cfRule>
  </conditionalFormatting>
  <dataValidations count="1">
    <dataValidation type="list" allowBlank="1" showInputMessage="1" showErrorMessage="1" sqref="A4:D4" xr:uid="{ECE75730-B767-4047-8FCB-FDEA86D2D08C}">
      <formula1>$A$4:$D$4</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46D84-F436-4F13-8A14-8D6FE5261C9B}">
  <dimension ref="A1:I15"/>
  <sheetViews>
    <sheetView tabSelected="1" topLeftCell="A12" workbookViewId="0">
      <selection activeCell="J8" sqref="J8"/>
    </sheetView>
  </sheetViews>
  <sheetFormatPr defaultRowHeight="15"/>
  <cols>
    <col min="1" max="1" width="17.7109375" style="8" bestFit="1" customWidth="1"/>
    <col min="2" max="2" width="16.28515625" style="8" bestFit="1" customWidth="1"/>
    <col min="3" max="3" width="22.7109375" style="8" bestFit="1" customWidth="1"/>
    <col min="4" max="4" width="32.85546875" style="8" bestFit="1" customWidth="1"/>
    <col min="5" max="5" width="35.7109375" style="8" bestFit="1" customWidth="1"/>
    <col min="6" max="6" width="11.42578125" style="8" customWidth="1"/>
    <col min="7" max="7" width="12.42578125" style="8" customWidth="1"/>
    <col min="8" max="8" width="8.7109375" style="8" customWidth="1"/>
    <col min="9" max="9" width="13.28515625" style="8" customWidth="1"/>
    <col min="10" max="16384" width="9.140625" style="8"/>
  </cols>
  <sheetData>
    <row r="1" spans="1:9" ht="15.75">
      <c r="A1" s="27" t="s">
        <v>160</v>
      </c>
      <c r="B1" s="77" t="s">
        <v>335</v>
      </c>
      <c r="C1" s="78"/>
      <c r="D1" s="79"/>
      <c r="E1" s="78"/>
      <c r="F1" s="34"/>
      <c r="G1" s="34"/>
      <c r="H1" s="34"/>
      <c r="I1" s="34"/>
    </row>
    <row r="2" spans="1:9" ht="15.75">
      <c r="A2" s="27" t="s">
        <v>0</v>
      </c>
      <c r="B2" s="80" t="s">
        <v>161</v>
      </c>
      <c r="C2" s="78"/>
      <c r="D2" s="79"/>
      <c r="E2" s="78"/>
      <c r="F2" s="34"/>
      <c r="G2" s="34"/>
      <c r="H2" s="34"/>
      <c r="I2" s="34"/>
    </row>
    <row r="3" spans="1:9" ht="15.75">
      <c r="A3" s="27" t="s">
        <v>2</v>
      </c>
      <c r="B3" s="81" t="s">
        <v>158</v>
      </c>
      <c r="C3" s="78"/>
      <c r="D3" s="79"/>
      <c r="E3" s="78"/>
      <c r="F3" s="34"/>
      <c r="G3" s="34"/>
      <c r="H3" s="34"/>
      <c r="I3" s="34"/>
    </row>
    <row r="4" spans="1:9" ht="15.75">
      <c r="A4" s="26" t="s">
        <v>1</v>
      </c>
      <c r="B4" s="29" t="s">
        <v>3</v>
      </c>
      <c r="C4" s="29" t="s">
        <v>162</v>
      </c>
      <c r="D4" s="29" t="s">
        <v>4</v>
      </c>
      <c r="E4" s="29" t="s">
        <v>5</v>
      </c>
      <c r="F4" s="35"/>
      <c r="G4" s="35"/>
      <c r="H4" s="35"/>
      <c r="I4" s="34"/>
    </row>
    <row r="5" spans="1:9" ht="15.75">
      <c r="A5" s="30">
        <f>COUNTIF(F:F,"Pass")</f>
        <v>8</v>
      </c>
      <c r="B5" s="31">
        <f>COUNTIF(F:F,"Fail")</f>
        <v>0</v>
      </c>
      <c r="C5" s="31">
        <f>COUNTIF(F:F,"Untested")</f>
        <v>0</v>
      </c>
      <c r="D5" s="31">
        <f>COUNTIF(F:F,"N/A")</f>
        <v>0</v>
      </c>
      <c r="E5" s="31">
        <f>SUM(A5:D5)</f>
        <v>8</v>
      </c>
      <c r="F5" s="35"/>
      <c r="G5" s="35"/>
      <c r="H5" s="35"/>
      <c r="I5" s="34"/>
    </row>
    <row r="6" spans="1:9" ht="15.75">
      <c r="A6" s="30" t="s">
        <v>155</v>
      </c>
      <c r="B6" s="31" t="s">
        <v>155</v>
      </c>
      <c r="C6" s="31" t="s">
        <v>155</v>
      </c>
      <c r="D6" s="31" t="s">
        <v>155</v>
      </c>
      <c r="E6" s="31"/>
      <c r="F6" s="35"/>
      <c r="G6" s="35"/>
      <c r="H6" s="35"/>
      <c r="I6" s="34"/>
    </row>
    <row r="7" spans="1:9" ht="15.75">
      <c r="A7" s="39" t="s">
        <v>6</v>
      </c>
      <c r="B7" s="39" t="s">
        <v>163</v>
      </c>
      <c r="C7" s="39" t="s">
        <v>7</v>
      </c>
      <c r="D7" s="39" t="s">
        <v>8</v>
      </c>
      <c r="E7" s="39" t="s">
        <v>9</v>
      </c>
      <c r="F7" s="39" t="s">
        <v>164</v>
      </c>
      <c r="G7" s="32" t="s">
        <v>165</v>
      </c>
      <c r="H7" s="32" t="s">
        <v>2</v>
      </c>
      <c r="I7" s="33" t="s">
        <v>166</v>
      </c>
    </row>
    <row r="8" spans="1:9" ht="120">
      <c r="A8" s="7" t="s">
        <v>85</v>
      </c>
      <c r="B8" s="12" t="s">
        <v>93</v>
      </c>
      <c r="C8" s="6" t="s">
        <v>94</v>
      </c>
      <c r="D8" s="13" t="s">
        <v>99</v>
      </c>
      <c r="E8" s="4" t="s">
        <v>100</v>
      </c>
      <c r="F8" s="7" t="s">
        <v>1</v>
      </c>
    </row>
    <row r="9" spans="1:9" ht="120">
      <c r="A9" s="7" t="s">
        <v>86</v>
      </c>
      <c r="C9" s="10"/>
      <c r="D9" s="13" t="s">
        <v>101</v>
      </c>
      <c r="E9" s="4" t="s">
        <v>100</v>
      </c>
      <c r="F9" s="7" t="s">
        <v>1</v>
      </c>
    </row>
    <row r="10" spans="1:9" ht="90">
      <c r="A10" s="7" t="s">
        <v>87</v>
      </c>
      <c r="B10" s="6"/>
      <c r="C10" s="10"/>
      <c r="D10" s="13" t="s">
        <v>104</v>
      </c>
      <c r="E10" s="6" t="s">
        <v>103</v>
      </c>
      <c r="F10" s="7" t="s">
        <v>1</v>
      </c>
    </row>
    <row r="11" spans="1:9" ht="90">
      <c r="A11" s="7" t="s">
        <v>88</v>
      </c>
      <c r="B11" s="6"/>
      <c r="C11" s="10"/>
      <c r="D11" s="13" t="s">
        <v>102</v>
      </c>
      <c r="E11" s="6" t="s">
        <v>103</v>
      </c>
      <c r="F11" s="7" t="s">
        <v>1</v>
      </c>
    </row>
    <row r="12" spans="1:9" ht="120">
      <c r="A12" s="7" t="s">
        <v>89</v>
      </c>
      <c r="B12" s="6"/>
      <c r="C12" s="10"/>
      <c r="D12" s="13" t="s">
        <v>105</v>
      </c>
      <c r="E12" s="4" t="s">
        <v>100</v>
      </c>
      <c r="F12" s="7" t="s">
        <v>1</v>
      </c>
    </row>
    <row r="13" spans="1:9" ht="120">
      <c r="A13" s="7" t="s">
        <v>90</v>
      </c>
      <c r="B13" s="6"/>
      <c r="C13" s="10"/>
      <c r="D13" s="13" t="s">
        <v>106</v>
      </c>
      <c r="E13" s="4" t="s">
        <v>100</v>
      </c>
      <c r="F13" s="7" t="s">
        <v>1</v>
      </c>
    </row>
    <row r="14" spans="1:9" ht="30">
      <c r="A14" s="7" t="s">
        <v>91</v>
      </c>
      <c r="B14" s="6"/>
      <c r="C14" s="10"/>
      <c r="D14" s="5" t="s">
        <v>97</v>
      </c>
      <c r="E14" s="11" t="s">
        <v>98</v>
      </c>
      <c r="F14" s="7" t="s">
        <v>1</v>
      </c>
    </row>
    <row r="15" spans="1:9" ht="45">
      <c r="A15" s="7" t="s">
        <v>92</v>
      </c>
      <c r="B15" s="6"/>
      <c r="C15" s="10"/>
      <c r="D15" s="5" t="s">
        <v>95</v>
      </c>
      <c r="E15" s="5" t="s">
        <v>96</v>
      </c>
      <c r="F15" s="7" t="s">
        <v>1</v>
      </c>
    </row>
  </sheetData>
  <mergeCells count="3">
    <mergeCell ref="B1:E1"/>
    <mergeCell ref="B2:E2"/>
    <mergeCell ref="B3:E3"/>
  </mergeCells>
  <phoneticPr fontId="1" type="noConversion"/>
  <conditionalFormatting sqref="C6">
    <cfRule type="cellIs" dxfId="0" priority="1" operator="equal">
      <formula>$A$4</formula>
    </cfRule>
  </conditionalFormatting>
  <dataValidations count="1">
    <dataValidation type="list" allowBlank="1" showInputMessage="1" showErrorMessage="1" sqref="A4:D4" xr:uid="{CCFBEF6D-6CFB-4CD1-A92A-72098664B4AC}">
      <formula1>$A$4:$D$4</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563C1-C8E7-4F2F-9C74-0F22D94BF8AA}">
  <dimension ref="B1:G20"/>
  <sheetViews>
    <sheetView zoomScale="85" zoomScaleNormal="85" workbookViewId="0">
      <selection activeCell="D19" sqref="D19"/>
    </sheetView>
  </sheetViews>
  <sheetFormatPr defaultRowHeight="15"/>
  <cols>
    <col min="1" max="1" width="6.85546875" style="8" customWidth="1"/>
    <col min="2" max="2" width="20.140625" style="8" customWidth="1"/>
    <col min="3" max="3" width="22.42578125" style="8" customWidth="1"/>
    <col min="4" max="4" width="19" style="8" customWidth="1"/>
    <col min="5" max="5" width="15.42578125" style="8" customWidth="1"/>
    <col min="6" max="6" width="12.28515625" style="8" customWidth="1"/>
    <col min="7" max="7" width="16.7109375" style="8" customWidth="1"/>
    <col min="8" max="16384" width="9.140625" style="8"/>
  </cols>
  <sheetData>
    <row r="1" spans="2:7" ht="27.95" customHeight="1">
      <c r="B1" s="89" t="s">
        <v>28</v>
      </c>
      <c r="C1" s="89"/>
      <c r="D1" s="89"/>
      <c r="E1" s="89"/>
      <c r="F1" s="89"/>
      <c r="G1" s="89"/>
    </row>
    <row r="2" spans="2:7" ht="38.1" customHeight="1">
      <c r="B2" s="23" t="s">
        <v>22</v>
      </c>
      <c r="C2" s="24" t="s">
        <v>157</v>
      </c>
      <c r="D2" s="90" t="s">
        <v>29</v>
      </c>
      <c r="E2" s="90"/>
      <c r="F2" s="87" t="s">
        <v>158</v>
      </c>
      <c r="G2" s="87"/>
    </row>
    <row r="3" spans="2:7" ht="23.1" customHeight="1">
      <c r="B3" s="23" t="s">
        <v>23</v>
      </c>
      <c r="C3" s="25" t="s">
        <v>157</v>
      </c>
      <c r="D3" s="90" t="s">
        <v>24</v>
      </c>
      <c r="E3" s="90"/>
      <c r="F3" s="88"/>
      <c r="G3" s="88"/>
    </row>
    <row r="4" spans="2:7" ht="23.45" customHeight="1">
      <c r="B4" s="23" t="s">
        <v>25</v>
      </c>
      <c r="C4" s="25"/>
      <c r="D4" s="90" t="s">
        <v>26</v>
      </c>
      <c r="E4" s="90"/>
      <c r="F4" s="88"/>
      <c r="G4" s="88"/>
    </row>
    <row r="5" spans="2:7" ht="23.45" customHeight="1">
      <c r="B5" s="23" t="s">
        <v>27</v>
      </c>
      <c r="C5" s="87"/>
      <c r="D5" s="87"/>
      <c r="E5" s="87"/>
      <c r="F5" s="87"/>
      <c r="G5" s="87"/>
    </row>
    <row r="8" spans="2:7" ht="26.25">
      <c r="B8" s="14" t="s">
        <v>30</v>
      </c>
      <c r="C8" s="14" t="s">
        <v>31</v>
      </c>
      <c r="D8" s="15" t="s">
        <v>32</v>
      </c>
      <c r="E8" s="14" t="s">
        <v>33</v>
      </c>
      <c r="F8" s="14" t="s">
        <v>34</v>
      </c>
      <c r="G8" s="15" t="s">
        <v>35</v>
      </c>
    </row>
    <row r="9" spans="2:7">
      <c r="B9" s="16">
        <v>1</v>
      </c>
      <c r="C9" s="17" t="s">
        <v>156</v>
      </c>
      <c r="D9" s="16">
        <v>16</v>
      </c>
      <c r="E9" s="16">
        <v>0</v>
      </c>
      <c r="F9" s="16"/>
      <c r="G9" s="16">
        <f>SUM(D9:E9)</f>
        <v>16</v>
      </c>
    </row>
    <row r="10" spans="2:7">
      <c r="B10" s="16">
        <v>2</v>
      </c>
      <c r="C10" s="17" t="s">
        <v>36</v>
      </c>
      <c r="D10" s="16">
        <v>20</v>
      </c>
      <c r="E10" s="16">
        <v>16</v>
      </c>
      <c r="F10" s="16"/>
      <c r="G10" s="16">
        <f t="shared" ref="G10:G16" si="0">SUM(D10:E10)</f>
        <v>36</v>
      </c>
    </row>
    <row r="11" spans="2:7">
      <c r="B11" s="16">
        <v>3</v>
      </c>
      <c r="C11" s="18" t="s">
        <v>37</v>
      </c>
      <c r="D11" s="16">
        <v>9</v>
      </c>
      <c r="E11" s="16">
        <v>0</v>
      </c>
      <c r="F11" s="16"/>
      <c r="G11" s="16">
        <f t="shared" si="0"/>
        <v>9</v>
      </c>
    </row>
    <row r="12" spans="2:7">
      <c r="B12" s="16">
        <v>4</v>
      </c>
      <c r="C12" s="17" t="s">
        <v>38</v>
      </c>
      <c r="D12" s="16">
        <v>15</v>
      </c>
      <c r="E12" s="16">
        <v>0</v>
      </c>
      <c r="F12" s="16"/>
      <c r="G12" s="16">
        <f t="shared" si="0"/>
        <v>15</v>
      </c>
    </row>
    <row r="13" spans="2:7">
      <c r="B13" s="16">
        <v>5</v>
      </c>
      <c r="C13" s="17" t="s">
        <v>39</v>
      </c>
      <c r="D13" s="16">
        <v>15</v>
      </c>
      <c r="E13" s="16">
        <v>15</v>
      </c>
      <c r="F13" s="16"/>
      <c r="G13" s="16">
        <f t="shared" si="0"/>
        <v>30</v>
      </c>
    </row>
    <row r="14" spans="2:7">
      <c r="B14" s="16">
        <v>6</v>
      </c>
      <c r="C14" s="17" t="s">
        <v>40</v>
      </c>
      <c r="D14" s="16">
        <v>2</v>
      </c>
      <c r="E14" s="16">
        <v>1</v>
      </c>
      <c r="F14" s="16"/>
      <c r="G14" s="16">
        <f t="shared" si="0"/>
        <v>3</v>
      </c>
    </row>
    <row r="15" spans="2:7">
      <c r="B15" s="16">
        <v>7</v>
      </c>
      <c r="C15" s="19" t="s">
        <v>41</v>
      </c>
      <c r="D15" s="16">
        <v>8</v>
      </c>
      <c r="E15" s="16">
        <v>0</v>
      </c>
      <c r="F15" s="16"/>
      <c r="G15" s="16">
        <f t="shared" si="0"/>
        <v>8</v>
      </c>
    </row>
    <row r="16" spans="2:7">
      <c r="B16" s="16">
        <v>8</v>
      </c>
      <c r="C16" s="20"/>
      <c r="D16" s="16"/>
      <c r="E16" s="16"/>
      <c r="F16" s="16"/>
      <c r="G16" s="16">
        <f t="shared" si="0"/>
        <v>0</v>
      </c>
    </row>
    <row r="17" spans="2:7">
      <c r="B17" s="21"/>
      <c r="C17" s="22" t="s">
        <v>42</v>
      </c>
      <c r="D17" s="21">
        <f>SUM(D9:D16)</f>
        <v>85</v>
      </c>
      <c r="E17" s="21">
        <f>SUM(E9:E16)</f>
        <v>32</v>
      </c>
      <c r="F17" s="21">
        <f>SUM(F9:F16)</f>
        <v>0</v>
      </c>
      <c r="G17" s="21">
        <f>SUM(G9:G16)</f>
        <v>117</v>
      </c>
    </row>
    <row r="19" spans="2:7">
      <c r="C19" s="8" t="s">
        <v>153</v>
      </c>
      <c r="D19" s="8">
        <f>(D17+E17)*100/G17</f>
        <v>100</v>
      </c>
      <c r="E19" s="8" t="s">
        <v>155</v>
      </c>
    </row>
    <row r="20" spans="2:7">
      <c r="C20" s="8" t="s">
        <v>154</v>
      </c>
      <c r="D20" s="8">
        <f>D17*100/(D17+E17)</f>
        <v>72.649572649572647</v>
      </c>
      <c r="E20" s="8" t="s">
        <v>155</v>
      </c>
    </row>
  </sheetData>
  <mergeCells count="8">
    <mergeCell ref="C5:G5"/>
    <mergeCell ref="F4:G4"/>
    <mergeCell ref="F3:G3"/>
    <mergeCell ref="B1:G1"/>
    <mergeCell ref="F2:G2"/>
    <mergeCell ref="D2:E2"/>
    <mergeCell ref="D3:E3"/>
    <mergeCell ref="D4:E4"/>
  </mergeCells>
  <hyperlinks>
    <hyperlink ref="C9" location="'Đăng nhâp'!A1" display="Đăng nhâp" xr:uid="{019A4FC1-FF33-460B-AEE1-7FDB87970327}"/>
    <hyperlink ref="C10" location="'Đăng ký'!A1" display="Đăng ký" xr:uid="{342F3770-68ED-44E7-ABF1-A79E68E83878}"/>
    <hyperlink ref="C11" location="'Tìm kiếm'!A1" display="Tìm kiếm" xr:uid="{D2416F96-B9B3-4901-B467-D830EA07FAB2}"/>
    <hyperlink ref="C12" location="'Giỏ hàng'!A1" display="Giỏ hàng" xr:uid="{199106E0-1BDA-4038-ACF6-773766751859}"/>
    <hyperlink ref="C13" location="'Thông tin đặt hàng'!A1" display="Thông tin đặt hàng" xr:uid="{9BB45469-80EB-4C9D-9CCF-28608FD94931}"/>
    <hyperlink ref="C14" location="'Thông tin thanh toán'!A1" display="Thông tin thanh toán" xr:uid="{E6427B5E-5047-44A0-950C-80032B09A76F}"/>
    <hyperlink ref="C15" location="'System Test'!A1" display="Quy trình đặt hàng" xr:uid="{6C884C11-CB48-4342-9EC7-28953614333D}"/>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Đăng ký</vt:lpstr>
      <vt:lpstr>Đăng nhập</vt:lpstr>
      <vt:lpstr>Tìm kiếm</vt:lpstr>
      <vt:lpstr>Giỏ hàng</vt:lpstr>
      <vt:lpstr>Thông tin thanh toán</vt:lpstr>
      <vt:lpstr>Thông tin đặt hàng</vt:lpstr>
      <vt:lpstr>Quy trình đặt hàng</vt: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Thảo Đỗ</dc:creator>
  <cp:lastModifiedBy>Tung SyO</cp:lastModifiedBy>
  <dcterms:created xsi:type="dcterms:W3CDTF">2023-03-31T08:13:01Z</dcterms:created>
  <dcterms:modified xsi:type="dcterms:W3CDTF">2024-05-14T06:08:44Z</dcterms:modified>
</cp:coreProperties>
</file>