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Рабочий стол\Diplom\application\result\"/>
    </mc:Choice>
  </mc:AlternateContent>
  <xr:revisionPtr revIDLastSave="0" documentId="13_ncr:1_{7EEDDA6C-78CF-4256-9B1D-E7DE3CCE690F}" xr6:coauthVersionLast="47" xr6:coauthVersionMax="47" xr10:uidLastSave="{00000000-0000-0000-0000-000000000000}"/>
  <bookViews>
    <workbookView xWindow="-120" yWindow="-120" windowWidth="29040" windowHeight="15840" xr2:uid="{9A6896D6-2250-45AC-AF54-DD2E23C981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8" i="1" l="1"/>
  <c r="AA118" i="1"/>
  <c r="W118" i="1"/>
  <c r="Y62" i="1"/>
  <c r="AA62" i="1"/>
  <c r="Y63" i="1"/>
  <c r="AA63" i="1"/>
  <c r="Y64" i="1"/>
  <c r="AA64" i="1"/>
  <c r="Y65" i="1"/>
  <c r="AA65" i="1"/>
  <c r="Y66" i="1"/>
  <c r="AA66" i="1"/>
  <c r="Y67" i="1"/>
  <c r="AA67" i="1"/>
  <c r="Y68" i="1"/>
  <c r="AA68" i="1"/>
  <c r="Y69" i="1"/>
  <c r="AA69" i="1"/>
  <c r="Y70" i="1"/>
  <c r="AA70" i="1"/>
  <c r="Y71" i="1"/>
  <c r="AA71" i="1"/>
  <c r="Y72" i="1"/>
  <c r="AA72" i="1"/>
  <c r="Y73" i="1"/>
  <c r="AA73" i="1"/>
  <c r="Y74" i="1"/>
  <c r="AA74" i="1"/>
  <c r="Y75" i="1"/>
  <c r="AA75" i="1"/>
  <c r="Y76" i="1"/>
  <c r="AA76" i="1"/>
  <c r="Y77" i="1"/>
  <c r="AA77" i="1"/>
  <c r="Y78" i="1"/>
  <c r="AA78" i="1"/>
  <c r="Y79" i="1"/>
  <c r="AA79" i="1"/>
  <c r="Y80" i="1"/>
  <c r="AA80" i="1"/>
  <c r="Y81" i="1"/>
  <c r="AA81" i="1"/>
  <c r="Y82" i="1"/>
  <c r="AA82" i="1"/>
  <c r="Y83" i="1"/>
  <c r="AA83" i="1"/>
  <c r="Y84" i="1"/>
  <c r="AA84" i="1"/>
  <c r="Y85" i="1"/>
  <c r="AA85" i="1"/>
  <c r="Y86" i="1"/>
  <c r="AA86" i="1"/>
  <c r="Y87" i="1"/>
  <c r="AA87" i="1"/>
  <c r="Y88" i="1"/>
  <c r="AA88" i="1"/>
  <c r="Y89" i="1"/>
  <c r="AA89" i="1"/>
  <c r="Y90" i="1"/>
  <c r="AA90" i="1"/>
  <c r="Y91" i="1"/>
  <c r="AA91" i="1"/>
  <c r="Y92" i="1"/>
  <c r="AA92" i="1"/>
  <c r="Y93" i="1"/>
  <c r="AA93" i="1"/>
  <c r="Y94" i="1"/>
  <c r="AA94" i="1"/>
  <c r="Y95" i="1"/>
  <c r="AA95" i="1"/>
  <c r="Y96" i="1"/>
  <c r="AA96" i="1"/>
  <c r="Y97" i="1"/>
  <c r="AA97" i="1"/>
  <c r="Y98" i="1"/>
  <c r="AA98" i="1"/>
  <c r="Y99" i="1"/>
  <c r="AA99" i="1"/>
  <c r="Y100" i="1"/>
  <c r="AA100" i="1"/>
  <c r="Y101" i="1"/>
  <c r="AA101" i="1"/>
  <c r="Y102" i="1"/>
  <c r="AA102" i="1"/>
  <c r="Y103" i="1"/>
  <c r="AA103" i="1"/>
  <c r="Y104" i="1"/>
  <c r="AA104" i="1"/>
  <c r="Y105" i="1"/>
  <c r="AA105" i="1"/>
  <c r="Y106" i="1"/>
  <c r="AA106" i="1"/>
  <c r="Y107" i="1"/>
  <c r="AA107" i="1"/>
  <c r="Y108" i="1"/>
  <c r="AA108" i="1"/>
  <c r="Y109" i="1"/>
  <c r="AA109" i="1"/>
  <c r="Y110" i="1"/>
  <c r="AA110" i="1"/>
  <c r="Y111" i="1"/>
  <c r="AA111" i="1"/>
  <c r="Y112" i="1"/>
  <c r="AA112" i="1"/>
  <c r="Y113" i="1"/>
  <c r="AA113" i="1"/>
  <c r="Y114" i="1"/>
  <c r="AA114" i="1"/>
  <c r="Y115" i="1"/>
  <c r="AA115" i="1"/>
  <c r="Y116" i="1"/>
  <c r="AA116" i="1"/>
  <c r="AA61" i="1"/>
  <c r="Y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61" i="1"/>
  <c r="O67" i="1"/>
  <c r="T68" i="1"/>
  <c r="P70" i="1"/>
  <c r="N72" i="1"/>
  <c r="R73" i="1"/>
  <c r="O75" i="1"/>
  <c r="T76" i="1"/>
  <c r="P78" i="1"/>
  <c r="N80" i="1"/>
  <c r="R81" i="1"/>
  <c r="O83" i="1"/>
  <c r="T84" i="1"/>
  <c r="P86" i="1"/>
  <c r="N88" i="1"/>
  <c r="R89" i="1"/>
  <c r="O91" i="1"/>
  <c r="T92" i="1"/>
  <c r="P94" i="1"/>
  <c r="N96" i="1"/>
  <c r="R97" i="1"/>
  <c r="O99" i="1"/>
  <c r="T100" i="1"/>
  <c r="P102" i="1"/>
  <c r="N104" i="1"/>
  <c r="R105" i="1"/>
  <c r="O107" i="1"/>
  <c r="T108" i="1"/>
  <c r="P110" i="1"/>
  <c r="N112" i="1"/>
  <c r="R113" i="1"/>
  <c r="O115" i="1"/>
  <c r="T116" i="1"/>
  <c r="K2" i="1"/>
  <c r="N61" i="1" s="1"/>
  <c r="K27" i="1"/>
  <c r="N85" i="1" s="1"/>
  <c r="P62" i="1" l="1"/>
  <c r="R116" i="1"/>
  <c r="N115" i="1"/>
  <c r="P113" i="1"/>
  <c r="T111" i="1"/>
  <c r="O110" i="1"/>
  <c r="R108" i="1"/>
  <c r="N107" i="1"/>
  <c r="P105" i="1"/>
  <c r="T103" i="1"/>
  <c r="O102" i="1"/>
  <c r="R100" i="1"/>
  <c r="N99" i="1"/>
  <c r="P97" i="1"/>
  <c r="T95" i="1"/>
  <c r="O94" i="1"/>
  <c r="R92" i="1"/>
  <c r="N91" i="1"/>
  <c r="P89" i="1"/>
  <c r="T87" i="1"/>
  <c r="O86" i="1"/>
  <c r="R84" i="1"/>
  <c r="N83" i="1"/>
  <c r="P81" i="1"/>
  <c r="T79" i="1"/>
  <c r="O78" i="1"/>
  <c r="R76" i="1"/>
  <c r="N75" i="1"/>
  <c r="P73" i="1"/>
  <c r="T71" i="1"/>
  <c r="O70" i="1"/>
  <c r="R68" i="1"/>
  <c r="N67" i="1"/>
  <c r="P65" i="1"/>
  <c r="T63" i="1"/>
  <c r="O62" i="1"/>
  <c r="N64" i="1"/>
  <c r="P116" i="1"/>
  <c r="T114" i="1"/>
  <c r="O113" i="1"/>
  <c r="R111" i="1"/>
  <c r="N110" i="1"/>
  <c r="P108" i="1"/>
  <c r="T106" i="1"/>
  <c r="O105" i="1"/>
  <c r="R103" i="1"/>
  <c r="N102" i="1"/>
  <c r="P100" i="1"/>
  <c r="T98" i="1"/>
  <c r="O97" i="1"/>
  <c r="R95" i="1"/>
  <c r="N94" i="1"/>
  <c r="P92" i="1"/>
  <c r="T90" i="1"/>
  <c r="O89" i="1"/>
  <c r="R87" i="1"/>
  <c r="N86" i="1"/>
  <c r="P84" i="1"/>
  <c r="T82" i="1"/>
  <c r="O81" i="1"/>
  <c r="R79" i="1"/>
  <c r="N78" i="1"/>
  <c r="P76" i="1"/>
  <c r="T74" i="1"/>
  <c r="O73" i="1"/>
  <c r="R71" i="1"/>
  <c r="N70" i="1"/>
  <c r="P68" i="1"/>
  <c r="T66" i="1"/>
  <c r="O65" i="1"/>
  <c r="R63" i="1"/>
  <c r="N62" i="1"/>
  <c r="O116" i="1"/>
  <c r="R114" i="1"/>
  <c r="N113" i="1"/>
  <c r="P111" i="1"/>
  <c r="T109" i="1"/>
  <c r="O108" i="1"/>
  <c r="R106" i="1"/>
  <c r="N105" i="1"/>
  <c r="P103" i="1"/>
  <c r="T101" i="1"/>
  <c r="O100" i="1"/>
  <c r="R98" i="1"/>
  <c r="N97" i="1"/>
  <c r="P95" i="1"/>
  <c r="T93" i="1"/>
  <c r="O92" i="1"/>
  <c r="R90" i="1"/>
  <c r="N89" i="1"/>
  <c r="P87" i="1"/>
  <c r="T85" i="1"/>
  <c r="O84" i="1"/>
  <c r="R82" i="1"/>
  <c r="N81" i="1"/>
  <c r="P79" i="1"/>
  <c r="T77" i="1"/>
  <c r="O76" i="1"/>
  <c r="R74" i="1"/>
  <c r="N73" i="1"/>
  <c r="P71" i="1"/>
  <c r="T69" i="1"/>
  <c r="O68" i="1"/>
  <c r="R66" i="1"/>
  <c r="N65" i="1"/>
  <c r="P63" i="1"/>
  <c r="T61" i="1"/>
  <c r="N116" i="1"/>
  <c r="P114" i="1"/>
  <c r="T112" i="1"/>
  <c r="O111" i="1"/>
  <c r="R109" i="1"/>
  <c r="N108" i="1"/>
  <c r="P106" i="1"/>
  <c r="T104" i="1"/>
  <c r="O103" i="1"/>
  <c r="R101" i="1"/>
  <c r="N100" i="1"/>
  <c r="P98" i="1"/>
  <c r="T96" i="1"/>
  <c r="O95" i="1"/>
  <c r="R93" i="1"/>
  <c r="N92" i="1"/>
  <c r="P90" i="1"/>
  <c r="T88" i="1"/>
  <c r="O87" i="1"/>
  <c r="R85" i="1"/>
  <c r="N84" i="1"/>
  <c r="P82" i="1"/>
  <c r="T80" i="1"/>
  <c r="O79" i="1"/>
  <c r="R77" i="1"/>
  <c r="N76" i="1"/>
  <c r="P74" i="1"/>
  <c r="T72" i="1"/>
  <c r="O71" i="1"/>
  <c r="R69" i="1"/>
  <c r="N68" i="1"/>
  <c r="P66" i="1"/>
  <c r="T64" i="1"/>
  <c r="O63" i="1"/>
  <c r="R61" i="1"/>
  <c r="R65" i="1"/>
  <c r="T115" i="1"/>
  <c r="O114" i="1"/>
  <c r="R112" i="1"/>
  <c r="N111" i="1"/>
  <c r="P109" i="1"/>
  <c r="T107" i="1"/>
  <c r="O106" i="1"/>
  <c r="R104" i="1"/>
  <c r="N103" i="1"/>
  <c r="P101" i="1"/>
  <c r="T99" i="1"/>
  <c r="O98" i="1"/>
  <c r="R96" i="1"/>
  <c r="N95" i="1"/>
  <c r="P93" i="1"/>
  <c r="T91" i="1"/>
  <c r="O90" i="1"/>
  <c r="R88" i="1"/>
  <c r="N87" i="1"/>
  <c r="P85" i="1"/>
  <c r="T83" i="1"/>
  <c r="O82" i="1"/>
  <c r="R80" i="1"/>
  <c r="N79" i="1"/>
  <c r="P77" i="1"/>
  <c r="T75" i="1"/>
  <c r="O74" i="1"/>
  <c r="R72" i="1"/>
  <c r="N71" i="1"/>
  <c r="P69" i="1"/>
  <c r="T67" i="1"/>
  <c r="O66" i="1"/>
  <c r="R64" i="1"/>
  <c r="N63" i="1"/>
  <c r="P61" i="1"/>
  <c r="R115" i="1"/>
  <c r="N114" i="1"/>
  <c r="P112" i="1"/>
  <c r="T110" i="1"/>
  <c r="O109" i="1"/>
  <c r="R107" i="1"/>
  <c r="N106" i="1"/>
  <c r="P104" i="1"/>
  <c r="T102" i="1"/>
  <c r="O101" i="1"/>
  <c r="R99" i="1"/>
  <c r="N98" i="1"/>
  <c r="P96" i="1"/>
  <c r="T94" i="1"/>
  <c r="O93" i="1"/>
  <c r="R91" i="1"/>
  <c r="N90" i="1"/>
  <c r="P88" i="1"/>
  <c r="T86" i="1"/>
  <c r="O85" i="1"/>
  <c r="R83" i="1"/>
  <c r="N82" i="1"/>
  <c r="P80" i="1"/>
  <c r="T78" i="1"/>
  <c r="O77" i="1"/>
  <c r="R75" i="1"/>
  <c r="N74" i="1"/>
  <c r="P72" i="1"/>
  <c r="T70" i="1"/>
  <c r="O69" i="1"/>
  <c r="R67" i="1"/>
  <c r="N66" i="1"/>
  <c r="P64" i="1"/>
  <c r="T62" i="1"/>
  <c r="O61" i="1"/>
  <c r="P115" i="1"/>
  <c r="T113" i="1"/>
  <c r="O112" i="1"/>
  <c r="R110" i="1"/>
  <c r="N109" i="1"/>
  <c r="P107" i="1"/>
  <c r="T105" i="1"/>
  <c r="O104" i="1"/>
  <c r="R102" i="1"/>
  <c r="N101" i="1"/>
  <c r="P99" i="1"/>
  <c r="T97" i="1"/>
  <c r="O96" i="1"/>
  <c r="R94" i="1"/>
  <c r="N93" i="1"/>
  <c r="P91" i="1"/>
  <c r="T89" i="1"/>
  <c r="O88" i="1"/>
  <c r="R86" i="1"/>
  <c r="P83" i="1"/>
  <c r="T81" i="1"/>
  <c r="O80" i="1"/>
  <c r="R78" i="1"/>
  <c r="N77" i="1"/>
  <c r="P75" i="1"/>
  <c r="T73" i="1"/>
  <c r="O72" i="1"/>
  <c r="R70" i="1"/>
  <c r="N69" i="1"/>
  <c r="P67" i="1"/>
  <c r="T65" i="1"/>
  <c r="O64" i="1"/>
  <c r="R62" i="1"/>
  <c r="B105" i="1"/>
  <c r="H105" i="1"/>
  <c r="F105" i="1"/>
  <c r="D105" i="1"/>
  <c r="C105" i="1"/>
  <c r="H84" i="1"/>
  <c r="F84" i="1"/>
  <c r="D84" i="1"/>
  <c r="C84" i="1"/>
  <c r="B84" i="1"/>
  <c r="B83" i="1"/>
  <c r="B85" i="1"/>
  <c r="C112" i="1"/>
  <c r="H83" i="1"/>
  <c r="F107" i="1"/>
  <c r="D77" i="1"/>
  <c r="C74" i="1"/>
  <c r="D98" i="1"/>
  <c r="B71" i="1"/>
  <c r="C64" i="1"/>
  <c r="F80" i="1"/>
  <c r="H67" i="1"/>
  <c r="B102" i="1"/>
  <c r="C89" i="1"/>
  <c r="H93" i="1"/>
  <c r="H115" i="1"/>
  <c r="D80" i="1"/>
  <c r="H70" i="1"/>
  <c r="F115" i="1"/>
  <c r="H101" i="1"/>
  <c r="D83" i="1"/>
  <c r="H73" i="1"/>
  <c r="H62" i="1"/>
  <c r="H110" i="1"/>
  <c r="F101" i="1"/>
  <c r="H88" i="1"/>
  <c r="H76" i="1"/>
  <c r="F73" i="1"/>
  <c r="D70" i="1"/>
  <c r="C66" i="1"/>
  <c r="F62" i="1"/>
  <c r="C114" i="1"/>
  <c r="F110" i="1"/>
  <c r="B106" i="1"/>
  <c r="D100" i="1"/>
  <c r="H96" i="1"/>
  <c r="C92" i="1"/>
  <c r="F87" i="1"/>
  <c r="F83" i="1"/>
  <c r="B74" i="1"/>
  <c r="B63" i="1"/>
  <c r="C97" i="1"/>
  <c r="B89" i="1"/>
  <c r="B77" i="1"/>
  <c r="F70" i="1"/>
  <c r="D115" i="1"/>
  <c r="B97" i="1"/>
  <c r="B80" i="1"/>
  <c r="B79" i="1"/>
  <c r="F72" i="1"/>
  <c r="B66" i="1"/>
  <c r="B114" i="1"/>
  <c r="D109" i="1"/>
  <c r="H104" i="1"/>
  <c r="C100" i="1"/>
  <c r="F95" i="1"/>
  <c r="B92" i="1"/>
  <c r="D87" i="1"/>
  <c r="C77" i="1"/>
  <c r="F67" i="1"/>
  <c r="B111" i="1"/>
  <c r="D107" i="1"/>
  <c r="F93" i="1"/>
  <c r="C80" i="1"/>
  <c r="D67" i="1"/>
  <c r="C106" i="1"/>
  <c r="D92" i="1"/>
  <c r="C83" i="1"/>
  <c r="C82" i="1"/>
  <c r="H75" i="1"/>
  <c r="D69" i="1"/>
  <c r="F85" i="1"/>
  <c r="B82" i="1"/>
  <c r="H78" i="1"/>
  <c r="F75" i="1"/>
  <c r="D72" i="1"/>
  <c r="C69" i="1"/>
  <c r="H65" i="1"/>
  <c r="D85" i="1"/>
  <c r="H113" i="1"/>
  <c r="C109" i="1"/>
  <c r="F103" i="1"/>
  <c r="B100" i="1"/>
  <c r="D95" i="1"/>
  <c r="H90" i="1"/>
  <c r="C87" i="1"/>
  <c r="C86" i="1"/>
  <c r="H87" i="1"/>
  <c r="D89" i="1"/>
  <c r="B91" i="1"/>
  <c r="F92" i="1"/>
  <c r="C94" i="1"/>
  <c r="H95" i="1"/>
  <c r="D97" i="1"/>
  <c r="B99" i="1"/>
  <c r="F100" i="1"/>
  <c r="C102" i="1"/>
  <c r="H103" i="1"/>
  <c r="D106" i="1"/>
  <c r="B108" i="1"/>
  <c r="F109" i="1"/>
  <c r="C111" i="1"/>
  <c r="H112" i="1"/>
  <c r="D114" i="1"/>
  <c r="B116" i="1"/>
  <c r="H85" i="1"/>
  <c r="F96" i="1"/>
  <c r="H108" i="1"/>
  <c r="D86" i="1"/>
  <c r="B88" i="1"/>
  <c r="F89" i="1"/>
  <c r="C91" i="1"/>
  <c r="H92" i="1"/>
  <c r="D94" i="1"/>
  <c r="B96" i="1"/>
  <c r="F97" i="1"/>
  <c r="C99" i="1"/>
  <c r="H100" i="1"/>
  <c r="D102" i="1"/>
  <c r="B104" i="1"/>
  <c r="F106" i="1"/>
  <c r="C108" i="1"/>
  <c r="H109" i="1"/>
  <c r="D111" i="1"/>
  <c r="B113" i="1"/>
  <c r="F114" i="1"/>
  <c r="C116" i="1"/>
  <c r="B87" i="1"/>
  <c r="H91" i="1"/>
  <c r="C98" i="1"/>
  <c r="F104" i="1"/>
  <c r="B112" i="1"/>
  <c r="F86" i="1"/>
  <c r="C88" i="1"/>
  <c r="H89" i="1"/>
  <c r="D91" i="1"/>
  <c r="B93" i="1"/>
  <c r="F94" i="1"/>
  <c r="C96" i="1"/>
  <c r="H97" i="1"/>
  <c r="D99" i="1"/>
  <c r="B101" i="1"/>
  <c r="F102" i="1"/>
  <c r="C104" i="1"/>
  <c r="H106" i="1"/>
  <c r="D108" i="1"/>
  <c r="B110" i="1"/>
  <c r="F111" i="1"/>
  <c r="C113" i="1"/>
  <c r="H114" i="1"/>
  <c r="D116" i="1"/>
  <c r="C90" i="1"/>
  <c r="B95" i="1"/>
  <c r="D101" i="1"/>
  <c r="C107" i="1"/>
  <c r="F113" i="1"/>
  <c r="H86" i="1"/>
  <c r="D88" i="1"/>
  <c r="B90" i="1"/>
  <c r="F91" i="1"/>
  <c r="C93" i="1"/>
  <c r="H94" i="1"/>
  <c r="D96" i="1"/>
  <c r="B98" i="1"/>
  <c r="F99" i="1"/>
  <c r="C101" i="1"/>
  <c r="H102" i="1"/>
  <c r="D104" i="1"/>
  <c r="B107" i="1"/>
  <c r="F108" i="1"/>
  <c r="C110" i="1"/>
  <c r="H111" i="1"/>
  <c r="D113" i="1"/>
  <c r="B115" i="1"/>
  <c r="F116" i="1"/>
  <c r="F88" i="1"/>
  <c r="D93" i="1"/>
  <c r="H99" i="1"/>
  <c r="B103" i="1"/>
  <c r="D110" i="1"/>
  <c r="C115" i="1"/>
  <c r="H81" i="1"/>
  <c r="F78" i="1"/>
  <c r="D75" i="1"/>
  <c r="C72" i="1"/>
  <c r="B69" i="1"/>
  <c r="F64" i="1"/>
  <c r="C85" i="1"/>
  <c r="F112" i="1"/>
  <c r="B109" i="1"/>
  <c r="D103" i="1"/>
  <c r="H98" i="1"/>
  <c r="C95" i="1"/>
  <c r="F90" i="1"/>
  <c r="B86" i="1"/>
  <c r="C63" i="1"/>
  <c r="H64" i="1"/>
  <c r="D66" i="1"/>
  <c r="B68" i="1"/>
  <c r="F69" i="1"/>
  <c r="C71" i="1"/>
  <c r="H72" i="1"/>
  <c r="D74" i="1"/>
  <c r="B76" i="1"/>
  <c r="F77" i="1"/>
  <c r="C79" i="1"/>
  <c r="H80" i="1"/>
  <c r="D82" i="1"/>
  <c r="C61" i="1"/>
  <c r="B64" i="1"/>
  <c r="D63" i="1"/>
  <c r="B65" i="1"/>
  <c r="F66" i="1"/>
  <c r="C68" i="1"/>
  <c r="H69" i="1"/>
  <c r="D71" i="1"/>
  <c r="B73" i="1"/>
  <c r="F74" i="1"/>
  <c r="C76" i="1"/>
  <c r="H77" i="1"/>
  <c r="D79" i="1"/>
  <c r="B81" i="1"/>
  <c r="F82" i="1"/>
  <c r="D61" i="1"/>
  <c r="D62" i="1"/>
  <c r="F65" i="1"/>
  <c r="B62" i="1"/>
  <c r="F63" i="1"/>
  <c r="C65" i="1"/>
  <c r="H66" i="1"/>
  <c r="D68" i="1"/>
  <c r="B70" i="1"/>
  <c r="F71" i="1"/>
  <c r="C73" i="1"/>
  <c r="H74" i="1"/>
  <c r="D76" i="1"/>
  <c r="B78" i="1"/>
  <c r="F79" i="1"/>
  <c r="C81" i="1"/>
  <c r="H82" i="1"/>
  <c r="F61" i="1"/>
  <c r="C62" i="1"/>
  <c r="H63" i="1"/>
  <c r="D65" i="1"/>
  <c r="B67" i="1"/>
  <c r="F68" i="1"/>
  <c r="C70" i="1"/>
  <c r="H71" i="1"/>
  <c r="D73" i="1"/>
  <c r="B75" i="1"/>
  <c r="F76" i="1"/>
  <c r="C78" i="1"/>
  <c r="H79" i="1"/>
  <c r="D81" i="1"/>
  <c r="H61" i="1"/>
  <c r="C67" i="1"/>
  <c r="F81" i="1"/>
  <c r="D78" i="1"/>
  <c r="C75" i="1"/>
  <c r="B72" i="1"/>
  <c r="H68" i="1"/>
  <c r="D64" i="1"/>
  <c r="H116" i="1"/>
  <c r="D112" i="1"/>
  <c r="H107" i="1"/>
  <c r="C103" i="1"/>
  <c r="F98" i="1"/>
  <c r="B94" i="1"/>
  <c r="D90" i="1"/>
  <c r="B61" i="1"/>
</calcChain>
</file>

<file path=xl/sharedStrings.xml><?xml version="1.0" encoding="utf-8"?>
<sst xmlns="http://schemas.openxmlformats.org/spreadsheetml/2006/main" count="885" uniqueCount="166">
  <si>
    <t>Изображение</t>
  </si>
  <si>
    <t>1a</t>
  </si>
  <si>
    <t>Линейное смещение</t>
  </si>
  <si>
    <t>Глубина</t>
  </si>
  <si>
    <t>Ширина</t>
  </si>
  <si>
    <t>Подрез</t>
  </si>
  <si>
    <t>Сэггинг</t>
  </si>
  <si>
    <t>1b</t>
  </si>
  <si>
    <t>1d</t>
  </si>
  <si>
    <t>2a</t>
  </si>
  <si>
    <t>2b</t>
  </si>
  <si>
    <t>1c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</si>
  <si>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</si>
  <si>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</si>
  <si>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</si>
  <si>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</si>
  <si>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</si>
  <si>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</si>
  <si>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</si>
  <si>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</si>
  <si>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</si>
  <si>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</si>
  <si>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</si>
  <si>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</si>
  <si>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</si>
  <si>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</si>
  <si>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</si>
  <si>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</si>
  <si>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</si>
  <si>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</si>
  <si>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</si>
  <si>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</si>
  <si>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</si>
  <si>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</si>
  <si>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</si>
  <si>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</si>
  <si>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</si>
  <si>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</si>
  <si>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</si>
  <si>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</si>
  <si>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</si>
  <si>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10b</t>
  </si>
  <si>
    <t>10c</t>
  </si>
  <si>
    <t>10d</t>
  </si>
  <si>
    <t>11a</t>
  </si>
  <si>
    <t>11b</t>
  </si>
  <si>
    <t>11c</t>
  </si>
  <si>
    <t>11d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</si>
  <si>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</si>
  <si>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</si>
  <si>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</si>
  <si>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</si>
  <si>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</si>
  <si>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</si>
  <si>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</si>
  <si>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</si>
  <si>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</si>
  <si>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</si>
  <si>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</si>
  <si>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0</t>
  </si>
  <si>
    <t>67</t>
  </si>
  <si>
    <t>59</t>
  </si>
  <si>
    <t>24</t>
  </si>
  <si>
    <t>43</t>
  </si>
  <si>
    <t>15</t>
  </si>
  <si>
    <t>47</t>
  </si>
  <si>
    <t>51</t>
  </si>
  <si>
    <t>12</t>
  </si>
  <si>
    <t>19</t>
  </si>
  <si>
    <t>32</t>
  </si>
  <si>
    <t>26</t>
  </si>
  <si>
    <t>31</t>
  </si>
  <si>
    <t>63</t>
  </si>
  <si>
    <t>14</t>
  </si>
  <si>
    <t>16</t>
  </si>
  <si>
    <t>28</t>
  </si>
  <si>
    <t>20</t>
  </si>
  <si>
    <t>8</t>
  </si>
  <si>
    <t>35</t>
  </si>
  <si>
    <t>79</t>
  </si>
  <si>
    <t>10a</t>
  </si>
  <si>
    <t>96</t>
  </si>
  <si>
    <t>Путь</t>
  </si>
  <si>
    <t>Незаполненная разделка кромок</t>
  </si>
  <si>
    <t>49</t>
  </si>
  <si>
    <t>81</t>
  </si>
  <si>
    <t>53</t>
  </si>
  <si>
    <t>130</t>
  </si>
  <si>
    <t>4</t>
  </si>
  <si>
    <t>144</t>
  </si>
  <si>
    <t>Пикселей в мм</t>
  </si>
  <si>
    <t>coef</t>
  </si>
  <si>
    <t>6d</t>
  </si>
  <si>
    <t>12a</t>
  </si>
  <si>
    <t>581</t>
  </si>
  <si>
    <t>586</t>
  </si>
  <si>
    <t>91</t>
  </si>
  <si>
    <t>614</t>
  </si>
  <si>
    <t>609</t>
  </si>
  <si>
    <t>48</t>
  </si>
  <si>
    <t>918</t>
  </si>
  <si>
    <t>707</t>
  </si>
  <si>
    <t>6</t>
  </si>
  <si>
    <t>626</t>
  </si>
  <si>
    <t>569</t>
  </si>
  <si>
    <t>675</t>
  </si>
  <si>
    <t>598</t>
  </si>
  <si>
    <t>625</t>
  </si>
  <si>
    <t>11</t>
  </si>
  <si>
    <t>610</t>
  </si>
  <si>
    <t>691</t>
  </si>
  <si>
    <t>618</t>
  </si>
  <si>
    <t>695</t>
  </si>
  <si>
    <t>38</t>
  </si>
  <si>
    <t>678</t>
  </si>
  <si>
    <t>999</t>
  </si>
  <si>
    <t>17</t>
  </si>
  <si>
    <t>804</t>
  </si>
  <si>
    <t>816</t>
  </si>
  <si>
    <t>565</t>
  </si>
  <si>
    <t>57</t>
  </si>
  <si>
    <t>135</t>
  </si>
  <si>
    <t>21</t>
  </si>
  <si>
    <t>533</t>
  </si>
  <si>
    <t>160</t>
  </si>
  <si>
    <t>998</t>
  </si>
  <si>
    <t>37</t>
  </si>
  <si>
    <t>1019</t>
  </si>
  <si>
    <t>970</t>
  </si>
  <si>
    <t>966</t>
  </si>
  <si>
    <t>1043</t>
  </si>
  <si>
    <t>77</t>
  </si>
  <si>
    <t>1063</t>
  </si>
  <si>
    <t>1095</t>
  </si>
  <si>
    <t>41</t>
  </si>
  <si>
    <t>1156</t>
  </si>
  <si>
    <t>897</t>
  </si>
  <si>
    <t>792</t>
  </si>
  <si>
    <t>788</t>
  </si>
  <si>
    <t>776</t>
  </si>
  <si>
    <t>820</t>
  </si>
  <si>
    <t>772</t>
  </si>
  <si>
    <t>50</t>
  </si>
  <si>
    <t>808</t>
  </si>
  <si>
    <t>1015</t>
  </si>
  <si>
    <t>901</t>
  </si>
  <si>
    <t>711</t>
  </si>
  <si>
    <t>107</t>
  </si>
  <si>
    <t>825</t>
  </si>
  <si>
    <t>824</t>
  </si>
  <si>
    <t>889</t>
  </si>
  <si>
    <t>986</t>
  </si>
  <si>
    <t>108</t>
  </si>
  <si>
    <t>658</t>
  </si>
  <si>
    <t>654</t>
  </si>
  <si>
    <t>638</t>
  </si>
  <si>
    <t>993</t>
  </si>
  <si>
    <t>1080</t>
  </si>
  <si>
    <t>C</t>
  </si>
  <si>
    <t>B</t>
  </si>
  <si>
    <t>Уровень качества</t>
  </si>
  <si>
    <t>С</t>
  </si>
  <si>
    <t>Дефект,</t>
  </si>
  <si>
    <t>D</t>
  </si>
  <si>
    <t>Дефект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</si>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</sst>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13"/>
      <color rgb="FF000000"/>
      <name val="Consolas"/>
      <family val="3"/>
      <charset val="204"/>
    </font>
    <font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49" fontId="0" fillId="0" borderId="0" xfId="0" applyNumberFormat="1"/>
    <xf numFmtId="16" fontId="0" fillId="0" borderId="0" xfId="0" applyNumberFormat="1"/>
    <xf numFmtId="2" fontId="0" fillId="0" borderId="0" xfId="0" applyNumberFormat="1"/>
    <xf numFmtId="0" fontId="2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0A4D-DBA7-430D-9BB2-745514F226CE}">
  <dimension ref="A1:CC118"/>
  <sheetViews>
    <sheetView tabSelected="1" topLeftCell="J96" zoomScale="136" workbookViewId="0">
      <selection activeCell="W121" sqref="W121"/>
    </sheetView>
  </sheetViews>
  <sheetFormatPr defaultRowHeight="15" x14ac:dyDescent="0.25"/>
  <cols>
    <col min="1" max="9" width="9.85546875" customWidth="1"/>
  </cols>
  <sheetData>
    <row r="1" spans="1:81" ht="16.5" x14ac:dyDescent="0.25">
      <c r="A1" t="s">
        <v>0</v>
      </c>
      <c r="B1" t="s">
        <v>4</v>
      </c>
      <c r="C1" t="s">
        <v>3</v>
      </c>
      <c r="D1" t="s">
        <v>2</v>
      </c>
      <c r="F1" t="s">
        <v>6</v>
      </c>
      <c r="H1" t="s">
        <v>5</v>
      </c>
      <c r="J1" t="s">
        <v>90</v>
      </c>
      <c r="K1" t="s">
        <v>91</v>
      </c>
      <c r="M1" t="s">
        <v>82</v>
      </c>
      <c r="N1" s="2" t="s">
        <v>4</v>
      </c>
      <c r="O1" s="2" t="s">
        <v>3</v>
      </c>
      <c r="P1" s="2" t="s">
        <v>2</v>
      </c>
      <c r="Q1" s="2"/>
      <c r="R1" s="2" t="s">
        <v>83</v>
      </c>
      <c r="S1" s="2"/>
      <c r="T1" s="2" t="s">
        <v>5</v>
      </c>
      <c r="W1" s="5" t="s">
        <v>159</v>
      </c>
      <c r="Z1" s="5" t="s">
        <v>163</v>
      </c>
      <c r="AA1" t="s">
        <v>158</v>
      </c>
      <c r="AB1" t="s">
        <v>158</v>
      </c>
      <c r="AC1" t="s">
        <v>162</v>
      </c>
      <c r="AD1" t="s">
        <v>159</v>
      </c>
      <c r="AE1" t="s">
        <v>158</v>
      </c>
      <c r="AF1" t="s">
        <v>159</v>
      </c>
      <c r="AG1" t="s">
        <v>159</v>
      </c>
      <c r="AH1" t="s">
        <v>159</v>
      </c>
      <c r="AI1" t="s">
        <v>159</v>
      </c>
      <c r="AJ1" t="s">
        <v>158</v>
      </c>
      <c r="AK1" t="s">
        <v>162</v>
      </c>
      <c r="AL1" t="s">
        <v>159</v>
      </c>
      <c r="AM1" t="s">
        <v>159</v>
      </c>
      <c r="AN1" t="s">
        <v>159</v>
      </c>
      <c r="AO1" t="s">
        <v>159</v>
      </c>
      <c r="AP1" t="s">
        <v>159</v>
      </c>
      <c r="AQ1" t="s">
        <v>159</v>
      </c>
      <c r="AR1" t="s">
        <v>158</v>
      </c>
      <c r="AS1" t="s">
        <v>159</v>
      </c>
      <c r="AT1" t="s">
        <v>159</v>
      </c>
      <c r="AU1" t="s">
        <v>159</v>
      </c>
      <c r="AV1" t="s">
        <v>163</v>
      </c>
      <c r="AW1" t="s">
        <v>158</v>
      </c>
      <c r="AX1" t="s">
        <v>158</v>
      </c>
      <c r="AY1" t="s">
        <v>158</v>
      </c>
      <c r="AZ1" t="s">
        <v>158</v>
      </c>
      <c r="BA1" t="s">
        <v>158</v>
      </c>
      <c r="BB1" t="s">
        <v>158</v>
      </c>
      <c r="BC1" t="s">
        <v>158</v>
      </c>
      <c r="BD1" t="s">
        <v>158</v>
      </c>
      <c r="BE1" t="s">
        <v>158</v>
      </c>
      <c r="BF1" t="s">
        <v>159</v>
      </c>
      <c r="BG1" t="s">
        <v>158</v>
      </c>
      <c r="BH1" t="s">
        <v>158</v>
      </c>
      <c r="BI1" t="s">
        <v>158</v>
      </c>
      <c r="BJ1" t="s">
        <v>158</v>
      </c>
      <c r="BK1" t="s">
        <v>158</v>
      </c>
      <c r="BL1" t="s">
        <v>159</v>
      </c>
      <c r="BM1" t="s">
        <v>159</v>
      </c>
      <c r="BN1" t="s">
        <v>159</v>
      </c>
      <c r="BO1" t="s">
        <v>159</v>
      </c>
      <c r="BP1" t="s">
        <v>159</v>
      </c>
      <c r="BQ1" t="s">
        <v>159</v>
      </c>
      <c r="BR1" t="s">
        <v>159</v>
      </c>
      <c r="BS1" t="s">
        <v>159</v>
      </c>
      <c r="BT1" t="s">
        <v>159</v>
      </c>
      <c r="BU1" t="s">
        <v>159</v>
      </c>
      <c r="BV1" t="s">
        <v>159</v>
      </c>
      <c r="BW1" t="s">
        <v>159</v>
      </c>
      <c r="BX1" t="s">
        <v>159</v>
      </c>
      <c r="BY1" t="s">
        <v>159</v>
      </c>
      <c r="BZ1" t="s">
        <v>158</v>
      </c>
      <c r="CA1" t="s">
        <v>158</v>
      </c>
      <c r="CB1" t="s">
        <v>159</v>
      </c>
      <c r="CC1" t="s">
        <v>159</v>
      </c>
    </row>
    <row r="2" spans="1:81" x14ac:dyDescent="0.25">
      <c r="A2" s="1" t="s">
        <v>1</v>
      </c>
      <c r="B2">
        <v>501</v>
      </c>
      <c r="C2">
        <v>1079</v>
      </c>
      <c r="D2">
        <v>56</v>
      </c>
      <c r="F2">
        <v>136</v>
      </c>
      <c r="H2">
        <v>139</v>
      </c>
      <c r="J2">
        <v>378</v>
      </c>
      <c r="K2">
        <f>1 / J2</f>
        <v>2.6455026455026454E-3</v>
      </c>
      <c r="M2" t="s">
        <v>1</v>
      </c>
      <c r="N2" s="2" t="s">
        <v>119</v>
      </c>
      <c r="O2" s="2">
        <v>1094.5</v>
      </c>
      <c r="P2" s="2" t="s">
        <v>120</v>
      </c>
      <c r="Q2" s="2"/>
      <c r="R2" s="2">
        <v>117.5</v>
      </c>
      <c r="S2" s="2"/>
      <c r="T2" s="2" t="s">
        <v>121</v>
      </c>
      <c r="W2" s="2" t="s">
        <v>159</v>
      </c>
    </row>
    <row r="3" spans="1:81" x14ac:dyDescent="0.25">
      <c r="A3" s="1" t="s">
        <v>7</v>
      </c>
      <c r="B3">
        <v>585</v>
      </c>
      <c r="C3">
        <v>1037</v>
      </c>
      <c r="D3">
        <v>9</v>
      </c>
      <c r="F3">
        <v>78</v>
      </c>
      <c r="H3">
        <v>108</v>
      </c>
      <c r="M3" t="s">
        <v>7</v>
      </c>
      <c r="N3" s="2" t="s">
        <v>109</v>
      </c>
      <c r="O3" s="2">
        <v>1493</v>
      </c>
      <c r="P3" s="2" t="s">
        <v>59</v>
      </c>
      <c r="Q3" s="2"/>
      <c r="R3" s="2">
        <v>65</v>
      </c>
      <c r="S3" s="2"/>
      <c r="T3" s="2" t="s">
        <v>79</v>
      </c>
      <c r="W3" s="2" t="s">
        <v>159</v>
      </c>
    </row>
    <row r="4" spans="1:81" x14ac:dyDescent="0.25">
      <c r="A4" s="1" t="s">
        <v>11</v>
      </c>
      <c r="B4">
        <v>643</v>
      </c>
      <c r="C4">
        <v>1089</v>
      </c>
      <c r="D4">
        <v>6</v>
      </c>
      <c r="F4">
        <v>47</v>
      </c>
      <c r="H4">
        <v>97</v>
      </c>
      <c r="M4" t="s">
        <v>11</v>
      </c>
      <c r="N4" s="2" t="s">
        <v>111</v>
      </c>
      <c r="O4" s="2">
        <v>1083</v>
      </c>
      <c r="P4" s="2" t="s">
        <v>59</v>
      </c>
      <c r="Q4" s="2"/>
      <c r="R4" s="2">
        <v>28</v>
      </c>
      <c r="S4" s="2"/>
      <c r="T4" s="2" t="s">
        <v>72</v>
      </c>
      <c r="W4" s="2" t="s">
        <v>159</v>
      </c>
    </row>
    <row r="5" spans="1:81" x14ac:dyDescent="0.25">
      <c r="A5" s="1" t="s">
        <v>8</v>
      </c>
      <c r="B5">
        <v>541</v>
      </c>
      <c r="C5">
        <v>797</v>
      </c>
      <c r="D5">
        <v>17</v>
      </c>
      <c r="F5">
        <v>101</v>
      </c>
      <c r="H5">
        <v>187</v>
      </c>
      <c r="M5" t="s">
        <v>8</v>
      </c>
      <c r="N5" s="2" t="s">
        <v>123</v>
      </c>
      <c r="O5" s="2">
        <v>788</v>
      </c>
      <c r="P5" s="2" t="s">
        <v>59</v>
      </c>
      <c r="Q5" s="2"/>
      <c r="R5" s="2">
        <v>81</v>
      </c>
      <c r="S5" s="2"/>
      <c r="T5" s="2" t="s">
        <v>124</v>
      </c>
      <c r="W5" s="2" t="s">
        <v>159</v>
      </c>
    </row>
    <row r="6" spans="1:81" x14ac:dyDescent="0.25">
      <c r="A6" s="1" t="s">
        <v>9</v>
      </c>
      <c r="B6">
        <v>995</v>
      </c>
      <c r="C6">
        <v>1065</v>
      </c>
      <c r="D6">
        <v>55</v>
      </c>
      <c r="F6">
        <v>0</v>
      </c>
      <c r="H6">
        <v>15</v>
      </c>
      <c r="M6" t="s">
        <v>9</v>
      </c>
      <c r="N6" s="2" t="s">
        <v>125</v>
      </c>
      <c r="O6" s="2">
        <v>1090</v>
      </c>
      <c r="P6" s="2" t="s">
        <v>126</v>
      </c>
      <c r="Q6" s="2"/>
      <c r="R6" s="2" t="s">
        <v>59</v>
      </c>
      <c r="S6" s="2"/>
      <c r="T6" s="2" t="s">
        <v>73</v>
      </c>
      <c r="W6" t="s">
        <v>159</v>
      </c>
    </row>
    <row r="7" spans="1:81" x14ac:dyDescent="0.25">
      <c r="A7" s="1" t="s">
        <v>10</v>
      </c>
      <c r="B7">
        <v>1029</v>
      </c>
      <c r="C7">
        <v>1108</v>
      </c>
      <c r="D7">
        <v>25</v>
      </c>
      <c r="F7">
        <v>81</v>
      </c>
      <c r="H7">
        <v>92</v>
      </c>
      <c r="M7" t="s">
        <v>10</v>
      </c>
      <c r="N7" s="2" t="s">
        <v>127</v>
      </c>
      <c r="O7" s="2">
        <v>1098.5</v>
      </c>
      <c r="P7" s="2" t="s">
        <v>88</v>
      </c>
      <c r="Q7" s="2"/>
      <c r="R7" s="2">
        <v>67</v>
      </c>
      <c r="S7" s="2"/>
      <c r="T7" s="2" t="s">
        <v>79</v>
      </c>
      <c r="W7" t="s">
        <v>159</v>
      </c>
    </row>
    <row r="8" spans="1:81" x14ac:dyDescent="0.25">
      <c r="A8" s="1" t="s">
        <v>12</v>
      </c>
      <c r="B8">
        <v>977</v>
      </c>
      <c r="C8">
        <v>1105</v>
      </c>
      <c r="D8">
        <v>23</v>
      </c>
      <c r="F8">
        <v>31</v>
      </c>
      <c r="H8">
        <v>55</v>
      </c>
      <c r="M8" t="s">
        <v>12</v>
      </c>
      <c r="N8" s="2" t="s">
        <v>128</v>
      </c>
      <c r="O8" s="2">
        <v>693</v>
      </c>
      <c r="P8" s="2" t="s">
        <v>88</v>
      </c>
      <c r="Q8" s="2"/>
      <c r="R8" s="2">
        <v>31</v>
      </c>
      <c r="S8" s="2"/>
      <c r="T8" s="2" t="s">
        <v>63</v>
      </c>
      <c r="W8" t="s">
        <v>159</v>
      </c>
    </row>
    <row r="9" spans="1:81" x14ac:dyDescent="0.25">
      <c r="A9" s="1" t="s">
        <v>13</v>
      </c>
      <c r="B9">
        <v>977</v>
      </c>
      <c r="C9">
        <v>1081</v>
      </c>
      <c r="D9">
        <v>50</v>
      </c>
      <c r="F9">
        <v>0</v>
      </c>
      <c r="H9">
        <v>9</v>
      </c>
      <c r="M9" t="s">
        <v>13</v>
      </c>
      <c r="N9" s="2" t="s">
        <v>129</v>
      </c>
      <c r="O9" s="2">
        <v>1087</v>
      </c>
      <c r="P9" s="2" t="s">
        <v>69</v>
      </c>
      <c r="Q9" s="2"/>
      <c r="R9" s="2" t="s">
        <v>59</v>
      </c>
      <c r="S9" s="2"/>
      <c r="T9" s="2" t="s">
        <v>102</v>
      </c>
      <c r="W9" t="s">
        <v>159</v>
      </c>
    </row>
    <row r="10" spans="1:81" x14ac:dyDescent="0.25">
      <c r="A10" s="1" t="s">
        <v>14</v>
      </c>
      <c r="B10">
        <v>1029</v>
      </c>
      <c r="C10">
        <v>1089</v>
      </c>
      <c r="D10">
        <v>97</v>
      </c>
      <c r="F10">
        <v>0</v>
      </c>
      <c r="H10">
        <v>55</v>
      </c>
      <c r="M10" t="s">
        <v>14</v>
      </c>
      <c r="N10" s="2" t="s">
        <v>130</v>
      </c>
      <c r="O10" s="2">
        <v>1087</v>
      </c>
      <c r="P10" s="2" t="s">
        <v>131</v>
      </c>
      <c r="Q10" s="2"/>
      <c r="R10" s="2" t="s">
        <v>59</v>
      </c>
      <c r="S10" s="2"/>
      <c r="T10" s="2" t="s">
        <v>78</v>
      </c>
      <c r="W10" t="s">
        <v>159</v>
      </c>
    </row>
    <row r="11" spans="1:81" x14ac:dyDescent="0.25">
      <c r="A11" s="1" t="s">
        <v>15</v>
      </c>
      <c r="B11">
        <v>1058</v>
      </c>
      <c r="C11">
        <v>1062</v>
      </c>
      <c r="D11">
        <v>75</v>
      </c>
      <c r="F11">
        <v>0</v>
      </c>
      <c r="H11">
        <v>30</v>
      </c>
      <c r="M11" t="s">
        <v>15</v>
      </c>
      <c r="N11" s="2" t="s">
        <v>132</v>
      </c>
      <c r="O11" s="2">
        <v>1055</v>
      </c>
      <c r="P11" s="2" t="s">
        <v>84</v>
      </c>
      <c r="Q11" s="2"/>
      <c r="R11" s="2" t="s">
        <v>59</v>
      </c>
      <c r="S11" s="2"/>
      <c r="T11" s="2" t="s">
        <v>73</v>
      </c>
      <c r="W11" t="s">
        <v>159</v>
      </c>
    </row>
    <row r="12" spans="1:81" x14ac:dyDescent="0.25">
      <c r="A12" s="1" t="s">
        <v>16</v>
      </c>
      <c r="B12">
        <v>1115</v>
      </c>
      <c r="C12">
        <v>1109</v>
      </c>
      <c r="D12">
        <v>58</v>
      </c>
      <c r="F12">
        <v>56</v>
      </c>
      <c r="H12">
        <v>80</v>
      </c>
      <c r="M12" t="s">
        <v>16</v>
      </c>
      <c r="N12" s="2" t="s">
        <v>133</v>
      </c>
      <c r="O12" s="2">
        <v>1093</v>
      </c>
      <c r="P12" s="2" t="s">
        <v>134</v>
      </c>
      <c r="Q12" s="2"/>
      <c r="R12" s="2">
        <v>44.5</v>
      </c>
      <c r="S12" s="2"/>
      <c r="T12" s="2" t="s">
        <v>72</v>
      </c>
      <c r="W12" t="s">
        <v>159</v>
      </c>
    </row>
    <row r="13" spans="1:81" x14ac:dyDescent="0.25">
      <c r="A13" s="1" t="s">
        <v>17</v>
      </c>
      <c r="B13">
        <v>1108</v>
      </c>
      <c r="C13">
        <v>1071</v>
      </c>
      <c r="D13">
        <v>36</v>
      </c>
      <c r="F13">
        <v>140</v>
      </c>
      <c r="H13">
        <v>172</v>
      </c>
      <c r="M13" t="s">
        <v>17</v>
      </c>
      <c r="N13" s="2" t="s">
        <v>135</v>
      </c>
      <c r="O13" s="2">
        <v>1057</v>
      </c>
      <c r="P13" s="2" t="s">
        <v>59</v>
      </c>
      <c r="Q13" s="2"/>
      <c r="R13" s="2">
        <v>117</v>
      </c>
      <c r="S13" s="2"/>
      <c r="T13" s="2" t="s">
        <v>89</v>
      </c>
      <c r="W13" t="s">
        <v>159</v>
      </c>
    </row>
    <row r="14" spans="1:81" x14ac:dyDescent="0.25">
      <c r="A14" s="1" t="s">
        <v>18</v>
      </c>
      <c r="B14">
        <v>866</v>
      </c>
      <c r="C14">
        <v>1133</v>
      </c>
      <c r="D14">
        <v>51</v>
      </c>
      <c r="F14">
        <v>26</v>
      </c>
      <c r="H14">
        <v>50</v>
      </c>
      <c r="M14" t="s">
        <v>18</v>
      </c>
      <c r="N14" s="2" t="s">
        <v>136</v>
      </c>
      <c r="O14" s="2">
        <v>1125.5</v>
      </c>
      <c r="P14" s="2" t="s">
        <v>126</v>
      </c>
      <c r="Q14" s="2"/>
      <c r="R14" s="2">
        <v>6.5</v>
      </c>
      <c r="S14" s="2"/>
      <c r="T14" s="2" t="s">
        <v>70</v>
      </c>
      <c r="W14" t="s">
        <v>159</v>
      </c>
    </row>
    <row r="15" spans="1:81" x14ac:dyDescent="0.25">
      <c r="A15" s="1" t="s">
        <v>19</v>
      </c>
      <c r="B15">
        <v>763</v>
      </c>
      <c r="C15">
        <v>1083</v>
      </c>
      <c r="D15">
        <v>51</v>
      </c>
      <c r="F15">
        <v>8</v>
      </c>
      <c r="H15">
        <v>39</v>
      </c>
      <c r="M15" t="s">
        <v>19</v>
      </c>
      <c r="N15" s="2" t="s">
        <v>137</v>
      </c>
      <c r="O15" s="2">
        <v>1102.5</v>
      </c>
      <c r="P15" s="2" t="s">
        <v>84</v>
      </c>
      <c r="Q15" s="2"/>
      <c r="R15" s="2">
        <v>8.5</v>
      </c>
      <c r="S15" s="2"/>
      <c r="T15" s="2" t="s">
        <v>71</v>
      </c>
      <c r="W15" t="s">
        <v>159</v>
      </c>
    </row>
    <row r="16" spans="1:81" x14ac:dyDescent="0.25">
      <c r="A16" s="1" t="s">
        <v>20</v>
      </c>
      <c r="B16">
        <v>719</v>
      </c>
      <c r="C16">
        <v>1117</v>
      </c>
      <c r="D16">
        <v>55</v>
      </c>
      <c r="F16">
        <v>0</v>
      </c>
      <c r="H16">
        <v>41</v>
      </c>
      <c r="M16" t="s">
        <v>20</v>
      </c>
      <c r="N16" s="2" t="s">
        <v>138</v>
      </c>
      <c r="O16" s="2">
        <v>1105</v>
      </c>
      <c r="P16" s="2" t="s">
        <v>126</v>
      </c>
      <c r="Q16" s="2"/>
      <c r="R16" s="2" t="s">
        <v>59</v>
      </c>
      <c r="S16" s="2"/>
      <c r="T16" s="2" t="s">
        <v>113</v>
      </c>
      <c r="W16" t="s">
        <v>159</v>
      </c>
    </row>
    <row r="17" spans="1:23" x14ac:dyDescent="0.25">
      <c r="A17" s="1" t="s">
        <v>21</v>
      </c>
      <c r="B17">
        <v>700</v>
      </c>
      <c r="C17">
        <v>1082</v>
      </c>
      <c r="D17">
        <v>44</v>
      </c>
      <c r="F17">
        <v>11</v>
      </c>
      <c r="H17">
        <v>53</v>
      </c>
      <c r="M17" t="s">
        <v>21</v>
      </c>
      <c r="N17" s="2" t="s">
        <v>139</v>
      </c>
      <c r="O17" s="2">
        <v>1091.5</v>
      </c>
      <c r="P17" s="2" t="s">
        <v>84</v>
      </c>
      <c r="Q17" s="2"/>
      <c r="R17" s="2">
        <v>40.5</v>
      </c>
      <c r="S17" s="2"/>
      <c r="T17" s="2" t="s">
        <v>79</v>
      </c>
      <c r="W17" t="s">
        <v>159</v>
      </c>
    </row>
    <row r="18" spans="1:23" x14ac:dyDescent="0.25">
      <c r="A18" s="1" t="s">
        <v>22</v>
      </c>
      <c r="B18">
        <v>834</v>
      </c>
      <c r="C18">
        <v>1052</v>
      </c>
      <c r="D18">
        <v>37</v>
      </c>
      <c r="F18">
        <v>40</v>
      </c>
      <c r="H18">
        <v>52</v>
      </c>
      <c r="M18" t="s">
        <v>22</v>
      </c>
      <c r="N18" s="2" t="s">
        <v>140</v>
      </c>
      <c r="O18" s="2">
        <v>1069.5</v>
      </c>
      <c r="P18" s="2" t="s">
        <v>69</v>
      </c>
      <c r="Q18" s="2"/>
      <c r="R18" s="2">
        <v>32</v>
      </c>
      <c r="S18" s="2"/>
      <c r="T18" s="2" t="s">
        <v>65</v>
      </c>
      <c r="W18" t="s">
        <v>159</v>
      </c>
    </row>
    <row r="19" spans="1:23" x14ac:dyDescent="0.25">
      <c r="A19" s="1" t="s">
        <v>23</v>
      </c>
      <c r="B19">
        <v>760</v>
      </c>
      <c r="C19">
        <v>1061</v>
      </c>
      <c r="D19">
        <v>11</v>
      </c>
      <c r="F19">
        <v>7</v>
      </c>
      <c r="H19">
        <v>41</v>
      </c>
      <c r="M19" t="s">
        <v>23</v>
      </c>
      <c r="N19" s="2" t="s">
        <v>141</v>
      </c>
      <c r="O19" s="2">
        <v>1175</v>
      </c>
      <c r="P19" s="2" t="s">
        <v>74</v>
      </c>
      <c r="Q19" s="2"/>
      <c r="R19" s="2">
        <v>12</v>
      </c>
      <c r="S19" s="2"/>
      <c r="T19" s="2" t="s">
        <v>142</v>
      </c>
      <c r="W19" t="s">
        <v>159</v>
      </c>
    </row>
    <row r="20" spans="1:23" x14ac:dyDescent="0.25">
      <c r="A20" s="1" t="s">
        <v>24</v>
      </c>
      <c r="B20">
        <v>777</v>
      </c>
      <c r="C20">
        <v>1045</v>
      </c>
      <c r="D20">
        <v>9</v>
      </c>
      <c r="F20">
        <v>48</v>
      </c>
      <c r="H20">
        <v>71</v>
      </c>
      <c r="M20" t="s">
        <v>24</v>
      </c>
      <c r="N20" s="2" t="s">
        <v>143</v>
      </c>
      <c r="O20" s="2">
        <v>1042.5</v>
      </c>
      <c r="P20" s="2" t="s">
        <v>59</v>
      </c>
      <c r="Q20" s="2"/>
      <c r="R20" s="2">
        <v>44</v>
      </c>
      <c r="S20" s="2"/>
      <c r="T20" s="2" t="s">
        <v>60</v>
      </c>
      <c r="W20" t="s">
        <v>159</v>
      </c>
    </row>
    <row r="21" spans="1:23" x14ac:dyDescent="0.25">
      <c r="A21" s="1" t="s">
        <v>25</v>
      </c>
      <c r="B21">
        <v>801</v>
      </c>
      <c r="C21">
        <v>1085</v>
      </c>
      <c r="D21">
        <v>6</v>
      </c>
      <c r="F21">
        <v>37</v>
      </c>
      <c r="H21">
        <v>50</v>
      </c>
      <c r="M21" t="s">
        <v>25</v>
      </c>
      <c r="N21" s="2" t="s">
        <v>143</v>
      </c>
      <c r="O21" s="2">
        <v>1087.5</v>
      </c>
      <c r="P21" s="2" t="s">
        <v>59</v>
      </c>
      <c r="Q21" s="2"/>
      <c r="R21" s="2">
        <v>28</v>
      </c>
      <c r="S21" s="2"/>
      <c r="T21" s="2" t="s">
        <v>65</v>
      </c>
      <c r="W21" t="s">
        <v>159</v>
      </c>
    </row>
    <row r="22" spans="1:23" x14ac:dyDescent="0.25">
      <c r="A22" s="1" t="s">
        <v>26</v>
      </c>
      <c r="B22">
        <v>953</v>
      </c>
      <c r="C22">
        <v>1118</v>
      </c>
      <c r="D22">
        <v>40</v>
      </c>
      <c r="F22">
        <v>10</v>
      </c>
      <c r="H22">
        <v>49</v>
      </c>
      <c r="M22" t="s">
        <v>26</v>
      </c>
      <c r="N22" s="2" t="s">
        <v>144</v>
      </c>
      <c r="O22" s="2">
        <v>1108.5</v>
      </c>
      <c r="P22" s="2" t="s">
        <v>62</v>
      </c>
      <c r="Q22" s="2"/>
      <c r="R22" s="2">
        <v>4</v>
      </c>
      <c r="S22" s="2"/>
      <c r="T22" s="2" t="s">
        <v>71</v>
      </c>
      <c r="W22" t="s">
        <v>159</v>
      </c>
    </row>
    <row r="23" spans="1:23" x14ac:dyDescent="0.25">
      <c r="A23" s="1" t="s">
        <v>27</v>
      </c>
      <c r="B23">
        <v>831</v>
      </c>
      <c r="C23">
        <v>1091</v>
      </c>
      <c r="D23">
        <v>25</v>
      </c>
      <c r="F23">
        <v>35</v>
      </c>
      <c r="H23">
        <v>55</v>
      </c>
      <c r="M23" t="s">
        <v>27</v>
      </c>
      <c r="N23" s="2" t="s">
        <v>145</v>
      </c>
      <c r="O23" s="2">
        <v>1096</v>
      </c>
      <c r="P23" s="2" t="s">
        <v>67</v>
      </c>
      <c r="Q23" s="2"/>
      <c r="R23" s="2">
        <v>26</v>
      </c>
      <c r="S23" s="2"/>
      <c r="T23" s="2" t="s">
        <v>78</v>
      </c>
      <c r="W23" t="s">
        <v>159</v>
      </c>
    </row>
    <row r="24" spans="1:23" x14ac:dyDescent="0.25">
      <c r="A24" s="1" t="s">
        <v>28</v>
      </c>
      <c r="B24">
        <v>766</v>
      </c>
      <c r="C24">
        <v>1089</v>
      </c>
      <c r="D24">
        <v>12</v>
      </c>
      <c r="F24">
        <v>59</v>
      </c>
      <c r="H24">
        <v>120</v>
      </c>
      <c r="M24" t="s">
        <v>28</v>
      </c>
      <c r="N24" s="2" t="s">
        <v>146</v>
      </c>
      <c r="O24" s="2">
        <v>1090</v>
      </c>
      <c r="P24" s="2" t="s">
        <v>59</v>
      </c>
      <c r="Q24" s="2"/>
      <c r="R24" s="2">
        <v>48</v>
      </c>
      <c r="S24" s="2"/>
      <c r="T24" s="2" t="s">
        <v>147</v>
      </c>
      <c r="W24" t="s">
        <v>159</v>
      </c>
    </row>
    <row r="25" spans="1:23" x14ac:dyDescent="0.25">
      <c r="A25" s="1" t="s">
        <v>92</v>
      </c>
      <c r="B25">
        <v>987</v>
      </c>
      <c r="C25">
        <v>1073</v>
      </c>
      <c r="D25">
        <v>18</v>
      </c>
      <c r="F25">
        <v>46</v>
      </c>
      <c r="H25">
        <v>63</v>
      </c>
      <c r="M25" s="4" t="s">
        <v>92</v>
      </c>
      <c r="N25" s="2" t="s">
        <v>156</v>
      </c>
      <c r="O25" s="2" t="s">
        <v>157</v>
      </c>
      <c r="P25" s="2" t="s">
        <v>116</v>
      </c>
      <c r="Q25" s="2"/>
      <c r="R25" s="2" t="s">
        <v>63</v>
      </c>
      <c r="S25" s="2"/>
      <c r="T25" s="2" t="s">
        <v>61</v>
      </c>
      <c r="W25" t="s">
        <v>159</v>
      </c>
    </row>
    <row r="26" spans="1:23" x14ac:dyDescent="0.25">
      <c r="A26" s="1" t="s">
        <v>29</v>
      </c>
      <c r="B26">
        <v>812</v>
      </c>
      <c r="C26">
        <v>1095</v>
      </c>
      <c r="D26">
        <v>23</v>
      </c>
      <c r="F26">
        <v>20</v>
      </c>
      <c r="H26">
        <v>62</v>
      </c>
      <c r="J26" t="s">
        <v>90</v>
      </c>
      <c r="K26" t="s">
        <v>91</v>
      </c>
      <c r="M26" t="s">
        <v>29</v>
      </c>
      <c r="N26" s="2" t="s">
        <v>148</v>
      </c>
      <c r="O26" s="2">
        <v>1088.5</v>
      </c>
      <c r="P26" s="2" t="s">
        <v>74</v>
      </c>
      <c r="Q26" s="2"/>
      <c r="R26" s="2">
        <v>24</v>
      </c>
      <c r="S26" s="2"/>
      <c r="T26" s="2" t="s">
        <v>66</v>
      </c>
      <c r="W26" t="s">
        <v>159</v>
      </c>
    </row>
    <row r="27" spans="1:23" x14ac:dyDescent="0.25">
      <c r="A27" s="1" t="s">
        <v>30</v>
      </c>
      <c r="B27">
        <v>857</v>
      </c>
      <c r="C27">
        <v>1110</v>
      </c>
      <c r="D27">
        <v>20</v>
      </c>
      <c r="F27">
        <v>10</v>
      </c>
      <c r="H27">
        <v>61</v>
      </c>
      <c r="J27">
        <v>393</v>
      </c>
      <c r="K27">
        <f>1 / J27</f>
        <v>2.5445292620865142E-3</v>
      </c>
      <c r="M27" t="s">
        <v>30</v>
      </c>
      <c r="N27" s="2" t="s">
        <v>149</v>
      </c>
      <c r="O27" s="2">
        <v>1103</v>
      </c>
      <c r="P27" s="2" t="s">
        <v>77</v>
      </c>
      <c r="Q27" s="2"/>
      <c r="R27" s="2">
        <v>12</v>
      </c>
      <c r="S27" s="2"/>
      <c r="T27" s="2" t="s">
        <v>65</v>
      </c>
      <c r="W27" t="s">
        <v>159</v>
      </c>
    </row>
    <row r="28" spans="1:23" x14ac:dyDescent="0.25">
      <c r="A28" s="1" t="s">
        <v>31</v>
      </c>
      <c r="B28">
        <v>792</v>
      </c>
      <c r="C28">
        <v>1081</v>
      </c>
      <c r="D28">
        <v>36</v>
      </c>
      <c r="F28">
        <v>30</v>
      </c>
      <c r="H28">
        <v>73</v>
      </c>
      <c r="M28" t="s">
        <v>31</v>
      </c>
      <c r="N28" s="2" t="s">
        <v>150</v>
      </c>
      <c r="O28" s="2">
        <v>1103</v>
      </c>
      <c r="P28" s="2" t="s">
        <v>76</v>
      </c>
      <c r="Q28" s="2"/>
      <c r="R28" s="2">
        <v>22</v>
      </c>
      <c r="S28" s="2"/>
      <c r="T28" s="2" t="s">
        <v>66</v>
      </c>
      <c r="W28" t="s">
        <v>159</v>
      </c>
    </row>
    <row r="29" spans="1:23" x14ac:dyDescent="0.25">
      <c r="A29" s="1" t="s">
        <v>32</v>
      </c>
      <c r="B29">
        <v>644</v>
      </c>
      <c r="C29">
        <v>1108</v>
      </c>
      <c r="D29">
        <v>7</v>
      </c>
      <c r="F29">
        <v>34</v>
      </c>
      <c r="H29">
        <v>70</v>
      </c>
      <c r="M29" t="s">
        <v>32</v>
      </c>
      <c r="N29" s="2" t="s">
        <v>143</v>
      </c>
      <c r="O29" s="2">
        <v>1102</v>
      </c>
      <c r="P29" s="2" t="s">
        <v>59</v>
      </c>
      <c r="Q29" s="2"/>
      <c r="R29" s="2">
        <v>21</v>
      </c>
      <c r="S29" s="2"/>
      <c r="T29" s="2" t="s">
        <v>72</v>
      </c>
      <c r="W29" t="s">
        <v>159</v>
      </c>
    </row>
    <row r="30" spans="1:23" x14ac:dyDescent="0.25">
      <c r="A30" s="1" t="s">
        <v>33</v>
      </c>
      <c r="B30">
        <v>709</v>
      </c>
      <c r="C30">
        <v>1086</v>
      </c>
      <c r="D30">
        <v>20</v>
      </c>
      <c r="F30">
        <v>20</v>
      </c>
      <c r="H30">
        <v>63</v>
      </c>
      <c r="M30" t="s">
        <v>33</v>
      </c>
      <c r="N30" s="2" t="s">
        <v>151</v>
      </c>
      <c r="O30" s="2">
        <v>1080</v>
      </c>
      <c r="P30" s="2" t="s">
        <v>74</v>
      </c>
      <c r="Q30" s="2"/>
      <c r="R30" s="2">
        <v>24</v>
      </c>
      <c r="S30" s="2"/>
      <c r="T30" s="2" t="s">
        <v>73</v>
      </c>
      <c r="W30" t="s">
        <v>159</v>
      </c>
    </row>
    <row r="31" spans="1:23" x14ac:dyDescent="0.25">
      <c r="A31" s="1" t="s">
        <v>34</v>
      </c>
      <c r="B31">
        <v>561</v>
      </c>
      <c r="C31">
        <v>1054</v>
      </c>
      <c r="D31">
        <v>5</v>
      </c>
      <c r="F31">
        <v>48</v>
      </c>
      <c r="H31">
        <v>91</v>
      </c>
      <c r="M31" t="s">
        <v>34</v>
      </c>
      <c r="N31" s="2" t="s">
        <v>103</v>
      </c>
      <c r="O31" s="2">
        <v>1068.5</v>
      </c>
      <c r="P31" s="2" t="s">
        <v>59</v>
      </c>
      <c r="Q31" s="2"/>
      <c r="R31" s="2">
        <v>49</v>
      </c>
      <c r="S31" s="2"/>
      <c r="T31" s="2" t="s">
        <v>79</v>
      </c>
      <c r="W31" t="s">
        <v>159</v>
      </c>
    </row>
    <row r="32" spans="1:23" x14ac:dyDescent="0.25">
      <c r="A32" s="1" t="s">
        <v>35</v>
      </c>
      <c r="B32">
        <v>647</v>
      </c>
      <c r="C32">
        <v>1101</v>
      </c>
      <c r="D32">
        <v>40</v>
      </c>
      <c r="F32">
        <v>75</v>
      </c>
      <c r="H32">
        <v>82</v>
      </c>
      <c r="M32" t="s">
        <v>35</v>
      </c>
      <c r="N32" s="2" t="s">
        <v>101</v>
      </c>
      <c r="O32" s="2">
        <v>1102</v>
      </c>
      <c r="P32" s="2" t="s">
        <v>88</v>
      </c>
      <c r="Q32" s="2"/>
      <c r="R32" s="2">
        <v>79</v>
      </c>
      <c r="S32" s="2"/>
      <c r="T32" s="2" t="s">
        <v>152</v>
      </c>
      <c r="W32" t="s">
        <v>159</v>
      </c>
    </row>
    <row r="33" spans="1:23" x14ac:dyDescent="0.25">
      <c r="A33" s="1" t="s">
        <v>36</v>
      </c>
      <c r="B33">
        <v>779</v>
      </c>
      <c r="C33">
        <v>1125</v>
      </c>
      <c r="D33">
        <v>43</v>
      </c>
      <c r="F33">
        <v>61</v>
      </c>
      <c r="H33">
        <v>70</v>
      </c>
      <c r="M33" t="s">
        <v>36</v>
      </c>
      <c r="N33" s="2" t="s">
        <v>137</v>
      </c>
      <c r="O33" s="2">
        <v>1091</v>
      </c>
      <c r="P33" s="2" t="s">
        <v>74</v>
      </c>
      <c r="Q33" s="2"/>
      <c r="R33" s="2">
        <v>69</v>
      </c>
      <c r="S33" s="2"/>
      <c r="T33" s="2" t="s">
        <v>79</v>
      </c>
      <c r="W33" t="s">
        <v>159</v>
      </c>
    </row>
    <row r="34" spans="1:23" x14ac:dyDescent="0.25">
      <c r="A34" s="1" t="s">
        <v>37</v>
      </c>
      <c r="B34">
        <v>958</v>
      </c>
      <c r="C34">
        <v>1130</v>
      </c>
      <c r="D34">
        <v>12</v>
      </c>
      <c r="F34">
        <v>17</v>
      </c>
      <c r="H34">
        <v>51</v>
      </c>
      <c r="M34" t="s">
        <v>37</v>
      </c>
      <c r="N34" s="2" t="s">
        <v>153</v>
      </c>
      <c r="O34" s="2">
        <v>1107</v>
      </c>
      <c r="P34" s="2" t="s">
        <v>59</v>
      </c>
      <c r="Q34" s="2"/>
      <c r="R34" s="2">
        <v>16</v>
      </c>
      <c r="S34" s="2"/>
      <c r="T34" s="2" t="s">
        <v>71</v>
      </c>
      <c r="W34" t="s">
        <v>159</v>
      </c>
    </row>
    <row r="35" spans="1:23" x14ac:dyDescent="0.25">
      <c r="A35" s="1" t="s">
        <v>38</v>
      </c>
      <c r="B35">
        <v>639</v>
      </c>
      <c r="C35">
        <v>1085</v>
      </c>
      <c r="D35">
        <v>33</v>
      </c>
      <c r="F35">
        <v>44</v>
      </c>
      <c r="H35">
        <v>74</v>
      </c>
      <c r="M35" t="s">
        <v>38</v>
      </c>
      <c r="N35" s="2" t="s">
        <v>154</v>
      </c>
      <c r="O35" s="2">
        <v>1100</v>
      </c>
      <c r="P35" s="2" t="s">
        <v>122</v>
      </c>
      <c r="Q35" s="2"/>
      <c r="R35" s="2">
        <v>38.5</v>
      </c>
      <c r="S35" s="2"/>
      <c r="T35" s="2" t="s">
        <v>61</v>
      </c>
      <c r="W35" t="s">
        <v>159</v>
      </c>
    </row>
    <row r="36" spans="1:23" x14ac:dyDescent="0.25">
      <c r="A36" s="1" t="s">
        <v>39</v>
      </c>
      <c r="B36">
        <v>610</v>
      </c>
      <c r="C36">
        <v>1112</v>
      </c>
      <c r="D36">
        <v>74</v>
      </c>
      <c r="F36">
        <v>35</v>
      </c>
      <c r="H36">
        <v>75</v>
      </c>
      <c r="M36" t="s">
        <v>39</v>
      </c>
      <c r="N36" s="2" t="s">
        <v>155</v>
      </c>
      <c r="O36" s="2">
        <v>1107</v>
      </c>
      <c r="P36" s="2" t="s">
        <v>84</v>
      </c>
      <c r="Q36" s="2"/>
      <c r="R36" s="2">
        <v>20.5</v>
      </c>
      <c r="S36" s="2"/>
      <c r="T36" s="2" t="s">
        <v>165</v>
      </c>
      <c r="W36" t="s">
        <v>159</v>
      </c>
    </row>
    <row r="37" spans="1:23" x14ac:dyDescent="0.25">
      <c r="A37" s="1" t="s">
        <v>40</v>
      </c>
      <c r="B37">
        <v>632</v>
      </c>
      <c r="C37">
        <v>1120</v>
      </c>
      <c r="D37">
        <v>88</v>
      </c>
      <c r="F37">
        <v>34</v>
      </c>
      <c r="H37">
        <v>67</v>
      </c>
      <c r="M37" t="s">
        <v>40</v>
      </c>
      <c r="N37" s="2" t="s">
        <v>98</v>
      </c>
      <c r="O37" s="2">
        <v>1114.5</v>
      </c>
      <c r="P37" s="2" t="s">
        <v>85</v>
      </c>
      <c r="Q37" s="2"/>
      <c r="R37" s="2">
        <v>8.5</v>
      </c>
      <c r="S37" s="2"/>
      <c r="T37" s="2" t="s">
        <v>120</v>
      </c>
      <c r="W37" t="s">
        <v>159</v>
      </c>
    </row>
    <row r="38" spans="1:23" x14ac:dyDescent="0.25">
      <c r="A38" s="3" t="s">
        <v>80</v>
      </c>
      <c r="B38">
        <v>580</v>
      </c>
      <c r="C38">
        <v>1452</v>
      </c>
      <c r="D38">
        <v>23</v>
      </c>
      <c r="F38">
        <v>89</v>
      </c>
      <c r="H38">
        <v>112</v>
      </c>
      <c r="M38" t="s">
        <v>80</v>
      </c>
      <c r="N38" s="2" t="s">
        <v>94</v>
      </c>
      <c r="O38" s="2">
        <v>1471</v>
      </c>
      <c r="P38" s="2" t="s">
        <v>59</v>
      </c>
      <c r="Q38" s="2"/>
      <c r="R38" s="2">
        <v>73</v>
      </c>
      <c r="S38" s="2"/>
      <c r="T38" s="2" t="s">
        <v>81</v>
      </c>
      <c r="W38" t="s">
        <v>159</v>
      </c>
    </row>
    <row r="39" spans="1:23" x14ac:dyDescent="0.25">
      <c r="A39" t="s">
        <v>41</v>
      </c>
      <c r="B39">
        <v>591</v>
      </c>
      <c r="C39">
        <v>1063</v>
      </c>
      <c r="D39">
        <v>20</v>
      </c>
      <c r="F39">
        <v>36</v>
      </c>
      <c r="H39">
        <v>84</v>
      </c>
      <c r="M39" t="s">
        <v>41</v>
      </c>
      <c r="N39" s="2" t="s">
        <v>95</v>
      </c>
      <c r="O39" s="2">
        <v>1073.5</v>
      </c>
      <c r="P39" s="2" t="s">
        <v>77</v>
      </c>
      <c r="Q39" s="2"/>
      <c r="R39" s="2">
        <v>37</v>
      </c>
      <c r="S39" s="2"/>
      <c r="T39" s="2" t="s">
        <v>96</v>
      </c>
      <c r="W39" t="s">
        <v>159</v>
      </c>
    </row>
    <row r="40" spans="1:23" x14ac:dyDescent="0.25">
      <c r="A40" t="s">
        <v>42</v>
      </c>
      <c r="B40">
        <v>624</v>
      </c>
      <c r="C40">
        <v>1085</v>
      </c>
      <c r="D40">
        <v>59</v>
      </c>
      <c r="F40">
        <v>0</v>
      </c>
      <c r="H40">
        <v>20</v>
      </c>
      <c r="M40" t="s">
        <v>42</v>
      </c>
      <c r="N40" s="2" t="s">
        <v>97</v>
      </c>
      <c r="O40" s="2">
        <v>1098</v>
      </c>
      <c r="P40" s="2" t="s">
        <v>84</v>
      </c>
      <c r="Q40" s="2"/>
      <c r="R40" s="2" t="s">
        <v>59</v>
      </c>
      <c r="S40" s="2"/>
      <c r="T40" s="2" t="s">
        <v>64</v>
      </c>
      <c r="W40" t="s">
        <v>159</v>
      </c>
    </row>
    <row r="41" spans="1:23" x14ac:dyDescent="0.25">
      <c r="A41" t="s">
        <v>43</v>
      </c>
      <c r="B41">
        <v>620</v>
      </c>
      <c r="C41">
        <v>1112</v>
      </c>
      <c r="D41">
        <v>83</v>
      </c>
      <c r="F41">
        <v>0</v>
      </c>
      <c r="H41">
        <v>33</v>
      </c>
      <c r="M41" t="s">
        <v>43</v>
      </c>
      <c r="N41" s="2" t="s">
        <v>98</v>
      </c>
      <c r="O41" s="2">
        <v>1102</v>
      </c>
      <c r="P41" s="2" t="s">
        <v>99</v>
      </c>
      <c r="Q41" s="2"/>
      <c r="R41" s="2" t="s">
        <v>59</v>
      </c>
      <c r="S41" s="2"/>
      <c r="T41" s="2" t="s">
        <v>73</v>
      </c>
      <c r="W41" t="s">
        <v>159</v>
      </c>
    </row>
    <row r="42" spans="1:23" x14ac:dyDescent="0.25">
      <c r="A42" s="3" t="s">
        <v>44</v>
      </c>
      <c r="B42">
        <v>845</v>
      </c>
      <c r="C42">
        <v>1043</v>
      </c>
      <c r="D42">
        <v>0</v>
      </c>
      <c r="F42">
        <v>0</v>
      </c>
      <c r="H42">
        <v>24</v>
      </c>
      <c r="M42" t="s">
        <v>44</v>
      </c>
      <c r="N42" s="2" t="s">
        <v>100</v>
      </c>
      <c r="O42" s="2">
        <v>1049.5</v>
      </c>
      <c r="P42" s="2" t="s">
        <v>59</v>
      </c>
      <c r="Q42" s="2"/>
      <c r="R42" s="2" t="s">
        <v>59</v>
      </c>
      <c r="S42" s="2"/>
      <c r="T42" s="2" t="s">
        <v>68</v>
      </c>
      <c r="W42" t="s">
        <v>159</v>
      </c>
    </row>
    <row r="43" spans="1:23" x14ac:dyDescent="0.25">
      <c r="A43" t="s">
        <v>45</v>
      </c>
      <c r="B43">
        <v>706</v>
      </c>
      <c r="C43">
        <v>1059</v>
      </c>
      <c r="D43">
        <v>3</v>
      </c>
      <c r="F43">
        <v>13</v>
      </c>
      <c r="H43">
        <v>56</v>
      </c>
      <c r="M43" t="s">
        <v>45</v>
      </c>
      <c r="N43" s="2" t="s">
        <v>101</v>
      </c>
      <c r="O43" s="2">
        <v>1055</v>
      </c>
      <c r="P43" s="2" t="s">
        <v>59</v>
      </c>
      <c r="Q43" s="2"/>
      <c r="R43" s="2">
        <v>4</v>
      </c>
      <c r="S43" s="2"/>
      <c r="T43" s="2" t="s">
        <v>65</v>
      </c>
      <c r="W43" t="s">
        <v>159</v>
      </c>
    </row>
    <row r="44" spans="1:23" x14ac:dyDescent="0.25">
      <c r="A44" t="s">
        <v>46</v>
      </c>
      <c r="B44">
        <v>645</v>
      </c>
      <c r="C44">
        <v>1079</v>
      </c>
      <c r="D44">
        <v>6</v>
      </c>
      <c r="F44">
        <v>39</v>
      </c>
      <c r="H44">
        <v>56</v>
      </c>
      <c r="M44" t="s">
        <v>46</v>
      </c>
      <c r="N44" s="2" t="s">
        <v>103</v>
      </c>
      <c r="O44" s="2">
        <v>1073.5</v>
      </c>
      <c r="P44" s="2" t="s">
        <v>59</v>
      </c>
      <c r="Q44" s="2"/>
      <c r="R44" s="2">
        <v>37</v>
      </c>
      <c r="S44" s="2"/>
      <c r="T44" s="2" t="s">
        <v>65</v>
      </c>
      <c r="W44" t="s">
        <v>159</v>
      </c>
    </row>
    <row r="45" spans="1:23" x14ac:dyDescent="0.25">
      <c r="A45" t="s">
        <v>47</v>
      </c>
      <c r="B45">
        <v>595</v>
      </c>
      <c r="C45">
        <v>1110</v>
      </c>
      <c r="D45">
        <v>51</v>
      </c>
      <c r="F45">
        <v>9</v>
      </c>
      <c r="H45">
        <v>36</v>
      </c>
      <c r="M45" t="s">
        <v>47</v>
      </c>
      <c r="N45" s="2" t="s">
        <v>104</v>
      </c>
      <c r="O45" s="2">
        <v>1117.5</v>
      </c>
      <c r="P45" s="2" t="s">
        <v>69</v>
      </c>
      <c r="Q45" s="2"/>
      <c r="R45" s="2" t="s">
        <v>59</v>
      </c>
      <c r="S45" s="2"/>
      <c r="T45" s="2" t="s">
        <v>73</v>
      </c>
      <c r="W45" t="s">
        <v>159</v>
      </c>
    </row>
    <row r="46" spans="1:23" x14ac:dyDescent="0.25">
      <c r="A46" t="s">
        <v>93</v>
      </c>
      <c r="B46">
        <v>680</v>
      </c>
      <c r="C46">
        <v>1079</v>
      </c>
      <c r="D46">
        <v>0</v>
      </c>
      <c r="F46">
        <v>0</v>
      </c>
      <c r="H46">
        <v>25</v>
      </c>
      <c r="M46" t="s">
        <v>93</v>
      </c>
      <c r="N46" s="2" t="s">
        <v>105</v>
      </c>
      <c r="O46" s="2">
        <v>1077</v>
      </c>
      <c r="P46" s="2" t="s">
        <v>59</v>
      </c>
      <c r="Q46" s="2"/>
      <c r="R46" s="2" t="s">
        <v>59</v>
      </c>
      <c r="S46" s="2"/>
      <c r="T46" s="2" t="s">
        <v>64</v>
      </c>
      <c r="W46" t="s">
        <v>159</v>
      </c>
    </row>
    <row r="47" spans="1:23" x14ac:dyDescent="0.25">
      <c r="A47" t="s">
        <v>48</v>
      </c>
      <c r="B47">
        <v>616</v>
      </c>
      <c r="C47">
        <v>1102</v>
      </c>
      <c r="D47">
        <v>0</v>
      </c>
      <c r="F47">
        <v>20</v>
      </c>
      <c r="H47">
        <v>30</v>
      </c>
      <c r="M47" t="s">
        <v>48</v>
      </c>
      <c r="N47" s="2" t="s">
        <v>106</v>
      </c>
      <c r="O47" s="2">
        <v>1097.5</v>
      </c>
      <c r="P47" s="2" t="s">
        <v>59</v>
      </c>
      <c r="Q47" s="2"/>
      <c r="R47" s="2">
        <v>17</v>
      </c>
      <c r="S47" s="2"/>
      <c r="T47" s="2" t="s">
        <v>68</v>
      </c>
      <c r="W47" t="s">
        <v>159</v>
      </c>
    </row>
    <row r="48" spans="1:23" x14ac:dyDescent="0.25">
      <c r="A48" t="s">
        <v>49</v>
      </c>
      <c r="B48">
        <v>617</v>
      </c>
      <c r="C48">
        <v>1105</v>
      </c>
      <c r="D48">
        <v>7</v>
      </c>
      <c r="F48">
        <v>23</v>
      </c>
      <c r="H48">
        <v>41</v>
      </c>
      <c r="M48" t="s">
        <v>49</v>
      </c>
      <c r="N48" s="2" t="s">
        <v>107</v>
      </c>
      <c r="O48" s="2">
        <v>1099</v>
      </c>
      <c r="P48" s="2" t="s">
        <v>59</v>
      </c>
      <c r="Q48" s="2"/>
      <c r="R48" s="2">
        <v>17</v>
      </c>
      <c r="S48" s="2"/>
      <c r="T48" s="2" t="s">
        <v>71</v>
      </c>
      <c r="W48" t="s">
        <v>159</v>
      </c>
    </row>
    <row r="49" spans="1:28" x14ac:dyDescent="0.25">
      <c r="A49" s="3" t="s">
        <v>50</v>
      </c>
      <c r="B49">
        <v>598</v>
      </c>
      <c r="C49">
        <v>1071</v>
      </c>
      <c r="D49">
        <v>42</v>
      </c>
      <c r="F49">
        <v>25</v>
      </c>
      <c r="H49">
        <v>54</v>
      </c>
      <c r="M49" t="s">
        <v>50</v>
      </c>
      <c r="N49" s="2" t="s">
        <v>109</v>
      </c>
      <c r="O49" s="2">
        <v>1088</v>
      </c>
      <c r="P49" s="2" t="s">
        <v>62</v>
      </c>
      <c r="Q49" s="2"/>
      <c r="R49" s="2">
        <v>20</v>
      </c>
      <c r="S49" s="2"/>
      <c r="T49" s="2" t="s">
        <v>71</v>
      </c>
      <c r="W49" t="s">
        <v>159</v>
      </c>
    </row>
    <row r="50" spans="1:28" x14ac:dyDescent="0.25">
      <c r="A50" t="s">
        <v>51</v>
      </c>
      <c r="B50">
        <v>671</v>
      </c>
      <c r="C50">
        <v>1123</v>
      </c>
      <c r="D50">
        <v>73</v>
      </c>
      <c r="F50">
        <v>13</v>
      </c>
      <c r="H50">
        <v>22</v>
      </c>
      <c r="M50" t="s">
        <v>51</v>
      </c>
      <c r="N50" s="2" t="s">
        <v>110</v>
      </c>
      <c r="O50" s="2">
        <v>1109.5</v>
      </c>
      <c r="P50" s="2" t="s">
        <v>86</v>
      </c>
      <c r="Q50" s="2"/>
      <c r="R50" s="2" t="s">
        <v>59</v>
      </c>
      <c r="S50" s="2"/>
      <c r="T50" s="2" t="s">
        <v>64</v>
      </c>
      <c r="W50" t="s">
        <v>159</v>
      </c>
    </row>
    <row r="51" spans="1:28" x14ac:dyDescent="0.25">
      <c r="A51" s="3" t="s">
        <v>52</v>
      </c>
      <c r="B51">
        <v>617</v>
      </c>
      <c r="C51">
        <v>1126</v>
      </c>
      <c r="D51">
        <v>17</v>
      </c>
      <c r="F51">
        <v>17</v>
      </c>
      <c r="H51">
        <v>45</v>
      </c>
      <c r="M51" t="s">
        <v>52</v>
      </c>
      <c r="N51" s="2" t="s">
        <v>111</v>
      </c>
      <c r="O51" s="2">
        <v>1123</v>
      </c>
      <c r="P51" s="2" t="s">
        <v>75</v>
      </c>
      <c r="Q51" s="2"/>
      <c r="R51" s="2">
        <v>18</v>
      </c>
      <c r="S51" s="2"/>
      <c r="T51" s="2" t="s">
        <v>65</v>
      </c>
      <c r="W51" t="s">
        <v>159</v>
      </c>
    </row>
    <row r="52" spans="1:28" x14ac:dyDescent="0.25">
      <c r="A52" s="3" t="s">
        <v>53</v>
      </c>
      <c r="B52">
        <v>701</v>
      </c>
      <c r="C52">
        <v>1112</v>
      </c>
      <c r="D52">
        <v>3</v>
      </c>
      <c r="F52">
        <v>20</v>
      </c>
      <c r="H52">
        <v>32</v>
      </c>
      <c r="M52" t="s">
        <v>53</v>
      </c>
      <c r="N52" s="2" t="s">
        <v>112</v>
      </c>
      <c r="O52" s="2">
        <v>1101</v>
      </c>
      <c r="P52" s="2" t="s">
        <v>88</v>
      </c>
      <c r="Q52" s="2"/>
      <c r="R52" s="2">
        <v>18</v>
      </c>
      <c r="S52" s="2"/>
      <c r="T52" s="2" t="s">
        <v>113</v>
      </c>
      <c r="W52" t="s">
        <v>159</v>
      </c>
    </row>
    <row r="53" spans="1:28" x14ac:dyDescent="0.25">
      <c r="A53" s="3" t="s">
        <v>54</v>
      </c>
      <c r="B53">
        <v>658</v>
      </c>
      <c r="C53">
        <v>1109</v>
      </c>
      <c r="D53">
        <v>15</v>
      </c>
      <c r="F53">
        <v>8</v>
      </c>
      <c r="H53">
        <v>33</v>
      </c>
      <c r="M53" t="s">
        <v>54</v>
      </c>
      <c r="N53" s="2" t="s">
        <v>114</v>
      </c>
      <c r="O53" s="2">
        <v>1111</v>
      </c>
      <c r="P53" s="2" t="s">
        <v>74</v>
      </c>
      <c r="Q53" s="2"/>
      <c r="R53" s="2">
        <v>8</v>
      </c>
      <c r="S53" s="2"/>
      <c r="T53" s="2" t="s">
        <v>71</v>
      </c>
      <c r="W53" t="s">
        <v>159</v>
      </c>
    </row>
    <row r="54" spans="1:28" x14ac:dyDescent="0.25">
      <c r="A54" s="3" t="s">
        <v>55</v>
      </c>
      <c r="B54">
        <v>861</v>
      </c>
      <c r="C54">
        <v>1114</v>
      </c>
      <c r="D54">
        <v>0</v>
      </c>
      <c r="F54">
        <v>18</v>
      </c>
      <c r="H54">
        <v>63</v>
      </c>
      <c r="M54" t="s">
        <v>55</v>
      </c>
      <c r="N54" s="2" t="s">
        <v>115</v>
      </c>
      <c r="O54" s="2">
        <v>1107</v>
      </c>
      <c r="P54" s="2" t="s">
        <v>59</v>
      </c>
      <c r="Q54" s="2"/>
      <c r="R54" s="2">
        <v>16</v>
      </c>
      <c r="S54" s="2"/>
      <c r="T54" s="2" t="s">
        <v>66</v>
      </c>
      <c r="W54" t="s">
        <v>159</v>
      </c>
    </row>
    <row r="55" spans="1:28" x14ac:dyDescent="0.25">
      <c r="A55" t="s">
        <v>56</v>
      </c>
      <c r="B55">
        <v>796</v>
      </c>
      <c r="C55">
        <v>1106</v>
      </c>
      <c r="D55">
        <v>0</v>
      </c>
      <c r="F55">
        <v>35</v>
      </c>
      <c r="H55">
        <v>61</v>
      </c>
      <c r="M55" t="s">
        <v>56</v>
      </c>
      <c r="N55" s="2" t="s">
        <v>117</v>
      </c>
      <c r="O55" s="2">
        <v>1093</v>
      </c>
      <c r="P55" s="2" t="s">
        <v>59</v>
      </c>
      <c r="Q55" s="2"/>
      <c r="R55" s="2">
        <v>32</v>
      </c>
      <c r="S55" s="2"/>
      <c r="T55" s="2" t="s">
        <v>72</v>
      </c>
      <c r="W55" t="s">
        <v>159</v>
      </c>
    </row>
    <row r="56" spans="1:28" x14ac:dyDescent="0.25">
      <c r="A56" t="s">
        <v>57</v>
      </c>
      <c r="B56">
        <v>747</v>
      </c>
      <c r="C56">
        <v>1107</v>
      </c>
      <c r="D56">
        <v>73</v>
      </c>
      <c r="F56">
        <v>0</v>
      </c>
      <c r="H56">
        <v>30</v>
      </c>
      <c r="M56" t="s">
        <v>57</v>
      </c>
      <c r="N56" s="4">
        <v>752</v>
      </c>
      <c r="O56" s="4">
        <v>1091.5</v>
      </c>
      <c r="P56" s="4">
        <v>65</v>
      </c>
      <c r="Q56" s="4"/>
      <c r="R56" s="4">
        <v>0</v>
      </c>
      <c r="S56" s="4"/>
      <c r="T56" s="4">
        <v>31</v>
      </c>
      <c r="W56" t="s">
        <v>158</v>
      </c>
    </row>
    <row r="57" spans="1:28" x14ac:dyDescent="0.25">
      <c r="A57" t="s">
        <v>58</v>
      </c>
      <c r="B57">
        <v>749</v>
      </c>
      <c r="C57">
        <v>1121</v>
      </c>
      <c r="D57">
        <v>141</v>
      </c>
      <c r="F57">
        <v>0</v>
      </c>
      <c r="H57">
        <v>26</v>
      </c>
      <c r="M57" t="s">
        <v>58</v>
      </c>
      <c r="N57" s="2" t="s">
        <v>118</v>
      </c>
      <c r="O57" s="2">
        <v>1118</v>
      </c>
      <c r="P57" s="2" t="s">
        <v>87</v>
      </c>
      <c r="Q57" s="2"/>
      <c r="R57" s="2" t="s">
        <v>59</v>
      </c>
      <c r="S57" s="2"/>
      <c r="T57" s="2" t="s">
        <v>108</v>
      </c>
    </row>
    <row r="58" spans="1:28" x14ac:dyDescent="0.25">
      <c r="M58" s="3"/>
      <c r="N58" s="2"/>
      <c r="P58" s="2"/>
      <c r="Q58" s="2"/>
      <c r="R58" s="2"/>
      <c r="S58" s="2"/>
      <c r="T58" s="2"/>
    </row>
    <row r="59" spans="1:28" x14ac:dyDescent="0.25">
      <c r="N59" s="2"/>
      <c r="P59" s="2"/>
      <c r="Q59" s="2"/>
      <c r="R59" s="2"/>
      <c r="S59" s="2"/>
      <c r="T59" s="2"/>
    </row>
    <row r="60" spans="1:28" ht="24" x14ac:dyDescent="0.25">
      <c r="A60" s="6" t="s">
        <v>0</v>
      </c>
      <c r="B60" s="6" t="s">
        <v>4</v>
      </c>
      <c r="C60" s="6" t="s">
        <v>3</v>
      </c>
      <c r="D60" s="6" t="s">
        <v>2</v>
      </c>
      <c r="E60" s="6" t="s">
        <v>160</v>
      </c>
      <c r="F60" s="6" t="s">
        <v>6</v>
      </c>
      <c r="G60" s="6" t="s">
        <v>160</v>
      </c>
      <c r="H60" s="6" t="s">
        <v>5</v>
      </c>
      <c r="I60" s="6" t="s">
        <v>160</v>
      </c>
      <c r="L60" s="6"/>
      <c r="M60" s="6" t="s">
        <v>0</v>
      </c>
      <c r="N60" s="6" t="s">
        <v>4</v>
      </c>
      <c r="O60" s="6" t="s">
        <v>3</v>
      </c>
      <c r="P60" s="6" t="s">
        <v>2</v>
      </c>
      <c r="Q60" s="6" t="s">
        <v>160</v>
      </c>
      <c r="R60" s="6" t="s">
        <v>6</v>
      </c>
      <c r="S60" s="6" t="s">
        <v>160</v>
      </c>
      <c r="T60" s="6" t="s">
        <v>5</v>
      </c>
      <c r="U60" s="6" t="s">
        <v>160</v>
      </c>
    </row>
    <row r="61" spans="1:28" x14ac:dyDescent="0.25">
      <c r="A61" s="6" t="s">
        <v>1</v>
      </c>
      <c r="B61" s="6">
        <f t="shared" ref="B61:D84" si="0">B2*$K$2</f>
        <v>1.3253968253968254</v>
      </c>
      <c r="C61" s="6">
        <f t="shared" si="0"/>
        <v>2.8544973544973544</v>
      </c>
      <c r="D61" s="6">
        <f t="shared" si="0"/>
        <v>0.14814814814814814</v>
      </c>
      <c r="E61" s="7" t="s">
        <v>159</v>
      </c>
      <c r="F61" s="6">
        <f t="shared" ref="F61:F84" si="1">F2*$K$2</f>
        <v>0.35978835978835977</v>
      </c>
      <c r="G61" s="7" t="s">
        <v>161</v>
      </c>
      <c r="H61" s="6">
        <f t="shared" ref="H61:H84" si="2">H2*$K$2</f>
        <v>0.36772486772486768</v>
      </c>
      <c r="I61" s="7" t="s">
        <v>163</v>
      </c>
      <c r="J61" s="4"/>
      <c r="K61" s="4"/>
      <c r="L61" s="10"/>
      <c r="M61" s="6" t="s">
        <v>1</v>
      </c>
      <c r="N61" s="10">
        <f>N2*$K$2</f>
        <v>1.4947089947089947</v>
      </c>
      <c r="O61" s="6">
        <f>O2*$K$2</f>
        <v>2.8955026455026451</v>
      </c>
      <c r="P61" s="10">
        <f>P2*$K$2</f>
        <v>0.15079365079365079</v>
      </c>
      <c r="Q61" s="6" t="s">
        <v>159</v>
      </c>
      <c r="R61" s="10">
        <f>R2*$K$2</f>
        <v>0.31084656084656082</v>
      </c>
      <c r="S61" s="6" t="s">
        <v>161</v>
      </c>
      <c r="T61" s="10">
        <f>T2*$K$2</f>
        <v>0.3571428571428571</v>
      </c>
      <c r="U61" s="6" t="s">
        <v>163</v>
      </c>
      <c r="W61" s="11">
        <f>ABS(D61-P61)</f>
        <v>2.6455026455026454E-3</v>
      </c>
      <c r="X61" s="11"/>
      <c r="Y61" s="11">
        <f>ABS(F61-R61)</f>
        <v>4.8941798941798953E-2</v>
      </c>
      <c r="Z61" s="11"/>
      <c r="AA61" s="11">
        <f>ABS(H61-T61)</f>
        <v>1.0582010582010581E-2</v>
      </c>
      <c r="AB61" s="11"/>
    </row>
    <row r="62" spans="1:28" x14ac:dyDescent="0.25">
      <c r="A62" s="6" t="s">
        <v>7</v>
      </c>
      <c r="B62" s="6">
        <f t="shared" si="0"/>
        <v>1.5476190476190474</v>
      </c>
      <c r="C62" s="6">
        <f t="shared" si="0"/>
        <v>2.7433862433862433</v>
      </c>
      <c r="D62" s="6">
        <f t="shared" si="0"/>
        <v>2.3809523809523808E-2</v>
      </c>
      <c r="E62" s="8" t="s">
        <v>159</v>
      </c>
      <c r="F62" s="6">
        <f t="shared" si="1"/>
        <v>0.20634920634920634</v>
      </c>
      <c r="G62" s="8" t="s">
        <v>159</v>
      </c>
      <c r="H62" s="6">
        <f t="shared" si="2"/>
        <v>0.2857142857142857</v>
      </c>
      <c r="I62" s="9" t="s">
        <v>158</v>
      </c>
      <c r="L62" s="6"/>
      <c r="M62" s="6" t="s">
        <v>7</v>
      </c>
      <c r="N62" s="6">
        <f t="shared" ref="N62:T62" si="3">N3*$K$2</f>
        <v>1.6137566137566137</v>
      </c>
      <c r="O62" s="6">
        <f t="shared" si="3"/>
        <v>3.9497354497354493</v>
      </c>
      <c r="P62" s="6">
        <f t="shared" si="3"/>
        <v>0</v>
      </c>
      <c r="Q62" s="6" t="s">
        <v>159</v>
      </c>
      <c r="R62" s="6">
        <f t="shared" si="3"/>
        <v>0.17195767195767195</v>
      </c>
      <c r="S62" s="6" t="s">
        <v>159</v>
      </c>
      <c r="T62" s="6">
        <f t="shared" si="3"/>
        <v>0.20899470899470898</v>
      </c>
      <c r="U62" s="6" t="s">
        <v>158</v>
      </c>
      <c r="W62" s="11">
        <f t="shared" ref="W62:W116" si="4">ABS(D62-P62)</f>
        <v>2.3809523809523808E-2</v>
      </c>
      <c r="Y62" s="11">
        <f t="shared" ref="Y62:Y116" si="5">ABS(F62-R62)</f>
        <v>3.439153439153439E-2</v>
      </c>
      <c r="Z62" s="11"/>
      <c r="AA62" s="11">
        <f t="shared" ref="AA62:AA116" si="6">ABS(H62-T62)</f>
        <v>7.6719576719576715E-2</v>
      </c>
    </row>
    <row r="63" spans="1:28" x14ac:dyDescent="0.25">
      <c r="A63" s="6" t="s">
        <v>11</v>
      </c>
      <c r="B63" s="6">
        <f t="shared" si="0"/>
        <v>1.7010582010582009</v>
      </c>
      <c r="C63" s="6">
        <f t="shared" si="0"/>
        <v>2.8809523809523809</v>
      </c>
      <c r="D63" s="6">
        <f t="shared" si="0"/>
        <v>1.5873015873015872E-2</v>
      </c>
      <c r="E63" s="8" t="s">
        <v>159</v>
      </c>
      <c r="F63" s="6">
        <f t="shared" si="1"/>
        <v>0.12433862433862433</v>
      </c>
      <c r="G63" s="8" t="s">
        <v>159</v>
      </c>
      <c r="H63" s="6">
        <f t="shared" si="2"/>
        <v>0.25661375661375663</v>
      </c>
      <c r="I63" s="9" t="s">
        <v>158</v>
      </c>
      <c r="L63" s="6"/>
      <c r="M63" s="6" t="s">
        <v>11</v>
      </c>
      <c r="N63" s="6">
        <f t="shared" ref="N63:T63" si="7">N4*$K$2</f>
        <v>1.6349206349206349</v>
      </c>
      <c r="O63" s="6">
        <f t="shared" si="7"/>
        <v>2.8650793650793651</v>
      </c>
      <c r="P63" s="6">
        <f t="shared" si="7"/>
        <v>0</v>
      </c>
      <c r="Q63" s="6" t="s">
        <v>159</v>
      </c>
      <c r="R63" s="6">
        <f t="shared" si="7"/>
        <v>7.407407407407407E-2</v>
      </c>
      <c r="S63" s="6" t="s">
        <v>159</v>
      </c>
      <c r="T63" s="6">
        <f t="shared" si="7"/>
        <v>0.16666666666666666</v>
      </c>
      <c r="U63" s="6" t="s">
        <v>158</v>
      </c>
      <c r="W63" s="11">
        <f t="shared" si="4"/>
        <v>1.5873015873015872E-2</v>
      </c>
      <c r="Y63" s="11">
        <f t="shared" si="5"/>
        <v>5.0264550264550262E-2</v>
      </c>
      <c r="Z63" s="11"/>
      <c r="AA63" s="11">
        <f t="shared" si="6"/>
        <v>8.994708994708997E-2</v>
      </c>
    </row>
    <row r="64" spans="1:28" x14ac:dyDescent="0.25">
      <c r="A64" s="6" t="s">
        <v>8</v>
      </c>
      <c r="B64" s="6">
        <f t="shared" si="0"/>
        <v>1.4312169312169312</v>
      </c>
      <c r="C64" s="6">
        <f t="shared" si="0"/>
        <v>2.1084656084656084</v>
      </c>
      <c r="D64" s="6">
        <f t="shared" si="0"/>
        <v>4.4973544973544971E-2</v>
      </c>
      <c r="E64" s="8" t="s">
        <v>159</v>
      </c>
      <c r="F64" s="6">
        <f t="shared" si="1"/>
        <v>0.26719576719576721</v>
      </c>
      <c r="G64" s="8" t="s">
        <v>159</v>
      </c>
      <c r="H64" s="6">
        <f t="shared" si="2"/>
        <v>0.49470899470899465</v>
      </c>
      <c r="I64" s="9" t="s">
        <v>164</v>
      </c>
      <c r="L64" s="6"/>
      <c r="M64" s="6" t="s">
        <v>8</v>
      </c>
      <c r="N64" s="6">
        <f t="shared" ref="N64:T64" si="8">N5*$K$2</f>
        <v>1.41005291005291</v>
      </c>
      <c r="O64" s="6">
        <f t="shared" si="8"/>
        <v>2.0846560846560847</v>
      </c>
      <c r="P64" s="6">
        <f t="shared" si="8"/>
        <v>0</v>
      </c>
      <c r="Q64" s="6" t="s">
        <v>159</v>
      </c>
      <c r="R64" s="6">
        <f t="shared" si="8"/>
        <v>0.21428571428571427</v>
      </c>
      <c r="S64" s="6" t="s">
        <v>159</v>
      </c>
      <c r="T64" s="6">
        <f t="shared" si="8"/>
        <v>0.42328042328042326</v>
      </c>
      <c r="U64" s="6" t="s">
        <v>164</v>
      </c>
      <c r="W64" s="11">
        <f t="shared" si="4"/>
        <v>4.4973544973544971E-2</v>
      </c>
      <c r="Y64" s="11">
        <f t="shared" si="5"/>
        <v>5.2910052910052935E-2</v>
      </c>
      <c r="Z64" s="11"/>
      <c r="AA64" s="11">
        <f t="shared" si="6"/>
        <v>7.1428571428571397E-2</v>
      </c>
    </row>
    <row r="65" spans="1:27" x14ac:dyDescent="0.25">
      <c r="A65" s="6" t="s">
        <v>9</v>
      </c>
      <c r="B65" s="6">
        <f t="shared" si="0"/>
        <v>2.6322751322751321</v>
      </c>
      <c r="C65" s="6">
        <f t="shared" si="0"/>
        <v>2.8174603174603172</v>
      </c>
      <c r="D65" s="6">
        <f t="shared" si="0"/>
        <v>0.14550264550264549</v>
      </c>
      <c r="E65" s="8" t="s">
        <v>159</v>
      </c>
      <c r="F65" s="6">
        <f t="shared" si="1"/>
        <v>0</v>
      </c>
      <c r="G65" s="8" t="s">
        <v>159</v>
      </c>
      <c r="H65" s="6">
        <f t="shared" si="2"/>
        <v>3.968253968253968E-2</v>
      </c>
      <c r="I65" s="9" t="s">
        <v>159</v>
      </c>
      <c r="L65" s="6"/>
      <c r="M65" s="6" t="s">
        <v>9</v>
      </c>
      <c r="N65" s="6">
        <f t="shared" ref="N65:T65" si="9">N6*$K$2</f>
        <v>2.64021164021164</v>
      </c>
      <c r="O65" s="6">
        <f t="shared" si="9"/>
        <v>2.8835978835978833</v>
      </c>
      <c r="P65" s="6">
        <f t="shared" si="9"/>
        <v>9.7883597883597878E-2</v>
      </c>
      <c r="Q65" s="6" t="s">
        <v>159</v>
      </c>
      <c r="R65" s="6">
        <f t="shared" si="9"/>
        <v>0</v>
      </c>
      <c r="S65" s="6" t="s">
        <v>159</v>
      </c>
      <c r="T65" s="6">
        <f t="shared" si="9"/>
        <v>3.7037037037037035E-2</v>
      </c>
      <c r="U65" s="6" t="s">
        <v>159</v>
      </c>
      <c r="W65" s="11">
        <f t="shared" si="4"/>
        <v>4.7619047619047616E-2</v>
      </c>
      <c r="Y65" s="11">
        <f t="shared" si="5"/>
        <v>0</v>
      </c>
      <c r="Z65" s="11"/>
      <c r="AA65" s="11">
        <f t="shared" si="6"/>
        <v>2.6455026455026454E-3</v>
      </c>
    </row>
    <row r="66" spans="1:27" x14ac:dyDescent="0.25">
      <c r="A66" s="6" t="s">
        <v>10</v>
      </c>
      <c r="B66" s="6">
        <f t="shared" si="0"/>
        <v>2.7222222222222219</v>
      </c>
      <c r="C66" s="6">
        <f t="shared" si="0"/>
        <v>2.9312169312169312</v>
      </c>
      <c r="D66" s="6">
        <f t="shared" si="0"/>
        <v>6.6137566137566134E-2</v>
      </c>
      <c r="E66" s="9" t="s">
        <v>159</v>
      </c>
      <c r="F66" s="6">
        <f t="shared" si="1"/>
        <v>0.21428571428571427</v>
      </c>
      <c r="G66" s="9" t="s">
        <v>159</v>
      </c>
      <c r="H66" s="6">
        <f t="shared" si="2"/>
        <v>0.24338624338624337</v>
      </c>
      <c r="I66" s="9" t="s">
        <v>158</v>
      </c>
      <c r="L66" s="6"/>
      <c r="M66" s="6" t="s">
        <v>10</v>
      </c>
      <c r="N66" s="6">
        <f t="shared" ref="N66:T66" si="10">N7*$K$2</f>
        <v>2.6957671957671958</v>
      </c>
      <c r="O66" s="6">
        <f t="shared" si="10"/>
        <v>2.9060846560846558</v>
      </c>
      <c r="P66" s="6">
        <f t="shared" si="10"/>
        <v>1.0582010582010581E-2</v>
      </c>
      <c r="Q66" s="6" t="s">
        <v>159</v>
      </c>
      <c r="R66" s="6">
        <f t="shared" si="10"/>
        <v>0.17724867724867724</v>
      </c>
      <c r="S66" s="6" t="s">
        <v>159</v>
      </c>
      <c r="T66" s="6">
        <f t="shared" si="10"/>
        <v>0.20899470899470898</v>
      </c>
      <c r="U66" s="6" t="s">
        <v>158</v>
      </c>
      <c r="W66" s="11">
        <f t="shared" si="4"/>
        <v>5.5555555555555552E-2</v>
      </c>
      <c r="Y66" s="11">
        <f t="shared" si="5"/>
        <v>3.7037037037037035E-2</v>
      </c>
      <c r="Z66" s="11"/>
      <c r="AA66" s="11">
        <f t="shared" si="6"/>
        <v>3.439153439153439E-2</v>
      </c>
    </row>
    <row r="67" spans="1:27" x14ac:dyDescent="0.25">
      <c r="A67" s="6" t="s">
        <v>12</v>
      </c>
      <c r="B67" s="6">
        <f t="shared" si="0"/>
        <v>2.5846560846560847</v>
      </c>
      <c r="C67" s="6">
        <f t="shared" si="0"/>
        <v>2.9232804232804233</v>
      </c>
      <c r="D67" s="6">
        <f t="shared" si="0"/>
        <v>6.0846560846560843E-2</v>
      </c>
      <c r="E67" s="9" t="s">
        <v>159</v>
      </c>
      <c r="F67" s="6">
        <f t="shared" si="1"/>
        <v>8.2010582010582006E-2</v>
      </c>
      <c r="G67" s="9" t="s">
        <v>159</v>
      </c>
      <c r="H67" s="6">
        <f t="shared" si="2"/>
        <v>0.14550264550264549</v>
      </c>
      <c r="I67" s="9" t="s">
        <v>159</v>
      </c>
      <c r="L67" s="6"/>
      <c r="M67" s="6" t="s">
        <v>12</v>
      </c>
      <c r="N67" s="6">
        <f t="shared" ref="N67:T67" si="11">N8*$K$2</f>
        <v>2.5661375661375661</v>
      </c>
      <c r="O67" s="6">
        <f t="shared" si="11"/>
        <v>1.8333333333333333</v>
      </c>
      <c r="P67" s="6">
        <f t="shared" si="11"/>
        <v>1.0582010582010581E-2</v>
      </c>
      <c r="Q67" s="6" t="s">
        <v>159</v>
      </c>
      <c r="R67" s="6">
        <f t="shared" si="11"/>
        <v>8.2010582010582006E-2</v>
      </c>
      <c r="S67" s="6" t="s">
        <v>159</v>
      </c>
      <c r="T67" s="6">
        <f t="shared" si="11"/>
        <v>0.11375661375661375</v>
      </c>
      <c r="U67" s="6" t="s">
        <v>159</v>
      </c>
      <c r="W67" s="11">
        <f t="shared" si="4"/>
        <v>5.0264550264550262E-2</v>
      </c>
      <c r="Y67" s="11">
        <f t="shared" si="5"/>
        <v>0</v>
      </c>
      <c r="Z67" s="11"/>
      <c r="AA67" s="11">
        <f t="shared" si="6"/>
        <v>3.1746031746031744E-2</v>
      </c>
    </row>
    <row r="68" spans="1:27" x14ac:dyDescent="0.25">
      <c r="A68" s="6" t="s">
        <v>13</v>
      </c>
      <c r="B68" s="6">
        <f t="shared" si="0"/>
        <v>2.5846560846560847</v>
      </c>
      <c r="C68" s="6">
        <f t="shared" si="0"/>
        <v>2.8597883597883595</v>
      </c>
      <c r="D68" s="6">
        <f t="shared" si="0"/>
        <v>0.13227513227513227</v>
      </c>
      <c r="E68" s="9" t="s">
        <v>159</v>
      </c>
      <c r="F68" s="6">
        <f t="shared" si="1"/>
        <v>0</v>
      </c>
      <c r="G68" s="9" t="s">
        <v>159</v>
      </c>
      <c r="H68" s="6">
        <f t="shared" si="2"/>
        <v>2.3809523809523808E-2</v>
      </c>
      <c r="I68" s="9" t="s">
        <v>159</v>
      </c>
      <c r="L68" s="6"/>
      <c r="M68" s="6" t="s">
        <v>13</v>
      </c>
      <c r="N68" s="6">
        <f t="shared" ref="N68:T68" si="12">N9*$K$2</f>
        <v>2.5555555555555554</v>
      </c>
      <c r="O68" s="6">
        <f t="shared" si="12"/>
        <v>2.8756613756613754</v>
      </c>
      <c r="P68" s="6">
        <f t="shared" si="12"/>
        <v>8.4656084656084651E-2</v>
      </c>
      <c r="Q68" s="6" t="s">
        <v>159</v>
      </c>
      <c r="R68" s="6">
        <f t="shared" si="12"/>
        <v>0</v>
      </c>
      <c r="S68" s="6" t="s">
        <v>159</v>
      </c>
      <c r="T68" s="6">
        <f t="shared" si="12"/>
        <v>1.5873015873015872E-2</v>
      </c>
      <c r="U68" s="6" t="s">
        <v>159</v>
      </c>
      <c r="W68" s="11">
        <f t="shared" si="4"/>
        <v>4.7619047619047616E-2</v>
      </c>
      <c r="Y68" s="11">
        <f t="shared" si="5"/>
        <v>0</v>
      </c>
      <c r="Z68" s="11"/>
      <c r="AA68" s="11">
        <f t="shared" si="6"/>
        <v>7.9365079365079361E-3</v>
      </c>
    </row>
    <row r="69" spans="1:27" x14ac:dyDescent="0.25">
      <c r="A69" s="6" t="s">
        <v>14</v>
      </c>
      <c r="B69" s="6">
        <f t="shared" si="0"/>
        <v>2.7222222222222219</v>
      </c>
      <c r="C69" s="6">
        <f t="shared" si="0"/>
        <v>2.8809523809523809</v>
      </c>
      <c r="D69" s="6">
        <f t="shared" si="0"/>
        <v>0.25661375661375663</v>
      </c>
      <c r="E69" s="9" t="s">
        <v>159</v>
      </c>
      <c r="F69" s="6">
        <f t="shared" si="1"/>
        <v>0</v>
      </c>
      <c r="G69" s="9" t="s">
        <v>159</v>
      </c>
      <c r="H69" s="6">
        <f t="shared" si="2"/>
        <v>0.14550264550264549</v>
      </c>
      <c r="I69" s="9" t="s">
        <v>159</v>
      </c>
      <c r="L69" s="10"/>
      <c r="M69" s="6" t="s">
        <v>14</v>
      </c>
      <c r="N69" s="10">
        <f t="shared" ref="N69:T69" si="13">N10*$K$2</f>
        <v>2.7592592592592591</v>
      </c>
      <c r="O69" s="6">
        <f t="shared" si="13"/>
        <v>2.8756613756613754</v>
      </c>
      <c r="P69" s="10">
        <f t="shared" si="13"/>
        <v>0.20370370370370369</v>
      </c>
      <c r="Q69" s="6" t="s">
        <v>159</v>
      </c>
      <c r="R69" s="10">
        <f t="shared" si="13"/>
        <v>0</v>
      </c>
      <c r="S69" s="6" t="s">
        <v>159</v>
      </c>
      <c r="T69" s="10">
        <f t="shared" si="13"/>
        <v>9.2592592592592587E-2</v>
      </c>
      <c r="U69" s="6" t="s">
        <v>159</v>
      </c>
      <c r="W69" s="11">
        <f t="shared" si="4"/>
        <v>5.2910052910052935E-2</v>
      </c>
      <c r="Y69" s="11">
        <f t="shared" si="5"/>
        <v>0</v>
      </c>
      <c r="Z69" s="11"/>
      <c r="AA69" s="11">
        <f t="shared" si="6"/>
        <v>5.2910052910052907E-2</v>
      </c>
    </row>
    <row r="70" spans="1:27" x14ac:dyDescent="0.25">
      <c r="A70" s="6" t="s">
        <v>15</v>
      </c>
      <c r="B70" s="6">
        <f t="shared" si="0"/>
        <v>2.7989417989417986</v>
      </c>
      <c r="C70" s="6">
        <f t="shared" si="0"/>
        <v>2.8095238095238093</v>
      </c>
      <c r="D70" s="6">
        <f t="shared" si="0"/>
        <v>0.1984126984126984</v>
      </c>
      <c r="E70" s="9" t="s">
        <v>159</v>
      </c>
      <c r="F70" s="6">
        <f t="shared" si="1"/>
        <v>0</v>
      </c>
      <c r="G70" s="9" t="s">
        <v>159</v>
      </c>
      <c r="H70" s="6">
        <f t="shared" si="2"/>
        <v>7.9365079365079361E-2</v>
      </c>
      <c r="I70" s="9" t="s">
        <v>159</v>
      </c>
      <c r="L70" s="6"/>
      <c r="M70" s="6" t="s">
        <v>15</v>
      </c>
      <c r="N70" s="6">
        <f t="shared" ref="N70:T70" si="14">N11*$K$2</f>
        <v>2.8121693121693121</v>
      </c>
      <c r="O70" s="6">
        <f t="shared" si="14"/>
        <v>2.7910052910052907</v>
      </c>
      <c r="P70" s="6">
        <f t="shared" si="14"/>
        <v>0.12962962962962962</v>
      </c>
      <c r="Q70" s="6" t="s">
        <v>159</v>
      </c>
      <c r="R70" s="6">
        <f t="shared" si="14"/>
        <v>0</v>
      </c>
      <c r="S70" s="6" t="s">
        <v>159</v>
      </c>
      <c r="T70" s="6">
        <f t="shared" si="14"/>
        <v>3.7037037037037035E-2</v>
      </c>
      <c r="U70" s="6" t="s">
        <v>159</v>
      </c>
      <c r="W70" s="11">
        <f t="shared" si="4"/>
        <v>6.8783068783068779E-2</v>
      </c>
      <c r="Y70" s="11">
        <f t="shared" si="5"/>
        <v>0</v>
      </c>
      <c r="Z70" s="11"/>
      <c r="AA70" s="11">
        <f t="shared" si="6"/>
        <v>4.2328042328042326E-2</v>
      </c>
    </row>
    <row r="71" spans="1:27" x14ac:dyDescent="0.25">
      <c r="A71" s="6" t="s">
        <v>16</v>
      </c>
      <c r="B71" s="6">
        <f t="shared" si="0"/>
        <v>2.9497354497354498</v>
      </c>
      <c r="C71" s="6">
        <f t="shared" si="0"/>
        <v>2.9338624338624335</v>
      </c>
      <c r="D71" s="6">
        <f t="shared" si="0"/>
        <v>0.15343915343915343</v>
      </c>
      <c r="E71" s="9" t="s">
        <v>159</v>
      </c>
      <c r="F71" s="6">
        <f t="shared" si="1"/>
        <v>0.14814814814814814</v>
      </c>
      <c r="G71" s="9" t="s">
        <v>159</v>
      </c>
      <c r="H71" s="6">
        <f t="shared" si="2"/>
        <v>0.21164021164021163</v>
      </c>
      <c r="I71" s="9" t="s">
        <v>158</v>
      </c>
      <c r="L71" s="6"/>
      <c r="M71" s="6" t="s">
        <v>16</v>
      </c>
      <c r="N71" s="6">
        <f t="shared" ref="N71:T71" si="15">N12*$K$2</f>
        <v>2.8968253968253967</v>
      </c>
      <c r="O71" s="6">
        <f t="shared" si="15"/>
        <v>2.8915343915343912</v>
      </c>
      <c r="P71" s="6">
        <f t="shared" si="15"/>
        <v>0.10846560846560846</v>
      </c>
      <c r="Q71" s="6" t="s">
        <v>159</v>
      </c>
      <c r="R71" s="6">
        <f t="shared" si="15"/>
        <v>0.11772486772486772</v>
      </c>
      <c r="S71" s="6" t="s">
        <v>159</v>
      </c>
      <c r="T71" s="6">
        <f t="shared" si="15"/>
        <v>0.16666666666666666</v>
      </c>
      <c r="U71" s="6" t="s">
        <v>158</v>
      </c>
      <c r="W71" s="11">
        <f t="shared" si="4"/>
        <v>4.4973544973544971E-2</v>
      </c>
      <c r="Y71" s="11">
        <f t="shared" si="5"/>
        <v>3.0423280423280422E-2</v>
      </c>
      <c r="Z71" s="11"/>
      <c r="AA71" s="11">
        <f t="shared" si="6"/>
        <v>4.4973544973544971E-2</v>
      </c>
    </row>
    <row r="72" spans="1:27" x14ac:dyDescent="0.25">
      <c r="A72" s="6" t="s">
        <v>17</v>
      </c>
      <c r="B72" s="6">
        <f t="shared" si="0"/>
        <v>2.9312169312169312</v>
      </c>
      <c r="C72" s="6">
        <f t="shared" si="0"/>
        <v>2.833333333333333</v>
      </c>
      <c r="D72" s="6">
        <f t="shared" si="0"/>
        <v>9.5238095238095233E-2</v>
      </c>
      <c r="E72" s="9" t="s">
        <v>159</v>
      </c>
      <c r="F72" s="6">
        <f t="shared" si="1"/>
        <v>0.37037037037037035</v>
      </c>
      <c r="G72" s="9" t="s">
        <v>159</v>
      </c>
      <c r="H72" s="6">
        <f t="shared" si="2"/>
        <v>0.455026455026455</v>
      </c>
      <c r="I72" s="9" t="s">
        <v>164</v>
      </c>
      <c r="L72" s="6"/>
      <c r="M72" s="6" t="s">
        <v>17</v>
      </c>
      <c r="N72" s="6">
        <f t="shared" ref="N72:T72" si="16">N13*$K$2</f>
        <v>3.0582010582010581</v>
      </c>
      <c r="O72" s="6">
        <f t="shared" si="16"/>
        <v>2.7962962962962963</v>
      </c>
      <c r="P72" s="6">
        <f t="shared" si="16"/>
        <v>0</v>
      </c>
      <c r="Q72" s="6" t="s">
        <v>159</v>
      </c>
      <c r="R72" s="6">
        <f t="shared" si="16"/>
        <v>0.30952380952380953</v>
      </c>
      <c r="S72" s="6" t="s">
        <v>159</v>
      </c>
      <c r="T72" s="6">
        <f t="shared" si="16"/>
        <v>0.38095238095238093</v>
      </c>
      <c r="U72" s="6" t="s">
        <v>164</v>
      </c>
      <c r="W72" s="11">
        <f t="shared" si="4"/>
        <v>9.5238095238095233E-2</v>
      </c>
      <c r="Y72" s="11">
        <f t="shared" si="5"/>
        <v>6.0846560846560815E-2</v>
      </c>
      <c r="Z72" s="11"/>
      <c r="AA72" s="11">
        <f t="shared" si="6"/>
        <v>7.407407407407407E-2</v>
      </c>
    </row>
    <row r="73" spans="1:27" x14ac:dyDescent="0.25">
      <c r="A73" s="6" t="s">
        <v>18</v>
      </c>
      <c r="B73" s="6">
        <f t="shared" si="0"/>
        <v>2.2910052910052907</v>
      </c>
      <c r="C73" s="6">
        <f t="shared" si="0"/>
        <v>2.9973544973544972</v>
      </c>
      <c r="D73" s="6">
        <f t="shared" si="0"/>
        <v>0.13492063492063491</v>
      </c>
      <c r="E73" s="9" t="s">
        <v>159</v>
      </c>
      <c r="F73" s="6">
        <f t="shared" si="1"/>
        <v>6.8783068783068779E-2</v>
      </c>
      <c r="G73" s="9" t="s">
        <v>159</v>
      </c>
      <c r="H73" s="6">
        <f t="shared" si="2"/>
        <v>0.13227513227513227</v>
      </c>
      <c r="I73" s="9" t="s">
        <v>159</v>
      </c>
      <c r="L73" s="6"/>
      <c r="M73" s="6" t="s">
        <v>18</v>
      </c>
      <c r="N73" s="6">
        <f t="shared" ref="N73:T73" si="17">N14*$K$2</f>
        <v>2.373015873015873</v>
      </c>
      <c r="O73" s="6">
        <f t="shared" si="17"/>
        <v>2.9775132275132274</v>
      </c>
      <c r="P73" s="6">
        <f t="shared" si="17"/>
        <v>9.7883597883597878E-2</v>
      </c>
      <c r="Q73" s="6" t="s">
        <v>159</v>
      </c>
      <c r="R73" s="6">
        <f t="shared" si="17"/>
        <v>1.7195767195767195E-2</v>
      </c>
      <c r="S73" s="6" t="s">
        <v>159</v>
      </c>
      <c r="T73" s="6">
        <f t="shared" si="17"/>
        <v>6.8783068783068779E-2</v>
      </c>
      <c r="U73" s="6" t="s">
        <v>159</v>
      </c>
      <c r="W73" s="11">
        <f t="shared" si="4"/>
        <v>3.7037037037037035E-2</v>
      </c>
      <c r="Y73" s="11">
        <f t="shared" si="5"/>
        <v>5.1587301587301584E-2</v>
      </c>
      <c r="Z73" s="11"/>
      <c r="AA73" s="11">
        <f t="shared" si="6"/>
        <v>6.3492063492063489E-2</v>
      </c>
    </row>
    <row r="74" spans="1:27" x14ac:dyDescent="0.25">
      <c r="A74" s="6" t="s">
        <v>19</v>
      </c>
      <c r="B74" s="6">
        <f t="shared" si="0"/>
        <v>2.0185185185185186</v>
      </c>
      <c r="C74" s="6">
        <f t="shared" si="0"/>
        <v>2.8650793650793651</v>
      </c>
      <c r="D74" s="6">
        <f t="shared" si="0"/>
        <v>0.13492063492063491</v>
      </c>
      <c r="E74" s="9" t="s">
        <v>159</v>
      </c>
      <c r="F74" s="6">
        <f t="shared" si="1"/>
        <v>2.1164021164021163E-2</v>
      </c>
      <c r="G74" s="9" t="s">
        <v>159</v>
      </c>
      <c r="H74" s="6">
        <f t="shared" si="2"/>
        <v>0.10317460317460317</v>
      </c>
      <c r="I74" s="9" t="s">
        <v>159</v>
      </c>
      <c r="L74" s="6"/>
      <c r="M74" s="6" t="s">
        <v>19</v>
      </c>
      <c r="N74" s="6">
        <f t="shared" ref="N74:T74" si="18">N15*$K$2</f>
        <v>2.0952380952380949</v>
      </c>
      <c r="O74" s="6">
        <f t="shared" si="18"/>
        <v>2.9166666666666665</v>
      </c>
      <c r="P74" s="6">
        <f t="shared" si="18"/>
        <v>0.12962962962962962</v>
      </c>
      <c r="Q74" s="6" t="s">
        <v>159</v>
      </c>
      <c r="R74" s="6">
        <f t="shared" si="18"/>
        <v>2.2486772486772486E-2</v>
      </c>
      <c r="S74" s="6" t="s">
        <v>159</v>
      </c>
      <c r="T74" s="6">
        <f t="shared" si="18"/>
        <v>8.2010582010582006E-2</v>
      </c>
      <c r="U74" s="6" t="s">
        <v>159</v>
      </c>
      <c r="W74" s="11">
        <f t="shared" si="4"/>
        <v>5.2910052910052907E-3</v>
      </c>
      <c r="Y74" s="11">
        <f t="shared" si="5"/>
        <v>1.3227513227513227E-3</v>
      </c>
      <c r="Z74" s="11"/>
      <c r="AA74" s="11">
        <f t="shared" si="6"/>
        <v>2.1164021164021163E-2</v>
      </c>
    </row>
    <row r="75" spans="1:27" x14ac:dyDescent="0.25">
      <c r="A75" s="6" t="s">
        <v>20</v>
      </c>
      <c r="B75" s="6">
        <f t="shared" si="0"/>
        <v>1.9021164021164021</v>
      </c>
      <c r="C75" s="6">
        <f t="shared" si="0"/>
        <v>2.9550264550264549</v>
      </c>
      <c r="D75" s="6">
        <f t="shared" si="0"/>
        <v>0.14550264550264549</v>
      </c>
      <c r="E75" s="9" t="s">
        <v>159</v>
      </c>
      <c r="F75" s="6">
        <f t="shared" si="1"/>
        <v>0</v>
      </c>
      <c r="G75" s="9" t="s">
        <v>159</v>
      </c>
      <c r="H75" s="6">
        <f t="shared" si="2"/>
        <v>0.10846560846560846</v>
      </c>
      <c r="I75" s="9" t="s">
        <v>159</v>
      </c>
      <c r="L75" s="6"/>
      <c r="M75" s="6" t="s">
        <v>20</v>
      </c>
      <c r="N75" s="6">
        <f t="shared" ref="N75:T75" si="19">N16*$K$2</f>
        <v>2.0846560846560847</v>
      </c>
      <c r="O75" s="6">
        <f t="shared" si="19"/>
        <v>2.9232804232804233</v>
      </c>
      <c r="P75" s="6">
        <f t="shared" si="19"/>
        <v>9.7883597883597878E-2</v>
      </c>
      <c r="Q75" s="6" t="s">
        <v>159</v>
      </c>
      <c r="R75" s="6">
        <f t="shared" si="19"/>
        <v>0</v>
      </c>
      <c r="S75" s="6" t="s">
        <v>159</v>
      </c>
      <c r="T75" s="6">
        <f t="shared" si="19"/>
        <v>0.10052910052910052</v>
      </c>
      <c r="U75" s="6" t="s">
        <v>159</v>
      </c>
      <c r="W75" s="11">
        <f t="shared" si="4"/>
        <v>4.7619047619047616E-2</v>
      </c>
      <c r="Y75" s="11">
        <f t="shared" si="5"/>
        <v>0</v>
      </c>
      <c r="Z75" s="11"/>
      <c r="AA75" s="11">
        <f t="shared" si="6"/>
        <v>7.9365079365079361E-3</v>
      </c>
    </row>
    <row r="76" spans="1:27" x14ac:dyDescent="0.25">
      <c r="A76" s="6" t="s">
        <v>21</v>
      </c>
      <c r="B76" s="6">
        <f t="shared" si="0"/>
        <v>1.8518518518518516</v>
      </c>
      <c r="C76" s="6">
        <f t="shared" si="0"/>
        <v>2.8624338624338623</v>
      </c>
      <c r="D76" s="6">
        <f t="shared" si="0"/>
        <v>0.1164021164021164</v>
      </c>
      <c r="E76" s="9" t="s">
        <v>159</v>
      </c>
      <c r="F76" s="6">
        <f t="shared" si="1"/>
        <v>2.9100529100529099E-2</v>
      </c>
      <c r="G76" s="9" t="s">
        <v>159</v>
      </c>
      <c r="H76" s="6">
        <f t="shared" si="2"/>
        <v>0.1402116402116402</v>
      </c>
      <c r="I76" s="9" t="s">
        <v>159</v>
      </c>
      <c r="L76" s="6"/>
      <c r="M76" s="6" t="s">
        <v>21</v>
      </c>
      <c r="N76" s="6">
        <f t="shared" ref="N76:T76" si="20">N17*$K$2</f>
        <v>2.052910052910053</v>
      </c>
      <c r="O76" s="6">
        <f t="shared" si="20"/>
        <v>2.8875661375661372</v>
      </c>
      <c r="P76" s="6">
        <f t="shared" si="20"/>
        <v>0.12962962962962962</v>
      </c>
      <c r="Q76" s="6" t="s">
        <v>159</v>
      </c>
      <c r="R76" s="6">
        <f t="shared" si="20"/>
        <v>0.10714285714285714</v>
      </c>
      <c r="S76" s="6" t="s">
        <v>159</v>
      </c>
      <c r="T76" s="6">
        <f t="shared" si="20"/>
        <v>0.20899470899470898</v>
      </c>
      <c r="U76" s="6" t="s">
        <v>158</v>
      </c>
      <c r="W76" s="11">
        <f t="shared" si="4"/>
        <v>1.3227513227513227E-2</v>
      </c>
      <c r="Y76" s="11">
        <f t="shared" si="5"/>
        <v>7.8042328042328038E-2</v>
      </c>
      <c r="Z76" s="11"/>
      <c r="AA76" s="11">
        <f t="shared" si="6"/>
        <v>6.8783068783068779E-2</v>
      </c>
    </row>
    <row r="77" spans="1:27" x14ac:dyDescent="0.25">
      <c r="A77" s="6" t="s">
        <v>22</v>
      </c>
      <c r="B77" s="6">
        <f t="shared" si="0"/>
        <v>2.2063492063492061</v>
      </c>
      <c r="C77" s="6">
        <f t="shared" si="0"/>
        <v>2.7830687830687828</v>
      </c>
      <c r="D77" s="6">
        <f t="shared" si="0"/>
        <v>9.7883597883597878E-2</v>
      </c>
      <c r="E77" s="9" t="s">
        <v>159</v>
      </c>
      <c r="F77" s="6">
        <f t="shared" si="1"/>
        <v>0.10582010582010581</v>
      </c>
      <c r="G77" s="9" t="s">
        <v>159</v>
      </c>
      <c r="H77" s="6">
        <f t="shared" si="2"/>
        <v>0.13756613756613756</v>
      </c>
      <c r="I77" s="9" t="s">
        <v>159</v>
      </c>
      <c r="L77" s="10"/>
      <c r="M77" s="6" t="s">
        <v>22</v>
      </c>
      <c r="N77" s="10">
        <f t="shared" ref="N77:T77" si="21">N18*$K$2</f>
        <v>2.1693121693121693</v>
      </c>
      <c r="O77" s="6">
        <f t="shared" si="21"/>
        <v>2.8293650793650791</v>
      </c>
      <c r="P77" s="10">
        <f t="shared" si="21"/>
        <v>8.4656084656084651E-2</v>
      </c>
      <c r="Q77" s="6" t="s">
        <v>159</v>
      </c>
      <c r="R77" s="10">
        <f t="shared" si="21"/>
        <v>8.4656084656084651E-2</v>
      </c>
      <c r="S77" s="6" t="s">
        <v>159</v>
      </c>
      <c r="T77" s="10">
        <f t="shared" si="21"/>
        <v>0.12433862433862433</v>
      </c>
      <c r="U77" s="6" t="s">
        <v>159</v>
      </c>
      <c r="W77" s="11">
        <f t="shared" si="4"/>
        <v>1.3227513227513227E-2</v>
      </c>
      <c r="Y77" s="11">
        <f t="shared" si="5"/>
        <v>2.1164021164021163E-2</v>
      </c>
      <c r="Z77" s="11"/>
      <c r="AA77" s="11">
        <f t="shared" si="6"/>
        <v>1.3227513227513227E-2</v>
      </c>
    </row>
    <row r="78" spans="1:27" x14ac:dyDescent="0.25">
      <c r="A78" s="6" t="s">
        <v>23</v>
      </c>
      <c r="B78" s="6">
        <f t="shared" si="0"/>
        <v>2.0105820105820102</v>
      </c>
      <c r="C78" s="6">
        <f t="shared" si="0"/>
        <v>2.8068783068783065</v>
      </c>
      <c r="D78" s="6">
        <f t="shared" si="0"/>
        <v>2.9100529100529099E-2</v>
      </c>
      <c r="E78" s="9" t="s">
        <v>159</v>
      </c>
      <c r="F78" s="6">
        <f t="shared" si="1"/>
        <v>1.8518518518518517E-2</v>
      </c>
      <c r="G78" s="9" t="s">
        <v>159</v>
      </c>
      <c r="H78" s="6">
        <f t="shared" si="2"/>
        <v>0.10846560846560846</v>
      </c>
      <c r="I78" s="9" t="s">
        <v>159</v>
      </c>
      <c r="L78" s="6"/>
      <c r="M78" s="6" t="s">
        <v>23</v>
      </c>
      <c r="N78" s="6">
        <f t="shared" ref="N78:T78" si="22">N19*$K$2</f>
        <v>2.0423280423280423</v>
      </c>
      <c r="O78" s="6">
        <f t="shared" si="22"/>
        <v>3.1084656084656084</v>
      </c>
      <c r="P78" s="6">
        <f t="shared" si="22"/>
        <v>4.2328042328042326E-2</v>
      </c>
      <c r="Q78" s="6" t="s">
        <v>159</v>
      </c>
      <c r="R78" s="6">
        <f t="shared" si="22"/>
        <v>3.1746031746031744E-2</v>
      </c>
      <c r="S78" s="6" t="s">
        <v>159</v>
      </c>
      <c r="T78" s="6">
        <f t="shared" si="22"/>
        <v>0.13227513227513227</v>
      </c>
      <c r="U78" s="6" t="s">
        <v>159</v>
      </c>
      <c r="W78" s="11">
        <f t="shared" si="4"/>
        <v>1.3227513227513227E-2</v>
      </c>
      <c r="Y78" s="11">
        <f t="shared" si="5"/>
        <v>1.3227513227513227E-2</v>
      </c>
      <c r="Z78" s="11"/>
      <c r="AA78" s="11">
        <f t="shared" si="6"/>
        <v>2.3809523809523808E-2</v>
      </c>
    </row>
    <row r="79" spans="1:27" x14ac:dyDescent="0.25">
      <c r="A79" s="6" t="s">
        <v>24</v>
      </c>
      <c r="B79" s="6">
        <f t="shared" si="0"/>
        <v>2.0555555555555554</v>
      </c>
      <c r="C79" s="6">
        <f t="shared" si="0"/>
        <v>2.7645502645502642</v>
      </c>
      <c r="D79" s="6">
        <f t="shared" si="0"/>
        <v>2.3809523809523808E-2</v>
      </c>
      <c r="E79" s="9" t="s">
        <v>159</v>
      </c>
      <c r="F79" s="6">
        <f t="shared" si="1"/>
        <v>0.12698412698412698</v>
      </c>
      <c r="G79" s="9" t="s">
        <v>159</v>
      </c>
      <c r="H79" s="6">
        <f t="shared" si="2"/>
        <v>0.18783068783068782</v>
      </c>
      <c r="I79" s="9" t="s">
        <v>158</v>
      </c>
      <c r="L79" s="6"/>
      <c r="M79" s="6" t="s">
        <v>24</v>
      </c>
      <c r="N79" s="6">
        <f t="shared" ref="N79:T79" si="23">N20*$K$2</f>
        <v>2.1375661375661377</v>
      </c>
      <c r="O79" s="6">
        <f t="shared" si="23"/>
        <v>2.7579365079365079</v>
      </c>
      <c r="P79" s="6">
        <f t="shared" si="23"/>
        <v>0</v>
      </c>
      <c r="Q79" s="6" t="s">
        <v>159</v>
      </c>
      <c r="R79" s="6">
        <f t="shared" si="23"/>
        <v>0.1164021164021164</v>
      </c>
      <c r="S79" s="6" t="s">
        <v>159</v>
      </c>
      <c r="T79" s="6">
        <f t="shared" si="23"/>
        <v>0.17724867724867724</v>
      </c>
      <c r="U79" s="6" t="s">
        <v>158</v>
      </c>
      <c r="W79" s="11">
        <f t="shared" si="4"/>
        <v>2.3809523809523808E-2</v>
      </c>
      <c r="Y79" s="11">
        <f t="shared" si="5"/>
        <v>1.0582010582010581E-2</v>
      </c>
      <c r="Z79" s="11"/>
      <c r="AA79" s="11">
        <f t="shared" si="6"/>
        <v>1.0582010582010581E-2</v>
      </c>
    </row>
    <row r="80" spans="1:27" x14ac:dyDescent="0.25">
      <c r="A80" s="6" t="s">
        <v>25</v>
      </c>
      <c r="B80" s="6">
        <f t="shared" si="0"/>
        <v>2.1190476190476191</v>
      </c>
      <c r="C80" s="6">
        <f t="shared" si="0"/>
        <v>2.8703703703703702</v>
      </c>
      <c r="D80" s="6">
        <f t="shared" si="0"/>
        <v>1.5873015873015872E-2</v>
      </c>
      <c r="E80" s="9" t="s">
        <v>159</v>
      </c>
      <c r="F80" s="6">
        <f t="shared" si="1"/>
        <v>9.7883597883597878E-2</v>
      </c>
      <c r="G80" s="9" t="s">
        <v>159</v>
      </c>
      <c r="H80" s="6">
        <f t="shared" si="2"/>
        <v>0.13227513227513227</v>
      </c>
      <c r="I80" s="9" t="s">
        <v>159</v>
      </c>
      <c r="L80" s="6"/>
      <c r="M80" s="6" t="s">
        <v>25</v>
      </c>
      <c r="N80" s="6">
        <f t="shared" ref="N80:T80" si="24">N21*$K$2</f>
        <v>2.1375661375661377</v>
      </c>
      <c r="O80" s="6">
        <f t="shared" si="24"/>
        <v>2.876984126984127</v>
      </c>
      <c r="P80" s="6">
        <f t="shared" si="24"/>
        <v>0</v>
      </c>
      <c r="Q80" s="6" t="s">
        <v>159</v>
      </c>
      <c r="R80" s="6">
        <f t="shared" si="24"/>
        <v>7.407407407407407E-2</v>
      </c>
      <c r="S80" s="6" t="s">
        <v>159</v>
      </c>
      <c r="T80" s="6">
        <f t="shared" si="24"/>
        <v>0.12433862433862433</v>
      </c>
      <c r="U80" s="6" t="s">
        <v>159</v>
      </c>
      <c r="W80" s="11">
        <f t="shared" si="4"/>
        <v>1.5873015873015872E-2</v>
      </c>
      <c r="Y80" s="11">
        <f t="shared" si="5"/>
        <v>2.3809523809523808E-2</v>
      </c>
      <c r="Z80" s="11"/>
      <c r="AA80" s="11">
        <f t="shared" si="6"/>
        <v>7.9365079365079361E-3</v>
      </c>
    </row>
    <row r="81" spans="1:27" x14ac:dyDescent="0.25">
      <c r="A81" s="6" t="s">
        <v>26</v>
      </c>
      <c r="B81" s="6">
        <f t="shared" si="0"/>
        <v>2.5211640211640209</v>
      </c>
      <c r="C81" s="6">
        <f t="shared" si="0"/>
        <v>2.9576719576719577</v>
      </c>
      <c r="D81" s="6">
        <f t="shared" si="0"/>
        <v>0.10582010582010581</v>
      </c>
      <c r="E81" s="9" t="s">
        <v>159</v>
      </c>
      <c r="F81" s="6">
        <f t="shared" si="1"/>
        <v>2.6455026455026454E-2</v>
      </c>
      <c r="G81" s="9" t="s">
        <v>159</v>
      </c>
      <c r="H81" s="6">
        <f t="shared" si="2"/>
        <v>0.12962962962962962</v>
      </c>
      <c r="I81" s="9" t="s">
        <v>159</v>
      </c>
      <c r="L81" s="6"/>
      <c r="M81" s="6" t="s">
        <v>26</v>
      </c>
      <c r="N81" s="6">
        <f t="shared" ref="N81:T81" si="25">N22*$K$2</f>
        <v>2.6851851851851851</v>
      </c>
      <c r="O81" s="6">
        <f t="shared" si="25"/>
        <v>2.9325396825396823</v>
      </c>
      <c r="P81" s="6">
        <f t="shared" si="25"/>
        <v>6.3492063492063489E-2</v>
      </c>
      <c r="Q81" s="6" t="s">
        <v>159</v>
      </c>
      <c r="R81" s="6">
        <f t="shared" si="25"/>
        <v>1.0582010582010581E-2</v>
      </c>
      <c r="S81" s="6" t="s">
        <v>159</v>
      </c>
      <c r="T81" s="6">
        <f t="shared" si="25"/>
        <v>8.2010582010582006E-2</v>
      </c>
      <c r="U81" s="6" t="s">
        <v>159</v>
      </c>
      <c r="W81" s="11">
        <f t="shared" si="4"/>
        <v>4.2328042328042326E-2</v>
      </c>
      <c r="Y81" s="11">
        <f t="shared" si="5"/>
        <v>1.5873015873015872E-2</v>
      </c>
      <c r="Z81" s="11"/>
      <c r="AA81" s="11">
        <f t="shared" si="6"/>
        <v>4.7619047619047616E-2</v>
      </c>
    </row>
    <row r="82" spans="1:27" x14ac:dyDescent="0.25">
      <c r="A82" s="6" t="s">
        <v>27</v>
      </c>
      <c r="B82" s="6">
        <f t="shared" si="0"/>
        <v>2.1984126984126982</v>
      </c>
      <c r="C82" s="6">
        <f t="shared" si="0"/>
        <v>2.8862433862433861</v>
      </c>
      <c r="D82" s="6">
        <f t="shared" si="0"/>
        <v>6.6137566137566134E-2</v>
      </c>
      <c r="E82" s="9" t="s">
        <v>159</v>
      </c>
      <c r="F82" s="6">
        <f t="shared" si="1"/>
        <v>9.2592592592592587E-2</v>
      </c>
      <c r="G82" s="9" t="s">
        <v>159</v>
      </c>
      <c r="H82" s="6">
        <f t="shared" si="2"/>
        <v>0.14550264550264549</v>
      </c>
      <c r="I82" s="9" t="s">
        <v>159</v>
      </c>
      <c r="L82" s="6"/>
      <c r="M82" s="6" t="s">
        <v>27</v>
      </c>
      <c r="N82" s="6">
        <f t="shared" ref="N82:T82" si="26">N23*$K$2</f>
        <v>2.3835978835978833</v>
      </c>
      <c r="O82" s="6">
        <f t="shared" si="26"/>
        <v>2.8994708994708995</v>
      </c>
      <c r="P82" s="6">
        <f t="shared" si="26"/>
        <v>3.1746031746031744E-2</v>
      </c>
      <c r="Q82" s="6" t="s">
        <v>159</v>
      </c>
      <c r="R82" s="6">
        <f t="shared" si="26"/>
        <v>6.8783068783068779E-2</v>
      </c>
      <c r="S82" s="6" t="s">
        <v>159</v>
      </c>
      <c r="T82" s="6">
        <f t="shared" si="26"/>
        <v>9.2592592592592587E-2</v>
      </c>
      <c r="U82" s="6" t="s">
        <v>159</v>
      </c>
      <c r="W82" s="11">
        <f t="shared" si="4"/>
        <v>3.439153439153439E-2</v>
      </c>
      <c r="Y82" s="11">
        <f t="shared" si="5"/>
        <v>2.3809523809523808E-2</v>
      </c>
      <c r="Z82" s="11"/>
      <c r="AA82" s="11">
        <f t="shared" si="6"/>
        <v>5.2910052910052907E-2</v>
      </c>
    </row>
    <row r="83" spans="1:27" x14ac:dyDescent="0.25">
      <c r="A83" s="6" t="s">
        <v>28</v>
      </c>
      <c r="B83" s="6">
        <f t="shared" si="0"/>
        <v>2.0264550264550265</v>
      </c>
      <c r="C83" s="6">
        <f t="shared" si="0"/>
        <v>2.8809523809523809</v>
      </c>
      <c r="D83" s="6">
        <f t="shared" si="0"/>
        <v>3.1746031746031744E-2</v>
      </c>
      <c r="E83" s="9" t="s">
        <v>159</v>
      </c>
      <c r="F83" s="6">
        <f t="shared" si="1"/>
        <v>0.15608465608465608</v>
      </c>
      <c r="G83" s="9" t="s">
        <v>159</v>
      </c>
      <c r="H83" s="6">
        <f t="shared" si="2"/>
        <v>0.31746031746031744</v>
      </c>
      <c r="I83" s="9" t="s">
        <v>163</v>
      </c>
      <c r="L83" s="6"/>
      <c r="M83" s="6" t="s">
        <v>28</v>
      </c>
      <c r="N83" s="6">
        <f t="shared" ref="N83:N84" si="27">N24*$K$2</f>
        <v>1.8809523809523809</v>
      </c>
      <c r="O83" s="6">
        <f t="shared" ref="O83:T83" si="28">O24*$K$2</f>
        <v>2.8835978835978833</v>
      </c>
      <c r="P83" s="6">
        <f t="shared" si="28"/>
        <v>0</v>
      </c>
      <c r="Q83" s="6" t="s">
        <v>159</v>
      </c>
      <c r="R83" s="6">
        <f t="shared" si="28"/>
        <v>0.12698412698412698</v>
      </c>
      <c r="S83" s="6" t="s">
        <v>159</v>
      </c>
      <c r="T83" s="6">
        <f t="shared" si="28"/>
        <v>0.28306878306878303</v>
      </c>
      <c r="U83" s="6" t="s">
        <v>163</v>
      </c>
      <c r="W83" s="11">
        <f t="shared" si="4"/>
        <v>3.1746031746031744E-2</v>
      </c>
      <c r="Y83" s="11">
        <f t="shared" si="5"/>
        <v>2.9100529100529099E-2</v>
      </c>
      <c r="Z83" s="11"/>
      <c r="AA83" s="11">
        <f t="shared" si="6"/>
        <v>3.4391534391534417E-2</v>
      </c>
    </row>
    <row r="84" spans="1:27" x14ac:dyDescent="0.25">
      <c r="A84" s="6" t="s">
        <v>92</v>
      </c>
      <c r="B84" s="6">
        <f t="shared" si="0"/>
        <v>2.6111111111111112</v>
      </c>
      <c r="C84" s="6">
        <f t="shared" si="0"/>
        <v>2.8386243386243386</v>
      </c>
      <c r="D84" s="6">
        <f t="shared" si="0"/>
        <v>4.7619047619047616E-2</v>
      </c>
      <c r="E84" s="9" t="s">
        <v>159</v>
      </c>
      <c r="F84" s="6">
        <f t="shared" si="1"/>
        <v>0.12169312169312169</v>
      </c>
      <c r="G84" s="9" t="s">
        <v>159</v>
      </c>
      <c r="H84" s="6">
        <f t="shared" si="2"/>
        <v>0.16666666666666666</v>
      </c>
      <c r="I84" s="9" t="s">
        <v>158</v>
      </c>
      <c r="L84" s="6"/>
      <c r="M84" s="6" t="s">
        <v>92</v>
      </c>
      <c r="N84" s="6">
        <f t="shared" si="27"/>
        <v>2.626984126984127</v>
      </c>
      <c r="O84" s="6">
        <f t="shared" ref="O84:T84" si="29">O25*$K$2</f>
        <v>2.8571428571428568</v>
      </c>
      <c r="P84" s="6">
        <f t="shared" si="29"/>
        <v>4.4973544973544971E-2</v>
      </c>
      <c r="Q84" s="6" t="s">
        <v>159</v>
      </c>
      <c r="R84" s="6">
        <f t="shared" si="29"/>
        <v>0.11375661375661375</v>
      </c>
      <c r="S84" s="6" t="s">
        <v>159</v>
      </c>
      <c r="T84" s="6">
        <f t="shared" si="29"/>
        <v>0.15608465608465608</v>
      </c>
      <c r="U84" s="6" t="s">
        <v>158</v>
      </c>
      <c r="W84" s="11">
        <f t="shared" si="4"/>
        <v>2.6455026455026454E-3</v>
      </c>
      <c r="Y84" s="11">
        <f t="shared" si="5"/>
        <v>7.9365079365079361E-3</v>
      </c>
      <c r="Z84" s="11"/>
      <c r="AA84" s="11">
        <f t="shared" si="6"/>
        <v>1.0582010582010581E-2</v>
      </c>
    </row>
    <row r="85" spans="1:27" x14ac:dyDescent="0.25">
      <c r="A85" s="6" t="s">
        <v>29</v>
      </c>
      <c r="B85" s="6">
        <f t="shared" ref="B85:D116" si="30">B26*$K$27</f>
        <v>2.0661577608142494</v>
      </c>
      <c r="C85" s="6">
        <f t="shared" si="30"/>
        <v>2.7862595419847329</v>
      </c>
      <c r="D85" s="6">
        <f t="shared" si="30"/>
        <v>5.8524173027989825E-2</v>
      </c>
      <c r="E85" s="9" t="s">
        <v>159</v>
      </c>
      <c r="F85" s="6">
        <f t="shared" ref="F85:F116" si="31">F26*$K$27</f>
        <v>5.0890585241730284E-2</v>
      </c>
      <c r="G85" s="9" t="s">
        <v>159</v>
      </c>
      <c r="H85" s="6">
        <f t="shared" ref="H85:H116" si="32">H26*$K$27</f>
        <v>0.15776081424936389</v>
      </c>
      <c r="I85" s="9" t="s">
        <v>158</v>
      </c>
      <c r="L85" s="10"/>
      <c r="M85" s="6" t="s">
        <v>29</v>
      </c>
      <c r="N85" s="10">
        <f>N26*$K$27</f>
        <v>2.0992366412213741</v>
      </c>
      <c r="O85" s="6">
        <f t="shared" ref="O85:T85" si="33">O26*$K$27</f>
        <v>2.7697201017811706</v>
      </c>
      <c r="P85" s="10">
        <f t="shared" si="33"/>
        <v>4.0712468193384227E-2</v>
      </c>
      <c r="Q85" s="6" t="s">
        <v>159</v>
      </c>
      <c r="R85" s="10">
        <f t="shared" si="33"/>
        <v>6.106870229007634E-2</v>
      </c>
      <c r="S85" s="6" t="s">
        <v>159</v>
      </c>
      <c r="T85" s="10">
        <f t="shared" si="33"/>
        <v>0.12977099236641224</v>
      </c>
      <c r="U85" s="6" t="s">
        <v>158</v>
      </c>
      <c r="W85" s="11">
        <f t="shared" si="4"/>
        <v>1.7811704834605598E-2</v>
      </c>
      <c r="Y85" s="11">
        <f t="shared" si="5"/>
        <v>1.0178117048346057E-2</v>
      </c>
      <c r="Z85" s="11"/>
      <c r="AA85" s="11">
        <f t="shared" si="6"/>
        <v>2.7989821882951654E-2</v>
      </c>
    </row>
    <row r="86" spans="1:27" x14ac:dyDescent="0.25">
      <c r="A86" s="6" t="s">
        <v>30</v>
      </c>
      <c r="B86" s="6">
        <f t="shared" si="30"/>
        <v>2.1806615776081428</v>
      </c>
      <c r="C86" s="6">
        <f t="shared" si="30"/>
        <v>2.8244274809160306</v>
      </c>
      <c r="D86" s="6">
        <f t="shared" si="30"/>
        <v>5.0890585241730284E-2</v>
      </c>
      <c r="E86" s="9" t="s">
        <v>159</v>
      </c>
      <c r="F86" s="6">
        <f t="shared" si="31"/>
        <v>2.5445292620865142E-2</v>
      </c>
      <c r="G86" s="9" t="s">
        <v>159</v>
      </c>
      <c r="H86" s="6">
        <f t="shared" si="32"/>
        <v>0.15521628498727735</v>
      </c>
      <c r="I86" s="9" t="s">
        <v>158</v>
      </c>
      <c r="L86" s="6"/>
      <c r="M86" s="6" t="s">
        <v>30</v>
      </c>
      <c r="N86" s="6">
        <f t="shared" ref="N86:T86" si="34">N27*$K$27</f>
        <v>2.0966921119592876</v>
      </c>
      <c r="O86" s="6">
        <f t="shared" si="34"/>
        <v>2.8066157760814252</v>
      </c>
      <c r="P86" s="6">
        <f t="shared" si="34"/>
        <v>2.0356234096692113E-2</v>
      </c>
      <c r="Q86" s="6" t="s">
        <v>159</v>
      </c>
      <c r="R86" s="6">
        <f t="shared" si="34"/>
        <v>3.053435114503817E-2</v>
      </c>
      <c r="S86" s="6" t="s">
        <v>159</v>
      </c>
      <c r="T86" s="6">
        <f t="shared" si="34"/>
        <v>0.11959287531806617</v>
      </c>
      <c r="U86" s="6" t="s">
        <v>159</v>
      </c>
      <c r="W86" s="11">
        <f t="shared" si="4"/>
        <v>3.053435114503817E-2</v>
      </c>
      <c r="Y86" s="11">
        <f t="shared" si="5"/>
        <v>5.0890585241730284E-3</v>
      </c>
      <c r="Z86" s="11"/>
      <c r="AA86" s="11">
        <f t="shared" si="6"/>
        <v>3.5623409669211181E-2</v>
      </c>
    </row>
    <row r="87" spans="1:27" x14ac:dyDescent="0.25">
      <c r="A87" s="6" t="s">
        <v>31</v>
      </c>
      <c r="B87" s="6">
        <f t="shared" si="30"/>
        <v>2.0152671755725193</v>
      </c>
      <c r="C87" s="6">
        <f t="shared" si="30"/>
        <v>2.7506361323155217</v>
      </c>
      <c r="D87" s="6">
        <f t="shared" si="30"/>
        <v>9.1603053435114518E-2</v>
      </c>
      <c r="E87" s="9" t="s">
        <v>159</v>
      </c>
      <c r="F87" s="6">
        <f t="shared" si="31"/>
        <v>7.6335877862595422E-2</v>
      </c>
      <c r="G87" s="9" t="s">
        <v>159</v>
      </c>
      <c r="H87" s="6">
        <f t="shared" si="32"/>
        <v>0.18575063613231554</v>
      </c>
      <c r="I87" s="9" t="s">
        <v>158</v>
      </c>
      <c r="L87" s="6"/>
      <c r="M87" s="6" t="s">
        <v>31</v>
      </c>
      <c r="N87" s="6">
        <f t="shared" ref="N87:T87" si="35">N28*$K$27</f>
        <v>2.2620865139949111</v>
      </c>
      <c r="O87" s="6">
        <f t="shared" si="35"/>
        <v>2.8066157760814252</v>
      </c>
      <c r="P87" s="6">
        <f t="shared" si="35"/>
        <v>5.0890585241730284E-2</v>
      </c>
      <c r="Q87" s="6" t="s">
        <v>159</v>
      </c>
      <c r="R87" s="6">
        <f t="shared" si="35"/>
        <v>5.5979643765903309E-2</v>
      </c>
      <c r="S87" s="6" t="s">
        <v>159</v>
      </c>
      <c r="T87" s="6">
        <f t="shared" si="35"/>
        <v>0.12977099236641224</v>
      </c>
      <c r="U87" s="6" t="s">
        <v>158</v>
      </c>
      <c r="W87" s="11">
        <f t="shared" si="4"/>
        <v>4.0712468193384234E-2</v>
      </c>
      <c r="Y87" s="11">
        <f t="shared" si="5"/>
        <v>2.0356234096692113E-2</v>
      </c>
      <c r="Z87" s="11"/>
      <c r="AA87" s="11">
        <f t="shared" si="6"/>
        <v>5.5979643765903309E-2</v>
      </c>
    </row>
    <row r="88" spans="1:27" x14ac:dyDescent="0.25">
      <c r="A88" s="6" t="s">
        <v>32</v>
      </c>
      <c r="B88" s="6">
        <f t="shared" si="30"/>
        <v>1.6386768447837152</v>
      </c>
      <c r="C88" s="6">
        <f t="shared" si="30"/>
        <v>2.8193384223918576</v>
      </c>
      <c r="D88" s="6">
        <f t="shared" si="30"/>
        <v>1.7811704834605598E-2</v>
      </c>
      <c r="E88" s="9" t="s">
        <v>159</v>
      </c>
      <c r="F88" s="6">
        <f t="shared" si="31"/>
        <v>8.6513994910941486E-2</v>
      </c>
      <c r="G88" s="9" t="s">
        <v>159</v>
      </c>
      <c r="H88" s="6">
        <f t="shared" si="32"/>
        <v>0.17811704834605599</v>
      </c>
      <c r="I88" s="9" t="s">
        <v>158</v>
      </c>
      <c r="L88" s="6"/>
      <c r="M88" s="6" t="s">
        <v>32</v>
      </c>
      <c r="N88" s="6">
        <f t="shared" ref="N88:T88" si="36">N29*$K$27</f>
        <v>2.0559796437659035</v>
      </c>
      <c r="O88" s="6">
        <f t="shared" si="36"/>
        <v>2.8040712468193387</v>
      </c>
      <c r="P88" s="6">
        <f t="shared" si="36"/>
        <v>0</v>
      </c>
      <c r="Q88" s="6" t="s">
        <v>159</v>
      </c>
      <c r="R88" s="6">
        <f t="shared" si="36"/>
        <v>5.34351145038168E-2</v>
      </c>
      <c r="S88" s="6" t="s">
        <v>159</v>
      </c>
      <c r="T88" s="6">
        <f t="shared" si="36"/>
        <v>0.1603053435114504</v>
      </c>
      <c r="U88" s="6" t="s">
        <v>158</v>
      </c>
      <c r="W88" s="11">
        <f t="shared" si="4"/>
        <v>1.7811704834605598E-2</v>
      </c>
      <c r="Y88" s="11">
        <f t="shared" si="5"/>
        <v>3.3078880407124686E-2</v>
      </c>
      <c r="Z88" s="11"/>
      <c r="AA88" s="11">
        <f t="shared" si="6"/>
        <v>1.7811704834605591E-2</v>
      </c>
    </row>
    <row r="89" spans="1:27" x14ac:dyDescent="0.25">
      <c r="A89" s="6" t="s">
        <v>33</v>
      </c>
      <c r="B89" s="6">
        <f t="shared" si="30"/>
        <v>1.8040712468193385</v>
      </c>
      <c r="C89" s="6">
        <f t="shared" si="30"/>
        <v>2.7633587786259546</v>
      </c>
      <c r="D89" s="6">
        <f t="shared" si="30"/>
        <v>5.0890585241730284E-2</v>
      </c>
      <c r="E89" s="9" t="s">
        <v>159</v>
      </c>
      <c r="F89" s="6">
        <f t="shared" si="31"/>
        <v>5.0890585241730284E-2</v>
      </c>
      <c r="G89" s="9" t="s">
        <v>159</v>
      </c>
      <c r="H89" s="6">
        <f t="shared" si="32"/>
        <v>0.1603053435114504</v>
      </c>
      <c r="I89" s="9" t="s">
        <v>158</v>
      </c>
      <c r="L89" s="6"/>
      <c r="M89" s="6" t="s">
        <v>33</v>
      </c>
      <c r="N89" s="6">
        <f t="shared" ref="N89:T89" si="37">N30*$K$27</f>
        <v>2.5089058524173029</v>
      </c>
      <c r="O89" s="6">
        <f t="shared" si="37"/>
        <v>2.7480916030534353</v>
      </c>
      <c r="P89" s="6">
        <f t="shared" si="37"/>
        <v>4.0712468193384227E-2</v>
      </c>
      <c r="Q89" s="6" t="s">
        <v>159</v>
      </c>
      <c r="R89" s="6">
        <f t="shared" si="37"/>
        <v>6.106870229007634E-2</v>
      </c>
      <c r="S89" s="6" t="s">
        <v>159</v>
      </c>
      <c r="T89" s="6">
        <f t="shared" si="37"/>
        <v>3.5623409669211195E-2</v>
      </c>
      <c r="U89" s="6" t="s">
        <v>158</v>
      </c>
      <c r="W89" s="11">
        <f t="shared" si="4"/>
        <v>1.0178117048346057E-2</v>
      </c>
      <c r="Y89" s="11">
        <f t="shared" si="5"/>
        <v>1.0178117048346057E-2</v>
      </c>
      <c r="Z89" s="11"/>
      <c r="AA89" s="11">
        <f t="shared" si="6"/>
        <v>0.1246819338422392</v>
      </c>
    </row>
    <row r="90" spans="1:27" x14ac:dyDescent="0.25">
      <c r="A90" s="6" t="s">
        <v>34</v>
      </c>
      <c r="B90" s="6">
        <f t="shared" si="30"/>
        <v>1.4274809160305344</v>
      </c>
      <c r="C90" s="6">
        <f t="shared" si="30"/>
        <v>2.6819338422391859</v>
      </c>
      <c r="D90" s="6">
        <f t="shared" si="30"/>
        <v>1.2722646310432571E-2</v>
      </c>
      <c r="E90" s="9" t="s">
        <v>159</v>
      </c>
      <c r="F90" s="6">
        <f t="shared" si="31"/>
        <v>0.12213740458015268</v>
      </c>
      <c r="G90" s="9" t="s">
        <v>159</v>
      </c>
      <c r="H90" s="6">
        <f t="shared" si="32"/>
        <v>0.23155216284987279</v>
      </c>
      <c r="I90" s="9" t="s">
        <v>158</v>
      </c>
      <c r="L90" s="6"/>
      <c r="M90" s="6" t="s">
        <v>34</v>
      </c>
      <c r="N90" s="6">
        <f t="shared" ref="N90:T90" si="38">N31*$K$27</f>
        <v>1.5928753180661579</v>
      </c>
      <c r="O90" s="6">
        <f t="shared" si="38"/>
        <v>2.7188295165394405</v>
      </c>
      <c r="P90" s="6">
        <f t="shared" si="38"/>
        <v>0</v>
      </c>
      <c r="Q90" s="6" t="s">
        <v>159</v>
      </c>
      <c r="R90" s="6">
        <f t="shared" si="38"/>
        <v>0.12468193384223919</v>
      </c>
      <c r="S90" s="6" t="s">
        <v>159</v>
      </c>
      <c r="T90" s="6">
        <f t="shared" si="38"/>
        <v>0.20101781170483463</v>
      </c>
      <c r="U90" s="6" t="s">
        <v>158</v>
      </c>
      <c r="W90" s="11">
        <f t="shared" si="4"/>
        <v>1.2722646310432571E-2</v>
      </c>
      <c r="Y90" s="11">
        <f t="shared" si="5"/>
        <v>2.544529262086509E-3</v>
      </c>
      <c r="Z90" s="11"/>
      <c r="AA90" s="11">
        <f t="shared" si="6"/>
        <v>3.0534351145038163E-2</v>
      </c>
    </row>
    <row r="91" spans="1:27" x14ac:dyDescent="0.25">
      <c r="A91" s="6" t="s">
        <v>35</v>
      </c>
      <c r="B91" s="6">
        <f t="shared" si="30"/>
        <v>1.6463104325699747</v>
      </c>
      <c r="C91" s="6">
        <f t="shared" si="30"/>
        <v>2.8015267175572522</v>
      </c>
      <c r="D91" s="6">
        <f t="shared" si="30"/>
        <v>0.10178117048346057</v>
      </c>
      <c r="E91" s="9" t="s">
        <v>159</v>
      </c>
      <c r="F91" s="6">
        <f t="shared" si="31"/>
        <v>0.19083969465648856</v>
      </c>
      <c r="G91" s="9" t="s">
        <v>159</v>
      </c>
      <c r="H91" s="6">
        <f t="shared" si="32"/>
        <v>0.20865139949109415</v>
      </c>
      <c r="I91" s="9" t="s">
        <v>158</v>
      </c>
      <c r="L91" s="6"/>
      <c r="M91" s="6" t="s">
        <v>35</v>
      </c>
      <c r="N91" s="6">
        <f t="shared" ref="N91:T91" si="39">N32*$K$27</f>
        <v>1.7989821882951655</v>
      </c>
      <c r="O91" s="6">
        <f t="shared" si="39"/>
        <v>2.8040712468193387</v>
      </c>
      <c r="P91" s="6">
        <f t="shared" si="39"/>
        <v>1.0178117048346057E-2</v>
      </c>
      <c r="Q91" s="6" t="s">
        <v>159</v>
      </c>
      <c r="R91" s="6">
        <f t="shared" si="39"/>
        <v>0.20101781170483463</v>
      </c>
      <c r="S91" s="6" t="s">
        <v>159</v>
      </c>
      <c r="T91" s="6">
        <f t="shared" si="39"/>
        <v>0.27480916030534353</v>
      </c>
      <c r="U91" s="6" t="s">
        <v>158</v>
      </c>
      <c r="W91" s="11">
        <f t="shared" si="4"/>
        <v>9.1603053435114518E-2</v>
      </c>
      <c r="Y91" s="11">
        <f t="shared" si="5"/>
        <v>1.0178117048346064E-2</v>
      </c>
      <c r="Z91" s="11"/>
      <c r="AA91" s="11">
        <f t="shared" si="6"/>
        <v>6.6157760814249372E-2</v>
      </c>
    </row>
    <row r="92" spans="1:27" x14ac:dyDescent="0.25">
      <c r="A92" s="6" t="s">
        <v>36</v>
      </c>
      <c r="B92" s="6">
        <f t="shared" si="30"/>
        <v>1.9821882951653946</v>
      </c>
      <c r="C92" s="6">
        <f t="shared" si="30"/>
        <v>2.8625954198473282</v>
      </c>
      <c r="D92" s="6">
        <f t="shared" si="30"/>
        <v>0.10941475826972011</v>
      </c>
      <c r="E92" s="9" t="s">
        <v>159</v>
      </c>
      <c r="F92" s="6">
        <f t="shared" si="31"/>
        <v>0.15521628498727735</v>
      </c>
      <c r="G92" s="9" t="s">
        <v>159</v>
      </c>
      <c r="H92" s="6">
        <f t="shared" si="32"/>
        <v>0.17811704834605599</v>
      </c>
      <c r="I92" s="9" t="s">
        <v>158</v>
      </c>
      <c r="L92" s="6"/>
      <c r="M92" s="6" t="s">
        <v>36</v>
      </c>
      <c r="N92" s="6">
        <f t="shared" ref="N92:T92" si="40">N33*$K$27</f>
        <v>2.0152671755725193</v>
      </c>
      <c r="O92" s="6">
        <f t="shared" si="40"/>
        <v>2.776081424936387</v>
      </c>
      <c r="P92" s="6">
        <f t="shared" si="40"/>
        <v>4.0712468193384227E-2</v>
      </c>
      <c r="Q92" s="6" t="s">
        <v>159</v>
      </c>
      <c r="R92" s="6">
        <f t="shared" si="40"/>
        <v>0.17557251908396948</v>
      </c>
      <c r="S92" s="6" t="s">
        <v>159</v>
      </c>
      <c r="T92" s="6">
        <f t="shared" si="40"/>
        <v>0.20101781170483463</v>
      </c>
      <c r="U92" s="6" t="s">
        <v>158</v>
      </c>
      <c r="W92" s="11">
        <f t="shared" si="4"/>
        <v>6.8702290076335881E-2</v>
      </c>
      <c r="Y92" s="11">
        <f t="shared" si="5"/>
        <v>2.0356234096692127E-2</v>
      </c>
      <c r="Z92" s="11"/>
      <c r="AA92" s="11">
        <f t="shared" si="6"/>
        <v>2.2900763358778636E-2</v>
      </c>
    </row>
    <row r="93" spans="1:27" x14ac:dyDescent="0.25">
      <c r="A93" s="6" t="s">
        <v>37</v>
      </c>
      <c r="B93" s="6">
        <f t="shared" si="30"/>
        <v>2.4376590330788805</v>
      </c>
      <c r="C93" s="6">
        <f t="shared" si="30"/>
        <v>2.8753180661577611</v>
      </c>
      <c r="D93" s="6">
        <f t="shared" si="30"/>
        <v>3.053435114503817E-2</v>
      </c>
      <c r="E93" s="9" t="s">
        <v>159</v>
      </c>
      <c r="F93" s="6">
        <f t="shared" si="31"/>
        <v>4.3256997455470743E-2</v>
      </c>
      <c r="G93" s="9" t="s">
        <v>159</v>
      </c>
      <c r="H93" s="6">
        <f t="shared" si="32"/>
        <v>0.12977099236641224</v>
      </c>
      <c r="I93" s="9" t="s">
        <v>159</v>
      </c>
      <c r="L93" s="10"/>
      <c r="M93" s="6" t="s">
        <v>37</v>
      </c>
      <c r="N93" s="10">
        <f t="shared" ref="N93:T93" si="41">N34*$K$27</f>
        <v>1.6743002544529264</v>
      </c>
      <c r="O93" s="6">
        <f t="shared" si="41"/>
        <v>2.8167938931297711</v>
      </c>
      <c r="P93" s="10">
        <f t="shared" si="41"/>
        <v>0</v>
      </c>
      <c r="Q93" s="6" t="s">
        <v>159</v>
      </c>
      <c r="R93" s="10">
        <f t="shared" si="41"/>
        <v>4.0712468193384227E-2</v>
      </c>
      <c r="S93" s="6" t="s">
        <v>159</v>
      </c>
      <c r="T93" s="10">
        <f t="shared" si="41"/>
        <v>7.8880407124681945E-2</v>
      </c>
      <c r="U93" s="6" t="s">
        <v>159</v>
      </c>
      <c r="W93" s="11">
        <f t="shared" si="4"/>
        <v>3.053435114503817E-2</v>
      </c>
      <c r="Y93" s="11">
        <f t="shared" si="5"/>
        <v>2.5445292620865159E-3</v>
      </c>
      <c r="Z93" s="11"/>
      <c r="AA93" s="11">
        <f t="shared" si="6"/>
        <v>5.0890585241730291E-2</v>
      </c>
    </row>
    <row r="94" spans="1:27" x14ac:dyDescent="0.25">
      <c r="A94" s="6" t="s">
        <v>38</v>
      </c>
      <c r="B94" s="6">
        <f t="shared" si="30"/>
        <v>1.6259541984732826</v>
      </c>
      <c r="C94" s="6">
        <f t="shared" si="30"/>
        <v>2.7608142493638681</v>
      </c>
      <c r="D94" s="6">
        <f t="shared" si="30"/>
        <v>8.3969465648854963E-2</v>
      </c>
      <c r="E94" s="9" t="s">
        <v>159</v>
      </c>
      <c r="F94" s="6">
        <f t="shared" si="31"/>
        <v>0.11195928753180662</v>
      </c>
      <c r="G94" s="9" t="s">
        <v>159</v>
      </c>
      <c r="H94" s="6">
        <f t="shared" si="32"/>
        <v>0.18829516539440205</v>
      </c>
      <c r="I94" s="9" t="s">
        <v>158</v>
      </c>
      <c r="L94" s="6"/>
      <c r="M94" s="6" t="s">
        <v>38</v>
      </c>
      <c r="N94" s="6">
        <f t="shared" ref="N94:T94" si="42">N35*$K$27</f>
        <v>1.6641221374045803</v>
      </c>
      <c r="O94" s="6">
        <f t="shared" si="42"/>
        <v>2.7989821882951658</v>
      </c>
      <c r="P94" s="6">
        <f t="shared" si="42"/>
        <v>5.34351145038168E-2</v>
      </c>
      <c r="Q94" s="6" t="s">
        <v>159</v>
      </c>
      <c r="R94" s="6">
        <f t="shared" si="42"/>
        <v>9.796437659033079E-2</v>
      </c>
      <c r="S94" s="6" t="s">
        <v>159</v>
      </c>
      <c r="T94" s="6">
        <f t="shared" si="42"/>
        <v>0.15012722646310434</v>
      </c>
      <c r="U94" s="6" t="s">
        <v>158</v>
      </c>
      <c r="W94" s="11">
        <f t="shared" si="4"/>
        <v>3.0534351145038163E-2</v>
      </c>
      <c r="Y94" s="11">
        <f t="shared" si="5"/>
        <v>1.3994910941475827E-2</v>
      </c>
      <c r="Z94" s="11"/>
      <c r="AA94" s="11">
        <f t="shared" si="6"/>
        <v>3.8167938931297718E-2</v>
      </c>
    </row>
    <row r="95" spans="1:27" x14ac:dyDescent="0.25">
      <c r="A95" s="6" t="s">
        <v>39</v>
      </c>
      <c r="B95" s="6">
        <f t="shared" si="30"/>
        <v>1.5521628498727738</v>
      </c>
      <c r="C95" s="6">
        <f t="shared" si="30"/>
        <v>2.829516539440204</v>
      </c>
      <c r="D95" s="6">
        <f t="shared" si="30"/>
        <v>0.18829516539440205</v>
      </c>
      <c r="E95" s="9" t="s">
        <v>159</v>
      </c>
      <c r="F95" s="6">
        <f t="shared" si="31"/>
        <v>8.9058524173027995E-2</v>
      </c>
      <c r="G95" s="9" t="s">
        <v>159</v>
      </c>
      <c r="H95" s="6">
        <f t="shared" si="32"/>
        <v>0.19083969465648856</v>
      </c>
      <c r="I95" s="9" t="s">
        <v>158</v>
      </c>
      <c r="L95" s="6"/>
      <c r="M95" s="6" t="s">
        <v>39</v>
      </c>
      <c r="N95" s="6">
        <f t="shared" ref="N95:T95" si="43">N36*$K$27</f>
        <v>1.6234096692111961</v>
      </c>
      <c r="O95" s="6">
        <f t="shared" si="43"/>
        <v>2.8167938931297711</v>
      </c>
      <c r="P95" s="6">
        <f t="shared" si="43"/>
        <v>0.12468193384223919</v>
      </c>
      <c r="Q95" s="6" t="s">
        <v>159</v>
      </c>
      <c r="R95" s="6">
        <f t="shared" si="43"/>
        <v>5.2162849872773538E-2</v>
      </c>
      <c r="S95" s="6" t="s">
        <v>159</v>
      </c>
      <c r="T95" s="6">
        <f t="shared" si="43"/>
        <v>0.15267175572519084</v>
      </c>
      <c r="U95" s="6" t="s">
        <v>159</v>
      </c>
      <c r="W95" s="11">
        <f t="shared" si="4"/>
        <v>6.3613231552162863E-2</v>
      </c>
      <c r="Y95" s="11">
        <f t="shared" si="5"/>
        <v>3.6895674300254457E-2</v>
      </c>
      <c r="Z95" s="11"/>
      <c r="AA95" s="11">
        <f t="shared" si="6"/>
        <v>3.8167938931297718E-2</v>
      </c>
    </row>
    <row r="96" spans="1:27" x14ac:dyDescent="0.25">
      <c r="A96" s="6" t="s">
        <v>40</v>
      </c>
      <c r="B96" s="6">
        <f t="shared" si="30"/>
        <v>1.608142493638677</v>
      </c>
      <c r="C96" s="6">
        <f t="shared" si="30"/>
        <v>2.8498727735368958</v>
      </c>
      <c r="D96" s="6">
        <f t="shared" si="30"/>
        <v>0.22391857506361323</v>
      </c>
      <c r="E96" s="9" t="s">
        <v>159</v>
      </c>
      <c r="F96" s="6">
        <f t="shared" si="31"/>
        <v>8.6513994910941486E-2</v>
      </c>
      <c r="G96" s="9" t="s">
        <v>159</v>
      </c>
      <c r="H96" s="6">
        <f t="shared" si="32"/>
        <v>0.17048346055979646</v>
      </c>
      <c r="I96" s="9" t="s">
        <v>158</v>
      </c>
      <c r="L96" s="6"/>
      <c r="M96" s="6" t="s">
        <v>40</v>
      </c>
      <c r="N96" s="6">
        <f t="shared" ref="N96:T96" si="44">N37*$K$27</f>
        <v>1.5496183206106871</v>
      </c>
      <c r="O96" s="6">
        <f t="shared" si="44"/>
        <v>2.83587786259542</v>
      </c>
      <c r="P96" s="6">
        <f t="shared" si="44"/>
        <v>0.20610687022900764</v>
      </c>
      <c r="Q96" s="6" t="s">
        <v>159</v>
      </c>
      <c r="R96" s="6">
        <f t="shared" si="44"/>
        <v>2.1628498727735371E-2</v>
      </c>
      <c r="S96" s="6" t="s">
        <v>159</v>
      </c>
      <c r="T96" s="6">
        <f t="shared" si="44"/>
        <v>0.14503816793893132</v>
      </c>
      <c r="U96" s="6" t="s">
        <v>159</v>
      </c>
      <c r="W96" s="11">
        <f t="shared" si="4"/>
        <v>1.7811704834605591E-2</v>
      </c>
      <c r="Y96" s="11">
        <f t="shared" si="5"/>
        <v>6.4885496183206118E-2</v>
      </c>
      <c r="Z96" s="11"/>
      <c r="AA96" s="11">
        <f t="shared" si="6"/>
        <v>2.5445292620865145E-2</v>
      </c>
    </row>
    <row r="97" spans="1:27" x14ac:dyDescent="0.25">
      <c r="A97" s="6" t="s">
        <v>80</v>
      </c>
      <c r="B97" s="6">
        <f t="shared" si="30"/>
        <v>1.4758269720101782</v>
      </c>
      <c r="C97" s="6">
        <f t="shared" si="30"/>
        <v>3.6946564885496187</v>
      </c>
      <c r="D97" s="6">
        <f t="shared" si="30"/>
        <v>5.8524173027989825E-2</v>
      </c>
      <c r="E97" s="9" t="s">
        <v>159</v>
      </c>
      <c r="F97" s="6">
        <f t="shared" si="31"/>
        <v>0.22646310432569977</v>
      </c>
      <c r="G97" s="9" t="s">
        <v>159</v>
      </c>
      <c r="H97" s="6">
        <f t="shared" si="32"/>
        <v>0.28498727735368956</v>
      </c>
      <c r="I97" s="9" t="s">
        <v>158</v>
      </c>
      <c r="L97" s="6"/>
      <c r="M97" s="6" t="s">
        <v>80</v>
      </c>
      <c r="N97" s="6">
        <f t="shared" ref="N97:T97" si="45">N38*$K$27</f>
        <v>1.4783715012722647</v>
      </c>
      <c r="O97" s="6">
        <f t="shared" si="45"/>
        <v>3.7430025445292623</v>
      </c>
      <c r="P97" s="6">
        <f t="shared" si="45"/>
        <v>0</v>
      </c>
      <c r="Q97" s="6" t="s">
        <v>159</v>
      </c>
      <c r="R97" s="6">
        <f t="shared" si="45"/>
        <v>0.18575063613231554</v>
      </c>
      <c r="S97" s="6" t="s">
        <v>159</v>
      </c>
      <c r="T97" s="6">
        <f t="shared" si="45"/>
        <v>0.24427480916030536</v>
      </c>
      <c r="U97" s="6" t="s">
        <v>158</v>
      </c>
      <c r="W97" s="11">
        <f t="shared" si="4"/>
        <v>5.8524173027989825E-2</v>
      </c>
      <c r="Y97" s="11">
        <f t="shared" si="5"/>
        <v>4.0712468193384227E-2</v>
      </c>
      <c r="Z97" s="11"/>
      <c r="AA97" s="11">
        <f t="shared" si="6"/>
        <v>4.0712468193384199E-2</v>
      </c>
    </row>
    <row r="98" spans="1:27" x14ac:dyDescent="0.25">
      <c r="A98" s="6" t="s">
        <v>41</v>
      </c>
      <c r="B98" s="6">
        <f t="shared" si="30"/>
        <v>1.5038167938931299</v>
      </c>
      <c r="C98" s="6">
        <f t="shared" si="30"/>
        <v>2.7048346055979646</v>
      </c>
      <c r="D98" s="6">
        <f t="shared" si="30"/>
        <v>5.0890585241730284E-2</v>
      </c>
      <c r="E98" s="9" t="s">
        <v>159</v>
      </c>
      <c r="F98" s="6">
        <f t="shared" si="31"/>
        <v>9.1603053435114518E-2</v>
      </c>
      <c r="G98" s="9" t="s">
        <v>159</v>
      </c>
      <c r="H98" s="6">
        <f t="shared" si="32"/>
        <v>0.2137404580152672</v>
      </c>
      <c r="I98" s="9" t="s">
        <v>158</v>
      </c>
      <c r="L98" s="6"/>
      <c r="M98" s="6" t="s">
        <v>41</v>
      </c>
      <c r="N98" s="6">
        <f t="shared" ref="N98:T98" si="46">N39*$K$27</f>
        <v>1.4910941475826973</v>
      </c>
      <c r="O98" s="6">
        <f t="shared" si="46"/>
        <v>2.7315521628498729</v>
      </c>
      <c r="P98" s="6">
        <f t="shared" si="46"/>
        <v>2.0356234096692113E-2</v>
      </c>
      <c r="Q98" s="6" t="s">
        <v>159</v>
      </c>
      <c r="R98" s="6">
        <f t="shared" si="46"/>
        <v>9.4147582697201027E-2</v>
      </c>
      <c r="S98" s="6" t="s">
        <v>159</v>
      </c>
      <c r="T98" s="6">
        <f t="shared" si="46"/>
        <v>0.23155216284987279</v>
      </c>
      <c r="U98" s="6" t="s">
        <v>158</v>
      </c>
      <c r="W98" s="11">
        <f t="shared" si="4"/>
        <v>3.053435114503817E-2</v>
      </c>
      <c r="Y98" s="11">
        <f t="shared" si="5"/>
        <v>2.544529262086509E-3</v>
      </c>
      <c r="Z98" s="11"/>
      <c r="AA98" s="11">
        <f t="shared" si="6"/>
        <v>1.7811704834605591E-2</v>
      </c>
    </row>
    <row r="99" spans="1:27" x14ac:dyDescent="0.25">
      <c r="A99" s="6" t="s">
        <v>42</v>
      </c>
      <c r="B99" s="6">
        <f t="shared" si="30"/>
        <v>1.5877862595419849</v>
      </c>
      <c r="C99" s="6">
        <f t="shared" si="30"/>
        <v>2.7608142493638681</v>
      </c>
      <c r="D99" s="6">
        <f t="shared" si="30"/>
        <v>0.15012722646310434</v>
      </c>
      <c r="E99" s="9" t="s">
        <v>159</v>
      </c>
      <c r="F99" s="6">
        <f t="shared" si="31"/>
        <v>0</v>
      </c>
      <c r="G99" s="9" t="s">
        <v>159</v>
      </c>
      <c r="H99" s="6">
        <f t="shared" si="32"/>
        <v>5.0890585241730284E-2</v>
      </c>
      <c r="I99" s="9" t="s">
        <v>159</v>
      </c>
      <c r="L99" s="6"/>
      <c r="M99" s="6" t="s">
        <v>42</v>
      </c>
      <c r="N99" s="6">
        <f t="shared" ref="N99:T99" si="47">N40*$K$27</f>
        <v>1.5623409669211197</v>
      </c>
      <c r="O99" s="6">
        <f t="shared" si="47"/>
        <v>2.7938931297709924</v>
      </c>
      <c r="P99" s="6">
        <f t="shared" si="47"/>
        <v>0.12468193384223919</v>
      </c>
      <c r="Q99" s="6" t="s">
        <v>159</v>
      </c>
      <c r="R99" s="6">
        <f t="shared" si="47"/>
        <v>0</v>
      </c>
      <c r="S99" s="6" t="s">
        <v>159</v>
      </c>
      <c r="T99" s="6">
        <f t="shared" si="47"/>
        <v>3.8167938931297711E-2</v>
      </c>
      <c r="U99" s="6" t="s">
        <v>159</v>
      </c>
      <c r="W99" s="11">
        <f t="shared" si="4"/>
        <v>2.5445292620865145E-2</v>
      </c>
      <c r="Y99" s="11">
        <f t="shared" si="5"/>
        <v>0</v>
      </c>
      <c r="Z99" s="11"/>
      <c r="AA99" s="11">
        <f t="shared" si="6"/>
        <v>1.2722646310432573E-2</v>
      </c>
    </row>
    <row r="100" spans="1:27" x14ac:dyDescent="0.25">
      <c r="A100" s="6" t="s">
        <v>43</v>
      </c>
      <c r="B100" s="6">
        <f t="shared" si="30"/>
        <v>1.5776081424936388</v>
      </c>
      <c r="C100" s="6">
        <f t="shared" si="30"/>
        <v>2.829516539440204</v>
      </c>
      <c r="D100" s="6">
        <f t="shared" si="30"/>
        <v>0.21119592875318069</v>
      </c>
      <c r="E100" s="9" t="s">
        <v>159</v>
      </c>
      <c r="F100" s="6">
        <f t="shared" si="31"/>
        <v>0</v>
      </c>
      <c r="G100" s="9" t="s">
        <v>159</v>
      </c>
      <c r="H100" s="6">
        <f t="shared" si="32"/>
        <v>8.3969465648854963E-2</v>
      </c>
      <c r="I100" s="9" t="s">
        <v>159</v>
      </c>
      <c r="L100" s="6"/>
      <c r="M100" s="6" t="s">
        <v>43</v>
      </c>
      <c r="N100" s="6">
        <f t="shared" ref="N100:T100" si="48">N41*$K$27</f>
        <v>1.5496183206106871</v>
      </c>
      <c r="O100" s="6">
        <f t="shared" si="48"/>
        <v>2.8040712468193387</v>
      </c>
      <c r="P100" s="6">
        <f t="shared" si="48"/>
        <v>0.12213740458015268</v>
      </c>
      <c r="Q100" s="6" t="s">
        <v>159</v>
      </c>
      <c r="R100" s="6">
        <f t="shared" si="48"/>
        <v>0</v>
      </c>
      <c r="S100" s="6" t="s">
        <v>159</v>
      </c>
      <c r="T100" s="6">
        <f t="shared" si="48"/>
        <v>3.5623409669211195E-2</v>
      </c>
      <c r="U100" s="6" t="s">
        <v>159</v>
      </c>
      <c r="W100" s="11">
        <f t="shared" si="4"/>
        <v>8.9058524173028009E-2</v>
      </c>
      <c r="Y100" s="11">
        <f t="shared" si="5"/>
        <v>0</v>
      </c>
      <c r="Z100" s="11"/>
      <c r="AA100" s="11">
        <f t="shared" si="6"/>
        <v>4.8346055979643768E-2</v>
      </c>
    </row>
    <row r="101" spans="1:27" x14ac:dyDescent="0.25">
      <c r="A101" s="6" t="s">
        <v>44</v>
      </c>
      <c r="B101" s="6">
        <f t="shared" si="30"/>
        <v>2.1501272264631046</v>
      </c>
      <c r="C101" s="6">
        <f t="shared" si="30"/>
        <v>2.6539440203562341</v>
      </c>
      <c r="D101" s="6">
        <f t="shared" si="30"/>
        <v>0</v>
      </c>
      <c r="E101" s="9" t="s">
        <v>159</v>
      </c>
      <c r="F101" s="6">
        <f t="shared" si="31"/>
        <v>0</v>
      </c>
      <c r="G101" s="9" t="s">
        <v>159</v>
      </c>
      <c r="H101" s="6">
        <f t="shared" si="32"/>
        <v>6.106870229007634E-2</v>
      </c>
      <c r="I101" s="9" t="s">
        <v>159</v>
      </c>
      <c r="L101" s="10"/>
      <c r="M101" s="6" t="s">
        <v>44</v>
      </c>
      <c r="N101" s="10">
        <f t="shared" ref="N101:T101" si="49">N42*$K$27</f>
        <v>2.33587786259542</v>
      </c>
      <c r="O101" s="6">
        <f t="shared" si="49"/>
        <v>2.6704834605597965</v>
      </c>
      <c r="P101" s="10">
        <f t="shared" si="49"/>
        <v>0</v>
      </c>
      <c r="Q101" s="6" t="s">
        <v>159</v>
      </c>
      <c r="R101" s="10">
        <f t="shared" si="49"/>
        <v>0</v>
      </c>
      <c r="S101" s="6" t="s">
        <v>159</v>
      </c>
      <c r="T101" s="10">
        <f t="shared" si="49"/>
        <v>4.8346055979643768E-2</v>
      </c>
      <c r="U101" s="6" t="s">
        <v>159</v>
      </c>
      <c r="W101" s="11">
        <f t="shared" si="4"/>
        <v>0</v>
      </c>
      <c r="Y101" s="11">
        <f t="shared" si="5"/>
        <v>0</v>
      </c>
      <c r="Z101" s="11"/>
      <c r="AA101" s="11">
        <f t="shared" si="6"/>
        <v>1.2722646310432573E-2</v>
      </c>
    </row>
    <row r="102" spans="1:27" x14ac:dyDescent="0.25">
      <c r="A102" s="6" t="s">
        <v>45</v>
      </c>
      <c r="B102" s="6">
        <f t="shared" si="30"/>
        <v>1.7964376590330791</v>
      </c>
      <c r="C102" s="6">
        <f t="shared" si="30"/>
        <v>2.6946564885496187</v>
      </c>
      <c r="D102" s="6">
        <f t="shared" si="30"/>
        <v>7.6335877862595426E-3</v>
      </c>
      <c r="E102" s="9" t="s">
        <v>159</v>
      </c>
      <c r="F102" s="6">
        <f t="shared" si="31"/>
        <v>3.3078880407124686E-2</v>
      </c>
      <c r="G102" s="9" t="s">
        <v>159</v>
      </c>
      <c r="H102" s="6">
        <f t="shared" si="32"/>
        <v>0.14249363867684478</v>
      </c>
      <c r="I102" s="9" t="s">
        <v>159</v>
      </c>
      <c r="L102" s="6"/>
      <c r="M102" s="6" t="s">
        <v>45</v>
      </c>
      <c r="N102" s="6">
        <f t="shared" ref="N102:T102" si="50">N43*$K$27</f>
        <v>1.7989821882951655</v>
      </c>
      <c r="O102" s="6">
        <f t="shared" si="50"/>
        <v>2.6844783715012723</v>
      </c>
      <c r="P102" s="6">
        <f t="shared" si="50"/>
        <v>0</v>
      </c>
      <c r="Q102" s="6" t="s">
        <v>159</v>
      </c>
      <c r="R102" s="6">
        <f t="shared" si="50"/>
        <v>1.0178117048346057E-2</v>
      </c>
      <c r="S102" s="6" t="s">
        <v>159</v>
      </c>
      <c r="T102" s="6">
        <f t="shared" si="50"/>
        <v>0.11959287531806617</v>
      </c>
      <c r="U102" s="6" t="s">
        <v>159</v>
      </c>
      <c r="W102" s="11">
        <f t="shared" si="4"/>
        <v>7.6335877862595426E-3</v>
      </c>
      <c r="Y102" s="11">
        <f t="shared" si="5"/>
        <v>2.2900763358778629E-2</v>
      </c>
      <c r="Z102" s="11"/>
      <c r="AA102" s="11">
        <f t="shared" si="6"/>
        <v>2.2900763358778609E-2</v>
      </c>
    </row>
    <row r="103" spans="1:27" x14ac:dyDescent="0.25">
      <c r="A103" s="6" t="s">
        <v>46</v>
      </c>
      <c r="B103" s="6">
        <f t="shared" si="30"/>
        <v>1.6412213740458017</v>
      </c>
      <c r="C103" s="6">
        <f t="shared" si="30"/>
        <v>2.7455470737913488</v>
      </c>
      <c r="D103" s="6">
        <f t="shared" si="30"/>
        <v>1.5267175572519085E-2</v>
      </c>
      <c r="E103" s="9" t="s">
        <v>159</v>
      </c>
      <c r="F103" s="6">
        <f t="shared" si="31"/>
        <v>9.9236641221374058E-2</v>
      </c>
      <c r="G103" s="9" t="s">
        <v>159</v>
      </c>
      <c r="H103" s="6">
        <f t="shared" si="32"/>
        <v>0.14249363867684478</v>
      </c>
      <c r="I103" s="9" t="s">
        <v>159</v>
      </c>
      <c r="L103" s="6"/>
      <c r="M103" s="6" t="s">
        <v>46</v>
      </c>
      <c r="N103" s="6">
        <f t="shared" ref="N103:T103" si="51">N44*$K$27</f>
        <v>1.5928753180661579</v>
      </c>
      <c r="O103" s="6">
        <f t="shared" si="51"/>
        <v>2.7315521628498729</v>
      </c>
      <c r="P103" s="6">
        <f t="shared" si="51"/>
        <v>0</v>
      </c>
      <c r="Q103" s="6" t="s">
        <v>159</v>
      </c>
      <c r="R103" s="6">
        <f t="shared" si="51"/>
        <v>9.4147582697201027E-2</v>
      </c>
      <c r="S103" s="6" t="s">
        <v>159</v>
      </c>
      <c r="T103" s="6">
        <f t="shared" si="51"/>
        <v>0.11959287531806617</v>
      </c>
      <c r="U103" s="6" t="s">
        <v>159</v>
      </c>
      <c r="W103" s="11">
        <f t="shared" si="4"/>
        <v>1.5267175572519085E-2</v>
      </c>
      <c r="Y103" s="11">
        <f t="shared" si="5"/>
        <v>5.0890585241730318E-3</v>
      </c>
      <c r="Z103" s="11"/>
      <c r="AA103" s="11">
        <f t="shared" si="6"/>
        <v>2.2900763358778609E-2</v>
      </c>
    </row>
    <row r="104" spans="1:27" x14ac:dyDescent="0.25">
      <c r="A104" s="6" t="s">
        <v>47</v>
      </c>
      <c r="B104" s="6">
        <f t="shared" si="30"/>
        <v>1.5139949109414759</v>
      </c>
      <c r="C104" s="6">
        <f t="shared" si="30"/>
        <v>2.8244274809160306</v>
      </c>
      <c r="D104" s="6">
        <f t="shared" si="30"/>
        <v>0.12977099236641224</v>
      </c>
      <c r="E104" s="9" t="s">
        <v>159</v>
      </c>
      <c r="F104" s="6">
        <f t="shared" si="31"/>
        <v>2.2900763358778629E-2</v>
      </c>
      <c r="G104" s="9" t="s">
        <v>159</v>
      </c>
      <c r="H104" s="6">
        <f t="shared" si="32"/>
        <v>9.1603053435114518E-2</v>
      </c>
      <c r="I104" s="9" t="s">
        <v>159</v>
      </c>
      <c r="L104" s="6"/>
      <c r="M104" s="6" t="s">
        <v>47</v>
      </c>
      <c r="N104" s="6">
        <f t="shared" ref="N104:N105" si="52">N45*$K$27</f>
        <v>1.4478371501272265</v>
      </c>
      <c r="O104" s="6">
        <f t="shared" ref="O104:T104" si="53">O45*$K$27</f>
        <v>2.8435114503816794</v>
      </c>
      <c r="P104" s="6">
        <f t="shared" si="53"/>
        <v>8.1424936386768454E-2</v>
      </c>
      <c r="Q104" s="6" t="s">
        <v>159</v>
      </c>
      <c r="R104" s="6">
        <f t="shared" si="53"/>
        <v>0</v>
      </c>
      <c r="S104" s="6" t="s">
        <v>159</v>
      </c>
      <c r="T104" s="6">
        <f t="shared" si="53"/>
        <v>3.5623409669211195E-2</v>
      </c>
      <c r="U104" s="6" t="s">
        <v>159</v>
      </c>
      <c r="W104" s="11">
        <f t="shared" si="4"/>
        <v>4.8346055979643782E-2</v>
      </c>
      <c r="Y104" s="11">
        <f t="shared" si="5"/>
        <v>2.2900763358778629E-2</v>
      </c>
      <c r="Z104" s="11"/>
      <c r="AA104" s="11">
        <f t="shared" si="6"/>
        <v>5.5979643765903322E-2</v>
      </c>
    </row>
    <row r="105" spans="1:27" x14ac:dyDescent="0.25">
      <c r="A105" s="6" t="s">
        <v>93</v>
      </c>
      <c r="B105" s="6">
        <f t="shared" si="30"/>
        <v>1.7302798982188297</v>
      </c>
      <c r="C105" s="6">
        <f t="shared" si="30"/>
        <v>2.7455470737913488</v>
      </c>
      <c r="D105" s="6">
        <f t="shared" si="30"/>
        <v>0</v>
      </c>
      <c r="E105" s="9" t="s">
        <v>159</v>
      </c>
      <c r="F105" s="6">
        <f t="shared" si="31"/>
        <v>0</v>
      </c>
      <c r="G105" s="9" t="s">
        <v>159</v>
      </c>
      <c r="H105" s="6">
        <f t="shared" si="32"/>
        <v>6.3613231552162849E-2</v>
      </c>
      <c r="I105" s="9" t="s">
        <v>159</v>
      </c>
      <c r="L105" s="6"/>
      <c r="M105" s="6" t="s">
        <v>93</v>
      </c>
      <c r="N105" s="6">
        <f t="shared" si="52"/>
        <v>1.717557251908397</v>
      </c>
      <c r="O105" s="6">
        <f t="shared" ref="O105:T105" si="54">O46*$K$27</f>
        <v>2.7404580152671758</v>
      </c>
      <c r="P105" s="6">
        <f t="shared" si="54"/>
        <v>0</v>
      </c>
      <c r="Q105" s="6" t="s">
        <v>159</v>
      </c>
      <c r="R105" s="6">
        <f t="shared" si="54"/>
        <v>0</v>
      </c>
      <c r="S105" s="6" t="s">
        <v>159</v>
      </c>
      <c r="T105" s="6">
        <f t="shared" si="54"/>
        <v>3.8167938931297711E-2</v>
      </c>
      <c r="U105" s="6" t="s">
        <v>159</v>
      </c>
      <c r="W105" s="11">
        <f t="shared" si="4"/>
        <v>0</v>
      </c>
      <c r="Y105" s="11">
        <f t="shared" si="5"/>
        <v>0</v>
      </c>
      <c r="Z105" s="11"/>
      <c r="AA105" s="11">
        <f t="shared" si="6"/>
        <v>2.5445292620865138E-2</v>
      </c>
    </row>
    <row r="106" spans="1:27" x14ac:dyDescent="0.25">
      <c r="A106" s="6" t="s">
        <v>48</v>
      </c>
      <c r="B106" s="6">
        <f t="shared" si="30"/>
        <v>1.5674300254452926</v>
      </c>
      <c r="C106" s="6">
        <f t="shared" si="30"/>
        <v>2.8040712468193387</v>
      </c>
      <c r="D106" s="6">
        <f t="shared" si="30"/>
        <v>0</v>
      </c>
      <c r="E106" s="9" t="s">
        <v>159</v>
      </c>
      <c r="F106" s="6">
        <f t="shared" si="31"/>
        <v>5.0890585241730284E-2</v>
      </c>
      <c r="G106" s="9" t="s">
        <v>159</v>
      </c>
      <c r="H106" s="6">
        <f t="shared" si="32"/>
        <v>7.6335877862595422E-2</v>
      </c>
      <c r="I106" s="9" t="s">
        <v>159</v>
      </c>
      <c r="L106" s="6"/>
      <c r="M106" s="6" t="s">
        <v>48</v>
      </c>
      <c r="N106" s="6">
        <f t="shared" ref="N106:T106" si="55">N47*$K$27</f>
        <v>1.5216284987277355</v>
      </c>
      <c r="O106" s="6">
        <f t="shared" si="55"/>
        <v>2.7926208651399493</v>
      </c>
      <c r="P106" s="6">
        <f t="shared" si="55"/>
        <v>0</v>
      </c>
      <c r="Q106" s="6" t="s">
        <v>159</v>
      </c>
      <c r="R106" s="6">
        <f t="shared" si="55"/>
        <v>4.3256997455470743E-2</v>
      </c>
      <c r="S106" s="6" t="s">
        <v>159</v>
      </c>
      <c r="T106" s="6">
        <f t="shared" si="55"/>
        <v>4.8346055979643768E-2</v>
      </c>
      <c r="U106" s="6" t="s">
        <v>159</v>
      </c>
      <c r="W106" s="11">
        <f t="shared" si="4"/>
        <v>0</v>
      </c>
      <c r="Y106" s="11">
        <f t="shared" si="5"/>
        <v>7.6335877862595408E-3</v>
      </c>
      <c r="Z106" s="11"/>
      <c r="AA106" s="11">
        <f t="shared" si="6"/>
        <v>2.7989821882951654E-2</v>
      </c>
    </row>
    <row r="107" spans="1:27" x14ac:dyDescent="0.25">
      <c r="A107" s="6" t="s">
        <v>49</v>
      </c>
      <c r="B107" s="6">
        <f t="shared" si="30"/>
        <v>1.5699745547073793</v>
      </c>
      <c r="C107" s="6">
        <f t="shared" si="30"/>
        <v>2.8117048346055982</v>
      </c>
      <c r="D107" s="6">
        <f t="shared" si="30"/>
        <v>1.7811704834605598E-2</v>
      </c>
      <c r="E107" s="9" t="s">
        <v>159</v>
      </c>
      <c r="F107" s="6">
        <f t="shared" si="31"/>
        <v>5.8524173027989825E-2</v>
      </c>
      <c r="G107" s="9" t="s">
        <v>159</v>
      </c>
      <c r="H107" s="6">
        <f t="shared" si="32"/>
        <v>0.10432569974554708</v>
      </c>
      <c r="I107" s="9" t="s">
        <v>159</v>
      </c>
      <c r="L107" s="6"/>
      <c r="M107" s="6" t="s">
        <v>49</v>
      </c>
      <c r="N107" s="6">
        <f t="shared" ref="N107:T107" si="56">N48*$K$27</f>
        <v>1.5903307888040714</v>
      </c>
      <c r="O107" s="6">
        <f t="shared" si="56"/>
        <v>2.7964376590330793</v>
      </c>
      <c r="P107" s="6">
        <f t="shared" si="56"/>
        <v>0</v>
      </c>
      <c r="Q107" s="6" t="s">
        <v>159</v>
      </c>
      <c r="R107" s="6">
        <f t="shared" si="56"/>
        <v>4.3256997455470743E-2</v>
      </c>
      <c r="S107" s="6" t="s">
        <v>159</v>
      </c>
      <c r="T107" s="6">
        <f t="shared" si="56"/>
        <v>7.8880407124681945E-2</v>
      </c>
      <c r="U107" s="6" t="s">
        <v>159</v>
      </c>
      <c r="W107" s="11">
        <f t="shared" si="4"/>
        <v>1.7811704834605598E-2</v>
      </c>
      <c r="Y107" s="11">
        <f t="shared" si="5"/>
        <v>1.5267175572519082E-2</v>
      </c>
      <c r="Z107" s="11"/>
      <c r="AA107" s="11">
        <f t="shared" si="6"/>
        <v>2.5445292620865131E-2</v>
      </c>
    </row>
    <row r="108" spans="1:27" x14ac:dyDescent="0.25">
      <c r="A108" s="6" t="s">
        <v>50</v>
      </c>
      <c r="B108" s="6">
        <f t="shared" si="30"/>
        <v>1.5216284987277355</v>
      </c>
      <c r="C108" s="6">
        <f t="shared" si="30"/>
        <v>2.7251908396946565</v>
      </c>
      <c r="D108" s="6">
        <f t="shared" si="30"/>
        <v>0.1068702290076336</v>
      </c>
      <c r="E108" s="9" t="s">
        <v>159</v>
      </c>
      <c r="F108" s="6">
        <f t="shared" si="31"/>
        <v>6.3613231552162849E-2</v>
      </c>
      <c r="G108" s="9" t="s">
        <v>159</v>
      </c>
      <c r="H108" s="6">
        <f t="shared" si="32"/>
        <v>0.13740458015267176</v>
      </c>
      <c r="I108" s="9" t="s">
        <v>159</v>
      </c>
      <c r="L108" s="6"/>
      <c r="M108" s="6" t="s">
        <v>50</v>
      </c>
      <c r="N108" s="6">
        <f t="shared" ref="N108:T108" si="57">N49*$K$27</f>
        <v>1.5521628498727738</v>
      </c>
      <c r="O108" s="6">
        <f t="shared" si="57"/>
        <v>2.7684478371501275</v>
      </c>
      <c r="P108" s="6">
        <f t="shared" si="57"/>
        <v>6.106870229007634E-2</v>
      </c>
      <c r="Q108" s="6" t="s">
        <v>159</v>
      </c>
      <c r="R108" s="6">
        <f t="shared" si="57"/>
        <v>5.0890585241730284E-2</v>
      </c>
      <c r="S108" s="6" t="s">
        <v>159</v>
      </c>
      <c r="T108" s="6">
        <f t="shared" si="57"/>
        <v>7.8880407124681945E-2</v>
      </c>
      <c r="U108" s="6" t="s">
        <v>159</v>
      </c>
      <c r="W108" s="11">
        <f t="shared" si="4"/>
        <v>4.5801526717557259E-2</v>
      </c>
      <c r="Y108" s="11">
        <f t="shared" si="5"/>
        <v>1.2722646310432566E-2</v>
      </c>
      <c r="Z108" s="11"/>
      <c r="AA108" s="11">
        <f t="shared" si="6"/>
        <v>5.8524173027989818E-2</v>
      </c>
    </row>
    <row r="109" spans="1:27" x14ac:dyDescent="0.25">
      <c r="A109" s="6" t="s">
        <v>51</v>
      </c>
      <c r="B109" s="6">
        <f t="shared" si="30"/>
        <v>1.7073791348600511</v>
      </c>
      <c r="C109" s="6">
        <f t="shared" si="30"/>
        <v>2.8575063613231553</v>
      </c>
      <c r="D109" s="6">
        <f t="shared" si="30"/>
        <v>0.18575063613231554</v>
      </c>
      <c r="E109" s="9" t="s">
        <v>159</v>
      </c>
      <c r="F109" s="6">
        <f t="shared" si="31"/>
        <v>3.3078880407124686E-2</v>
      </c>
      <c r="G109" s="9" t="s">
        <v>159</v>
      </c>
      <c r="H109" s="6">
        <f t="shared" si="32"/>
        <v>5.5979643765903309E-2</v>
      </c>
      <c r="I109" s="9" t="s">
        <v>159</v>
      </c>
      <c r="L109" s="10"/>
      <c r="M109" s="6" t="s">
        <v>51</v>
      </c>
      <c r="N109" s="10">
        <f t="shared" ref="N109:T109" si="58">N50*$K$27</f>
        <v>1.7582697201017814</v>
      </c>
      <c r="O109" s="6">
        <f t="shared" si="58"/>
        <v>2.8231552162849876</v>
      </c>
      <c r="P109" s="10">
        <f t="shared" si="58"/>
        <v>0.13486005089058525</v>
      </c>
      <c r="Q109" s="6" t="s">
        <v>159</v>
      </c>
      <c r="R109" s="10">
        <f t="shared" si="58"/>
        <v>0</v>
      </c>
      <c r="S109" s="6" t="s">
        <v>159</v>
      </c>
      <c r="T109" s="10">
        <f t="shared" si="58"/>
        <v>3.8167938931297711E-2</v>
      </c>
      <c r="U109" s="6" t="s">
        <v>159</v>
      </c>
      <c r="W109" s="11">
        <f t="shared" si="4"/>
        <v>5.0890585241730291E-2</v>
      </c>
      <c r="Y109" s="11">
        <f t="shared" si="5"/>
        <v>3.3078880407124686E-2</v>
      </c>
      <c r="Z109" s="11"/>
      <c r="AA109" s="11">
        <f t="shared" si="6"/>
        <v>1.7811704834605598E-2</v>
      </c>
    </row>
    <row r="110" spans="1:27" x14ac:dyDescent="0.25">
      <c r="A110" s="6" t="s">
        <v>52</v>
      </c>
      <c r="B110" s="6">
        <f t="shared" si="30"/>
        <v>1.5699745547073793</v>
      </c>
      <c r="C110" s="6">
        <f t="shared" si="30"/>
        <v>2.8651399491094152</v>
      </c>
      <c r="D110" s="6">
        <f t="shared" si="30"/>
        <v>4.3256997455470743E-2</v>
      </c>
      <c r="E110" s="9" t="s">
        <v>159</v>
      </c>
      <c r="F110" s="6">
        <f t="shared" si="31"/>
        <v>4.3256997455470743E-2</v>
      </c>
      <c r="G110" s="9" t="s">
        <v>159</v>
      </c>
      <c r="H110" s="6">
        <f t="shared" si="32"/>
        <v>0.11450381679389314</v>
      </c>
      <c r="I110" s="9" t="s">
        <v>159</v>
      </c>
      <c r="L110" s="6"/>
      <c r="M110" s="6" t="s">
        <v>52</v>
      </c>
      <c r="N110" s="6">
        <f t="shared" ref="N110:T110" si="59">N51*$K$27</f>
        <v>1.5725190839694658</v>
      </c>
      <c r="O110" s="6">
        <f t="shared" si="59"/>
        <v>2.8575063613231553</v>
      </c>
      <c r="P110" s="6">
        <f t="shared" si="59"/>
        <v>7.124681933842239E-2</v>
      </c>
      <c r="Q110" s="6" t="s">
        <v>159</v>
      </c>
      <c r="R110" s="6">
        <f t="shared" si="59"/>
        <v>4.5801526717557259E-2</v>
      </c>
      <c r="S110" s="6" t="s">
        <v>159</v>
      </c>
      <c r="T110" s="6">
        <f t="shared" si="59"/>
        <v>0.11959287531806617</v>
      </c>
      <c r="U110" s="6" t="s">
        <v>159</v>
      </c>
      <c r="W110" s="11">
        <f t="shared" si="4"/>
        <v>2.7989821882951647E-2</v>
      </c>
      <c r="Y110" s="11">
        <f t="shared" si="5"/>
        <v>2.5445292620865159E-3</v>
      </c>
      <c r="Z110" s="11"/>
      <c r="AA110" s="11">
        <f t="shared" si="6"/>
        <v>5.0890585241730318E-3</v>
      </c>
    </row>
    <row r="111" spans="1:27" x14ac:dyDescent="0.25">
      <c r="A111" s="6" t="s">
        <v>53</v>
      </c>
      <c r="B111" s="6">
        <f t="shared" si="30"/>
        <v>1.7837150127226464</v>
      </c>
      <c r="C111" s="6">
        <f t="shared" si="30"/>
        <v>2.829516539440204</v>
      </c>
      <c r="D111" s="6">
        <f t="shared" si="30"/>
        <v>7.6335877862595426E-3</v>
      </c>
      <c r="E111" s="9" t="s">
        <v>159</v>
      </c>
      <c r="F111" s="6">
        <f t="shared" si="31"/>
        <v>5.0890585241730284E-2</v>
      </c>
      <c r="G111" s="9" t="s">
        <v>159</v>
      </c>
      <c r="H111" s="6">
        <f t="shared" si="32"/>
        <v>8.1424936386768454E-2</v>
      </c>
      <c r="I111" s="9" t="s">
        <v>159</v>
      </c>
      <c r="L111" s="6"/>
      <c r="M111" s="6" t="s">
        <v>53</v>
      </c>
      <c r="N111" s="6">
        <f t="shared" ref="N111:T111" si="60">N52*$K$27</f>
        <v>1.7684478371501273</v>
      </c>
      <c r="O111" s="6">
        <f t="shared" si="60"/>
        <v>2.8015267175572522</v>
      </c>
      <c r="P111" s="6">
        <f t="shared" si="60"/>
        <v>1.0178117048346057E-2</v>
      </c>
      <c r="Q111" s="6" t="s">
        <v>159</v>
      </c>
      <c r="R111" s="6">
        <f t="shared" si="60"/>
        <v>4.5801526717557259E-2</v>
      </c>
      <c r="S111" s="6" t="s">
        <v>159</v>
      </c>
      <c r="T111" s="6">
        <f t="shared" si="60"/>
        <v>9.6692111959287536E-2</v>
      </c>
      <c r="U111" s="6" t="s">
        <v>159</v>
      </c>
      <c r="W111" s="11">
        <f t="shared" si="4"/>
        <v>2.5445292620865142E-3</v>
      </c>
      <c r="Y111" s="11">
        <f t="shared" si="5"/>
        <v>5.0890585241730249E-3</v>
      </c>
      <c r="Z111" s="11"/>
      <c r="AA111" s="11">
        <f t="shared" si="6"/>
        <v>1.5267175572519082E-2</v>
      </c>
    </row>
    <row r="112" spans="1:27" x14ac:dyDescent="0.25">
      <c r="A112" s="6" t="s">
        <v>54</v>
      </c>
      <c r="B112" s="6">
        <f t="shared" si="30"/>
        <v>1.6743002544529264</v>
      </c>
      <c r="C112" s="6">
        <f t="shared" si="30"/>
        <v>2.8218829516539441</v>
      </c>
      <c r="D112" s="6">
        <f t="shared" si="30"/>
        <v>3.8167938931297711E-2</v>
      </c>
      <c r="E112" s="9" t="s">
        <v>159</v>
      </c>
      <c r="F112" s="6">
        <f t="shared" si="31"/>
        <v>2.0356234096692113E-2</v>
      </c>
      <c r="G112" s="9" t="s">
        <v>159</v>
      </c>
      <c r="H112" s="6">
        <f t="shared" si="32"/>
        <v>8.3969465648854963E-2</v>
      </c>
      <c r="I112" s="9" t="s">
        <v>159</v>
      </c>
      <c r="L112" s="6"/>
      <c r="M112" s="6" t="s">
        <v>54</v>
      </c>
      <c r="N112" s="6">
        <f t="shared" ref="N112:T112" si="61">N53*$K$27</f>
        <v>1.7251908396946567</v>
      </c>
      <c r="O112" s="6">
        <f t="shared" si="61"/>
        <v>2.8269720101781171</v>
      </c>
      <c r="P112" s="6">
        <f t="shared" si="61"/>
        <v>4.0712468193384227E-2</v>
      </c>
      <c r="Q112" s="6" t="s">
        <v>159</v>
      </c>
      <c r="R112" s="6">
        <f t="shared" si="61"/>
        <v>2.0356234096692113E-2</v>
      </c>
      <c r="S112" s="6" t="s">
        <v>159</v>
      </c>
      <c r="T112" s="6">
        <f t="shared" si="61"/>
        <v>7.8880407124681945E-2</v>
      </c>
      <c r="U112" s="6" t="s">
        <v>159</v>
      </c>
      <c r="W112" s="11">
        <f t="shared" si="4"/>
        <v>2.5445292620865159E-3</v>
      </c>
      <c r="Y112" s="11">
        <f t="shared" si="5"/>
        <v>0</v>
      </c>
      <c r="Z112" s="11"/>
      <c r="AA112" s="11">
        <f t="shared" si="6"/>
        <v>5.089058524173018E-3</v>
      </c>
    </row>
    <row r="113" spans="1:27" x14ac:dyDescent="0.25">
      <c r="A113" s="6" t="s">
        <v>55</v>
      </c>
      <c r="B113" s="6">
        <f t="shared" si="30"/>
        <v>2.1908396946564888</v>
      </c>
      <c r="C113" s="6">
        <f t="shared" si="30"/>
        <v>2.8346055979643769</v>
      </c>
      <c r="D113" s="6">
        <f t="shared" si="30"/>
        <v>0</v>
      </c>
      <c r="E113" s="9" t="s">
        <v>159</v>
      </c>
      <c r="F113" s="6">
        <f t="shared" si="31"/>
        <v>4.5801526717557259E-2</v>
      </c>
      <c r="G113" s="9" t="s">
        <v>159</v>
      </c>
      <c r="H113" s="6">
        <f t="shared" si="32"/>
        <v>0.1603053435114504</v>
      </c>
      <c r="I113" s="9" t="s">
        <v>158</v>
      </c>
      <c r="L113" s="6"/>
      <c r="M113" s="6" t="s">
        <v>55</v>
      </c>
      <c r="N113" s="6">
        <f t="shared" ref="N113:T113" si="62">N54*$K$27</f>
        <v>2.5419847328244276</v>
      </c>
      <c r="O113" s="6">
        <f t="shared" si="62"/>
        <v>2.8167938931297711</v>
      </c>
      <c r="P113" s="6">
        <f t="shared" si="62"/>
        <v>0</v>
      </c>
      <c r="Q113" s="6" t="s">
        <v>159</v>
      </c>
      <c r="R113" s="6">
        <f t="shared" si="62"/>
        <v>4.0712468193384227E-2</v>
      </c>
      <c r="S113" s="6" t="s">
        <v>159</v>
      </c>
      <c r="T113" s="6">
        <f t="shared" si="62"/>
        <v>0.12977099236641224</v>
      </c>
      <c r="U113" s="6" t="s">
        <v>159</v>
      </c>
      <c r="W113" s="11">
        <f t="shared" si="4"/>
        <v>0</v>
      </c>
      <c r="Y113" s="11">
        <f t="shared" si="5"/>
        <v>5.0890585241730318E-3</v>
      </c>
      <c r="Z113" s="11"/>
      <c r="AA113" s="11">
        <f t="shared" si="6"/>
        <v>3.0534351145038163E-2</v>
      </c>
    </row>
    <row r="114" spans="1:27" x14ac:dyDescent="0.25">
      <c r="A114" s="6" t="s">
        <v>56</v>
      </c>
      <c r="B114" s="6">
        <f t="shared" si="30"/>
        <v>2.0254452926208653</v>
      </c>
      <c r="C114" s="6">
        <f t="shared" si="30"/>
        <v>2.8142493638676847</v>
      </c>
      <c r="D114" s="6">
        <f t="shared" si="30"/>
        <v>0</v>
      </c>
      <c r="E114" s="9" t="s">
        <v>159</v>
      </c>
      <c r="F114" s="6">
        <f t="shared" si="31"/>
        <v>8.9058524173027995E-2</v>
      </c>
      <c r="G114" s="9" t="s">
        <v>159</v>
      </c>
      <c r="H114" s="6">
        <f t="shared" si="32"/>
        <v>0.15521628498727735</v>
      </c>
      <c r="I114" s="9" t="s">
        <v>158</v>
      </c>
      <c r="L114" s="6"/>
      <c r="M114" s="6" t="s">
        <v>56</v>
      </c>
      <c r="N114" s="6">
        <f t="shared" ref="N114:T114" si="63">N55*$K$27</f>
        <v>2.0458015267175576</v>
      </c>
      <c r="O114" s="6">
        <f t="shared" si="63"/>
        <v>2.78117048346056</v>
      </c>
      <c r="P114" s="6">
        <f t="shared" si="63"/>
        <v>0</v>
      </c>
      <c r="Q114" s="6" t="s">
        <v>159</v>
      </c>
      <c r="R114" s="6">
        <f t="shared" si="63"/>
        <v>8.1424936386768454E-2</v>
      </c>
      <c r="S114" s="6" t="s">
        <v>159</v>
      </c>
      <c r="T114" s="6">
        <f t="shared" si="63"/>
        <v>0.1603053435114504</v>
      </c>
      <c r="U114" s="6" t="s">
        <v>158</v>
      </c>
      <c r="W114" s="11">
        <f t="shared" si="4"/>
        <v>0</v>
      </c>
      <c r="Y114" s="11">
        <f t="shared" si="5"/>
        <v>7.6335877862595408E-3</v>
      </c>
      <c r="Z114" s="11"/>
      <c r="AA114" s="11">
        <f t="shared" si="6"/>
        <v>5.0890585241730457E-3</v>
      </c>
    </row>
    <row r="115" spans="1:27" x14ac:dyDescent="0.25">
      <c r="A115" s="6" t="s">
        <v>57</v>
      </c>
      <c r="B115" s="6">
        <f t="shared" si="30"/>
        <v>1.9007633587786261</v>
      </c>
      <c r="C115" s="6">
        <f t="shared" si="30"/>
        <v>2.8167938931297711</v>
      </c>
      <c r="D115" s="6">
        <f t="shared" si="30"/>
        <v>0.18575063613231554</v>
      </c>
      <c r="E115" s="9" t="s">
        <v>159</v>
      </c>
      <c r="F115" s="6">
        <f t="shared" si="31"/>
        <v>0</v>
      </c>
      <c r="G115" s="9" t="s">
        <v>159</v>
      </c>
      <c r="H115" s="6">
        <f t="shared" si="32"/>
        <v>7.6335877862595422E-2</v>
      </c>
      <c r="I115" s="9" t="s">
        <v>159</v>
      </c>
      <c r="L115" s="6"/>
      <c r="M115" s="6" t="s">
        <v>57</v>
      </c>
      <c r="N115" s="6">
        <f t="shared" ref="N115:T116" si="64">N56*$K$27</f>
        <v>1.9134860050890588</v>
      </c>
      <c r="O115" s="6">
        <f t="shared" si="64"/>
        <v>2.7773536895674305</v>
      </c>
      <c r="P115" s="6">
        <f t="shared" si="64"/>
        <v>0.16539440203562342</v>
      </c>
      <c r="Q115" s="6" t="s">
        <v>159</v>
      </c>
      <c r="R115" s="6">
        <f t="shared" si="64"/>
        <v>0</v>
      </c>
      <c r="S115" s="6" t="s">
        <v>159</v>
      </c>
      <c r="T115" s="6">
        <f t="shared" si="64"/>
        <v>7.8880407124681945E-2</v>
      </c>
      <c r="U115" s="6" t="s">
        <v>159</v>
      </c>
      <c r="W115" s="11">
        <f t="shared" si="4"/>
        <v>2.0356234096692127E-2</v>
      </c>
      <c r="Y115" s="11">
        <f t="shared" si="5"/>
        <v>0</v>
      </c>
      <c r="Z115" s="11"/>
      <c r="AA115" s="11">
        <f t="shared" si="6"/>
        <v>2.5445292620865229E-3</v>
      </c>
    </row>
    <row r="116" spans="1:27" x14ac:dyDescent="0.25">
      <c r="A116" s="6" t="s">
        <v>58</v>
      </c>
      <c r="B116" s="6">
        <f t="shared" si="30"/>
        <v>1.9058524173027991</v>
      </c>
      <c r="C116" s="6">
        <f t="shared" si="30"/>
        <v>2.8524173027989823</v>
      </c>
      <c r="D116" s="6">
        <f t="shared" si="30"/>
        <v>0.35877862595419852</v>
      </c>
      <c r="E116" s="9" t="s">
        <v>158</v>
      </c>
      <c r="F116" s="6">
        <f t="shared" si="31"/>
        <v>0</v>
      </c>
      <c r="G116" s="9" t="s">
        <v>159</v>
      </c>
      <c r="H116" s="6">
        <f t="shared" si="32"/>
        <v>6.6157760814249372E-2</v>
      </c>
      <c r="I116" s="9" t="s">
        <v>159</v>
      </c>
      <c r="L116" s="6"/>
      <c r="M116" s="6" t="s">
        <v>58</v>
      </c>
      <c r="N116" s="6">
        <f>N57*$K$27</f>
        <v>2.0763358778625958</v>
      </c>
      <c r="O116" s="6">
        <f t="shared" si="64"/>
        <v>2.8447837150127229</v>
      </c>
      <c r="P116" s="6">
        <f t="shared" si="64"/>
        <v>0.33078880407124683</v>
      </c>
      <c r="Q116" s="6" t="s">
        <v>158</v>
      </c>
      <c r="R116" s="6">
        <f t="shared" si="64"/>
        <v>0</v>
      </c>
      <c r="S116" s="6" t="s">
        <v>159</v>
      </c>
      <c r="T116" s="6">
        <f t="shared" si="64"/>
        <v>2.7989821882951654E-2</v>
      </c>
      <c r="U116" s="6" t="s">
        <v>159</v>
      </c>
      <c r="W116" s="11">
        <f t="shared" si="4"/>
        <v>2.7989821882951682E-2</v>
      </c>
      <c r="Y116" s="11">
        <f t="shared" si="5"/>
        <v>0</v>
      </c>
      <c r="Z116" s="11"/>
      <c r="AA116" s="11">
        <f t="shared" si="6"/>
        <v>3.8167938931297718E-2</v>
      </c>
    </row>
    <row r="117" spans="1:27" x14ac:dyDescent="0.25">
      <c r="L117" s="10"/>
      <c r="M117" s="6"/>
      <c r="N117" s="10"/>
      <c r="O117" s="6"/>
      <c r="P117" s="10"/>
      <c r="Q117" s="6"/>
      <c r="R117" s="10"/>
      <c r="S117" s="6"/>
      <c r="T117" s="10"/>
      <c r="U117" s="6"/>
    </row>
    <row r="118" spans="1:27" x14ac:dyDescent="0.25">
      <c r="L118" s="6"/>
      <c r="M118" s="6"/>
      <c r="N118" s="6"/>
      <c r="O118" s="6"/>
      <c r="P118" s="6"/>
      <c r="Q118" s="6"/>
      <c r="R118" s="6"/>
      <c r="S118" s="6"/>
      <c r="T118" s="6"/>
      <c r="U118" s="6"/>
      <c r="W118" s="11">
        <f>AVERAGE(W61:W116)</f>
        <v>3.0964209263009711E-2</v>
      </c>
      <c r="X118" s="11"/>
      <c r="Y118" s="11">
        <f t="shared" ref="X118:AA118" si="65">AVERAGE(Y61:Y116)</f>
        <v>1.7942068684980356E-2</v>
      </c>
      <c r="Z118" s="11"/>
      <c r="AA118" s="11">
        <f t="shared" si="65"/>
        <v>3.4420744548879764E-2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Aydar Rahmatullin</dc:creator>
  <cp:lastModifiedBy>Айдар Рахматуллин</cp:lastModifiedBy>
  <dcterms:created xsi:type="dcterms:W3CDTF">2024-05-15T21:08:19Z</dcterms:created>
  <dcterms:modified xsi:type="dcterms:W3CDTF">2024-05-30T23:45:54Z</dcterms:modified>
</cp:coreProperties>
</file>