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ungn\OneDrive\Desktop\New folder (2)\Booking_Website-master\database\"/>
    </mc:Choice>
  </mc:AlternateContent>
  <xr:revisionPtr revIDLastSave="0" documentId="13_ncr:1_{3080959B-682B-4777-87C2-812020C37FD0}" xr6:coauthVersionLast="47" xr6:coauthVersionMax="47" xr10:uidLastSave="{00000000-0000-0000-0000-000000000000}"/>
  <bookViews>
    <workbookView xWindow="-108" yWindow="-108" windowWidth="23256" windowHeight="12576" firstSheet="1" activeTab="7" xr2:uid="{00000000-000D-0000-FFFF-FFFF00000000}"/>
  </bookViews>
  <sheets>
    <sheet name="Account" sheetId="1" r:id="rId1"/>
    <sheet name="City" sheetId="2" r:id="rId2"/>
    <sheet name="TypeHotel" sheetId="3" r:id="rId3"/>
    <sheet name="Hotel" sheetId="4" r:id="rId4"/>
    <sheet name="HotelService" sheetId="5" r:id="rId5"/>
    <sheet name="RoomStatus" sheetId="7" r:id="rId6"/>
    <sheet name="Room" sheetId="8" r:id="rId7"/>
    <sheet name="Booking" sheetId="9" r:id="rId8"/>
    <sheet name="BookingDetail" sheetId="14" r:id="rId9"/>
    <sheet name="ratingstatus" sheetId="12" r:id="rId10"/>
    <sheet name="Rating" sheetId="11" r:id="rId11"/>
    <sheet name="Contact"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4" l="1"/>
  <c r="G54" i="14"/>
  <c r="G122" i="14"/>
  <c r="G123" i="14"/>
  <c r="G128" i="14"/>
  <c r="G130" i="14"/>
  <c r="G132" i="14"/>
  <c r="G134" i="14"/>
  <c r="G138" i="14"/>
  <c r="G143" i="14"/>
  <c r="G145" i="14"/>
  <c r="G148" i="14"/>
  <c r="G152" i="14"/>
  <c r="G153" i="14"/>
  <c r="G155" i="14"/>
  <c r="G156" i="14"/>
  <c r="N85" i="9"/>
  <c r="G169" i="14"/>
  <c r="G170" i="14"/>
  <c r="G172" i="14"/>
  <c r="G174" i="14"/>
  <c r="G175" i="14"/>
  <c r="G176" i="14"/>
  <c r="G178" i="14"/>
  <c r="G179" i="14"/>
  <c r="G181" i="14"/>
  <c r="G182" i="14"/>
  <c r="G183" i="14"/>
  <c r="G184" i="14"/>
  <c r="G185" i="14"/>
  <c r="G186" i="14"/>
  <c r="G187" i="14"/>
  <c r="G189" i="14"/>
  <c r="G190" i="14"/>
  <c r="G191" i="14"/>
  <c r="N97" i="9"/>
  <c r="G193" i="14"/>
  <c r="G194" i="14"/>
  <c r="N98" i="9"/>
  <c r="G196" i="14"/>
  <c r="G197" i="14"/>
  <c r="G198" i="14"/>
  <c r="G199" i="14"/>
  <c r="G22" i="14"/>
  <c r="G133" i="14"/>
  <c r="G136" i="14"/>
  <c r="G141" i="14"/>
  <c r="G144" i="14"/>
  <c r="G177" i="14"/>
  <c r="G188" i="14"/>
  <c r="G14" i="14"/>
  <c r="G125" i="14"/>
  <c r="G129" i="14"/>
  <c r="G2" i="14"/>
  <c r="G16" i="14"/>
  <c r="G20" i="14"/>
  <c r="G32" i="14"/>
  <c r="G46" i="14"/>
  <c r="G48" i="14"/>
  <c r="G52" i="14"/>
  <c r="G63" i="14"/>
  <c r="G86" i="14"/>
  <c r="G95" i="14"/>
  <c r="G118" i="14"/>
  <c r="G131" i="14"/>
  <c r="G139" i="14"/>
  <c r="G147" i="14"/>
  <c r="G160" i="14"/>
  <c r="G167" i="14"/>
  <c r="G200" i="14"/>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G192" i="14" l="1"/>
  <c r="N95" i="9"/>
  <c r="N93" i="9"/>
  <c r="N73" i="9"/>
  <c r="G195" i="14"/>
  <c r="N94" i="9"/>
  <c r="N84" i="9"/>
  <c r="N67" i="9"/>
  <c r="G168" i="14"/>
  <c r="N72" i="9"/>
  <c r="G142" i="14"/>
  <c r="N89" i="9"/>
  <c r="N77" i="9"/>
  <c r="N88" i="9"/>
  <c r="N66" i="9"/>
  <c r="N100" i="9"/>
  <c r="N96" i="9"/>
  <c r="N92" i="9"/>
  <c r="N65" i="9"/>
  <c r="G166" i="14"/>
  <c r="N99" i="9"/>
  <c r="N90" i="9"/>
  <c r="N70" i="9"/>
  <c r="N62" i="9"/>
  <c r="G94" i="14"/>
  <c r="G115" i="14"/>
  <c r="G83" i="14"/>
  <c r="N42" i="9"/>
  <c r="G109" i="14"/>
  <c r="G93" i="14"/>
  <c r="G89" i="14"/>
  <c r="G57" i="14"/>
  <c r="G53" i="14"/>
  <c r="G45" i="14"/>
  <c r="G37" i="14"/>
  <c r="G33" i="14"/>
  <c r="N7" i="9"/>
  <c r="G9" i="14"/>
  <c r="N30" i="9"/>
  <c r="G113" i="14"/>
  <c r="G73" i="14"/>
  <c r="G96" i="14"/>
  <c r="G84" i="14"/>
  <c r="G40" i="14"/>
  <c r="G100" i="14"/>
  <c r="G25" i="14"/>
  <c r="G120" i="14"/>
  <c r="G88" i="14"/>
  <c r="G65" i="14"/>
  <c r="G36" i="14"/>
  <c r="G4" i="14"/>
  <c r="G111" i="14"/>
  <c r="G51" i="14"/>
  <c r="G43" i="14"/>
  <c r="G35" i="14"/>
  <c r="G31" i="14"/>
  <c r="G27" i="14"/>
  <c r="G19" i="14"/>
  <c r="G107" i="14"/>
  <c r="G91" i="14"/>
  <c r="G75" i="14"/>
  <c r="G67" i="14"/>
  <c r="G71" i="14"/>
  <c r="G60" i="14"/>
  <c r="G108" i="14"/>
  <c r="G92" i="14"/>
  <c r="G117" i="14"/>
  <c r="G44" i="14"/>
  <c r="G110" i="14"/>
  <c r="G69" i="14"/>
  <c r="G29" i="14"/>
  <c r="G55" i="14"/>
  <c r="G39" i="14"/>
  <c r="G23" i="14"/>
  <c r="G7" i="14"/>
  <c r="G59" i="14"/>
  <c r="G12" i="14"/>
  <c r="G66" i="14"/>
  <c r="G6" i="1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G82" i="14" l="1"/>
  <c r="G13" i="14"/>
  <c r="G68" i="14"/>
  <c r="N35" i="9"/>
  <c r="G90" i="14"/>
  <c r="N46" i="9"/>
  <c r="G62" i="14"/>
  <c r="G74" i="14"/>
  <c r="G18" i="14"/>
  <c r="N10" i="9"/>
  <c r="N23" i="9"/>
  <c r="G8" i="14"/>
  <c r="N5" i="9"/>
  <c r="G58" i="14"/>
  <c r="G121" i="14"/>
  <c r="N17" i="9"/>
  <c r="N55" i="9"/>
  <c r="G77" i="14"/>
  <c r="G99" i="14"/>
  <c r="G151" i="14"/>
  <c r="N54" i="9"/>
  <c r="N86" i="9"/>
  <c r="G81" i="14"/>
  <c r="N81" i="9"/>
  <c r="G102" i="14"/>
  <c r="G11" i="14"/>
  <c r="G163" i="14"/>
  <c r="G105" i="14"/>
  <c r="G165" i="14"/>
  <c r="G127" i="14"/>
  <c r="G103" i="14"/>
  <c r="G159" i="14"/>
  <c r="G41" i="14"/>
  <c r="G21" i="14"/>
  <c r="G80" i="14"/>
  <c r="G79" i="14"/>
  <c r="G56" i="14"/>
  <c r="G104" i="14"/>
  <c r="G161" i="14"/>
  <c r="N27" i="9"/>
  <c r="N19" i="9"/>
  <c r="N11" i="9"/>
  <c r="N47" i="9"/>
  <c r="N28" i="9"/>
  <c r="N48" i="9"/>
  <c r="N34" i="9"/>
  <c r="N4" i="9"/>
  <c r="N20" i="9"/>
  <c r="N12" i="9"/>
  <c r="N32" i="9"/>
  <c r="N56" i="9"/>
  <c r="N29" i="9"/>
  <c r="N45" i="9"/>
  <c r="N61" i="9"/>
  <c r="N21" i="9"/>
  <c r="N38" i="9"/>
  <c r="D3" i="2"/>
  <c r="D4" i="2"/>
  <c r="D5" i="2"/>
  <c r="D6" i="2"/>
  <c r="D2" i="2"/>
  <c r="H3" i="13"/>
  <c r="H4" i="13"/>
  <c r="H5" i="13"/>
  <c r="H6" i="13"/>
  <c r="H7" i="13"/>
  <c r="H8" i="13"/>
  <c r="H9" i="13"/>
  <c r="H10" i="13"/>
  <c r="H11" i="13"/>
  <c r="H12" i="13"/>
  <c r="H13" i="13"/>
  <c r="H14" i="13"/>
  <c r="H15" i="13"/>
  <c r="H16" i="13"/>
  <c r="H2" i="13"/>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2" i="11"/>
  <c r="D3" i="12"/>
  <c r="D4" i="12"/>
  <c r="D2" i="12"/>
  <c r="K3" i="1"/>
  <c r="K4" i="1"/>
  <c r="K5" i="1"/>
  <c r="K6" i="1"/>
  <c r="K7" i="1"/>
  <c r="K8" i="1"/>
  <c r="K9" i="1"/>
  <c r="K10" i="1"/>
  <c r="K11" i="1"/>
  <c r="K2" i="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2" i="11"/>
  <c r="C67" i="11"/>
  <c r="C68" i="11"/>
  <c r="C69" i="11"/>
  <c r="C70" i="11"/>
  <c r="C71" i="11"/>
  <c r="C72" i="11"/>
  <c r="C73" i="11"/>
  <c r="C74" i="11"/>
  <c r="C75" i="11"/>
  <c r="C76" i="11"/>
  <c r="C77" i="11"/>
  <c r="C78" i="11"/>
  <c r="C79" i="11"/>
  <c r="C80" i="11"/>
  <c r="C81" i="11"/>
  <c r="C82" i="11"/>
  <c r="C83" i="11"/>
  <c r="C84" i="11"/>
  <c r="C85" i="11"/>
  <c r="C86"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2" i="11"/>
  <c r="G106" i="14" l="1"/>
  <c r="G171" i="14"/>
  <c r="N53" i="9"/>
  <c r="G10" i="14"/>
  <c r="N6" i="9"/>
  <c r="G61" i="14"/>
  <c r="N31" i="9"/>
  <c r="G162" i="14"/>
  <c r="N82" i="9"/>
  <c r="G34" i="14"/>
  <c r="N18" i="9"/>
  <c r="G112" i="14"/>
  <c r="N57" i="9"/>
  <c r="G42" i="14"/>
  <c r="N22" i="9"/>
  <c r="G49" i="14"/>
  <c r="N25" i="9"/>
  <c r="G101" i="14"/>
  <c r="N51" i="9"/>
  <c r="G124" i="14"/>
  <c r="N63" i="9"/>
  <c r="G5" i="14"/>
  <c r="N3" i="9"/>
  <c r="G64" i="14"/>
  <c r="N33" i="9"/>
  <c r="G158" i="14"/>
  <c r="N80" i="9"/>
  <c r="G201" i="14"/>
  <c r="N101" i="9"/>
  <c r="G97" i="14"/>
  <c r="N49" i="9"/>
  <c r="G157" i="14"/>
  <c r="N79" i="9"/>
  <c r="G85" i="14"/>
  <c r="N43" i="9"/>
  <c r="G72" i="14"/>
  <c r="N37" i="9"/>
  <c r="G140" i="14"/>
  <c r="N71" i="9"/>
  <c r="G17" i="14"/>
  <c r="N9" i="9"/>
  <c r="G146" i="14"/>
  <c r="N74" i="9"/>
  <c r="G76" i="14"/>
  <c r="N39" i="9"/>
  <c r="G98" i="14"/>
  <c r="N50" i="9"/>
  <c r="G116" i="14"/>
  <c r="N59" i="9"/>
  <c r="G87" i="14"/>
  <c r="N44" i="9"/>
  <c r="G30" i="14"/>
  <c r="N16" i="9"/>
  <c r="G164" i="14"/>
  <c r="N83" i="9"/>
  <c r="G137" i="14"/>
  <c r="N69" i="9"/>
  <c r="N52" i="9"/>
  <c r="G50" i="14"/>
  <c r="N26" i="9"/>
  <c r="G180" i="14"/>
  <c r="N91" i="9"/>
  <c r="G28" i="14"/>
  <c r="N15" i="9"/>
  <c r="G135" i="14"/>
  <c r="N68" i="9"/>
  <c r="G149" i="14"/>
  <c r="N75" i="9"/>
  <c r="G47" i="14"/>
  <c r="N24" i="9"/>
  <c r="G70" i="14"/>
  <c r="N36" i="9"/>
  <c r="G15" i="14"/>
  <c r="N8" i="9"/>
  <c r="G114" i="14"/>
  <c r="N58" i="9"/>
  <c r="G173" i="14"/>
  <c r="N87" i="9"/>
  <c r="G154" i="14"/>
  <c r="N78" i="9"/>
  <c r="G126" i="14"/>
  <c r="N64" i="9"/>
  <c r="G26" i="14"/>
  <c r="N14" i="9"/>
  <c r="G150" i="14"/>
  <c r="N76" i="9"/>
  <c r="G78" i="14"/>
  <c r="N40" i="9"/>
  <c r="G119" i="14"/>
  <c r="N60" i="9"/>
  <c r="G24" i="14"/>
  <c r="N13" i="9"/>
  <c r="N41" i="9"/>
  <c r="G3" i="14"/>
  <c r="I83" i="11"/>
  <c r="I79" i="11"/>
  <c r="I75" i="11"/>
  <c r="I71" i="11"/>
  <c r="I67" i="11"/>
  <c r="I85" i="11"/>
  <c r="I81" i="11"/>
  <c r="I77" i="11"/>
  <c r="I73" i="11"/>
  <c r="I69" i="11"/>
  <c r="I61" i="11"/>
  <c r="I53" i="11"/>
  <c r="I37" i="11"/>
  <c r="I33" i="11"/>
  <c r="I29" i="11"/>
  <c r="I25" i="11"/>
  <c r="I21" i="11"/>
  <c r="I17" i="11"/>
  <c r="I13" i="11"/>
  <c r="I9" i="11"/>
  <c r="I5" i="11"/>
  <c r="I86" i="11"/>
  <c r="I82" i="11"/>
  <c r="I78" i="11"/>
  <c r="I74" i="11"/>
  <c r="I65" i="11"/>
  <c r="I57" i="11"/>
  <c r="I49" i="11"/>
  <c r="I45" i="11"/>
  <c r="I41" i="11"/>
  <c r="I84" i="11"/>
  <c r="I80" i="11"/>
  <c r="I76" i="11"/>
  <c r="I72" i="11"/>
  <c r="I68" i="11"/>
  <c r="I64" i="11"/>
  <c r="I60" i="11"/>
  <c r="I56" i="11"/>
  <c r="I52" i="11"/>
  <c r="I48" i="11"/>
  <c r="I44" i="11"/>
  <c r="I40" i="11"/>
  <c r="I36" i="11"/>
  <c r="I32" i="11"/>
  <c r="I28" i="11"/>
  <c r="I24" i="11"/>
  <c r="I20" i="11"/>
  <c r="I16" i="11"/>
  <c r="I12" i="11"/>
  <c r="I8" i="11"/>
  <c r="I4" i="11"/>
  <c r="I63" i="11"/>
  <c r="I59" i="11"/>
  <c r="I55" i="11"/>
  <c r="I51" i="11"/>
  <c r="I47" i="11"/>
  <c r="I43" i="11"/>
  <c r="I39" i="11"/>
  <c r="I35" i="11"/>
  <c r="I31" i="11"/>
  <c r="I27" i="11"/>
  <c r="I23" i="11"/>
  <c r="I19" i="11"/>
  <c r="I15" i="11"/>
  <c r="I11" i="11"/>
  <c r="I7" i="11"/>
  <c r="I3" i="11"/>
  <c r="I70" i="11"/>
  <c r="I66" i="11"/>
  <c r="I62" i="11"/>
  <c r="I58" i="11"/>
  <c r="I54" i="11"/>
  <c r="I50" i="11"/>
  <c r="I46" i="11"/>
  <c r="I42" i="11"/>
  <c r="I38" i="11"/>
  <c r="I34" i="11"/>
  <c r="I30" i="11"/>
  <c r="I26" i="11"/>
  <c r="I22" i="11"/>
  <c r="I18" i="11"/>
  <c r="I14" i="11"/>
  <c r="I10" i="11"/>
  <c r="I6" i="11"/>
  <c r="I2" i="11"/>
  <c r="C3" i="7"/>
  <c r="C2" i="7"/>
  <c r="E3" i="3"/>
  <c r="E4" i="3"/>
  <c r="E5" i="3"/>
  <c r="E6" i="3"/>
  <c r="E7" i="3"/>
  <c r="E2" i="3"/>
  <c r="R60" i="8" l="1"/>
  <c r="R33" i="8"/>
  <c r="R56" i="8"/>
  <c r="R26" i="8"/>
  <c r="R54" i="8"/>
  <c r="R25" i="8"/>
  <c r="R42" i="8"/>
  <c r="R58" i="8"/>
  <c r="R14" i="8"/>
  <c r="R64" i="8"/>
  <c r="R36" i="8"/>
  <c r="R23" i="8"/>
  <c r="R50" i="8"/>
  <c r="R55" i="8"/>
  <c r="R46" i="8"/>
  <c r="R43" i="8"/>
  <c r="R24" i="8"/>
  <c r="R22" i="8"/>
  <c r="R10" i="8"/>
  <c r="R28" i="8"/>
  <c r="R8" i="8"/>
  <c r="R47" i="8"/>
  <c r="R3" i="8"/>
  <c r="R45" i="8"/>
  <c r="R44" i="8"/>
  <c r="R11" i="8"/>
  <c r="R61" i="8"/>
  <c r="R2" i="8"/>
  <c r="R66" i="8" l="1"/>
  <c r="R9" i="8"/>
  <c r="R73" i="8"/>
  <c r="R20" i="8"/>
  <c r="R71" i="8"/>
  <c r="R63" i="8"/>
  <c r="R68" i="8"/>
  <c r="R53" i="8"/>
  <c r="R27" i="8"/>
  <c r="R38" i="8"/>
  <c r="R31" i="8"/>
  <c r="R39" i="8"/>
  <c r="R70" i="8"/>
  <c r="R59" i="8"/>
  <c r="R35" i="8"/>
  <c r="R67" i="8"/>
  <c r="R37" i="8"/>
  <c r="R34" i="8"/>
  <c r="R30" i="8"/>
  <c r="R48" i="8"/>
  <c r="R40" i="8"/>
  <c r="R57" i="8"/>
  <c r="R21" i="8"/>
  <c r="R62" i="8"/>
  <c r="R19" i="8"/>
  <c r="R4" i="8"/>
  <c r="R5" i="8"/>
  <c r="R32" i="8"/>
  <c r="R18" i="8"/>
  <c r="R17" i="8"/>
  <c r="R7" i="8"/>
  <c r="R16" i="8"/>
  <c r="R15" i="8"/>
  <c r="R49" i="8"/>
  <c r="R69" i="8"/>
  <c r="R41" i="8"/>
  <c r="R6" i="8"/>
  <c r="R65" i="8"/>
  <c r="R51" i="8"/>
  <c r="R72" i="8"/>
  <c r="R12" i="8"/>
  <c r="R52" i="8"/>
  <c r="R13" i="8"/>
  <c r="R29" i="8"/>
  <c r="N2" i="9" l="1"/>
</calcChain>
</file>

<file path=xl/sharedStrings.xml><?xml version="1.0" encoding="utf-8"?>
<sst xmlns="http://schemas.openxmlformats.org/spreadsheetml/2006/main" count="2252" uniqueCount="1228">
  <si>
    <t>[FullName]</t>
  </si>
  <si>
    <t>[Password]</t>
  </si>
  <si>
    <t>[Address]</t>
  </si>
  <si>
    <t>[Phone]</t>
  </si>
  <si>
    <t>[Email]</t>
  </si>
  <si>
    <t>[DateOfBirth]</t>
  </si>
  <si>
    <t>[Country]</t>
  </si>
  <si>
    <t>[Role]</t>
  </si>
  <si>
    <t>Meta Cokayne</t>
  </si>
  <si>
    <t>637 Roxbury Park</t>
  </si>
  <si>
    <t>253-189-7832</t>
  </si>
  <si>
    <t>01/10/1998</t>
  </si>
  <si>
    <t>Albania</t>
  </si>
  <si>
    <t>Frederich Inglefield</t>
  </si>
  <si>
    <t>7 Coolidge Circle</t>
  </si>
  <si>
    <t>647-509-4000</t>
  </si>
  <si>
    <t>07/15/1997</t>
  </si>
  <si>
    <t>China</t>
  </si>
  <si>
    <t>Xever Huck</t>
  </si>
  <si>
    <t>CQcjG8</t>
  </si>
  <si>
    <t>04272 Melby Way</t>
  </si>
  <si>
    <t>473-689-3053</t>
  </si>
  <si>
    <t>xhuck2@comsenz.com</t>
  </si>
  <si>
    <t>08/18/1995</t>
  </si>
  <si>
    <t>Kathlin Fever</t>
  </si>
  <si>
    <t>A1bHhDxpR9I</t>
  </si>
  <si>
    <t>64243 Hoffman Parkway</t>
  </si>
  <si>
    <t>814-436-6519</t>
  </si>
  <si>
    <t>kfever3@ow.ly</t>
  </si>
  <si>
    <t>11/24/1999</t>
  </si>
  <si>
    <t>Brazil</t>
  </si>
  <si>
    <t>Marlow Pardue</t>
  </si>
  <si>
    <t>OatjBkrpz1Rg</t>
  </si>
  <si>
    <t>80039 Kennedy Alley</t>
  </si>
  <si>
    <t>418-570-4621</t>
  </si>
  <si>
    <t>mpardue4@hugedomains.com</t>
  </si>
  <si>
    <t>06/18/1999</t>
  </si>
  <si>
    <t>Spain</t>
  </si>
  <si>
    <t>Gizela Nickolls</t>
  </si>
  <si>
    <t>nsbHxa</t>
  </si>
  <si>
    <t>4727 Lillian Court</t>
  </si>
  <si>
    <t>271-419-5977</t>
  </si>
  <si>
    <t>gnickolls5@bluehost.com</t>
  </si>
  <si>
    <t>09/04/1995</t>
  </si>
  <si>
    <t>Russia</t>
  </si>
  <si>
    <t>Hayden Attard</t>
  </si>
  <si>
    <t>P5aBGWScbYCj</t>
  </si>
  <si>
    <t>08875 Coolidge Parkway</t>
  </si>
  <si>
    <t>282-555-0613</t>
  </si>
  <si>
    <t>hattard6@prweb.com</t>
  </si>
  <si>
    <t>01/04/1996</t>
  </si>
  <si>
    <t>Tuvalu</t>
  </si>
  <si>
    <t>Gerianne Lothean</t>
  </si>
  <si>
    <t>k1AauY</t>
  </si>
  <si>
    <t>1472 Luster Pass</t>
  </si>
  <si>
    <t>557-757-4489</t>
  </si>
  <si>
    <t>glothean7@rediff.com</t>
  </si>
  <si>
    <t>01/05/1996</t>
  </si>
  <si>
    <t>France</t>
  </si>
  <si>
    <t>Reginauld Priestner</t>
  </si>
  <si>
    <t>RnNrG6YUu</t>
  </si>
  <si>
    <t>1976 Brickson Park Circle</t>
  </si>
  <si>
    <t>164-355-1133</t>
  </si>
  <si>
    <t>rpriestner8@hatena.ne.jp</t>
  </si>
  <si>
    <t>10/24/1999</t>
  </si>
  <si>
    <t>Conroy Cramer</t>
  </si>
  <si>
    <t>IczHEyF45</t>
  </si>
  <si>
    <t>6916 North Center</t>
  </si>
  <si>
    <t>793-599-4188</t>
  </si>
  <si>
    <t>ccramer9@kickstarter.com</t>
  </si>
  <si>
    <t>11/02/1998</t>
  </si>
  <si>
    <t>Reunion</t>
  </si>
  <si>
    <t>[CityName]</t>
  </si>
  <si>
    <t>[Image]</t>
  </si>
  <si>
    <t>Hà Nội</t>
  </si>
  <si>
    <t xml:space="preserve">Hội An </t>
  </si>
  <si>
    <t>Huế</t>
  </si>
  <si>
    <t>Nha Trang</t>
  </si>
  <si>
    <t>[TypeName]</t>
  </si>
  <si>
    <t>Khách sạn</t>
  </si>
  <si>
    <t>Căn hộ</t>
  </si>
  <si>
    <t>Resort</t>
  </si>
  <si>
    <t>Biệt thự</t>
  </si>
  <si>
    <t>Homestay</t>
  </si>
  <si>
    <t>[HotelName]</t>
  </si>
  <si>
    <t>[Star]</t>
  </si>
  <si>
    <t>[SpecialAround]</t>
  </si>
  <si>
    <t>[Description]</t>
  </si>
  <si>
    <t>[CheckIn]</t>
  </si>
  <si>
    <t>[CheckOut]</t>
  </si>
  <si>
    <t>[CreatedDate]</t>
  </si>
  <si>
    <t>[HotelId]</t>
  </si>
  <si>
    <t>[Internet]</t>
  </si>
  <si>
    <t>[Language]</t>
  </si>
  <si>
    <t>[DrinkAndFood]</t>
  </si>
  <si>
    <t>[ReceptionService]</t>
  </si>
  <si>
    <t>[CleaningService]</t>
  </si>
  <si>
    <t>[Orther]</t>
  </si>
  <si>
    <t>LeaH Silk Hotel</t>
  </si>
  <si>
    <t>085-069-6317</t>
  </si>
  <si>
    <t>eezele0@comcast.net</t>
  </si>
  <si>
    <t>8/11/2020</t>
  </si>
  <si>
    <t>081-602-9200</t>
  </si>
  <si>
    <t>truslinge1@chronoengine.com</t>
  </si>
  <si>
    <t>3/8/2021</t>
  </si>
  <si>
    <t>078-542-4193</t>
  </si>
  <si>
    <t>batrill2@mozilla.com</t>
  </si>
  <si>
    <t>7/2/2021</t>
  </si>
  <si>
    <t>058-147-7040</t>
  </si>
  <si>
    <t>mmingaye3@cnbc.com</t>
  </si>
  <si>
    <t>12/2/2021</t>
  </si>
  <si>
    <t>057-134-1971</t>
  </si>
  <si>
    <t>fbastin4@umn.edu</t>
  </si>
  <si>
    <t>10/24/2021</t>
  </si>
  <si>
    <t>094-262-0953</t>
  </si>
  <si>
    <t>mcoarser5@gravatar.com</t>
  </si>
  <si>
    <t>10/2/2020</t>
  </si>
  <si>
    <t>035-417-3766</t>
  </si>
  <si>
    <t>wmetson6@abc.net.au</t>
  </si>
  <si>
    <t>9/9/2020</t>
  </si>
  <si>
    <t>095-115-3223</t>
  </si>
  <si>
    <t>pmckeller7@hp.com</t>
  </si>
  <si>
    <t>8/31/2021</t>
  </si>
  <si>
    <t>068-330-7530</t>
  </si>
  <si>
    <t>cdoodney8@hc360.com</t>
  </si>
  <si>
    <t>6/12/2021</t>
  </si>
  <si>
    <t>086-667-4602</t>
  </si>
  <si>
    <t>hmapplebeck9@delicious.com</t>
  </si>
  <si>
    <t>4/11/2020</t>
  </si>
  <si>
    <t>066-008-5438</t>
  </si>
  <si>
    <t>tlingarda@geocities.jp</t>
  </si>
  <si>
    <t>10/28/2021</t>
  </si>
  <si>
    <t>050-852-6060</t>
  </si>
  <si>
    <t>mdanserb@accuweather.com</t>
  </si>
  <si>
    <t>12/1/2021</t>
  </si>
  <si>
    <t>047-760-6445</t>
  </si>
  <si>
    <t>civashovc@amazon.co.jp</t>
  </si>
  <si>
    <t>6/27/2020</t>
  </si>
  <si>
    <t>012-512-5847</t>
  </si>
  <si>
    <t>mbetoniad@amazon.co.jp</t>
  </si>
  <si>
    <t>8/24/2021</t>
  </si>
  <si>
    <t>025-280-7347</t>
  </si>
  <si>
    <t>zyoude@eventbrite.com</t>
  </si>
  <si>
    <t>1/30/2021</t>
  </si>
  <si>
    <t>093-000-1698</t>
  </si>
  <si>
    <t>whagardf@ibm.com</t>
  </si>
  <si>
    <t>3/15/2021</t>
  </si>
  <si>
    <t>077-026-9711</t>
  </si>
  <si>
    <t>arebeirog@purevolume.com</t>
  </si>
  <si>
    <t>10/12/2020</t>
  </si>
  <si>
    <t>001-369-0676</t>
  </si>
  <si>
    <t>icumeskyh@unblog.fr</t>
  </si>
  <si>
    <t>2/23/2021</t>
  </si>
  <si>
    <t>037-923-1956</t>
  </si>
  <si>
    <t>asanhami@unesco.org</t>
  </si>
  <si>
    <t>051-207-1782</t>
  </si>
  <si>
    <t>holivettaj@engadget.com</t>
  </si>
  <si>
    <t>7/30/2020</t>
  </si>
  <si>
    <t>014-947-8613</t>
  </si>
  <si>
    <t>jcordellek@ycombinator.com</t>
  </si>
  <si>
    <t>10/24/2020</t>
  </si>
  <si>
    <t>048-953-8554</t>
  </si>
  <si>
    <t>apairemanl@1und1.de</t>
  </si>
  <si>
    <t>5/5/2020</t>
  </si>
  <si>
    <t>056-760-3884</t>
  </si>
  <si>
    <t>tstangerm@blogtalkradio.com</t>
  </si>
  <si>
    <t>3/13/2022</t>
  </si>
  <si>
    <t>060-010-7971</t>
  </si>
  <si>
    <t>fwadelinn@mtv.com</t>
  </si>
  <si>
    <t>087-041-5943</t>
  </si>
  <si>
    <t>aandreaseno@house.gov</t>
  </si>
  <si>
    <t>1/29/2021</t>
  </si>
  <si>
    <t>077-794-0757</t>
  </si>
  <si>
    <t>epeetp@earthlink.net</t>
  </si>
  <si>
    <t>4/10/2021</t>
  </si>
  <si>
    <t>016-213-4816</t>
  </si>
  <si>
    <t>fmegaheyq@umich.edu</t>
  </si>
  <si>
    <t>3/7/2021</t>
  </si>
  <si>
    <t>067-555-8440</t>
  </si>
  <si>
    <t>mlordr@pen.io</t>
  </si>
  <si>
    <t>4/19/2021</t>
  </si>
  <si>
    <t>034-677-1143</t>
  </si>
  <si>
    <t>zmcmenamins@wp.com</t>
  </si>
  <si>
    <t>5/27/2021</t>
  </si>
  <si>
    <t>013-069-6081</t>
  </si>
  <si>
    <t>abrundellt@unesco.org</t>
  </si>
  <si>
    <t>11/22/2020</t>
  </si>
  <si>
    <t>Nhà thờ Thánh Joseph (0.3km)|Quảng Trường Đông Kinh Nghĩa Thục (0,4 km)|Đền Ngọc Sơn (0,4 km)|National Library of Vietnam (0,5 km)|Chợ Đồng Xuân (0,8 km)|Thành cổ (0,8 km)|Tràng Tiền Plaza (0,8 km)|Hồ Hoàn Kiếm (0,3 km)|Sông Hồng (2 km)</t>
  </si>
  <si>
    <t>Featuring a fitness centre, a bar as well as a garden, LeaH Silk Hotel is set in the centre of Hanoi, 300 metres from St. Joseph Cathedral. Boasting a 24-hour front desk, this property also welcomes guests with a restaurant, a water park and an outdoor pool. The accommodation offers room service and free shuttle service for guests.|At the hotel the rooms are equipped with air conditioning, a seating area, a flat-screen TV with satellite channels, a safety deposit box and a shared bathroom with a hot tub, bathrobes and slippers. All guest rooms will provide guests with a desk and a kettle.|LeaH Silk Hotel offers a terrace. Guests at the accommodation will be able to enjoy activities in and around Hanoi, like cycling.|Popular points of interest near LeaH Silk Hotel include Hoan Kiem Lake, Thang Long Water Puppet Theater and Dong Xuan Market. The nearest airport is Noi Bai International Airport, 21 km from the hotel.</t>
  </si>
  <si>
    <t>[CityId]</t>
  </si>
  <si>
    <t>[HotelTypeId]</t>
  </si>
  <si>
    <t>Splendid Holiday Hotel</t>
  </si>
  <si>
    <t>Không có truy cập internet.</t>
  </si>
  <si>
    <t>Tiếng Anh|Tiếng Pháp|Tiếng Nhật|Tiếng Việt</t>
  </si>
  <si>
    <t>Quầy bar|Nhà hàng</t>
  </si>
  <si>
    <t>Lễ tân 24 giờ|Dịch vụ phòng</t>
  </si>
  <si>
    <t xml:space="preserve">Dịch vụ là (ủi)|Giặt khô|Giặt ủi </t>
  </si>
  <si>
    <t xml:space="preserve">Điều hòa nhiệt độ|Phòng gia đình|Phòng không hút thuốc|Ghế/ghế dài tắm nắng|Khăn hồ bơi/bãi biển|Bồn tắm nóng/bể sục (jacuzzi)|Trung tâm Spa &amp; chăm sóc sức khoẻ </t>
  </si>
  <si>
    <t>Phòng Deluxe</t>
  </si>
  <si>
    <t>Phòng Giường Đôi Nhìn Ra Vườn</t>
  </si>
  <si>
    <t>Suite Gia Đình</t>
  </si>
  <si>
    <t>Phòng Deluxe 2 Giường Đơn</t>
  </si>
  <si>
    <t>[Bathroom]</t>
  </si>
  <si>
    <t>[Bedroom]</t>
  </si>
  <si>
    <t>Khăn tắm|Chậu rửa vệ sinh (bidet)|Toilet phụ|Bồn tắm hoặc Vòi sen|Dép|Toilet chung|Nhà vệ sinh|Đồ vệ sinh cá nhân miễn phí|Phòng tắm chung|Áo choàng tắm|Máy sấy tóc|Vòi sen</t>
  </si>
  <si>
    <t>Tủ hoặc phòng để quần áo|Đồng hồ báo thức|Phòng thay quần áo</t>
  </si>
  <si>
    <t>status</t>
  </si>
  <si>
    <t>Available</t>
  </si>
  <si>
    <t>Sold out</t>
  </si>
  <si>
    <t>[RoomType]</t>
  </si>
  <si>
    <t>[Area]</t>
  </si>
  <si>
    <t>[Bed]</t>
  </si>
  <si>
    <t>[SuitableFor]</t>
  </si>
  <si>
    <t>[BathroomService]</t>
  </si>
  <si>
    <t>[RoomService]</t>
  </si>
  <si>
    <t>[Smoke]</t>
  </si>
  <si>
    <t>[View]</t>
  </si>
  <si>
    <t>[Price]</t>
  </si>
  <si>
    <t>[Quantity]</t>
  </si>
  <si>
    <t>[StatusId]</t>
  </si>
  <si>
    <t>2 giường đôi cực lớn</t>
  </si>
  <si>
    <t>Đồ vệ sinh cá nhân miễn phí|Áo choàng tắm|Chậu rửa vệ sinh (bidet)|Nhà vệ sinh|Bồn tắm hoặc Vòi sen|Khăn tắm|Dép|Toilet chung|Bồn tắm spa|Máy sấy tóc|Toilet phụ|Giấy vệ sinh</t>
  </si>
  <si>
    <t>Các tầng trên đi lên bằng thang máy|Xe lăn có thể đi đến mọi nơi trong toàn bộ khuôn viên|Bể sục|Ra trải giường|Phòng thay quần áo|Đồng hồ báo thức|Tủ hoặc phòng để quần áo|Nước rửa tay|Nắp che ổ cắm điện an toàn|Cửa an toàn cho trẻ nhỏ|Minibar|Điều hòa không khí|Két an toàn|Có phòng thông nhau qua cửa nối|Quạt máy|Sàn trải thảm|Két an toàn cỡ laptop|Tủ lạnh|Ấm đun nước điện|Ghế sofa|Lò sưởi|Bàn làm việc|Khu vực tiếp khách|TV|Truyền hình vệ tinh</t>
  </si>
  <si>
    <t>Nhìn ra vườn|Nhìn ra thành phố|Hướng nhìn sân trong</t>
  </si>
  <si>
    <t>[DiscountPrice]</t>
  </si>
  <si>
    <t>2 giường đơn</t>
  </si>
  <si>
    <t>Đồ vệ sinh cá nhân miễn phí|Áo choàng tắm|Chậu rửa vệ sinh (bidet)|Nhà vệ sinh|Bồn tắm hoặc Vòi sen|Khăn tắm|Dép|Toilet chung|Bồn tắm spa|Máy sấy tóc|Toilet phụ</t>
  </si>
  <si>
    <t>Các tầng trên đi lên bằng thang máy|Xe lăn có thể đi đến mọi nơi trong toàn bộ khuôn viên|Bể sục|Phòng thay quần áo|Đồng hồ báo thức|Tủ hoặc phòng để quần áo|Nước rửa tay|Nắp che ổ cắm điện an toàn|Cửa an toàn cho trẻ nhỏ|Minibar|Điều hòa không khí|Két an toàn|Sàn lát gỗ|Không gây dị ứng|Sàn lát gạch/đá cẩm thạch|Hệ thống cách âm|Lối vào riêng|Tiện nghi ủi|Bàn ủi|Có phòng thông nhau qua cửa nối|Quạt máy|Sàn trải thảm|Két an toàn cỡ laptop|Tủ lạnh|Ấm đun nước điện|Ghế sofa|Lò sưởi|Bàn làm việc|Khu vực tiếp khách|TV|Điện thoại|Truyền hình vệ tinh|TV màn hình phẳng|Truyền hình cáp|Sân trong|Máy lọc không khí|Ổ điện gần giường|Giá treo quần áo|Dịch vụ báo thức|Quyền sử dụng|Executive Lounge|Máy điều hòa độc lập cho từng phòng</t>
  </si>
  <si>
    <t xml:space="preserve">1 giường đôi </t>
  </si>
  <si>
    <t>Đồ vệ sinh cá nhân miễn phí|Áo choàng tắm|Chậu rửa vệ sinh (bidet)|Nhà vệ sinh|Bồn tắm hoặc Vòi sen|DépToilet chung|Bồn tắm spa|Máy sấy tóc|Toilet phụ|Giấy vệ sinh|Khăn tắm</t>
  </si>
  <si>
    <t>2 giường đơn và 1 giường đôi lớn</t>
  </si>
  <si>
    <t>Nhìn ra vườn|Nhìn ra đia danh nổi tiếng|Nhìn ra thành phố</t>
  </si>
  <si>
    <t>Các tầng trên đi lên bằng thang máy|Xe lăn có thể đi đến mọi nơi trong toàn bộ khuôn viên|Bể sục|Ra trải giường|Phòng thay quần áo|Đồng hồ báo thức|Tủ hoặc phòng để quần  |Có phòng thông nhau qua cửa nối |Quạt máy |Sàn trải thảm|Két an toàn cỡ laptop |Tủ lạnh |Ấm đun nước điện  |Ghế sofa |Lò sưởi |Bàn làm việc |Khu vực tiếp khách |TV|Điện thoại |Truyền hình vệ tinh |TV màn hình phẳng |Truyền hình cáp |Ban công |Máy lọc không khí|ổ điện gần giường|Giá treo quần áo|Dịch vụ báo thức |Dịch vụ báo thức |Quyền sử dụng Executive Lounge|Nước rửa tay|Nắp che ổ cắm điện an toàn|Cửa an toàn cho trẻ nhỏ|Minibar|Điều hòa không khí|Két an toàn|Sàn lát gỗ|Không gây dị ứng|Sàn lát gạch/đá cẩmthạch|Hệ thống cách âm|Lối vào riêng|Tiện nghi ủi |Máy điều hòa độc lập cho từng phòng |Bàn ủi</t>
  </si>
  <si>
    <t>Nhìn ra vườn |Hướng nhìn sân trong|Nhìn ra thành phố</t>
  </si>
  <si>
    <t>Chỉ cách Nhà thờ St. Joseph vài bước chân và cách Hồ Hoàn Kiếm 5 phút đi bộ, Splendid Jupiter Hotel cung cấp các phòng nghỉ cách âm với bữa sáng cũng như Wi-Fi trong phòng miễn phí ở trung tâm Hà Nội.|Các phòng yên tĩnh với cửa sổ cách âm đón chờ đón quý khách lưu trú tại khách sạn, giúp quý khách dễ dàng thư giãn với DVD hoặc truyền hình vệ tinh. Đồ uống giải khát có sẵn trong minibar. Tất cả các phòng còn có phòng tắm riêng với vòi sen sang trọng. Giỏ trái cây miễn phí được cung cấp hàng ngày cho khách.|Splendid Jupiter cung cấp dịch vụ mát-xa và phòng xông hơi khô cho những khách muốn thư giãn. Du khách cũng có thể sắp xếp đi tham quan, thuê xe hơi và xe đạp tại bàn đặt tour của khách sạn. Khách sạn cũng có dịch vụ fax và giặt thường/giặt hấp.Nhà hàng ở tầng trệt phục vụ các món ăn phương Tây và Việt Nam. Dịch vụ phòng đáp ứng yêu cầu du khách suốt 24 giờ và bữa sáng trong phòng cũng được cung cấp.|Splendid Jupiter Hotel cách Sân bay Quốc tế Nội Bài 35 km. Dịch vụ đưa/đón sân bay cũng có sẵn. Ga Hà Nội cách khách sạn 5 phút đi taxi.</t>
  </si>
  <si>
    <t>Giấy vệ sinh|Khăn tắm|Khăn tắm/Bộ khăn trải giường (có thu phí) |Toilet phụ|Dép|Phòng tắm riêng|Nhà vệ sinh|Đồ vệ sinh cá nhân miễn phí|Áo choàng tắm|Máy sấy tóc|Vòi sen</t>
  </si>
  <si>
    <t>Tủ hoặc phòng để quần áo|Đồng hồ báo thức|Phòng thay quần áo</t>
  </si>
  <si>
    <t>Tiếng Anh|Tiếng Việt</t>
  </si>
  <si>
    <t>Wi-fi có ở các phòng khách sạn và miễn phí.</t>
  </si>
  <si>
    <t>Quán cà phê (trong khuôn viên)|Trái cây Phụ phí|Bữa ăn trẻ em Phụ phí|Thực đơn ăn kiêng đặc biệt | theo yêu cầu) |Bữa sáng tại phòng|Nhà hàng|Minibar|Máy pha trà/cà phê</t>
  </si>
  <si>
    <t>Nhận/trả phòng riêng|Dịch vụ trợ giúp đặc biệt|Giữ hành lí|Bàn bán tour|Thu đổi ngoại tệ|Nhận/trả phòng cấp tốc Phụ phí|Lễ tân 24 giờ</t>
  </si>
  <si>
    <t xml:space="preserve">Dịch vụ là (ủi) |Giặt khô|Giặt ủi </t>
  </si>
  <si>
    <t>Dịch vụ đưa đón sân bay (có thu phí)|Dịch vụ xe đưa đón (có thu phí)|Điều hòa nhiệt độ|Dịch vụ báo thức|Sàn lát gỗ|Hệ thống sưởi|Hệ thống cách âm|Lối vào riêng|Cho thuê xe hơi|Két an toàn cỡ laptop|Sàn trải thảm|Phòng cách âm|Thang máy|Phòng gia đình|Tiện nghi ủi|Phòng không hút thuốc|Bàn ủi|Dịch vụ báo thức</t>
  </si>
  <si>
    <t>Nhà thờ Thánh Joseph 0,1 km| Tràng Tiền Plaza 0,7 km| Sân bay Quốc tế Nội Bài 21,2 km|National Library of Vietnam 0,3 km| Ga Hà Nội 1 km| Sân bay Quốc tế Cát Bi 93,7 km|Hồ Hoàn Kiếm 0,4 km| Thành cổ 1 km|Hanoi City Court 0,4 km| Chợ Đồng Xuân 1 km|Phố Sách Hà Nội 0,4 km| Nhà hát Lớn Hà Nội 1,1 km|Đền Ngọc Sơn 0,4 km| Bảo tàng Mỹ thuật Việt Nam 1,2 km|Quảng Trường Đông Kinh Nghĩa Thục 0,4 km| Văn Miếu - Quốc Tử Giám 1,3 km|Nhà tù Lịch sử Hỏa Lò 0,5 km| Đền Quán Thánh 2 km|Nhà hát múa rối Thăng Long 0,6 km| Hồ Tây 2,7 km|Hanoi Post Office 0,6 km| Trung tâm thương mại Vincom Nguyễn Chí Thanh 4,2 km</t>
  </si>
  <si>
    <t>Phòng Superior Giường Đôi</t>
  </si>
  <si>
    <t>1 giường đôi lớn</t>
  </si>
  <si>
    <t>Đồ vệ sinh cá nhân miễn phí|Vòi sen|Áo choàng tắm|Nhà vệ sinh|Khăn tắm|Dép|Máy sấy tóc|Toilet phụ|Khăn tắm/Bộ khăn trải giường (có thu phí)|Giấy vệ sinh</t>
  </si>
  <si>
    <t>Hoàn toàn nằm ở tầng trệt|Xe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cáp|Ổ điện gần giường|Giá treo quần áo|Dịch vụ báo thức|Dịch vụ báo thức</t>
  </si>
  <si>
    <t>Phòng Deluxe Giường Đôi/2 Giường Đơn</t>
  </si>
  <si>
    <t>2 giường đôi lớn</t>
  </si>
  <si>
    <t>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cáp|Ổ điện gần giường|Giá treo quần áo|Dịch vụ báo thức|Dịch vụ báo thức</t>
  </si>
  <si>
    <t>Phòng Deluxe Có Giường Cỡ Queen</t>
  </si>
  <si>
    <t>Nhìn ra thành phố</t>
  </si>
  <si>
    <t>Suite Junior Có Ban Công</t>
  </si>
  <si>
    <t xml:space="preserve">1 giường đôi cực lớn </t>
  </si>
  <si>
    <t>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cáp|Ban công|Ổ điện gần giường|Giá treo quần áo|Dịch vụ báo thức|Dịch vụ báo thức</t>
  </si>
  <si>
    <t>Bella Rosa Suite Hotel &amp; Spa</t>
  </si>
  <si>
    <t>Nhà hát múa rối Thăng Long 0 km| Nhà thờ Thánh Joseph 0,6 km| Hồ - Hoan Kiem Lake 0,1 km|Đền Ngọc Sơn 0,2 km| Chợ Đồng Xuân 0,8 km| Núi • Water puppet theater 0,1 km|Quảng Trường Đông Kinh Nghĩa Thục 0,2 km| Tràng Tiền Plaza 0,8 km| Núi Marigold Spa 0,5 km|The Opera Night Club 0,3 km| Nhà hát Lớn Hà Nội 1 km| Sông • Red River 0,9 km|1900 Le Theatre 0,4 km| Ga Hà Nội 1,5 km|Hồ Hoàn Kiếm 0,4 km| Bảo tàng Mỹ thuật Việt Nam 1,7 km| Sân bay Quốc tế Nội Bài 21 km|Cung Thiếu nhi Hà Nội 0,4 km| Văn Miếu - Quốc Tử Giám 1,8 km|Sân bay Quốc tế Cát Bi 93,3 km|Đền Quán Thánh 2,1 km|Tháp BIDV 0,5 km| Hồ Tây 2,8 km|Thành cổ 0,6 km| Trung tâm mua sắm AEON MALL Long Biên 4,7 km|Nhà hàng &amp; quán Cafe/quán bar · Avalon 0,1 km|Nhà hàng • Green tangerine 0,2 km</t>
  </si>
  <si>
    <t>Hanoi Bella Rosa Suite Hotel nằm ở Khu Phố Cổ của thành phố Hà Nội, cách Nhà hát múa rối nước Thăng Long và Hồ Hoàn Kiếm trong vòng 1 phút đi bộ. Khách sạn này cung cấp Wi-Fi miễn phí trong tất cả các khu vực.|Tất cả phòng nghỉ gắn máy điều hòa tại đây đều có hệ thống sưởi, phòng thay đồ với tủ quần áo và cách âm. Một số phòng có khu vực ghế ngồi để du khách có thể thư giãn. Du khách có thể thưởng ngoạn quang cảnh thành phố hoặc hồ nước từ một số phòng trong khi nhâm nhi ly trà hay cà phê. Mỗi phòng còn được trang bị TV truyền hình vệ tinh màn hình phẳng, minibar và tủ lạnh. Tất cả các phòng được bố trí phòng tắm riêng với bồn tắm/vòi sen, máy sấy tóc và đồ vệ sinh cá nhân miễn phí. Dép và áo choàng tắm cũng được cung cấp để đảm bảo sự thoải mái cho khách.|Đền Bạch Mã và Nhà Thờ Lớn đều nằm trong bán kính 10 phút đi bộ từ Hanoi Bella Rosa Suite Hotel trong khi du khách lái xe trong vòng 10 phút là đến Quảng trường Ba Đình và Nhà Hát Lớn. Sân bay gần nhất là Sân bay Quốc tế Nội Bài, cách khách sạn 45 phút lái xe.|Khách sạn có lễ tân 24 giờ với nhân viên có thể hỗ trợ khách giữ hành lý. Bàn đặt tour có thể sắp xếp đặt vé cũng như các chuyến đi trong ngày cho khách. Dịch vụ vận chuyển và đưa đón sân bay cũng như dịch vụ cho thuê xe đạp/xe hơi có thể được thu xếp theo yêu cầu với một khoản phụ phí. Chỗ nghỉ còn có máy rút tiền, trung tâm dịch vụ doanh nhân và tiệm làm tóc.</t>
  </si>
  <si>
    <t>Giấy vệ sinh|Khăn tắm|Chậu rửa vệ sinh (bidet)|Bồn tắm hoặc Vòi sen|Dép|Phòng tắm riêng|Nhà vệ sinh|Đồ vệ sinh cá nhân miễn phí|Máy sấy tóc|Vòi sen</t>
  </si>
  <si>
    <t>Tủ hoặc phòng để quần áo|Đồng hồ báo thức</t>
  </si>
  <si>
    <t>Wi-fi có ở toàn bộ khách sạn và miễn phí.</t>
  </si>
  <si>
    <t>Quán cà phê (trong khuôn viên)|Trái cây|Rượu vang/sâm panh Phụ phí|Quầy bar (đồ ăn nhẹ)|Minibar|Máy pha trà/cà phê</t>
  </si>
  <si>
    <t>Dịch vụ trợ giúp đặc biệt|Máy ATM/rút tiền trong khuôn viên|Giữ hành lí|Bàn bán tour|Thu đổi ngoại tệ|Nhận/trả phòng cấp tốc|Lễ tân 24 giờ</t>
  </si>
  <si>
    <t>Dọn phòng hàng ngày|Bàn ủi li quần Phụ phí|Dịch vụ là (ủi) Phụ phí|Giặt khô Phụ phí|Giặt ủi Phụ phí</t>
  </si>
  <si>
    <t>Cửa hàng tạp hóa (trong khuôn viên)|Dịch vụ đưa đón sân bay (có thu phí)|Dịch vụ xe đưa đón (có thu phí)|Không gây dị ứng|Khu vực cho phép hút thuốc|Điều hòa nhiệt độ|Cấm hút thuốc trong toàn bộ khuôn viên|Dịch vụ báo thức|Sàn lát gỗ|Hệ thống sưởi|Sàn lát gạch/đá cẩm thạch|Hệ thống cách âm|Cho thuê xe hơi|Phòng cách âm|Thang máy|Phòng gia đình|Tiện nghi ủi|Bàn ủi li quần|Phòng không hút thuốc|Bàn ủi|Dịch vụ báo thức|Dịch vụ phòng</t>
  </si>
  <si>
    <t>Phòng Deluxe Giường Đôi</t>
  </si>
  <si>
    <t>1 giường đôi cực lớn</t>
  </si>
  <si>
    <t>Đồ vệ sinh cá nhân miễn phí|Chậu rửa vệ sinh (bidet)|Nhà vệ sinh|Bồn tắm hoặc Vòi sen|Khăn tắm|Dép|Máy sấy tóc|Giấy vệ sinh</t>
  </si>
  <si>
    <t>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t>
  </si>
  <si>
    <t>Image</t>
  </si>
  <si>
    <t>Phòng Giường Đôi Có Ban Công</t>
  </si>
  <si>
    <t>Các tầng trên đi lên bằng thang máy|Ra trải giường|Đồng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cáp|Ban công|Sân hiên|Dịch vụ báo thức|Dịch vụ báo thức</t>
  </si>
  <si>
    <t>Suite Junior</t>
  </si>
  <si>
    <t>Các tầng trên đi lên bằng thang máy|Ra trải giường|Đồng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t>
  </si>
  <si>
    <t>Phòng Executive 3 Người</t>
  </si>
  <si>
    <t>1 giường đơn và 1 giường đôi lớn</t>
  </si>
  <si>
    <t xml:space="preserve">Hanoi Central Hotel &amp; Residences </t>
  </si>
  <si>
    <t>Nhà thờ Thánh Joseph 0,3 km|Ga Hà Nội 0,7 km|Hanoi City Court 0,4 km|Nhà hát múa rối Thăng Long 0,8 km|Nhà tù Lịch sử Hòa Lò 0,4 km|Tràng Tiền Plaza 0,9 km|Phố Sách Hà Nội 0,4 km|Bảo tàng Mỹ thuật Việt Nam 0,9 km|National Library of Vietnam 0,4 km|Văn Miếu - Quốc Tử Giám 1 km|Quan Su Pagoda 0,5 km|Chợ Đồng Xuân 1,1 km|Quảng Trường Đông Kinh Nghĩa Thục 0,7 km|Thành cổ 1,1 km|Hồ Hoàn Kiếm 0,7 km|Nhà hát Lớn Hà Nội 1,3 km|Bảo tàng Lịch sử Quân sự Việt Nam 0,7 km|Đền Quán Thánh 1,9 km|Bảo tàng Lịch sử Quân Sự 0,7 km|Hồ Tây 2,5 km</t>
  </si>
  <si>
    <t>Giấy vệ sinh|Khăn tắm|Khăn tắm/Bộ khăn trải giường (có thu phí)|Bồn tắm hoặc Vòi sen|Dép|Nhà vệ sinh|Đồ vệ sinh cá nhân miễn phí|Máy sấy tóc|Bồn tắm|Vòi sen</t>
  </si>
  <si>
    <t>Tiếng Anh|Tiếng Việt|Tiếng Trung</t>
  </si>
  <si>
    <t>Bữa sáng tại phòng|Dịch vụ phòng|Minibar</t>
  </si>
  <si>
    <t>Có xuất hóa đơn|Tủ khóa|Nhận/trả phòng riêng|Dịch vụ trợ giúp đặc biệt|Giữ hành lí|Bàn bán tour|Thu đổi ngoại tệ|Nhận/trả phòng cấp tốc|Lễ tân 24 giờ</t>
  </si>
  <si>
    <t>Điều hòa nhiệt độ|Cấm hút thuốc trong toàn bộ khuôn viên|Phòng cách âm|Thang máy|Phòng gia đình|Phòng không hút thuốc</t>
  </si>
  <si>
    <t>Phòng Deluxe Có Giường Cỡ King</t>
  </si>
  <si>
    <t xml:space="preserve">1 giường đôi lớn </t>
  </si>
  <si>
    <t>Suite 1 Phòng Ngủ Có Ban Công</t>
  </si>
  <si>
    <t>1 giường đôi lớn và 1 giường sofa</t>
  </si>
  <si>
    <t>Suite Grand có Ban công</t>
  </si>
  <si>
    <t>The Bloom Hanoi</t>
  </si>
  <si>
    <t>Nằm ở thành phố Hà Nội, cách Bảo tàng Dân tộc học Việt Nam 2,4 km và trung tâm thương mại Vincom Center Nguyễn Chí Thanh 4,1 km, The Bloom Hanoi cung cấp chỗ nghỉ với WiFi miễn phí, máy điều hòa, trung tâm thể dục và sân hiên.|Mỗi căn tại đây đều có ghế sofa, khu vực ghế ngồi, TV truyền hình vệ tinh màn hình phẳng, bếp đầy đủ tiện nghi với khu vực ăn uống, két an toàn và phòng tắm riêng đi kèm áo choàng tắm. Các căn còn được trang bị lò vi sóng, tủ lạnh, minibar và ấm đun nước.|Khách sạn căn hộ này phục vụ bữa sáng kiểu lục địa hoặc bữa sáng à la carte.|The Bloom Hanoi nằm cách Sân vận động Mỹ Đình 4,4 km và Chùa Một Cột 6 km. Sân bay gần nhất là sân bay quốc tế Nội Bài, nằm trong bán kính 26 km từ chỗ nghỉ.</t>
  </si>
  <si>
    <t>Giấy vệ sinh|Khăn tắm|Khăn tắm/Bộ khăn trải giường (có thu phí)|Bồn tắm hoặc Vòi sen|Dép|Phòng tắm riêng|Nhà vệ sinh|Đồ vệ sinh cá nhân miễn phí|Áo choàng tắm|Máy sấy tóc|Bồn tắm|Vòi sen</t>
  </si>
  <si>
    <t>Ra trải giường|Tủ hoặc phòng để quần áo</t>
  </si>
  <si>
    <t>Tiếng Anh|Tiếng Nhật|Tiếng Việt</t>
  </si>
  <si>
    <t>Có xuất hóa đơn|Dịch vụ trợ giúp đặc biệt|Thu đổi ngoại tệ|Lễ tân 24 giờ</t>
  </si>
  <si>
    <t>Khu vực cho phép hút thuốc|Điều hòa nhiệt độ|Cấm hút thuốc trong toàn bộ khuôn viên|Phòng cách âm|Thang máy|Phòng gia đình|Phòng không hút thuốc</t>
  </si>
  <si>
    <t>Studio Superior</t>
  </si>
  <si>
    <t>Các tầng trên đi lên bằng thang máy|Ra trải giường|Tủ hoặc phòng để quần áo|Minibar|Điều hòa không khí|Két an toàn|Sàn lát gỗ|Hệ thống cách âm|Tủ lạnh|Lò vi sóng|Ấm đun nước điện|Đồ bếp|Bàn ăn|Bếp|Sản phẩm lau rửa|Bếp nhỏ|Ghế sofa|Bàn làm việc|Khu vực tiếp khách|Khu vực phòng ăn|TV|Truyền hình vệ tinh|TV màn hình phẳng|Truyền hình cáp|Máy lọc không khí|Ổ điện gần giường|Giá treo quần áo|Máy điều hòa độc lập cho từng phòng</t>
  </si>
  <si>
    <t>Căn hộ Deluxe</t>
  </si>
  <si>
    <t>Bát Tràng Legacy - Venue Travel</t>
  </si>
  <si>
    <t>Trung tâm mua sắm AEON MALL Long Biên 5,2 km| Tràng Tiền Plaza 8 km|Vincom Mega Mall Times City 5,2 km| Hồ Hoàn Kiếm 8,4 km|Trung tâm Giải trí Nghệ thuật Creative City 6,4 km| Nhà hát múa rối Thăng Long 8,5 km|Trung tâm Thương mại Vincom 7,6 km| Nhà thờ Thánh Joseph 8,7 km|Nhà hát Lớn Hà Nội 7,6 km| Thành cổ 9 km|Bảo tàng Lịch sử Quốc gia Việt Nam 7,6 km| Ga Hà Nội 9,1 km|Tòa nhà Press Club 7,8 km| Chợ Đồng Xuân 9,3 km|Vien Khoa hoc so huu tri tue 7,8 km| Văn Miếu - Quốc Tử Giám 9,8 km|Vietcombank Tower 7,9 km| Bảo tàng Mỹ thuật Việt Nam 9,8 km</t>
  </si>
  <si>
    <t>Giấy vệ sinh|Dép|Phòng tắm riêng|Nhà vệ sinh|Đồ vệ sinh cá nhân miễn phí|Máy sấy tóc|Vòi sen</t>
  </si>
  <si>
    <t>Tủ hoặc phòng để quần áo</t>
  </si>
  <si>
    <t>Quán cà phê (trong khuôn viên)|Trái cây Phụ phí|Rượu vang/sâm panh Phụ phí|Bữa ăn trẻ em Phụ phí|Thực đơn ăn kiêng đặc biệt (theo yêu cầu)|Bữa sáng tại phòng|Nhà hàng|Minibar</t>
  </si>
  <si>
    <t>Nhận/trả phòng riêng|Dịch vụ trợ giúp đặc biệt|Lễ tân 24 giờ</t>
  </si>
  <si>
    <t>Khu vực xem TV/sảnh chung|Điều hòa nhiệt độ|Cấm hút thuốc trong toàn bộ khuôn viên|Sàn lát gỗ|Phòng gia đình|Phòng không hút thuốc|Dịch vụ phòng</t>
  </si>
  <si>
    <t>Phòng 3 Người</t>
  </si>
  <si>
    <t xml:space="preserve">1 giường đơn và 1 giường đôi </t>
  </si>
  <si>
    <t>Đồ vệ sinh cá nhân miễn phí|Vòi sen|Nhà vệ sinh|Dép|Máy sấy tóc|Giấy vệ sinh</t>
  </si>
  <si>
    <t>Các tầng trên đi lên bằng thang máy|Tủ hoặc phòng để quần áo|Nước rửa tay|Nắp che ổ cắm điện an toàn|Minibar|Điều hòa không khí|Sàn lát gỗ|Khu vực tiếp khách|TV|TV màn hình phẳng|Truyền hình cáp|Ban công|Ổ điện gần giường|Giá treo quần áo|Máy điều hòa độc lập cho từng phòng</t>
  </si>
  <si>
    <t>Nhìn ra sông|Hướng nhìn sân trong</t>
  </si>
  <si>
    <t>Phòng Superior 2 Giường Đơn</t>
  </si>
  <si>
    <t>Villa Nhật Hà-Dorm</t>
  </si>
  <si>
    <t>Vietnam National University 11,2 km| Hồ • Đập Muồng 0,3 km| Sân bay Quốc tế Nội Bài 42,1 km| Núi • Ba Vì 3 km|Có chỗ đậu xe miễn phí.</t>
  </si>
  <si>
    <t>Tọa lạc tại thành phố Hà Nội, cách Sân vận động Mỹ Đình 36 km, Villa Nhật Hà-Dorm cung cấp chỗ nghỉ với hồ bơi ngoài trời, chỗ đỗ xe riêng miễn phí, khu vườn và sân hiên. Chỗ nghỉ này nằm trong bán kính khoảng 39 km từ Bảo tàng Dân tộc học Việt Nam, 40 km từ trung tâm thương mại Vincom Center Nguyễn Chí Thanh và 43 km từ Hồ Tây. Chỗ nghỉ có lễ tân 24 giờ và dịch vụ phòng cho khách.|Phòng nghỉ tại resort có sân trong nhìn ra hồ bơi. Tại Villa Nhật Hà-Dorm, các phòng được trang bị máy điều hòa và phòng tắm riêng.|Chùa Một Cột và Lăng Chủ tịch Hồ Chí Minh đều nằm cách chỗ nghỉ 43 km. Sân bay gần nhất là sân bay quốc tế Nội Bài, nằm trong bán kính 42 km từ Villa Nhật Hà-Dorm.</t>
  </si>
  <si>
    <t>Phòng Ngủ Tập Thể 4 Giường Cho Cả Nam Và Nữ</t>
  </si>
  <si>
    <t xml:space="preserve">2 giường đôi và 4 giường đôi lớn </t>
  </si>
  <si>
    <t>Bồn tắm hoặc Vòi sen|Dép|Máy sấy tóc|Giấy vệ sinh</t>
  </si>
  <si>
    <t>Điều hòa không khí|Quạt máy|Tủ lạnh|Ấm đun nước điện|Bếp nấu|Đồ bếp|Bàn ăn|Bếp|Sản phẩm lau rửa|Khu vực phòng ăn|Ban công|Sân hiên|Bàn ghế ngoài trời|Khu vực ăn uống ngoài trời|Sân trong|Hồ bơi riêng|Tiện nghi BBQ|Ổ điện gần giường|Giá treo quần áo|Máy điều hòa độc lập cho từng phòng</t>
  </si>
  <si>
    <t>Nhìn ra vườn|Nhìn ra hồ bơi|Nhìn ra địa danh nổi tiếng</t>
  </si>
  <si>
    <t>Biệt Thự 3 Phòng Ngủ</t>
  </si>
  <si>
    <t xml:space="preserve">3 giường đôi lớn </t>
  </si>
  <si>
    <t>Dream Villas Thạch Thất Venue Travel</t>
  </si>
  <si>
    <t>Giấy vệ sinh|Khăn tắm|Dép|Phòng tắm riêng|Nhà vệ sinh|Đồ vệ sinh cá nhân miễn phí|Máy sấy tóc|Vòi sen</t>
  </si>
  <si>
    <t>Lễ tân 24 giờ</t>
  </si>
  <si>
    <t>Pool</t>
  </si>
  <si>
    <t>Miễn phí! Tất cả hồ bơi đều miễn phí|Mở cửa quanh năm|Giờ mở cửa|Dành cho mọi độ tuổi|Khăn hồ bơi/bãi biển|Đồ chơi ở hồ bơi|Ô (dù) che nắng loại to||</t>
  </si>
  <si>
    <t>Điều hòa nhiệt độ|Cấm hút thuốc trong toàn bộ khuôn viên|Phòng gia đình|Phòng không hút thuốc</t>
  </si>
  <si>
    <t>Biệt Thự 1 Phòng Ngủ</t>
  </si>
  <si>
    <t>DinningRoom</t>
  </si>
  <si>
    <t>Tủ lạnh|Ấm đun nước điện|Bếp nấu|Đồ bếp|Bàn ăn|Sản phẩm lau rửa</t>
  </si>
  <si>
    <t>Đồ vệ sinh cá nhân miễn phí|Vòi sen|Nhà vệ sinh|Khăn tắm|Dép|Máy sấy tóc|Giấy vệ sinh</t>
  </si>
  <si>
    <t>Hoàn toàn nằm ở tầng trệt|Ra trải giường|Tủ hoặc phòng để quần áo|Nước rửa tay|Nắp che ổ cắm điện an toàn|Minibar|Điều hòa không khí|Sàn lát gỗ|Sàn lát gạch/đá cẩm thạch|Hệ thống cách âm|Quạt máy|Tủ lạnh|Ấm đun nước điện|Bếp nấu|Đồ bếp|Bàn ăn|Bếp|Sản phẩm lau rửa|Ghế sofa|Bàn làm việc|Khu vực tiếp khách|Khu vực phòng ăn|TV|Truyền hình vệ tinh|TV màn hình phẳng|Truyền hình cáp|Bàn ghế ngoài trời|Khu vực ăn uống ngoài trời|Sân trong|Ổ điện gần giường|Giá treo quần áo|Máy điều hòa độc lập cho từng phòng</t>
  </si>
  <si>
    <t>Nhìn ra vườn|Nhìn ra hồ bơi|Hướng nhìn sân trong</t>
  </si>
  <si>
    <t>Biệt Thự Deluxe</t>
  </si>
  <si>
    <t>Mộc Villa Ba Vì</t>
  </si>
  <si>
    <t>Tọa lạc tại thành phố Hà Nội, cách Sân vận động Mỹ Đình 41 km và Bảo tàng Dân tộc học Việt Nam 44 km, Mộc Villa Ba Vì có sân hiên cũng như tầm nhìn ra vườn. Chỗ nghỉ này có ban công và chỗ đỗ xe riêng miễn phí.|Biệt thự lắp máy điều hòa này được bố trí 4 phòng ngủ, TV màn hình phẳng và bếp với minibar.|Khách nghỉ tại biệt thự có thể thưởng thức bữa sáng à la carte.|Trung tâm thương mại Vincom Center Nguyễn Chí Thanh nằm trong bán kính 46 km từ Mộc Villa Ba Vì trong khi Hồ Tây cách đó 48 km. Sân bay gần nhất là sân bay quốc tế Nội Bài, cách chỗ nghỉ 47 km.</t>
  </si>
  <si>
    <t>Biệt Thự</t>
  </si>
  <si>
    <t>Honey homestay</t>
  </si>
  <si>
    <t>Nhà thờ Thánh Joseph 0,4 km| Chợ Đồng Xuân 0,8 km|Quảng Trường Đông Kinh Nghĩa Thục 0,5 km| Thành cổ 0,8 km|Đền Ngọc Sơn 0,6 km| Ga Hà Nội 1 km|National Library of Vietnam 0,6 km| Tràng Tiền Plaza 1 km|Đền Bạch Mã 0,6 km| Bảo tàng Mỹ thuật Việt Nam 1 km|Hanoi City Court 0,6 km| Văn Miếu - Quốc Tử Giám 1,1 km|1900 Le Theatre 0,6 km| Nhà hát Lớn Hà Nội 1,4 km|Hồ Hoàn Kiếm 0,7 km| Đền Quán Thánh 1,7 km|Nhà hát múa rối Thăng Long 0,7 km| Hồ Tây 2,3 km|Trung tâm thương mại Vincom Nguyễn Chí Thanh 0,7 km| Phố Sách Hà Nội 4 km</t>
  </si>
  <si>
    <t>Nằm cách Nhà Thờ Lớn Hà Nội 600 m, Honey homestay cung cấp chỗ nghỉ với sảnh khách chung, khu vườn và bếp chung để tạo thuận tiện cho du khách. Du khách có thể truy cập WiFi miễn phí trong toàn bộ khuôn viên.|Phòng nghỉ tại đây có sân trong, máy điều hòa, TV màn hình phẳng và phòng tắm riêng đi kèm vòi sen cùng máy sấy tóc. Để thêm phần thuận tiện cho du khách, chỗ nghỉ có thể cung cấp khăn tắm và ga trải giường với một khoản phụ phí.</t>
  </si>
  <si>
    <t>Giấy vệ sinh|Khăn tắm|Khăn tắm/Bộ khăn trải giường (có thu phí)|Toilet phụ|Bồn tắm hoặc Vòi sen|Dép|Phòng tắm riêng|Nhà vệ sinh|Đồ vệ sinh cá nhân miễn phí|Máy sấy tóc|Vòi sen</t>
  </si>
  <si>
    <t>Ra trải giường|Tủ hoặc phòng để quần áo|Đồng hồ báo thức</t>
  </si>
  <si>
    <t>Bếp chung|Sản phẩm lau rửa|Ấm đun nước điện</t>
  </si>
  <si>
    <t>Trái cây|Minibar</t>
  </si>
  <si>
    <t>Tủ khóa|Nhận/trả phòng riêng|Dịch vụ trợ giúp đặc biệt|Giữ hành lí|Bàn bán tour|Thu đổi ngoại tệ|Nhận/trả phòng cấp tốc</t>
  </si>
  <si>
    <t>Phòng cho 3 người có Ban Công</t>
  </si>
  <si>
    <t xml:space="preserve">1 giường đơn và 1 giường đôi cực lớn </t>
  </si>
  <si>
    <t>He thong truong Ha Noi VIP 0,5 km| Cafe/quán bar · Xưởng cafe Vũ Phạm Hàm 0,2 km| Bảo tàng Dân tộc học Việt Nam 2,4 km|Nhà hàng - sushi bar- Japanese restaurant -120 trung hòaForeign Trade University 0,6 km| Văn Miếu - Quốc Tử Giám 3,8 km|0,3 km|Diplomatic Academy of Vietnam 0,7 km| Sân vận động Quốc gia Mỹ Đình 3,9 km| Cafe/quán bar aha cafe 0,3 km|National Archive Centre 0,9 km| Bảo tàng Mỹ thuật Việt Nam 3,9 km|Nhà hàng • don chicken- Korean Restaurant 0,5 km|Trung tâm thương mại Vincom Nguyễn Chí Ga Hà Nội 4,2 km|0,9 km|Nhà hàng • Cha ca Anh Vu- Vietnamese Thanh0,6 km| restaurant- fish dishes Đền Quán Thánh 4,5 km|Công viên Thủ Lệ 1,5 km|Cafe/quán bar Cong Cafe 0,6 km|Hồ Tây 4,7 km|Trung tâm Chiếu phim Quốc gia 1,5 km|Nhà thờ Thánh Joseph 5 km|Hồ Ngọc Khánh 1,5 km|Hồ Hoàn Kiếm 5,4 km|Đại học RMIT 1,6 km| Chợ Đồng Xuân 5,4 km|Tòa nhà Keangnam Hanoi Landmark Tower 1,8 km</t>
  </si>
  <si>
    <t>Tọa lạc tại thành phố Hà Nội, cách trung tâm thương mại Vincom Center Nguyễn Chí Thanh 2 km, Amazing stay- homestay, city view, near center Hanoi, NK Cau Giay có tầm nhìn ra quang cảnh thành phố, WiFi miễn phí và chỗ đỗ xe riêng miễn phí.|Các căn tại đây có tầm nhìn ra dòng sông, khu vực ghế ngồi, máy giặt, bếp đầy đủ tiện nghi và phòng tắm riêng với dép đi trong phòng cùng máy sấy tóc. Để thêm phần thuận tiện cho du khách, chỗ nghỉ có thể cung cấp khăn tắm và ga trải giường với một khoản phụ phí.|Homestay này có sân hiên.|Amazing stay- homestay, city view, near center Hanoi, NK Cau Giay nằm cách Bảo tàng Dân tộc học Việt Nam 2,8 km và Văn Miếu - Quốc Tử Giám 5 km. Sân bay gần nhất là sân bay quốc tế Nội Bài, nằm trong bán kính 26 km từ chỗ nghỉ.</t>
  </si>
  <si>
    <t>Giấy vệ sinh|Khăn tắm|Khăn tắm/Bộ khăn trải giường (có thu phí)|Dép|Phòng tắm riêng|Nhà vệ sinh|Đồ vệ sinh cá nhân miễn phí|Máy sấy tóc|Vòi sen</t>
  </si>
  <si>
    <t>Bàn ăn|Sản phẩm lau rửa|Máy sấy quần áo|Ấm đun nước điện|Bếp|Máy giặt|Tủ lạnh</t>
  </si>
  <si>
    <t>Nhận/trả phòng riêng|Giữ hành lí|Dịch vụ báo thức|Dịch vụ báo thức|Dịch vụ phòng</t>
  </si>
  <si>
    <t>Điều hòa nhiệt độ|Cấm hút thuốc trong toàn bộ khuôn viên|Sàn lát gạch/đá cẩm thạch|Hệ thống cách âm|Lối vào riêng|Phòng cách âm|Thang máy|Phòng gia đình|Phòng không hút thuốc|Bàn ủi</t>
  </si>
  <si>
    <t>Phòng Gia Đình Có Ban Công</t>
  </si>
  <si>
    <t>2 giường sofa và 1 giường đôi lớn</t>
  </si>
  <si>
    <t>Tủ lạnh|Ấm đun nước điện|Bàn ăn|Máy giặt|Sản phẩm lau rửa|Máy sấy quần áo</t>
  </si>
  <si>
    <t>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t>
  </si>
  <si>
    <t>Nhìn ra địa danh nổi tiếng|Nhìn ra thành phố|Nhìn ra sông</t>
  </si>
  <si>
    <t>Phòng gia đình với phòng tắm</t>
  </si>
  <si>
    <t>Hanoi Balcony Homestay</t>
  </si>
  <si>
    <t>Tháp BIDV 0,1 km| Tràng Tiền Plaza 0,6 km|Vietcombank Tower 0,1 km| Nhà thờ Thánh Joseph 0,9 km|Cung Thiếu nhi Hà Nội 0,2 km| Thành cổ 1,1 km|Tòa nhà Press Club 0,4 km| Chợ Đồng Xuân 1,3 km|Bảo tàng Lịch sử Quốc gia Việt Nam 0,4 km| Ga Hà Nội 1,7 km|Hanoi Post Office 0,4 km| Bảo tàng Mỹ thuật Việt Nam 2,1 km|Nhà hát Lớn Hà Nội 0,5 km| Văn Miếu - Quốc Tử Giám 2,2 km|Hồ Hoàn Kiếm 0,5 km| Đền Quán Thánh 2,7 km|Nhà hát múa rối Thăng Long 0,5 km| Hồ Tây 3,3 km</t>
  </si>
  <si>
    <t>Bếp chung|Ấm đun nước điện</t>
  </si>
  <si>
    <t>Khu vực cho phép hút thuốc|Điều hòa nhiệt độ|Sàn lát gỗ|Hệ thống sưởi|Phòng gia đình|Phòng không hút thuốc</t>
  </si>
  <si>
    <t>TP. Hồ Chí Minh</t>
  </si>
  <si>
    <t>Dong Du Hotel</t>
  </si>
  <si>
    <t>30 Dong Du, Ben Thanh Ward, District 1, Quận 1, TP. Hồ Chí Minh, Việt Nam</t>
  </si>
  <si>
    <t>Nhà hát Opera 0,2 km| Cafe/quán bar · Star buck 0 km| Bảo tàng Thành phố Hồ Chí Minh 0,6 km|Lucky Plaza Ho Chi Minh 0,2 km| Nhà hàng • hala food 0 km| Trung tâm mua sắm Takashimaya Việt Nam 0,6 km|Saigon Garden 0,3 km| Nhà hàng • singapore 0 km| Bưu điện Trung tâm 0,7 km|Bến Bạch Đằng 0,3 km| Nhà hàng korea 0 km| Nhà thờ Đức Bà 0,7 km|Trung tâm Thương mại Vincom Center A 0,3 km| Cafe/quán bar Trung nguyen coffee 0 km| Chợ Bến Thành 0,8 km|Trung tâm Thương mại Vincom 0,4 km| Cafe/quán bar · high land O km| Ben Thanh Street Food Market 0,8 km|Ho Chi Minh City Hall 0,4 km| Trung Tâm Thương Mại Diamond Plaza 0,8 km|Trụ sở Ủy ban Nhân dân 0,4 km| Bến cảng Nhà Rồng 0,9 km|Sri Thenday Yuttha Panin Temple 0,4 km| Bảo tàng Mỹ thuật 0,9 km|Tòa nhà Bitexco Financial 0,4 km| Dinh Thống Nhất 1 km</t>
  </si>
  <si>
    <t>Tọa lạc tại một vị trí trung tâm ở Thành phố Hồ Chí Minh cách Nhà thờ Đức Bà trong vòng 5 phút đi bộ, Dong Du Hotel cung cấp các phòng thỏa mái với tầm nhìn ra quang cảnh thành phố. Chỗ ở này có quầy lễ tân 24 giờ và truy cập Wi-Fi miễn phí trong toàn bộ khuôn viên.|Từ khách sạn, quý khách chỉ cần đi bộ 15 phút là đến Chợ Bến Thành nổi tiếng và Bảo tàng Chứng tích Chiến tranh Sài Gòn. Sân bay Quốc Tế Tân Sơn Nhất cách đó khoảng 45 phút lái xe. Dịch vụ đưa đón và vận chuyển sân bay cũng có thể được sắp xếp với một khoản phụ phí.|Các phòng máy lạnh tại đây có sàn lát gạch, tủ quần áo, bàn làm việc, truyền hình cáp màn hình phẳng và minibar. Phòng tắm riêng đi kèm với máy sấy tóc, vòi sen và đồ vệ sinh cá nhân miễn phí.|Dong Du Hotel cung cấp các dịch vụ giữ hành lý, thu đổi ngoại tệ và giặt là theo yêu cầu. Quý khách cũng có thể thuê xe đạp để khám phá khu vực hoặc đến bàn đặt tour để được hỗ trợ sắp xếp các chuyến tham quan và việc đi lại.|Nhà hàng trong khuôn viên phục vụ một loạt các món ăn ngon của Việt Nam và phương Tây. Các bữa ăn kiêng đặc biệt như các món ăn chay cũng có thể được chế biến theo yêu cầu.</t>
  </si>
  <si>
    <t>Giấy vệ sinh|Khăn tắm|Khăn tắm/Bộ khăn trải giường (có thu phí)|Bồn tắm hoặc Vòi sen|Dép|Phòng tắm riêng|Nhà vệ sinh|Đồ vệ sinh cá nhân miễn phí|Máy sấy tóc|Vòi sen</t>
  </si>
  <si>
    <t>Ra trải giường|Tủ hoặc phòng để quần áo|Giường cực dài (&gt; 2 mét)</t>
  </si>
  <si>
    <t>Ấm đun nước điện|Tủ lạnh</t>
  </si>
  <si>
    <t>Nhận/trả phòng riêng|Dịch vụ trợ giúp đặc biệt|Máy ATM/rút tiền trong khuôn viên|Giữ hành lí|Bàn bán tour|Thu đổi ngoại tệ|Nhận/trả phòng cấp tốc|Lễ tân 24 giờ</t>
  </si>
  <si>
    <t>Thiết bị báo carbon monoxide|Cửa hàng tạp hóa (trong khuôn viên)|Dịch vụ đưa đón sân bay (có thu phí)|Dịch vụ xe đưa đón (có thu phí)|Không gây dị ứng|Điều hòa nhiệt độ|Phòng không gây dị ứng|Dịch vụ báo thức|Sàn lát gạch/đá cẩm thạch|Hệ thống cách âm|Két an toàn cỡ laptop|Thang máy|Phòng gia đình|Hiệu cắt tóc/làm đẹp|Phòng không hút thuốc|Dịch vụ báo thức|Dịch vụ phòng</t>
  </si>
  <si>
    <t>Phòng Executive Giường Đôi Nhìn Ra Thành Phố</t>
  </si>
  <si>
    <t>Các tầng trên đi lên bằng thang máy|Ra trải giường|Giường cực dài (&gt; 2 mét)|Tủ hoặc phòng để quần áo|Nước rửa tay|Minibar|Điều hòa không khí|Két an toàn|Không gây dị ứng|Sàn lát gạch/đá cẩm thạch|Hệ thống cách âm|Két an toàn cỡ laptop|Thiết bị báo carbon monoxide|Tủ lạnh|Ấm đun nước điện|Bàn làm việc|TV|Điện thoại|Truyền hình vệ tinh|TV màn hình phẳng|Ổ điện gần giường|Giá treo quần áo|Giường sofa|Dịch vụ báo thức|Dịch vụ báo thức|Máy điều hòa độc lập cho từng phòng</t>
  </si>
  <si>
    <t>Nhìn ra địa danh nổi tiếng|Nhìn ra thành phố</t>
  </si>
  <si>
    <t>1 giường đôi và 1 giường đôi lớn</t>
  </si>
  <si>
    <t>Saigon Hanoi Hotel</t>
  </si>
  <si>
    <t>4B - 4C Thi Sach, Ben Nghe Ward, Quận 1, TP. Hồ Chí Minh, Việt Nam</t>
  </si>
  <si>
    <t>Nhà hát Opera 0,3 km| Bưu điện Trung tâm 0,7 km|Trung tâm Thương mại Vincom 0,4 km| Bảo tàng Thành phố Hồ Chí Minh 0,7 km|Lucky Plaza Ho Chi Minh 0,4 km| Nhà thờ Đức Bà 0,7 km|Bến Bạch Đằng 0,4 km| Trung tâm mua sắm Takashimaya Việt Nam 0,7 km|Trung tâm Thương mại Vincom Center A 0,4 km| Trung Tâm Thương Mại Diamond Plaza 0,8 km|The New Playground 0,5 km| Ben Thanh Street Food Market 1 km|Ho Chi Minh City Hall 0,5 km| Chợ Bến Thành 1 km|Saigon Garden 0,5 km| Bến cảng Nhà Rồng 1,1 km|Trụ sở Ủy ban Nhân dân 0,5 km| Dinh Thống Nhất 1,1 km|Sri Thenday Yuttha Panin Temple 0,6 km| Bảo tàng Mỹ thuật 1,1 km</t>
  </si>
  <si>
    <t>Tọa lạc tại Thành phố Hồ Chí Minh, Saigon Hanoi Hotel có WiFi miễn phí và tầm nhìn. Khách sạn này nằm cách Chợ Bến Thành 5 phút lái xe.|Từ Saigon Hanoi Hotel, du khách lái xe 5 phút là đến Bảo tàng Lịch sử và Nhà thờ Đức Bà. Khách sạn nằm trong bán kính 17 phút lái xe từ sân bay quốc tế Tân Sơn Nhất.|Phòng nghỉ tiện nghi tại Ho Sen Hotel được trang bị máy điều hòa, WiFi, TV, két an toàn và máy sấy tóc.|Saigon Hanoi Hotel có trung tâm dịch vụ doanh nhân và cung cấp dịch vụ cho thuê phương tiện đi lại cũng như dịch vụ đưa đón sân bay. Khách sạn cũng cung cấp dịch vụ thu đổi ngoại tệ và dịch vụ giặt là theo yêu cầu.|Du khách có thể lựa chọn dùng bữa tại nhà hàng của khách sạn.|Đây là khu vực ở TP. Hồ Chí Minh mà khách yêu thích, theo các đánh giá độc lập.</t>
  </si>
  <si>
    <t>Giấy vệ sinh|Khăn tắm|Chậu rửa vệ sinh (bidet)|Khăn tắm/Bộ khăn trải giường (có thu phí)|Bồn tắm hoặc Vòi sen|Dép|Phòng tắm riêng|Nhà vệ sinh|Đồ vệ sinh cá nhân miễn phí|Máy sấy tóc|Bồn tắm|Vòi sen</t>
  </si>
  <si>
    <t>Tủ khóa|Dịch vụ trợ giúp đặc biệt|Máy ATM/rút tiền trong khuôn viên|Giữ hành lí|Bàn bán tour|Thu đổi ngoại tệ|Lễ tân 24 giờ</t>
  </si>
  <si>
    <t>Khu vực xem TV/sảnh chung|Dịch vụ đưa đón sân bay (có thu phí)|Dịch vụ xe đưa đón (có thu phí)|Khu vực cho phép hút thuốc|Điều hòa nhiệt độ|Cấm hút thuốc trong toàn bộ khuôn viên|Dịch vụ báo thức|Sàn lát gạch/đá cẩm thạch|Cho thuê xe hơi|Thang máy|Phòng gia đình|Phòng không hút thuốc|Dịch vụ báo thức|Dịch vụ phòng</t>
  </si>
  <si>
    <t>Các tầng trên chỉ lên được bằng cầu thang|Ra trải giường|Tủ hoặc phòng để quần áo|Minibar|Điều hòa không khí|Két an toàn|Sàn lát gạch/đá cẩm thạch|Tủ lạnh|Ấm đun nước điện|Bàn làm việc|TV|Điện thoại|Truyền hình vệ tinh|TV màn hình phẳng|Truyền hình cáp|Dịch vụ báo thức|Dịch vụ báo thức</t>
  </si>
  <si>
    <t>Tầm nhìn ra khung cảnh</t>
  </si>
  <si>
    <t>Phòng Deluxe Premier Giường Đôi</t>
  </si>
  <si>
    <t>Nhìn ra thành phố|Nhìn ra sông</t>
  </si>
  <si>
    <t>Phòng Gia Đình</t>
  </si>
  <si>
    <t xml:space="preserve">1 giường đơn và 1 giường đôi lớn </t>
  </si>
  <si>
    <t>Queen Central Hotel</t>
  </si>
  <si>
    <t>38 - 40 Nguyen An Ninh, Quận 1, TP. Hồ Chí Minh, Việt Nam</t>
  </si>
  <si>
    <t xml:space="preserve">Queen Central Hotel cung cấp chỗ ở nằm tại trung tâm nhộn nhịp của Thành phố Hồ Chí Minh. Khách có thể dùng bữa tại nhà hàng trong khuôn viên. Queen Central Hotel có WiFi miễn phí trong toàn bộ khuôn viên. |Queen Central Hotel cách Chợ Bến Thành nổi tiếng 100 m và cách Bảo tàng Mỹ Thuật 450 m. Sân bay gần nhất là Sân bay Quốc tế Tân Sơn Nhất cách Queen Central Hotel 8 km. Khách sạn cung cấp dịch vụ đưa/đón sân bay. |Các phòng máy lạnh tại đây được trang bị TV màn hình phẳng và minibar. Phòng còn có phòng tắm riêng đi kèm bồn tắm/vòi sen. |Khách có thể đến lễ tân 24 giờ tại khách sạn để được hỗ trợ với dịch vụ thu đổi ngoại tệ, đặt vé và thu xếp tour du lịch. |Đây là khu vực ở TP. Hồ Chí Minh mà khách yêu thích, theo các đánh giá độc lập. </t>
  </si>
  <si>
    <t>Phòng Giường Đôi - Sử Dụng 4 Giờ Trong Ngày</t>
  </si>
  <si>
    <t>Phòng Tiêu Chuẩn Có Giường Cỡ Queen</t>
  </si>
  <si>
    <t xml:space="preserve">Điều hòa không khí |Ấm đun nước điện |TV màn hình phẳng |Giá treo quần áo |Giường xếp |Giá phơi quần áo </t>
  </si>
  <si>
    <t>Phòng Deluxe Gia đình</t>
  </si>
  <si>
    <t>WE HOME BEN THANH</t>
  </si>
  <si>
    <t>121/33 Lê Thị Riêng WE HOME BEN THANH, Quận 1, TP. Hồ Chí Minh, Việt Nam</t>
  </si>
  <si>
    <t>Trung tâm Thương mại Zen Plaza 0,2 km| Dinh Thống Nhất 1 km|Công viên 23 Tháng 9 0,3 km| Bảo tàng Chứng tích Chiến tranh 1 km|Thai Binh Market 0,4 km| Trung tâm mua sắm Takashimaya Việt Nam 1,1 km|Công Viên Tao Đàn 0,5 km| Bảo tàng Thành phố Hồ Chí Minh 1,2 km|Mariamman Hindu Temple 0,6 km| Ho Chi Minh City Hall 1,3 km|Ho Chi Minh City Open University 0,7 km| Trung tâm Thương mại Vincom Center A 1,4 km|Nhà hát múa rối nước Rồng Vàng 0,7 km| Nhà thờ Đức Bà 1,4 km|Ben Thanh Street Food Market 0,9 km| Trung Tâm Thương Mại Diamond Plaza 1,5 km|Chợ Bến Thành 0,9 km| Bưu điện Trung tâm 1,5 km|Bảo tàng Mỹ thuật 0,9 km| Trung tâm Thương mại Vincom 1,5 km</t>
  </si>
  <si>
    <t>Tọa lạc ở trung tâm Thành phố Hồ Chí Minh, cách Chợ Bến Thành 200 m và Bảo tàng Mỹ thuật 600 m, WE HOME BEN THANH cung cấp chỗ nghỉ với WiFi miễn phí và chỗ đỗ xe riêng miễn phí.|Mỗi căn tại đây đều có bếp với lò vi sóng cùng tủ lạnh, két an toàn, TV truyền hình cáp màn hình phẳng, tiện nghi ủi, bàn làm việc và khu vực ghế ngồi đi kèm ghế sofa. Tất cả các căn được bố trí phòng tắm riêng với vòi xịt/chậu rửa vệ sinh, dép đi trong phòng, máy sấy tóc và đồ vệ sinh cá nhân miễn phí.|Căn hộ cung cấp dịch vụ cho thuê xe hơi.|Trong số các điểm tham quan nổi tiếng gần WE HOME BEN THANH có Chợ ẩm thực đường phố Bến Thành, Công viên Tao Đàn và Bảo tàng Thành phố Hồ Chí Minh. Sân bay gần nhất là sân bay quốc tế Tân Sơn Nhất, cách đó 12 km, và chỗ nghỉ cung cấp dịch vụ đưa đón sân bay với một khoản phụ phí.|Đây là khu vực ở TP. Hồ Chí Minh mà khách yêu thích, theo các đánh giá độc lập.</t>
  </si>
  <si>
    <t>Ra trải giường|Tủ hoặc phòng để quần áo|Phòng thay quần áo</t>
  </si>
  <si>
    <t>Bàn ăn|Sản phẩm lau rửa|Bếp nấu|Máy sấy quần áo|Đồ bếp|Ấm đun nước điện|Bếp|Lò vi sóng|Tủ lạnh|Bếp nhỏ</t>
  </si>
  <si>
    <t>Minibar</t>
  </si>
  <si>
    <t>Có xuất hóa đơn|Tủ khóa|Giữ hành lí|Nhận/trả phòng cấp tốc</t>
  </si>
  <si>
    <t>Chỉ dành cho người lớn|Điều hòa nhiệt độ|Cấm hút thuốc trong toàn bộ khuôn viên|Hệ thống sưởi|Phòng cách âm|Phòng không hút thuốc</t>
  </si>
  <si>
    <t>Studio Deluxe Có Giường Cỡ Queen</t>
  </si>
  <si>
    <t>Tủ lạnh|Lò vi sóng|Ấm đun nước điện|Bếp nấu|Đồ bếp|Bàn ăn|Sản phẩm lau rửa|Máy sấy quần áo</t>
  </si>
  <si>
    <t>Đồ vệ sinh cá nhân miễn phí|Chậu rửa vệ sinh (bidet)|Nhà vệ sinh|Bồn tắm hoặc Vòi sen|Khăn tắm|Dép|Máy sấy tóc|Khăn tắm/Bộ khăn trải giường (có thu phí)|Giấy vệ sinh</t>
  </si>
  <si>
    <t>Các tầng trên chỉ lên được bằng cầu thang|Ra trải giường|Phòng thay quần áo|Tủ hoặc phòng để quần áo|Đơn lập|Song lập|Căn hộ riêng trong tòa nhà|Nước rửa tay|Minibar|Điều hòa không khí|Két an toàn|Không gây dị ứng|Hệ thống cách âm|Lối vào riêng|Tiện nghi ủi|Bàn ủi|Hệ thống sưởi|Quạt máy|Thiết bị báo carbon monoxide|Tủ lạnh|Lò vi sóng|Ấm đun nước điện|Bếp nấu|Đồ bếp|Bàn ăn|Bếp|Sản phẩm lau rửa|Bếp nhỏ|Máy sấy quần áo|Ghế sofa|Bàn làm việc|Khu vực tiếp khách|Khu vực phòng ăn|TV|TV màn hình phẳng|Truyền hình cáp|Ban công|Bàn ghế ngoài trời|Ổ điện gần giường|Giá treo quần áo|Giường xếp|Giá phơi quần áo|Giường sofa</t>
  </si>
  <si>
    <t>S Lux Apartment</t>
  </si>
  <si>
    <t>39 Ben Van Don, Ward 12, District 4 - THE TRESOR - AP2 Lobby, Quận 4, TP. Hồ Chí Minh, Việt Nam</t>
  </si>
  <si>
    <t>Ben Thanh Street Food Market 1 km|Hầm Thủ Thiệm 0,7 km|Trung tâm Thương mại Vincom Center A 1,1 km|Trung tâm thương mại Saigon Square 1 -Nam Kỳ Khởi Nghĩa0,7 km|Bảo tàng Thành phố Hồ Chí Minh 1,1 km|Saigon Garden 0,8 km|Nhà hát Opera 1,1 km|Trung tâm mua sắm Takashimaya Việt Nam 0,8 km|Ho Chi Minh City Hall 1,1 km|Sri Thenday Yuttha Panin Temple 0,8 km|Trung tâm Thương mại Vincom 1,3 km|Chợ Bến Thành 0,8 km|Dinh Thống Nhất 1,4 km|Saigon Centre 0,8 km|Công Viên Tao Đàn 1,5 km|Bưu điện Trung tâm 1,5 km|Nhà thờ Đức Bà 1,5 km</t>
  </si>
  <si>
    <t>Nằm ở Thành phố Hồ Chí Minh, S Lux Apartment có nhà hàng, lễ tân 24 giờ, quầy bar, vườn, hồ bơi ngoài trời mở cửa quanh năm, sân chơi cho trẻ em và tầm nhìn ra hồ bơi. Chỗ nghỉ này cung cấp miễn phí WiFi và chỗ đỗ xe riêng ngay trong khuôn viên.|Căn hộ có sân trong, tầm nhìn ra hồ nước, khu vực ghế ngồi, TV truyền hình vệ tinh màn hình phẳng, khu vực bếp ăn đầy đủ tiện nghi với lò vi sóng cùng tủ lạnh cũng như phòng tắm riêng đi kèm bồn nước nóng và dép đi trong phòng. Các căn còn được trang bị lò nướng, bếp nấu ăn, máy nướng bánh mỳ và ấm đun nước.|S Lux Apartment có sân hiên tắm nắng. Khách có thể tùy ý sử dụng phòng tập thể dục, trung tâm dịch vụ doanh nhân với máy fax và máy photocopy cũng như máy ATM tại chỗ nghỉ.|S Lux Apartment có tiện nghi BBQ, tiện nghi thể thao dưới nước và sảnh khách chung.|Các điểm tham quan nổi tiếng gần căn hộ bao gồm Bến Nhà Rồng, Bảo tàng Mỹ thuật và Trung tâm thương mại Union Square. Sân bay gần nhất là sân bay quốc tế Tân Sơn Nhất, cách S Lux Apartment 15 km, và chỗ nghỉ cung cấp dịch vụ đưa đón sân bay với một khoản phụ phí.</t>
  </si>
  <si>
    <t>Ra trải giường|Tủ hoặc phòng để quần áo|Đồng hồ báo thức|Phòng thay quần áo|Giường cực dài (&gt; 2 mét)</t>
  </si>
  <si>
    <t>Bếp chung|Ghế cao dành cho trẻ em|Bàn ăn|Sản phẩm lau rửa|Máy nướng bánh mỳ|Bếp nấu|Lò nướng|Đồ bếp|Ấm đun nước điện|Bếp|Máy giặt|Lò vi sóng|Tủ lạnh|Bếp nhỏ</t>
  </si>
  <si>
    <t>Có xuất hóa đơn|Tủ khóa|Nhận/trả phòng riêng|Dịch vụ trợ giúp đặc biệt|Máy ATM/rút tiền trong khuôn viên|Giữ hành lí|Bàn bán tour|Thu đổi ngoại tệ|Nhận/trả phòng cấp tốc|Lễ tân 24 giờ</t>
  </si>
  <si>
    <t>Hướng dẫn bằng âm thanh|Hỗ trợ khiếm thị: Dấu hiệu nổi|Hỗ trợ khiếm thị: Braille|Dây khẩn cấp trong phòng tắm|Bồn rửa mặt thấp hơn|Toilet có sàn cao hơn|Toilet dành cho người khuyết tật|Lối vào cho người đi xe lăn|Khu vực cho phép hút thuốc|Điều hòa nhiệt độ|Cấm hút thuốc trong toàn bộ khuôn viên|Phòng không gây dị ứng|Phòng cách âm|Thang máy|Phòng gia đình|Tiện nghi cho khách khuyết tật|Phòng không hút thuốc</t>
  </si>
  <si>
    <t>Studio Deluxe Có Giường Cỡ King</t>
  </si>
  <si>
    <t>Tủ lạnh|Lò vi sóng|Ấm đun nước điện|Bếp nấu|Đồ bếp|Máy nướng bánh mỳ|Bàn ăn|Lò nướng|Ghế cao dành cho trẻ em|Máy giặt|Sản phẩm lau rửa</t>
  </si>
  <si>
    <t>Nhìn ra biển|Nhìn ra hồ|Nhìn ra vườn|Nhìn ra hồ bơi|Nhìn ra địa danh nổi tiếng|Nhìn ra thành phố|Nhìn ra sông|Hướng nhìn sân trong</t>
  </si>
  <si>
    <t>GEM VILLA 10 - 5 Bedroom, 6 Bathroom, Big Pool, Big Garden</t>
  </si>
  <si>
    <t>9 Đặng Hữu Phổ, Quận 2, TP. Hồ Chí Minh, Việt Nam</t>
  </si>
  <si>
    <t>Trung tâm thương mại Vincom Thảo Điền 0,7 km| Bảo tàng Lịch sử Việt Nam 3,7 km|Siêu thị Metro 0,9 km| Nhà hát Opera 4,6 km|The Factory Contemporary Arts Centre 1 km| Trung tâm Thương mại Vincom 4,6 km|Landmark 81 1,7 km| Bưu điện Trung tâm 4,6 km|Pearl Plaza Ho Chi Minh 1,8 km| Trung tâm Thương mại Vincom Center A 4,7 km|Trường Quốc Tế ACG 2,3 km| Nhà thờ Đức Bà 4,7 km|Binh Quoi 1 3,2 km| Trung Tâm Thương Mại Diamond Plaza 4,7 km|Khu du lịch Bình Quới 2 3,4 km| Ho Chi Minh City Hall 4,8 km|Thảo Cầm Viên Sài Gòn 3,6 km| Bảo tàng Thành phố Hồ Chí Minh 4,9 km|Đền thờ vua Hùng 3,7 km| Chợ Bến Thành 5,3 km</t>
  </si>
  <si>
    <t>Located in Ho Chi Minh City, 1.7 km from Landmark 81 and 3.7 km from Vietnam History Museum, GEM VILLA 9 - 5 Bedroom, 6 Bathroom, Big Pool, Big Garden offers a shared lounge and air conditioning. This villa features a private pool, a garden, barbecue facilities, free WiFi and free private parking.|The villa is equipped with 5 bedrooms, a kitchen with a microwave and a fridge, a washing machine, and 6 bathrooms with bathrobes and slippers. A flat-screen TV is provided.|Saigon Opera House is 5 km from GEM VILLA 9 - 5 Bedroom, 6, while Vincom Shopping Center is 5 km away. The nearest airport is Tan Son Nhat International, 9 km from the accommodation, and the property offers a paid airport shuttle service.</t>
  </si>
  <si>
    <t>Bếp chung|Bàn ăn|Máy nướng bánh mỳ|Bếp nấu|Máy sấy quần áo|Bếp|Máy giặt|Lò vi sóng|Tủ lạnh|Bếp nhỏ</t>
  </si>
  <si>
    <t>Thu đổi ngoại tệ</t>
  </si>
  <si>
    <t>Dọn phòng hàng ngày Phụ phí|Bàn ủi li quần Phụ phí</t>
  </si>
  <si>
    <t>Mở cửa quanh năm|Dành cho mọi độ tuổi</t>
  </si>
  <si>
    <t>Điều hòa nhiệt độ|Phòng gia đình</t>
  </si>
  <si>
    <t>Biệt Thự Có Hồ Bơi Riêng</t>
  </si>
  <si>
    <t>giường đôi cực lớn và 2 giường nệm futon kiểu Nhật</t>
  </si>
  <si>
    <t>Đồ vệ sinh cá nhân miễn phí|Áo choàng tắm|Nhà vệ sinh|Bồn tắm hoặc Vòi sen|Khăn tắm|Dép|Máy sấy tóc|Giấy vệ sinh</t>
  </si>
  <si>
    <t>Bể sục|Tủ hoặc phòng để quần áo|Điều hòa không khí|Két an toàn|Lối vào riêng|Bàn ủi|Tủ lạnh|Lò vi sóng|Bếp nấu|Máy nướng bánh mỳ|Bàn ăn|Bếp|Máy giặt|Bếp nhỏ|Máy sấy quần áo|Ghế sofa|Bàn làm việc|Khu vực tiếp khách|Khu vực phòng ăn|TV|TV màn hình phẳng|Ban công|Sân trong|Hồ bơi riêng|Giá treo quần áo|Giá phơi quần áo</t>
  </si>
  <si>
    <t>10000000</t>
  </si>
  <si>
    <r>
      <t>1 giường đơn </t>
    </r>
    <r>
      <rPr>
        <sz val="11"/>
        <rFont val="Calibri"/>
        <family val="2"/>
        <scheme val="minor"/>
      </rPr>
      <t>và 1 giường đôi lớn </t>
    </r>
  </si>
  <si>
    <t>Dọn phòng hàng ngày|Dịch vụ là (ủi) Phụ phí|Giặt khô|Giặt ủi</t>
  </si>
  <si>
    <t>Trái cây Phụ phí|Rượu vang/sâm panh Phụ phí|Thực đơn ăn kiêng đặc biệt (theo yêu cầu)|Bữa sáng tại phòng|Dịch vụ phòng|Minibar</t>
  </si>
  <si>
    <t>Dọn phòng hàng ngày|Bàn ủi li quần|Dịch vụ là (ủi)|Giặt khô Phụ phí|Giặt ủi Phụ phí</t>
  </si>
  <si>
    <t>Rượu vang/sâm panh Phụ phí|Giao nhận đồ tạp hóa Phụ phí|Quầy bar|Dịch vụ phòng|Minibar</t>
  </si>
  <si>
    <t>Dọn phòng hàng ngày Phụ phí|Dịch vụ là (ủi) Phụ phí|Giặt khô Phụ phí|Giặt ủi Phụ phí</t>
  </si>
  <si>
    <t>Giao nhận đồ tạp hóa Phụ phí|Khu vực xem TV/sảnh chung|Dịch vụ đưa đón sân bay (có thu phí)|Dịch vụ xe đưa đón (có thu phí)|Không gây dị ứng|Khu vực cho phép hút thuốc|Điều hòa nhiệt độ|Cấm hút thuốc trong toàn bộ khuôn viên|Màn chống muỗi|Dịch vụ báo thức|Sàn lát gạch/đá cẩm thạch|Hệ thống cách âm|Phòng cách âm|Thang máy|Quạt máy|Tiện nghi ủi|Bàn ủi li quần|Phòng không hút thuốc|Bàn ủi|Dịch vụ báo thức</t>
  </si>
  <si>
    <t>Trái cây Phụ phí|Nhà hàng|Minibar</t>
  </si>
  <si>
    <t>Bàn ủi li quần Phụ phí|Dịch vụ là (ủi) Phụ phí|Giặt khô Phụ phí|Giặt ủi Phụ phí</t>
  </si>
  <si>
    <t>Trái cây Phụ phí|Rượu vang/sâm panh Phụ phí|Nhà hàng|Minibar</t>
  </si>
  <si>
    <t xml:space="preserve">Trái cây Phụ phí |Rượu vang/sâm panh Phụ phí |Bữa ăn tự chọn phù hợp với trẻ em |Bữa ăn trẻ em Phụ phí |Thực đơn ăn kiêng đặc biệt (theo yêu cầu) |Quầy bar (đồ ăn nhẹ) |Quầy bar </t>
  </si>
  <si>
    <t xml:space="preserve">Giao nhận đồ tạp hóa Phụ phí |Khu vực xem TV/sảnh chung |Dịch vụ đưa đón sân bay (có thu phí) |Máy bán hàng tự động (đồ ăn nhẹ) |Máy bán hàng tự động (đồ uống) |Dịch vụ xe đưa đón (có thu phí) |Điều hòa nhiệt độ |Cho thuê xe hơi |Thang máy |Phòng gia đình |Hiệu cắt tóc/làm đẹp |Phòng không hút thuốc |Dịch vụ phòng </t>
  </si>
  <si>
    <t>Quán cà phê (trong khuôn viên)|Trái cây Phụ phí|Rượu vang/sâm panh Phụ phí|Giao nhận đồ tạp hóa Phụ phí|Máy bán hàng tự động (đồ ăn nhẹ)|Máy bán hàng tự động (đồ uống)|Quầy bar (đồ ăn nhẹ)|Quầy bar|Dịch vụ phòng|Nhà hàng</t>
  </si>
  <si>
    <t>Dọn phòng hàng ngày Phụ phí|Bàn ủi li quần|Dịch vụ là (ủi) Phụ phí|Giặt khô Phụ phí|Giặt ủi Phụ phí</t>
  </si>
  <si>
    <r>
      <t>Miễn phí!</t>
    </r>
    <r>
      <rPr>
        <sz val="11"/>
        <color rgb="FF262626"/>
        <rFont val="Calibri"/>
        <family val="2"/>
        <scheme val="minor"/>
      </rPr>
      <t> Tất cả hồ bơi đều miễn phí</t>
    </r>
    <r>
      <rPr>
        <sz val="11"/>
        <rFont val="Calibri"/>
        <family val="2"/>
        <scheme val="minor"/>
      </rPr>
      <t>|</t>
    </r>
    <r>
      <rPr>
        <sz val="11"/>
        <color rgb="FF262626"/>
        <rFont val="Calibri"/>
        <family val="2"/>
        <scheme val="minor"/>
      </rPr>
      <t>Mở cửa quanh năm|Giờ mở cửa|Dành cho mọi độ tuổi|Hàng rào quanh hồ bơi|Khăn hồ bơi/bãi biển|Ghế/ghế dài tắm nắng|Mái che hồ bơi|Đồ chơi ở hồ bơi|Ô (dù) che nắng loại to|Hồ bơi vô cực|Hồ bơi có tầm nhìn|Chỗ cạn</t>
    </r>
  </si>
  <si>
    <r>
      <t>Tòa nhà Keangnam Hanoi Landmark Tower 1,6 km|Bảo tàng Dân tộc học Việt Nam 1,8 km|Foreign Trade University 2,3 km|Công viên Thủ Lệ 2,3 km|He thong truong Ha Noi VIP 2,3 km|Diplomatic Academy of Vietnam 2,4 km|Sân vận động Quốc gia Mỹ Đình 2,5 km|Vincom Plaza Bac Tu Liem 2,5 km|Trung tâm thương mại Vincom Nguyễn Chí Thanh</t>
    </r>
    <r>
      <rPr>
        <sz val="11"/>
        <rFont val="Calibri"/>
        <family val="2"/>
        <scheme val="minor"/>
      </rPr>
      <t xml:space="preserve"> </t>
    </r>
    <r>
      <rPr>
        <sz val="11"/>
        <color rgb="FF262626"/>
        <rFont val="Calibri"/>
        <family val="2"/>
        <scheme val="minor"/>
      </rPr>
      <t>2,6 km|Đại học RMIT 2,7 km|</t>
    </r>
    <r>
      <rPr>
        <sz val="11"/>
        <rFont val="Calibri"/>
        <family val="2"/>
        <scheme val="minor"/>
      </rPr>
      <t>Văn Miếu - Quốc Tử Giám 5,3 km|Bảo tàng Mỹ thuật Việt Nam 5,4 km|Hồ Tây 5,4 km|Đền Quán Thánh 5,5 km|Ga Hà Nội 5,8 km|Nhà thờ Thánh Joseph 6,6 km|Chợ Đồng Xuân 6,7 km|Thành cổ 7 km|Hồ Hoàn Kiếm 7 km|Nhà hát múa rối Thăng Long 7,1 km</t>
    </r>
  </si>
  <si>
    <r>
      <t>Hồ - Hồ Cố Đụng 1,2 km|Sông - Suối Ngọc Vua Bà 1,3 km|Hồ - Hồ Yên Bình 2,2 km|Núi • Núi Hòa Quang 4,5 km|</t>
    </r>
    <r>
      <rPr>
        <sz val="11"/>
        <color rgb="FF262626"/>
        <rFont val="Calibri"/>
        <family val="2"/>
        <scheme val="minor"/>
      </rPr>
      <t xml:space="preserve">Vietnam National University </t>
    </r>
    <r>
      <rPr>
        <sz val="11"/>
        <color rgb="FF6B6B6B"/>
        <rFont val="Calibri"/>
        <family val="2"/>
        <scheme val="minor"/>
      </rPr>
      <t>6,5 km|</t>
    </r>
    <r>
      <rPr>
        <sz val="11"/>
        <color rgb="FF262626"/>
        <rFont val="Calibri"/>
        <family val="2"/>
        <scheme val="minor"/>
      </rPr>
      <t xml:space="preserve">Sân bay Quốc tế Nội Bài </t>
    </r>
    <r>
      <rPr>
        <sz val="11"/>
        <color rgb="FF6B6B6B"/>
        <rFont val="Calibri"/>
        <family val="2"/>
        <scheme val="minor"/>
      </rPr>
      <t>44,6 km|Cafe/quán bar </t>
    </r>
    <r>
      <rPr>
        <sz val="11"/>
        <color rgb="FF262626"/>
        <rFont val="Calibri"/>
        <family val="2"/>
        <scheme val="minor"/>
      </rPr>
      <t xml:space="preserve"> Lan Hoa Viên Café </t>
    </r>
    <r>
      <rPr>
        <sz val="11"/>
        <color rgb="FF6B6B6B"/>
        <rFont val="Calibri"/>
        <family val="2"/>
        <scheme val="minor"/>
      </rPr>
      <t>0,2 km|Nhà hàng </t>
    </r>
    <r>
      <rPr>
        <sz val="11"/>
        <color rgb="FF262626"/>
        <rFont val="Calibri"/>
        <family val="2"/>
        <scheme val="minor"/>
      </rPr>
      <t xml:space="preserve"> Nhà hàng Trâu Tám Hương </t>
    </r>
    <r>
      <rPr>
        <sz val="11"/>
        <color rgb="FF6B6B6B"/>
        <rFont val="Calibri"/>
        <family val="2"/>
        <scheme val="minor"/>
      </rPr>
      <t>2,4 km</t>
    </r>
  </si>
  <si>
    <r>
      <t xml:space="preserve">Vietnam National University </t>
    </r>
    <r>
      <rPr>
        <sz val="11"/>
        <color rgb="FF6B6B6B"/>
        <rFont val="Calibri"/>
        <family val="2"/>
        <scheme val="minor"/>
      </rPr>
      <t>15,9 km|</t>
    </r>
    <r>
      <rPr>
        <sz val="11"/>
        <color rgb="FF262626"/>
        <rFont val="Calibri"/>
        <family val="2"/>
        <scheme val="minor"/>
      </rPr>
      <t xml:space="preserve">Sân bay Quốc tế Nội Bài </t>
    </r>
    <r>
      <rPr>
        <sz val="11"/>
        <color rgb="FF6B6B6B"/>
        <rFont val="Calibri"/>
        <family val="2"/>
        <scheme val="minor"/>
      </rPr>
      <t>46,9 km</t>
    </r>
  </si>
  <si>
    <t>Nhà nghỉ B&amp;B</t>
  </si>
  <si>
    <t>14:00</t>
  </si>
  <si>
    <t>12:00</t>
  </si>
  <si>
    <t>Featuring a shared lounge, garden and views of river, Bát Tràng Legacy - Venue Travel is located in Hanoi, 5 km from Aeon Mall Long Bien. Among the facilities of this property are a restaurant, a 24-hour front desk and a shared kitchen, along with free WiFi throughout the property. The accommodation provides karaoke and room service.|All units at the resort are equipped with a seating area, a flat-screen TV with cable channels and a private bathroom with slippers and a shower. All guest rooms at Bát Tràng Legacy - Venue Travel include air conditioning and a wardrobe.|A à la carte breakfast is available daily at the accommodation.|Bát Tràng Legacy - Venue Travel offers a children is playground.|Hanoi Opera House is 8 km from the resort, while Trang Tien Plaza is 8 km away. The nearest airport is Noi Bai International Airport, 28 km from Bát Tràng Legacy - Venue Travel.</t>
  </si>
  <si>
    <t>Featuring a swimming pool, a bar, a garden and views of the garden, Dream Villas Thạch Thất Venue Travel is located in Hanoi and provides accommodation with free WiFi.|The villa provides guests with a patio, pool views, a seating area, satellite flat-screen TV, a fully equipped kitchen with a fridge and a minibar, and a private bathroom with shower and slippers. A stovetop and kettle are also provided.|A children is playground can be found at Dream Villas Thạch Thất Venue Travel, along with a terrace.|My Dinh Stadium is 31 km from the accommodation, while Vietnam Museum of Ethnology is 35 km away. The nearest airport is Noi Bai International Airport, 45 km from Dream Villas Thạch Thất Venue Travel.</t>
  </si>
  <si>
    <t>Mariamman Hindu Temple 0,1 km| Nhà hàng • Soul Ben Thanh Restaurant &amp; Bar 0,3 km| Bảo tàng Thành phố Hồ Chí Minh 0,5 km|Chợ Bến Thành 0,2 km| Nhà hàng • Pizza 4P is Ben Thanh 0,3 km| Công Viên Tao Đàn 0,6 km| Cafe/quán bar · The Trees Bar 0,3 km| Dinh Thống Nhất Ben Thanh Street Food Market 0,2 km| 0,6 km|Bảo tàng Mỹ thuật 0,3 km| Nhà hàng • Quán Búnn.Ơi 0,7 km| Ho Chi Minh City Hall 0,7 km| Cafe/quán bar Beer Station grill &amp; beer 0,9 km| Trung tâm thương mại Saigon Square 1 -Nam Kỳ Khởi Nghĩa 0,4 km Trung tâm Thương mại Vincom Center A 0,7 km| Nhà hát Opera 0,9 km|Trung tâm mua sắm Takashimaya Việt Nam 0,4 km|  Trung tâm Thương mại Vincom 0,9 km|General Science Library Ho Chi Minh City 0,4 km|  Nhà thờ Đức Bà 0,9 km|Ho Chi Minh City Supreme People is Court 0,5 km|  Bưu điện Trung tâm 1 km|Saigon Centre 0,5 km|  Bảo tàng Chứng tích Chiến tranh 1 km|Trung tâm Thương mại Zen Plaza 0,5 km</t>
  </si>
  <si>
    <t>2898000</t>
  </si>
  <si>
    <t>3312000</t>
  </si>
  <si>
    <t>6300000</t>
  </si>
  <si>
    <t>1742536</t>
  </si>
  <si>
    <t>2036982</t>
  </si>
  <si>
    <t>2263313</t>
  </si>
  <si>
    <t>2921732</t>
  </si>
  <si>
    <t>3847633</t>
  </si>
  <si>
    <t>1250000</t>
  </si>
  <si>
    <t>1305000</t>
  </si>
  <si>
    <t>1800000</t>
  </si>
  <si>
    <t>2160000</t>
  </si>
  <si>
    <t>2340000</t>
  </si>
  <si>
    <t>1890000</t>
  </si>
  <si>
    <t>2880000</t>
  </si>
  <si>
    <t>4770000</t>
  </si>
  <si>
    <t>1428906</t>
  </si>
  <si>
    <t>1574219</t>
  </si>
  <si>
    <t>2711000</t>
  </si>
  <si>
    <t>3614000</t>
  </si>
  <si>
    <t>6500000</t>
  </si>
  <si>
    <t>8500000</t>
  </si>
  <si>
    <t>4517000</t>
  </si>
  <si>
    <t>11292000</t>
  </si>
  <si>
    <t>13551000</t>
  </si>
  <si>
    <t>8840000</t>
  </si>
  <si>
    <t>500000</t>
  </si>
  <si>
    <t>550000</t>
  </si>
  <si>
    <t>750000</t>
  </si>
  <si>
    <t>451250</t>
  </si>
  <si>
    <t>950000</t>
  </si>
  <si>
    <t>1009375</t>
  </si>
  <si>
    <t>870000</t>
  </si>
  <si>
    <t>1100000</t>
  </si>
  <si>
    <t>1200000</t>
  </si>
  <si>
    <t>1300000</t>
  </si>
  <si>
    <t>1500000</t>
  </si>
  <si>
    <t>1700000</t>
  </si>
  <si>
    <t>495000</t>
  </si>
  <si>
    <t>2610000</t>
  </si>
  <si>
    <t>609000</t>
  </si>
  <si>
    <t>1158550</t>
  </si>
  <si>
    <t>user@gmail.com</t>
  </si>
  <si>
    <t>User123@</t>
  </si>
  <si>
    <t>[BookingId]</t>
  </si>
  <si>
    <t>[AccountId]</t>
  </si>
  <si>
    <t>[TimeCheckin]</t>
  </si>
  <si>
    <t>[GuestNumber]</t>
  </si>
  <si>
    <t>[Note]</t>
  </si>
  <si>
    <t>[BookingDate]</t>
  </si>
  <si>
    <t>[DateFrom]</t>
  </si>
  <si>
    <t>[DateTo]</t>
  </si>
  <si>
    <t>[Total]</t>
  </si>
  <si>
    <t>[Payment]</t>
  </si>
  <si>
    <t>[BillStatus]</t>
  </si>
  <si>
    <t>[Ratingid]</t>
  </si>
  <si>
    <t>[RoomId]</t>
  </si>
  <si>
    <t>[StarRating]</t>
  </si>
  <si>
    <t>nibh fusce lacus purus aliquet at feugiat non pretium quis lectus</t>
  </si>
  <si>
    <t>sapien sapien non mi integer ac neque duis bibendum morbi non quam nec dui</t>
  </si>
  <si>
    <t>aliquam convallis nunc proin at turpis a pede posuere nonummy integer non velit donec diam neque vestibulum eget vulputate ut</t>
  </si>
  <si>
    <t>dui proin leo odio porttitor id consequat in consequat ut</t>
  </si>
  <si>
    <t>tortor risus dapibus augue vel accumsan tellus nisi eu orci mauris lacinia</t>
  </si>
  <si>
    <t>sapien quis libero nullam sit amet turpis elementum ligula vehicula consequat morbi a ipsum integer a</t>
  </si>
  <si>
    <t>ultrices libero non mattis pulvinar nulla pede ullamcorper augue a suscipit</t>
  </si>
  <si>
    <t>donec diam neque vestibulum eget vulputate ut ultrices vel augue vestibulum ante ipsum primis in faucibus orci</t>
  </si>
  <si>
    <t>vivamus in felis eu sapien cursus vestibulum proin eu mi nulla ac</t>
  </si>
  <si>
    <t>integer pede justo lacinia eget tincidunt eget tempus vel pede morbi porttitor lorem id</t>
  </si>
  <si>
    <t>04/06/2022</t>
  </si>
  <si>
    <t xml:space="preserve">41- 43 Hàng Bông, Hoàn Kiếm , Hà Nội, Quận Hoàn Kiếm, Hà Nội, Việt Nam </t>
  </si>
  <si>
    <t>16 Tho Xuong Lane, Hang Trong Ward, Quận Hoàn Kiếm, Hà Nội, Việt Nam</t>
  </si>
  <si>
    <t>11 Cau Go, Old Quarter, Hoan Kiem, Quận Hoàn Kiếm, Hà Nội, Việt Nam</t>
  </si>
  <si>
    <t>5-7 Hoi Vu, Quận Hoàn Kiếm, Hà Nội, Việt Nam</t>
  </si>
  <si>
    <t>Tọa lạc ở vị trí thuận tiện tại quận Hoàn Kiếm thuộc thành phố Hà Nội, Hanoi Central Hotel &amp; Residences cung cấp phòng nghỉ gắn máy điều hòa và WiFi miễn phí. Nhà hát múa rối nước Thăng Long và Nhà Thờ Lớn đều nằm cách khách sạn này 1,1 km.|Phòng nghỉ tại Hanoi Central Hotel &amp; Residences được trang bị TV truyền hình cáp màn hình phẳng, ấm đun nước, bồn tắm, đồ vệ sinh cá nhân miễn phí, bàn làm việc và khu vực ghế ngồi. Một số phòng còn có ban công và phòng tắm riêng.|Nhân viên tại quầy lễ tân 24 giờ có thể giải đáp mọi thắc mắc của du khách.|Trung tâm thương mại Tràng Tiền Plaza nằm trong bán kính 15 phút đi bộ từ chỗ nghỉ. Sân bay gần nhất là Sân bay Quốc tế Nội Bài, cách đó 26 km.|Đây là khu vực ở Hà Nội mà khách yêu thích, theo các đánh giá độc lập.</t>
  </si>
  <si>
    <t>36 Phố Dịch Vọng Hậu, Cau Giay, Hà Nội, Việt Nam</t>
  </si>
  <si>
    <t>Số 28, Thôn 5, Làng cổ Bát Tràng, Huyện Gia Lâm, Hà Nội, Hà Nội, Việt Nam</t>
  </si>
  <si>
    <t xml:space="preserve">Thôn Muồng Voi, xã Vân Hòa, huyện Ba Vì, Hà Nội, Việt Nam </t>
  </si>
  <si>
    <t>Thôn Cố Đụng, Xã Tiến Xuân, Huyện Thạch Thất, Hà Nội, Hà Nội, Việt Nam</t>
  </si>
  <si>
    <t>Xã Tản Lĩnh, Vân Hòa, Ba Vì, Hà Nội, Hà Nội, Việt Nam</t>
  </si>
  <si>
    <t>41 Duong Thanh, Quận Hoàn Kiếm, Hà Nội, Việt Nam</t>
  </si>
  <si>
    <t>91b Nguyễn Khang, Cau Giay, Hà Nội, Việt Nam</t>
  </si>
  <si>
    <t>19B Hàng Vôi, Quận Hoàn Kiếm, Hà Nội, Việt Nam</t>
  </si>
  <si>
    <t>Ngay trung tâm Hà Nội|Hanoi Home Homestay có vị trí thuận lợi tại quận Hoàn Kiếm, cách 3 phút đi bộ từ Hồ Hoàn Kiếm, Cầu Thê Húc và Đền Ngọc Sơn. Chỗ nghỉ nhà dân này có tiệm cà phê nhỏ trene tầng 2.|Với Wi-Fi miễn phí, các phòng nghỉ được trang bị TV màn hình phẳng với các kênh truyền hình cáp. Phòng tắm riêng đi kèm với tiện nghi vòi sen, đồ vệ sinh cá nhân miễn phí và xà phòng giặt. Khăn tắm cũng được cung cấp sẵn cho khách.|Tại đây có bếp chung với lò vi sóng và máy nướng bánh mỳ. Chỗ nghỉ có thể hỗ trợ quý khách với phòng giữ hành lý, dịch vụ đưa đón sân bay và sắp xếp tour du lịch theo yêu cầu.|Quý khách đi bộ 5 phút là tới Nhà hát lớn Hà Nội cùng Tràng Tiền Plaza, còn Lăng Chủ tịch Hồ Chí Minh cũng như Quảng trường Ba Đình cách đó 10 phút đi taxi. Sân bay quốc tế Nội Bài cách đó 45 phút lái xe.|Đây là khu vực ở Hà Nội mà khách yêu thích, theo các đánh giá độc lập.</t>
  </si>
  <si>
    <t>01/02/2022</t>
  </si>
  <si>
    <t>03/27/2022</t>
  </si>
  <si>
    <t>04/17/2022</t>
  </si>
  <si>
    <t>03/28/2022</t>
  </si>
  <si>
    <t>pellentesque viverra pede ac diam</t>
  </si>
  <si>
    <t>02/08/2022</t>
  </si>
  <si>
    <t>03/13/2022</t>
  </si>
  <si>
    <t>01/31/2022</t>
  </si>
  <si>
    <t>01/03/2022</t>
  </si>
  <si>
    <t>04/12/2022</t>
  </si>
  <si>
    <t>[Title]</t>
  </si>
  <si>
    <t>parturient montes nascetur ridiculus mus</t>
  </si>
  <si>
    <t>proin risus praesent lectus</t>
  </si>
  <si>
    <t>fusce congue diam id ornare</t>
  </si>
  <si>
    <t>ultrices phasellus id sapien in sapien</t>
  </si>
  <si>
    <t>sapien quis libero nullam sit</t>
  </si>
  <si>
    <t>in faucibus orci luctus et</t>
  </si>
  <si>
    <t>luctus cum sociis natoque penatibus et</t>
  </si>
  <si>
    <t>tellus nulla ut erat</t>
  </si>
  <si>
    <t>et ultrices posuere cubilia curae nulla</t>
  </si>
  <si>
    <t>enim leo rhoncus sed</t>
  </si>
  <si>
    <t>sapien cum sociis natoque penatibus et</t>
  </si>
  <si>
    <t>cum sociis natoque penatibus et</t>
  </si>
  <si>
    <t>pretium nisl ut volutpat</t>
  </si>
  <si>
    <t>ligula sit amet eleifend</t>
  </si>
  <si>
    <t>eget semper rutrum nulla nunc purus</t>
  </si>
  <si>
    <t>quam fringilla rhoncus mauris enim</t>
  </si>
  <si>
    <t>ut ultrices vel augue</t>
  </si>
  <si>
    <t>fermentum justo nec condimentum</t>
  </si>
  <si>
    <t>cubilia curae duis faucibus accumsan odio</t>
  </si>
  <si>
    <t>blandit non interdum in</t>
  </si>
  <si>
    <t>laoreet ut rhoncus aliquet pulvinar</t>
  </si>
  <si>
    <t>vestibulum rutrum rutrum neque aenean</t>
  </si>
  <si>
    <t>non ligula pellentesque ultrices</t>
  </si>
  <si>
    <t>ultrices posuere cubilia curae mauris</t>
  </si>
  <si>
    <t>ipsum aliquam non mauris morbi</t>
  </si>
  <si>
    <t>consequat ut nulla sed accumsan</t>
  </si>
  <si>
    <t>pede ac diam cras pellentesque volutpat</t>
  </si>
  <si>
    <t>ac est lacinia nisi</t>
  </si>
  <si>
    <t>blandit non interdum in ante vestibulum</t>
  </si>
  <si>
    <t>ac nulla sed vel</t>
  </si>
  <si>
    <t>accumsan tellus nisi eu orci mauris</t>
  </si>
  <si>
    <t>ut tellus nulla ut erat</t>
  </si>
  <si>
    <t>amet erat nulla tempus</t>
  </si>
  <si>
    <t>ipsum primis in faucibus orci</t>
  </si>
  <si>
    <t>libero non mattis pulvinar nulla pede</t>
  </si>
  <si>
    <t>cubilia curae nulla dapibus dolor</t>
  </si>
  <si>
    <t>libero nam dui proin</t>
  </si>
  <si>
    <t>in leo maecenas pulvinar lobortis</t>
  </si>
  <si>
    <t>in quam fringilla rhoncus mauris</t>
  </si>
  <si>
    <t>risus auctor sed tristique in</t>
  </si>
  <si>
    <t>odio donec vitae nisi</t>
  </si>
  <si>
    <t>risus semper porta volutpat</t>
  </si>
  <si>
    <t>nulla justo aliquam quis</t>
  </si>
  <si>
    <t>eget eros elementum pellentesque</t>
  </si>
  <si>
    <t>tellus semper interdum mauris</t>
  </si>
  <si>
    <t>sit amet cursus id turpis integer</t>
  </si>
  <si>
    <t>posuere cubilia curae nulla dapibus dolor</t>
  </si>
  <si>
    <t>massa id lobortis convallis</t>
  </si>
  <si>
    <t>libero convallis eget eleifend luctus</t>
  </si>
  <si>
    <t>ultrices posuere cubilia curae mauris viverra</t>
  </si>
  <si>
    <t>ante vivamus tortor duis mattis</t>
  </si>
  <si>
    <t>justo etiam pretium iaculis justo</t>
  </si>
  <si>
    <t>dapibus augue vel accumsan</t>
  </si>
  <si>
    <t>ac leo pellentesque ultrices mattis</t>
  </si>
  <si>
    <t>interdum in ante vestibulum</t>
  </si>
  <si>
    <t>cras in purus eu</t>
  </si>
  <si>
    <t>neque duis bibendum morbi</t>
  </si>
  <si>
    <t>duis ac nibh fusce lacus</t>
  </si>
  <si>
    <t>pellentesque quisque porta volutpat erat</t>
  </si>
  <si>
    <t>mauris vulputate elementum nullam</t>
  </si>
  <si>
    <t>sit amet consectetuer adipiscing</t>
  </si>
  <si>
    <t>vestibulum sed magna at nunc</t>
  </si>
  <si>
    <t>montes nascetur ridiculus mus etiam</t>
  </si>
  <si>
    <t>praesent blandit nam nulla integer pede justo lacinia eget tincidunt eget tempus vel pede morbi porttitor lorem id ligula suspendisse ornare consequat lectus in est risus auctor sed tristique</t>
  </si>
  <si>
    <t>05/03/2022</t>
  </si>
  <si>
    <t>02/05/2022</t>
  </si>
  <si>
    <t>04/30/2022</t>
  </si>
  <si>
    <t>04/16/2022</t>
  </si>
  <si>
    <t>09/12/2021</t>
  </si>
  <si>
    <t>03/01/2022</t>
  </si>
  <si>
    <t>02/11/2022</t>
  </si>
  <si>
    <t>03/07/2022</t>
  </si>
  <si>
    <t>02/13/2022</t>
  </si>
  <si>
    <t>02/04/2022</t>
  </si>
  <si>
    <t>02:00 - 03:00</t>
  </si>
  <si>
    <t>04:00 - 05:00</t>
  </si>
  <si>
    <t>06:00 - 07:00</t>
  </si>
  <si>
    <t>00:00 - 01:00</t>
  </si>
  <si>
    <t>paypal</t>
  </si>
  <si>
    <t>03/18/2022</t>
  </si>
  <si>
    <t>03/31/2022</t>
  </si>
  <si>
    <t>02/07/2022</t>
  </si>
  <si>
    <t>03/26/2022</t>
  </si>
  <si>
    <t>02/23/2022</t>
  </si>
  <si>
    <t>03/16/2022</t>
  </si>
  <si>
    <t>01/23/2022</t>
  </si>
  <si>
    <t>01/11/2022</t>
  </si>
  <si>
    <t>03/09/2022</t>
  </si>
  <si>
    <t>01/22/2022</t>
  </si>
  <si>
    <t>03/29/2022</t>
  </si>
  <si>
    <t>03/25/2022</t>
  </si>
  <si>
    <t>05/02/2022</t>
  </si>
  <si>
    <t>04/07/2022</t>
  </si>
  <si>
    <t>02/03/2022</t>
  </si>
  <si>
    <t>04/03/2022</t>
  </si>
  <si>
    <t>rhoncus aliquet pulvinar sed nisl nunc rhoncus dui vel sem sed sagittis nam congue risus semper porta volutpat quam pede lobortis ligula sit amet eleifend pede libero quis orci nullam molestie nibh in</t>
  </si>
  <si>
    <t>consequat in consequat ut nulla sed accumsan felis ut at dolor quis odio consequat varius integer ac leo pellentesque ultrices mattis odio donec vitae nisi</t>
  </si>
  <si>
    <t>neque libero convallis eget eleifend luctus ultricies eu nibh quisque id justo sit amet sapien dignissim vestibulum vestibulum ante ipsum primis in faucibus orci luctus et ultrices posuere cubilia curae nulla dapibus dolor vel</t>
  </si>
  <si>
    <t>nullam sit amet turpis elementum ligula vehicula consequat morbi a ipsum integer a nibh in quis justo maecenas rhoncus aliquam lacus morbi quis tortor id nulla ultrices aliquet maecenas leo odio condimentum id luctus nec molestie sed justo</t>
  </si>
  <si>
    <t>suspendisse potenti in eleifend quam a odio in hac habitasse platea dictumst maecenas ut massa quis augue luctus tincidunt nulla mollis molestie lorem quisque ut</t>
  </si>
  <si>
    <t>curae mauris viverra diam vitae quam suspendisse potenti nullam porttitor lacus at turpis donec posuere metus vitae ipsum aliquam non mauris morbi non</t>
  </si>
  <si>
    <t>in tempus sit amet sem fusce consequat nulla nisl nunc nisl duis bibendum felis sed interdum venenatis turpis enim blandit mi in porttitor</t>
  </si>
  <si>
    <t>aliquet massa id lobortis convallis tortor risus dapibus augue vel accumsan tellus nisi eu orci mauris lacinia sapien quis libero nullam</t>
  </si>
  <si>
    <t>nibh quisque id justo sit amet sapien dignissim vestibulum vestibulum ante ipsum primis in faucibus orci luctus et ultrices posuere cubilia curae nulla dapibus</t>
  </si>
  <si>
    <t>gravida nisi at nibh in hac habitasse platea dictumst aliquam augue quam sollicitudin vitae consectetuer eget rutrum at lorem integer tincidunt ante vel ipsum praesent blandit lacinia</t>
  </si>
  <si>
    <t>eleifend pede libero quis orci nullam molestie nibh in lectus pellentesque at nulla suspendisse potenti cras in purus eu magna vulputate luctus cum sociis natoque penatibus</t>
  </si>
  <si>
    <t>ultrices mattis odio donec vitae nisi nam ultrices libero non mattis pulvinar nulla pede ullamcorper augue a suscipit nulla elit ac nulla sed vel enim sit amet nunc viverra dapibus nulla suscipit ligula in lacus curabitur at ipsum ac</t>
  </si>
  <si>
    <t>eget orci vehicula condimentum curabitur in libero ut massa volutpat convallis morbi odio odio elementum eu interdum eu tincidunt in leo maecenas pulvinar</t>
  </si>
  <si>
    <t>morbi non lectus aliquam sit amet diam in magna bibendum imperdiet nullam orci pede venenatis non sodales sed tincidunt eu felis fusce posuere felis sed lacus morbi sem mauris laoreet ut rhoncus aliquet pulvinar sed nisl nunc</t>
  </si>
  <si>
    <t>volutpat eleifend donec ut dolor morbi vel lectus in quam fringilla rhoncus mauris enim leo rhoncus sed vestibulum sit amet cursus id turpis integer aliquet massa</t>
  </si>
  <si>
    <t>pede ac diam cras pellentesque volutpat dui maecenas tristique est et tempus semper est quam pharetra magna ac consequat metus sapien ut nunc vestibulum ante ipsum primis</t>
  </si>
  <si>
    <t>augue vel accumsan tellus nisi eu orci mauris lacinia sapien quis libero nullam sit amet turpis elementum ligula vehicula consequat morbi a ipsum integer a nibh in quis justo maecenas rhoncus aliquam lacus morbi quis tortor id nulla ultrices</t>
  </si>
  <si>
    <t>metus vitae ipsum aliquam non mauris morbi non lectus aliquam sit amet diam in magna bibendum imperdiet nullam orci pede venenatis non sodales sed tincidunt eu felis fusce posuere felis sed lacus morbi sem mauris laoreet ut rhoncus aliquet pulvinar</t>
  </si>
  <si>
    <t>elit ac nulla sed vel enim sit amet nunc viverra dapibus nulla suscipit ligula in lacus curabitur at ipsum ac tellus semper interdum mauris ullamcorper purus sit amet nulla quisque arcu libero rutrum ac</t>
  </si>
  <si>
    <t>semper sapien a libero nam dui proin leo odio porttitor id consequat in consequat ut nulla sed accumsan felis ut at dolor quis odio consequat varius integer ac leo pellentesque ultrices mattis odio donec vitae nisi nam ultrices libero non</t>
  </si>
  <si>
    <t>sed vestibulum sit amet cursus id turpis integer aliquet massa id lobortis convallis tortor risus dapibus augue vel accumsan tellus nisi eu orci mauris lacinia sapien quis libero nullam sit amet turpis elementum ligula vehicula consequat morbi</t>
  </si>
  <si>
    <t>pede ullamcorper augue a suscipit nulla elit ac nulla sed vel enim sit amet nunc viverra dapibus nulla suscipit ligula in lacus curabitur at ipsum ac tellus semper interdum mauris ullamcorper purus sit amet nulla</t>
  </si>
  <si>
    <t>sed vestibulum sit amet cursus id turpis integer aliquet massa id lobortis convallis tortor risus dapibus augue vel accumsan tellus nisi</t>
  </si>
  <si>
    <t>vehicula condimentum curabitur in libero ut massa volutpat convallis morbi odio odio elementum eu interdum eu tincidunt in leo maecenas pulvinar lobortis est phasellus sit amet erat</t>
  </si>
  <si>
    <t>metus aenean fermentum donec ut mauris eget massa tempor convallis nulla neque libero convallis eget eleifend luctus ultricies eu nibh quisque id justo sit amet sapien dignissim vestibulum vestibulum ante ipsum primis</t>
  </si>
  <si>
    <t>est phasellus sit amet erat nulla tempus vivamus in felis eu sapien cursus vestibulum proin eu mi nulla ac enim in tempor</t>
  </si>
  <si>
    <t>leo maecenas pulvinar lobortis est phasellus sit amet erat nulla tempus vivamus in felis eu sapien cursus vestibulum proin eu mi nulla ac enim in tempor turpis</t>
  </si>
  <si>
    <t>ac enim in tempor turpis nec euismod scelerisque quam turpis adipiscing lorem vitae mattis nibh ligula nec sem duis aliquam convallis</t>
  </si>
  <si>
    <t>quisque ut erat curabitur gravida nisi at nibh in hac habitasse platea dictumst aliquam augue quam sollicitudin vitae consectetuer eget rutrum at lorem integer tincidunt ante vel ipsum praesent blandit</t>
  </si>
  <si>
    <t>morbi a ipsum integer a nibh in quis justo maecenas rhoncus aliquam lacus morbi quis tortor id nulla ultrices aliquet maecenas leo odio condimentum id luctus nec molestie sed justo pellentesque viverra pede ac diam cras pellentesque</t>
  </si>
  <si>
    <t>orci luctus et ultrices posuere cubilia curae duis faucibus accumsan odio curabitur convallis duis consequat dui nec nisi volutpat eleifend donec ut dolor morbi vel</t>
  </si>
  <si>
    <t>quis libero nullam sit amet turpis elementum ligula vehicula consequat morbi a ipsum integer a nibh in quis justo maecenas rhoncus aliquam lacus morbi quis tortor</t>
  </si>
  <si>
    <t>in blandit ultrices enim lorem ipsum dolor sit amet consectetuer adipiscing elit proin interdum mauris non ligula pellentesque ultrices phasellus id sapien in sapien iaculis</t>
  </si>
  <si>
    <t>sit amet consectetuer adipiscing elit proin risus praesent lectus vestibulum quam sapien varius ut blandit non interdum in ante vestibulum ante ipsum primis in faucibus</t>
  </si>
  <si>
    <t>et ultrices posuere cubilia curae mauris viverra diam vitae quam suspendisse potenti nullam porttitor lacus at turpis donec posuere metus vitae ipsum aliquam non mauris morbi non lectus aliquam</t>
  </si>
  <si>
    <t>eu mi nulla ac enim in tempor turpis nec euismod scelerisque quam turpis adipiscing lorem vitae mattis nibh ligula nec sem duis aliquam convallis nunc proin</t>
  </si>
  <si>
    <t>morbi non lectus aliquam sit amet diam in magna bibendum imperdiet nullam orci pede venenatis non sodales sed tincidunt eu felis fusce posuere felis sed lacus morbi sem mauris laoreet ut rhoncus aliquet pulvinar sed nisl nunc rhoncus dui vel</t>
  </si>
  <si>
    <t>adipiscing lorem vitae mattis nibh ligula nec sem duis aliquam convallis nunc proin at turpis a pede posuere nonummy integer non velit donec diam</t>
  </si>
  <si>
    <t>suscipit ligula in lacus curabitur at ipsum ac tellus semper interdum mauris ullamcorper purus sit amet nulla quisque arcu libero rutrum ac lobortis vel dapibus at</t>
  </si>
  <si>
    <t>mauris non ligula pellentesque ultrices phasellus id sapien in sapien iaculis congue vivamus metus arcu adipiscing molestie hendrerit at vulputate vitae nisl</t>
  </si>
  <si>
    <t>ultrices mattis odio donec vitae nisi nam ultrices libero non mattis pulvinar nulla pede ullamcorper augue a suscipit nulla elit ac nulla sed vel enim sit amet nunc viverra dapibus nulla suscipit ligula in</t>
  </si>
  <si>
    <t>nibh in quis justo maecenas rhoncus aliquam lacus morbi quis tortor id nulla ultrices aliquet maecenas leo odio condimentum id luctus nec molestie sed justo pellentesque viverra pede ac diam cras pellentesque volutpat dui maecenas tristique est et tempus semper</t>
  </si>
  <si>
    <t>habitasse platea dictumst etiam faucibus cursus urna ut tellus nulla ut erat id mauris vulputate elementum nullam varius nulla facilisi cras non velit nec nisi vulputate nonummy maecenas tincidunt lacus at velit vivamus vel nulla eget eros elementum pellentesque quisque</t>
  </si>
  <si>
    <t>nulla nunc purus phasellus in felis donec semper sapien a libero nam dui proin leo odio porttitor id consequat in consequat</t>
  </si>
  <si>
    <t>nec molestie sed justo pellentesque viverra pede ac diam cras pellentesque volutpat dui maecenas tristique est et tempus semper est quam pharetra</t>
  </si>
  <si>
    <t>duis mattis egestas metus aenean fermentum donec ut mauris eget massa tempor convallis nulla neque libero convallis eget eleifend luctus ultricies eu nibh quisque id justo sit amet</t>
  </si>
  <si>
    <t>maecenas pulvinar lobortis est phasellus sit amet erat nulla tempus vivamus in felis eu sapien cursus vestibulum proin eu mi nulla ac enim in tempor turpis nec euismod scelerisque quam turpis adipiscing lorem</t>
  </si>
  <si>
    <t>odio curabitur convallis duis consequat dui nec nisi volutpat eleifend donec ut dolor morbi vel lectus in quam fringilla rhoncus mauris enim leo rhoncus</t>
  </si>
  <si>
    <t>eget eleifend luctus ultricies eu nibh quisque id justo sit amet sapien dignissim vestibulum vestibulum ante ipsum primis in faucibus orci luctus et ultrices posuere cubilia curae nulla dapibus dolor</t>
  </si>
  <si>
    <t>cubilia curae donec pharetra magna vestibulum aliquet ultrices erat tortor sollicitudin mi sit amet lobortis sapien sapien non mi integer ac neque duis bibendum morbi non quam nec dui luctus rutrum nulla</t>
  </si>
  <si>
    <t>ut tellus nulla ut erat id mauris vulputate elementum nullam varius nulla facilisi cras non velit nec nisi vulputate nonummy maecenas tincidunt lacus at velit vivamus vel nulla eget eros elementum</t>
  </si>
  <si>
    <t>erat id mauris vulputate elementum nullam varius nulla facilisi cras non velit nec nisi vulputate nonummy maecenas tincidunt lacus at velit vivamus vel nulla eget eros elementum</t>
  </si>
  <si>
    <t>phasellus id sapien in sapien iaculis congue vivamus metus arcu adipiscing molestie hendrerit at vulputate vitae nisl aenean lectus pellentesque eget nunc donec quis orci eget orci vehicula condimentum curabitur in libero</t>
  </si>
  <si>
    <t>nibh in lectus pellentesque at nulla suspendisse potenti cras in purus eu magna vulputate luctus cum sociis natoque penatibus et magnis dis parturient montes nascetur</t>
  </si>
  <si>
    <t>ipsum primis in faucibus orci luctus et ultrices posuere cubilia curae duis faucibus accumsan odio curabitur convallis duis consequat dui nec nisi volutpat eleifend donec</t>
  </si>
  <si>
    <t>aliquam quis turpis eget elit sodales scelerisque mauris sit amet eros suspendisse accumsan tortor quis turpis sed ante vivamus tortor duis mattis egestas metus aenean fermentum donec ut mauris eget massa tempor convallis nulla neque libero convallis eget</t>
  </si>
  <si>
    <t>mattis odio donec vitae nisi nam ultrices libero non mattis pulvinar nulla pede ullamcorper augue a suscipit nulla elit ac nulla sed vel enim sit amet</t>
  </si>
  <si>
    <t>nibh in hac habitasse platea dictumst aliquam augue quam sollicitudin vitae consectetuer eget rutrum at lorem integer tincidunt ante vel ipsum praesent blandit lacinia erat vestibulum sed magna at nunc commodo placerat praesent blandit nam nulla</t>
  </si>
  <si>
    <t>nullam orci pede venenatis non sodales sed tincidunt eu felis fusce posuere felis sed lacus morbi sem mauris laoreet ut rhoncus aliquet pulvinar sed nisl nunc rhoncus dui vel sem sed sagittis nam congue risus semper porta volutpat quam</t>
  </si>
  <si>
    <t>sapien cursus vestibulum proin eu mi nulla ac enim in tempor turpis nec euismod scelerisque quam turpis adipiscing lorem vitae mattis nibh ligula nec sem duis aliquam convallis nunc proin at turpis a pede posuere nonummy integer non</t>
  </si>
  <si>
    <t>eros viverra eget congue eget semper rutrum nulla nunc purus phasellus in felis donec semper sapien a libero nam dui proin leo odio porttitor id</t>
  </si>
  <si>
    <t>semper porta volutpat quam pede lobortis ligula sit amet eleifend pede libero quis orci nullam molestie nibh in lectus pellentesque at nulla suspendisse</t>
  </si>
  <si>
    <t>ante vestibulum ante ipsum primis in faucibus orci luctus et ultrices posuere cubilia curae duis faucibus accumsan odio curabitur convallis duis consequat dui nec nisi volutpat eleifend donec ut dolor morbi vel lectus in quam fringilla rhoncus mauris enim leo</t>
  </si>
  <si>
    <t>ultrices libero non mattis pulvinar nulla pede ullamcorper augue a suscipit nulla elit ac nulla sed vel enim sit amet nunc viverra dapibus nulla suscipit ligula in lacus curabitur at ipsum ac</t>
  </si>
  <si>
    <t>vitae quam suspendisse potenti nullam porttitor lacus at turpis donec posuere metus vitae ipsum aliquam non mauris morbi non lectus aliquam sit amet diam in magna bibendum</t>
  </si>
  <si>
    <t>nulla facilisi cras non velit nec nisi vulputate nonummy maecenas tincidunt lacus at velit vivamus vel nulla eget eros elementum pellentesque quisque porta volutpat erat quisque erat eros viverra eget congue</t>
  </si>
  <si>
    <t>posuere cubilia curae mauris viverra diam vitae quam suspendisse potenti nullam porttitor lacus at turpis donec posuere metus vitae ipsum aliquam non mauris morbi non lectus aliquam sit amet diam in magna bibendum imperdiet nullam</t>
  </si>
  <si>
    <t>ligula nec sem duis aliquam convallis nunc proin at turpis a pede posuere nonummy integer non velit donec diam neque vestibulum eget vulputate ut ultrices vel augue</t>
  </si>
  <si>
    <t>nulla tempus vivamus in felis eu sapien cursus vestibulum proin eu mi nulla ac enim in tempor turpis nec euismod scelerisque quam turpis adipiscing lorem vitae mattis nibh ligula nec</t>
  </si>
  <si>
    <t>maecenas pulvinar lobortis est phasellus sit amet erat nulla tempus vivamus in felis eu sapien cursus vestibulum proin eu mi nulla ac enim in tempor turpis nec euismod scelerisque quam turpis adipiscing lorem vitae mattis nibh ligula nec sem</t>
  </si>
  <si>
    <t>morbi porttitor lorem id ligula suspendisse ornare consequat lectus in est risus auctor sed tristique in tempus sit amet sem fusce</t>
  </si>
  <si>
    <t>sollicitudin vitae consectetuer eget rutrum at lorem integer tincidunt ante vel ipsum praesent blandit lacinia erat vestibulum sed magna at nunc commodo placerat praesent blandit nam nulla integer</t>
  </si>
  <si>
    <t>magna vulputate luctus cum sociis natoque penatibus et magnis dis parturient montes nascetur ridiculus mus vivamus vestibulum sagittis sapien cum sociis natoque penatibus et</t>
  </si>
  <si>
    <t>tincidunt nulla mollis molestie lorem quisque ut erat curabitur gravida nisi at nibh in hac habitasse platea dictumst aliquam augue quam sollicitudin</t>
  </si>
  <si>
    <t>lacus at turpis donec posuere metus vitae ipsum aliquam non mauris morbi non lectus aliquam sit amet diam in magna bibendum imperdiet nullam orci pede venenatis non</t>
  </si>
  <si>
    <t>aliquet pulvinar sed nisl nunc rhoncus dui vel sem sed sagittis nam congue risus semper porta volutpat quam pede lobortis ligula sit amet eleifend pede libero quis orci nullam</t>
  </si>
  <si>
    <t>ligula nec sem duis aliquam convallis nunc proin at turpis a pede posuere nonummy integer non velit donec diam neque vestibulum eget vulputate ut ultrices vel augue vestibulum ante ipsum primis in faucibus orci luctus</t>
  </si>
  <si>
    <t>sit amet eleifend pede libero quis orci nullam molestie nibh in lectus pellentesque at nulla suspendisse potenti cras in purus eu magna vulputate luctus cum sociis natoque penatibus et magnis dis parturient montes</t>
  </si>
  <si>
    <t>volutpat eleifend donec ut dolor morbi vel lectus in quam fringilla rhoncus mauris enim leo rhoncus sed vestibulum sit amet cursus id turpis integer aliquet massa id lobortis convallis tortor risus dapibus augue vel accumsan tellus nisi</t>
  </si>
  <si>
    <t>et ultrices posuere cubilia curae donec pharetra magna vestibulum aliquet ultrices erat tortor sollicitudin mi sit amet lobortis sapien sapien non mi integer ac neque duis bibendum morbi non quam nec dui luctus rutrum nulla tellus</t>
  </si>
  <si>
    <t>ac nibh fusce lacus purus aliquet at feugiat non pretium quis lectus suspendisse potenti in eleifend quam a odio in hac habitasse platea dictumst maecenas ut massa quis augue luctus tincidunt nulla</t>
  </si>
  <si>
    <t>quis odio consequat varius integer ac leo pellentesque ultrices mattis odio donec vitae nisi nam ultrices libero non mattis pulvinar nulla pede ullamcorper augue</t>
  </si>
  <si>
    <t>nisl duis bibendum felis sed interdum venenatis turpis enim blandit mi in porttitor pede justo eu massa donec dapibus duis at velit eu</t>
  </si>
  <si>
    <t>pede malesuada in imperdiet et commodo vulputate justo in blandit ultrices enim lorem ipsum dolor sit amet consectetuer adipiscing elit proin interdum mauris non ligula pellentesque ultrices phasellus id</t>
  </si>
  <si>
    <t>01/20/2022</t>
  </si>
  <si>
    <t>03/23/2022</t>
  </si>
  <si>
    <t>04/11/2022</t>
  </si>
  <si>
    <t>03/12/2022</t>
  </si>
  <si>
    <t>01/15/2022</t>
  </si>
  <si>
    <t>04/25/2022</t>
  </si>
  <si>
    <t>03/02/2022</t>
  </si>
  <si>
    <t>03/21/2022</t>
  </si>
  <si>
    <t>01/01/2022</t>
  </si>
  <si>
    <t>02/27/2022</t>
  </si>
  <si>
    <t>05/04/2022</t>
  </si>
  <si>
    <t>02/20/2022</t>
  </si>
  <si>
    <t>01/26/2022</t>
  </si>
  <si>
    <t>04/20/2022</t>
  </si>
  <si>
    <t>03/17/2022</t>
  </si>
  <si>
    <t>04/29/2022</t>
  </si>
  <si>
    <t>03/06/2022</t>
  </si>
  <si>
    <t>02/15/2022</t>
  </si>
  <si>
    <t>05/07/2022</t>
  </si>
  <si>
    <t>03/19/2022</t>
  </si>
  <si>
    <t>01/17/2022</t>
  </si>
  <si>
    <t>03/05/2022</t>
  </si>
  <si>
    <t>03/14/2022</t>
  </si>
  <si>
    <t>02/14/2022</t>
  </si>
  <si>
    <t>01/21/2022</t>
  </si>
  <si>
    <t>02/21/2022</t>
  </si>
  <si>
    <t>04/23/2022</t>
  </si>
  <si>
    <t>03/03/2022</t>
  </si>
  <si>
    <t>04/22/2022</t>
  </si>
  <si>
    <t>[Status]</t>
  </si>
  <si>
    <t>id</t>
  </si>
  <si>
    <t>approve</t>
  </si>
  <si>
    <t>reject</t>
  </si>
  <si>
    <t>09/01/2021</t>
  </si>
  <si>
    <t>admin@gmail.com</t>
  </si>
  <si>
    <t>Admin123@</t>
  </si>
  <si>
    <t>avatar-5.jpg</t>
  </si>
  <si>
    <t>img-avatar-2.jpg</t>
  </si>
  <si>
    <t>avatar-2.jpg</t>
  </si>
  <si>
    <t>img-avatar-3.jpg</t>
  </si>
  <si>
    <t>avatar-3.jpg</t>
  </si>
  <si>
    <t>avatar-1.jpg</t>
  </si>
  <si>
    <t>avatar-4.jpg</t>
  </si>
  <si>
    <t>img-avatar-1.jpg</t>
  </si>
  <si>
    <t>pending</t>
  </si>
  <si>
    <t>`</t>
  </si>
  <si>
    <t>1.jpg|2.jpg|3.jpg|4.jpg|</t>
  </si>
  <si>
    <t>5.jpg|6.jpg|7.jpg|8.jpg|</t>
  </si>
  <si>
    <t>9.jpg|10.jpg|11.jpg|12.jpg|</t>
  </si>
  <si>
    <t>13.jpg|14.jpg|15.jpg|16.jpg|</t>
  </si>
  <si>
    <t>17.jpg|18.jpg|19.jpg|20.jpg|</t>
  </si>
  <si>
    <t>21.jpg|22.jpg|23.jpg|24.jpg|</t>
  </si>
  <si>
    <t>25.jpg|26.jpg|27.jpg|28.jpg|</t>
  </si>
  <si>
    <t>29.jpg|30.jpg|31.jpg|32.jpg|</t>
  </si>
  <si>
    <t>33.jpg|34.jpg|35.jpg|36.jpg|</t>
  </si>
  <si>
    <t>37.jpg|38.jpg|39.jpg|40.jpg|</t>
  </si>
  <si>
    <t>41.jpg|42.jpg|43.jpg|44.jpg|</t>
  </si>
  <si>
    <t>45.jpg|46.jpg|47.jpg|48.jpg|</t>
  </si>
  <si>
    <t>49.jpg|50.jpg|51.jpg|52.jpg|</t>
  </si>
  <si>
    <t>53.jpg|54.jpg|55.jpg|56.jpg|</t>
  </si>
  <si>
    <t>57.jpg|58.jpg|59.jpg|60.jpg|</t>
  </si>
  <si>
    <t>61.jpg|62.jpg|63.jpg|64.jpg|</t>
  </si>
  <si>
    <t>65.jpg|66.jpg|67.jpg|68.jpg|</t>
  </si>
  <si>
    <t>69.jpg|70.jpg|71.jpg|72.jpg|</t>
  </si>
  <si>
    <t>73.jpg|74.jpg|75.jpg|76.jpg|</t>
  </si>
  <si>
    <t>77.jpg|78.jpg|79.jpg|80.jpg|</t>
  </si>
  <si>
    <t>81.jpg|82.jpg|83.jpg|84.jpg|</t>
  </si>
  <si>
    <t>85.jpg|86.jpg|87.jpg|88.jpg|</t>
  </si>
  <si>
    <t>89.jpg|90.jpg|91.jpg|92.jpg|</t>
  </si>
  <si>
    <t>93.jpg|94.jpg|95.jpg|96.jpg|</t>
  </si>
  <si>
    <t>97.jpg|98.jpg|99.jpg|100.jpg|</t>
  </si>
  <si>
    <t>101.jpg|102.jpg|103.jpg|104.jpg|</t>
  </si>
  <si>
    <t>105.jpg|106.jpg|107.jpg|108.jpg|</t>
  </si>
  <si>
    <t>109.jpg|110.jpg|111.jpg|112.jpg|</t>
  </si>
  <si>
    <t>113.jpg|114.jpg|115.jpg|116.jpg|</t>
  </si>
  <si>
    <t>117.jpg|118.jpg|119.jpg|120.jpg|</t>
  </si>
  <si>
    <t>121.jpg|122.jpg|123.jpg|124.jpg|</t>
  </si>
  <si>
    <t>125.jpg|126.jpg|127.jpg|128.jpg|</t>
  </si>
  <si>
    <t>129.jpg|130.jpg|131.jpg|132.jpg|</t>
  </si>
  <si>
    <t>133.jpg|134.jpg|135.jpg|136.jpg|</t>
  </si>
  <si>
    <t>137.jpg|138.jpg|139.jpg|140.jpg|</t>
  </si>
  <si>
    <t>141.jpg|142.jpg|143.jpg|144.jpg|</t>
  </si>
  <si>
    <t>145.jpg|146.jpg|147.jpg|148.jpg|</t>
  </si>
  <si>
    <t>149.jpg|150.jpg|151.jpg|152.jpg|</t>
  </si>
  <si>
    <t>153.jpg|154.jpg|155.jpg|156.jpg|</t>
  </si>
  <si>
    <t>157.jpg|158.jpg|159.jpg|160.jpg|</t>
  </si>
  <si>
    <t>161.jpg|162.jpg|163.jpg|164.jpg|</t>
  </si>
  <si>
    <t>165.jpg|166.jpg|167.jpg|168.jpg|</t>
  </si>
  <si>
    <t>169.jpg|170.jpg|171.jpg|172.jpg|</t>
  </si>
  <si>
    <t>173.jpg|174.jpg|175.jpg|176.jpg|</t>
  </si>
  <si>
    <t>177.jpg|178.jpg|179.jpg|180.jpg|</t>
  </si>
  <si>
    <t>181.jpg|182.jpg|183.jpg|184.jpg|</t>
  </si>
  <si>
    <t>185.jpg|186.jpg|187.jpg|188.jpg|</t>
  </si>
  <si>
    <t>189.jpg|190.jpg|191.jpg|192.jpg|</t>
  </si>
  <si>
    <t>193.jpg|194.jpg|195.jpg|196.jpg|</t>
  </si>
  <si>
    <t>Amazing stay- homestay, city view, near center Hanoi, NK Cau Giay</t>
  </si>
  <si>
    <t>1.jpg|2.jpg|3.jpg|4.jpg|5.jpg|6.jpg|7.jpg|8.jpg|9.jpg|10.jpg|11.jpg|12.jpg|</t>
  </si>
  <si>
    <t>Aaron Pennrington</t>
  </si>
  <si>
    <t>Hetti Jephcott</t>
  </si>
  <si>
    <t>Dene Picard</t>
  </si>
  <si>
    <t>Riannon Giacubo</t>
  </si>
  <si>
    <t>Trumaine Godfree</t>
  </si>
  <si>
    <t>Dari Jellybrand</t>
  </si>
  <si>
    <t>Rinaldo Addams</t>
  </si>
  <si>
    <t>Lurleen Inglesfield</t>
  </si>
  <si>
    <t>Selina Langsbury</t>
  </si>
  <si>
    <t>Matty Evenett</t>
  </si>
  <si>
    <t>Barry Siggin</t>
  </si>
  <si>
    <t>Malissa Tonkes</t>
  </si>
  <si>
    <t>Dulci Semmence</t>
  </si>
  <si>
    <t>Sarette Wozencraft</t>
  </si>
  <si>
    <t>Keri Finch</t>
  </si>
  <si>
    <t>FullName</t>
  </si>
  <si>
    <t>Email</t>
  </si>
  <si>
    <t>Subject</t>
  </si>
  <si>
    <t>Message</t>
  </si>
  <si>
    <t>SentDate</t>
  </si>
  <si>
    <t>apennrington0@myspace.com</t>
  </si>
  <si>
    <t>sit amet lobortis sapien sapien non</t>
  </si>
  <si>
    <t>elit proin risus praesent lectus vestibulum quam sapien varius ut blandit non interdum in ante</t>
  </si>
  <si>
    <t>hjephcott1@tamu.edu</t>
  </si>
  <si>
    <t>nisl duis ac nibh fusce lacus</t>
  </si>
  <si>
    <t>sapien sapien non mi integer ac neque duis bibendum morbi non quam nec dui luctus rutrum nulla tellus in sagittis dui vel nisl</t>
  </si>
  <si>
    <t>dpicard2@merriam-webster.com</t>
  </si>
  <si>
    <t>morbi sem mauris laoreet ut</t>
  </si>
  <si>
    <t>in libero ut massa volutpat convallis morbi odio odio elementum eu interdum eu tincidunt in leo maecenas pulvinar</t>
  </si>
  <si>
    <t>rgiacubo3@godaddy.com</t>
  </si>
  <si>
    <t>in consequat ut nulla sed accumsan felis ut at dolor quis odio consequat varius integer ac leo pellentesque ultrices mattis odio donec vitae</t>
  </si>
  <si>
    <t>tgodfree4@cbc.ca</t>
  </si>
  <si>
    <t>purus eu magna vulputate luctus</t>
  </si>
  <si>
    <t>faucibus orci luctus et ultrices posuere cubilia curae donec pharetra magna vestibulum aliquet ultrices erat tortor sollicitudin</t>
  </si>
  <si>
    <t>djellybrand5@hp.com</t>
  </si>
  <si>
    <t>quam suspendisse potenti nullam porttitor</t>
  </si>
  <si>
    <t>viverra eget congue eget semper rutrum nulla nunc purus phasellus in felis donec semper sapien a libero nam dui proin leo odio porttitor id consequat</t>
  </si>
  <si>
    <t>raddams6@ow.ly</t>
  </si>
  <si>
    <t>id nulla ultrices aliquet maecenas</t>
  </si>
  <si>
    <t>turpis enim blandit mi in porttitor pede justo eu massa donec dapibus duis at velit eu est congue elementum in hac habitasse platea</t>
  </si>
  <si>
    <t>linglesfield7@mac.com</t>
  </si>
  <si>
    <t>rutrum nulla tellus in sagittis dui vel</t>
  </si>
  <si>
    <t>ante nulla justo aliquam quis turpis eget elit sodales scelerisque mauris sit amet eros suspendisse accumsan tortor quis</t>
  </si>
  <si>
    <t>slangsbury8@va.gov</t>
  </si>
  <si>
    <t>in libero ut massa</t>
  </si>
  <si>
    <t>felis sed lacus morbi sem mauris laoreet ut rhoncus aliquet pulvinar sed nisl nunc rhoncus dui vel sem sed sagittis nam congue</t>
  </si>
  <si>
    <t>mevenett9@ifeng.com</t>
  </si>
  <si>
    <t>justo sollicitudin ut suscipit a feugiat</t>
  </si>
  <si>
    <t>donec quis orci eget orci vehicula condimentum curabitur in libero ut massa volutpat convallis morbi odio odio elementum eu interdum eu tincidunt in</t>
  </si>
  <si>
    <t>bsiggina@mozilla.com</t>
  </si>
  <si>
    <t>sit amet consectetuer adipiscing elit proin</t>
  </si>
  <si>
    <t>ac consequat metus sapien ut nunc vestibulum ante ipsum primis in faucibus orci luctus et ultrices posuere cubilia curae mauris viverra diam vitae</t>
  </si>
  <si>
    <t>mtonkesb@1688.com</t>
  </si>
  <si>
    <t>morbi quis tortor id nulla</t>
  </si>
  <si>
    <t>odio cras mi pede malesuada in imperdiet et commodo vulputate justo in blandit ultrices enim lorem ipsum dolor sit amet consectetuer adipiscing elit proin interdum</t>
  </si>
  <si>
    <t>dsemmencec@4shared.com</t>
  </si>
  <si>
    <t>iaculis congue vivamus metus arcu adipiscing molestie hendrerit at vulputate vitae nisl aenean lectus pellentesque eget nunc donec quis orci eget orci vehicula</t>
  </si>
  <si>
    <t>swozencraftd@slate.com</t>
  </si>
  <si>
    <t>in quam fringilla rhoncus</t>
  </si>
  <si>
    <t>vulputate luctus cum sociis natoque penatibus et magnis dis parturient montes nascetur ridiculus mus vivamus vestibulum sagittis sapien cum sociis natoque penatibus et</t>
  </si>
  <si>
    <t>kfinche@cloudflare.com</t>
  </si>
  <si>
    <t>est quam pharetra magna ac consequat</t>
  </si>
  <si>
    <t>nulla elit ac nulla sed vel enim sit amet nunc viverra dapibus nulla suscipit ligula in lacus curabitur at ipsum ac tellus semper interdum mauris</t>
  </si>
  <si>
    <t>06/10/2020</t>
  </si>
  <si>
    <t>07/01/2020</t>
  </si>
  <si>
    <t>06/27/2020</t>
  </si>
  <si>
    <t>03/21/2021</t>
  </si>
  <si>
    <t>04/09/2022</t>
  </si>
  <si>
    <t>05/28/2021</t>
  </si>
  <si>
    <t>03/24/2021</t>
  </si>
  <si>
    <t>07/24/2020</t>
  </si>
  <si>
    <t>01/05/2021</t>
  </si>
  <si>
    <t>05/24/2020</t>
  </si>
  <si>
    <t>04/09/2021</t>
  </si>
  <si>
    <t>12/04/2020</t>
  </si>
  <si>
    <t>13.jpg|14.jpg|15.jpg|16.jpg|17.jpg|18.jpg|19.jpg|20.jpg|21.jpg|22.jpg|23.jpg|24.jpg|</t>
  </si>
  <si>
    <t>25.jpg|26.jpg|27.jpg|28.jpg|29.jpg|30.jpg|31.jpg|32.jpg|33.jpg|34.jpg|35.jpg|36.jpg|</t>
  </si>
  <si>
    <t>37.jpg|38.jpg|39.jpg|40.jpg|41.jpg|42.jpg|43.jpg|44.jpg|45.jpg|46.jpg|47.jpg|48.jpg|</t>
  </si>
  <si>
    <t>49.jpg|50.jpg|51.jpg|52.jpg|53.jpg|54.jpg|55.jpg|56.jpg|57.jpg|58.jpg|59.jpg|60.jpg|</t>
  </si>
  <si>
    <t>61.jpg|62.jpg|63.jpg|64.jpg|65.jpg|66.jpg|67.jpg|68.jpg|69.jpg|70.jpg|71.jpg|72.jpg|</t>
  </si>
  <si>
    <t>73.jpg|74.jpg|75.jpg|76.jpg|77.jpg|78.jpg|79.jpg|80.jpg|81.jpg|82.jpg|83.jpg|84.jpg|</t>
  </si>
  <si>
    <t>85.jpg|86.jpg|87.jpg|88.jpg|89.jpg|90.jpg|91.jpg|92.jpg|93.jpg|94.jpg|95.jpg|96.jpg|</t>
  </si>
  <si>
    <t>97.jpg|98.jpg|99.jpg|100.jpg|101.jpg|102.jpg|103.jpg|104.jpg|105.jpg|106.jpg|107.jpg|108.jpg|</t>
  </si>
  <si>
    <t>109.jpg|110.jpg|111.jpg|112.jpg|113.jpg|114.jpg|115.jpg|116.jpg|117.jpg|118.jpg|119.jpg|120.jpg|</t>
  </si>
  <si>
    <t>121.jpg|122.jpg|123.jpg|124.jpg|125.jpg|126.jpg|127.jpg|128.jpg|129.jpg|130.jpg|131.jpg|132.jpg|</t>
  </si>
  <si>
    <t>133.jpg|134.jpg|135.jpg|136.jpg|137.jpg|138.jpg|139.jpg|140.jpg|141.jpg|142.jpg|143.jpg|144.jpg|</t>
  </si>
  <si>
    <t>145.jpg|146.jpg|147.jpg|148.jpg|149.jpg|150.jpg|151.jpg|152.jpg|153.jpg|154.jpg|155.jpg|156.jpg|</t>
  </si>
  <si>
    <t>157.jpg|158.jpg|159.jpg|160.jpg|161.jpg|162.jpg|163.jpg|164.jpg|165.jpg|166.jpg|167.jpg|168.jpg|</t>
  </si>
  <si>
    <t>169.jpg|170.jpg|171.jpg|172.jpg|173.jpg|174.jpg|175.jpg|176.jpg|177.jpg|178.jpg|179.jpg|180.jpg|</t>
  </si>
  <si>
    <t>181.jpg|182.jpg|183.jpg|184.jpg|185.jpg|186.jpg|187.jpg|188.jpg|189.jpg|190.jpg|191.jpg|192.jpg|</t>
  </si>
  <si>
    <t>193.jpg|194.jpg|195.jpg|196.jpg|197.jpg|198.jpg|199.jpg|200.jpg|201.jpg|202.jpg|203.jpg|204.jpg|</t>
  </si>
  <si>
    <t>205.jpg|206.jpg|207.jpg|208.jpg|209.jpg|210.jpg|211.jpg|212.jpg|213.jpg|214.jpg|215.jpg|216.jpg|</t>
  </si>
  <si>
    <t>217.jpg|218.jpg|219.jpg|220.jpg|221.jpg|222.jpg|223.jpg|224.jpg|225.jpg|226.jpg|227.jpg|228.jpg|</t>
  </si>
  <si>
    <t>229.jpg|230.jpg|231.jpg|232.jpg|233.jpg|234.jpg|235.jpg|236.jpg|237.jpg|238.jpg|239.jpg|240.jpg|</t>
  </si>
  <si>
    <t>241.jpg|242.jpg|243.jpg|244.jpg|245.jpg|246.jpg|247.jpg|248.jpg|249.jpg|250.jpg|251.jpg|252.jpg|</t>
  </si>
  <si>
    <t>253.jpg|254.jpg|255.jpg|256.jpg|257.jpg|258.jpg|259.jpg|260.jpg|261.jpg|262.jpg|263.jpg|264.jpg|</t>
  </si>
  <si>
    <t>265.jpg|266.jpg|267.jpg|268.jpg|269.jpg|270.jpg|271.jpg|272.jpg|273.jpg|274.jpg|275.jpg|276.jpg|</t>
  </si>
  <si>
    <t>277.jpg|278.jpg|279.jpg|280.jpg|281.jpg|282.jpg|283.jpg|284.jpg|285.jpg|286.jpg|287.jpg|288.jpg|</t>
  </si>
  <si>
    <t>289.jpg|290.jpg|291.jpg|292.jpg|293.jpg|294.jpg|295.jpg|296.jpg|297.jpg|298.jpg|299.jpg|300.jpg|</t>
  </si>
  <si>
    <t>301.jpg|302.jpg|303.jpg|304.jpg|305.jpg|306.jpg|307.jpg|308.jpg|309.jpg|310.jpg|311.jpg|312.jpg|</t>
  </si>
  <si>
    <t>313.jpg|314.jpg|315.jpg|316.jpg|317.jpg|318.jpg|319.jpg|320.jpg|321.jpg|322.jpg|323.jpg|324.jpg|</t>
  </si>
  <si>
    <t>325.jpg|326.jpg|327.jpg|328.jpg|329.jpg|330.jpg|331.jpg|332.jpg|333.jpg|334.jpg|335.jpg|336.jpg|</t>
  </si>
  <si>
    <t>337.jpg|338.jpg|339.jpg|340.jpg|341.jpg|342.jpg|343.jpg|344.jpg|345.jpg|346.jpg|347.jpg|348.jpg|</t>
  </si>
  <si>
    <t>349.jpg|350.jpg|351.jpg|352.jpg|353.jpg|354.jpg|355.jpg|356.jpg|357.jpg|358.jpg|359.jpg|360.jpg|</t>
  </si>
  <si>
    <t>1.jpg</t>
  </si>
  <si>
    <t>2.jpg</t>
  </si>
  <si>
    <t>3.jpg</t>
  </si>
  <si>
    <t>4.jpg</t>
  </si>
  <si>
    <t>5.jpg</t>
  </si>
  <si>
    <t>6.jpg</t>
  </si>
  <si>
    <t>BookingId</t>
  </si>
  <si>
    <t>QuantityRoom</t>
  </si>
  <si>
    <t>Subtotal</t>
  </si>
  <si>
    <t>RoomId</t>
  </si>
  <si>
    <t xml:space="preserve">Hai Yen Hotel </t>
  </si>
  <si>
    <t>568 Cua Dai, Cam Chau, Hoi An, Vietnam</t>
  </si>
  <si>
    <t>Assembly Hall of Chaozhou Chinese Congregation 0.4  km|Assembly Hall of the Hainan 0.4  km|Quan Cong Temple 0.5  km|Hoi An Market 0.5  km|Assembly Hall of Fujian Chinese 0.6  km|Hoi An Historic Museum 0.7  km|Museum of Trade Ceramics 0.7  km|Museum of Folk Culture 0.7  km|Tan Ky Old House 0.9  km|Assembly Hall of the Cantonese Chinese Congregation 1  km</t>
  </si>
  <si>
    <t>Đặc trưng với một hồ bơi tự nhiên ngoài trời và bãi đậu xe riêng miễn phí, khách sạn Hải Yến Hotel cung cấp chỗ nghỉ bình dân với Wi-Fi miễn phí và TV màn hình phẳng. Khách sạn tọa lạc trung tâm ở Thị trấn cổ Hội An.|Khách sạn Hải Yến cách bãi biển Cửa Đại nổi tiếng 2.5km.|Các phòng lớn được điều hòa không khí tại Hải Yến được trang bị với một ban công riêng và các khu vực chỗ ngồi. Các phòng được trang bị một két an toàn, bình điện đun nước và và truyền hình vệ tinh. Phòng tắm riêng có một bồn tắm, vật dụng tắm và một máy sấy tóc.|Các nhân viên có mặt tại quầy lễ tân 24 giờ một ngày và có thể giúp thu xếp việc đi lại. Khách có thể mua quà tặng tại cửa hàng đồ lưu niệm. Khách sạn Hải Yến cung cấp dịch vụ đưa đón và trao đổi tiền tệ.|Các món ăn địa phương, món ăn nhẹ và đồ uống được cung cấp tại nhà hàng của khách sạn Hải Yến.</t>
  </si>
  <si>
    <t>December Hoi An Villa</t>
  </si>
  <si>
    <t>99 Pham Van Dong Street, Tan An, Hoi An, Vietnam</t>
  </si>
  <si>
    <t>Chuc Thanh Pagoda 0.7 km|Phuoc Lam Pagoda 1 km|Cam Pho Temple 1.7 km|Thanh Ha Village 1.8 km|Hoi An Historic Museum 1.9 km|Japanese Covered Bridge 1.9 km|Assembly Hall of the Cantonese Chinese Congregation 1.9 km|Tan Ky Old House 2.1 km|Museum of Trade Ceramics 2.1 km|Assembly Hall of Fujian Chinese 2.2 km</t>
  </si>
  <si>
    <t>Nằm cách Làng Thanh Hà 2,5 km, December Hoi An Villa có nhà hàng, hồ bơi ngoài trời cũng như chỗ nghỉ gắn máy điều hòa với ban công và WiFi miễn phí.|Tất cả các căn tại đây đều có khu vực ghế ngồi, TV truyền hình vệ tinh màn hình phẳng và phòng tắm riêng đi kèm dép đi trong phòng, vòi xịt/chậu rửa vệ sinh cùng vòi sen. Một số căn còn được bố trí bếp với tủ lạnh và bếp nấu ăn.|Biệt thự phục vụ bữa sáng kiểu Mỹ và kiểu Á hàng ngày.|Trong khuôn viên December Hoi An Villa có sân hiên tắm nắng và du khách có thể đạp xe trong khu vực gần chỗ nghỉ.|Chỗ nghỉ nằm cách Bảo tàng Lịch sử Hội An 2,5 km và Làng Gốm Thanh Hà 2,9 km. Sân bay gần nhất là sân bay quốc tế Đà Nẵng, nằm trong bán kính 25 km từ December Hoi An Villa, và chỗ nghỉ cung cấp dịch vụ đưa đón sân bay với một khoản phụ phí.|Các cặp đôi đặc biệt thích địa điểm này — họ cho điểm 8,5 cho kỳ nghỉ dành cho 2 người.</t>
  </si>
  <si>
    <t>La Siesta Hoi An Resort &amp; Spa</t>
  </si>
  <si>
    <t>132-134 Hung Vuong, Thanh Ha Ward, Thanh Hà, Hội An, Việt Nam</t>
  </si>
  <si>
    <t>Đền Cam Phổ 0,9 km|Chùa Cầu 1,1 km|Hội Quán Chi Hội Quảng Đông Trung Quốc 1,1 km|Nha Co Tan Ky 1,2 km|Chùa Chúc Thánh 1,3 km|Bảo tàng Lịch sử Hội An 1,4 km|Bảo tàng Gốm sứ Mậu Dịch 1,4 km|Làng Thanh Hà 1,4 km|Bảo tàng Văn hóa Dân gian Hội An 1,5 km|Hội Quán Chi Hội Phúc Kiến Trung Quốc 1,6 km</t>
  </si>
  <si>
    <t>Trải rộng trên 2 cánh ở thành phố Hội An, La Siesta Hoi An Resort &amp; Spa có hồ bơi nước mặn rộng 400 m² và hồ bơi nước ngọt rộng 100 m². Cánh phía Tây kiểu truyền thống đầy phong cách của resort cung cấp 70 phòng trong khi cánh phía Đông có 37 suite cổ điển mang nét đặc trưng của khu phố cổ. Du khách có thể tự thưởng cho mình một buổi mát-xa vô cùng dễ chịu tại spa hoặc thư giãn trong vườn. Wi-Fi trong toàn bộ khuôn viên và xe đạp đều được cung cấp cho khách sử dụng miễn phí.|Tất cả các phòng nghỉ lắp máy điều hòa tại đây đều đi kèm ban công riêng nhìn ra hồ bơi, TV truyền hình cáp màn hình phẳng, máy tính xách tay cũng như phòng tắm riêng với bồn tắm, áo choàng tắm, dép, đồ vệ sinh cá nhân miễn phí nhằm tạo sự thoải mái cho khách.|Nhà hàng Red Bean phục vụ nhiều món ăn kiểu Á trong khi Nhà hàng The Temple cung cấp ẩm thực châu Âu. Dịch vụ phòng được đáp ứng theo yêu cầu.|La Siesta Hoi An Resort &amp; Spa nằm trong bán kính 1,1 km từ Hội quán Quảng Đông cũng như Chùa Cầu Nhật Bản, 700 m từ Phố Cổ Hội An và 30 km từ sân bay quốc tế Đà Nẵng. Resort cũng cung cấp dịch vụ đưa đón miễn phí đến Phố Cổ và Bãi biển An Bàng.|Đây là khu vực ở Hội An mà khách yêu thích, theo các đánh giá độc lập.</t>
  </si>
  <si>
    <t>Hero's House Biệt Thự 300m2, Nguyên Căn 5 phòng ngủ,có hồ bơi riêng và BBQ</t>
  </si>
  <si>
    <t>Huỳnh Thúc Kháng, Cam Ha, Hội An, Việt Nam</t>
  </si>
  <si>
    <t>Chùa Chúc Thánh 0,6 km|Chùa Phước Lâm 0,7 km|Đền Cam Phổ 1,9 km|Bảo tàng Lịch sử Hội An 1,9 km|Hội Quán Chi Hội Quảng Đông Trung Quốc 2,1 km|Chùa Cầu 2,1 km|Bảo tàng Gốm sứ Mậu Dịch 2,2 km|Nha Co Tan Ky 2,2 km|Hội Quán Chi Hội Phúc Kiến Trung Quốc 2,2 km|Đền Quan Đế 2,3 km|Hội Quán Chi Hội Triều Châu Trung Quốc 2,3 km|Làng Thanh Hà 2,5 km|Thanh Ha Pottery Village 3,1 km|Kim Bong Carpentry Village 3,5 km|Sân gôn Montgomerie Links 8,4 km|Montgomerie Links Vietnam Golf Club 8,4 km|Ngũ Hành Sơn 13,6 km|Asia Park Danang 18,8 km|</t>
  </si>
  <si>
    <t>Bạn đủ điều kiện nhận giảm giá Genius tại Hero's House Biệt Thự 300m2, Nguyên Căn 5 phòng ngủ,có hồ bơi riêng và BBQ! Để tiết kiệm tại chỗ nghỉ này, bạn chỉ cần đăng nhập / đăng ký.|Tọa lạc tại thành phố Hội An thuộc tỉnh Quảng Nam, cách Bãi biển An Bàng 2,9 km, Hero's House in Hội An Town &amp; near An Bang Beach cung cấp chỗ nghỉ với WiFi miễn phí, tiện nghi BBQ, hồ bơi ngoài trời và chỗ đỗ xe riêng miễn phí.|Mỗi chỗ ở tại đây đều có sân trong, bếp với tủ lạnh, khu vực ăn uống và khu vực ghế ngồi với TV màn hình phẳng cũng như phòng tắm riêng đi kèm chậu rửa vệ sinh (bidet) cùng máy sấy tóc. Tất cả chỗ ở được bố trí ban công nhìn ra quang cảnh hồ nước.|Căn hộ có sân hiên tắm nắng để khách thư giãn.|Các điểm tham quan nổi tiếng gần Hero's House in Hội An Town &amp; near An Bang Beach bao gồm Bảo tàng Lịch sử Hội An, Chùa Phước Lâm và Đình Cẩm Phô. Sân bay gần nhất là sân bay quốc tế Đà Nẵng, cách đó 21 km, và chỗ nghỉ cung cấp dịch vụ đưa đón sân bay miễn phí.</t>
  </si>
  <si>
    <t>Dream Flower Homestay</t>
  </si>
  <si>
    <t>576/6 Cua Dai, Cẩm Châu, Hội An, Việt Nam</t>
  </si>
  <si>
    <t>Hội Quán Chi Hội Triều Châu Trung Quốc 0,5 km|Hội Quán Chi Hội Hải Nam Trung Quốc 0,6 km|Đền Quan Đế 0,6 km|Hoi An Market 0,7 km|Hội Quán Chi Hội Phúc Kiến Trung Quốc 0,7 km|Bảo tàng Lịch sử Hội An 0,7 km|Bảo tàng Gốm sứ Mậu Dịch 0,8 km|Bảo tàng Văn hóa Dân gian Hội An 0,8 km|Nha Co Tan Ky 1,1 km|Hội Quán Chi Hội Quảng Đông Trung Quốc 1,1 km</t>
  </si>
  <si>
    <t>Nằm cách Hội quán Triều Châu 600 m, Dream Flower Homestay có chỗ nghỉ với sảnh khách chung, khu vườn và bếp chung để tạo thuận tiện cho khách. Homestay này cung cấp miễn phí cả WiFi và chỗ đỗ xe riêng.|Mỗi phòng nghỉ tại đây đều có sân trong, máy điều hòa, khu vực ăn uống và khu vực ghế ngồi với TV truyền hình cáp màn hình phẳng. Tất cả các phòng còn được bố trí phòng tắm riêng với chậu rửa vệ sinh (bidet), máy sấy tóc và đồ vệ sinh cá nhân miễn phí.|Dream Flower Homestay có sân hiên.|Chỗ nghỉ cung cấp cả dịch vụ cho thuê xe đạp lẫn xe hơi trong khi du khách có thể đạp xe ở khu vực gần đó.|Các điểm tham quan nổi tiếng gần Dream Flower Homestay bao gồm Bảo tàng Lịch sử Hội An, Chùa Cầu Nhật Bản và Hội quán Quảng Đông. Sân bay gần nhất là sân bay quốc tế Đà Nẵng, cách homestay 23 km, và chỗ nghỉ cung cấp dịch vụ đưa đón sân bay với một khoản phụ phí.</t>
  </si>
  <si>
    <t>Hoi An Riverside Villas &amp; Apartments</t>
  </si>
  <si>
    <t>251 Tran Nhan Tong, Cam Chau Ward, Cẩm Châu, Hội An, Việt Nam</t>
  </si>
  <si>
    <t>Hội Quán Chi Hội Triều Châu Trung Quốc 1,8 km|Hội Quán Chi Hội Hải Nam Trung Quốc 1,8 km|Đền Quan Đế 1,9 km|Hoi An Market 1,9 km|Hội Quán Chi Hội Phúc Kiến Trung Quốc 2 km|Bảo tàng Văn hóa Dân gian Hội An 2,1 km|Bảo tàng Gốm sứ Mậu Dịch 2,1 km|Bảo tàng Lịch sử Hội An 2,2 km|Nha Co Tan Ky 2,3 km|Hội Quán Chi Hội Quảng Đông Trung Quốc 2,5 km</t>
  </si>
  <si>
    <t>Tọa lạc tại thành phố Hội An, cách Bãi biển Cửa Đại 3 km và Hội quán Triều Châu 1,8 km, Hoi An Riverside Villas &amp; Apartments cung cấp chỗ nghỉ với WiFi miễn phí, máy điều hòa, nhà hàng và quầy bar.|Nhà nghỉ B&amp;B này có TV màn hình phẳng và phòng tắm riêng với dép, máy sấy tóc cùng vòi sen. Một số căn tại đây có khu vực ghế ngồi và/hoặc ban công.|Hoi An Riverside Villas &amp; Apartments có sân hiên.|Khách lưu trú tại chỗ nghỉ có thể đi xe đạp ở khu vực gần đó hoặc thư giãn trong vườn.|Trong số các điểm tham quan nổi tiếng gần Hoi An Riverside Villas &amp; Apartments có Hội quán Hải Nam, Đền Quan Công và Hội quán Phúc Kiến. Sân bay gần nhất là sân bay quốc tế Đà Nẵng, cách nhà nghỉ B&amp;B này 25 km, và chỗ nghỉ cung cấp dịch vụ đưa đón sân bay với một khoản phụ phí.</t>
  </si>
  <si>
    <t>Suite Gia Đình Có Ban Công</t>
  </si>
  <si>
    <t>No 16, Lane 7, Nguyen Cong Tru street, Hue city, Huế, Việt Nam</t>
  </si>
  <si>
    <t>Chợ Đông Ba 0,8 km|Cầu Tràng Tiền 1 km|Chùa Diệu Đế 1,1 km|Chùa Chiêu Ứng 1,1 km|Chùa Ông 1,5 km|Museum of Royal Antiquities 1,5 km|Nhà Thờ Dòng Chúa Cứu Thế tại Huế 1,6 km|Cung An Định 1,7 km|Tử Cấm Thành 2 km|Ngũ Phụng 2 km</t>
  </si>
  <si>
    <t>Nằm cách Chợ Đông Ba 800 m, Hue River Side Villa cung cấp chỗ nghỉ nằm bên bờ Sông Như Ý thanh bình tại thành phố Huế. Du khách có thể dùng bữa tại nhà hàng trong khuôn viên hay trong vườn. WiFi miễn phí có trong tất cả các khu vực.|Tất cả các biệt thự gắn máy lạnh tại đây đều được trang trí theo phong cách truyền thống với nội thất hiện đại đồng thời có ban công riêng nhìn ra sông. Tủ lạnh, minibar và ấm đun nước cũng có sẵn. Khăn tắm cũng được cung cấp cho khách.|Hue River Side Villa còn có sân hiên phơi nắng. Nơi nghỉ này cung cấp xe đạp cho khách sử dụng miễn phí và cho thuê xe hơi. Đạp xe là hoạt động được ưa thích trong khu vực này. Chỗ đỗ xe riêng miễn phí được bố trí ngay trong khuôn viên.|Cầu Tràng Tiền cách nơi nghỉ 1 km trong khi Hoàng Thành Huế cách nơi nghỉ 2,3 km. Sân bay gần nhất là Sân bay Phú Bài, cách Hue River Side Villa 14 km.|Đây là khu vực ở Huế mà khách yêu thích, theo các đánh giá độc lập.</t>
  </si>
  <si>
    <t>The Purple Hue Homestay</t>
  </si>
  <si>
    <t>Room 1, row 14, Xa Tac communal zone, Ngo Thoi Nham street, Thuong Hoa ward, Huế, Việt Nam</t>
  </si>
  <si>
    <t>Tử Cấm Thành 0,9 km|Ngũ Phụng 1 km|Hoàng thành 1,1 km|Bảo tàng Hồ Chí Minh 1,4 km|Museum of Royal Antiquities 1,4 km|Hồ Tịnh Tâm 1,5 km|Chùa Báo Quốc 1,6 km|Cầu Tràng Tiền 1,9 km|Chua Tu Dam 2 km</t>
  </si>
  <si>
    <t>Nằm cách Tử Cấm Thành 1,2 km, The Purple Hue Homestay có chỗ nghỉ với quầy bar, sảnh khách chung và bếp chung để tạo thuận tiện cho khách. Homestay này cung cấp miễn phí cả WiFi lẫn chỗ đỗ xe riêng.|Một số căn tại đây được bố trí TV truyền hình vệ tinh màn hình phẳng, khu vực bếp ăn đầy đủ tiện nghi với lò vi sóng cũng như phòng tắm riêng đi kèm vòi sen và dép đi trong phòng.|The Purple Hue Homestay có tiện nghi BBQ.|Du khách có thể thuê xe đạp và xe hơi tại chỗ nghỉ.|The Purple Hue Homestay cách Hoàng thành 1,7 km và cách Bảo tàng Cổ vật Cung đình 2 km. Sân bay gần nhất là sân bay Phú Bài, nằm trong bán kính 17 km từ homestay, và chỗ nghỉ cung cấp dịch vụ đưa đón sân bay với một khoản phụ phí.</t>
  </si>
  <si>
    <t>Guest House Maika</t>
  </si>
  <si>
    <t>Chu Văn An, Phú Hội, Huế 7/5, Huế, Việt Nam</t>
  </si>
  <si>
    <t>Chợ Đông Ba 0,7 km|Cầu Tràng Tiền 0,9 km|Chùa Diệu Đế 1,2 km|Chùa Chiêu Ứng 1,3 km|Nhà Thờ Dòng Chúa Cứu Thế tại Huế 1,4 km|Museum of Royal Antiquities 1,4 km|Cung An Định 1,5 km|Chùa Ông 1,7 km|Bảo tàng Hồ Chí Minh 1,9 km|Tử Cấm Thành 1,9 km</t>
  </si>
  <si>
    <t>Nằm ở thành phố Huế, cách Cầu Tràng Tiền 2,3 km và Chợ Đông Ba 2,6 km, Guest House Maika cung cấp chỗ nghỉ với WiFi miễn phí, máy điều hòa, nhà hàng và sảnh khách chung.|Tất cả các căn tại đây đều được bố trí khu vực ghế ngồi, TV truyền hình cáp màn hình phẳng và phòng tắm riêng đi kèm dép đi trong phòng, vòi xịt/chậu rửa vệ sinh cùng vòi sen. Để thêm phần thuận tiện cho du khách, chỗ nghỉ có thể cung cấp khăn tắm và ga trải giường với một khoản phụ phí.|Khách lưu trú tại nhà nghỉ B&amp;B này có thể thưởng thức bữa sáng kiểu Á.|Guest House Maika có sân hiên.|Chỗ nghỉ cung cấp cả dịch vụ cho thuê xe đạp lẫn xe hơi trong khi du khách có thể đạp xe ở khu vực gần đó.|Guest House Maika nằm cách Bảo tàng Cổ vật Cung đình Huế 2,7 km và Chùa Chiêu Ứng 3,5 km. Sân bay gần nhất là sân bay Phú Bài, nằm trong bán kính 15 km từ nhà nghỉ B&amp;B này, và chỗ nghỉ cung cấp dịch vụ đưa đón sân bay với một khoản phụ phí.|Đây là khu vực ở Huế mà khách yêu thích, theo các đánh giá độc lập.</t>
  </si>
  <si>
    <t xml:space="preserve"> Smile Hotel Nha Trang</t>
  </si>
  <si>
    <t>5/1 Hung Vuong, Loc Tho Ward, Nha Trang, Việt Nam</t>
  </si>
  <si>
    <t>Quảng trường 2 Tháng 4  0,3 km| Trung tâm Thuyền buồm Việt Nam  0,4 km| Quán bar Sailing Club  0,4 km| Tháp Trầm Hương  0,4 km| Chợ Xóm Mới  0,9 km| Trạm Xe buýt Sân bay  0,9 km| Bac Thanh Church  1 km| Công viên Nước Phù Đổng  1 km| Nha Tho Nui Church  1,2 km| Trung tâm thương mại Nha Trang Center  1,3 km</t>
  </si>
  <si>
    <t>Chỗ nghỉ này cách bãi biển 6 phút đi bộ. Tọa lạc ở thành phố Nha Trang, cách Tháp Trầm Hương 3 phút đi bộ, Smile Hotel cung cấp chỗ nghỉ với hồ bơi ngoài trời. Với tiện nghi BBQ, khách sạn 4 sao này cung cấp các phòng lắp máy điều hòa với Wi-Fi miễn phí, mỗi phòng đều có phòng tắm riêng. Khách sạn cách Quảng trường 2/4 khoảng 4 phút đi bộ và Trung tâm mua sắm Nha Trang Centre 800 m.|Các phòng nghỉ tại khách sạn đều được trang bị bàn làm việc, TV màn hình phẳng, tủ quần áo, ấm đun nước, két an toàn cá nhân và phòng tắm riêng với vòi sen/bồn tắm cùng đồ vệ sinh cá nhân miễn phí. Một số phòng cho khách tầm nhìn ra biển.|Khách sạn cung cấp các món ăn kiểu Á và quốc tế. Bữa sáng tự chọn được phục vụ hàng ngày.|Đội ngũ nhân viên nói tiếng Anh, tiếng Nga và tiếng Việt tại quầy lễ tân có thể tư vấn cho khách. Bàn đặt tour có thể giúp thu xếp các chuyến đi trong ngày và dịch vụ cho thuê xe hơi.|Các điểm tham quan nổi tiếng gần Smile Hotel gồm Trung tâm Thuyền buồm Việt Nam, quán Sailing Club và Bảo tàng Khánh Hòa. Sân bay gần nhất là sân bay quốc tế Cam Ranh, cách đó 26 km.|Đây là khu vực ở Nha Trang mà khách yêu thích, theo các đánh giá độc lập.</t>
  </si>
  <si>
    <t>Gold Coast Nha Trang by HOLI</t>
  </si>
  <si>
    <t>20 Tran Phu, Nha Trang Center Apartment, Nha Trang, Việt Nam</t>
  </si>
  <si>
    <t>Trung tâm thương mại Nha Trang Center 0,1 km|Bảo tàng Khánh Hòa 0,2 km|Nha Trang Stadium 0,4 km|Bảo tàng Alexandre Yersin 0,5 km|Bac Thanh Church 0,5 km|Bưu điện Khánh Hòa 0,7 km|Chợ Xóm Mới 0,8 km|Tháp Trầm Hương 0,8 km|Nhà thờ Chánh tòa Kitô Vua (Nhà thờ Núi) 0,9 km|Chợ Đầm 0,9 km</t>
  </si>
  <si>
    <t>Nằm dọc theo bãi biển, Gold Coast Nha Trang by HOLI cung cấp chỗ ở hiện đại nhưng giản dị với Wi-Fi miễn phí trong các studio. Chỗ nghỉ này nằm trong bán kính 200 m từ Bảo tàng Khánh Hòa và 500 m từ Bảo tàng Alexandre Yersin.|Với tầm nhìn ra cảnh biển/hồ bơi từ ban công, các studio máy lạnh ở đây có sàn lát gỗ, tủ quần áo, két an toàn cá nhân, TV truyền hình cáp màn hình phẳng và khu vực tiếp khách. Nhà bếp được trang bị bếp nấu ăn, tủ lạnh, lò vi sóng và ấm đun nước điện. Phòng tắm riêng đi kèm tiện nghi vòi sen và đồ vệ sinh cá nhân miễn phí.|Tại Gold Coast Nha Trang by HOLI, du khách có thể bơi tại hồ bơi ngoài trời hoặc chơi bida. Dịch vụ giặt là có thể được thu xếp cho khách trong khi dịch vụ dọn phòng được cung cấp hàng ngày.|Chỗ nghỉ nằm trong bán kính 900 m từ Tháp Trầm Hương cũng như Quảng trường 2/4. Sân bay Nha Trang cách đó 28 km.|Đây là khu vực ở Nha Trang mà khách yêu thích, theo các đánh giá độc lập.</t>
  </si>
  <si>
    <t>Annie Homestay Núi Một</t>
  </si>
  <si>
    <t>64 Núi Một 64, Nha Trang, Việt Nam</t>
  </si>
  <si>
    <t>Nhà thờ Chánh tòa Kitô Vua (Nhà thờ Núi) 0,2 km|Chợ Xóm Mới 0,3 km|Bac Thanh Church 0,3 km|Nha Tho Nui Church 0,3 km|Nha Trang Stadium 0,7 km|Trung tâm thương mại Nha Trang Center 0,8 km|Bảo tàng Khánh Hòa 0,9 km|Tháp Trầm Hương 1 km|Bảo tàng Alexandre Yersin 1 km</t>
  </si>
  <si>
    <t>Annie Homestay Núi Một nằm ở thành phố Nha Trang, gần Bãi biển Nha Trang, Nhà thờ Nha Trang và Bảo tàng Alexandre Yersin. Chỗ nghỉ này có WiFi miễn phí, quầy bar và sân hiên.|Các điểm tham quan nổi tiếng gần homestay này bao gồm Trung tâm mua sắm Nha Trang Centre, Quảng trường 2/4 và Tháp Trầm Hương. Sân bay gần nhất là sân bay quốc tế Cam Ranh, cách Annie Homestay Núi Một 27 km, và chỗ nghỉ cung cấp dịch vụ đưa đón sân bay với một khoản phụ phí.|Annie Homestay Núi Một đã chào đón khách Booking.com từ Ngày 31 Tháng 7 Năm 2019.</t>
  </si>
  <si>
    <t>Phòng Tiêu Chuẩn Giường Đôi/2 Giường Đơn</t>
  </si>
  <si>
    <t>Phòng giường đôi</t>
  </si>
  <si>
    <t>Đồ vệ sinh cá nhân miễn phí|Chậu rửa vệ sinh (bidet)|Nhà vệ sinh|Bồn tắm hoặc Vòi sen|Khăn tắm|Dép|Máy sấy tóc|Khăn tắm/Bộ khăn trải giường (có thu phí)|Giấy vệ sinh|</t>
  </si>
  <si>
    <t>Hoàn toàn nằm ở tầng trệt|Xe lăn có thể đi đến mọi nơi trong toàn bộ khuôn viên|Ra trải giường|Tủ hoặc phòng để quần áo|Minibar|Điều hòa không khí|Sàn lát gạch/đá cẩm thạch|Tủ lạnh|Ấm đun nước điện|Sản phẩm lau rửa|Bàn làm việc|Khu vực tiếp khách|TV|Điện thoại|TV màn hình phẳng|Truyền hình cáp|Khu vực ăn uống ngoài trời|Ổ điện gần giường|Giá treo quần áo|Dịch vụ báo thức|Dịch vụ báo thức|</t>
  </si>
  <si>
    <t>924000</t>
  </si>
  <si>
    <t>197.jpg|198.jpg|199.jpg|200.jpg</t>
  </si>
  <si>
    <t>Phòng Superior Giường Đôi/2 Giường Đơn</t>
  </si>
  <si>
    <t>Giường thoải mái</t>
  </si>
  <si>
    <t>201.jpg|202.jpg|203.jpg|204.jpg</t>
  </si>
  <si>
    <t>Phòng Deluxe Giường Đôi/2 Giường Đơn Nhìn Ra Hồ Bơi</t>
  </si>
  <si>
    <t>Nhìn ra hồ bơi</t>
  </si>
  <si>
    <t>205.jpg|206.jpg|207.jpg|208.jpg</t>
  </si>
  <si>
    <t>Studio Nhìn Ra Hồ Bơi</t>
  </si>
  <si>
    <t>Tủ lạnh|Ấm đun nước điện|Bếp nấu|Đồ bếp|Bàn ăn</t>
  </si>
  <si>
    <t>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t>
  </si>
  <si>
    <t>209.jpg|210.jpg|211.jpg|212.jpg</t>
  </si>
  <si>
    <t>Nhìn ra hồ bơi|Nhìn ra thành phố</t>
  </si>
  <si>
    <t>213.jpg|214.jpg|215.jpg|216.jpg</t>
  </si>
  <si>
    <t>217.jpg|218.jpg|219.jpg|220.jpg</t>
  </si>
  <si>
    <t>Phòng Từ Công Ty Đối Tác</t>
  </si>
  <si>
    <t>1 giường đôi hoặc 2 giường đơn</t>
  </si>
  <si>
    <t>221.jpg|222.jpg|223.jpg|224.jpg</t>
  </si>
  <si>
    <t>Phòng Deluxe Giường Đôi/2 Giường Đơn Với Ban Công - Cánh Cổ Điển</t>
  </si>
  <si>
    <t>225.jpg|226.jpg|227.jpg|228.jpg</t>
  </si>
  <si>
    <t>Căn Hộ Nhìn Ra Hồ Bơi</t>
  </si>
  <si>
    <t>Nhìn ra hồ|Nhìn ra vườn|Nhìn ra hồ bơi|Nhìn ra thành phố|Hướng nhìn sân trong</t>
  </si>
  <si>
    <t>229.jpg|230.jpg|231.jpg|232.jpg</t>
  </si>
  <si>
    <t>Căn Hộ Có Ban Công</t>
  </si>
  <si>
    <t>233.jpg|234.jpg|235.jpg|236.jpg</t>
  </si>
  <si>
    <t>Phòng Deluxe Giường Đôi/2 Giường Đơn Nhìn Ra Vườn</t>
  </si>
  <si>
    <t>2 giường đôi</t>
  </si>
  <si>
    <t>Nhìn ra vườn|Hướng nhìn sân trong</t>
  </si>
  <si>
    <t>237.jpg|238.jpg|239.jpg|240.jpg</t>
  </si>
  <si>
    <t>Bể sục|Đồng hồ báo thức|Tủ hoặc phòng để quần áo|Máy pha trà/cà phê|Minibar|Điều hòa không khí|Két an toàn|Không gây dị ứng|Hệ thống cách âm|Lối vào riêng|Màn chống muỗi|Tiện nghi ủi|Bàn ủi|Hệ thống sưởi|Quạt máy|Thiết bị báo carbon monoxide|Tủ lạnh|Máy pha Cà phê|Ấm đun nước điện|Sản phẩm lau rửa|Bàn làm việc|Khu vực tiếp khách|TV|Điện thoại|Truyền hình vệ tinh|TV màn hình phẳng|Máy fax|Ban công|Máy lọc không khí|Giá treo quần áo|Giường xếp|Dịch vụ báo thức|Dịch vụ báo thức|Máy điều hòa độc lập cho từng phòng</t>
  </si>
  <si>
    <t>Nhìn ra vườn</t>
  </si>
  <si>
    <t>241.jpg|242.jpg|243.jpg|244.jpg</t>
  </si>
  <si>
    <t>Phòng Deluxe Giường Đôi/2 Giường Đơn Nhìn Ra Sông</t>
  </si>
  <si>
    <t>Nhìn ra vườn|Nhìn ra sông</t>
  </si>
  <si>
    <t>245.jpg|246.jpg|247.jpg|248.jpg</t>
  </si>
  <si>
    <t>Biệt Thự Junior Giường Đôi/2 Giường Đơn Nhìn Ra Toàn Cảnh</t>
  </si>
  <si>
    <t>Nhìn ra vườn|Nhìn ra hồ bơi|Nhìn ra thành phố|Nhìn ra sông</t>
  </si>
  <si>
    <t>249.jpg|250.jpg|251.jpg|252.jpg</t>
  </si>
  <si>
    <t>Hoàn toàn nằm ở tầng trệt|Xe lăn có thể đi đến mọi nơi trong toàn bộ khuôn viên|Ra trải giường|Tủ hoặc phòng để quần áo|Nắp che ổ cắm điện an toàn|Máy pha trà/cà phê|Minibar|Điều hòa không khí|Két an toàn|Sàn lát gạch/đá cẩm thạch|Lối vào riêng|Sàn trải thảm|Tủ lạnh|Ấm đun nước điện|Bàn ăn|Lò sưởi|Bàn làm việc|Khu vực tiếp khách|Khu vực phòng ăn|TV|Điện thoại|TV màn hình phẳng|Truyền hình cáp|Ban công|Sân hiên|Bàn ghế ngoài trời|Khu vực ăn uống ngoài trời|Giá treo quần áo|Dịch vụ báo thức</t>
  </si>
  <si>
    <t>253.jpg|254.jpg|255.jpg|256.jpg</t>
  </si>
  <si>
    <t>Phòng Giường Đôi Với Phòng Tắm Riêng Bên Ngoài</t>
  </si>
  <si>
    <t>257.jpg|258.jpg|259.jpg|260.jpg</t>
  </si>
  <si>
    <t>1 giường đôi</t>
  </si>
  <si>
    <t>Nhìn ra vườn|Nhìn ra thành phố</t>
  </si>
  <si>
    <t>261.jpg|262.jpg|263.jpg|264.jpg</t>
  </si>
  <si>
    <t>Phòng Luxury 3 Người</t>
  </si>
  <si>
    <t>Các tầng trên đi lên bằng thang máy|Xe lăn có thể đi đến mọi nơi trong toàn bộ khuôn viên|Ra trải giường|Phòng thay quần áo|Tủ hoặc phòng để quần áo|Nắp che ổ cắm điện an toàn|Cửa an toàn cho trẻ nhỏ|Minibar|Điều hòa không khí|Két an toàn|Không gây dị ứng|Sàn lát gạch/đá cẩm thạch|Hệ thống cách âm|Lối vào riêng|Màn chống muỗi|Tiện nghi ủi|Bàn ủi|Ấm đun nước điện|Sản phẩm lau rửa|Ghế sofa|Bàn làm việc|Khu vực tiếp khách|TV|Điện thoại|Truyền hình vệ tinh|TV màn hình phẳng|Truyền hình cáp|Ổ điện gần giường|Giá treo quần áo|Dịch vụ báo thức|Dịch vụ báo thức</t>
  </si>
  <si>
    <t>265.jpg|266.jpg|267.jpg|268.jpg</t>
  </si>
  <si>
    <t>Phòng Superior Giường Đôi/2 Giường Đơn Nhìn Ra Thành Phố</t>
  </si>
  <si>
    <t>269.jpg|270.jpg|271.jpg|272.jpg</t>
  </si>
  <si>
    <t>Suite Nhìn Ra Biển</t>
  </si>
  <si>
    <t>45 m²|Điều hòa không khí|WiFi miễn phí|Đồ vệ sinh cá nhân miễn phí|Máy giặt|Bàn làm việc|Lối vào riêng|Dép|Tiện nghi ủi|Lò vi sóng|Máy sấy tóc|Đồ bếp|Truyền hình cáp|Tủ hoặc phòng để quần áo|Chai nước|Tủ lạnh miễn phí</t>
  </si>
  <si>
    <t>Nhìn ra biển</t>
  </si>
  <si>
    <t>273.jpg|274.jpg|275.jpg|276.jpg</t>
  </si>
  <si>
    <t>Studio Premium Có Ban Công Nhìn Ra Một Góc Biển</t>
  </si>
  <si>
    <t>1 giường sofa và 2 giường đôi lớn</t>
  </si>
  <si>
    <t>Tủ lạnh|Lò vi sóng|Ấm đun nước điện|Bếp nấu|Đồ bếp|Bàn ăn</t>
  </si>
  <si>
    <t>46 m²|Điều hòa không khí|WiFi miễn phí|Đồ vệ sinh cá nhân miễn phí|Máy giặt|Bàn làm việc|Lối vào riêng|Dép|Tiện nghi ủi|Lò vi sóng|Máy sấy tóc|Đồ bếp|Truyền hình cáp|Tủ hoặc phòng để quần áo|Chai nước|Tủ lạnh miễn phí</t>
  </si>
  <si>
    <t>Nhìn ra biển|Nhìn ra thành phố</t>
  </si>
  <si>
    <t>277.jpg|278.jpg|279.jpg|280.jpg</t>
  </si>
  <si>
    <t>Phòng 2 Giường Đơn Với Phòng Tắm Riêng</t>
  </si>
  <si>
    <t>Ra trải giường|Phòng thay quần áo|Đồng hồ báo thức|Tủ hoặc phòng để quần áo|Nắp che ổ cắm điện an toàn|Sàn lát gạch/đá cẩm thạch|Bàn ủi li quần|Lối vào riêng|Tiện nghi ủi|Bàn ủi|Quạt máy|Sàn trải thảm|Tủ lạnh|Lò vi sóng|Ấm đun nước điện|Bếp nấu|Đồ bếp|Máy nướng bánh mỳ|Bàn ăn|Lò nướng|Bếp|Máy giặt|Sản phẩm lau rửa|Ghế sofa|Bàn làm việc|Khu vực tiếp khách|Khu vực phòng ăn|Khu vực ăn uống ngoài trời|Ổ điện gần giường|Giá treo quần áo|Giá phơi quần áo|Giường sofa|Dịch vụ báo thức|Dịch vụ báo thức</t>
  </si>
  <si>
    <t>281.jpg|282.jpg|283.jpg|284.jpg</t>
  </si>
  <si>
    <t>8 giường tầng và 1 giường sofa</t>
  </si>
  <si>
    <t>285.jpg|286.jpg|287.jpg|288.jpg</t>
  </si>
  <si>
    <t>2</t>
  </si>
  <si>
    <t>Giấy vệ sinh|Khăn tắm|Chậu rửa vệ sinh (bidet)|Khăn tắm/Bộ khăn trải giường (có thu phí)|Dép|Phòng tắm riêng|Nhà vệ sinh|Đồ vệ sinh cá nhân miễn phí|Máy sấy tóc|Bồn tắm|Vòi sen|</t>
  </si>
  <si>
    <t>Ra trải giường|Tủ hoặc phòng để quần áo|</t>
  </si>
  <si>
    <t>Sản phẩm lau rửa|Ấm đun nước điện|Tủ lạnh|</t>
  </si>
  <si>
    <t>Trái cây |Phụ phí|Rượu vang/sâm panh |Phụ phí|Quầy bar (đồ ăn nhẹ)|Bữa sáng tại phòng|Quầy bar|Nhà hàng|Minibar|</t>
  </si>
  <si>
    <t>Tủ khóa|Dịch vụ trợ giúp đặc biệt|Máy ATM/rút tiền trong khuôn viên|Giữ hành lí|Bàn bán tour|Thu đổi ngoại tệ|Nhận/trả phòng cấp tốc|Lễ tân 24 giờ|</t>
  </si>
  <si>
    <t>Dọn phòng hàng ngày|Dịch vụ là (ủi) |Giặt ủi|</t>
  </si>
  <si>
    <t>Khăn hồ bơi/bãi biển|Ghế/ghế dài tắm nắng|Quầy bar hồ bơi</t>
  </si>
  <si>
    <t>Dịch vụ đưa đón sân bay (có thu phí)|Dịch vụ xe đưa đón (có thu phí)|Khu vực cho phép hút thuốc|Điều hòa nhiệt độ|Dịch vụ báo thức|Sàn lát gạch/đá cẩm thạch|Phòng gia đình|Hiệu cắt tóc/làm đẹp|Tiện nghi cho khách khuyết tật|Phòng không hút thuốc|Dịch vụ báo thức|</t>
  </si>
  <si>
    <t>Giấy vệ sinh|Khăn tắm|Chậu rửa vệ sinh (bidet)|Dép|Phòng tắm riêng|Nhà vệ sinh|Đồ vệ sinh cá nhân miễn phí|Máy sấy tóc|Vòi sen</t>
  </si>
  <si>
    <t>Ra trải giường|Tủ hoặc phòng để quần áo|Đồng hồ báo thức|Giường cực dài (&gt; 2 mét)</t>
  </si>
  <si>
    <t>Ấm đun nước điện</t>
  </si>
  <si>
    <t>Trái cây |Quầy bar (đồ ăn nhẹ)|Nhà hàng|Minibar</t>
  </si>
  <si>
    <t>Nhận/trả phòng riêng|Dịch vụ trợ giúp đặc biệt|Giữ hành lí|Bàn bán tour|Thu đổi ngoại tệ|Nhận/trả phòng cấp tốc|Lễ tân 24 giờ</t>
  </si>
  <si>
    <t xml:space="preserve">Dọn phòng hàng ngày|Dịch vụ là (ủi) |Giặt ủi </t>
  </si>
  <si>
    <t>Tất cả hồ bơi đều miễn phí|Mở cửa quanh năm|Dành cho mọi độ tuổi|Khăn hồ bơi/bãi biển|Ghế/ghế dài tắm nắng|Quầy bar hồ bơi|Đồ chơi ở hồ bơi|Ô (dù) che nắng loại to|Hồ bơi có tầm nhìn</t>
  </si>
  <si>
    <t>Lối vào cho người đi xe lăn|Khu vực cho phép hút thuốc|Điều hòa nhiệt độ|Phòng không gây dị ứng|Phòng cách âm|Phòng gia đình|Tiện nghi cho khách khuyết tật|Phòng không hút thuốc</t>
  </si>
  <si>
    <t>Giấy vệ sinh|Khăn tắm|Chậu rửa vệ sinh (bidet)|Khăn tắm/Bộ khăn trải giường (có thu phí)|Dép|Phòng tắm riêng|Nhà vệ sinh|Đồ vệ sinh cá nhân miễn phí|Áo choàng tắm|Máy sấy tóc|Bồn tắm|Vòi sen</t>
  </si>
  <si>
    <t>Trái cây |Rượu vang/sâm panh |Bữa ăn tự chọn phù hợp với trẻ em|Thực đơn ăn kiêng đặc biệt (theo yêu cầu)|Quầy bar (đồ ăn nhẹ)|Bữa sáng tại phòng|Quầy bar|Nhà hàng|Minibar|Máy pha trà/cà phê</t>
  </si>
  <si>
    <t>Dọn phòng hàng ngày|Bàn ủi li quần |Dịch vụ là (ủi) |Giặt khô |Giặt ủi</t>
  </si>
  <si>
    <t>Mở cửa quanh năm|Giờ mở cửa|Dành cho mọi độ tuổi|Khăn hồ bơi/bãi biển|Quầy bar hồ bơi|Ô (dù) che nắng loại to|Hồ bơi nước mặn</t>
  </si>
  <si>
    <t>Dịch vụ đưa đón|Giao nhận đồ tạp hóa |Khu vực xem TV/sảnh chung|Dịch vụ đưa đón sân bay (có thu phí)|Dịch vụ xe đưa đón (miễn phí)|Khu vực cho phép hút thuốc|Điều hòa nhiệt độ|Cấm hút thuốc trong toàn bộ khuôn viên|Dịch vụ báo thức|Hệ thống sưởi|Hệ thống cách âm|Cho thuê xe hơi|Bữa trưa đóng hộp|Phòng cách âm|Thang máy|Phòng gia đình|Tiện nghi cho khách khuyết tật|Phòng không hút thuốc|Dịch vụ báo thức|Dịch vụ phòng</t>
  </si>
  <si>
    <t>Bếp chung|Bàn ăn|Sản phẩm lau rửa|Máy sấy quần áo|Ấm đun nước điện|Tủ lạnh</t>
  </si>
  <si>
    <t>Quán cà phê (trong khuôn viên)|Trái cây |Rượu vang/sâm panh |Minibar</t>
  </si>
  <si>
    <t>Nhận/trả phòng riêng|Dịch vụ trợ giúp đặc biệt|Giữ hành lí|Bàn bán tour|Thu đổi ngoại tệ|Nhận/trả phòng cấp tốc</t>
  </si>
  <si>
    <t xml:space="preserve">Dọn phòng hàng ngày|Dịch vụ là (ủi) |Giặt khô |Giặt ủi </t>
  </si>
  <si>
    <t>Khu vực xem TV/sảnh chung|Dịch vụ đưa đón sân bay (có thu phí)|Dịch vụ xe đưa đón (có thu phí)|Điều hòa nhiệt độ|Dịch vụ báo thức|Hệ thống sưởi|Sàn lát gạch/đá cẩm thạch|Hệ thống cách âm|Lối vào riêng|Cho thuê xe hơi|Bữa trưa đóng hộp|Phòng cách âm|Quạt máy|Phòng gia đình|Phòng không hút thuốc|Dịch vụ báo thức</t>
  </si>
  <si>
    <t>Sản phẩm lau rửa|Ấm đun nước điện|Tủ lạnh</t>
  </si>
  <si>
    <t>Thực đơn ăn kiêng đặc biệt (theo yêu cầu)|Bữa sáng tại phòng|Quầy bar|Nhà hàng|Minibar|Máy pha trà/cà phê</t>
  </si>
  <si>
    <t>Thiết bị báo carbon monoxide|Dịch vụ đưa đón sân bay (có thu phí)|Dịch vụ xe đưa đón (có thu phí)|Không gây dị ứng|Điều hòa nhiệt độ|Cấm hút thuốc trong toàn bộ khuôn viên|Màn chống muỗi|Dịch vụ báo thức|Hệ thống sưởi|Hệ thống cách âm|Lối vào riêng|Cho thuê xe hơi|Phòng cách âm|Quạt máy|Phòng gia đình|Tiện nghi ủi|Phòng không hút thuốc|Bàn ủi|Dịch vụ báo thức|Dịch vụ phòng</t>
  </si>
  <si>
    <t>Bếp chung|Bàn ăn|Ấm đun nước điện|Tủ lạnh</t>
  </si>
  <si>
    <t>Trái cây|Thực đơn ăn kiêng đặc biệt (theo yêu cầu)|Dịch vụ phòng|Minibar|Máy pha trà/cà phê</t>
  </si>
  <si>
    <t>Bàn bán tour|Thu đổi ngoại tệ|Lễ tân 24 giờ</t>
  </si>
  <si>
    <t>Khu vực cho phép hút thuốc|Điều hòa nhiệt độ|Cấm hút thuốc trong toàn bộ khuôn viên|Phòng gia đình|Phòng không hút thuốc</t>
  </si>
  <si>
    <t>Tủ khóa|Nhận/trả phòng riêng|Máy ATM/rút tiền trong khuôn viên|Giữ hành lí|Bàn bán tour|Thu đổi ngoại tệ|Nhận/trả phòng cấp tốc</t>
  </si>
  <si>
    <t>Dọn phòng hàng ngày|Dịch vụ là (ủi) |Giặt khô |Giặt ủi</t>
  </si>
  <si>
    <t>Cửa hàng tạp hóa (trong khuôn viên)|Khu vực xem TV/sảnh chung|Dịch vụ đưa đón sân bay (có thu phí)|Dịch vụ xe đưa đón (có thu phí)|Khu vực cho phép hút thuốc|Điều hòa nhiệt độ|Cấm hút thuốc trong toàn bộ khuôn viên|Phòng không gây dị ứng|Hệ thống sưởi|Cho thuê xe hơi|Bữa trưa đóng hộp|Phòng gia đình|Hiệu cắt tóc/làm đẹp|Phòng không hút thuốc|Dịch vụ phòng</t>
  </si>
  <si>
    <t>Quán cà phê (trong khuôn viên)|Nhà hàng</t>
  </si>
  <si>
    <t>Dọn phòng hàng ngày |Bàn ủi li quần |Dịch vụ là (ủi) |Giặt khô |Giặt ủi</t>
  </si>
  <si>
    <t>Khu vực xem TV/sảnh chung|Dịch vụ đưa đón sân bay (có thu phí)|Dịch vụ xe đưa đón (có thu phí)|Không gây dị ứng|Khu vực cho phép hút thuốc|Điều hòa nhiệt độ|Cấm hút thuốc trong toàn bộ khuôn viên|Màn chống muỗi|Quyền sử dụng Executive Lounge|Sàn lát gạch/đá cẩm thạch|Hệ thống cách âm|Cho thuê xe hơi|Phòng cách âm|Quạt máy|Phòng gia đình|Hiệu cắt tóc/làm đẹp|Tiện nghi ủi|Bàn ủi li quần</t>
  </si>
  <si>
    <t xml:space="preserve">Dọn phòng hàng ngày|Bàn ủi li quần |Dịch vụ là (ủi) |Giặt khô |Giặt ủi </t>
  </si>
  <si>
    <t>Tất cả hồ bơi đều miễn phí|Mở cửa quanh năm|Dành cho mọi độ tuổi|Khăn hồ bơi/bãi biển|Ghế/ghế dài tắm nắng|Hồ bơi có tầm nhìn|Hồ bơi trên sân thượng</t>
  </si>
  <si>
    <t>Ăn bất cứ khi nào bạn muốn|Bàn ăn|Bếp nấu|Đồ bếp|Ấm đun nước điện|Bếp|Lò vi sóng|Tủ lạnh|Bếp nhỏ</t>
  </si>
  <si>
    <t>Quán cà phê (trong khuôn viên)|Trái cây |Quầy bar (đồ ăn nhẹ)|Quầy bar|Nhà hàng</t>
  </si>
  <si>
    <t>Có xuất hóa đơn|Máy ATM/rút tiền trong khuôn viên|Giữ hành lí|Nhận/trả phòng cấp tốc|Lễ tân 24 giờ</t>
  </si>
  <si>
    <t>Dọn phòng hàng ngày|Giặt ủi</t>
  </si>
  <si>
    <t>Tất cả hồ bơi đều miễn phí|Mở cửa quanh năm|Quầy bar hồ bơi</t>
  </si>
  <si>
    <t>Bàn ăn|Sản phẩm lau rửa|Máy nướng bánh mỳ|Bếp nấu|Lò nướng|Đồ bếp|Bếp|Máy giặt|Lò vi sóng|Tủ lạnh</t>
  </si>
  <si>
    <t>6/28/2022</t>
  </si>
  <si>
    <t>6/27/2022</t>
  </si>
  <si>
    <t>7/2/2022</t>
  </si>
  <si>
    <t>7/4/2022</t>
  </si>
  <si>
    <t>7/3/2022</t>
  </si>
  <si>
    <t>7/1/2022</t>
  </si>
  <si>
    <t>7/5/2022</t>
  </si>
  <si>
    <t>7/7/2022</t>
  </si>
  <si>
    <t>6/30/2022</t>
  </si>
  <si>
    <t>7/6/2022</t>
  </si>
  <si>
    <t>6/29/2022</t>
  </si>
  <si>
    <t>7/8/2022</t>
  </si>
  <si>
    <t>7/10/2022</t>
  </si>
  <si>
    <t>7/9/2022</t>
  </si>
  <si>
    <t>7/16/2022</t>
  </si>
  <si>
    <t>7/17/2022</t>
  </si>
  <si>
    <t>7/14/2022</t>
  </si>
  <si>
    <t>7/15/2022</t>
  </si>
  <si>
    <t>7/12/2022</t>
  </si>
  <si>
    <t>04/13/2022</t>
  </si>
  <si>
    <t>05/20/2022</t>
  </si>
  <si>
    <t>05/19/2022</t>
  </si>
  <si>
    <t>10/09/2021</t>
  </si>
  <si>
    <t>01/05/2022</t>
  </si>
  <si>
    <t>05/10/2022</t>
  </si>
  <si>
    <t>02/18/2022</t>
  </si>
  <si>
    <t>01/08/2022</t>
  </si>
  <si>
    <t>11/15/2021</t>
  </si>
  <si>
    <t>11/16/2021</t>
  </si>
  <si>
    <t>08/30/2021</t>
  </si>
  <si>
    <t>11/04/2021</t>
  </si>
  <si>
    <t>12/06/2021</t>
  </si>
  <si>
    <t>01/29/2022</t>
  </si>
  <si>
    <t>12/02/2021</t>
  </si>
  <si>
    <t>11/10/2021</t>
  </si>
  <si>
    <t>11/05/2021</t>
  </si>
  <si>
    <t>04/08/2022</t>
  </si>
  <si>
    <t>12/13/2021</t>
  </si>
  <si>
    <t>12/21/2021</t>
  </si>
  <si>
    <t>04/19/2022</t>
  </si>
  <si>
    <t>04/26/2022</t>
  </si>
  <si>
    <t>05/21/2022</t>
  </si>
  <si>
    <t>12/04/2021</t>
  </si>
  <si>
    <t>04/27/2022</t>
  </si>
  <si>
    <t>09/22/2021</t>
  </si>
  <si>
    <t>01/07/2022</t>
  </si>
  <si>
    <t>09/05/2021</t>
  </si>
  <si>
    <t>05/28/2022</t>
  </si>
  <si>
    <t>10/18/2021</t>
  </si>
  <si>
    <t>12/17/2021</t>
  </si>
  <si>
    <t>09/19/2021</t>
  </si>
  <si>
    <t>09/03/2021</t>
  </si>
  <si>
    <t>05/09/2022</t>
  </si>
  <si>
    <t>02/17/2022</t>
  </si>
  <si>
    <t>11/19/2021</t>
  </si>
  <si>
    <t>09/11/2021</t>
  </si>
  <si>
    <t>12/01/2021</t>
  </si>
  <si>
    <t>05/26/2022</t>
  </si>
  <si>
    <t>01/10/2022</t>
  </si>
  <si>
    <t>09/06/2021</t>
  </si>
  <si>
    <t>05/12/2022</t>
  </si>
  <si>
    <t>01/16/2022</t>
  </si>
  <si>
    <t>11/21/2021</t>
  </si>
  <si>
    <t>11/22/2021</t>
  </si>
  <si>
    <t>05/13/2022</t>
  </si>
  <si>
    <t>12/16/2021</t>
  </si>
  <si>
    <t>02/24/2022</t>
  </si>
  <si>
    <t>01/28/2022</t>
  </si>
  <si>
    <t>11/17/2021</t>
  </si>
  <si>
    <t>11/13/2021</t>
  </si>
  <si>
    <t>12/30/2021</t>
  </si>
  <si>
    <t>04/28/2022</t>
  </si>
  <si>
    <t>05/08/2022</t>
  </si>
  <si>
    <t>04/14/2022</t>
  </si>
  <si>
    <t>05/29/2022</t>
  </si>
  <si>
    <t>12/11/2021</t>
  </si>
  <si>
    <t>05/01/2022</t>
  </si>
  <si>
    <t>03/15/2022</t>
  </si>
  <si>
    <t>10/02/2021</t>
  </si>
  <si>
    <t>01/14/2022</t>
  </si>
  <si>
    <t>06/04/2022</t>
  </si>
  <si>
    <t>12/26/2021</t>
  </si>
  <si>
    <t>09/26/2021</t>
  </si>
  <si>
    <t>09/15/2021</t>
  </si>
  <si>
    <t>04/24/2022</t>
  </si>
  <si>
    <t>05/15/2022</t>
  </si>
  <si>
    <t>05/16/2022</t>
  </si>
  <si>
    <t>04/18/2022</t>
  </si>
  <si>
    <t>11/07/2021</t>
  </si>
  <si>
    <t>11/26/2021</t>
  </si>
  <si>
    <t>09/23/2021</t>
  </si>
  <si>
    <t>06/03/2022</t>
  </si>
  <si>
    <t>06/05/2022</t>
  </si>
  <si>
    <t>10/29/2021</t>
  </si>
  <si>
    <t>11/27/2021</t>
  </si>
  <si>
    <t>09/14/2021</t>
  </si>
  <si>
    <t>11/24/2021</t>
  </si>
  <si>
    <t>02/06/2022</t>
  </si>
  <si>
    <t>12/22/2021</t>
  </si>
  <si>
    <t>01/09/2022</t>
  </si>
  <si>
    <t>06/07/2022</t>
  </si>
  <si>
    <t>02/02/2022</t>
  </si>
  <si>
    <t>05/06/2022</t>
  </si>
  <si>
    <t>05/24/2022</t>
  </si>
  <si>
    <t>03/24/2022</t>
  </si>
  <si>
    <t>10/12/2021</t>
  </si>
  <si>
    <t>09/21/2021</t>
  </si>
  <si>
    <t>06/10/2022</t>
  </si>
  <si>
    <t>11/03/2021</t>
  </si>
  <si>
    <t>01/04/2022</t>
  </si>
  <si>
    <t>10/06/2021</t>
  </si>
  <si>
    <t>09/25/2021</t>
  </si>
  <si>
    <t>11/11/2021</t>
  </si>
  <si>
    <t>05/23/2022</t>
  </si>
  <si>
    <t>05/30/2022</t>
  </si>
  <si>
    <t>03/04/2022</t>
  </si>
  <si>
    <t>12/03/2021</t>
  </si>
  <si>
    <t>09/30/2021</t>
  </si>
  <si>
    <t>12/12/2021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</si>
</sst>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Arial"/>
      <family val="1"/>
    </font>
    <font>
      <sz val="11"/>
      <name val="Calibri"/>
      <family val="2"/>
      <scheme val="minor"/>
    </font>
    <font>
      <sz val="8"/>
      <name val="Arial"/>
      <family val="1"/>
    </font>
    <font>
      <sz val="11"/>
      <name val="Calibri"/>
      <family val="2"/>
    </font>
    <font>
      <u/>
      <sz val="11"/>
      <color theme="10"/>
      <name val="Arial"/>
      <family val="1"/>
    </font>
    <font>
      <sz val="11"/>
      <color rgb="FF262626"/>
      <name val="Calibri"/>
      <family val="2"/>
      <scheme val="minor"/>
    </font>
    <font>
      <sz val="11"/>
      <color rgb="FF008009"/>
      <name val="Calibri"/>
      <family val="2"/>
      <scheme val="minor"/>
    </font>
    <font>
      <sz val="11"/>
      <color rgb="FF6B6B6B"/>
      <name val="Calibri"/>
      <family val="2"/>
      <scheme val="minor"/>
    </font>
    <font>
      <sz val="11"/>
      <color rgb="FF262626"/>
      <name val="Segoe UI"/>
      <family val="2"/>
    </font>
    <font>
      <sz val="10.5"/>
      <color rgb="FF262626"/>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left"/>
    </xf>
    <xf numFmtId="0" fontId="3" fillId="0" borderId="0" xfId="0" applyFont="1" applyAlignment="1">
      <alignment vertical="center"/>
    </xf>
    <xf numFmtId="0" fontId="1" fillId="0" borderId="0" xfId="0" applyFont="1" applyAlignment="1">
      <alignment vertical="center"/>
    </xf>
    <xf numFmtId="49" fontId="1" fillId="0" borderId="0" xfId="0" applyNumberFormat="1" applyFont="1" applyAlignment="1">
      <alignment horizontal="left"/>
    </xf>
    <xf numFmtId="0" fontId="5" fillId="0" borderId="0" xfId="0" applyFont="1" applyAlignment="1">
      <alignment vertical="center"/>
    </xf>
    <xf numFmtId="0" fontId="5" fillId="0" borderId="0" xfId="0" applyFont="1"/>
    <xf numFmtId="0" fontId="6" fillId="0" borderId="0" xfId="0" applyFont="1" applyAlignment="1">
      <alignment vertical="center"/>
    </xf>
    <xf numFmtId="0" fontId="4" fillId="0" borderId="0" xfId="1"/>
    <xf numFmtId="49" fontId="0" fillId="0" borderId="0" xfId="0" applyNumberFormat="1" applyAlignment="1">
      <alignment horizontal="left"/>
    </xf>
    <xf numFmtId="20" fontId="0" fillId="0" borderId="0" xfId="0" applyNumberFormat="1"/>
    <xf numFmtId="0" fontId="0" fillId="0" borderId="0" xfId="0"/>
    <xf numFmtId="49" fontId="1" fillId="0" borderId="0" xfId="0" applyNumberFormat="1" applyFont="1"/>
    <xf numFmtId="0" fontId="1" fillId="0" borderId="0" xfId="0" applyNumberFormat="1" applyFont="1" applyAlignment="1">
      <alignment horizontal="left"/>
    </xf>
    <xf numFmtId="14" fontId="1" fillId="0" borderId="0" xfId="0" applyNumberFormat="1" applyFont="1"/>
    <xf numFmtId="14" fontId="0" fillId="0" borderId="0" xfId="0" applyNumberFormat="1"/>
    <xf numFmtId="0" fontId="0" fillId="0" borderId="0" xfId="0" applyNumberFormat="1"/>
    <xf numFmtId="0" fontId="0" fillId="0" borderId="0" xfId="0" applyNumberFormat="1" applyAlignment="1">
      <alignment horizontal="left"/>
    </xf>
    <xf numFmtId="14" fontId="0" fillId="0" borderId="0" xfId="0" applyNumberFormat="1" applyAlignment="1">
      <alignment horizontal="left"/>
    </xf>
    <xf numFmtId="0" fontId="8" fillId="0" borderId="0" xfId="0" applyFont="1"/>
    <xf numFmtId="0" fontId="9"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User123@" TargetMode="External"/><Relationship Id="rId1" Type="http://schemas.openxmlformats.org/officeDocument/2006/relationships/hyperlink" Target="mailto:user@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showOutlineSymbols="0" showWhiteSpace="0" workbookViewId="0">
      <selection activeCell="E17" sqref="E17"/>
    </sheetView>
  </sheetViews>
  <sheetFormatPr defaultColWidth="8.69921875" defaultRowHeight="14.4" x14ac:dyDescent="0.3"/>
  <cols>
    <col min="1" max="1" width="15.19921875" style="1" bestFit="1" customWidth="1"/>
    <col min="2" max="2" width="21.69921875" style="1" bestFit="1" customWidth="1"/>
    <col min="3" max="3" width="13" style="1" bestFit="1" customWidth="1"/>
    <col min="4" max="4" width="21.69921875" style="1" bestFit="1" customWidth="1"/>
    <col min="5" max="6" width="14.09765625" style="1" bestFit="1" customWidth="1"/>
    <col min="7" max="7" width="10.69921875" style="1" bestFit="1" customWidth="1"/>
    <col min="8" max="8" width="10.69921875" style="1" customWidth="1"/>
    <col min="9" max="9" width="8.59765625" style="1" bestFit="1" customWidth="1"/>
    <col min="10" max="16384" width="8.69921875" style="1"/>
  </cols>
  <sheetData>
    <row r="1" spans="1:11" x14ac:dyDescent="0.3">
      <c r="A1" s="1" t="s">
        <v>0</v>
      </c>
      <c r="B1" s="1" t="s">
        <v>4</v>
      </c>
      <c r="C1" s="1" t="s">
        <v>1</v>
      </c>
      <c r="D1" s="1" t="s">
        <v>2</v>
      </c>
      <c r="E1" s="1" t="s">
        <v>3</v>
      </c>
      <c r="F1" s="1" t="s">
        <v>5</v>
      </c>
      <c r="G1" s="1" t="s">
        <v>6</v>
      </c>
      <c r="H1" s="1" t="s">
        <v>73</v>
      </c>
      <c r="I1" s="1" t="s">
        <v>7</v>
      </c>
    </row>
    <row r="2" spans="1:11" x14ac:dyDescent="0.3">
      <c r="A2" s="1" t="s">
        <v>8</v>
      </c>
      <c r="B2" s="10" t="s">
        <v>502</v>
      </c>
      <c r="C2" s="10" t="s">
        <v>503</v>
      </c>
      <c r="D2" s="1" t="s">
        <v>9</v>
      </c>
      <c r="E2" s="1" t="s">
        <v>10</v>
      </c>
      <c r="F2" s="1" t="s">
        <v>11</v>
      </c>
      <c r="G2" s="1" t="s">
        <v>12</v>
      </c>
      <c r="H2" s="1" t="s">
        <v>769</v>
      </c>
      <c r="I2" s="1">
        <v>0</v>
      </c>
      <c r="K2" t="str">
        <f>"INSERT INTO [Account] VALUES(N'"&amp;A2&amp;"',N'"&amp;B2&amp;"',N'"&amp;C2&amp;"',N'"&amp;D2&amp;"',N'"&amp;E2&amp;"',N'"&amp;F2&amp;"',N'"&amp;G2&amp;"',N'"&amp;H2&amp;"',N'"&amp;I2&amp;"');"</f>
        <v>INSERT INTO [Account] VALUES(N'Meta Cokayne',N'user@gmail.com',N'User123@',N'637 Roxbury Park',N'253-189-7832',N'01/10/1998',N'Albania',N'avatar-5.jpg',N'0');</v>
      </c>
    </row>
    <row r="3" spans="1:11" x14ac:dyDescent="0.3">
      <c r="A3" s="1" t="s">
        <v>13</v>
      </c>
      <c r="B3" s="1" t="s">
        <v>767</v>
      </c>
      <c r="C3" s="1" t="s">
        <v>768</v>
      </c>
      <c r="D3" s="1" t="s">
        <v>14</v>
      </c>
      <c r="E3" s="1" t="s">
        <v>15</v>
      </c>
      <c r="F3" s="1" t="s">
        <v>16</v>
      </c>
      <c r="G3" s="1" t="s">
        <v>17</v>
      </c>
      <c r="H3" s="1" t="s">
        <v>770</v>
      </c>
      <c r="I3" s="1">
        <v>1</v>
      </c>
      <c r="K3" s="13" t="str">
        <f t="shared" ref="K3:K11" si="0">"INSERT INTO [Account] VALUES(N'"&amp;A3&amp;"',N'"&amp;B3&amp;"',N'"&amp;C3&amp;"',N'"&amp;D3&amp;"',N'"&amp;E3&amp;"',N'"&amp;F3&amp;"',N'"&amp;G3&amp;"',N'"&amp;H3&amp;"',N'"&amp;I3&amp;"');"</f>
        <v>INSERT INTO [Account] VALUES(N'Frederich Inglefield',N'admin@gmail.com',N'Admin123@',N'7 Coolidge Circle',N'647-509-4000',N'07/15/1997',N'China',N'img-avatar-2.jpg',N'1');</v>
      </c>
    </row>
    <row r="4" spans="1:11" x14ac:dyDescent="0.3">
      <c r="A4" s="1" t="s">
        <v>18</v>
      </c>
      <c r="B4" s="1" t="s">
        <v>22</v>
      </c>
      <c r="C4" s="1" t="s">
        <v>19</v>
      </c>
      <c r="D4" s="1" t="s">
        <v>20</v>
      </c>
      <c r="E4" s="1" t="s">
        <v>21</v>
      </c>
      <c r="F4" s="1" t="s">
        <v>23</v>
      </c>
      <c r="G4" s="1" t="s">
        <v>12</v>
      </c>
      <c r="H4" s="1" t="s">
        <v>771</v>
      </c>
      <c r="I4" s="1">
        <v>0</v>
      </c>
      <c r="K4" s="13" t="str">
        <f t="shared" si="0"/>
        <v>INSERT INTO [Account] VALUES(N'Xever Huck',N'xhuck2@comsenz.com',N'CQcjG8',N'04272 Melby Way',N'473-689-3053',N'08/18/1995',N'Albania',N'avatar-2.jpg',N'0');</v>
      </c>
    </row>
    <row r="5" spans="1:11" x14ac:dyDescent="0.3">
      <c r="A5" s="1" t="s">
        <v>24</v>
      </c>
      <c r="B5" s="1" t="s">
        <v>28</v>
      </c>
      <c r="C5" s="1" t="s">
        <v>25</v>
      </c>
      <c r="D5" s="1" t="s">
        <v>26</v>
      </c>
      <c r="E5" s="1" t="s">
        <v>27</v>
      </c>
      <c r="F5" s="1" t="s">
        <v>29</v>
      </c>
      <c r="G5" s="1" t="s">
        <v>30</v>
      </c>
      <c r="H5" s="1" t="s">
        <v>772</v>
      </c>
      <c r="I5" s="1">
        <v>1</v>
      </c>
      <c r="K5" s="13" t="str">
        <f t="shared" si="0"/>
        <v>INSERT INTO [Account] VALUES(N'Kathlin Fever',N'kfever3@ow.ly',N'A1bHhDxpR9I',N'64243 Hoffman Parkway',N'814-436-6519',N'11/24/1999',N'Brazil',N'img-avatar-3.jpg',N'1');</v>
      </c>
    </row>
    <row r="6" spans="1:11" x14ac:dyDescent="0.3">
      <c r="A6" s="1" t="s">
        <v>31</v>
      </c>
      <c r="B6" s="1" t="s">
        <v>35</v>
      </c>
      <c r="C6" s="1" t="s">
        <v>32</v>
      </c>
      <c r="D6" s="1" t="s">
        <v>33</v>
      </c>
      <c r="E6" s="1" t="s">
        <v>34</v>
      </c>
      <c r="F6" s="1" t="s">
        <v>36</v>
      </c>
      <c r="G6" s="1" t="s">
        <v>37</v>
      </c>
      <c r="H6" s="1" t="s">
        <v>770</v>
      </c>
      <c r="I6" s="1">
        <v>0</v>
      </c>
      <c r="K6" s="13" t="str">
        <f t="shared" si="0"/>
        <v>INSERT INTO [Account] VALUES(N'Marlow Pardue',N'mpardue4@hugedomains.com',N'OatjBkrpz1Rg',N'80039 Kennedy Alley',N'418-570-4621',N'06/18/1999',N'Spain',N'img-avatar-2.jpg',N'0');</v>
      </c>
    </row>
    <row r="7" spans="1:11" x14ac:dyDescent="0.3">
      <c r="A7" s="1" t="s">
        <v>38</v>
      </c>
      <c r="B7" s="1" t="s">
        <v>42</v>
      </c>
      <c r="C7" s="1" t="s">
        <v>39</v>
      </c>
      <c r="D7" s="1" t="s">
        <v>40</v>
      </c>
      <c r="E7" s="1" t="s">
        <v>41</v>
      </c>
      <c r="F7" s="1" t="s">
        <v>43</v>
      </c>
      <c r="G7" s="1" t="s">
        <v>44</v>
      </c>
      <c r="H7" s="1" t="s">
        <v>771</v>
      </c>
      <c r="I7" s="1">
        <v>0</v>
      </c>
      <c r="K7" s="13" t="str">
        <f t="shared" si="0"/>
        <v>INSERT INTO [Account] VALUES(N'Gizela Nickolls',N'gnickolls5@bluehost.com',N'nsbHxa',N'4727 Lillian Court',N'271-419-5977',N'09/04/1995',N'Russia',N'avatar-2.jpg',N'0');</v>
      </c>
    </row>
    <row r="8" spans="1:11" x14ac:dyDescent="0.3">
      <c r="A8" s="1" t="s">
        <v>45</v>
      </c>
      <c r="B8" s="1" t="s">
        <v>49</v>
      </c>
      <c r="C8" s="1" t="s">
        <v>46</v>
      </c>
      <c r="D8" s="1" t="s">
        <v>47</v>
      </c>
      <c r="E8" s="1" t="s">
        <v>48</v>
      </c>
      <c r="F8" s="1" t="s">
        <v>50</v>
      </c>
      <c r="G8" s="1" t="s">
        <v>51</v>
      </c>
      <c r="H8" s="1" t="s">
        <v>771</v>
      </c>
      <c r="I8" s="1">
        <v>1</v>
      </c>
      <c r="K8" s="13" t="str">
        <f t="shared" si="0"/>
        <v>INSERT INTO [Account] VALUES(N'Hayden Attard',N'hattard6@prweb.com',N'P5aBGWScbYCj',N'08875 Coolidge Parkway',N'282-555-0613',N'01/04/1996',N'Tuvalu',N'avatar-2.jpg',N'1');</v>
      </c>
    </row>
    <row r="9" spans="1:11" x14ac:dyDescent="0.3">
      <c r="A9" s="1" t="s">
        <v>52</v>
      </c>
      <c r="B9" s="1" t="s">
        <v>56</v>
      </c>
      <c r="C9" s="1" t="s">
        <v>53</v>
      </c>
      <c r="D9" s="1" t="s">
        <v>54</v>
      </c>
      <c r="E9" s="1" t="s">
        <v>55</v>
      </c>
      <c r="F9" s="1" t="s">
        <v>57</v>
      </c>
      <c r="G9" s="1" t="s">
        <v>58</v>
      </c>
      <c r="H9" s="1" t="s">
        <v>771</v>
      </c>
      <c r="I9" s="1">
        <v>1</v>
      </c>
      <c r="K9" s="13" t="str">
        <f t="shared" si="0"/>
        <v>INSERT INTO [Account] VALUES(N'Gerianne Lothean',N'glothean7@rediff.com',N'k1AauY',N'1472 Luster Pass',N'557-757-4489',N'01/05/1996',N'France',N'avatar-2.jpg',N'1');</v>
      </c>
    </row>
    <row r="10" spans="1:11" x14ac:dyDescent="0.3">
      <c r="A10" s="1" t="s">
        <v>59</v>
      </c>
      <c r="B10" s="1" t="s">
        <v>63</v>
      </c>
      <c r="C10" s="1" t="s">
        <v>60</v>
      </c>
      <c r="D10" s="1" t="s">
        <v>61</v>
      </c>
      <c r="E10" s="1" t="s">
        <v>62</v>
      </c>
      <c r="F10" s="1" t="s">
        <v>64</v>
      </c>
      <c r="G10" s="1" t="s">
        <v>17</v>
      </c>
      <c r="H10" s="1" t="s">
        <v>773</v>
      </c>
      <c r="I10" s="1">
        <v>0</v>
      </c>
      <c r="K10" s="13" t="str">
        <f t="shared" si="0"/>
        <v>INSERT INTO [Account] VALUES(N'Reginauld Priestner',N'rpriestner8@hatena.ne.jp',N'RnNrG6YUu',N'1976 Brickson Park Circle',N'164-355-1133',N'10/24/1999',N'China',N'avatar-3.jpg',N'0');</v>
      </c>
    </row>
    <row r="11" spans="1:11" x14ac:dyDescent="0.3">
      <c r="A11" s="1" t="s">
        <v>65</v>
      </c>
      <c r="B11" s="1" t="s">
        <v>69</v>
      </c>
      <c r="C11" s="1" t="s">
        <v>66</v>
      </c>
      <c r="D11" s="1" t="s">
        <v>67</v>
      </c>
      <c r="E11" s="1" t="s">
        <v>68</v>
      </c>
      <c r="F11" s="1" t="s">
        <v>70</v>
      </c>
      <c r="G11" s="1" t="s">
        <v>71</v>
      </c>
      <c r="H11" s="1" t="s">
        <v>774</v>
      </c>
      <c r="I11" s="1">
        <v>0</v>
      </c>
      <c r="K11" s="13" t="str">
        <f t="shared" si="0"/>
        <v>INSERT INTO [Account] VALUES(N'Conroy Cramer',N'ccramer9@kickstarter.com',N'IczHEyF45',N'6916 North Center',N'793-599-4188',N'11/02/1998',N'Reunion',N'avatar-1.jpg',N'0');</v>
      </c>
    </row>
    <row r="12" spans="1:11" x14ac:dyDescent="0.3">
      <c r="H12" s="1" t="s">
        <v>770</v>
      </c>
    </row>
    <row r="13" spans="1:11" x14ac:dyDescent="0.3">
      <c r="H13" s="1" t="s">
        <v>774</v>
      </c>
    </row>
    <row r="14" spans="1:11" x14ac:dyDescent="0.3">
      <c r="H14" s="1" t="s">
        <v>775</v>
      </c>
    </row>
    <row r="15" spans="1:11" x14ac:dyDescent="0.3">
      <c r="H15" s="1" t="s">
        <v>772</v>
      </c>
    </row>
    <row r="16" spans="1:11" x14ac:dyDescent="0.3">
      <c r="H16" s="1" t="s">
        <v>770</v>
      </c>
    </row>
    <row r="17" spans="8:8" x14ac:dyDescent="0.3">
      <c r="H17" s="1" t="s">
        <v>773</v>
      </c>
    </row>
    <row r="18" spans="8:8" x14ac:dyDescent="0.3">
      <c r="H18" s="1" t="s">
        <v>775</v>
      </c>
    </row>
    <row r="19" spans="8:8" x14ac:dyDescent="0.3">
      <c r="H19" s="1" t="s">
        <v>769</v>
      </c>
    </row>
    <row r="20" spans="8:8" x14ac:dyDescent="0.3">
      <c r="H20" s="1" t="s">
        <v>771</v>
      </c>
    </row>
    <row r="21" spans="8:8" x14ac:dyDescent="0.3">
      <c r="H21" s="1" t="s">
        <v>769</v>
      </c>
    </row>
    <row r="22" spans="8:8" x14ac:dyDescent="0.3">
      <c r="H22" s="1" t="s">
        <v>772</v>
      </c>
    </row>
    <row r="23" spans="8:8" x14ac:dyDescent="0.3">
      <c r="H23" s="1" t="s">
        <v>772</v>
      </c>
    </row>
    <row r="24" spans="8:8" x14ac:dyDescent="0.3">
      <c r="H24" s="1" t="s">
        <v>772</v>
      </c>
    </row>
    <row r="25" spans="8:8" x14ac:dyDescent="0.3">
      <c r="H25" s="1" t="s">
        <v>773</v>
      </c>
    </row>
    <row r="26" spans="8:8" x14ac:dyDescent="0.3">
      <c r="H26" s="1" t="s">
        <v>770</v>
      </c>
    </row>
    <row r="27" spans="8:8" x14ac:dyDescent="0.3">
      <c r="H27" s="1" t="s">
        <v>769</v>
      </c>
    </row>
    <row r="28" spans="8:8" x14ac:dyDescent="0.3">
      <c r="H28" s="1" t="s">
        <v>772</v>
      </c>
    </row>
    <row r="29" spans="8:8" x14ac:dyDescent="0.3">
      <c r="H29" s="1" t="s">
        <v>775</v>
      </c>
    </row>
    <row r="30" spans="8:8" x14ac:dyDescent="0.3">
      <c r="H30" s="1" t="s">
        <v>771</v>
      </c>
    </row>
    <row r="31" spans="8:8" x14ac:dyDescent="0.3">
      <c r="H31" s="1" t="s">
        <v>770</v>
      </c>
    </row>
    <row r="32" spans="8:8" x14ac:dyDescent="0.3">
      <c r="H32" s="1" t="s">
        <v>776</v>
      </c>
    </row>
    <row r="33" spans="8:8" x14ac:dyDescent="0.3">
      <c r="H33" s="1" t="s">
        <v>772</v>
      </c>
    </row>
    <row r="34" spans="8:8" x14ac:dyDescent="0.3">
      <c r="H34" s="1" t="s">
        <v>770</v>
      </c>
    </row>
    <row r="35" spans="8:8" x14ac:dyDescent="0.3">
      <c r="H35" s="1" t="s">
        <v>776</v>
      </c>
    </row>
    <row r="36" spans="8:8" x14ac:dyDescent="0.3">
      <c r="H36" s="1" t="s">
        <v>774</v>
      </c>
    </row>
    <row r="37" spans="8:8" x14ac:dyDescent="0.3">
      <c r="H37" s="1" t="s">
        <v>776</v>
      </c>
    </row>
    <row r="38" spans="8:8" x14ac:dyDescent="0.3">
      <c r="H38" s="1" t="s">
        <v>771</v>
      </c>
    </row>
    <row r="39" spans="8:8" x14ac:dyDescent="0.3">
      <c r="H39" s="1" t="s">
        <v>772</v>
      </c>
    </row>
    <row r="40" spans="8:8" x14ac:dyDescent="0.3">
      <c r="H40" s="1" t="s">
        <v>773</v>
      </c>
    </row>
    <row r="41" spans="8:8" x14ac:dyDescent="0.3">
      <c r="H41" s="1" t="s">
        <v>774</v>
      </c>
    </row>
  </sheetData>
  <hyperlinks>
    <hyperlink ref="B2" r:id="rId1" xr:uid="{7066F073-6F9A-4AD4-AF16-5A5362030838}"/>
    <hyperlink ref="C2" r:id="rId2" xr:uid="{FBF1030D-607B-4D91-AA5F-1732B15DAF4D}"/>
  </hyperlinks>
  <pageMargins left="0.75" right="0.75" top="1" bottom="1" header="0.5" footer="0.5"/>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78E7-055D-44E6-9A6A-52FC20509B9F}">
  <dimension ref="A1:D4"/>
  <sheetViews>
    <sheetView workbookViewId="0">
      <selection activeCell="D2" sqref="D2:D4"/>
    </sheetView>
  </sheetViews>
  <sheetFormatPr defaultRowHeight="13.8" x14ac:dyDescent="0.25"/>
  <sheetData>
    <row r="1" spans="1:4" x14ac:dyDescent="0.25">
      <c r="A1" t="s">
        <v>763</v>
      </c>
      <c r="B1" t="s">
        <v>206</v>
      </c>
    </row>
    <row r="2" spans="1:4" ht="14.4" x14ac:dyDescent="0.3">
      <c r="A2">
        <v>1</v>
      </c>
      <c r="B2" t="s">
        <v>777</v>
      </c>
      <c r="D2" s="1" t="str">
        <f>"INSERT INTO [RatingStatus] VALUES(N'"&amp;B2&amp;"');"</f>
        <v>INSERT INTO [RatingStatus] VALUES(N'pending');</v>
      </c>
    </row>
    <row r="3" spans="1:4" ht="14.4" x14ac:dyDescent="0.3">
      <c r="A3">
        <v>2</v>
      </c>
      <c r="B3" t="s">
        <v>764</v>
      </c>
      <c r="D3" s="1" t="str">
        <f>"INSERT INTO [RatingStatus] VALUES(N'"&amp;B3&amp;"');"</f>
        <v>INSERT INTO [RatingStatus] VALUES(N'approve');</v>
      </c>
    </row>
    <row r="4" spans="1:4" ht="14.4" x14ac:dyDescent="0.3">
      <c r="A4">
        <v>3</v>
      </c>
      <c r="B4" t="s">
        <v>765</v>
      </c>
      <c r="D4" s="1" t="str">
        <f>"INSERT INTO [RatingStatus] VALUES(N'"&amp;B4&amp;"');"</f>
        <v>INSERT INTO [RatingStatus] VALUES(N'reject');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157C-C7BC-4C98-AAFF-5076CB882E89}">
  <dimension ref="A1:L94"/>
  <sheetViews>
    <sheetView workbookViewId="0">
      <selection activeCell="I2" sqref="I2"/>
    </sheetView>
  </sheetViews>
  <sheetFormatPr defaultColWidth="8.69921875" defaultRowHeight="14.4" x14ac:dyDescent="0.3"/>
  <cols>
    <col min="1" max="4" width="8.69921875" style="1"/>
    <col min="5" max="5" width="15.3984375" style="1" bestFit="1" customWidth="1"/>
    <col min="6" max="6" width="9.5" style="1" bestFit="1" customWidth="1"/>
    <col min="7" max="7" width="6.59765625" style="15" bestFit="1" customWidth="1"/>
    <col min="8" max="16384" width="8.69921875" style="1"/>
  </cols>
  <sheetData>
    <row r="1" spans="1:9" x14ac:dyDescent="0.3">
      <c r="A1" s="1" t="s">
        <v>515</v>
      </c>
      <c r="B1" s="1" t="s">
        <v>504</v>
      </c>
      <c r="C1" s="1" t="s">
        <v>517</v>
      </c>
      <c r="D1" s="1" t="s">
        <v>553</v>
      </c>
      <c r="E1" s="1" t="s">
        <v>87</v>
      </c>
      <c r="F1" s="14" t="s">
        <v>90</v>
      </c>
      <c r="G1" s="15" t="s">
        <v>762</v>
      </c>
    </row>
    <row r="2" spans="1:9" x14ac:dyDescent="0.3">
      <c r="A2" s="1">
        <v>1</v>
      </c>
      <c r="B2" s="1">
        <f ca="1">RANDBETWEEN(1,60)</f>
        <v>9</v>
      </c>
      <c r="C2" s="1">
        <f ca="1">RANDBETWEEN(3,5)</f>
        <v>5</v>
      </c>
      <c r="D2" s="1" t="s">
        <v>554</v>
      </c>
      <c r="E2" s="1" t="s">
        <v>649</v>
      </c>
      <c r="F2" s="14" t="s">
        <v>733</v>
      </c>
      <c r="G2" s="15">
        <f ca="1">RANDBETWEEN(1,3)</f>
        <v>2</v>
      </c>
      <c r="I2" s="1" t="str">
        <f ca="1">"INSERT INTO [Rating] VALUES(N'"&amp;B2&amp;"',N'"&amp;C2&amp;"',N'"&amp;D2&amp;"',N'"&amp;E2&amp;"',N'"&amp;F2&amp;"',N'"&amp;G2&amp;"');"</f>
        <v>INSERT INTO [Rating] VALUES(N'9',N'5',N'parturient montes nascetur ridiculus mus',N'rhoncus aliquet pulvinar sed nisl nunc rhoncus dui vel sem sed sagittis nam congue risus semper porta volutpat quam pede lobortis ligula sit amet eleifend pede libero quis orci nullam molestie nibh in',N'01/20/2022',N'2');</v>
      </c>
    </row>
    <row r="3" spans="1:9" x14ac:dyDescent="0.3">
      <c r="A3" s="1">
        <v>2</v>
      </c>
      <c r="B3" s="1">
        <f t="shared" ref="B3:B66" ca="1" si="0">RANDBETWEEN(1,60)</f>
        <v>36</v>
      </c>
      <c r="C3" s="1">
        <f t="shared" ref="C3:C67" ca="1" si="1">RANDBETWEEN(3,5)</f>
        <v>5</v>
      </c>
      <c r="D3" s="1" t="s">
        <v>555</v>
      </c>
      <c r="E3" s="1" t="s">
        <v>650</v>
      </c>
      <c r="F3" s="14" t="s">
        <v>638</v>
      </c>
      <c r="G3" s="15">
        <f t="shared" ref="G3:G66" ca="1" si="2">RANDBETWEEN(1,3)</f>
        <v>3</v>
      </c>
      <c r="I3" s="1" t="str">
        <f t="shared" ref="I3:I66" ca="1" si="3">"INSERT INTO [Rating] VALUES(N'"&amp;B3&amp;"',N'"&amp;C3&amp;"',N'"&amp;D3&amp;"',N'"&amp;E3&amp;"',N'"&amp;F3&amp;"',N'"&amp;G3&amp;"');"</f>
        <v>INSERT INTO [Rating] VALUES(N'36',N'5',N'proin risus praesent lectus',N'consequat in consequat ut nulla sed accumsan felis ut at dolor quis odio consequat varius integer ac leo pellentesque ultrices mattis odio donec vitae nisi',N'03/16/2022',N'3');</v>
      </c>
    </row>
    <row r="4" spans="1:9" x14ac:dyDescent="0.3">
      <c r="A4" s="1">
        <v>3</v>
      </c>
      <c r="B4" s="1">
        <f t="shared" ca="1" si="0"/>
        <v>37</v>
      </c>
      <c r="C4" s="1">
        <f t="shared" ca="1" si="1"/>
        <v>4</v>
      </c>
      <c r="D4" s="1" t="s">
        <v>556</v>
      </c>
      <c r="E4" s="1" t="s">
        <v>651</v>
      </c>
      <c r="F4" s="14" t="s">
        <v>734</v>
      </c>
      <c r="G4" s="15">
        <f t="shared" ca="1" si="2"/>
        <v>3</v>
      </c>
      <c r="I4" s="1" t="str">
        <f t="shared" ca="1" si="3"/>
        <v>INSERT INTO [Rating] VALUES(N'37',N'4',N'fusce congue diam id ornare',N'neque libero convallis eget eleifend luctus ultricies eu nibh quisque id justo sit amet sapien dignissim vestibulum vestibulum ante ipsum primis in faucibus orci luctus et ultrices posuere cubilia curae nulla dapibus dolor vel',N'03/23/2022',N'3');</v>
      </c>
    </row>
    <row r="5" spans="1:9" x14ac:dyDescent="0.3">
      <c r="A5" s="1">
        <v>4</v>
      </c>
      <c r="B5" s="1">
        <f t="shared" ca="1" si="0"/>
        <v>1</v>
      </c>
      <c r="C5" s="1">
        <f t="shared" ca="1" si="1"/>
        <v>4</v>
      </c>
      <c r="D5" s="1" t="s">
        <v>557</v>
      </c>
      <c r="E5" s="1" t="s">
        <v>652</v>
      </c>
      <c r="F5" s="14" t="s">
        <v>546</v>
      </c>
      <c r="G5" s="15">
        <f t="shared" ca="1" si="2"/>
        <v>3</v>
      </c>
      <c r="I5" s="1" t="str">
        <f t="shared" ca="1" si="3"/>
        <v>INSERT INTO [Rating] VALUES(N'1',N'4',N'ultrices phasellus id sapien in sapien',N'nullam sit amet turpis elementum ligula vehicula consequat morbi a ipsum integer a nibh in quis justo maecenas rhoncus aliquam lacus morbi quis tortor id nulla ultrices aliquet maecenas leo odio condimentum id luctus nec molestie sed justo',N'03/28/2022',N'3');</v>
      </c>
    </row>
    <row r="6" spans="1:9" x14ac:dyDescent="0.3">
      <c r="A6" s="1">
        <v>5</v>
      </c>
      <c r="B6" s="1">
        <f t="shared" ca="1" si="0"/>
        <v>59</v>
      </c>
      <c r="C6" s="1">
        <f t="shared" ca="1" si="1"/>
        <v>3</v>
      </c>
      <c r="D6" s="1" t="s">
        <v>558</v>
      </c>
      <c r="E6" s="1" t="s">
        <v>653</v>
      </c>
      <c r="F6" s="14" t="s">
        <v>623</v>
      </c>
      <c r="G6" s="15">
        <f t="shared" ca="1" si="2"/>
        <v>1</v>
      </c>
      <c r="I6" s="1" t="str">
        <f t="shared" ca="1" si="3"/>
        <v>INSERT INTO [Rating] VALUES(N'59',N'3',N'sapien quis libero nullam sit',N'suspendisse potenti in eleifend quam a odio in hac habitasse platea dictumst maecenas ut massa quis augue luctus tincidunt nulla mollis molestie lorem quisque ut',N'03/01/2022',N'1');</v>
      </c>
    </row>
    <row r="7" spans="1:9" x14ac:dyDescent="0.3">
      <c r="A7" s="1">
        <v>6</v>
      </c>
      <c r="B7" s="1">
        <f t="shared" ca="1" si="0"/>
        <v>20</v>
      </c>
      <c r="C7" s="1">
        <f t="shared" ca="1" si="1"/>
        <v>5</v>
      </c>
      <c r="D7" s="1" t="s">
        <v>559</v>
      </c>
      <c r="E7" s="1" t="s">
        <v>654</v>
      </c>
      <c r="F7" s="14" t="s">
        <v>626</v>
      </c>
      <c r="G7" s="15">
        <f t="shared" ca="1" si="2"/>
        <v>2</v>
      </c>
      <c r="I7" s="1" t="str">
        <f t="shared" ca="1" si="3"/>
        <v>INSERT INTO [Rating] VALUES(N'20',N'5',N'in faucibus orci luctus et',N'curae mauris viverra diam vitae quam suspendisse potenti nullam porttitor lacus at turpis donec posuere metus vitae ipsum aliquam non mauris morbi non',N'02/13/2022',N'2');</v>
      </c>
    </row>
    <row r="8" spans="1:9" x14ac:dyDescent="0.3">
      <c r="A8" s="1">
        <v>7</v>
      </c>
      <c r="B8" s="1">
        <f t="shared" ca="1" si="0"/>
        <v>42</v>
      </c>
      <c r="C8" s="1">
        <f t="shared" ca="1" si="1"/>
        <v>3</v>
      </c>
      <c r="D8" s="1" t="s">
        <v>560</v>
      </c>
      <c r="E8" s="1" t="s">
        <v>655</v>
      </c>
      <c r="F8" s="14" t="s">
        <v>624</v>
      </c>
      <c r="G8" s="15">
        <f t="shared" ca="1" si="2"/>
        <v>3</v>
      </c>
      <c r="I8" s="1" t="str">
        <f t="shared" ca="1" si="3"/>
        <v>INSERT INTO [Rating] VALUES(N'42',N'3',N'luctus cum sociis natoque penatibus et',N'in tempus sit amet sem fusce consequat nulla nisl nunc nisl duis bibendum felis sed interdum venenatis turpis enim blandit mi in porttitor',N'02/11/2022',N'3');</v>
      </c>
    </row>
    <row r="9" spans="1:9" x14ac:dyDescent="0.3">
      <c r="A9" s="1">
        <v>8</v>
      </c>
      <c r="B9" s="1">
        <f t="shared" ca="1" si="0"/>
        <v>11</v>
      </c>
      <c r="C9" s="1">
        <f t="shared" ca="1" si="1"/>
        <v>5</v>
      </c>
      <c r="D9" s="1" t="s">
        <v>561</v>
      </c>
      <c r="E9" s="1" t="s">
        <v>656</v>
      </c>
      <c r="F9" s="14" t="s">
        <v>647</v>
      </c>
      <c r="G9" s="15">
        <f t="shared" ca="1" si="2"/>
        <v>1</v>
      </c>
      <c r="I9" s="1" t="str">
        <f t="shared" ca="1" si="3"/>
        <v>INSERT INTO [Rating] VALUES(N'11',N'5',N'tellus nulla ut erat',N'aliquet massa id lobortis convallis tortor risus dapibus augue vel accumsan tellus nisi eu orci mauris lacinia sapien quis libero nullam',N'02/03/2022',N'1');</v>
      </c>
    </row>
    <row r="10" spans="1:9" x14ac:dyDescent="0.3">
      <c r="A10" s="1">
        <v>9</v>
      </c>
      <c r="B10" s="1">
        <f t="shared" ca="1" si="0"/>
        <v>13</v>
      </c>
      <c r="C10" s="1">
        <f t="shared" ca="1" si="1"/>
        <v>3</v>
      </c>
      <c r="D10" s="1" t="s">
        <v>562</v>
      </c>
      <c r="E10" s="1" t="s">
        <v>657</v>
      </c>
      <c r="F10" s="14" t="s">
        <v>735</v>
      </c>
      <c r="G10" s="15">
        <f t="shared" ca="1" si="2"/>
        <v>2</v>
      </c>
      <c r="I10" s="1" t="str">
        <f t="shared" ca="1" si="3"/>
        <v>INSERT INTO [Rating] VALUES(N'13',N'3',N'et ultrices posuere cubilia curae nulla',N'nibh quisque id justo sit amet sapien dignissim vestibulum vestibulum ante ipsum primis in faucibus orci luctus et ultrices posuere cubilia curae nulla dapibus',N'04/11/2022',N'2');</v>
      </c>
    </row>
    <row r="11" spans="1:9" x14ac:dyDescent="0.3">
      <c r="A11" s="1">
        <v>10</v>
      </c>
      <c r="B11" s="1">
        <f t="shared" ca="1" si="0"/>
        <v>27</v>
      </c>
      <c r="C11" s="1">
        <f t="shared" ca="1" si="1"/>
        <v>5</v>
      </c>
      <c r="D11" s="1" t="s">
        <v>563</v>
      </c>
      <c r="E11" s="1" t="s">
        <v>658</v>
      </c>
      <c r="F11" s="14" t="s">
        <v>634</v>
      </c>
      <c r="G11" s="15">
        <f t="shared" ca="1" si="2"/>
        <v>3</v>
      </c>
      <c r="I11" s="1" t="str">
        <f t="shared" ca="1" si="3"/>
        <v>INSERT INTO [Rating] VALUES(N'27',N'5',N'enim leo rhoncus sed',N'gravida nisi at nibh in hac habitasse platea dictumst aliquam augue quam sollicitudin vitae consectetuer eget rutrum at lorem integer tincidunt ante vel ipsum praesent blandit lacinia',N'03/31/2022',N'3');</v>
      </c>
    </row>
    <row r="12" spans="1:9" x14ac:dyDescent="0.3">
      <c r="A12" s="1">
        <v>11</v>
      </c>
      <c r="B12" s="1">
        <f t="shared" ca="1" si="0"/>
        <v>30</v>
      </c>
      <c r="C12" s="1">
        <f t="shared" ca="1" si="1"/>
        <v>5</v>
      </c>
      <c r="D12" s="1" t="s">
        <v>564</v>
      </c>
      <c r="E12" s="1" t="s">
        <v>659</v>
      </c>
      <c r="F12" s="14" t="s">
        <v>528</v>
      </c>
      <c r="G12" s="15">
        <f t="shared" ca="1" si="2"/>
        <v>1</v>
      </c>
      <c r="I12" s="1" t="str">
        <f t="shared" ca="1" si="3"/>
        <v>INSERT INTO [Rating] VALUES(N'30',N'5',N'sapien cum sociis natoque penatibus et',N'eleifend pede libero quis orci nullam molestie nibh in lectus pellentesque at nulla suspendisse potenti cras in purus eu magna vulputate luctus cum sociis natoque penatibus',N'04/06/2022',N'1');</v>
      </c>
    </row>
    <row r="13" spans="1:9" x14ac:dyDescent="0.3">
      <c r="A13" s="1">
        <v>12</v>
      </c>
      <c r="B13" s="1">
        <f t="shared" ca="1" si="0"/>
        <v>42</v>
      </c>
      <c r="C13" s="1">
        <f t="shared" ca="1" si="1"/>
        <v>4</v>
      </c>
      <c r="D13" s="1" t="s">
        <v>547</v>
      </c>
      <c r="E13" s="1" t="s">
        <v>660</v>
      </c>
      <c r="F13" s="14" t="s">
        <v>620</v>
      </c>
      <c r="G13" s="15">
        <f t="shared" ca="1" si="2"/>
        <v>3</v>
      </c>
      <c r="I13" s="1" t="str">
        <f t="shared" ca="1" si="3"/>
        <v>INSERT INTO [Rating] VALUES(N'42',N'4',N'pellentesque viverra pede ac diam',N'ultrices mattis odio donec vitae nisi nam ultrices libero non mattis pulvinar nulla pede ullamcorper augue a suscipit nulla elit ac nulla sed vel enim sit amet nunc viverra dapibus nulla suscipit ligula in lacus curabitur at ipsum ac',N'04/30/2022',N'3');</v>
      </c>
    </row>
    <row r="14" spans="1:9" x14ac:dyDescent="0.3">
      <c r="A14" s="1">
        <v>13</v>
      </c>
      <c r="B14" s="1">
        <f t="shared" ca="1" si="0"/>
        <v>31</v>
      </c>
      <c r="C14" s="1">
        <f t="shared" ca="1" si="1"/>
        <v>3</v>
      </c>
      <c r="D14" s="1" t="s">
        <v>565</v>
      </c>
      <c r="E14" s="1" t="s">
        <v>661</v>
      </c>
      <c r="F14" s="14" t="s">
        <v>624</v>
      </c>
      <c r="G14" s="15">
        <f t="shared" ca="1" si="2"/>
        <v>1</v>
      </c>
      <c r="I14" s="1" t="str">
        <f t="shared" ca="1" si="3"/>
        <v>INSERT INTO [Rating] VALUES(N'31',N'3',N'cum sociis natoque penatibus et',N'eget orci vehicula condimentum curabitur in libero ut massa volutpat convallis morbi odio odio elementum eu interdum eu tincidunt in leo maecenas pulvinar',N'02/11/2022',N'1');</v>
      </c>
    </row>
    <row r="15" spans="1:9" x14ac:dyDescent="0.3">
      <c r="A15" s="1">
        <v>14</v>
      </c>
      <c r="B15" s="1">
        <f t="shared" ca="1" si="0"/>
        <v>10</v>
      </c>
      <c r="C15" s="1">
        <f t="shared" ca="1" si="1"/>
        <v>5</v>
      </c>
      <c r="D15" s="1" t="s">
        <v>566</v>
      </c>
      <c r="E15" s="1" t="s">
        <v>662</v>
      </c>
      <c r="F15" s="14" t="s">
        <v>551</v>
      </c>
      <c r="G15" s="15">
        <f t="shared" ca="1" si="2"/>
        <v>3</v>
      </c>
      <c r="I15" s="1" t="str">
        <f t="shared" ca="1" si="3"/>
        <v>INSERT INTO [Rating] VALUES(N'10',N'5',N'pretium nisl ut volutpat',N'morbi non lectus aliquam sit amet diam in magna bibendum imperdiet nullam orci pede venenatis non sodales sed tincidunt eu felis fusce posuere felis sed lacus morbi sem mauris laoreet ut rhoncus aliquet pulvinar sed nisl nunc',N'01/03/2022',N'3');</v>
      </c>
    </row>
    <row r="16" spans="1:9" x14ac:dyDescent="0.3">
      <c r="A16" s="1">
        <v>15</v>
      </c>
      <c r="B16" s="1">
        <f t="shared" ca="1" si="0"/>
        <v>30</v>
      </c>
      <c r="C16" s="1">
        <f t="shared" ca="1" si="1"/>
        <v>5</v>
      </c>
      <c r="D16" s="1" t="s">
        <v>567</v>
      </c>
      <c r="E16" s="1" t="s">
        <v>663</v>
      </c>
      <c r="F16" s="14" t="s">
        <v>736</v>
      </c>
      <c r="G16" s="15">
        <f t="shared" ca="1" si="2"/>
        <v>1</v>
      </c>
      <c r="I16" s="1" t="str">
        <f t="shared" ca="1" si="3"/>
        <v>INSERT INTO [Rating] VALUES(N'30',N'5',N'ligula sit amet eleifend',N'volutpat eleifend donec ut dolor morbi vel lectus in quam fringilla rhoncus mauris enim leo rhoncus sed vestibulum sit amet cursus id turpis integer aliquet massa',N'03/12/2022',N'1');</v>
      </c>
    </row>
    <row r="17" spans="1:9" x14ac:dyDescent="0.3">
      <c r="A17" s="1">
        <v>16</v>
      </c>
      <c r="B17" s="1">
        <f t="shared" ca="1" si="0"/>
        <v>3</v>
      </c>
      <c r="C17" s="1">
        <f t="shared" ca="1" si="1"/>
        <v>3</v>
      </c>
      <c r="D17" s="1" t="s">
        <v>568</v>
      </c>
      <c r="E17" s="1" t="s">
        <v>664</v>
      </c>
      <c r="F17" s="14" t="s">
        <v>737</v>
      </c>
      <c r="G17" s="15">
        <f t="shared" ca="1" si="2"/>
        <v>1</v>
      </c>
      <c r="I17" s="1" t="str">
        <f t="shared" ca="1" si="3"/>
        <v>INSERT INTO [Rating] VALUES(N'3',N'3',N'eget semper rutrum nulla nunc purus',N'pede ac diam cras pellentesque volutpat dui maecenas tristique est et tempus semper est quam pharetra magna ac consequat metus sapien ut nunc vestibulum ante ipsum primis',N'01/15/2022',N'1');</v>
      </c>
    </row>
    <row r="18" spans="1:9" x14ac:dyDescent="0.3">
      <c r="A18" s="1">
        <v>17</v>
      </c>
      <c r="B18" s="1">
        <f t="shared" ca="1" si="0"/>
        <v>29</v>
      </c>
      <c r="C18" s="1">
        <f t="shared" ca="1" si="1"/>
        <v>5</v>
      </c>
      <c r="D18" s="1" t="s">
        <v>569</v>
      </c>
      <c r="E18" s="1" t="s">
        <v>665</v>
      </c>
      <c r="F18" s="14" t="s">
        <v>738</v>
      </c>
      <c r="G18" s="15">
        <f t="shared" ca="1" si="2"/>
        <v>1</v>
      </c>
      <c r="I18" s="1" t="str">
        <f t="shared" ca="1" si="3"/>
        <v>INSERT INTO [Rating] VALUES(N'29',N'5',N'quam fringilla rhoncus mauris enim',N'augue vel accumsan tellus nisi eu orci mauris lacinia sapien quis libero nullam sit amet turpis elementum ligula vehicula consequat morbi a ipsum integer a nibh in quis justo maecenas rhoncus aliquam lacus morbi quis tortor id nulla ultrices',N'04/25/2022',N'1');</v>
      </c>
    </row>
    <row r="19" spans="1:9" x14ac:dyDescent="0.3">
      <c r="A19" s="1">
        <v>18</v>
      </c>
      <c r="B19" s="1">
        <f t="shared" ca="1" si="0"/>
        <v>19</v>
      </c>
      <c r="C19" s="1">
        <f t="shared" ca="1" si="1"/>
        <v>4</v>
      </c>
      <c r="D19" s="1" t="s">
        <v>570</v>
      </c>
      <c r="E19" s="1" t="s">
        <v>666</v>
      </c>
      <c r="F19" s="14" t="s">
        <v>641</v>
      </c>
      <c r="G19" s="15">
        <f t="shared" ca="1" si="2"/>
        <v>1</v>
      </c>
      <c r="I19" s="1" t="str">
        <f t="shared" ca="1" si="3"/>
        <v>INSERT INTO [Rating] VALUES(N'19',N'4',N'ut ultrices vel augue',N'metus vitae ipsum aliquam non mauris morbi non lectus aliquam sit amet diam in magna bibendum imperdiet nullam orci pede venenatis non sodales sed tincidunt eu felis fusce posuere felis sed lacus morbi sem mauris laoreet ut rhoncus aliquet pulvinar',N'03/09/2022',N'1');</v>
      </c>
    </row>
    <row r="20" spans="1:9" x14ac:dyDescent="0.3">
      <c r="A20" s="1">
        <v>19</v>
      </c>
      <c r="B20" s="1">
        <f t="shared" ca="1" si="0"/>
        <v>57</v>
      </c>
      <c r="C20" s="1">
        <f t="shared" ca="1" si="1"/>
        <v>3</v>
      </c>
      <c r="D20" s="1" t="s">
        <v>571</v>
      </c>
      <c r="E20" s="1" t="s">
        <v>667</v>
      </c>
      <c r="F20" s="14" t="s">
        <v>552</v>
      </c>
      <c r="G20" s="15">
        <f t="shared" ca="1" si="2"/>
        <v>3</v>
      </c>
      <c r="I20" s="1" t="str">
        <f t="shared" ca="1" si="3"/>
        <v>INSERT INTO [Rating] VALUES(N'57',N'3',N'fermentum justo nec condimentum',N'elit ac nulla sed vel enim sit amet nunc viverra dapibus nulla suscipit ligula in lacus curabitur at ipsum ac tellus semper interdum mauris ullamcorper purus sit amet nulla quisque arcu libero rutrum ac',N'04/12/2022',N'3');</v>
      </c>
    </row>
    <row r="21" spans="1:9" x14ac:dyDescent="0.3">
      <c r="A21" s="1">
        <v>20</v>
      </c>
      <c r="B21" s="1">
        <f t="shared" ca="1" si="0"/>
        <v>32</v>
      </c>
      <c r="C21" s="1">
        <f t="shared" ca="1" si="1"/>
        <v>5</v>
      </c>
      <c r="D21" s="1" t="s">
        <v>572</v>
      </c>
      <c r="E21" s="1" t="s">
        <v>668</v>
      </c>
      <c r="F21" s="14" t="s">
        <v>618</v>
      </c>
      <c r="G21" s="15">
        <f t="shared" ca="1" si="2"/>
        <v>3</v>
      </c>
      <c r="I21" s="1" t="str">
        <f t="shared" ca="1" si="3"/>
        <v>INSERT INTO [Rating] VALUES(N'32',N'5',N'cubilia curae duis faucibus accumsan odio',N'semper sapien a libero nam dui proin leo odio porttitor id consequat in consequat ut nulla sed accumsan felis ut at dolor quis odio consequat varius integer ac leo pellentesque ultrices mattis odio donec vitae nisi nam ultrices libero non',N'05/03/2022',N'3');</v>
      </c>
    </row>
    <row r="22" spans="1:9" x14ac:dyDescent="0.3">
      <c r="A22" s="1">
        <v>21</v>
      </c>
      <c r="B22" s="1">
        <f t="shared" ca="1" si="0"/>
        <v>41</v>
      </c>
      <c r="C22" s="1">
        <f t="shared" ca="1" si="1"/>
        <v>4</v>
      </c>
      <c r="D22" s="1" t="s">
        <v>573</v>
      </c>
      <c r="E22" s="1" t="s">
        <v>669</v>
      </c>
      <c r="F22" s="14" t="s">
        <v>643</v>
      </c>
      <c r="G22" s="15">
        <f t="shared" ca="1" si="2"/>
        <v>3</v>
      </c>
      <c r="I22" s="1" t="str">
        <f t="shared" ca="1" si="3"/>
        <v>INSERT INTO [Rating] VALUES(N'41',N'4',N'blandit non interdum in',N'sed vestibulum sit amet cursus id turpis integer aliquet massa id lobortis convallis tortor risus dapibus augue vel accumsan tellus nisi eu orci mauris lacinia sapien quis libero nullam sit amet turpis elementum ligula vehicula consequat morbi',N'03/29/2022',N'3');</v>
      </c>
    </row>
    <row r="23" spans="1:9" x14ac:dyDescent="0.3">
      <c r="A23" s="1">
        <v>22</v>
      </c>
      <c r="B23" s="1">
        <f t="shared" ca="1" si="0"/>
        <v>7</v>
      </c>
      <c r="C23" s="1">
        <f t="shared" ca="1" si="1"/>
        <v>4</v>
      </c>
      <c r="D23" s="1" t="s">
        <v>574</v>
      </c>
      <c r="E23" s="1" t="s">
        <v>670</v>
      </c>
      <c r="F23" s="14" t="s">
        <v>739</v>
      </c>
      <c r="G23" s="15">
        <f t="shared" ca="1" si="2"/>
        <v>2</v>
      </c>
      <c r="I23" s="1" t="str">
        <f t="shared" ca="1" si="3"/>
        <v>INSERT INTO [Rating] VALUES(N'7',N'4',N'laoreet ut rhoncus aliquet pulvinar',N'pede ullamcorper augue a suscipit nulla elit ac nulla sed vel enim sit amet nunc viverra dapibus nulla suscipit ligula in lacus curabitur at ipsum ac tellus semper interdum mauris ullamcorper purus sit amet nulla',N'03/02/2022',N'2');</v>
      </c>
    </row>
    <row r="24" spans="1:9" x14ac:dyDescent="0.3">
      <c r="A24" s="1">
        <v>23</v>
      </c>
      <c r="B24" s="1">
        <f t="shared" ca="1" si="0"/>
        <v>1</v>
      </c>
      <c r="C24" s="1">
        <f t="shared" ca="1" si="1"/>
        <v>3</v>
      </c>
      <c r="D24" s="1" t="s">
        <v>575</v>
      </c>
      <c r="E24" s="1" t="s">
        <v>671</v>
      </c>
      <c r="F24" s="14" t="s">
        <v>642</v>
      </c>
      <c r="G24" s="15">
        <f t="shared" ca="1" si="2"/>
        <v>1</v>
      </c>
      <c r="I24" s="1" t="str">
        <f t="shared" ca="1" si="3"/>
        <v>INSERT INTO [Rating] VALUES(N'1',N'3',N'vestibulum rutrum rutrum neque aenean',N'sed vestibulum sit amet cursus id turpis integer aliquet massa id lobortis convallis tortor risus dapibus augue vel accumsan tellus nisi',N'01/22/2022',N'1');</v>
      </c>
    </row>
    <row r="25" spans="1:9" x14ac:dyDescent="0.3">
      <c r="A25" s="1">
        <v>24</v>
      </c>
      <c r="B25" s="1">
        <f t="shared" ca="1" si="0"/>
        <v>9</v>
      </c>
      <c r="C25" s="1">
        <f t="shared" ca="1" si="1"/>
        <v>3</v>
      </c>
      <c r="D25" s="1" t="s">
        <v>576</v>
      </c>
      <c r="E25" s="1" t="s">
        <v>672</v>
      </c>
      <c r="F25" s="14" t="s">
        <v>740</v>
      </c>
      <c r="G25" s="15">
        <f t="shared" ca="1" si="2"/>
        <v>2</v>
      </c>
      <c r="I25" s="1" t="str">
        <f t="shared" ca="1" si="3"/>
        <v>INSERT INTO [Rating] VALUES(N'9',N'3',N'non ligula pellentesque ultrices',N'vehicula condimentum curabitur in libero ut massa volutpat convallis morbi odio odio elementum eu interdum eu tincidunt in leo maecenas pulvinar lobortis est phasellus sit amet erat',N'03/21/2022',N'2');</v>
      </c>
    </row>
    <row r="26" spans="1:9" x14ac:dyDescent="0.3">
      <c r="A26" s="1">
        <v>25</v>
      </c>
      <c r="B26" s="1">
        <f t="shared" ca="1" si="0"/>
        <v>37</v>
      </c>
      <c r="C26" s="1">
        <f t="shared" ca="1" si="1"/>
        <v>3</v>
      </c>
      <c r="D26" s="1" t="s">
        <v>577</v>
      </c>
      <c r="E26" s="1" t="s">
        <v>673</v>
      </c>
      <c r="F26" s="14" t="s">
        <v>627</v>
      </c>
      <c r="G26" s="15">
        <f t="shared" ca="1" si="2"/>
        <v>1</v>
      </c>
      <c r="I26" s="1" t="str">
        <f t="shared" ca="1" si="3"/>
        <v>INSERT INTO [Rating] VALUES(N'37',N'3',N'ultrices posuere cubilia curae mauris',N'metus aenean fermentum donec ut mauris eget massa tempor convallis nulla neque libero convallis eget eleifend luctus ultricies eu nibh quisque id justo sit amet sapien dignissim vestibulum vestibulum ante ipsum primis',N'02/04/2022',N'1');</v>
      </c>
    </row>
    <row r="27" spans="1:9" x14ac:dyDescent="0.3">
      <c r="A27" s="1">
        <v>26</v>
      </c>
      <c r="B27" s="1">
        <f t="shared" ca="1" si="0"/>
        <v>23</v>
      </c>
      <c r="C27" s="1">
        <f t="shared" ca="1" si="1"/>
        <v>5</v>
      </c>
      <c r="D27" s="1" t="s">
        <v>578</v>
      </c>
      <c r="E27" s="1" t="s">
        <v>674</v>
      </c>
      <c r="F27" s="14" t="s">
        <v>741</v>
      </c>
      <c r="G27" s="15">
        <f t="shared" ca="1" si="2"/>
        <v>2</v>
      </c>
      <c r="I27" s="1" t="str">
        <f t="shared" ca="1" si="3"/>
        <v>INSERT INTO [Rating] VALUES(N'23',N'5',N'ipsum aliquam non mauris morbi',N'est phasellus sit amet erat nulla tempus vivamus in felis eu sapien cursus vestibulum proin eu mi nulla ac enim in tempor',N'01/01/2022',N'2');</v>
      </c>
    </row>
    <row r="28" spans="1:9" x14ac:dyDescent="0.3">
      <c r="A28" s="1">
        <v>27</v>
      </c>
      <c r="B28" s="1">
        <f t="shared" ca="1" si="0"/>
        <v>23</v>
      </c>
      <c r="C28" s="1">
        <f t="shared" ca="1" si="1"/>
        <v>5</v>
      </c>
      <c r="D28" s="1" t="s">
        <v>579</v>
      </c>
      <c r="E28" s="1" t="s">
        <v>675</v>
      </c>
      <c r="F28" s="14" t="s">
        <v>741</v>
      </c>
      <c r="G28" s="15">
        <f t="shared" ca="1" si="2"/>
        <v>1</v>
      </c>
      <c r="I28" s="1" t="str">
        <f t="shared" ca="1" si="3"/>
        <v>INSERT INTO [Rating] VALUES(N'23',N'5',N'consequat ut nulla sed accumsan',N'leo maecenas pulvinar lobortis est phasellus sit amet erat nulla tempus vivamus in felis eu sapien cursus vestibulum proin eu mi nulla ac enim in tempor turpis',N'01/01/2022',N'1');</v>
      </c>
    </row>
    <row r="29" spans="1:9" x14ac:dyDescent="0.3">
      <c r="A29" s="1">
        <v>28</v>
      </c>
      <c r="B29" s="1">
        <f t="shared" ca="1" si="0"/>
        <v>41</v>
      </c>
      <c r="C29" s="1">
        <f t="shared" ca="1" si="1"/>
        <v>3</v>
      </c>
      <c r="D29" s="1" t="s">
        <v>580</v>
      </c>
      <c r="E29" s="1" t="s">
        <v>676</v>
      </c>
      <c r="F29" s="14" t="s">
        <v>742</v>
      </c>
      <c r="G29" s="15">
        <f t="shared" ca="1" si="2"/>
        <v>1</v>
      </c>
      <c r="I29" s="1" t="str">
        <f t="shared" ca="1" si="3"/>
        <v>INSERT INTO [Rating] VALUES(N'41',N'3',N'pede ac diam cras pellentesque volutpat',N'ac enim in tempor turpis nec euismod scelerisque quam turpis adipiscing lorem vitae mattis nibh ligula nec sem duis aliquam convallis',N'02/27/2022',N'1');</v>
      </c>
    </row>
    <row r="30" spans="1:9" x14ac:dyDescent="0.3">
      <c r="A30" s="1">
        <v>29</v>
      </c>
      <c r="B30" s="1">
        <f t="shared" ca="1" si="0"/>
        <v>5</v>
      </c>
      <c r="C30" s="1">
        <f t="shared" ca="1" si="1"/>
        <v>5</v>
      </c>
      <c r="D30" s="1" t="s">
        <v>581</v>
      </c>
      <c r="E30" s="1" t="s">
        <v>677</v>
      </c>
      <c r="F30" s="14" t="s">
        <v>641</v>
      </c>
      <c r="G30" s="15">
        <f t="shared" ca="1" si="2"/>
        <v>1</v>
      </c>
      <c r="I30" s="1" t="str">
        <f t="shared" ca="1" si="3"/>
        <v>INSERT INTO [Rating] VALUES(N'5',N'5',N'ac est lacinia nisi',N'quisque ut erat curabitur gravida nisi at nibh in hac habitasse platea dictumst aliquam augue quam sollicitudin vitae consectetuer eget rutrum at lorem integer tincidunt ante vel ipsum praesent blandit',N'03/09/2022',N'1');</v>
      </c>
    </row>
    <row r="31" spans="1:9" x14ac:dyDescent="0.3">
      <c r="A31" s="1">
        <v>30</v>
      </c>
      <c r="B31" s="1">
        <f t="shared" ca="1" si="0"/>
        <v>19</v>
      </c>
      <c r="C31" s="1">
        <f t="shared" ca="1" si="1"/>
        <v>3</v>
      </c>
      <c r="D31" s="1" t="s">
        <v>582</v>
      </c>
      <c r="E31" s="1" t="s">
        <v>678</v>
      </c>
      <c r="F31" s="14" t="s">
        <v>738</v>
      </c>
      <c r="G31" s="15">
        <f t="shared" ca="1" si="2"/>
        <v>2</v>
      </c>
      <c r="I31" s="1" t="str">
        <f t="shared" ca="1" si="3"/>
        <v>INSERT INTO [Rating] VALUES(N'19',N'3',N'blandit non interdum in ante vestibulum',N'morbi a ipsum integer a nibh in quis justo maecenas rhoncus aliquam lacus morbi quis tortor id nulla ultrices aliquet maecenas leo odio condimentum id luctus nec molestie sed justo pellentesque viverra pede ac diam cras pellentesque',N'04/25/2022',N'2');</v>
      </c>
    </row>
    <row r="32" spans="1:9" x14ac:dyDescent="0.3">
      <c r="A32" s="1">
        <v>31</v>
      </c>
      <c r="B32" s="1">
        <f t="shared" ca="1" si="0"/>
        <v>11</v>
      </c>
      <c r="C32" s="1">
        <f t="shared" ca="1" si="1"/>
        <v>5</v>
      </c>
      <c r="D32" s="1" t="s">
        <v>583</v>
      </c>
      <c r="E32" s="1" t="s">
        <v>679</v>
      </c>
      <c r="F32" s="14" t="s">
        <v>549</v>
      </c>
      <c r="G32" s="15">
        <f t="shared" ca="1" si="2"/>
        <v>2</v>
      </c>
      <c r="I32" s="1" t="str">
        <f t="shared" ca="1" si="3"/>
        <v>INSERT INTO [Rating] VALUES(N'11',N'5',N'ac nulla sed vel',N'orci luctus et ultrices posuere cubilia curae duis faucibus accumsan odio curabitur convallis duis consequat dui nec nisi volutpat eleifend donec ut dolor morbi vel',N'03/13/2022',N'2');</v>
      </c>
    </row>
    <row r="33" spans="1:9" x14ac:dyDescent="0.3">
      <c r="A33" s="1">
        <v>32</v>
      </c>
      <c r="B33" s="1">
        <f t="shared" ca="1" si="0"/>
        <v>4</v>
      </c>
      <c r="C33" s="1">
        <f t="shared" ca="1" si="1"/>
        <v>5</v>
      </c>
      <c r="D33" s="1" t="s">
        <v>584</v>
      </c>
      <c r="E33" s="1" t="s">
        <v>680</v>
      </c>
      <c r="F33" s="14" t="s">
        <v>743</v>
      </c>
      <c r="G33" s="15">
        <f t="shared" ca="1" si="2"/>
        <v>2</v>
      </c>
      <c r="I33" s="1" t="str">
        <f t="shared" ca="1" si="3"/>
        <v>INSERT INTO [Rating] VALUES(N'4',N'5',N'accumsan tellus nisi eu orci mauris',N'quis libero nullam sit amet turpis elementum ligula vehicula consequat morbi a ipsum integer a nibh in quis justo maecenas rhoncus aliquam lacus morbi quis tortor',N'05/04/2022',N'2');</v>
      </c>
    </row>
    <row r="34" spans="1:9" x14ac:dyDescent="0.3">
      <c r="A34" s="1">
        <v>33</v>
      </c>
      <c r="B34" s="1">
        <f t="shared" ca="1" si="0"/>
        <v>14</v>
      </c>
      <c r="C34" s="1">
        <f t="shared" ca="1" si="1"/>
        <v>4</v>
      </c>
      <c r="D34" s="1" t="s">
        <v>585</v>
      </c>
      <c r="E34" s="1" t="s">
        <v>681</v>
      </c>
      <c r="F34" s="14" t="s">
        <v>545</v>
      </c>
      <c r="G34" s="15">
        <f t="shared" ca="1" si="2"/>
        <v>2</v>
      </c>
      <c r="I34" s="1" t="str">
        <f t="shared" ca="1" si="3"/>
        <v>INSERT INTO [Rating] VALUES(N'14',N'4',N'ut tellus nulla ut erat',N'in blandit ultrices enim lorem ipsum dolor sit amet consectetuer adipiscing elit proin interdum mauris non ligula pellentesque ultrices phasellus id sapien in sapien iaculis',N'04/17/2022',N'2');</v>
      </c>
    </row>
    <row r="35" spans="1:9" x14ac:dyDescent="0.3">
      <c r="A35" s="1">
        <v>34</v>
      </c>
      <c r="B35" s="1">
        <f t="shared" ca="1" si="0"/>
        <v>37</v>
      </c>
      <c r="C35" s="1">
        <f t="shared" ca="1" si="1"/>
        <v>3</v>
      </c>
      <c r="D35" s="1" t="s">
        <v>586</v>
      </c>
      <c r="E35" s="1" t="s">
        <v>682</v>
      </c>
      <c r="F35" s="14" t="s">
        <v>550</v>
      </c>
      <c r="G35" s="15">
        <f t="shared" ca="1" si="2"/>
        <v>2</v>
      </c>
      <c r="I35" s="1" t="str">
        <f t="shared" ca="1" si="3"/>
        <v>INSERT INTO [Rating] VALUES(N'37',N'3',N'amet erat nulla tempus',N'sit amet consectetuer adipiscing elit proin risus praesent lectus vestibulum quam sapien varius ut blandit non interdum in ante vestibulum ante ipsum primis in faucibus',N'01/31/2022',N'2');</v>
      </c>
    </row>
    <row r="36" spans="1:9" x14ac:dyDescent="0.3">
      <c r="A36" s="1">
        <v>35</v>
      </c>
      <c r="B36" s="1">
        <f t="shared" ca="1" si="0"/>
        <v>43</v>
      </c>
      <c r="C36" s="1">
        <f t="shared" ca="1" si="1"/>
        <v>3</v>
      </c>
      <c r="D36" s="1" t="s">
        <v>587</v>
      </c>
      <c r="E36" s="1" t="s">
        <v>683</v>
      </c>
      <c r="F36" s="14" t="s">
        <v>648</v>
      </c>
      <c r="G36" s="15">
        <f t="shared" ca="1" si="2"/>
        <v>1</v>
      </c>
      <c r="I36" s="1" t="str">
        <f t="shared" ca="1" si="3"/>
        <v>INSERT INTO [Rating] VALUES(N'43',N'3',N'ipsum primis in faucibus orci',N'et ultrices posuere cubilia curae mauris viverra diam vitae quam suspendisse potenti nullam porttitor lacus at turpis donec posuere metus vitae ipsum aliquam non mauris morbi non lectus aliquam',N'04/03/2022',N'1');</v>
      </c>
    </row>
    <row r="37" spans="1:9" x14ac:dyDescent="0.3">
      <c r="A37" s="1">
        <v>36</v>
      </c>
      <c r="B37" s="1">
        <f t="shared" ca="1" si="0"/>
        <v>13</v>
      </c>
      <c r="C37" s="1">
        <f t="shared" ca="1" si="1"/>
        <v>4</v>
      </c>
      <c r="D37" s="1" t="s">
        <v>588</v>
      </c>
      <c r="E37" s="1" t="s">
        <v>684</v>
      </c>
      <c r="F37" s="14" t="s">
        <v>744</v>
      </c>
      <c r="G37" s="15">
        <f t="shared" ca="1" si="2"/>
        <v>1</v>
      </c>
      <c r="I37" s="1" t="str">
        <f t="shared" ca="1" si="3"/>
        <v>INSERT INTO [Rating] VALUES(N'13',N'4',N'libero non mattis pulvinar nulla pede',N'eu mi nulla ac enim in tempor turpis nec euismod scelerisque quam turpis adipiscing lorem vitae mattis nibh ligula nec sem duis aliquam convallis nunc proin',N'02/20/2022',N'1');</v>
      </c>
    </row>
    <row r="38" spans="1:9" x14ac:dyDescent="0.3">
      <c r="A38" s="1">
        <v>37</v>
      </c>
      <c r="B38" s="1">
        <f t="shared" ca="1" si="0"/>
        <v>24</v>
      </c>
      <c r="C38" s="1">
        <f t="shared" ca="1" si="1"/>
        <v>5</v>
      </c>
      <c r="D38" s="1" t="s">
        <v>589</v>
      </c>
      <c r="E38" s="1" t="s">
        <v>685</v>
      </c>
      <c r="F38" s="14" t="s">
        <v>549</v>
      </c>
      <c r="G38" s="15">
        <f t="shared" ca="1" si="2"/>
        <v>3</v>
      </c>
      <c r="I38" s="1" t="str">
        <f t="shared" ca="1" si="3"/>
        <v>INSERT INTO [Rating] VALUES(N'24',N'5',N'cubilia curae nulla dapibus dolor',N'morbi non lectus aliquam sit amet diam in magna bibendum imperdiet nullam orci pede venenatis non sodales sed tincidunt eu felis fusce posuere felis sed lacus morbi sem mauris laoreet ut rhoncus aliquet pulvinar sed nisl nunc rhoncus dui vel',N'03/13/2022',N'3');</v>
      </c>
    </row>
    <row r="39" spans="1:9" x14ac:dyDescent="0.3">
      <c r="A39" s="1">
        <v>38</v>
      </c>
      <c r="B39" s="1">
        <f t="shared" ca="1" si="0"/>
        <v>18</v>
      </c>
      <c r="C39" s="1">
        <f t="shared" ca="1" si="1"/>
        <v>4</v>
      </c>
      <c r="D39" s="1" t="s">
        <v>590</v>
      </c>
      <c r="E39" s="1" t="s">
        <v>686</v>
      </c>
      <c r="F39" s="14" t="s">
        <v>745</v>
      </c>
      <c r="G39" s="15">
        <f t="shared" ca="1" si="2"/>
        <v>2</v>
      </c>
      <c r="I39" s="1" t="str">
        <f t="shared" ca="1" si="3"/>
        <v>INSERT INTO [Rating] VALUES(N'18',N'4',N'libero nam dui proin',N'adipiscing lorem vitae mattis nibh ligula nec sem duis aliquam convallis nunc proin at turpis a pede posuere nonummy integer non velit donec diam',N'01/26/2022',N'2');</v>
      </c>
    </row>
    <row r="40" spans="1:9" x14ac:dyDescent="0.3">
      <c r="A40" s="1">
        <v>39</v>
      </c>
      <c r="B40" s="1">
        <f t="shared" ca="1" si="0"/>
        <v>28</v>
      </c>
      <c r="C40" s="1">
        <f t="shared" ca="1" si="1"/>
        <v>5</v>
      </c>
      <c r="D40" s="1" t="s">
        <v>591</v>
      </c>
      <c r="E40" s="1" t="s">
        <v>687</v>
      </c>
      <c r="F40" s="14" t="s">
        <v>746</v>
      </c>
      <c r="G40" s="15">
        <f t="shared" ca="1" si="2"/>
        <v>3</v>
      </c>
      <c r="I40" s="1" t="str">
        <f t="shared" ca="1" si="3"/>
        <v>INSERT INTO [Rating] VALUES(N'28',N'5',N'in leo maecenas pulvinar lobortis',N'suscipit ligula in lacus curabitur at ipsum ac tellus semper interdum mauris ullamcorper purus sit amet nulla quisque arcu libero rutrum ac lobortis vel dapibus at',N'04/20/2022',N'3');</v>
      </c>
    </row>
    <row r="41" spans="1:9" x14ac:dyDescent="0.3">
      <c r="A41" s="1">
        <v>40</v>
      </c>
      <c r="B41" s="1">
        <f t="shared" ca="1" si="0"/>
        <v>30</v>
      </c>
      <c r="C41" s="1">
        <f t="shared" ca="1" si="1"/>
        <v>3</v>
      </c>
      <c r="D41" s="1" t="s">
        <v>592</v>
      </c>
      <c r="E41" s="1" t="s">
        <v>688</v>
      </c>
      <c r="F41" s="14" t="s">
        <v>747</v>
      </c>
      <c r="G41" s="15">
        <f t="shared" ca="1" si="2"/>
        <v>3</v>
      </c>
      <c r="I41" s="1" t="str">
        <f t="shared" ca="1" si="3"/>
        <v>INSERT INTO [Rating] VALUES(N'30',N'3',N'in quam fringilla rhoncus mauris',N'mauris non ligula pellentesque ultrices phasellus id sapien in sapien iaculis congue vivamus metus arcu adipiscing molestie hendrerit at vulputate vitae nisl',N'03/17/2022',N'3');</v>
      </c>
    </row>
    <row r="42" spans="1:9" x14ac:dyDescent="0.3">
      <c r="A42" s="1">
        <v>41</v>
      </c>
      <c r="B42" s="1">
        <f t="shared" ca="1" si="0"/>
        <v>37</v>
      </c>
      <c r="C42" s="1">
        <f t="shared" ca="1" si="1"/>
        <v>4</v>
      </c>
      <c r="D42" s="1" t="s">
        <v>593</v>
      </c>
      <c r="E42" s="1" t="s">
        <v>617</v>
      </c>
      <c r="F42" s="14" t="s">
        <v>737</v>
      </c>
      <c r="G42" s="15">
        <f t="shared" ca="1" si="2"/>
        <v>1</v>
      </c>
      <c r="I42" s="1" t="str">
        <f t="shared" ca="1" si="3"/>
        <v>INSERT INTO [Rating] VALUES(N'37',N'4',N'risus auctor sed tristique in',N'praesent blandit nam nulla integer pede justo lacinia eget tincidunt eget tempus vel pede morbi porttitor lorem id ligula suspendisse ornare consequat lectus in est risus auctor sed tristique',N'01/15/2022',N'1');</v>
      </c>
    </row>
    <row r="43" spans="1:9" x14ac:dyDescent="0.3">
      <c r="A43" s="1">
        <v>42</v>
      </c>
      <c r="B43" s="1">
        <f t="shared" ca="1" si="0"/>
        <v>30</v>
      </c>
      <c r="C43" s="1">
        <f t="shared" ca="1" si="1"/>
        <v>5</v>
      </c>
      <c r="D43" s="1" t="s">
        <v>594</v>
      </c>
      <c r="E43" s="1" t="s">
        <v>689</v>
      </c>
      <c r="F43" s="14" t="s">
        <v>640</v>
      </c>
      <c r="G43" s="15">
        <f t="shared" ca="1" si="2"/>
        <v>3</v>
      </c>
      <c r="I43" s="1" t="str">
        <f t="shared" ca="1" si="3"/>
        <v>INSERT INTO [Rating] VALUES(N'30',N'5',N'odio donec vitae nisi',N'ultrices mattis odio donec vitae nisi nam ultrices libero non mattis pulvinar nulla pede ullamcorper augue a suscipit nulla elit ac nulla sed vel enim sit amet nunc viverra dapibus nulla suscipit ligula in',N'01/11/2022',N'3');</v>
      </c>
    </row>
    <row r="44" spans="1:9" x14ac:dyDescent="0.3">
      <c r="A44" s="1">
        <v>43</v>
      </c>
      <c r="B44" s="1">
        <f t="shared" ca="1" si="0"/>
        <v>35</v>
      </c>
      <c r="C44" s="1">
        <f t="shared" ca="1" si="1"/>
        <v>3</v>
      </c>
      <c r="D44" s="1" t="s">
        <v>595</v>
      </c>
      <c r="E44" s="1" t="s">
        <v>690</v>
      </c>
      <c r="F44" s="14" t="s">
        <v>748</v>
      </c>
      <c r="G44" s="15">
        <f t="shared" ca="1" si="2"/>
        <v>3</v>
      </c>
      <c r="I44" s="1" t="str">
        <f t="shared" ca="1" si="3"/>
        <v>INSERT INTO [Rating] VALUES(N'35',N'3',N'risus semper porta volutpat',N'nibh in quis justo maecenas rhoncus aliquam lacus morbi quis tortor id nulla ultrices aliquet maecenas leo odio condimentum id luctus nec molestie sed justo pellentesque viverra pede ac diam cras pellentesque volutpat dui maecenas tristique est et tempus semper',N'04/29/2022',N'3');</v>
      </c>
    </row>
    <row r="45" spans="1:9" x14ac:dyDescent="0.3">
      <c r="A45" s="1">
        <v>44</v>
      </c>
      <c r="B45" s="1">
        <f t="shared" ca="1" si="0"/>
        <v>4</v>
      </c>
      <c r="C45" s="1">
        <f t="shared" ca="1" si="1"/>
        <v>4</v>
      </c>
      <c r="D45" s="1" t="s">
        <v>596</v>
      </c>
      <c r="E45" s="1" t="s">
        <v>691</v>
      </c>
      <c r="F45" s="14" t="s">
        <v>544</v>
      </c>
      <c r="G45" s="15">
        <f t="shared" ca="1" si="2"/>
        <v>3</v>
      </c>
      <c r="I45" s="1" t="str">
        <f t="shared" ca="1" si="3"/>
        <v>INSERT INTO [Rating] VALUES(N'4',N'4',N'nulla justo aliquam quis',N'habitasse platea dictumst etiam faucibus cursus urna ut tellus nulla ut erat id mauris vulputate elementum nullam varius nulla facilisi cras non velit nec nisi vulputate nonummy maecenas tincidunt lacus at velit vivamus vel nulla eget eros elementum pellentesque quisque',N'03/27/2022',N'3');</v>
      </c>
    </row>
    <row r="46" spans="1:9" x14ac:dyDescent="0.3">
      <c r="A46" s="1">
        <v>45</v>
      </c>
      <c r="B46" s="1">
        <f t="shared" ca="1" si="0"/>
        <v>53</v>
      </c>
      <c r="C46" s="1">
        <f t="shared" ca="1" si="1"/>
        <v>4</v>
      </c>
      <c r="D46" s="1" t="s">
        <v>597</v>
      </c>
      <c r="E46" s="1" t="s">
        <v>692</v>
      </c>
      <c r="F46" s="14" t="s">
        <v>646</v>
      </c>
      <c r="G46" s="15">
        <f t="shared" ca="1" si="2"/>
        <v>1</v>
      </c>
      <c r="I46" s="1" t="str">
        <f t="shared" ca="1" si="3"/>
        <v>INSERT INTO [Rating] VALUES(N'53',N'4',N'eget eros elementum pellentesque',N'nulla nunc purus phasellus in felis donec semper sapien a libero nam dui proin leo odio porttitor id consequat in consequat',N'04/07/2022',N'1');</v>
      </c>
    </row>
    <row r="47" spans="1:9" x14ac:dyDescent="0.3">
      <c r="A47" s="1">
        <v>46</v>
      </c>
      <c r="B47" s="1">
        <f t="shared" ca="1" si="0"/>
        <v>9</v>
      </c>
      <c r="C47" s="1">
        <f t="shared" ca="1" si="1"/>
        <v>3</v>
      </c>
      <c r="D47" s="1" t="s">
        <v>598</v>
      </c>
      <c r="E47" s="1" t="s">
        <v>693</v>
      </c>
      <c r="F47" s="14" t="s">
        <v>637</v>
      </c>
      <c r="G47" s="15">
        <f t="shared" ca="1" si="2"/>
        <v>2</v>
      </c>
      <c r="I47" s="1" t="str">
        <f t="shared" ca="1" si="3"/>
        <v>INSERT INTO [Rating] VALUES(N'9',N'3',N'tellus semper interdum mauris',N'nec molestie sed justo pellentesque viverra pede ac diam cras pellentesque volutpat dui maecenas tristique est et tempus semper est quam pharetra',N'02/23/2022',N'2');</v>
      </c>
    </row>
    <row r="48" spans="1:9" x14ac:dyDescent="0.3">
      <c r="A48" s="1">
        <v>47</v>
      </c>
      <c r="B48" s="1">
        <f t="shared" ca="1" si="0"/>
        <v>2</v>
      </c>
      <c r="C48" s="1">
        <f t="shared" ca="1" si="1"/>
        <v>4</v>
      </c>
      <c r="D48" s="1" t="s">
        <v>599</v>
      </c>
      <c r="E48" s="1" t="s">
        <v>694</v>
      </c>
      <c r="F48" s="14" t="s">
        <v>552</v>
      </c>
      <c r="G48" s="15">
        <f t="shared" ca="1" si="2"/>
        <v>3</v>
      </c>
      <c r="I48" s="1" t="str">
        <f t="shared" ca="1" si="3"/>
        <v>INSERT INTO [Rating] VALUES(N'2',N'4',N'sit amet cursus id turpis integer',N'duis mattis egestas metus aenean fermentum donec ut mauris eget massa tempor convallis nulla neque libero convallis eget eleifend luctus ultricies eu nibh quisque id justo sit amet',N'04/12/2022',N'3');</v>
      </c>
    </row>
    <row r="49" spans="1:9" x14ac:dyDescent="0.3">
      <c r="A49" s="1">
        <v>48</v>
      </c>
      <c r="B49" s="1">
        <f t="shared" ca="1" si="0"/>
        <v>39</v>
      </c>
      <c r="C49" s="1">
        <f t="shared" ca="1" si="1"/>
        <v>3</v>
      </c>
      <c r="D49" s="1" t="s">
        <v>600</v>
      </c>
      <c r="E49" s="1" t="s">
        <v>695</v>
      </c>
      <c r="F49" s="14" t="s">
        <v>633</v>
      </c>
      <c r="G49" s="15">
        <f t="shared" ca="1" si="2"/>
        <v>1</v>
      </c>
      <c r="I49" s="1" t="str">
        <f t="shared" ca="1" si="3"/>
        <v>INSERT INTO [Rating] VALUES(N'39',N'3',N'posuere cubilia curae nulla dapibus dolor',N'maecenas pulvinar lobortis est phasellus sit amet erat nulla tempus vivamus in felis eu sapien cursus vestibulum proin eu mi nulla ac enim in tempor turpis nec euismod scelerisque quam turpis adipiscing lorem',N'03/18/2022',N'1');</v>
      </c>
    </row>
    <row r="50" spans="1:9" x14ac:dyDescent="0.3">
      <c r="A50" s="1">
        <v>49</v>
      </c>
      <c r="B50" s="1">
        <f t="shared" ca="1" si="0"/>
        <v>57</v>
      </c>
      <c r="C50" s="1">
        <f t="shared" ca="1" si="1"/>
        <v>5</v>
      </c>
      <c r="D50" s="1" t="s">
        <v>601</v>
      </c>
      <c r="E50" s="1" t="s">
        <v>696</v>
      </c>
      <c r="F50" s="14" t="s">
        <v>639</v>
      </c>
      <c r="G50" s="15">
        <f t="shared" ca="1" si="2"/>
        <v>2</v>
      </c>
      <c r="I50" s="1" t="str">
        <f t="shared" ca="1" si="3"/>
        <v>INSERT INTO [Rating] VALUES(N'57',N'5',N'massa id lobortis convallis',N'odio curabitur convallis duis consequat dui nec nisi volutpat eleifend donec ut dolor morbi vel lectus in quam fringilla rhoncus mauris enim leo rhoncus',N'01/23/2022',N'2');</v>
      </c>
    </row>
    <row r="51" spans="1:9" x14ac:dyDescent="0.3">
      <c r="A51" s="1">
        <v>50</v>
      </c>
      <c r="B51" s="1">
        <f t="shared" ca="1" si="0"/>
        <v>16</v>
      </c>
      <c r="C51" s="1">
        <f t="shared" ca="1" si="1"/>
        <v>3</v>
      </c>
      <c r="D51" s="1" t="s">
        <v>602</v>
      </c>
      <c r="E51" s="1" t="s">
        <v>697</v>
      </c>
      <c r="F51" s="14" t="s">
        <v>748</v>
      </c>
      <c r="G51" s="15">
        <f t="shared" ca="1" si="2"/>
        <v>1</v>
      </c>
      <c r="I51" s="1" t="str">
        <f t="shared" ca="1" si="3"/>
        <v>INSERT INTO [Rating] VALUES(N'16',N'3',N'libero convallis eget eleifend luctus',N'eget eleifend luctus ultricies eu nibh quisque id justo sit amet sapien dignissim vestibulum vestibulum ante ipsum primis in faucibus orci luctus et ultrices posuere cubilia curae nulla dapibus dolor',N'04/29/2022',N'1');</v>
      </c>
    </row>
    <row r="52" spans="1:9" x14ac:dyDescent="0.3">
      <c r="A52" s="1">
        <v>51</v>
      </c>
      <c r="B52" s="1">
        <f t="shared" ca="1" si="0"/>
        <v>5</v>
      </c>
      <c r="C52" s="1">
        <f t="shared" ca="1" si="1"/>
        <v>4</v>
      </c>
      <c r="D52" s="1" t="s">
        <v>603</v>
      </c>
      <c r="E52" s="1" t="s">
        <v>698</v>
      </c>
      <c r="F52" s="14" t="s">
        <v>749</v>
      </c>
      <c r="G52" s="15">
        <f t="shared" ca="1" si="2"/>
        <v>1</v>
      </c>
      <c r="I52" s="1" t="str">
        <f t="shared" ca="1" si="3"/>
        <v>INSERT INTO [Rating] VALUES(N'5',N'4',N'ultrices posuere cubilia curae mauris viverra',N'cubilia curae donec pharetra magna vestibulum aliquet ultrices erat tortor sollicitudin mi sit amet lobortis sapien sapien non mi integer ac neque duis bibendum morbi non quam nec dui luctus rutrum nulla',N'03/06/2022',N'1');</v>
      </c>
    </row>
    <row r="53" spans="1:9" x14ac:dyDescent="0.3">
      <c r="A53" s="1">
        <v>52</v>
      </c>
      <c r="B53" s="1">
        <f t="shared" ca="1" si="0"/>
        <v>57</v>
      </c>
      <c r="C53" s="1">
        <f t="shared" ca="1" si="1"/>
        <v>5</v>
      </c>
      <c r="D53" s="1" t="s">
        <v>604</v>
      </c>
      <c r="E53" s="1" t="s">
        <v>699</v>
      </c>
      <c r="F53" s="14" t="s">
        <v>750</v>
      </c>
      <c r="G53" s="15">
        <f t="shared" ca="1" si="2"/>
        <v>2</v>
      </c>
      <c r="I53" s="1" t="str">
        <f t="shared" ca="1" si="3"/>
        <v>INSERT INTO [Rating] VALUES(N'57',N'5',N'ante vivamus tortor duis mattis',N'ut tellus nulla ut erat id mauris vulputate elementum nullam varius nulla facilisi cras non velit nec nisi vulputate nonummy maecenas tincidunt lacus at velit vivamus vel nulla eget eros elementum',N'02/15/2022',N'2');</v>
      </c>
    </row>
    <row r="54" spans="1:9" x14ac:dyDescent="0.3">
      <c r="A54" s="1">
        <v>53</v>
      </c>
      <c r="B54" s="1">
        <f t="shared" ca="1" si="0"/>
        <v>19</v>
      </c>
      <c r="C54" s="1">
        <f t="shared" ca="1" si="1"/>
        <v>4</v>
      </c>
      <c r="D54" s="1" t="s">
        <v>605</v>
      </c>
      <c r="E54" s="1" t="s">
        <v>700</v>
      </c>
      <c r="F54" s="14" t="s">
        <v>641</v>
      </c>
      <c r="G54" s="15">
        <f t="shared" ca="1" si="2"/>
        <v>2</v>
      </c>
      <c r="I54" s="1" t="str">
        <f t="shared" ca="1" si="3"/>
        <v>INSERT INTO [Rating] VALUES(N'19',N'4',N'justo etiam pretium iaculis justo',N'erat id mauris vulputate elementum nullam varius nulla facilisi cras non velit nec nisi vulputate nonummy maecenas tincidunt lacus at velit vivamus vel nulla eget eros elementum',N'03/09/2022',N'2');</v>
      </c>
    </row>
    <row r="55" spans="1:9" x14ac:dyDescent="0.3">
      <c r="A55" s="1">
        <v>54</v>
      </c>
      <c r="B55" s="1">
        <f t="shared" ca="1" si="0"/>
        <v>7</v>
      </c>
      <c r="C55" s="1">
        <f t="shared" ca="1" si="1"/>
        <v>3</v>
      </c>
      <c r="D55" s="1" t="s">
        <v>606</v>
      </c>
      <c r="E55" s="1" t="s">
        <v>701</v>
      </c>
      <c r="F55" s="14" t="s">
        <v>736</v>
      </c>
      <c r="G55" s="15">
        <f t="shared" ca="1" si="2"/>
        <v>1</v>
      </c>
      <c r="I55" s="1" t="str">
        <f t="shared" ca="1" si="3"/>
        <v>INSERT INTO [Rating] VALUES(N'7',N'3',N'dapibus augue vel accumsan',N'phasellus id sapien in sapien iaculis congue vivamus metus arcu adipiscing molestie hendrerit at vulputate vitae nisl aenean lectus pellentesque eget nunc donec quis orci eget orci vehicula condimentum curabitur in libero',N'03/12/2022',N'1');</v>
      </c>
    </row>
    <row r="56" spans="1:9" x14ac:dyDescent="0.3">
      <c r="A56" s="1">
        <v>55</v>
      </c>
      <c r="B56" s="1">
        <f t="shared" ca="1" si="0"/>
        <v>47</v>
      </c>
      <c r="C56" s="1">
        <f t="shared" ca="1" si="1"/>
        <v>5</v>
      </c>
      <c r="D56" s="1" t="s">
        <v>607</v>
      </c>
      <c r="E56" s="1" t="s">
        <v>702</v>
      </c>
      <c r="F56" s="14" t="s">
        <v>620</v>
      </c>
      <c r="G56" s="15">
        <f t="shared" ca="1" si="2"/>
        <v>3</v>
      </c>
      <c r="I56" s="1" t="str">
        <f t="shared" ca="1" si="3"/>
        <v>INSERT INTO [Rating] VALUES(N'47',N'5',N'ac leo pellentesque ultrices mattis',N'nibh in lectus pellentesque at nulla suspendisse potenti cras in purus eu magna vulputate luctus cum sociis natoque penatibus et magnis dis parturient montes nascetur',N'04/30/2022',N'3');</v>
      </c>
    </row>
    <row r="57" spans="1:9" x14ac:dyDescent="0.3">
      <c r="A57" s="1">
        <v>56</v>
      </c>
      <c r="B57" s="1">
        <f t="shared" ca="1" si="0"/>
        <v>46</v>
      </c>
      <c r="C57" s="1">
        <f t="shared" ca="1" si="1"/>
        <v>4</v>
      </c>
      <c r="D57" s="1" t="s">
        <v>608</v>
      </c>
      <c r="E57" s="1" t="s">
        <v>703</v>
      </c>
      <c r="F57" s="14" t="s">
        <v>751</v>
      </c>
      <c r="G57" s="15">
        <f t="shared" ca="1" si="2"/>
        <v>1</v>
      </c>
      <c r="I57" s="1" t="str">
        <f t="shared" ca="1" si="3"/>
        <v>INSERT INTO [Rating] VALUES(N'46',N'4',N'interdum in ante vestibulum',N'ipsum primis in faucibus orci luctus et ultrices posuere cubilia curae duis faucibus accumsan odio curabitur convallis duis consequat dui nec nisi volutpat eleifend donec',N'05/07/2022',N'1');</v>
      </c>
    </row>
    <row r="58" spans="1:9" x14ac:dyDescent="0.3">
      <c r="A58" s="1">
        <v>57</v>
      </c>
      <c r="B58" s="1">
        <f t="shared" ca="1" si="0"/>
        <v>12</v>
      </c>
      <c r="C58" s="1">
        <f t="shared" ca="1" si="1"/>
        <v>3</v>
      </c>
      <c r="D58" s="1" t="s">
        <v>609</v>
      </c>
      <c r="E58" s="1" t="s">
        <v>704</v>
      </c>
      <c r="F58" s="14" t="s">
        <v>752</v>
      </c>
      <c r="G58" s="15">
        <f t="shared" ca="1" si="2"/>
        <v>1</v>
      </c>
      <c r="I58" s="1" t="str">
        <f t="shared" ca="1" si="3"/>
        <v>INSERT INTO [Rating] VALUES(N'12',N'3',N'cras in purus eu',N'aliquam quis turpis eget elit sodales scelerisque mauris sit amet eros suspendisse accumsan tortor quis turpis sed ante vivamus tortor duis mattis egestas metus aenean fermentum donec ut mauris eget massa tempor convallis nulla neque libero convallis eget',N'03/19/2022',N'1');</v>
      </c>
    </row>
    <row r="59" spans="1:9" x14ac:dyDescent="0.3">
      <c r="A59" s="1">
        <v>58</v>
      </c>
      <c r="B59" s="1">
        <f t="shared" ca="1" si="0"/>
        <v>52</v>
      </c>
      <c r="C59" s="1">
        <f t="shared" ca="1" si="1"/>
        <v>5</v>
      </c>
      <c r="D59" s="1" t="s">
        <v>610</v>
      </c>
      <c r="E59" s="1" t="s">
        <v>705</v>
      </c>
      <c r="F59" s="14" t="s">
        <v>749</v>
      </c>
      <c r="G59" s="15">
        <f t="shared" ca="1" si="2"/>
        <v>2</v>
      </c>
      <c r="I59" s="1" t="str">
        <f t="shared" ca="1" si="3"/>
        <v>INSERT INTO [Rating] VALUES(N'52',N'5',N'neque duis bibendum morbi',N'mattis odio donec vitae nisi nam ultrices libero non mattis pulvinar nulla pede ullamcorper augue a suscipit nulla elit ac nulla sed vel enim sit amet',N'03/06/2022',N'2');</v>
      </c>
    </row>
    <row r="60" spans="1:9" x14ac:dyDescent="0.3">
      <c r="A60" s="1">
        <v>59</v>
      </c>
      <c r="B60" s="1">
        <f t="shared" ca="1" si="0"/>
        <v>15</v>
      </c>
      <c r="C60" s="1">
        <f t="shared" ca="1" si="1"/>
        <v>4</v>
      </c>
      <c r="D60" s="1" t="s">
        <v>611</v>
      </c>
      <c r="E60" s="1" t="s">
        <v>706</v>
      </c>
      <c r="F60" s="14" t="s">
        <v>619</v>
      </c>
      <c r="G60" s="15">
        <f t="shared" ca="1" si="2"/>
        <v>3</v>
      </c>
      <c r="I60" s="1" t="str">
        <f t="shared" ca="1" si="3"/>
        <v>INSERT INTO [Rating] VALUES(N'15',N'4',N'duis ac nibh fusce lacus',N'nibh in hac habitasse platea dictumst aliquam augue quam sollicitudin vitae consectetuer eget rutrum at lorem integer tincidunt ante vel ipsum praesent blandit lacinia erat vestibulum sed magna at nunc commodo placerat praesent blandit nam nulla',N'02/05/2022',N'3');</v>
      </c>
    </row>
    <row r="61" spans="1:9" x14ac:dyDescent="0.3">
      <c r="A61" s="1">
        <v>60</v>
      </c>
      <c r="B61" s="1">
        <f t="shared" ca="1" si="0"/>
        <v>29</v>
      </c>
      <c r="C61" s="1">
        <f t="shared" ca="1" si="1"/>
        <v>4</v>
      </c>
      <c r="D61" s="1" t="s">
        <v>612</v>
      </c>
      <c r="E61" s="1" t="s">
        <v>707</v>
      </c>
      <c r="F61" s="14" t="s">
        <v>753</v>
      </c>
      <c r="G61" s="15">
        <f t="shared" ca="1" si="2"/>
        <v>3</v>
      </c>
      <c r="I61" s="1" t="str">
        <f t="shared" ca="1" si="3"/>
        <v>INSERT INTO [Rating] VALUES(N'29',N'4',N'pellentesque quisque porta volutpat erat',N'nullam orci pede venenatis non sodales sed tincidunt eu felis fusce posuere felis sed lacus morbi sem mauris laoreet ut rhoncus aliquet pulvinar sed nisl nunc rhoncus dui vel sem sed sagittis nam congue risus semper porta volutpat quam',N'01/17/2022',N'3');</v>
      </c>
    </row>
    <row r="62" spans="1:9" x14ac:dyDescent="0.3">
      <c r="A62" s="1">
        <v>61</v>
      </c>
      <c r="B62" s="1">
        <f t="shared" ca="1" si="0"/>
        <v>44</v>
      </c>
      <c r="C62" s="1">
        <f t="shared" ca="1" si="1"/>
        <v>3</v>
      </c>
      <c r="D62" s="1" t="s">
        <v>613</v>
      </c>
      <c r="E62" s="1" t="s">
        <v>708</v>
      </c>
      <c r="F62" s="14" t="s">
        <v>754</v>
      </c>
      <c r="G62" s="15">
        <f t="shared" ca="1" si="2"/>
        <v>2</v>
      </c>
      <c r="I62" s="1" t="str">
        <f t="shared" ca="1" si="3"/>
        <v>INSERT INTO [Rating] VALUES(N'44',N'3',N'mauris vulputate elementum nullam',N'sapien cursus vestibulum proin eu mi nulla ac enim in tempor turpis nec euismod scelerisque quam turpis adipiscing lorem vitae mattis nibh ligula nec sem duis aliquam convallis nunc proin at turpis a pede posuere nonummy integer non',N'03/05/2022',N'2');</v>
      </c>
    </row>
    <row r="63" spans="1:9" x14ac:dyDescent="0.3">
      <c r="A63" s="1">
        <v>62</v>
      </c>
      <c r="B63" s="1">
        <f t="shared" ca="1" si="0"/>
        <v>57</v>
      </c>
      <c r="C63" s="1">
        <f t="shared" ca="1" si="1"/>
        <v>3</v>
      </c>
      <c r="D63" s="1" t="s">
        <v>614</v>
      </c>
      <c r="E63" s="1" t="s">
        <v>709</v>
      </c>
      <c r="F63" s="14" t="s">
        <v>647</v>
      </c>
      <c r="G63" s="15">
        <f t="shared" ca="1" si="2"/>
        <v>1</v>
      </c>
      <c r="I63" s="1" t="str">
        <f t="shared" ca="1" si="3"/>
        <v>INSERT INTO [Rating] VALUES(N'57',N'3',N'sit amet consectetuer adipiscing',N'eros viverra eget congue eget semper rutrum nulla nunc purus phasellus in felis donec semper sapien a libero nam dui proin leo odio porttitor id',N'02/03/2022',N'1');</v>
      </c>
    </row>
    <row r="64" spans="1:9" x14ac:dyDescent="0.3">
      <c r="A64" s="1">
        <v>63</v>
      </c>
      <c r="B64" s="1">
        <f t="shared" ca="1" si="0"/>
        <v>7</v>
      </c>
      <c r="C64" s="1">
        <f t="shared" ca="1" si="1"/>
        <v>4</v>
      </c>
      <c r="D64" s="1" t="s">
        <v>615</v>
      </c>
      <c r="E64" s="1" t="s">
        <v>710</v>
      </c>
      <c r="F64" s="14" t="s">
        <v>755</v>
      </c>
      <c r="G64" s="15">
        <f t="shared" ca="1" si="2"/>
        <v>2</v>
      </c>
      <c r="I64" s="1" t="str">
        <f t="shared" ca="1" si="3"/>
        <v>INSERT INTO [Rating] VALUES(N'7',N'4',N'vestibulum sed magna at nunc',N'semper porta volutpat quam pede lobortis ligula sit amet eleifend pede libero quis orci nullam molestie nibh in lectus pellentesque at nulla suspendisse',N'03/14/2022',N'2');</v>
      </c>
    </row>
    <row r="65" spans="1:9" x14ac:dyDescent="0.3">
      <c r="A65" s="1">
        <v>64</v>
      </c>
      <c r="B65" s="1">
        <f t="shared" ca="1" si="0"/>
        <v>17</v>
      </c>
      <c r="C65" s="1">
        <f t="shared" ca="1" si="1"/>
        <v>5</v>
      </c>
      <c r="D65" s="1" t="s">
        <v>609</v>
      </c>
      <c r="E65" s="1" t="s">
        <v>711</v>
      </c>
      <c r="F65" s="14" t="s">
        <v>756</v>
      </c>
      <c r="G65" s="15">
        <f t="shared" ca="1" si="2"/>
        <v>1</v>
      </c>
      <c r="I65" s="1" t="str">
        <f t="shared" ca="1" si="3"/>
        <v>INSERT INTO [Rating] VALUES(N'17',N'5',N'cras in purus eu',N'ante vestibulum ante ipsum primis in faucibus orci luctus et ultrices posuere cubilia curae duis faucibus accumsan odio curabitur convallis duis consequat dui nec nisi volutpat eleifend donec ut dolor morbi vel lectus in quam fringilla rhoncus mauris enim leo',N'02/14/2022',N'1');</v>
      </c>
    </row>
    <row r="66" spans="1:9" x14ac:dyDescent="0.3">
      <c r="A66" s="1">
        <v>65</v>
      </c>
      <c r="B66" s="1">
        <f t="shared" ca="1" si="0"/>
        <v>57</v>
      </c>
      <c r="C66" s="1">
        <f t="shared" ca="1" si="1"/>
        <v>5</v>
      </c>
      <c r="D66" s="1" t="s">
        <v>616</v>
      </c>
      <c r="E66" s="1" t="s">
        <v>712</v>
      </c>
      <c r="F66" s="14" t="s">
        <v>548</v>
      </c>
      <c r="G66" s="15">
        <f t="shared" ca="1" si="2"/>
        <v>2</v>
      </c>
      <c r="I66" s="1" t="str">
        <f t="shared" ca="1" si="3"/>
        <v>INSERT INTO [Rating] VALUES(N'57',N'5',N'montes nascetur ridiculus mus etiam',N'ultrices libero non mattis pulvinar nulla pede ullamcorper augue a suscipit nulla elit ac nulla sed vel enim sit amet nunc viverra dapibus nulla suscipit ligula in lacus curabitur at ipsum ac',N'02/08/2022',N'2');</v>
      </c>
    </row>
    <row r="67" spans="1:9" x14ac:dyDescent="0.3">
      <c r="A67" s="1">
        <v>66</v>
      </c>
      <c r="B67" s="1">
        <f t="shared" ref="B67:B86" ca="1" si="4">RANDBETWEEN(1,60)</f>
        <v>54</v>
      </c>
      <c r="C67" s="1">
        <f t="shared" ca="1" si="1"/>
        <v>5</v>
      </c>
      <c r="D67" s="1" t="s">
        <v>605</v>
      </c>
      <c r="E67" s="1" t="s">
        <v>713</v>
      </c>
      <c r="F67" s="14" t="s">
        <v>637</v>
      </c>
      <c r="G67" s="15">
        <f t="shared" ref="G67:G86" ca="1" si="5">RANDBETWEEN(1,3)</f>
        <v>3</v>
      </c>
      <c r="I67" s="1" t="str">
        <f t="shared" ref="I67:I86" ca="1" si="6">"INSERT INTO [Rating] VALUES(N'"&amp;B67&amp;"',N'"&amp;C67&amp;"',N'"&amp;D67&amp;"',N'"&amp;E67&amp;"',N'"&amp;F67&amp;"',N'"&amp;G67&amp;"');"</f>
        <v>INSERT INTO [Rating] VALUES(N'54',N'5',N'justo etiam pretium iaculis justo',N'vitae quam suspendisse potenti nullam porttitor lacus at turpis donec posuere metus vitae ipsum aliquam non mauris morbi non lectus aliquam sit amet diam in magna bibendum',N'02/23/2022',N'3');</v>
      </c>
    </row>
    <row r="68" spans="1:9" x14ac:dyDescent="0.3">
      <c r="A68" s="1">
        <v>67</v>
      </c>
      <c r="B68" s="1">
        <f t="shared" ca="1" si="4"/>
        <v>34</v>
      </c>
      <c r="C68" s="1">
        <f t="shared" ref="C68:C86" ca="1" si="7">RANDBETWEEN(3,5)</f>
        <v>5</v>
      </c>
      <c r="D68" s="1" t="s">
        <v>606</v>
      </c>
      <c r="E68" s="1" t="s">
        <v>714</v>
      </c>
      <c r="F68" s="14" t="s">
        <v>757</v>
      </c>
      <c r="G68" s="15">
        <f t="shared" ca="1" si="5"/>
        <v>1</v>
      </c>
      <c r="I68" s="1" t="str">
        <f t="shared" ca="1" si="6"/>
        <v>INSERT INTO [Rating] VALUES(N'34',N'5',N'dapibus augue vel accumsan',N'nulla facilisi cras non velit nec nisi vulputate nonummy maecenas tincidunt lacus at velit vivamus vel nulla eget eros elementum pellentesque quisque porta volutpat erat quisque erat eros viverra eget congue',N'01/21/2022',N'1');</v>
      </c>
    </row>
    <row r="69" spans="1:9" x14ac:dyDescent="0.3">
      <c r="A69" s="1">
        <v>68</v>
      </c>
      <c r="B69" s="1">
        <f t="shared" ca="1" si="4"/>
        <v>28</v>
      </c>
      <c r="C69" s="1">
        <f t="shared" ca="1" si="7"/>
        <v>3</v>
      </c>
      <c r="D69" s="1" t="s">
        <v>607</v>
      </c>
      <c r="E69" s="1" t="s">
        <v>715</v>
      </c>
      <c r="F69" s="14" t="s">
        <v>621</v>
      </c>
      <c r="G69" s="15">
        <f t="shared" ca="1" si="5"/>
        <v>1</v>
      </c>
      <c r="I69" s="1" t="str">
        <f t="shared" ca="1" si="6"/>
        <v>INSERT INTO [Rating] VALUES(N'28',N'3',N'ac leo pellentesque ultrices mattis',N'posuere cubilia curae mauris viverra diam vitae quam suspendisse potenti nullam porttitor lacus at turpis donec posuere metus vitae ipsum aliquam non mauris morbi non lectus aliquam sit amet diam in magna bibendum imperdiet nullam',N'04/16/2022',N'1');</v>
      </c>
    </row>
    <row r="70" spans="1:9" x14ac:dyDescent="0.3">
      <c r="A70" s="1">
        <v>69</v>
      </c>
      <c r="B70" s="1">
        <f t="shared" ca="1" si="4"/>
        <v>49</v>
      </c>
      <c r="C70" s="1">
        <f t="shared" ca="1" si="7"/>
        <v>5</v>
      </c>
      <c r="D70" s="1" t="s">
        <v>608</v>
      </c>
      <c r="E70" s="1" t="s">
        <v>716</v>
      </c>
      <c r="F70" s="14" t="s">
        <v>635</v>
      </c>
      <c r="G70" s="15">
        <f t="shared" ca="1" si="5"/>
        <v>1</v>
      </c>
      <c r="I70" s="1" t="str">
        <f t="shared" ca="1" si="6"/>
        <v>INSERT INTO [Rating] VALUES(N'49',N'5',N'interdum in ante vestibulum',N'ligula nec sem duis aliquam convallis nunc proin at turpis a pede posuere nonummy integer non velit donec diam neque vestibulum eget vulputate ut ultrices vel augue',N'02/07/2022',N'1');</v>
      </c>
    </row>
    <row r="71" spans="1:9" x14ac:dyDescent="0.3">
      <c r="A71" s="1">
        <v>70</v>
      </c>
      <c r="B71" s="1">
        <f t="shared" ca="1" si="4"/>
        <v>48</v>
      </c>
      <c r="C71" s="1">
        <f t="shared" ca="1" si="7"/>
        <v>5</v>
      </c>
      <c r="D71" s="1" t="s">
        <v>609</v>
      </c>
      <c r="E71" s="1" t="s">
        <v>717</v>
      </c>
      <c r="F71" s="14" t="s">
        <v>741</v>
      </c>
      <c r="G71" s="15">
        <f t="shared" ca="1" si="5"/>
        <v>1</v>
      </c>
      <c r="I71" s="1" t="str">
        <f t="shared" ca="1" si="6"/>
        <v>INSERT INTO [Rating] VALUES(N'48',N'5',N'cras in purus eu',N'nulla tempus vivamus in felis eu sapien cursus vestibulum proin eu mi nulla ac enim in tempor turpis nec euismod scelerisque quam turpis adipiscing lorem vitae mattis nibh ligula nec',N'01/01/2022',N'1');</v>
      </c>
    </row>
    <row r="72" spans="1:9" x14ac:dyDescent="0.3">
      <c r="A72" s="1">
        <v>71</v>
      </c>
      <c r="B72" s="1">
        <f t="shared" ca="1" si="4"/>
        <v>10</v>
      </c>
      <c r="C72" s="1">
        <f t="shared" ca="1" si="7"/>
        <v>5</v>
      </c>
      <c r="D72" s="1" t="s">
        <v>610</v>
      </c>
      <c r="E72" s="1" t="s">
        <v>718</v>
      </c>
      <c r="F72" s="14" t="s">
        <v>634</v>
      </c>
      <c r="G72" s="15">
        <f t="shared" ca="1" si="5"/>
        <v>1</v>
      </c>
      <c r="I72" s="1" t="str">
        <f t="shared" ca="1" si="6"/>
        <v>INSERT INTO [Rating] VALUES(N'10',N'5',N'neque duis bibendum morbi',N'maecenas pulvinar lobortis est phasellus sit amet erat nulla tempus vivamus in felis eu sapien cursus vestibulum proin eu mi nulla ac enim in tempor turpis nec euismod scelerisque quam turpis adipiscing lorem vitae mattis nibh ligula nec sem',N'03/31/2022',N'1');</v>
      </c>
    </row>
    <row r="73" spans="1:9" x14ac:dyDescent="0.3">
      <c r="A73" s="1">
        <v>72</v>
      </c>
      <c r="B73" s="1">
        <f t="shared" ca="1" si="4"/>
        <v>39</v>
      </c>
      <c r="C73" s="1">
        <f t="shared" ca="1" si="7"/>
        <v>5</v>
      </c>
      <c r="D73" s="1" t="s">
        <v>611</v>
      </c>
      <c r="E73" s="1" t="s">
        <v>719</v>
      </c>
      <c r="F73" s="14" t="s">
        <v>549</v>
      </c>
      <c r="G73" s="15">
        <f t="shared" ca="1" si="5"/>
        <v>2</v>
      </c>
      <c r="I73" s="1" t="str">
        <f t="shared" ca="1" si="6"/>
        <v>INSERT INTO [Rating] VALUES(N'39',N'5',N'duis ac nibh fusce lacus',N'morbi porttitor lorem id ligula suspendisse ornare consequat lectus in est risus auctor sed tristique in tempus sit amet sem fusce',N'03/13/2022',N'2');</v>
      </c>
    </row>
    <row r="74" spans="1:9" x14ac:dyDescent="0.3">
      <c r="A74" s="1">
        <v>73</v>
      </c>
      <c r="B74" s="1">
        <f t="shared" ca="1" si="4"/>
        <v>13</v>
      </c>
      <c r="C74" s="1">
        <f t="shared" ca="1" si="7"/>
        <v>4</v>
      </c>
      <c r="D74" s="1" t="s">
        <v>612</v>
      </c>
      <c r="E74" s="1" t="s">
        <v>720</v>
      </c>
      <c r="F74" s="14" t="s">
        <v>637</v>
      </c>
      <c r="G74" s="15">
        <f t="shared" ca="1" si="5"/>
        <v>1</v>
      </c>
      <c r="I74" s="1" t="str">
        <f t="shared" ca="1" si="6"/>
        <v>INSERT INTO [Rating] VALUES(N'13',N'4',N'pellentesque quisque porta volutpat erat',N'sollicitudin vitae consectetuer eget rutrum at lorem integer tincidunt ante vel ipsum praesent blandit lacinia erat vestibulum sed magna at nunc commodo placerat praesent blandit nam nulla integer',N'02/23/2022',N'1');</v>
      </c>
    </row>
    <row r="75" spans="1:9" x14ac:dyDescent="0.3">
      <c r="A75" s="1">
        <v>74</v>
      </c>
      <c r="B75" s="1">
        <f t="shared" ca="1" si="4"/>
        <v>11</v>
      </c>
      <c r="C75" s="1">
        <f t="shared" ca="1" si="7"/>
        <v>4</v>
      </c>
      <c r="D75" s="1" t="s">
        <v>613</v>
      </c>
      <c r="E75" s="1" t="s">
        <v>721</v>
      </c>
      <c r="F75" s="14" t="s">
        <v>758</v>
      </c>
      <c r="G75" s="15">
        <f t="shared" ca="1" si="5"/>
        <v>1</v>
      </c>
      <c r="I75" s="1" t="str">
        <f t="shared" ca="1" si="6"/>
        <v>INSERT INTO [Rating] VALUES(N'11',N'4',N'mauris vulputate elementum nullam',N'magna vulputate luctus cum sociis natoque penatibus et magnis dis parturient montes nascetur ridiculus mus vivamus vestibulum sagittis sapien cum sociis natoque penatibus et',N'02/21/2022',N'1');</v>
      </c>
    </row>
    <row r="76" spans="1:9" x14ac:dyDescent="0.3">
      <c r="A76" s="1">
        <v>75</v>
      </c>
      <c r="B76" s="1">
        <f t="shared" ca="1" si="4"/>
        <v>8</v>
      </c>
      <c r="C76" s="1">
        <f t="shared" ca="1" si="7"/>
        <v>3</v>
      </c>
      <c r="D76" s="1" t="s">
        <v>614</v>
      </c>
      <c r="E76" s="1" t="s">
        <v>722</v>
      </c>
      <c r="F76" s="14" t="s">
        <v>644</v>
      </c>
      <c r="G76" s="15">
        <f t="shared" ca="1" si="5"/>
        <v>1</v>
      </c>
      <c r="I76" s="1" t="str">
        <f t="shared" ca="1" si="6"/>
        <v>INSERT INTO [Rating] VALUES(N'8',N'3',N'sit amet consectetuer adipiscing',N'tincidunt nulla mollis molestie lorem quisque ut erat curabitur gravida nisi at nibh in hac habitasse platea dictumst aliquam augue quam sollicitudin',N'03/25/2022',N'1');</v>
      </c>
    </row>
    <row r="77" spans="1:9" x14ac:dyDescent="0.3">
      <c r="A77" s="1">
        <v>76</v>
      </c>
      <c r="B77" s="1">
        <f t="shared" ca="1" si="4"/>
        <v>31</v>
      </c>
      <c r="C77" s="1">
        <f t="shared" ca="1" si="7"/>
        <v>3</v>
      </c>
      <c r="D77" s="1" t="s">
        <v>615</v>
      </c>
      <c r="E77" s="1" t="s">
        <v>723</v>
      </c>
      <c r="F77" s="14" t="s">
        <v>543</v>
      </c>
      <c r="G77" s="15">
        <f t="shared" ca="1" si="5"/>
        <v>3</v>
      </c>
      <c r="I77" s="1" t="str">
        <f t="shared" ca="1" si="6"/>
        <v>INSERT INTO [Rating] VALUES(N'31',N'3',N'vestibulum sed magna at nunc',N'lacus at turpis donec posuere metus vitae ipsum aliquam non mauris morbi non lectus aliquam sit amet diam in magna bibendum imperdiet nullam orci pede venenatis non',N'01/02/2022',N'3');</v>
      </c>
    </row>
    <row r="78" spans="1:9" x14ac:dyDescent="0.3">
      <c r="A78" s="1">
        <v>77</v>
      </c>
      <c r="B78" s="1">
        <f t="shared" ca="1" si="4"/>
        <v>55</v>
      </c>
      <c r="C78" s="1">
        <f t="shared" ca="1" si="7"/>
        <v>4</v>
      </c>
      <c r="D78" s="1" t="s">
        <v>609</v>
      </c>
      <c r="E78" s="1" t="s">
        <v>724</v>
      </c>
      <c r="F78" s="14" t="s">
        <v>755</v>
      </c>
      <c r="G78" s="15">
        <f t="shared" ca="1" si="5"/>
        <v>1</v>
      </c>
      <c r="I78" s="1" t="str">
        <f t="shared" ca="1" si="6"/>
        <v>INSERT INTO [Rating] VALUES(N'55',N'4',N'cras in purus eu',N'aliquet pulvinar sed nisl nunc rhoncus dui vel sem sed sagittis nam congue risus semper porta volutpat quam pede lobortis ligula sit amet eleifend pede libero quis orci nullam',N'03/14/2022',N'1');</v>
      </c>
    </row>
    <row r="79" spans="1:9" x14ac:dyDescent="0.3">
      <c r="A79" s="1">
        <v>78</v>
      </c>
      <c r="B79" s="1">
        <f t="shared" ca="1" si="4"/>
        <v>34</v>
      </c>
      <c r="C79" s="1">
        <f t="shared" ca="1" si="7"/>
        <v>4</v>
      </c>
      <c r="D79" s="1" t="s">
        <v>616</v>
      </c>
      <c r="E79" s="1" t="s">
        <v>725</v>
      </c>
      <c r="F79" s="14" t="s">
        <v>645</v>
      </c>
      <c r="G79" s="15">
        <f t="shared" ca="1" si="5"/>
        <v>1</v>
      </c>
      <c r="I79" s="1" t="str">
        <f t="shared" ca="1" si="6"/>
        <v>INSERT INTO [Rating] VALUES(N'34',N'4',N'montes nascetur ridiculus mus etiam',N'ligula nec sem duis aliquam convallis nunc proin at turpis a pede posuere nonummy integer non velit donec diam neque vestibulum eget vulputate ut ultrices vel augue vestibulum ante ipsum primis in faucibus orci luctus',N'05/02/2022',N'1');</v>
      </c>
    </row>
    <row r="80" spans="1:9" x14ac:dyDescent="0.3">
      <c r="A80" s="1">
        <v>79</v>
      </c>
      <c r="B80" s="1">
        <f t="shared" ca="1" si="4"/>
        <v>36</v>
      </c>
      <c r="C80" s="1">
        <f t="shared" ca="1" si="7"/>
        <v>4</v>
      </c>
      <c r="D80" s="1" t="s">
        <v>605</v>
      </c>
      <c r="E80" s="1" t="s">
        <v>726</v>
      </c>
      <c r="F80" s="14" t="s">
        <v>636</v>
      </c>
      <c r="G80" s="15">
        <f t="shared" ca="1" si="5"/>
        <v>3</v>
      </c>
      <c r="I80" s="1" t="str">
        <f t="shared" ca="1" si="6"/>
        <v>INSERT INTO [Rating] VALUES(N'36',N'4',N'justo etiam pretium iaculis justo',N'sit amet eleifend pede libero quis orci nullam molestie nibh in lectus pellentesque at nulla suspendisse potenti cras in purus eu magna vulputate luctus cum sociis natoque penatibus et magnis dis parturient montes',N'03/26/2022',N'3');</v>
      </c>
    </row>
    <row r="81" spans="1:12" x14ac:dyDescent="0.3">
      <c r="A81" s="1">
        <v>80</v>
      </c>
      <c r="B81" s="1">
        <f t="shared" ca="1" si="4"/>
        <v>23</v>
      </c>
      <c r="C81" s="1">
        <f t="shared" ca="1" si="7"/>
        <v>5</v>
      </c>
      <c r="D81" s="1" t="s">
        <v>606</v>
      </c>
      <c r="E81" s="1" t="s">
        <v>727</v>
      </c>
      <c r="F81" s="14" t="s">
        <v>759</v>
      </c>
      <c r="G81" s="15">
        <f t="shared" ca="1" si="5"/>
        <v>3</v>
      </c>
      <c r="I81" s="1" t="str">
        <f t="shared" ca="1" si="6"/>
        <v>INSERT INTO [Rating] VALUES(N'23',N'5',N'dapibus augue vel accumsan',N'volutpat eleifend donec ut dolor morbi vel lectus in quam fringilla rhoncus mauris enim leo rhoncus sed vestibulum sit amet cursus id turpis integer aliquet massa id lobortis convallis tortor risus dapibus augue vel accumsan tellus nisi',N'04/23/2022',N'3');</v>
      </c>
    </row>
    <row r="82" spans="1:12" x14ac:dyDescent="0.3">
      <c r="A82" s="1">
        <v>81</v>
      </c>
      <c r="B82" s="1">
        <f t="shared" ca="1" si="4"/>
        <v>24</v>
      </c>
      <c r="C82" s="1">
        <f t="shared" ca="1" si="7"/>
        <v>4</v>
      </c>
      <c r="D82" s="1" t="s">
        <v>607</v>
      </c>
      <c r="E82" s="1" t="s">
        <v>728</v>
      </c>
      <c r="F82" s="14" t="s">
        <v>760</v>
      </c>
      <c r="G82" s="15">
        <f t="shared" ca="1" si="5"/>
        <v>2</v>
      </c>
      <c r="I82" s="1" t="str">
        <f t="shared" ca="1" si="6"/>
        <v>INSERT INTO [Rating] VALUES(N'24',N'4',N'ac leo pellentesque ultrices mattis',N'et ultrices posuere cubilia curae donec pharetra magna vestibulum aliquet ultrices erat tortor sollicitudin mi sit amet lobortis sapien sapien non mi integer ac neque duis bibendum morbi non quam nec dui luctus rutrum nulla tellus',N'03/03/2022',N'2');</v>
      </c>
    </row>
    <row r="83" spans="1:12" x14ac:dyDescent="0.3">
      <c r="A83" s="1">
        <v>82</v>
      </c>
      <c r="B83" s="1">
        <f t="shared" ca="1" si="4"/>
        <v>27</v>
      </c>
      <c r="C83" s="1">
        <f t="shared" ca="1" si="7"/>
        <v>4</v>
      </c>
      <c r="D83" s="1" t="s">
        <v>608</v>
      </c>
      <c r="E83" s="1" t="s">
        <v>729</v>
      </c>
      <c r="F83" s="14" t="s">
        <v>733</v>
      </c>
      <c r="G83" s="15">
        <f t="shared" ca="1" si="5"/>
        <v>2</v>
      </c>
      <c r="I83" s="1" t="str">
        <f t="shared" ca="1" si="6"/>
        <v>INSERT INTO [Rating] VALUES(N'27',N'4',N'interdum in ante vestibulum',N'ac nibh fusce lacus purus aliquet at feugiat non pretium quis lectus suspendisse potenti in eleifend quam a odio in hac habitasse platea dictumst maecenas ut massa quis augue luctus tincidunt nulla',N'01/20/2022',N'2');</v>
      </c>
    </row>
    <row r="84" spans="1:12" x14ac:dyDescent="0.3">
      <c r="A84" s="1">
        <v>83</v>
      </c>
      <c r="B84" s="1">
        <f t="shared" ca="1" si="4"/>
        <v>30</v>
      </c>
      <c r="C84" s="1">
        <f t="shared" ca="1" si="7"/>
        <v>4</v>
      </c>
      <c r="D84" s="1" t="s">
        <v>609</v>
      </c>
      <c r="E84" s="1" t="s">
        <v>730</v>
      </c>
      <c r="F84" s="14" t="s">
        <v>761</v>
      </c>
      <c r="G84" s="15">
        <f t="shared" ca="1" si="5"/>
        <v>2</v>
      </c>
      <c r="I84" s="1" t="str">
        <f t="shared" ca="1" si="6"/>
        <v>INSERT INTO [Rating] VALUES(N'30',N'4',N'cras in purus eu',N'quis odio consequat varius integer ac leo pellentesque ultrices mattis odio donec vitae nisi nam ultrices libero non mattis pulvinar nulla pede ullamcorper augue',N'04/22/2022',N'2');</v>
      </c>
    </row>
    <row r="85" spans="1:12" x14ac:dyDescent="0.3">
      <c r="A85" s="1">
        <v>84</v>
      </c>
      <c r="B85" s="1">
        <f t="shared" ca="1" si="4"/>
        <v>7</v>
      </c>
      <c r="C85" s="1">
        <f t="shared" ca="1" si="7"/>
        <v>4</v>
      </c>
      <c r="D85" s="1" t="s">
        <v>610</v>
      </c>
      <c r="E85" s="1" t="s">
        <v>731</v>
      </c>
      <c r="F85" s="14" t="s">
        <v>645</v>
      </c>
      <c r="G85" s="15">
        <f t="shared" ca="1" si="5"/>
        <v>2</v>
      </c>
      <c r="I85" s="1" t="str">
        <f t="shared" ca="1" si="6"/>
        <v>INSERT INTO [Rating] VALUES(N'7',N'4',N'neque duis bibendum morbi',N'nisl duis bibendum felis sed interdum venenatis turpis enim blandit mi in porttitor pede justo eu massa donec dapibus duis at velit eu',N'05/02/2022',N'2');</v>
      </c>
    </row>
    <row r="86" spans="1:12" x14ac:dyDescent="0.3">
      <c r="A86" s="1">
        <v>85</v>
      </c>
      <c r="B86" s="1">
        <f t="shared" ca="1" si="4"/>
        <v>60</v>
      </c>
      <c r="C86" s="1">
        <f t="shared" ca="1" si="7"/>
        <v>4</v>
      </c>
      <c r="D86" s="1" t="s">
        <v>611</v>
      </c>
      <c r="E86" s="1" t="s">
        <v>732</v>
      </c>
      <c r="F86" s="14" t="s">
        <v>637</v>
      </c>
      <c r="G86" s="15">
        <f t="shared" ca="1" si="5"/>
        <v>3</v>
      </c>
      <c r="I86" s="1" t="str">
        <f t="shared" ca="1" si="6"/>
        <v>INSERT INTO [Rating] VALUES(N'60',N'4',N'duis ac nibh fusce lacus',N'pede malesuada in imperdiet et commodo vulputate justo in blandit ultrices enim lorem ipsum dolor sit amet consectetuer adipiscing elit proin interdum mauris non ligula pellentesque ultrices phasellus id',N'02/23/2022',N'3');</v>
      </c>
    </row>
    <row r="94" spans="1:12" x14ac:dyDescent="0.3">
      <c r="L94" s="1" t="s">
        <v>778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8E45-5A0C-4F2C-A445-4E751BCC493B}">
  <dimension ref="A1:O30"/>
  <sheetViews>
    <sheetView workbookViewId="0">
      <selection activeCell="D19" sqref="D19"/>
    </sheetView>
  </sheetViews>
  <sheetFormatPr defaultRowHeight="13.8" x14ac:dyDescent="0.25"/>
  <cols>
    <col min="1" max="1" width="8.69921875" style="13"/>
    <col min="6" max="6" width="9.5" style="17" bestFit="1" customWidth="1"/>
  </cols>
  <sheetData>
    <row r="1" spans="1:15" ht="14.4" x14ac:dyDescent="0.3">
      <c r="A1" s="2" t="s">
        <v>763</v>
      </c>
      <c r="B1" s="3" t="s">
        <v>845</v>
      </c>
      <c r="C1" s="3" t="s">
        <v>846</v>
      </c>
      <c r="D1" s="3" t="s">
        <v>847</v>
      </c>
      <c r="E1" s="3" t="s">
        <v>848</v>
      </c>
      <c r="F1" s="6" t="s">
        <v>849</v>
      </c>
      <c r="G1" s="1"/>
      <c r="H1" s="1"/>
      <c r="I1" s="1"/>
      <c r="J1" s="1"/>
      <c r="K1" s="1"/>
      <c r="L1" s="1"/>
      <c r="M1" s="1"/>
      <c r="N1" s="1"/>
    </row>
    <row r="2" spans="1:15" ht="14.4" x14ac:dyDescent="0.3">
      <c r="A2" s="2">
        <v>1</v>
      </c>
      <c r="B2" s="3" t="s">
        <v>830</v>
      </c>
      <c r="C2" s="3" t="s">
        <v>850</v>
      </c>
      <c r="D2" s="3" t="s">
        <v>851</v>
      </c>
      <c r="E2" s="3" t="s">
        <v>852</v>
      </c>
      <c r="F2" s="6" t="s">
        <v>893</v>
      </c>
      <c r="G2" s="1"/>
      <c r="H2" s="1" t="str">
        <f>"INSERT INTO [Contact] VALUES(N'"&amp;B2&amp;"',N'"&amp;C2&amp;"',N'"&amp;D2&amp;"',N'"&amp;E2&amp;"',N'"&amp;F2&amp;"');"</f>
        <v>INSERT INTO [Contact] VALUES(N'Aaron Pennrington',N'apennrington0@myspace.com',N'sit amet lobortis sapien sapien non',N'elit proin risus praesent lectus vestibulum quam sapien varius ut blandit non interdum in ante',N'06/10/2020');</v>
      </c>
      <c r="I2" s="1"/>
      <c r="J2" s="1"/>
      <c r="K2" s="1"/>
      <c r="L2" s="1"/>
      <c r="M2" s="1"/>
      <c r="N2" s="1"/>
      <c r="O2" s="13"/>
    </row>
    <row r="3" spans="1:15" ht="14.4" x14ac:dyDescent="0.3">
      <c r="A3" s="2">
        <v>2</v>
      </c>
      <c r="B3" s="3" t="s">
        <v>831</v>
      </c>
      <c r="C3" s="3" t="s">
        <v>853</v>
      </c>
      <c r="D3" s="3" t="s">
        <v>854</v>
      </c>
      <c r="E3" s="3" t="s">
        <v>855</v>
      </c>
      <c r="F3" s="6" t="s">
        <v>894</v>
      </c>
      <c r="G3" s="1"/>
      <c r="H3" s="1" t="str">
        <f t="shared" ref="H3:H16" si="0">"INSERT INTO [Contact] VALUES(N'"&amp;B3&amp;"',N'"&amp;C3&amp;"',N'"&amp;D3&amp;"',N'"&amp;E3&amp;"',N'"&amp;F3&amp;"');"</f>
        <v>INSERT INTO [Contact] VALUES(N'Hetti Jephcott',N'hjephcott1@tamu.edu',N'nisl duis ac nibh fusce lacus',N'sapien sapien non mi integer ac neque duis bibendum morbi non quam nec dui luctus rutrum nulla tellus in sagittis dui vel nisl',N'07/01/2020');</v>
      </c>
      <c r="I3" s="1"/>
      <c r="J3" s="1"/>
      <c r="K3" s="1"/>
      <c r="L3" s="1"/>
      <c r="M3" s="1"/>
      <c r="N3" s="1"/>
      <c r="O3" s="13"/>
    </row>
    <row r="4" spans="1:15" ht="14.4" x14ac:dyDescent="0.3">
      <c r="A4" s="2">
        <v>3</v>
      </c>
      <c r="B4" s="3" t="s">
        <v>832</v>
      </c>
      <c r="C4" s="3" t="s">
        <v>856</v>
      </c>
      <c r="D4" s="3" t="s">
        <v>857</v>
      </c>
      <c r="E4" s="3" t="s">
        <v>858</v>
      </c>
      <c r="F4" s="6" t="s">
        <v>895</v>
      </c>
      <c r="G4" s="1"/>
      <c r="H4" s="1" t="str">
        <f t="shared" si="0"/>
        <v>INSERT INTO [Contact] VALUES(N'Dene Picard',N'dpicard2@merriam-webster.com',N'morbi sem mauris laoreet ut',N'in libero ut massa volutpat convallis morbi odio odio elementum eu interdum eu tincidunt in leo maecenas pulvinar',N'06/27/2020');</v>
      </c>
      <c r="I4" s="1"/>
      <c r="J4" s="1"/>
      <c r="K4" s="1"/>
      <c r="L4" s="1"/>
      <c r="M4" s="1"/>
      <c r="N4" s="1"/>
      <c r="O4" s="13"/>
    </row>
    <row r="5" spans="1:15" ht="14.4" x14ac:dyDescent="0.3">
      <c r="A5" s="2">
        <v>4</v>
      </c>
      <c r="B5" s="3" t="s">
        <v>833</v>
      </c>
      <c r="C5" s="3" t="s">
        <v>859</v>
      </c>
      <c r="D5" s="3" t="s">
        <v>614</v>
      </c>
      <c r="E5" s="3" t="s">
        <v>860</v>
      </c>
      <c r="F5" s="6" t="s">
        <v>766</v>
      </c>
      <c r="G5" s="1"/>
      <c r="H5" s="1" t="str">
        <f t="shared" si="0"/>
        <v>INSERT INTO [Contact] VALUES(N'Riannon Giacubo',N'rgiacubo3@godaddy.com',N'sit amet consectetuer adipiscing',N'in consequat ut nulla sed accumsan felis ut at dolor quis odio consequat varius integer ac leo pellentesque ultrices mattis odio donec vitae',N'09/01/2021');</v>
      </c>
      <c r="I5" s="1"/>
      <c r="J5" s="1"/>
      <c r="K5" s="1"/>
      <c r="L5" s="1"/>
      <c r="M5" s="1"/>
      <c r="N5" s="1"/>
      <c r="O5" s="13"/>
    </row>
    <row r="6" spans="1:15" ht="14.4" x14ac:dyDescent="0.3">
      <c r="A6" s="2">
        <v>5</v>
      </c>
      <c r="B6" s="3" t="s">
        <v>834</v>
      </c>
      <c r="C6" s="3" t="s">
        <v>861</v>
      </c>
      <c r="D6" s="3" t="s">
        <v>862</v>
      </c>
      <c r="E6" s="3" t="s">
        <v>863</v>
      </c>
      <c r="F6" s="6" t="s">
        <v>896</v>
      </c>
      <c r="G6" s="1"/>
      <c r="H6" s="1" t="str">
        <f t="shared" si="0"/>
        <v>INSERT INTO [Contact] VALUES(N'Trumaine Godfree',N'tgodfree4@cbc.ca',N'purus eu magna vulputate luctus',N'faucibus orci luctus et ultrices posuere cubilia curae donec pharetra magna vestibulum aliquet ultrices erat tortor sollicitudin',N'03/21/2021');</v>
      </c>
      <c r="I6" s="1"/>
      <c r="J6" s="1"/>
      <c r="K6" s="1"/>
      <c r="L6" s="1"/>
      <c r="M6" s="1"/>
      <c r="N6" s="1"/>
      <c r="O6" s="13"/>
    </row>
    <row r="7" spans="1:15" ht="14.4" x14ac:dyDescent="0.3">
      <c r="A7" s="2">
        <v>6</v>
      </c>
      <c r="B7" s="3" t="s">
        <v>835</v>
      </c>
      <c r="C7" s="3" t="s">
        <v>864</v>
      </c>
      <c r="D7" s="3" t="s">
        <v>865</v>
      </c>
      <c r="E7" s="3" t="s">
        <v>866</v>
      </c>
      <c r="F7" s="6" t="s">
        <v>897</v>
      </c>
      <c r="G7" s="1"/>
      <c r="H7" s="1" t="str">
        <f t="shared" si="0"/>
        <v>INSERT INTO [Contact] VALUES(N'Dari Jellybrand',N'djellybrand5@hp.com',N'quam suspendisse potenti nullam porttitor',N'viverra eget congue eget semper rutrum nulla nunc purus phasellus in felis donec semper sapien a libero nam dui proin leo odio porttitor id consequat',N'04/09/2022');</v>
      </c>
      <c r="I7" s="1"/>
      <c r="J7" s="1"/>
      <c r="K7" s="1"/>
      <c r="L7" s="1"/>
      <c r="M7" s="1"/>
      <c r="N7" s="1"/>
      <c r="O7" s="13"/>
    </row>
    <row r="8" spans="1:15" ht="14.4" x14ac:dyDescent="0.3">
      <c r="A8" s="2">
        <v>7</v>
      </c>
      <c r="B8" s="3" t="s">
        <v>836</v>
      </c>
      <c r="C8" s="3" t="s">
        <v>867</v>
      </c>
      <c r="D8" s="3" t="s">
        <v>868</v>
      </c>
      <c r="E8" s="3" t="s">
        <v>869</v>
      </c>
      <c r="F8" s="6" t="s">
        <v>898</v>
      </c>
      <c r="G8" s="1"/>
      <c r="H8" s="1" t="str">
        <f t="shared" si="0"/>
        <v>INSERT INTO [Contact] VALUES(N'Rinaldo Addams',N'raddams6@ow.ly',N'id nulla ultrices aliquet maecenas',N'turpis enim blandit mi in porttitor pede justo eu massa donec dapibus duis at velit eu est congue elementum in hac habitasse platea',N'05/28/2021');</v>
      </c>
      <c r="I8" s="1"/>
      <c r="J8" s="1"/>
      <c r="K8" s="1"/>
      <c r="L8" s="1"/>
      <c r="M8" s="1"/>
      <c r="N8" s="1"/>
      <c r="O8" s="13"/>
    </row>
    <row r="9" spans="1:15" ht="14.4" x14ac:dyDescent="0.3">
      <c r="A9" s="2">
        <v>8</v>
      </c>
      <c r="B9" s="3" t="s">
        <v>837</v>
      </c>
      <c r="C9" s="3" t="s">
        <v>870</v>
      </c>
      <c r="D9" s="3" t="s">
        <v>871</v>
      </c>
      <c r="E9" s="3" t="s">
        <v>872</v>
      </c>
      <c r="F9" s="6" t="s">
        <v>899</v>
      </c>
      <c r="G9" s="1"/>
      <c r="H9" s="1" t="str">
        <f t="shared" si="0"/>
        <v>INSERT INTO [Contact] VALUES(N'Lurleen Inglesfield',N'linglesfield7@mac.com',N'rutrum nulla tellus in sagittis dui vel',N'ante nulla justo aliquam quis turpis eget elit sodales scelerisque mauris sit amet eros suspendisse accumsan tortor quis',N'03/24/2021');</v>
      </c>
      <c r="I9" s="1"/>
      <c r="J9" s="1"/>
      <c r="K9" s="1"/>
      <c r="L9" s="1"/>
      <c r="M9" s="1"/>
      <c r="N9" s="1"/>
      <c r="O9" s="13"/>
    </row>
    <row r="10" spans="1:15" ht="14.4" x14ac:dyDescent="0.3">
      <c r="A10" s="2">
        <v>9</v>
      </c>
      <c r="B10" s="3" t="s">
        <v>838</v>
      </c>
      <c r="C10" s="3" t="s">
        <v>873</v>
      </c>
      <c r="D10" s="3" t="s">
        <v>874</v>
      </c>
      <c r="E10" s="3" t="s">
        <v>875</v>
      </c>
      <c r="F10" s="6" t="s">
        <v>625</v>
      </c>
      <c r="G10" s="1"/>
      <c r="H10" s="1" t="str">
        <f t="shared" si="0"/>
        <v>INSERT INTO [Contact] VALUES(N'Selina Langsbury',N'slangsbury8@va.gov',N'in libero ut massa',N'felis sed lacus morbi sem mauris laoreet ut rhoncus aliquet pulvinar sed nisl nunc rhoncus dui vel sem sed sagittis nam congue',N'03/07/2022');</v>
      </c>
      <c r="I10" s="1"/>
      <c r="J10" s="1"/>
      <c r="K10" s="1"/>
      <c r="L10" s="1"/>
      <c r="M10" s="1"/>
      <c r="N10" s="1"/>
      <c r="O10" s="13"/>
    </row>
    <row r="11" spans="1:15" ht="14.4" x14ac:dyDescent="0.3">
      <c r="A11" s="2">
        <v>10</v>
      </c>
      <c r="B11" s="3" t="s">
        <v>839</v>
      </c>
      <c r="C11" s="3" t="s">
        <v>876</v>
      </c>
      <c r="D11" s="3" t="s">
        <v>877</v>
      </c>
      <c r="E11" s="3" t="s">
        <v>878</v>
      </c>
      <c r="F11" s="6" t="s">
        <v>900</v>
      </c>
      <c r="G11" s="1"/>
      <c r="H11" s="1" t="str">
        <f t="shared" si="0"/>
        <v>INSERT INTO [Contact] VALUES(N'Matty Evenett',N'mevenett9@ifeng.com',N'justo sollicitudin ut suscipit a feugiat',N'donec quis orci eget orci vehicula condimentum curabitur in libero ut massa volutpat convallis morbi odio odio elementum eu interdum eu tincidunt in',N'07/24/2020');</v>
      </c>
      <c r="I11" s="1"/>
      <c r="J11" s="1"/>
      <c r="K11" s="1"/>
      <c r="L11" s="1"/>
      <c r="M11" s="1"/>
      <c r="N11" s="1"/>
      <c r="O11" s="13"/>
    </row>
    <row r="12" spans="1:15" ht="14.4" x14ac:dyDescent="0.3">
      <c r="A12" s="2">
        <v>11</v>
      </c>
      <c r="B12" s="3" t="s">
        <v>840</v>
      </c>
      <c r="C12" s="3" t="s">
        <v>879</v>
      </c>
      <c r="D12" s="3" t="s">
        <v>880</v>
      </c>
      <c r="E12" s="3" t="s">
        <v>881</v>
      </c>
      <c r="F12" s="6" t="s">
        <v>901</v>
      </c>
      <c r="G12" s="1"/>
      <c r="H12" s="1" t="str">
        <f t="shared" si="0"/>
        <v>INSERT INTO [Contact] VALUES(N'Barry Siggin',N'bsiggina@mozilla.com',N'sit amet consectetuer adipiscing elit proin',N'ac consequat metus sapien ut nunc vestibulum ante ipsum primis in faucibus orci luctus et ultrices posuere cubilia curae mauris viverra diam vitae',N'01/05/2021');</v>
      </c>
      <c r="I12" s="1"/>
      <c r="J12" s="1"/>
      <c r="K12" s="1"/>
      <c r="L12" s="1"/>
      <c r="M12" s="1"/>
      <c r="N12" s="1"/>
      <c r="O12" s="13"/>
    </row>
    <row r="13" spans="1:15" ht="14.4" x14ac:dyDescent="0.3">
      <c r="A13" s="2">
        <v>12</v>
      </c>
      <c r="B13" s="3" t="s">
        <v>841</v>
      </c>
      <c r="C13" s="3" t="s">
        <v>882</v>
      </c>
      <c r="D13" s="3" t="s">
        <v>883</v>
      </c>
      <c r="E13" s="3" t="s">
        <v>884</v>
      </c>
      <c r="F13" s="6" t="s">
        <v>622</v>
      </c>
      <c r="G13" s="1"/>
      <c r="H13" s="1" t="str">
        <f t="shared" si="0"/>
        <v>INSERT INTO [Contact] VALUES(N'Malissa Tonkes',N'mtonkesb@1688.com',N'morbi quis tortor id nulla',N'odio cras mi pede malesuada in imperdiet et commodo vulputate justo in blandit ultrices enim lorem ipsum dolor sit amet consectetuer adipiscing elit proin interdum',N'09/12/2021');</v>
      </c>
      <c r="I13" s="1"/>
      <c r="J13" s="1"/>
      <c r="K13" s="1"/>
      <c r="L13" s="1"/>
      <c r="M13" s="1"/>
      <c r="N13" s="1"/>
      <c r="O13" s="13"/>
    </row>
    <row r="14" spans="1:15" ht="14.4" x14ac:dyDescent="0.3">
      <c r="A14" s="2">
        <v>13</v>
      </c>
      <c r="B14" s="3" t="s">
        <v>842</v>
      </c>
      <c r="C14" s="3" t="s">
        <v>885</v>
      </c>
      <c r="D14" s="3" t="s">
        <v>587</v>
      </c>
      <c r="E14" s="3" t="s">
        <v>886</v>
      </c>
      <c r="F14" s="6" t="s">
        <v>902</v>
      </c>
      <c r="G14" s="1"/>
      <c r="H14" s="1" t="str">
        <f t="shared" si="0"/>
        <v>INSERT INTO [Contact] VALUES(N'Dulci Semmence',N'dsemmencec@4shared.com',N'ipsum primis in faucibus orci',N'iaculis congue vivamus metus arcu adipiscing molestie hendrerit at vulputate vitae nisl aenean lectus pellentesque eget nunc donec quis orci eget orci vehicula',N'05/24/2020');</v>
      </c>
      <c r="I14" s="1"/>
      <c r="J14" s="1"/>
      <c r="K14" s="1"/>
      <c r="L14" s="1"/>
      <c r="M14" s="1"/>
      <c r="N14" s="1"/>
      <c r="O14" s="13"/>
    </row>
    <row r="15" spans="1:15" ht="14.4" x14ac:dyDescent="0.3">
      <c r="A15" s="2">
        <v>14</v>
      </c>
      <c r="B15" s="3" t="s">
        <v>843</v>
      </c>
      <c r="C15" s="3" t="s">
        <v>887</v>
      </c>
      <c r="D15" s="3" t="s">
        <v>888</v>
      </c>
      <c r="E15" s="3" t="s">
        <v>889</v>
      </c>
      <c r="F15" s="6" t="s">
        <v>903</v>
      </c>
      <c r="G15" s="1"/>
      <c r="H15" s="1" t="str">
        <f t="shared" si="0"/>
        <v>INSERT INTO [Contact] VALUES(N'Sarette Wozencraft',N'swozencraftd@slate.com',N'in quam fringilla rhoncus',N'vulputate luctus cum sociis natoque penatibus et magnis dis parturient montes nascetur ridiculus mus vivamus vestibulum sagittis sapien cum sociis natoque penatibus et',N'04/09/2021');</v>
      </c>
      <c r="I15" s="1"/>
      <c r="J15" s="1"/>
      <c r="K15" s="1"/>
      <c r="L15" s="1"/>
      <c r="M15" s="1"/>
      <c r="N15" s="1"/>
      <c r="O15" s="13"/>
    </row>
    <row r="16" spans="1:15" ht="14.4" x14ac:dyDescent="0.3">
      <c r="A16" s="2">
        <v>15</v>
      </c>
      <c r="B16" s="3" t="s">
        <v>844</v>
      </c>
      <c r="C16" s="3" t="s">
        <v>890</v>
      </c>
      <c r="D16" s="3" t="s">
        <v>891</v>
      </c>
      <c r="E16" s="3" t="s">
        <v>892</v>
      </c>
      <c r="F16" s="6" t="s">
        <v>904</v>
      </c>
      <c r="G16" s="1"/>
      <c r="H16" s="1" t="str">
        <f t="shared" si="0"/>
        <v>INSERT INTO [Contact] VALUES(N'Keri Finch',N'kfinche@cloudflare.com',N'est quam pharetra magna ac consequat',N'nulla elit ac nulla sed vel enim sit amet nunc viverra dapibus nulla suscipit ligula in lacus curabitur at ipsum ac tellus semper interdum mauris',N'12/04/2020');</v>
      </c>
      <c r="I16" s="1"/>
      <c r="J16" s="1"/>
      <c r="K16" s="1"/>
      <c r="L16" s="1"/>
      <c r="M16" s="1"/>
      <c r="N16" s="1"/>
      <c r="O16" s="13"/>
    </row>
    <row r="17" spans="2:15" ht="14.4" x14ac:dyDescent="0.3">
      <c r="B17" s="1"/>
      <c r="C17" s="1"/>
      <c r="D17" s="1"/>
      <c r="E17" s="1"/>
      <c r="F17" s="16"/>
      <c r="G17" s="1"/>
      <c r="H17" s="1"/>
      <c r="I17" s="1"/>
      <c r="J17" s="1"/>
      <c r="K17" s="1"/>
      <c r="L17" s="1"/>
      <c r="M17" s="1"/>
      <c r="N17" s="1"/>
      <c r="O17" s="13"/>
    </row>
    <row r="18" spans="2:15" ht="14.4" x14ac:dyDescent="0.3">
      <c r="B18" s="1"/>
      <c r="C18" s="1"/>
      <c r="D18" s="1"/>
      <c r="E18" s="1"/>
      <c r="F18" s="16"/>
      <c r="G18" s="1"/>
      <c r="H18" s="1"/>
      <c r="I18" s="1"/>
      <c r="J18" s="1"/>
      <c r="K18" s="1"/>
      <c r="L18" s="1"/>
      <c r="M18" s="1"/>
      <c r="N18" s="1"/>
      <c r="O18" s="13"/>
    </row>
    <row r="19" spans="2:15" ht="14.4" x14ac:dyDescent="0.3">
      <c r="B19" s="1"/>
      <c r="C19" s="1"/>
      <c r="D19" s="1"/>
      <c r="E19" s="1"/>
      <c r="F19" s="16"/>
      <c r="G19" s="1"/>
      <c r="H19" s="1"/>
      <c r="I19" s="1"/>
      <c r="J19" s="1"/>
      <c r="K19" s="1"/>
      <c r="L19" s="1"/>
      <c r="M19" s="1"/>
      <c r="N19" s="1"/>
      <c r="O19" s="13"/>
    </row>
    <row r="20" spans="2:15" ht="14.4" x14ac:dyDescent="0.3">
      <c r="B20" s="1"/>
      <c r="C20" s="1"/>
      <c r="D20" s="1"/>
      <c r="E20" s="1"/>
      <c r="F20" s="16"/>
      <c r="G20" s="1"/>
      <c r="H20" s="1"/>
      <c r="I20" s="1"/>
      <c r="J20" s="1"/>
      <c r="K20" s="1"/>
      <c r="L20" s="1"/>
      <c r="M20" s="1"/>
      <c r="N20" s="1"/>
      <c r="O20" s="13"/>
    </row>
    <row r="21" spans="2:15" ht="14.4" x14ac:dyDescent="0.3">
      <c r="B21" s="1"/>
      <c r="C21" s="1"/>
      <c r="D21" s="1"/>
      <c r="E21" s="1"/>
      <c r="F21" s="16"/>
      <c r="G21" s="1"/>
      <c r="H21" s="1"/>
      <c r="I21" s="1"/>
      <c r="J21" s="1"/>
      <c r="K21" s="1"/>
      <c r="L21" s="1"/>
      <c r="M21" s="1"/>
      <c r="N21" s="1"/>
      <c r="O21" s="13"/>
    </row>
    <row r="22" spans="2:15" ht="14.4" x14ac:dyDescent="0.3">
      <c r="B22" s="1"/>
      <c r="C22" s="1"/>
      <c r="D22" s="1"/>
      <c r="E22" s="1"/>
      <c r="F22" s="16"/>
      <c r="G22" s="1"/>
      <c r="H22" s="1"/>
      <c r="I22" s="1"/>
      <c r="J22" s="1"/>
      <c r="K22" s="1"/>
      <c r="L22" s="1"/>
      <c r="M22" s="1"/>
      <c r="N22" s="1"/>
      <c r="O22" s="13"/>
    </row>
    <row r="23" spans="2:15" ht="14.4" x14ac:dyDescent="0.3">
      <c r="B23" s="1"/>
      <c r="C23" s="1"/>
      <c r="D23" s="1"/>
      <c r="E23" s="1"/>
      <c r="F23" s="16"/>
      <c r="G23" s="1"/>
      <c r="H23" s="1"/>
      <c r="I23" s="1"/>
      <c r="J23" s="1"/>
      <c r="K23" s="1"/>
      <c r="L23" s="1"/>
      <c r="M23" s="1"/>
      <c r="N23" s="1"/>
      <c r="O23" s="13"/>
    </row>
    <row r="24" spans="2:15" ht="14.4" x14ac:dyDescent="0.3">
      <c r="B24" s="1"/>
      <c r="C24" s="1"/>
      <c r="D24" s="1"/>
      <c r="E24" s="1"/>
      <c r="F24" s="16"/>
      <c r="G24" s="1"/>
      <c r="H24" s="1"/>
      <c r="I24" s="1"/>
      <c r="J24" s="1"/>
      <c r="K24" s="1"/>
      <c r="L24" s="1"/>
      <c r="M24" s="1"/>
      <c r="N24" s="1"/>
      <c r="O24" s="13"/>
    </row>
    <row r="25" spans="2:15" ht="14.4" x14ac:dyDescent="0.3">
      <c r="B25" s="1"/>
      <c r="C25" s="1"/>
      <c r="D25" s="1"/>
      <c r="E25" s="1"/>
      <c r="F25" s="16"/>
      <c r="G25" s="1"/>
      <c r="H25" s="1"/>
      <c r="I25" s="1"/>
      <c r="J25" s="1"/>
      <c r="K25" s="1"/>
      <c r="L25" s="1"/>
      <c r="M25" s="1"/>
      <c r="N25" s="1"/>
      <c r="O25" s="13"/>
    </row>
    <row r="26" spans="2:15" ht="14.4" x14ac:dyDescent="0.3">
      <c r="B26" s="1"/>
      <c r="C26" s="1"/>
      <c r="D26" s="1"/>
      <c r="E26" s="1"/>
      <c r="F26" s="16"/>
      <c r="G26" s="1"/>
      <c r="H26" s="1"/>
      <c r="I26" s="1"/>
      <c r="J26" s="1"/>
      <c r="K26" s="1"/>
      <c r="L26" s="1"/>
      <c r="M26" s="1"/>
      <c r="N26" s="1"/>
      <c r="O26" s="13"/>
    </row>
    <row r="27" spans="2:15" ht="14.4" x14ac:dyDescent="0.3">
      <c r="B27" s="1"/>
      <c r="C27" s="1"/>
      <c r="D27" s="1"/>
      <c r="E27" s="1"/>
      <c r="F27" s="16"/>
      <c r="G27" s="1"/>
      <c r="H27" s="1"/>
      <c r="I27" s="1"/>
      <c r="J27" s="1"/>
      <c r="K27" s="1"/>
      <c r="L27" s="1"/>
      <c r="M27" s="1"/>
      <c r="N27" s="1"/>
      <c r="O27" s="13"/>
    </row>
    <row r="28" spans="2:15" ht="14.4" x14ac:dyDescent="0.3">
      <c r="B28" s="1"/>
      <c r="C28" s="1"/>
      <c r="D28" s="1"/>
      <c r="E28" s="1"/>
      <c r="F28" s="16"/>
      <c r="G28" s="1"/>
      <c r="H28" s="1"/>
      <c r="I28" s="1"/>
      <c r="J28" s="1"/>
      <c r="K28" s="1"/>
      <c r="L28" s="1"/>
      <c r="M28" s="1"/>
      <c r="N28" s="1"/>
      <c r="O28" s="13"/>
    </row>
    <row r="29" spans="2:15" ht="14.4" x14ac:dyDescent="0.3">
      <c r="B29" s="1"/>
      <c r="C29" s="1"/>
      <c r="D29" s="1"/>
      <c r="E29" s="1"/>
      <c r="F29" s="16"/>
      <c r="G29" s="1"/>
      <c r="H29" s="1"/>
      <c r="I29" s="1"/>
      <c r="J29" s="1"/>
      <c r="K29" s="1"/>
      <c r="L29" s="1"/>
      <c r="M29" s="1"/>
      <c r="N29" s="1"/>
      <c r="O29" s="13"/>
    </row>
    <row r="30" spans="2:15" ht="14.4" x14ac:dyDescent="0.3">
      <c r="B30" s="1"/>
      <c r="C30" s="1"/>
      <c r="D30" s="1"/>
      <c r="E30" s="1"/>
      <c r="F30" s="16"/>
      <c r="G30" s="1"/>
      <c r="H30" s="1"/>
      <c r="I30" s="1"/>
      <c r="J30" s="1"/>
      <c r="K30" s="1"/>
      <c r="L30" s="1"/>
      <c r="M30" s="1"/>
      <c r="N30" s="1"/>
      <c r="O30"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00A1-876A-4525-AABE-49FFBBA208B0}">
  <dimension ref="A1:Q6"/>
  <sheetViews>
    <sheetView workbookViewId="0">
      <selection activeCell="D2" sqref="D2:D6"/>
    </sheetView>
  </sheetViews>
  <sheetFormatPr defaultRowHeight="13.8" x14ac:dyDescent="0.25"/>
  <sheetData>
    <row r="1" spans="1:17" x14ac:dyDescent="0.25">
      <c r="A1" t="s">
        <v>72</v>
      </c>
      <c r="B1" t="s">
        <v>73</v>
      </c>
    </row>
    <row r="2" spans="1:17" x14ac:dyDescent="0.25">
      <c r="A2" t="s">
        <v>74</v>
      </c>
      <c r="B2" t="s">
        <v>934</v>
      </c>
      <c r="D2" t="str">
        <f>"INSERT INTO [City] VALUES(N'"&amp;A2&amp;"',N'"&amp;B2&amp;"');"</f>
        <v>INSERT INTO [City] VALUES(N'Hà Nội',N'1.jpg');</v>
      </c>
    </row>
    <row r="3" spans="1:17" x14ac:dyDescent="0.25">
      <c r="A3" t="s">
        <v>364</v>
      </c>
      <c r="B3" s="13" t="s">
        <v>935</v>
      </c>
      <c r="D3" s="13" t="str">
        <f>"INSERT INTO [City] VALUES(N'"&amp;A3&amp;"',N'"&amp;B3&amp;"');"</f>
        <v>INSERT INTO [City] VALUES(N'TP. Hồ Chí Minh',N'2.jpg');</v>
      </c>
      <c r="Q3" s="13"/>
    </row>
    <row r="4" spans="1:17" x14ac:dyDescent="0.25">
      <c r="A4" t="s">
        <v>75</v>
      </c>
      <c r="B4" s="13" t="s">
        <v>936</v>
      </c>
      <c r="D4" s="13" t="str">
        <f>"INSERT INTO [City] VALUES(N'"&amp;A4&amp;"',N'"&amp;B4&amp;"');"</f>
        <v>INSERT INTO [City] VALUES(N'Hội An ',N'3.jpg');</v>
      </c>
      <c r="P4" s="13"/>
      <c r="Q4" s="13"/>
    </row>
    <row r="5" spans="1:17" x14ac:dyDescent="0.25">
      <c r="A5" t="s">
        <v>76</v>
      </c>
      <c r="B5" s="13" t="s">
        <v>937</v>
      </c>
      <c r="D5" s="13" t="str">
        <f>"INSERT INTO [City] VALUES(N'"&amp;A5&amp;"',N'"&amp;B5&amp;"');"</f>
        <v>INSERT INTO [City] VALUES(N'Huế',N'4.jpg');</v>
      </c>
      <c r="P5" s="13"/>
      <c r="Q5" s="13"/>
    </row>
    <row r="6" spans="1:17" x14ac:dyDescent="0.25">
      <c r="A6" t="s">
        <v>77</v>
      </c>
      <c r="B6" s="13" t="s">
        <v>938</v>
      </c>
      <c r="D6" s="13" t="str">
        <f>"INSERT INTO [City] VALUES(N'"&amp;A6&amp;"',N'"&amp;B6&amp;"');"</f>
        <v>INSERT INTO [City] VALUES(N'Nha Trang',N'5.jpg');</v>
      </c>
      <c r="P6" s="13"/>
      <c r="Q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22FA-9982-4991-8DD4-882FDC937475}">
  <dimension ref="A1:E7"/>
  <sheetViews>
    <sheetView workbookViewId="0">
      <selection activeCell="H3" sqref="H3"/>
    </sheetView>
  </sheetViews>
  <sheetFormatPr defaultRowHeight="13.8" x14ac:dyDescent="0.25"/>
  <sheetData>
    <row r="1" spans="1:5" x14ac:dyDescent="0.25">
      <c r="B1" t="s">
        <v>78</v>
      </c>
      <c r="C1" t="s">
        <v>73</v>
      </c>
    </row>
    <row r="2" spans="1:5" x14ac:dyDescent="0.25">
      <c r="A2">
        <v>1</v>
      </c>
      <c r="B2" t="s">
        <v>79</v>
      </c>
      <c r="C2" s="13" t="s">
        <v>934</v>
      </c>
      <c r="E2" t="str">
        <f t="shared" ref="E2:E7" si="0">"INSERT INTO [HotelType] VALUES(N'"&amp;B2&amp;"',N'"&amp;C2&amp;"');"</f>
        <v>INSERT INTO [HotelType] VALUES(N'Khách sạn',N'1.jpg');</v>
      </c>
    </row>
    <row r="3" spans="1:5" x14ac:dyDescent="0.25">
      <c r="A3">
        <v>2</v>
      </c>
      <c r="B3" t="s">
        <v>80</v>
      </c>
      <c r="C3" s="13" t="s">
        <v>935</v>
      </c>
      <c r="E3" t="str">
        <f t="shared" si="0"/>
        <v>INSERT INTO [HotelType] VALUES(N'Căn hộ',N'2.jpg');</v>
      </c>
    </row>
    <row r="4" spans="1:5" x14ac:dyDescent="0.25">
      <c r="A4">
        <v>3</v>
      </c>
      <c r="B4" t="s">
        <v>81</v>
      </c>
      <c r="C4" s="13" t="s">
        <v>936</v>
      </c>
      <c r="E4" t="str">
        <f t="shared" si="0"/>
        <v>INSERT INTO [HotelType] VALUES(N'Resort',N'3.jpg');</v>
      </c>
    </row>
    <row r="5" spans="1:5" x14ac:dyDescent="0.25">
      <c r="A5">
        <v>4</v>
      </c>
      <c r="B5" t="s">
        <v>82</v>
      </c>
      <c r="C5" s="13" t="s">
        <v>937</v>
      </c>
      <c r="E5" t="str">
        <f t="shared" si="0"/>
        <v>INSERT INTO [HotelType] VALUES(N'Biệt thự',N'4.jpg');</v>
      </c>
    </row>
    <row r="6" spans="1:5" x14ac:dyDescent="0.25">
      <c r="A6">
        <v>5</v>
      </c>
      <c r="B6" t="s">
        <v>83</v>
      </c>
      <c r="C6" s="13" t="s">
        <v>938</v>
      </c>
      <c r="E6" t="str">
        <f t="shared" si="0"/>
        <v>INSERT INTO [HotelType] VALUES(N'Homestay',N'5.jpg');</v>
      </c>
    </row>
    <row r="7" spans="1:5" x14ac:dyDescent="0.25">
      <c r="A7">
        <v>6</v>
      </c>
      <c r="B7" t="s">
        <v>454</v>
      </c>
      <c r="C7" s="13" t="s">
        <v>939</v>
      </c>
      <c r="E7" t="str">
        <f t="shared" si="0"/>
        <v>INSERT INTO [HotelType] VALUES(N'Nhà nghỉ B&amp;B',N'6.jpg');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99C8-EB51-446E-8398-ED10F4DEFB5B}">
  <dimension ref="A1:P151"/>
  <sheetViews>
    <sheetView workbookViewId="0">
      <pane ySplit="1" topLeftCell="A29" activePane="bottomLeft" state="frozen"/>
      <selection pane="bottomLeft" activeCell="P31" sqref="P2:P31"/>
    </sheetView>
  </sheetViews>
  <sheetFormatPr defaultColWidth="8.8984375" defaultRowHeight="14.4" x14ac:dyDescent="0.3"/>
  <cols>
    <col min="1" max="3" width="8.8984375" style="2"/>
    <col min="4" max="4" width="11.69921875" style="2" bestFit="1" customWidth="1"/>
    <col min="5" max="5" width="8.3984375" style="2" bestFit="1" customWidth="1"/>
    <col min="6" max="6" width="11.09765625" style="2" bestFit="1" customWidth="1"/>
    <col min="7" max="7" width="6.19921875" style="2" bestFit="1" customWidth="1"/>
    <col min="8" max="8" width="5.19921875" style="2" bestFit="1" customWidth="1"/>
    <col min="9" max="9" width="13.59765625" style="2" bestFit="1" customWidth="1"/>
    <col min="10" max="10" width="10.8984375" style="2" bestFit="1" customWidth="1"/>
    <col min="11" max="11" width="8.3984375" style="6" bestFit="1" customWidth="1"/>
    <col min="12" max="12" width="9.8984375" style="11" bestFit="1" customWidth="1"/>
    <col min="13" max="13" width="12.09765625" style="2" bestFit="1" customWidth="1"/>
    <col min="14" max="16384" width="8.8984375" style="2"/>
  </cols>
  <sheetData>
    <row r="1" spans="1:16" x14ac:dyDescent="0.3">
      <c r="A1" s="3"/>
      <c r="B1" s="3" t="s">
        <v>189</v>
      </c>
      <c r="C1" s="3" t="s">
        <v>190</v>
      </c>
      <c r="D1" s="3" t="s">
        <v>84</v>
      </c>
      <c r="E1" s="3" t="s">
        <v>2</v>
      </c>
      <c r="F1" s="3" t="s">
        <v>3</v>
      </c>
      <c r="G1" s="3" t="s">
        <v>4</v>
      </c>
      <c r="H1" s="3" t="s">
        <v>85</v>
      </c>
      <c r="I1" s="3" t="s">
        <v>86</v>
      </c>
      <c r="J1" s="3" t="s">
        <v>87</v>
      </c>
      <c r="K1" s="1" t="s">
        <v>270</v>
      </c>
      <c r="L1" s="6" t="s">
        <v>88</v>
      </c>
      <c r="M1" s="6" t="s">
        <v>89</v>
      </c>
      <c r="N1" s="3" t="s">
        <v>90</v>
      </c>
    </row>
    <row r="2" spans="1:16" x14ac:dyDescent="0.3">
      <c r="A2" s="3">
        <v>1</v>
      </c>
      <c r="B2" s="3">
        <v>1</v>
      </c>
      <c r="C2" s="3">
        <v>1</v>
      </c>
      <c r="D2" s="3" t="s">
        <v>98</v>
      </c>
      <c r="E2" s="3" t="s">
        <v>529</v>
      </c>
      <c r="F2" s="3" t="s">
        <v>99</v>
      </c>
      <c r="G2" s="3" t="s">
        <v>100</v>
      </c>
      <c r="H2" s="3">
        <v>4</v>
      </c>
      <c r="I2" s="3" t="s">
        <v>187</v>
      </c>
      <c r="J2" s="3" t="s">
        <v>188</v>
      </c>
      <c r="K2" s="1" t="s">
        <v>829</v>
      </c>
      <c r="L2" s="6" t="s">
        <v>455</v>
      </c>
      <c r="M2" s="6" t="s">
        <v>456</v>
      </c>
      <c r="N2" s="3" t="s">
        <v>101</v>
      </c>
      <c r="P2" s="13" t="str">
        <f>"INSERT INTO [Hotel] VALUES(N'"&amp;B2&amp;"',N'"&amp;C2&amp;"',N'"&amp;D2&amp;"',N'"&amp;E2&amp;"',N'"&amp;F2&amp;"',N'"&amp;G2&amp;"',N'"&amp;H2&amp;"',N'"&amp;I2&amp;"',N'"&amp;J2&amp;"',N'"&amp;K2&amp;"',N'"&amp;L2&amp;"',N'"&amp;M2&amp;"',N'"&amp;N2&amp;"');"</f>
        <v>INSERT INTO [Hotel] VALUES(N'1',N'1',N'LeaH Silk Hotel',N'41- 43 Hàng Bông, Hoàn Kiếm , Hà Nội, Quận Hoàn Kiếm, Hà Nội, Việt Nam ',N'085-069-6317',N'eezele0@comcast.net',N'4',N'Nhà thờ Thánh Joseph (0.3km)|Quảng Trường Đông Kinh Nghĩa Thục (0,4 km)|Đền Ngọc Sơn (0,4 km)|National Library of Vietnam (0,5 km)|Chợ Đồng Xuân (0,8 km)|Thành cổ (0,8 km)|Tràng Tiền Plaza (0,8 km)|Hồ Hoàn Kiếm (0,3 km)|Sông Hồng (2 km)',N'Featuring a fitness centre, a bar as well as a garden, LeaH Silk Hotel is set in the centre of Hanoi, 300 metres from St. Joseph Cathedral. Boasting a 24-hour front desk, this property also welcomes guests with a restaurant, a water park and an outdoor pool. The accommodation offers room service and free shuttle service for guests.|At the hotel the rooms are equipped with air conditioning, a seating area, a flat-screen TV with satellite channels, a safety deposit box and a shared bathroom with a hot tub, bathrobes and slippers. All guest rooms will provide guests with a desk and a kettle.|LeaH Silk Hotel offers a terrace. Guests at the accommodation will be able to enjoy activities in and around Hanoi, like cycling.|Popular points of interest near LeaH Silk Hotel include Hoan Kiem Lake, Thang Long Water Puppet Theater and Dong Xuan Market. The nearest airport is Noi Bai International Airport, 21 km from the hotel.',N'1.jpg|2.jpg|3.jpg|4.jpg|5.jpg|6.jpg|7.jpg|8.jpg|9.jpg|10.jpg|11.jpg|12.jpg|',N'14:00',N'12:00',N'8/11/2020');</v>
      </c>
    </row>
    <row r="3" spans="1:16" x14ac:dyDescent="0.3">
      <c r="A3" s="3">
        <v>2</v>
      </c>
      <c r="B3" s="3">
        <v>1</v>
      </c>
      <c r="C3" s="3">
        <v>1</v>
      </c>
      <c r="D3" s="3" t="s">
        <v>191</v>
      </c>
      <c r="E3" s="3" t="s">
        <v>530</v>
      </c>
      <c r="F3" s="3" t="s">
        <v>102</v>
      </c>
      <c r="G3" s="3" t="s">
        <v>103</v>
      </c>
      <c r="H3" s="3">
        <v>4</v>
      </c>
      <c r="I3" s="3" t="s">
        <v>243</v>
      </c>
      <c r="J3" s="3" t="s">
        <v>234</v>
      </c>
      <c r="K3" s="1" t="s">
        <v>905</v>
      </c>
      <c r="L3" s="6" t="s">
        <v>455</v>
      </c>
      <c r="M3" s="6" t="s">
        <v>456</v>
      </c>
      <c r="N3" s="3" t="s">
        <v>104</v>
      </c>
      <c r="P3" s="13" t="str">
        <f t="shared" ref="P3:P31" si="0">"INSERT INTO [Hotel] VALUES(N'"&amp;B3&amp;"',N'"&amp;C3&amp;"',N'"&amp;D3&amp;"',N'"&amp;E3&amp;"',N'"&amp;F3&amp;"',N'"&amp;G3&amp;"',N'"&amp;H3&amp;"',N'"&amp;I3&amp;"',N'"&amp;J3&amp;"',N'"&amp;K3&amp;"',N'"&amp;L3&amp;"',N'"&amp;M3&amp;"',N'"&amp;N3&amp;"');"</f>
        <v>INSERT INTO [Hotel] VALUES(N'1',N'1',N'Splendid Holiday Hotel',N'16 Tho Xuong Lane, Hang Trong Ward, Quận Hoàn Kiếm, Hà Nội, Việt Nam',N'081-602-9200',N'truslinge1@chronoengine.com',N'4',N'Nhà thờ Thánh Joseph 0,1 km| Tràng Tiền Plaza 0,7 km| Sân bay Quốc tế Nội Bài 21,2 km|National Library of Vietnam 0,3 km| Ga Hà Nội 1 km| Sân bay Quốc tế Cát Bi 93,7 km|Hồ Hoàn Kiếm 0,4 km| Thành cổ 1 km|Hanoi City Court 0,4 km| Chợ Đồng Xuân 1 km|Phố Sách Hà Nội 0,4 km| Nhà hát Lớn Hà Nội 1,1 km|Đền Ngọc Sơn 0,4 km| Bảo tàng Mỹ thuật Việt Nam 1,2 km|Quảng Trường Đông Kinh Nghĩa Thục 0,4 km| Văn Miếu - Quốc Tử Giám 1,3 km|Nhà tù Lịch sử Hỏa Lò 0,5 km| Đền Quán Thánh 2 km|Nhà hát múa rối Thăng Long 0,6 km| Hồ Tây 2,7 km|Hanoi Post Office 0,6 km| Trung tâm thương mại Vincom Nguyễn Chí Thanh 4,2 km',N'Chỉ cách Nhà thờ St. Joseph vài bước chân và cách Hồ Hoàn Kiếm 5 phút đi bộ, Splendid Jupiter Hotel cung cấp các phòng nghỉ cách âm với bữa sáng cũng như Wi-Fi trong phòng miễn phí ở trung tâm Hà Nội.|Các phòng yên tĩnh với cửa sổ cách âm đón chờ đón quý khách lưu trú tại khách sạn, giúp quý khách dễ dàng thư giãn với DVD hoặc truyền hình vệ tinh. Đồ uống giải khát có sẵn trong minibar. Tất cả các phòng còn có phòng tắm riêng với vòi sen sang trọng. Giỏ trái cây miễn phí được cung cấp hàng ngày cho khách.|Splendid Jupiter cung cấp dịch vụ mát-xa và phòng xông hơi khô cho những khách muốn thư giãn. Du khách cũng có thể sắp xếp đi tham quan, thuê xe hơi và xe đạp tại bàn đặt tour của khách sạn. Khách sạn cũng có dịch vụ fax và giặt thường/giặt hấp.Nhà hàng ở tầng trệt phục vụ các món ăn phương Tây và Việt Nam. Dịch vụ phòng đáp ứng yêu cầu du khách suốt 24 giờ và bữa sáng trong phòng cũng được cung cấp.|Splendid Jupiter Hotel cách Sân bay Quốc tế Nội Bài 35 km. Dịch vụ đưa/đón sân bay cũng có sẵn. Ga Hà Nội cách khách sạn 5 phút đi taxi.',N'13.jpg|14.jpg|15.jpg|16.jpg|17.jpg|18.jpg|19.jpg|20.jpg|21.jpg|22.jpg|23.jpg|24.jpg|',N'14:00',N'12:00',N'3/8/2021');</v>
      </c>
    </row>
    <row r="4" spans="1:16" x14ac:dyDescent="0.3">
      <c r="A4" s="3">
        <v>3</v>
      </c>
      <c r="B4" s="3">
        <v>1</v>
      </c>
      <c r="C4" s="3">
        <v>1</v>
      </c>
      <c r="D4" s="3" t="s">
        <v>256</v>
      </c>
      <c r="E4" s="3" t="s">
        <v>531</v>
      </c>
      <c r="F4" s="3" t="s">
        <v>105</v>
      </c>
      <c r="G4" s="3" t="s">
        <v>106</v>
      </c>
      <c r="H4" s="3">
        <v>3</v>
      </c>
      <c r="I4" s="3" t="s">
        <v>257</v>
      </c>
      <c r="J4" s="3" t="s">
        <v>258</v>
      </c>
      <c r="K4" s="1" t="s">
        <v>906</v>
      </c>
      <c r="L4" s="6" t="s">
        <v>455</v>
      </c>
      <c r="M4" s="6" t="s">
        <v>456</v>
      </c>
      <c r="N4" s="3" t="s">
        <v>107</v>
      </c>
      <c r="P4" s="13" t="str">
        <f t="shared" si="0"/>
        <v>INSERT INTO [Hotel] VALUES(N'1',N'1',N'Bella Rosa Suite Hotel &amp; Spa',N'11 Cau Go, Old Quarter, Hoan Kiem, Quận Hoàn Kiếm, Hà Nội, Việt Nam',N'078-542-4193',N'batrill2@mozilla.com',N'3',N'Nhà hát múa rối Thăng Long 0 km| Nhà thờ Thánh Joseph 0,6 km| Hồ - Hoan Kiem Lake 0,1 km|Đền Ngọc Sơn 0,2 km| Chợ Đồng Xuân 0,8 km| Núi • Water puppet theater 0,1 km|Quảng Trường Đông Kinh Nghĩa Thục 0,2 km| Tràng Tiền Plaza 0,8 km| Núi Marigold Spa 0,5 km|The Opera Night Club 0,3 km| Nhà hát Lớn Hà Nội 1 km| Sông • Red River 0,9 km|1900 Le Theatre 0,4 km| Ga Hà Nội 1,5 km|Hồ Hoàn Kiếm 0,4 km| Bảo tàng Mỹ thuật Việt Nam 1,7 km| Sân bay Quốc tế Nội Bài 21 km|Cung Thiếu nhi Hà Nội 0,4 km| Văn Miếu - Quốc Tử Giám 1,8 km|Sân bay Quốc tế Cát Bi 93,3 km|Đền Quán Thánh 2,1 km|Tháp BIDV 0,5 km| Hồ Tây 2,8 km|Thành cổ 0,6 km| Trung tâm mua sắm AEON MALL Long Biên 4,7 km|Nhà hàng &amp; quán Cafe/quán bar · Avalon 0,1 km|Nhà hàng • Green tangerine 0,2 km',N'Hanoi Bella Rosa Suite Hotel nằm ở Khu Phố Cổ của thành phố Hà Nội, cách Nhà hát múa rối nước Thăng Long và Hồ Hoàn Kiếm trong vòng 1 phút đi bộ. Khách sạn này cung cấp Wi-Fi miễn phí trong tất cả các khu vực.|Tất cả phòng nghỉ gắn máy điều hòa tại đây đều có hệ thống sưởi, phòng thay đồ với tủ quần áo và cách âm. Một số phòng có khu vực ghế ngồi để du khách có thể thư giãn. Du khách có thể thưởng ngoạn quang cảnh thành phố hoặc hồ nước từ một số phòng trong khi nhâm nhi ly trà hay cà phê. Mỗi phòng còn được trang bị TV truyền hình vệ tinh màn hình phẳng, minibar và tủ lạnh. Tất cả các phòng được bố trí phòng tắm riêng với bồn tắm/vòi sen, máy sấy tóc và đồ vệ sinh cá nhân miễn phí. Dép và áo choàng tắm cũng được cung cấp để đảm bảo sự thoải mái cho khách.|Đền Bạch Mã và Nhà Thờ Lớn đều nằm trong bán kính 10 phút đi bộ từ Hanoi Bella Rosa Suite Hotel trong khi du khách lái xe trong vòng 10 phút là đến Quảng trường Ba Đình và Nhà Hát Lớn. Sân bay gần nhất là Sân bay Quốc tế Nội Bài, cách khách sạn 45 phút lái xe.|Khách sạn có lễ tân 24 giờ với nhân viên có thể hỗ trợ khách giữ hành lý. Bàn đặt tour có thể sắp xếp đặt vé cũng như các chuyến đi trong ngày cho khách. Dịch vụ vận chuyển và đưa đón sân bay cũng như dịch vụ cho thuê xe đạp/xe hơi có thể được thu xếp theo yêu cầu với một khoản phụ phí. Chỗ nghỉ còn có máy rút tiền, trung tâm dịch vụ doanh nhân và tiệm làm tóc.',N'25.jpg|26.jpg|27.jpg|28.jpg|29.jpg|30.jpg|31.jpg|32.jpg|33.jpg|34.jpg|35.jpg|36.jpg|',N'14:00',N'12:00',N'7/2/2021');</v>
      </c>
    </row>
    <row r="5" spans="1:16" x14ac:dyDescent="0.3">
      <c r="A5" s="3">
        <v>4</v>
      </c>
      <c r="B5" s="3">
        <v>1</v>
      </c>
      <c r="C5" s="3">
        <v>2</v>
      </c>
      <c r="D5" s="3" t="s">
        <v>277</v>
      </c>
      <c r="E5" s="3" t="s">
        <v>532</v>
      </c>
      <c r="F5" s="3" t="s">
        <v>108</v>
      </c>
      <c r="G5" s="3" t="s">
        <v>109</v>
      </c>
      <c r="H5" s="3">
        <v>4</v>
      </c>
      <c r="I5" s="3" t="s">
        <v>278</v>
      </c>
      <c r="J5" s="3" t="s">
        <v>533</v>
      </c>
      <c r="K5" s="1" t="s">
        <v>907</v>
      </c>
      <c r="L5" s="6" t="s">
        <v>455</v>
      </c>
      <c r="M5" s="6" t="s">
        <v>456</v>
      </c>
      <c r="N5" s="3" t="s">
        <v>110</v>
      </c>
      <c r="P5" s="13" t="str">
        <f t="shared" si="0"/>
        <v>INSERT INTO [Hotel] VALUES(N'1',N'2',N'Hanoi Central Hotel &amp; Residences ',N'5-7 Hoi Vu, Quận Hoàn Kiếm, Hà Nội, Việt Nam',N'058-147-7040',N'mmingaye3@cnbc.com',N'4',N'Nhà thờ Thánh Joseph 0,3 km|Ga Hà Nội 0,7 km|Hanoi City Court 0,4 km|Nhà hát múa rối Thăng Long 0,8 km|Nhà tù Lịch sử Hòa Lò 0,4 km|Tràng Tiền Plaza 0,9 km|Phố Sách Hà Nội 0,4 km|Bảo tàng Mỹ thuật Việt Nam 0,9 km|National Library of Vietnam 0,4 km|Văn Miếu - Quốc Tử Giám 1 km|Quan Su Pagoda 0,5 km|Chợ Đồng Xuân 1,1 km|Quảng Trường Đông Kinh Nghĩa Thục 0,7 km|Thành cổ 1,1 km|Hồ Hoàn Kiếm 0,7 km|Nhà hát Lớn Hà Nội 1,3 km|Bảo tàng Lịch sử Quân sự Việt Nam 0,7 km|Đền Quán Thánh 1,9 km|Bảo tàng Lịch sử Quân Sự 0,7 km|Hồ Tây 2,5 km',N'Tọa lạc ở vị trí thuận tiện tại quận Hoàn Kiếm thuộc thành phố Hà Nội, Hanoi Central Hotel &amp; Residences cung cấp phòng nghỉ gắn máy điều hòa và WiFi miễn phí. Nhà hát múa rối nước Thăng Long và Nhà Thờ Lớn đều nằm cách khách sạn này 1,1 km.|Phòng nghỉ tại Hanoi Central Hotel &amp; Residences được trang bị TV truyền hình cáp màn hình phẳng, ấm đun nước, bồn tắm, đồ vệ sinh cá nhân miễn phí, bàn làm việc và khu vực ghế ngồi. Một số phòng còn có ban công và phòng tắm riêng.|Nhân viên tại quầy lễ tân 24 giờ có thể giải đáp mọi thắc mắc của du khách.|Trung tâm thương mại Tràng Tiền Plaza nằm trong bán kính 15 phút đi bộ từ chỗ nghỉ. Sân bay gần nhất là Sân bay Quốc tế Nội Bài, cách đó 26 km.|Đây là khu vực ở Hà Nội mà khách yêu thích, theo các đánh giá độc lập.',N'37.jpg|38.jpg|39.jpg|40.jpg|41.jpg|42.jpg|43.jpg|44.jpg|45.jpg|46.jpg|47.jpg|48.jpg|',N'14:00',N'12:00',N'12/2/2021');</v>
      </c>
    </row>
    <row r="6" spans="1:16" x14ac:dyDescent="0.3">
      <c r="A6" s="3">
        <v>5</v>
      </c>
      <c r="B6" s="3">
        <v>1</v>
      </c>
      <c r="C6" s="3">
        <v>2</v>
      </c>
      <c r="D6" s="3" t="s">
        <v>289</v>
      </c>
      <c r="E6" s="3" t="s">
        <v>534</v>
      </c>
      <c r="F6" s="3" t="s">
        <v>111</v>
      </c>
      <c r="G6" s="3" t="s">
        <v>112</v>
      </c>
      <c r="H6" s="3">
        <v>4</v>
      </c>
      <c r="I6" s="7" t="s">
        <v>451</v>
      </c>
      <c r="J6" s="7" t="s">
        <v>290</v>
      </c>
      <c r="K6" s="1" t="s">
        <v>908</v>
      </c>
      <c r="L6" s="6" t="s">
        <v>455</v>
      </c>
      <c r="M6" s="6" t="s">
        <v>456</v>
      </c>
      <c r="N6" s="3" t="s">
        <v>113</v>
      </c>
      <c r="P6" s="13" t="str">
        <f t="shared" si="0"/>
        <v>INSERT INTO [Hotel] VALUES(N'1',N'2',N'The Bloom Hanoi',N'36 Phố Dịch Vọng Hậu, Cau Giay, Hà Nội, Việt Nam',N'057-134-1971',N'fbastin4@umn.edu',N'4',N'Tòa nhà Keangnam Hanoi Landmark Tower 1,6 km|Bảo tàng Dân tộc học Việt Nam 1,8 km|Foreign Trade University 2,3 km|Công viên Thủ Lệ 2,3 km|He thong truong Ha Noi VIP 2,3 km|Diplomatic Academy of Vietnam 2,4 km|Sân vận động Quốc gia Mỹ Đình 2,5 km|Vincom Plaza Bac Tu Liem 2,5 km|Trung tâm thương mại Vincom Nguyễn Chí Thanh 2,6 km|Đại học RMIT 2,7 km|Văn Miếu - Quốc Tử Giám 5,3 km|Bảo tàng Mỹ thuật Việt Nam 5,4 km|Hồ Tây 5,4 km|Đền Quán Thánh 5,5 km|Ga Hà Nội 5,8 km|Nhà thờ Thánh Joseph 6,6 km|Chợ Đồng Xuân 6,7 km|Thành cổ 7 km|Hồ Hoàn Kiếm 7 km|Nhà hát múa rối Thăng Long 7,1 km',N'Nằm ở thành phố Hà Nội, cách Bảo tàng Dân tộc học Việt Nam 2,4 km và trung tâm thương mại Vincom Center Nguyễn Chí Thanh 4,1 km, The Bloom Hanoi cung cấp chỗ nghỉ với WiFi miễn phí, máy điều hòa, trung tâm thể dục và sân hiên.|Mỗi căn tại đây đều có ghế sofa, khu vực ghế ngồi, TV truyền hình vệ tinh màn hình phẳng, bếp đầy đủ tiện nghi với khu vực ăn uống, két an toàn và phòng tắm riêng đi kèm áo choàng tắm. Các căn còn được trang bị lò vi sóng, tủ lạnh, minibar và ấm đun nước.|Khách sạn căn hộ này phục vụ bữa sáng kiểu lục địa hoặc bữa sáng à la carte.|The Bloom Hanoi nằm cách Sân vận động Mỹ Đình 4,4 km và Chùa Một Cột 6 km. Sân bay gần nhất là sân bay quốc tế Nội Bài, nằm trong bán kính 26 km từ chỗ nghỉ.',N'49.jpg|50.jpg|51.jpg|52.jpg|53.jpg|54.jpg|55.jpg|56.jpg|57.jpg|58.jpg|59.jpg|60.jpg|',N'14:00',N'12:00',N'10/24/2021');</v>
      </c>
    </row>
    <row r="7" spans="1:16" x14ac:dyDescent="0.3">
      <c r="A7" s="3">
        <v>6</v>
      </c>
      <c r="B7" s="3">
        <v>1</v>
      </c>
      <c r="C7" s="3">
        <v>3</v>
      </c>
      <c r="D7" s="3" t="s">
        <v>299</v>
      </c>
      <c r="E7" s="3" t="s">
        <v>535</v>
      </c>
      <c r="F7" s="3" t="s">
        <v>114</v>
      </c>
      <c r="G7" s="3" t="s">
        <v>115</v>
      </c>
      <c r="H7" s="3">
        <v>5</v>
      </c>
      <c r="I7" s="5" t="s">
        <v>300</v>
      </c>
      <c r="J7" s="7" t="s">
        <v>457</v>
      </c>
      <c r="K7" s="1" t="s">
        <v>909</v>
      </c>
      <c r="L7" s="6" t="s">
        <v>455</v>
      </c>
      <c r="M7" s="6" t="s">
        <v>456</v>
      </c>
      <c r="N7" s="3" t="s">
        <v>116</v>
      </c>
      <c r="P7" s="13" t="str">
        <f t="shared" si="0"/>
        <v>INSERT INTO [Hotel] VALUES(N'1',N'3',N'Bát Tràng Legacy - Venue Travel',N'Số 28, Thôn 5, Làng cổ Bát Tràng, Huyện Gia Lâm, Hà Nội, Hà Nội, Việt Nam',N'094-262-0953',N'mcoarser5@gravatar.com',N'5',N'Trung tâm mua sắm AEON MALL Long Biên 5,2 km| Tràng Tiền Plaza 8 km|Vincom Mega Mall Times City 5,2 km| Hồ Hoàn Kiếm 8,4 km|Trung tâm Giải trí Nghệ thuật Creative City 6,4 km| Nhà hát múa rối Thăng Long 8,5 km|Trung tâm Thương mại Vincom 7,6 km| Nhà thờ Thánh Joseph 8,7 km|Nhà hát Lớn Hà Nội 7,6 km| Thành cổ 9 km|Bảo tàng Lịch sử Quốc gia Việt Nam 7,6 km| Ga Hà Nội 9,1 km|Tòa nhà Press Club 7,8 km| Chợ Đồng Xuân 9,3 km|Vien Khoa hoc so huu tri tue 7,8 km| Văn Miếu - Quốc Tử Giám 9,8 km|Vietcombank Tower 7,9 km| Bảo tàng Mỹ thuật Việt Nam 9,8 km',N'Featuring a shared lounge, garden and views of river, Bát Tràng Legacy - Venue Travel is located in Hanoi, 5 km from Aeon Mall Long Bien. Among the facilities of this property are a restaurant, a 24-hour front desk and a shared kitchen, along with free WiFi throughout the property. The accommodation provides karaoke and room service.|All units at the resort are equipped with a seating area, a flat-screen TV with cable channels and a private bathroom with slippers and a shower. All guest rooms at Bát Tràng Legacy - Venue Travel include air conditioning and a wardrobe.|A à la carte breakfast is available daily at the accommodation.|Bát Tràng Legacy - Venue Travel offers a children is playground.|Hanoi Opera House is 8 km from the resort, while Trang Tien Plaza is 8 km away. The nearest airport is Noi Bai International Airport, 28 km from Bát Tràng Legacy - Venue Travel.',N'61.jpg|62.jpg|63.jpg|64.jpg|65.jpg|66.jpg|67.jpg|68.jpg|69.jpg|70.jpg|71.jpg|72.jpg|',N'14:00',N'12:00',N'10/2/2020');</v>
      </c>
    </row>
    <row r="8" spans="1:16" x14ac:dyDescent="0.3">
      <c r="A8" s="3">
        <v>7</v>
      </c>
      <c r="B8" s="3">
        <v>1</v>
      </c>
      <c r="C8" s="3">
        <v>3</v>
      </c>
      <c r="D8" s="3" t="s">
        <v>312</v>
      </c>
      <c r="E8" s="3" t="s">
        <v>536</v>
      </c>
      <c r="F8" s="3" t="s">
        <v>117</v>
      </c>
      <c r="G8" s="3" t="s">
        <v>118</v>
      </c>
      <c r="H8" s="3">
        <v>5</v>
      </c>
      <c r="I8" s="5" t="s">
        <v>313</v>
      </c>
      <c r="J8" s="7" t="s">
        <v>314</v>
      </c>
      <c r="K8" s="1" t="s">
        <v>910</v>
      </c>
      <c r="L8" s="6" t="s">
        <v>455</v>
      </c>
      <c r="M8" s="6" t="s">
        <v>456</v>
      </c>
      <c r="N8" s="3" t="s">
        <v>119</v>
      </c>
      <c r="P8" s="13" t="str">
        <f t="shared" si="0"/>
        <v>INSERT INTO [Hotel] VALUES(N'1',N'3',N'Villa Nhật Hà-Dorm',N'Thôn Muồng Voi, xã Vân Hòa, huyện Ba Vì, Hà Nội, Việt Nam ',N'035-417-3766',N'wmetson6@abc.net.au',N'5',N'Vietnam National University 11,2 km| Hồ • Đập Muồng 0,3 km| Sân bay Quốc tế Nội Bài 42,1 km| Núi • Ba Vì 3 km|Có chỗ đậu xe miễn phí.',N'Tọa lạc tại thành phố Hà Nội, cách Sân vận động Mỹ Đình 36 km, Villa Nhật Hà-Dorm cung cấp chỗ nghỉ với hồ bơi ngoài trời, chỗ đỗ xe riêng miễn phí, khu vườn và sân hiên. Chỗ nghỉ này nằm trong bán kính khoảng 39 km từ Bảo tàng Dân tộc học Việt Nam, 40 km từ trung tâm thương mại Vincom Center Nguyễn Chí Thanh và 43 km từ Hồ Tây. Chỗ nghỉ có lễ tân 24 giờ và dịch vụ phòng cho khách.|Phòng nghỉ tại resort có sân trong nhìn ra hồ bơi. Tại Villa Nhật Hà-Dorm, các phòng được trang bị máy điều hòa và phòng tắm riêng.|Chùa Một Cột và Lăng Chủ tịch Hồ Chí Minh đều nằm cách chỗ nghỉ 43 km. Sân bay gần nhất là sân bay quốc tế Nội Bài, nằm trong bán kính 42 km từ Villa Nhật Hà-Dorm.',N'73.jpg|74.jpg|75.jpg|76.jpg|77.jpg|78.jpg|79.jpg|80.jpg|81.jpg|82.jpg|83.jpg|84.jpg|',N'14:00',N'12:00',N'9/9/2020');</v>
      </c>
    </row>
    <row r="9" spans="1:16" x14ac:dyDescent="0.3">
      <c r="A9" s="3">
        <v>8</v>
      </c>
      <c r="B9" s="3">
        <v>1</v>
      </c>
      <c r="C9" s="3">
        <v>4</v>
      </c>
      <c r="D9" s="3" t="s">
        <v>322</v>
      </c>
      <c r="E9" s="3" t="s">
        <v>537</v>
      </c>
      <c r="F9" s="3" t="s">
        <v>120</v>
      </c>
      <c r="G9" s="3" t="s">
        <v>121</v>
      </c>
      <c r="H9" s="3">
        <v>5</v>
      </c>
      <c r="I9" s="5" t="s">
        <v>452</v>
      </c>
      <c r="J9" s="7" t="s">
        <v>458</v>
      </c>
      <c r="K9" s="1" t="s">
        <v>911</v>
      </c>
      <c r="L9" s="6" t="s">
        <v>455</v>
      </c>
      <c r="M9" s="6" t="s">
        <v>456</v>
      </c>
      <c r="N9" s="3" t="s">
        <v>122</v>
      </c>
      <c r="P9" s="13" t="str">
        <f t="shared" si="0"/>
        <v>INSERT INTO [Hotel] VALUES(N'1',N'4',N'Dream Villas Thạch Thất Venue Travel',N'Thôn Cố Đụng, Xã Tiến Xuân, Huyện Thạch Thất, Hà Nội, Hà Nội, Việt Nam',N'095-115-3223',N'pmckeller7@hp.com',N'5',N'Hồ - Hồ Cố Đụng 1,2 km|Sông - Suối Ngọc Vua Bà 1,3 km|Hồ - Hồ Yên Bình 2,2 km|Núi • Núi Hòa Quang 4,5 km|Vietnam National University 6,5 km|Sân bay Quốc tế Nội Bài 44,6 km|Cafe/quán bar  Lan Hoa Viên Café 0,2 km|Nhà hàng  Nhà hàng Trâu Tám Hương 2,4 km',N'Featuring a swimming pool, a bar, a garden and views of the garden, Dream Villas Thạch Thất Venue Travel is located in Hanoi and provides accommodation with free WiFi.|The villa provides guests with a patio, pool views, a seating area, satellite flat-screen TV, a fully equipped kitchen with a fridge and a minibar, and a private bathroom with shower and slippers. A stovetop and kettle are also provided.|A children is playground can be found at Dream Villas Thạch Thất Venue Travel, along with a terrace.|My Dinh Stadium is 31 km from the accommodation, while Vietnam Museum of Ethnology is 35 km away. The nearest airport is Noi Bai International Airport, 45 km from Dream Villas Thạch Thất Venue Travel.',N'85.jpg|86.jpg|87.jpg|88.jpg|89.jpg|90.jpg|91.jpg|92.jpg|93.jpg|94.jpg|95.jpg|96.jpg|',N'14:00',N'12:00',N'8/31/2021');</v>
      </c>
    </row>
    <row r="10" spans="1:16" x14ac:dyDescent="0.3">
      <c r="A10" s="3">
        <v>9</v>
      </c>
      <c r="B10" s="3">
        <v>1</v>
      </c>
      <c r="C10" s="3">
        <v>4</v>
      </c>
      <c r="D10" s="3" t="s">
        <v>335</v>
      </c>
      <c r="E10" s="3" t="s">
        <v>538</v>
      </c>
      <c r="F10" s="3" t="s">
        <v>123</v>
      </c>
      <c r="G10" s="3" t="s">
        <v>124</v>
      </c>
      <c r="H10" s="3">
        <v>5</v>
      </c>
      <c r="I10" s="7" t="s">
        <v>453</v>
      </c>
      <c r="J10" s="3" t="s">
        <v>336</v>
      </c>
      <c r="K10" s="1" t="s">
        <v>912</v>
      </c>
      <c r="L10" s="6" t="s">
        <v>455</v>
      </c>
      <c r="M10" s="6" t="s">
        <v>456</v>
      </c>
      <c r="N10" s="3" t="s">
        <v>125</v>
      </c>
      <c r="P10" s="13" t="str">
        <f t="shared" si="0"/>
        <v>INSERT INTO [Hotel] VALUES(N'1',N'4',N'Mộc Villa Ba Vì',N'Xã Tản Lĩnh, Vân Hòa, Ba Vì, Hà Nội, Hà Nội, Việt Nam',N'068-330-7530',N'cdoodney8@hc360.com',N'5',N'Vietnam National University 15,9 km|Sân bay Quốc tế Nội Bài 46,9 km',N'Tọa lạc tại thành phố Hà Nội, cách Sân vận động Mỹ Đình 41 km và Bảo tàng Dân tộc học Việt Nam 44 km, Mộc Villa Ba Vì có sân hiên cũng như tầm nhìn ra vườn. Chỗ nghỉ này có ban công và chỗ đỗ xe riêng miễn phí.|Biệt thự lắp máy điều hòa này được bố trí 4 phòng ngủ, TV màn hình phẳng và bếp với minibar.|Khách nghỉ tại biệt thự có thể thưởng thức bữa sáng à la carte.|Trung tâm thương mại Vincom Center Nguyễn Chí Thanh nằm trong bán kính 46 km từ Mộc Villa Ba Vì trong khi Hồ Tây cách đó 48 km. Sân bay gần nhất là sân bay quốc tế Nội Bài, cách chỗ nghỉ 47 km.',N'97.jpg|98.jpg|99.jpg|100.jpg|101.jpg|102.jpg|103.jpg|104.jpg|105.jpg|106.jpg|107.jpg|108.jpg|',N'14:00',N'12:00',N'6/12/2021');</v>
      </c>
    </row>
    <row r="11" spans="1:16" x14ac:dyDescent="0.3">
      <c r="A11" s="3">
        <v>10</v>
      </c>
      <c r="B11" s="3">
        <v>1</v>
      </c>
      <c r="C11" s="3">
        <v>5</v>
      </c>
      <c r="D11" s="3" t="s">
        <v>338</v>
      </c>
      <c r="E11" s="3" t="s">
        <v>539</v>
      </c>
      <c r="F11" s="3" t="s">
        <v>126</v>
      </c>
      <c r="G11" s="3" t="s">
        <v>127</v>
      </c>
      <c r="H11" s="3">
        <v>5</v>
      </c>
      <c r="I11" s="5" t="s">
        <v>339</v>
      </c>
      <c r="J11" s="7" t="s">
        <v>340</v>
      </c>
      <c r="K11" s="1" t="s">
        <v>913</v>
      </c>
      <c r="L11" s="6" t="s">
        <v>455</v>
      </c>
      <c r="M11" s="6" t="s">
        <v>456</v>
      </c>
      <c r="N11" s="3" t="s">
        <v>128</v>
      </c>
      <c r="P11" s="13" t="str">
        <f t="shared" si="0"/>
        <v>INSERT INTO [Hotel] VALUES(N'1',N'5',N'Honey homestay',N'41 Duong Thanh, Quận Hoàn Kiếm, Hà Nội, Việt Nam',N'086-667-4602',N'hmapplebeck9@delicious.com',N'5',N'Nhà thờ Thánh Joseph 0,4 km| Chợ Đồng Xuân 0,8 km|Quảng Trường Đông Kinh Nghĩa Thục 0,5 km| Thành cổ 0,8 km|Đền Ngọc Sơn 0,6 km| Ga Hà Nội 1 km|National Library of Vietnam 0,6 km| Tràng Tiền Plaza 1 km|Đền Bạch Mã 0,6 km| Bảo tàng Mỹ thuật Việt Nam 1 km|Hanoi City Court 0,6 km| Văn Miếu - Quốc Tử Giám 1,1 km|1900 Le Theatre 0,6 km| Nhà hát Lớn Hà Nội 1,4 km|Hồ Hoàn Kiếm 0,7 km| Đền Quán Thánh 1,7 km|Nhà hát múa rối Thăng Long 0,7 km| Hồ Tây 2,3 km|Trung tâm thương mại Vincom Nguyễn Chí Thanh 0,7 km| Phố Sách Hà Nội 4 km',N'Nằm cách Nhà Thờ Lớn Hà Nội 600 m, Honey homestay cung cấp chỗ nghỉ với sảnh khách chung, khu vườn và bếp chung để tạo thuận tiện cho du khách. Du khách có thể truy cập WiFi miễn phí trong toàn bộ khuôn viên.|Phòng nghỉ tại đây có sân trong, máy điều hòa, TV màn hình phẳng và phòng tắm riêng đi kèm vòi sen cùng máy sấy tóc. Để thêm phần thuận tiện cho du khách, chỗ nghỉ có thể cung cấp khăn tắm và ga trải giường với một khoản phụ phí.',N'109.jpg|110.jpg|111.jpg|112.jpg|113.jpg|114.jpg|115.jpg|116.jpg|117.jpg|118.jpg|119.jpg|120.jpg|',N'14:00',N'12:00',N'4/11/2020');</v>
      </c>
    </row>
    <row r="12" spans="1:16" x14ac:dyDescent="0.3">
      <c r="A12" s="3">
        <v>11</v>
      </c>
      <c r="B12" s="3">
        <v>1</v>
      </c>
      <c r="C12" s="3">
        <v>5</v>
      </c>
      <c r="D12" s="3" t="s">
        <v>828</v>
      </c>
      <c r="E12" s="3" t="s">
        <v>540</v>
      </c>
      <c r="F12" s="3" t="s">
        <v>129</v>
      </c>
      <c r="G12" s="3" t="s">
        <v>130</v>
      </c>
      <c r="H12" s="3">
        <v>5</v>
      </c>
      <c r="I12" s="5" t="s">
        <v>348</v>
      </c>
      <c r="J12" s="7" t="s">
        <v>349</v>
      </c>
      <c r="K12" s="1" t="s">
        <v>914</v>
      </c>
      <c r="L12" s="6" t="s">
        <v>455</v>
      </c>
      <c r="M12" s="6" t="s">
        <v>456</v>
      </c>
      <c r="N12" s="3" t="s">
        <v>131</v>
      </c>
      <c r="P12" s="13" t="str">
        <f t="shared" si="0"/>
        <v>INSERT INTO [Hotel] VALUES(N'1',N'5',N'Amazing stay- homestay, city view, near center Hanoi, NK Cau Giay',N'91b Nguyễn Khang, Cau Giay, Hà Nội, Việt Nam',N'066-008-5438',N'tlingarda@geocities.jp',N'5',N'He thong truong Ha Noi VIP 0,5 km| Cafe/quán bar · Xưởng cafe Vũ Phạm Hàm 0,2 km| Bảo tàng Dân tộc học Việt Nam 2,4 km|Nhà hàng - sushi bar- Japanese restaurant -120 trung hòaForeign Trade University 0,6 km| Văn Miếu - Quốc Tử Giám 3,8 km|0,3 km|Diplomatic Academy of Vietnam 0,7 km| Sân vận động Quốc gia Mỹ Đình 3,9 km| Cafe/quán bar aha cafe 0,3 km|National Archive Centre 0,9 km| Bảo tàng Mỹ thuật Việt Nam 3,9 km|Nhà hàng • don chicken- Korean Restaurant 0,5 km|Trung tâm thương mại Vincom Nguyễn Chí Ga Hà Nội 4,2 km|0,9 km|Nhà hàng • Cha ca Anh Vu- Vietnamese Thanh0,6 km| restaurant- fish dishes Đền Quán Thánh 4,5 km|Công viên Thủ Lệ 1,5 km|Cafe/quán bar Cong Cafe 0,6 km|Hồ Tây 4,7 km|Trung tâm Chiếu phim Quốc gia 1,5 km|Nhà thờ Thánh Joseph 5 km|Hồ Ngọc Khánh 1,5 km|Hồ Hoàn Kiếm 5,4 km|Đại học RMIT 1,6 km| Chợ Đồng Xuân 5,4 km|Tòa nhà Keangnam Hanoi Landmark Tower 1,8 km',N'Tọa lạc tại thành phố Hà Nội, cách trung tâm thương mại Vincom Center Nguyễn Chí Thanh 2 km, Amazing stay- homestay, city view, near center Hanoi, NK Cau Giay có tầm nhìn ra quang cảnh thành phố, WiFi miễn phí và chỗ đỗ xe riêng miễn phí.|Các căn tại đây có tầm nhìn ra dòng sông, khu vực ghế ngồi, máy giặt, bếp đầy đủ tiện nghi và phòng tắm riêng với dép đi trong phòng cùng máy sấy tóc. Để thêm phần thuận tiện cho du khách, chỗ nghỉ có thể cung cấp khăn tắm và ga trải giường với một khoản phụ phí.|Homestay này có sân hiên.|Amazing stay- homestay, city view, near center Hanoi, NK Cau Giay nằm cách Bảo tàng Dân tộc học Việt Nam 2,8 km và Văn Miếu - Quốc Tử Giám 5 km. Sân bay gần nhất là sân bay quốc tế Nội Bài, nằm trong bán kính 26 km từ chỗ nghỉ.',N'121.jpg|122.jpg|123.jpg|124.jpg|125.jpg|126.jpg|127.jpg|128.jpg|129.jpg|130.jpg|131.jpg|132.jpg|',N'14:00',N'12:00',N'10/28/2021');</v>
      </c>
    </row>
    <row r="13" spans="1:16" x14ac:dyDescent="0.3">
      <c r="A13" s="3">
        <v>12</v>
      </c>
      <c r="B13" s="3">
        <v>1</v>
      </c>
      <c r="C13" s="3">
        <v>5</v>
      </c>
      <c r="D13" s="3" t="s">
        <v>360</v>
      </c>
      <c r="E13" s="3" t="s">
        <v>541</v>
      </c>
      <c r="F13" s="3" t="s">
        <v>132</v>
      </c>
      <c r="G13" s="3" t="s">
        <v>133</v>
      </c>
      <c r="H13" s="3">
        <v>5</v>
      </c>
      <c r="I13" s="5" t="s">
        <v>361</v>
      </c>
      <c r="J13" s="3" t="s">
        <v>542</v>
      </c>
      <c r="K13" s="1" t="s">
        <v>915</v>
      </c>
      <c r="L13" s="6" t="s">
        <v>455</v>
      </c>
      <c r="M13" s="6" t="s">
        <v>456</v>
      </c>
      <c r="N13" s="3" t="s">
        <v>134</v>
      </c>
      <c r="P13" s="13" t="str">
        <f t="shared" si="0"/>
        <v>INSERT INTO [Hotel] VALUES(N'1',N'5',N'Hanoi Balcony Homestay',N'19B Hàng Vôi, Quận Hoàn Kiếm, Hà Nội, Việt Nam',N'050-852-6060',N'mdanserb@accuweather.com',N'5',N'Tháp BIDV 0,1 km| Tràng Tiền Plaza 0,6 km|Vietcombank Tower 0,1 km| Nhà thờ Thánh Joseph 0,9 km|Cung Thiếu nhi Hà Nội 0,2 km| Thành cổ 1,1 km|Tòa nhà Press Club 0,4 km| Chợ Đồng Xuân 1,3 km|Bảo tàng Lịch sử Quốc gia Việt Nam 0,4 km| Ga Hà Nội 1,7 km|Hanoi Post Office 0,4 km| Bảo tàng Mỹ thuật Việt Nam 2,1 km|Nhà hát Lớn Hà Nội 0,5 km| Văn Miếu - Quốc Tử Giám 2,2 km|Hồ Hoàn Kiếm 0,5 km| Đền Quán Thánh 2,7 km|Nhà hát múa rối Thăng Long 0,5 km| Hồ Tây 3,3 km',N'Ngay trung tâm Hà Nội|Hanoi Home Homestay có vị trí thuận lợi tại quận Hoàn Kiếm, cách 3 phút đi bộ từ Hồ Hoàn Kiếm, Cầu Thê Húc và Đền Ngọc Sơn. Chỗ nghỉ nhà dân này có tiệm cà phê nhỏ trene tầng 2.|Với Wi-Fi miễn phí, các phòng nghỉ được trang bị TV màn hình phẳng với các kênh truyền hình cáp. Phòng tắm riêng đi kèm với tiện nghi vòi sen, đồ vệ sinh cá nhân miễn phí và xà phòng giặt. Khăn tắm cũng được cung cấp sẵn cho khách.|Tại đây có bếp chung với lò vi sóng và máy nướng bánh mỳ. Chỗ nghỉ có thể hỗ trợ quý khách với phòng giữ hành lý, dịch vụ đưa đón sân bay và sắp xếp tour du lịch theo yêu cầu.|Quý khách đi bộ 5 phút là tới Nhà hát lớn Hà Nội cùng Tràng Tiền Plaza, còn Lăng Chủ tịch Hồ Chí Minh cũng như Quảng trường Ba Đình cách đó 10 phút đi taxi. Sân bay quốc tế Nội Bài cách đó 45 phút lái xe.|Đây là khu vực ở Hà Nội mà khách yêu thích, theo các đánh giá độc lập.',N'133.jpg|134.jpg|135.jpg|136.jpg|137.jpg|138.jpg|139.jpg|140.jpg|141.jpg|142.jpg|143.jpg|144.jpg|',N'14:00',N'12:00',N'12/1/2021');</v>
      </c>
    </row>
    <row r="14" spans="1:16" x14ac:dyDescent="0.3">
      <c r="A14" s="3">
        <v>13</v>
      </c>
      <c r="B14" s="3">
        <v>2</v>
      </c>
      <c r="C14" s="3">
        <v>1</v>
      </c>
      <c r="D14" s="3" t="s">
        <v>365</v>
      </c>
      <c r="E14" s="3" t="s">
        <v>366</v>
      </c>
      <c r="F14" s="3" t="s">
        <v>135</v>
      </c>
      <c r="G14" s="3" t="s">
        <v>136</v>
      </c>
      <c r="H14" s="3">
        <v>5</v>
      </c>
      <c r="I14" s="5" t="s">
        <v>367</v>
      </c>
      <c r="J14" s="7" t="s">
        <v>368</v>
      </c>
      <c r="K14" s="1" t="s">
        <v>916</v>
      </c>
      <c r="L14" s="6" t="s">
        <v>455</v>
      </c>
      <c r="M14" s="6" t="s">
        <v>456</v>
      </c>
      <c r="N14" s="3" t="s">
        <v>137</v>
      </c>
      <c r="P14" s="13" t="str">
        <f t="shared" si="0"/>
        <v>INSERT INTO [Hotel] VALUES(N'2',N'1',N'Dong Du Hotel',N'30 Dong Du, Ben Thanh Ward, District 1, Quận 1, TP. Hồ Chí Minh, Việt Nam',N'047-760-6445',N'civashovc@amazon.co.jp',N'5',N'Nhà hát Opera 0,2 km| Cafe/quán bar · Star buck 0 km| Bảo tàng Thành phố Hồ Chí Minh 0,6 km|Lucky Plaza Ho Chi Minh 0,2 km| Nhà hàng • hala food 0 km| Trung tâm mua sắm Takashimaya Việt Nam 0,6 km|Saigon Garden 0,3 km| Nhà hàng • singapore 0 km| Bưu điện Trung tâm 0,7 km|Bến Bạch Đằng 0,3 km| Nhà hàng korea 0 km| Nhà thờ Đức Bà 0,7 km|Trung tâm Thương mại Vincom Center A 0,3 km| Cafe/quán bar Trung nguyen coffee 0 km| Chợ Bến Thành 0,8 km|Trung tâm Thương mại Vincom 0,4 km| Cafe/quán bar · high land O km| Ben Thanh Street Food Market 0,8 km|Ho Chi Minh City Hall 0,4 km| Trung Tâm Thương Mại Diamond Plaza 0,8 km|Trụ sở Ủy ban Nhân dân 0,4 km| Bến cảng Nhà Rồng 0,9 km|Sri Thenday Yuttha Panin Temple 0,4 km| Bảo tàng Mỹ thuật 0,9 km|Tòa nhà Bitexco Financial 0,4 km| Dinh Thống Nhất 1 km',N'Tọa lạc tại một vị trí trung tâm ở Thành phố Hồ Chí Minh cách Nhà thờ Đức Bà trong vòng 5 phút đi bộ, Dong Du Hotel cung cấp các phòng thỏa mái với tầm nhìn ra quang cảnh thành phố. Chỗ ở này có quầy lễ tân 24 giờ và truy cập Wi-Fi miễn phí trong toàn bộ khuôn viên.|Từ khách sạn, quý khách chỉ cần đi bộ 15 phút là đến Chợ Bến Thành nổi tiếng và Bảo tàng Chứng tích Chiến tranh Sài Gòn. Sân bay Quốc Tế Tân Sơn Nhất cách đó khoảng 45 phút lái xe. Dịch vụ đưa đón và vận chuyển sân bay cũng có thể được sắp xếp với một khoản phụ phí.|Các phòng máy lạnh tại đây có sàn lát gạch, tủ quần áo, bàn làm việc, truyền hình cáp màn hình phẳng và minibar. Phòng tắm riêng đi kèm với máy sấy tóc, vòi sen và đồ vệ sinh cá nhân miễn phí.|Dong Du Hotel cung cấp các dịch vụ giữ hành lý, thu đổi ngoại tệ và giặt là theo yêu cầu. Quý khách cũng có thể thuê xe đạp để khám phá khu vực hoặc đến bàn đặt tour để được hỗ trợ sắp xếp các chuyến tham quan và việc đi lại.|Nhà hàng trong khuôn viên phục vụ một loạt các món ăn ngon của Việt Nam và phương Tây. Các bữa ăn kiêng đặc biệt như các món ăn chay cũng có thể được chế biến theo yêu cầu.',N'145.jpg|146.jpg|147.jpg|148.jpg|149.jpg|150.jpg|151.jpg|152.jpg|153.jpg|154.jpg|155.jpg|156.jpg|',N'14:00',N'12:00',N'6/27/2020');</v>
      </c>
    </row>
    <row r="15" spans="1:16" x14ac:dyDescent="0.3">
      <c r="A15" s="3">
        <v>14</v>
      </c>
      <c r="B15" s="3">
        <v>2</v>
      </c>
      <c r="C15" s="3">
        <v>1</v>
      </c>
      <c r="D15" s="3" t="s">
        <v>378</v>
      </c>
      <c r="E15" s="3" t="s">
        <v>379</v>
      </c>
      <c r="F15" s="3" t="s">
        <v>138</v>
      </c>
      <c r="G15" s="3" t="s">
        <v>139</v>
      </c>
      <c r="H15" s="3">
        <v>3</v>
      </c>
      <c r="I15" s="7" t="s">
        <v>380</v>
      </c>
      <c r="J15" s="7" t="s">
        <v>381</v>
      </c>
      <c r="K15" s="1" t="s">
        <v>917</v>
      </c>
      <c r="L15" s="6" t="s">
        <v>455</v>
      </c>
      <c r="M15" s="6" t="s">
        <v>456</v>
      </c>
      <c r="N15" s="3" t="s">
        <v>140</v>
      </c>
      <c r="P15" s="13" t="str">
        <f t="shared" si="0"/>
        <v>INSERT INTO [Hotel] VALUES(N'2',N'1',N'Saigon Hanoi Hotel',N'4B - 4C Thi Sach, Ben Nghe Ward, Quận 1, TP. Hồ Chí Minh, Việt Nam',N'012-512-5847',N'mbetoniad@amazon.co.jp',N'3',N'Nhà hát Opera 0,3 km| Bưu điện Trung tâm 0,7 km|Trung tâm Thương mại Vincom 0,4 km| Bảo tàng Thành phố Hồ Chí Minh 0,7 km|Lucky Plaza Ho Chi Minh 0,4 km| Nhà thờ Đức Bà 0,7 km|Bến Bạch Đằng 0,4 km| Trung tâm mua sắm Takashimaya Việt Nam 0,7 km|Trung tâm Thương mại Vincom Center A 0,4 km| Trung Tâm Thương Mại Diamond Plaza 0,8 km|The New Playground 0,5 km| Ben Thanh Street Food Market 1 km|Ho Chi Minh City Hall 0,5 km| Chợ Bến Thành 1 km|Saigon Garden 0,5 km| Bến cảng Nhà Rồng 1,1 km|Trụ sở Ủy ban Nhân dân 0,5 km| Dinh Thống Nhất 1,1 km|Sri Thenday Yuttha Panin Temple 0,6 km| Bảo tàng Mỹ thuật 1,1 km',N'Tọa lạc tại Thành phố Hồ Chí Minh, Saigon Hanoi Hotel có WiFi miễn phí và tầm nhìn. Khách sạn này nằm cách Chợ Bến Thành 5 phút lái xe.|Từ Saigon Hanoi Hotel, du khách lái xe 5 phút là đến Bảo tàng Lịch sử và Nhà thờ Đức Bà. Khách sạn nằm trong bán kính 17 phút lái xe từ sân bay quốc tế Tân Sơn Nhất.|Phòng nghỉ tiện nghi tại Ho Sen Hotel được trang bị máy điều hòa, WiFi, TV, két an toàn và máy sấy tóc.|Saigon Hanoi Hotel có trung tâm dịch vụ doanh nhân và cung cấp dịch vụ cho thuê phương tiện đi lại cũng như dịch vụ đưa đón sân bay. Khách sạn cũng cung cấp dịch vụ thu đổi ngoại tệ và dịch vụ giặt là theo yêu cầu.|Du khách có thể lựa chọn dùng bữa tại nhà hàng của khách sạn.|Đây là khu vực ở TP. Hồ Chí Minh mà khách yêu thích, theo các đánh giá độc lập.',N'157.jpg|158.jpg|159.jpg|160.jpg|161.jpg|162.jpg|163.jpg|164.jpg|165.jpg|166.jpg|167.jpg|168.jpg|',N'14:00',N'12:00',N'8/24/2021');</v>
      </c>
    </row>
    <row r="16" spans="1:16" x14ac:dyDescent="0.3">
      <c r="A16" s="3">
        <v>15</v>
      </c>
      <c r="B16" s="3">
        <v>2</v>
      </c>
      <c r="C16" s="3">
        <v>1</v>
      </c>
      <c r="D16" s="3" t="s">
        <v>391</v>
      </c>
      <c r="E16" s="3" t="s">
        <v>392</v>
      </c>
      <c r="F16" s="3" t="s">
        <v>141</v>
      </c>
      <c r="G16" s="3" t="s">
        <v>142</v>
      </c>
      <c r="H16" s="3">
        <v>3</v>
      </c>
      <c r="I16" s="5" t="s">
        <v>459</v>
      </c>
      <c r="J16" s="7" t="s">
        <v>393</v>
      </c>
      <c r="K16" s="1" t="s">
        <v>918</v>
      </c>
      <c r="L16" s="6" t="s">
        <v>455</v>
      </c>
      <c r="M16" s="6" t="s">
        <v>456</v>
      </c>
      <c r="N16" s="3" t="s">
        <v>143</v>
      </c>
      <c r="P16" s="13" t="str">
        <f t="shared" si="0"/>
        <v>INSERT INTO [Hotel] VALUES(N'2',N'1',N'Queen Central Hotel',N'38 - 40 Nguyen An Ninh, Quận 1, TP. Hồ Chí Minh, Việt Nam',N'025-280-7347',N'zyoude@eventbrite.com',N'3',N'Mariamman Hindu Temple 0,1 km| Nhà hàng • Soul Ben Thanh Restaurant &amp; Bar 0,3 km| Bảo tàng Thành phố Hồ Chí Minh 0,5 km|Chợ Bến Thành 0,2 km| Nhà hàng • Pizza 4P is Ben Thanh 0,3 km| Công Viên Tao Đàn 0,6 km| Cafe/quán bar · The Trees Bar 0,3 km| Dinh Thống Nhất Ben Thanh Street Food Market 0,2 km| 0,6 km|Bảo tàng Mỹ thuật 0,3 km| Nhà hàng • Quán Búnn.Ơi 0,7 km| Ho Chi Minh City Hall 0,7 km| Cafe/quán bar Beer Station grill &amp; beer 0,9 km| Trung tâm thương mại Saigon Square 1 -Nam Kỳ Khởi Nghĩa 0,4 km Trung tâm Thương mại Vincom Center A 0,7 km| Nhà hát Opera 0,9 km|Trung tâm mua sắm Takashimaya Việt Nam 0,4 km|  Trung tâm Thương mại Vincom 0,9 km|General Science Library Ho Chi Minh City 0,4 km|  Nhà thờ Đức Bà 0,9 km|Ho Chi Minh City Supreme People is Court 0,5 km|  Bưu điện Trung tâm 1 km|Saigon Centre 0,5 km|  Bảo tàng Chứng tích Chiến tranh 1 km|Trung tâm Thương mại Zen Plaza 0,5 km',N'Queen Central Hotel cung cấp chỗ ở nằm tại trung tâm nhộn nhịp của Thành phố Hồ Chí Minh. Khách có thể dùng bữa tại nhà hàng trong khuôn viên. Queen Central Hotel có WiFi miễn phí trong toàn bộ khuôn viên. |Queen Central Hotel cách Chợ Bến Thành nổi tiếng 100 m và cách Bảo tàng Mỹ Thuật 450 m. Sân bay gần nhất là Sân bay Quốc tế Tân Sơn Nhất cách Queen Central Hotel 8 km. Khách sạn cung cấp dịch vụ đưa/đón sân bay. |Các phòng máy lạnh tại đây được trang bị TV màn hình phẳng và minibar. Phòng còn có phòng tắm riêng đi kèm bồn tắm/vòi sen. |Khách có thể đến lễ tân 24 giờ tại khách sạn để được hỗ trợ với dịch vụ thu đổi ngoại tệ, đặt vé và thu xếp tour du lịch. |Đây là khu vực ở TP. Hồ Chí Minh mà khách yêu thích, theo các đánh giá độc lập. ',N'169.jpg|170.jpg|171.jpg|172.jpg|173.jpg|174.jpg|175.jpg|176.jpg|177.jpg|178.jpg|179.jpg|180.jpg|',N'14:00',N'12:00',N'1/30/2021');</v>
      </c>
    </row>
    <row r="17" spans="1:16" x14ac:dyDescent="0.3">
      <c r="A17" s="3">
        <v>16</v>
      </c>
      <c r="B17" s="3">
        <v>2</v>
      </c>
      <c r="C17" s="3">
        <v>2</v>
      </c>
      <c r="D17" s="3" t="s">
        <v>398</v>
      </c>
      <c r="E17" s="3" t="s">
        <v>399</v>
      </c>
      <c r="F17" s="3" t="s">
        <v>144</v>
      </c>
      <c r="G17" s="3" t="s">
        <v>145</v>
      </c>
      <c r="H17" s="3">
        <v>4</v>
      </c>
      <c r="I17" s="5" t="s">
        <v>400</v>
      </c>
      <c r="J17" s="7" t="s">
        <v>401</v>
      </c>
      <c r="K17" s="1" t="s">
        <v>919</v>
      </c>
      <c r="L17" s="6" t="s">
        <v>455</v>
      </c>
      <c r="M17" s="6" t="s">
        <v>456</v>
      </c>
      <c r="N17" s="3" t="s">
        <v>146</v>
      </c>
      <c r="P17" s="13" t="str">
        <f t="shared" si="0"/>
        <v>INSERT INTO [Hotel] VALUES(N'2',N'2',N'WE HOME BEN THANH',N'121/33 Lê Thị Riêng WE HOME BEN THANH, Quận 1, TP. Hồ Chí Minh, Việt Nam',N'093-000-1698',N'whagardf@ibm.com',N'4',N'Trung tâm Thương mại Zen Plaza 0,2 km| Dinh Thống Nhất 1 km|Công viên 23 Tháng 9 0,3 km| Bảo tàng Chứng tích Chiến tranh 1 km|Thai Binh Market 0,4 km| Trung tâm mua sắm Takashimaya Việt Nam 1,1 km|Công Viên Tao Đàn 0,5 km| Bảo tàng Thành phố Hồ Chí Minh 1,2 km|Mariamman Hindu Temple 0,6 km| Ho Chi Minh City Hall 1,3 km|Ho Chi Minh City Open University 0,7 km| Trung tâm Thương mại Vincom Center A 1,4 km|Nhà hát múa rối nước Rồng Vàng 0,7 km| Nhà thờ Đức Bà 1,4 km|Ben Thanh Street Food Market 0,9 km| Trung Tâm Thương Mại Diamond Plaza 1,5 km|Chợ Bến Thành 0,9 km| Bưu điện Trung tâm 1,5 km|Bảo tàng Mỹ thuật 0,9 km| Trung tâm Thương mại Vincom 1,5 km',N'Tọa lạc ở trung tâm Thành phố Hồ Chí Minh, cách Chợ Bến Thành 200 m và Bảo tàng Mỹ thuật 600 m, WE HOME BEN THANH cung cấp chỗ nghỉ với WiFi miễn phí và chỗ đỗ xe riêng miễn phí.|Mỗi căn tại đây đều có bếp với lò vi sóng cùng tủ lạnh, két an toàn, TV truyền hình cáp màn hình phẳng, tiện nghi ủi, bàn làm việc và khu vực ghế ngồi đi kèm ghế sofa. Tất cả các căn được bố trí phòng tắm riêng với vòi xịt/chậu rửa vệ sinh, dép đi trong phòng, máy sấy tóc và đồ vệ sinh cá nhân miễn phí.|Căn hộ cung cấp dịch vụ cho thuê xe hơi.|Trong số các điểm tham quan nổi tiếng gần WE HOME BEN THANH có Chợ ẩm thực đường phố Bến Thành, Công viên Tao Đàn và Bảo tàng Thành phố Hồ Chí Minh. Sân bay gần nhất là sân bay quốc tế Tân Sơn Nhất, cách đó 12 km, và chỗ nghỉ cung cấp dịch vụ đưa đón sân bay với một khoản phụ phí.|Đây là khu vực ở TP. Hồ Chí Minh mà khách yêu thích, theo các đánh giá độc lập.',N'181.jpg|182.jpg|183.jpg|184.jpg|185.jpg|186.jpg|187.jpg|188.jpg|189.jpg|190.jpg|191.jpg|192.jpg|',N'14:00',N'12:00',N'3/15/2021');</v>
      </c>
    </row>
    <row r="18" spans="1:16" x14ac:dyDescent="0.3">
      <c r="A18" s="3">
        <v>17</v>
      </c>
      <c r="B18" s="3">
        <v>2</v>
      </c>
      <c r="C18" s="3">
        <v>2</v>
      </c>
      <c r="D18" s="3" t="s">
        <v>411</v>
      </c>
      <c r="E18" s="3" t="s">
        <v>412</v>
      </c>
      <c r="F18" s="3" t="s">
        <v>147</v>
      </c>
      <c r="G18" s="3" t="s">
        <v>148</v>
      </c>
      <c r="H18" s="3">
        <v>4</v>
      </c>
      <c r="I18" s="5" t="s">
        <v>413</v>
      </c>
      <c r="J18" s="7" t="s">
        <v>414</v>
      </c>
      <c r="K18" s="1" t="s">
        <v>920</v>
      </c>
      <c r="L18" s="6" t="s">
        <v>455</v>
      </c>
      <c r="M18" s="6" t="s">
        <v>456</v>
      </c>
      <c r="N18" s="3" t="s">
        <v>149</v>
      </c>
      <c r="P18" s="13" t="str">
        <f t="shared" si="0"/>
        <v>INSERT INTO [Hotel] VALUES(N'2',N'2',N'S Lux Apartment',N'39 Ben Van Don, Ward 12, District 4 - THE TRESOR - AP2 Lobby, Quận 4, TP. Hồ Chí Minh, Việt Nam',N'077-026-9711',N'arebeirog@purevolume.com',N'4',N'Ben Thanh Street Food Market 1 km|Hầm Thủ Thiệm 0,7 km|Trung tâm Thương mại Vincom Center A 1,1 km|Trung tâm thương mại Saigon Square 1 -Nam Kỳ Khởi Nghĩa0,7 km|Bảo tàng Thành phố Hồ Chí Minh 1,1 km|Saigon Garden 0,8 km|Nhà hát Opera 1,1 km|Trung tâm mua sắm Takashimaya Việt Nam 0,8 km|Ho Chi Minh City Hall 1,1 km|Sri Thenday Yuttha Panin Temple 0,8 km|Trung tâm Thương mại Vincom 1,3 km|Chợ Bến Thành 0,8 km|Dinh Thống Nhất 1,4 km|Saigon Centre 0,8 km|Công Viên Tao Đàn 1,5 km|Bưu điện Trung tâm 1,5 km|Nhà thờ Đức Bà 1,5 km',N'Nằm ở Thành phố Hồ Chí Minh, S Lux Apartment có nhà hàng, lễ tân 24 giờ, quầy bar, vườn, hồ bơi ngoài trời mở cửa quanh năm, sân chơi cho trẻ em và tầm nhìn ra hồ bơi. Chỗ nghỉ này cung cấp miễn phí WiFi và chỗ đỗ xe riêng ngay trong khuôn viên.|Căn hộ có sân trong, tầm nhìn ra hồ nước, khu vực ghế ngồi, TV truyền hình vệ tinh màn hình phẳng, khu vực bếp ăn đầy đủ tiện nghi với lò vi sóng cùng tủ lạnh cũng như phòng tắm riêng đi kèm bồn nước nóng và dép đi trong phòng. Các căn còn được trang bị lò nướng, bếp nấu ăn, máy nướng bánh mỳ và ấm đun nước.|S Lux Apartment có sân hiên tắm nắng. Khách có thể tùy ý sử dụng phòng tập thể dục, trung tâm dịch vụ doanh nhân với máy fax và máy photocopy cũng như máy ATM tại chỗ nghỉ.|S Lux Apartment có tiện nghi BBQ, tiện nghi thể thao dưới nước và sảnh khách chung.|Các điểm tham quan nổi tiếng gần căn hộ bao gồm Bến Nhà Rồng, Bảo tàng Mỹ thuật và Trung tâm thương mại Union Square. Sân bay gần nhất là sân bay quốc tế Tân Sơn Nhất, cách S Lux Apartment 15 km, và chỗ nghỉ cung cấp dịch vụ đưa đón sân bay với một khoản phụ phí.',N'193.jpg|194.jpg|195.jpg|196.jpg|197.jpg|198.jpg|199.jpg|200.jpg|201.jpg|202.jpg|203.jpg|204.jpg|',N'14:00',N'12:00',N'10/12/2020');</v>
      </c>
    </row>
    <row r="19" spans="1:16" x14ac:dyDescent="0.3">
      <c r="A19" s="3">
        <v>18</v>
      </c>
      <c r="B19" s="3">
        <v>2</v>
      </c>
      <c r="C19" s="3">
        <v>4</v>
      </c>
      <c r="D19" s="3" t="s">
        <v>422</v>
      </c>
      <c r="E19" s="3" t="s">
        <v>423</v>
      </c>
      <c r="F19" s="3" t="s">
        <v>150</v>
      </c>
      <c r="G19" s="3" t="s">
        <v>151</v>
      </c>
      <c r="H19" s="3">
        <v>5</v>
      </c>
      <c r="I19" s="3" t="s">
        <v>424</v>
      </c>
      <c r="J19" s="7" t="s">
        <v>425</v>
      </c>
      <c r="K19" s="1" t="s">
        <v>921</v>
      </c>
      <c r="L19" s="6" t="s">
        <v>455</v>
      </c>
      <c r="M19" s="6" t="s">
        <v>456</v>
      </c>
      <c r="N19" s="3" t="s">
        <v>152</v>
      </c>
      <c r="P19" s="13" t="str">
        <f t="shared" si="0"/>
        <v>INSERT INTO [Hotel] VALUES(N'2',N'4',N'GEM VILLA 10 - 5 Bedroom, 6 Bathroom, Big Pool, Big Garden',N'9 Đặng Hữu Phổ, Quận 2, TP. Hồ Chí Minh, Việt Nam',N'001-369-0676',N'icumeskyh@unblog.fr',N'5',N'Trung tâm thương mại Vincom Thảo Điền 0,7 km| Bảo tàng Lịch sử Việt Nam 3,7 km|Siêu thị Metro 0,9 km| Nhà hát Opera 4,6 km|The Factory Contemporary Arts Centre 1 km| Trung tâm Thương mại Vincom 4,6 km|Landmark 81 1,7 km| Bưu điện Trung tâm 4,6 km|Pearl Plaza Ho Chi Minh 1,8 km| Trung tâm Thương mại Vincom Center A 4,7 km|Trường Quốc Tế ACG 2,3 km| Nhà thờ Đức Bà 4,7 km|Binh Quoi 1 3,2 km| Trung Tâm Thương Mại Diamond Plaza 4,7 km|Khu du lịch Bình Quới 2 3,4 km| Ho Chi Minh City Hall 4,8 km|Thảo Cầm Viên Sài Gòn 3,6 km| Bảo tàng Thành phố Hồ Chí Minh 4,9 km|Đền thờ vua Hùng 3,7 km| Chợ Bến Thành 5,3 km',N'Located in Ho Chi Minh City, 1.7 km from Landmark 81 and 3.7 km from Vietnam History Museum, GEM VILLA 9 - 5 Bedroom, 6 Bathroom, Big Pool, Big Garden offers a shared lounge and air conditioning. This villa features a private pool, a garden, barbecue facilities, free WiFi and free private parking.|The villa is equipped with 5 bedrooms, a kitchen with a microwave and a fridge, a washing machine, and 6 bathrooms with bathrobes and slippers. A flat-screen TV is provided.|Saigon Opera House is 5 km from GEM VILLA 9 - 5 Bedroom, 6, while Vincom Shopping Center is 5 km away. The nearest airport is Tan Son Nhat International, 9 km from the accommodation, and the property offers a paid airport shuttle service.',N'205.jpg|206.jpg|207.jpg|208.jpg|209.jpg|210.jpg|211.jpg|212.jpg|213.jpg|214.jpg|215.jpg|216.jpg|',N'14:00',N'12:00',N'2/23/2021');</v>
      </c>
    </row>
    <row r="20" spans="1:16" x14ac:dyDescent="0.3">
      <c r="A20" s="3">
        <v>19</v>
      </c>
      <c r="B20" s="3">
        <v>3</v>
      </c>
      <c r="C20" s="3">
        <v>1</v>
      </c>
      <c r="D20" s="3" t="s">
        <v>944</v>
      </c>
      <c r="E20" s="3" t="s">
        <v>945</v>
      </c>
      <c r="F20" s="3" t="s">
        <v>153</v>
      </c>
      <c r="G20" s="3" t="s">
        <v>154</v>
      </c>
      <c r="H20" s="3">
        <v>2</v>
      </c>
      <c r="I20" s="3" t="s">
        <v>946</v>
      </c>
      <c r="J20" s="3" t="s">
        <v>947</v>
      </c>
      <c r="K20" s="1" t="s">
        <v>922</v>
      </c>
      <c r="L20" s="6" t="s">
        <v>455</v>
      </c>
      <c r="M20" s="6" t="s">
        <v>456</v>
      </c>
      <c r="N20" s="3" t="s">
        <v>140</v>
      </c>
      <c r="P20" s="2" t="str">
        <f t="shared" si="0"/>
        <v>INSERT INTO [Hotel] VALUES(N'3',N'1',N'Hai Yen Hotel ',N'568 Cua Dai, Cam Chau, Hoi An, Vietnam',N'037-923-1956',N'asanhami@unesco.org',N'2',N'Assembly Hall of Chaozhou Chinese Congregation 0.4  km|Assembly Hall of the Hainan 0.4  km|Quan Cong Temple 0.5  km|Hoi An Market 0.5  km|Assembly Hall of Fujian Chinese 0.6  km|Hoi An Historic Museum 0.7  km|Museum of Trade Ceramics 0.7  km|Museum of Folk Culture 0.7  km|Tan Ky Old House 0.9  km|Assembly Hall of the Cantonese Chinese Congregation 1  km',N'Đặc trưng với một hồ bơi tự nhiên ngoài trời và bãi đậu xe riêng miễn phí, khách sạn Hải Yến Hotel cung cấp chỗ nghỉ bình dân với Wi-Fi miễn phí và TV màn hình phẳng. Khách sạn tọa lạc trung tâm ở Thị trấn cổ Hội An.|Khách sạn Hải Yến cách bãi biển Cửa Đại nổi tiếng 2.5km.|Các phòng lớn được điều hòa không khí tại Hải Yến được trang bị với một ban công riêng và các khu vực chỗ ngồi. Các phòng được trang bị một két an toàn, bình điện đun nước và và truyền hình vệ tinh. Phòng tắm riêng có một bồn tắm, vật dụng tắm và một máy sấy tóc.|Các nhân viên có mặt tại quầy lễ tân 24 giờ một ngày và có thể giúp thu xếp việc đi lại. Khách có thể mua quà tặng tại cửa hàng đồ lưu niệm. Khách sạn Hải Yến cung cấp dịch vụ đưa đón và trao đổi tiền tệ.|Các món ăn địa phương, món ăn nhẹ và đồ uống được cung cấp tại nhà hàng của khách sạn Hải Yến.',N'217.jpg|218.jpg|219.jpg|220.jpg|221.jpg|222.jpg|223.jpg|224.jpg|225.jpg|226.jpg|227.jpg|228.jpg|',N'14:00',N'12:00',N'8/24/2021');</v>
      </c>
    </row>
    <row r="21" spans="1:16" x14ac:dyDescent="0.3">
      <c r="A21" s="3">
        <v>20</v>
      </c>
      <c r="B21" s="3">
        <v>3</v>
      </c>
      <c r="C21" s="3">
        <v>2</v>
      </c>
      <c r="D21" s="3" t="s">
        <v>948</v>
      </c>
      <c r="E21" s="3" t="s">
        <v>949</v>
      </c>
      <c r="F21" s="3" t="s">
        <v>155</v>
      </c>
      <c r="G21" s="3" t="s">
        <v>156</v>
      </c>
      <c r="H21" s="3">
        <v>4</v>
      </c>
      <c r="I21" s="3" t="s">
        <v>950</v>
      </c>
      <c r="J21" s="3" t="s">
        <v>951</v>
      </c>
      <c r="K21" s="1" t="s">
        <v>923</v>
      </c>
      <c r="L21" s="6" t="s">
        <v>455</v>
      </c>
      <c r="M21" s="6" t="s">
        <v>456</v>
      </c>
      <c r="N21" s="3" t="s">
        <v>157</v>
      </c>
      <c r="P21" s="2" t="str">
        <f t="shared" si="0"/>
        <v>INSERT INTO [Hotel] VALUES(N'3',N'2',N'December Hoi An Villa',N'99 Pham Van Dong Street, Tan An, Hoi An, Vietnam',N'051-207-1782',N'holivettaj@engadget.com',N'4',N'Chuc Thanh Pagoda 0.7 km|Phuoc Lam Pagoda 1 km|Cam Pho Temple 1.7 km|Thanh Ha Village 1.8 km|Hoi An Historic Museum 1.9 km|Japanese Covered Bridge 1.9 km|Assembly Hall of the Cantonese Chinese Congregation 1.9 km|Tan Ky Old House 2.1 km|Museum of Trade Ceramics 2.1 km|Assembly Hall of Fujian Chinese 2.2 km',N'Nằm cách Làng Thanh Hà 2,5 km, December Hoi An Villa có nhà hàng, hồ bơi ngoài trời cũng như chỗ nghỉ gắn máy điều hòa với ban công và WiFi miễn phí.|Tất cả các căn tại đây đều có khu vực ghế ngồi, TV truyền hình vệ tinh màn hình phẳng và phòng tắm riêng đi kèm dép đi trong phòng, vòi xịt/chậu rửa vệ sinh cùng vòi sen. Một số căn còn được bố trí bếp với tủ lạnh và bếp nấu ăn.|Biệt thự phục vụ bữa sáng kiểu Mỹ và kiểu Á hàng ngày.|Trong khuôn viên December Hoi An Villa có sân hiên tắm nắng và du khách có thể đạp xe trong khu vực gần chỗ nghỉ.|Chỗ nghỉ nằm cách Bảo tàng Lịch sử Hội An 2,5 km và Làng Gốm Thanh Hà 2,9 km. Sân bay gần nhất là sân bay quốc tế Đà Nẵng, nằm trong bán kính 25 km từ December Hoi An Villa, và chỗ nghỉ cung cấp dịch vụ đưa đón sân bay với một khoản phụ phí.|Các cặp đôi đặc biệt thích địa điểm này — họ cho điểm 8,5 cho kỳ nghỉ dành cho 2 người.',N'229.jpg|230.jpg|231.jpg|232.jpg|233.jpg|234.jpg|235.jpg|236.jpg|237.jpg|238.jpg|239.jpg|240.jpg|',N'14:00',N'12:00',N'7/30/2020');</v>
      </c>
    </row>
    <row r="22" spans="1:16" ht="16.8" x14ac:dyDescent="0.4">
      <c r="A22" s="3">
        <v>21</v>
      </c>
      <c r="B22" s="3">
        <v>3</v>
      </c>
      <c r="C22" s="3">
        <v>3</v>
      </c>
      <c r="D22" s="3" t="s">
        <v>952</v>
      </c>
      <c r="E22" s="21" t="s">
        <v>953</v>
      </c>
      <c r="F22" s="3" t="s">
        <v>158</v>
      </c>
      <c r="G22" s="3" t="s">
        <v>159</v>
      </c>
      <c r="H22" s="3">
        <v>5</v>
      </c>
      <c r="I22" s="3" t="s">
        <v>954</v>
      </c>
      <c r="J22" s="3" t="s">
        <v>955</v>
      </c>
      <c r="K22" s="1" t="s">
        <v>924</v>
      </c>
      <c r="L22" s="6" t="s">
        <v>455</v>
      </c>
      <c r="M22" s="6" t="s">
        <v>456</v>
      </c>
      <c r="N22" s="3" t="s">
        <v>160</v>
      </c>
      <c r="P22" s="2" t="str">
        <f t="shared" si="0"/>
        <v>INSERT INTO [Hotel] VALUES(N'3',N'3',N'La Siesta Hoi An Resort &amp; Spa',N'132-134 Hung Vuong, Thanh Ha Ward, Thanh Hà, Hội An, Việt Nam',N'014-947-8613',N'jcordellek@ycombinator.com',N'5',N'Đền Cam Phổ 0,9 km|Chùa Cầu 1,1 km|Hội Quán Chi Hội Quảng Đông Trung Quốc 1,1 km|Nha Co Tan Ky 1,2 km|Chùa Chúc Thánh 1,3 km|Bảo tàng Lịch sử Hội An 1,4 km|Bảo tàng Gốm sứ Mậu Dịch 1,4 km|Làng Thanh Hà 1,4 km|Bảo tàng Văn hóa Dân gian Hội An 1,5 km|Hội Quán Chi Hội Phúc Kiến Trung Quốc 1,6 km',N'Trải rộng trên 2 cánh ở thành phố Hội An, La Siesta Hoi An Resort &amp; Spa có hồ bơi nước mặn rộng 400 m² và hồ bơi nước ngọt rộng 100 m². Cánh phía Tây kiểu truyền thống đầy phong cách của resort cung cấp 70 phòng trong khi cánh phía Đông có 37 suite cổ điển mang nét đặc trưng của khu phố cổ. Du khách có thể tự thưởng cho mình một buổi mát-xa vô cùng dễ chịu tại spa hoặc thư giãn trong vườn. Wi-Fi trong toàn bộ khuôn viên và xe đạp đều được cung cấp cho khách sử dụng miễn phí.|Tất cả các phòng nghỉ lắp máy điều hòa tại đây đều đi kèm ban công riêng nhìn ra hồ bơi, TV truyền hình cáp màn hình phẳng, máy tính xách tay cũng như phòng tắm riêng với bồn tắm, áo choàng tắm, dép, đồ vệ sinh cá nhân miễn phí nhằm tạo sự thoải mái cho khách.|Nhà hàng Red Bean phục vụ nhiều món ăn kiểu Á trong khi Nhà hàng The Temple cung cấp ẩm thực châu Âu. Dịch vụ phòng được đáp ứng theo yêu cầu.|La Siesta Hoi An Resort &amp; Spa nằm trong bán kính 1,1 km từ Hội quán Quảng Đông cũng như Chùa Cầu Nhật Bản, 700 m từ Phố Cổ Hội An và 30 km từ sân bay quốc tế Đà Nẵng. Resort cũng cung cấp dịch vụ đưa đón miễn phí đến Phố Cổ và Bãi biển An Bàng.|Đây là khu vực ở Hội An mà khách yêu thích, theo các đánh giá độc lập.',N'241.jpg|242.jpg|243.jpg|244.jpg|245.jpg|246.jpg|247.jpg|248.jpg|249.jpg|250.jpg|251.jpg|252.jpg|',N'14:00',N'12:00',N'10/24/2020');</v>
      </c>
    </row>
    <row r="23" spans="1:16" x14ac:dyDescent="0.3">
      <c r="A23" s="3">
        <v>22</v>
      </c>
      <c r="B23" s="3">
        <v>3</v>
      </c>
      <c r="C23" s="3">
        <v>4</v>
      </c>
      <c r="D23" s="3" t="s">
        <v>956</v>
      </c>
      <c r="E23" s="3" t="s">
        <v>957</v>
      </c>
      <c r="F23" s="3" t="s">
        <v>161</v>
      </c>
      <c r="G23" s="3" t="s">
        <v>162</v>
      </c>
      <c r="H23" s="3">
        <v>4</v>
      </c>
      <c r="I23" s="3" t="s">
        <v>958</v>
      </c>
      <c r="J23" s="3" t="s">
        <v>959</v>
      </c>
      <c r="K23" s="1" t="s">
        <v>925</v>
      </c>
      <c r="L23" s="6" t="s">
        <v>455</v>
      </c>
      <c r="M23" s="6" t="s">
        <v>456</v>
      </c>
      <c r="N23" s="3" t="s">
        <v>163</v>
      </c>
      <c r="P23" s="2" t="str">
        <f t="shared" si="0"/>
        <v>INSERT INTO [Hotel] VALUES(N'3',N'4',N'Hero's House Biệt Thự 300m2, Nguyên Căn 5 phòng ngủ,có hồ bơi riêng và BBQ',N'Huỳnh Thúc Kháng, Cam Ha, Hội An, Việt Nam',N'048-953-8554',N'apairemanl@1und1.de',N'4',N'Chùa Chúc Thánh 0,6 km|Chùa Phước Lâm 0,7 km|Đền Cam Phổ 1,9 km|Bảo tàng Lịch sử Hội An 1,9 km|Hội Quán Chi Hội Quảng Đông Trung Quốc 2,1 km|Chùa Cầu 2,1 km|Bảo tàng Gốm sứ Mậu Dịch 2,2 km|Nha Co Tan Ky 2,2 km|Hội Quán Chi Hội Phúc Kiến Trung Quốc 2,2 km|Đền Quan Đế 2,3 km|Hội Quán Chi Hội Triều Châu Trung Quốc 2,3 km|Làng Thanh Hà 2,5 km|Thanh Ha Pottery Village 3,1 km|Kim Bong Carpentry Village 3,5 km|Sân gôn Montgomerie Links 8,4 km|Montgomerie Links Vietnam Golf Club 8,4 km|Ngũ Hành Sơn 13,6 km|Asia Park Danang 18,8 km|',N'Bạn đủ điều kiện nhận giảm giá Genius tại Hero's House Biệt Thự 300m2, Nguyên Căn 5 phòng ngủ,có hồ bơi riêng và BBQ! Để tiết kiệm tại chỗ nghỉ này, bạn chỉ cần đăng nhập / đăng ký.|Tọa lạc tại thành phố Hội An thuộc tỉnh Quảng Nam, cách Bãi biển An Bàng 2,9 km, Hero's House in Hội An Town &amp; near An Bang Beach cung cấp chỗ nghỉ với WiFi miễn phí, tiện nghi BBQ, hồ bơi ngoài trời và chỗ đỗ xe riêng miễn phí.|Mỗi chỗ ở tại đây đều có sân trong, bếp với tủ lạnh, khu vực ăn uống và khu vực ghế ngồi với TV màn hình phẳng cũng như phòng tắm riêng đi kèm chậu rửa vệ sinh (bidet) cùng máy sấy tóc. Tất cả chỗ ở được bố trí ban công nhìn ra quang cảnh hồ nước.|Căn hộ có sân hiên tắm nắng để khách thư giãn.|Các điểm tham quan nổi tiếng gần Hero's House in Hội An Town &amp; near An Bang Beach bao gồm Bảo tàng Lịch sử Hội An, Chùa Phước Lâm và Đình Cẩm Phô. Sân bay gần nhất là sân bay quốc tế Đà Nẵng, cách đó 21 km, và chỗ nghỉ cung cấp dịch vụ đưa đón sân bay miễn phí.',N'253.jpg|254.jpg|255.jpg|256.jpg|257.jpg|258.jpg|259.jpg|260.jpg|261.jpg|262.jpg|263.jpg|264.jpg|',N'14:00',N'12:00',N'5/5/2020');</v>
      </c>
    </row>
    <row r="24" spans="1:16" x14ac:dyDescent="0.3">
      <c r="A24" s="3">
        <v>23</v>
      </c>
      <c r="B24" s="3">
        <v>3</v>
      </c>
      <c r="C24" s="3">
        <v>5</v>
      </c>
      <c r="D24" s="3" t="s">
        <v>960</v>
      </c>
      <c r="E24" s="3" t="s">
        <v>961</v>
      </c>
      <c r="F24" s="3" t="s">
        <v>164</v>
      </c>
      <c r="G24" s="3" t="s">
        <v>165</v>
      </c>
      <c r="H24" s="3">
        <v>2</v>
      </c>
      <c r="I24" s="3" t="s">
        <v>962</v>
      </c>
      <c r="J24" s="3" t="s">
        <v>963</v>
      </c>
      <c r="K24" s="1" t="s">
        <v>926</v>
      </c>
      <c r="L24" s="6" t="s">
        <v>455</v>
      </c>
      <c r="M24" s="6" t="s">
        <v>456</v>
      </c>
      <c r="N24" s="3" t="s">
        <v>166</v>
      </c>
      <c r="P24" s="2" t="str">
        <f t="shared" si="0"/>
        <v>INSERT INTO [Hotel] VALUES(N'3',N'5',N'Dream Flower Homestay',N'576/6 Cua Dai, Cẩm Châu, Hội An, Việt Nam',N'056-760-3884',N'tstangerm@blogtalkradio.com',N'2',N'Hội Quán Chi Hội Triều Châu Trung Quốc 0,5 km|Hội Quán Chi Hội Hải Nam Trung Quốc 0,6 km|Đền Quan Đế 0,6 km|Hoi An Market 0,7 km|Hội Quán Chi Hội Phúc Kiến Trung Quốc 0,7 km|Bảo tàng Lịch sử Hội An 0,7 km|Bảo tàng Gốm sứ Mậu Dịch 0,8 km|Bảo tàng Văn hóa Dân gian Hội An 0,8 km|Nha Co Tan Ky 1,1 km|Hội Quán Chi Hội Quảng Đông Trung Quốc 1,1 km',N'Nằm cách Hội quán Triều Châu 600 m, Dream Flower Homestay có chỗ nghỉ với sảnh khách chung, khu vườn và bếp chung để tạo thuận tiện cho khách. Homestay này cung cấp miễn phí cả WiFi và chỗ đỗ xe riêng.|Mỗi phòng nghỉ tại đây đều có sân trong, máy điều hòa, khu vực ăn uống và khu vực ghế ngồi với TV truyền hình cáp màn hình phẳng. Tất cả các phòng còn được bố trí phòng tắm riêng với chậu rửa vệ sinh (bidet), máy sấy tóc và đồ vệ sinh cá nhân miễn phí.|Dream Flower Homestay có sân hiên.|Chỗ nghỉ cung cấp cả dịch vụ cho thuê xe đạp lẫn xe hơi trong khi du khách có thể đạp xe ở khu vực gần đó.|Các điểm tham quan nổi tiếng gần Dream Flower Homestay bao gồm Bảo tàng Lịch sử Hội An, Chùa Cầu Nhật Bản và Hội quán Quảng Đông. Sân bay gần nhất là sân bay quốc tế Đà Nẵng, cách homestay 23 km, và chỗ nghỉ cung cấp dịch vụ đưa đón sân bay với một khoản phụ phí.',N'265.jpg|266.jpg|267.jpg|268.jpg|269.jpg|270.jpg|271.jpg|272.jpg|273.jpg|274.jpg|275.jpg|276.jpg|',N'14:00',N'12:00',N'3/13/2022');</v>
      </c>
    </row>
    <row r="25" spans="1:16" x14ac:dyDescent="0.3">
      <c r="A25" s="3">
        <v>24</v>
      </c>
      <c r="B25" s="3">
        <v>3</v>
      </c>
      <c r="C25" s="3">
        <v>6</v>
      </c>
      <c r="D25" s="3" t="s">
        <v>964</v>
      </c>
      <c r="E25" s="3" t="s">
        <v>965</v>
      </c>
      <c r="F25" s="3" t="s">
        <v>167</v>
      </c>
      <c r="G25" s="3" t="s">
        <v>168</v>
      </c>
      <c r="H25" s="3">
        <v>4</v>
      </c>
      <c r="I25" s="3" t="s">
        <v>966</v>
      </c>
      <c r="J25" s="3" t="s">
        <v>967</v>
      </c>
      <c r="K25" s="1" t="s">
        <v>927</v>
      </c>
      <c r="L25" s="6" t="s">
        <v>455</v>
      </c>
      <c r="M25" s="6" t="s">
        <v>456</v>
      </c>
      <c r="N25" s="3" t="s">
        <v>110</v>
      </c>
      <c r="P25" s="2" t="str">
        <f t="shared" si="0"/>
        <v>INSERT INTO [Hotel] VALUES(N'3',N'6',N'Hoi An Riverside Villas &amp; Apartments',N'251 Tran Nhan Tong, Cam Chau Ward, Cẩm Châu, Hội An, Việt Nam',N'060-010-7971',N'fwadelinn@mtv.com',N'4',N'Hội Quán Chi Hội Triều Châu Trung Quốc 1,8 km|Hội Quán Chi Hội Hải Nam Trung Quốc 1,8 km|Đền Quan Đế 1,9 km|Hoi An Market 1,9 km|Hội Quán Chi Hội Phúc Kiến Trung Quốc 2 km|Bảo tàng Văn hóa Dân gian Hội An 2,1 km|Bảo tàng Gốm sứ Mậu Dịch 2,1 km|Bảo tàng Lịch sử Hội An 2,2 km|Nha Co Tan Ky 2,3 km|Hội Quán Chi Hội Quảng Đông Trung Quốc 2,5 km',N'Tọa lạc tại thành phố Hội An, cách Bãi biển Cửa Đại 3 km và Hội quán Triều Châu 1,8 km, Hoi An Riverside Villas &amp; Apartments cung cấp chỗ nghỉ với WiFi miễn phí, máy điều hòa, nhà hàng và quầy bar.|Nhà nghỉ B&amp;B này có TV màn hình phẳng và phòng tắm riêng với dép, máy sấy tóc cùng vòi sen. Một số căn tại đây có khu vực ghế ngồi và/hoặc ban công.|Hoi An Riverside Villas &amp; Apartments có sân hiên.|Khách lưu trú tại chỗ nghỉ có thể đi xe đạp ở khu vực gần đó hoặc thư giãn trong vườn.|Trong số các điểm tham quan nổi tiếng gần Hoi An Riverside Villas &amp; Apartments có Hội quán Hải Nam, Đền Quan Công và Hội quán Phúc Kiến. Sân bay gần nhất là sân bay quốc tế Đà Nẵng, cách nhà nghỉ B&amp;B này 25 km, và chỗ nghỉ cung cấp dịch vụ đưa đón sân bay với một khoản phụ phí.',N'277.jpg|278.jpg|279.jpg|280.jpg|281.jpg|282.jpg|283.jpg|284.jpg|285.jpg|286.jpg|287.jpg|288.jpg|',N'14:00',N'12:00',N'12/2/2021');</v>
      </c>
    </row>
    <row r="26" spans="1:16" x14ac:dyDescent="0.3">
      <c r="A26" s="3">
        <v>25</v>
      </c>
      <c r="B26" s="3">
        <v>4</v>
      </c>
      <c r="C26" s="3">
        <v>4</v>
      </c>
      <c r="D26" s="3" t="s">
        <v>968</v>
      </c>
      <c r="E26" s="3" t="s">
        <v>969</v>
      </c>
      <c r="F26" s="3" t="s">
        <v>169</v>
      </c>
      <c r="G26" s="3" t="s">
        <v>170</v>
      </c>
      <c r="H26" s="3">
        <v>3</v>
      </c>
      <c r="I26" s="3" t="s">
        <v>970</v>
      </c>
      <c r="J26" s="3" t="s">
        <v>971</v>
      </c>
      <c r="K26" s="1" t="s">
        <v>928</v>
      </c>
      <c r="L26" s="6" t="s">
        <v>455</v>
      </c>
      <c r="M26" s="6" t="s">
        <v>456</v>
      </c>
      <c r="N26" s="3" t="s">
        <v>171</v>
      </c>
      <c r="P26" s="2" t="str">
        <f t="shared" si="0"/>
        <v>INSERT INTO [Hotel] VALUES(N'4',N'4',N'Suite Gia Đình Có Ban Công',N'No 16, Lane 7, Nguyen Cong Tru street, Hue city, Huế, Việt Nam',N'087-041-5943',N'aandreaseno@house.gov',N'3',N'Chợ Đông Ba 0,8 km|Cầu Tràng Tiền 1 km|Chùa Diệu Đế 1,1 km|Chùa Chiêu Ứng 1,1 km|Chùa Ông 1,5 km|Museum of Royal Antiquities 1,5 km|Nhà Thờ Dòng Chúa Cứu Thế tại Huế 1,6 km|Cung An Định 1,7 km|Tử Cấm Thành 2 km|Ngũ Phụng 2 km',N'Nằm cách Chợ Đông Ba 800 m, Hue River Side Villa cung cấp chỗ nghỉ nằm bên bờ Sông Như Ý thanh bình tại thành phố Huế. Du khách có thể dùng bữa tại nhà hàng trong khuôn viên hay trong vườn. WiFi miễn phí có trong tất cả các khu vực.|Tất cả các biệt thự gắn máy lạnh tại đây đều được trang trí theo phong cách truyền thống với nội thất hiện đại đồng thời có ban công riêng nhìn ra sông. Tủ lạnh, minibar và ấm đun nước cũng có sẵn. Khăn tắm cũng được cung cấp cho khách.|Hue River Side Villa còn có sân hiên phơi nắng. Nơi nghỉ này cung cấp xe đạp cho khách sử dụng miễn phí và cho thuê xe hơi. Đạp xe là hoạt động được ưa thích trong khu vực này. Chỗ đỗ xe riêng miễn phí được bố trí ngay trong khuôn viên.|Cầu Tràng Tiền cách nơi nghỉ 1 km trong khi Hoàng Thành Huế cách nơi nghỉ 2,3 km. Sân bay gần nhất là Sân bay Phú Bài, cách Hue River Side Villa 14 km.|Đây là khu vực ở Huế mà khách yêu thích, theo các đánh giá độc lập.',N'289.jpg|290.jpg|291.jpg|292.jpg|293.jpg|294.jpg|295.jpg|296.jpg|297.jpg|298.jpg|299.jpg|300.jpg|',N'14:00',N'12:00',N'1/29/2021');</v>
      </c>
    </row>
    <row r="27" spans="1:16" ht="16.8" x14ac:dyDescent="0.3">
      <c r="A27" s="3">
        <v>26</v>
      </c>
      <c r="B27" s="3">
        <v>4</v>
      </c>
      <c r="C27" s="3">
        <v>5</v>
      </c>
      <c r="D27" s="3" t="s">
        <v>972</v>
      </c>
      <c r="E27" s="3" t="s">
        <v>973</v>
      </c>
      <c r="F27" s="3" t="s">
        <v>172</v>
      </c>
      <c r="G27" s="3" t="s">
        <v>173</v>
      </c>
      <c r="H27" s="3">
        <v>3</v>
      </c>
      <c r="I27" s="4" t="s">
        <v>974</v>
      </c>
      <c r="J27" s="22" t="s">
        <v>975</v>
      </c>
      <c r="K27" s="1" t="s">
        <v>929</v>
      </c>
      <c r="L27" s="6" t="s">
        <v>455</v>
      </c>
      <c r="M27" s="6" t="s">
        <v>456</v>
      </c>
      <c r="N27" s="3" t="s">
        <v>174</v>
      </c>
      <c r="P27" s="2" t="str">
        <f t="shared" si="0"/>
        <v>INSERT INTO [Hotel] VALUES(N'4',N'5',N'The Purple Hue Homestay',N'Room 1, row 14, Xa Tac communal zone, Ngo Thoi Nham street, Thuong Hoa ward, Huế, Việt Nam',N'077-794-0757',N'epeetp@earthlink.net',N'3',N'Tử Cấm Thành 0,9 km|Ngũ Phụng 1 km|Hoàng thành 1,1 km|Bảo tàng Hồ Chí Minh 1,4 km|Museum of Royal Antiquities 1,4 km|Hồ Tịnh Tâm 1,5 km|Chùa Báo Quốc 1,6 km|Cầu Tràng Tiền 1,9 km|Chua Tu Dam 2 km',N'Nằm cách Tử Cấm Thành 1,2 km, The Purple Hue Homestay có chỗ nghỉ với quầy bar, sảnh khách chung và bếp chung để tạo thuận tiện cho khách. Homestay này cung cấp miễn phí cả WiFi lẫn chỗ đỗ xe riêng.|Một số căn tại đây được bố trí TV truyền hình vệ tinh màn hình phẳng, khu vực bếp ăn đầy đủ tiện nghi với lò vi sóng cũng như phòng tắm riêng đi kèm vòi sen và dép đi trong phòng.|The Purple Hue Homestay có tiện nghi BBQ.|Du khách có thể thuê xe đạp và xe hơi tại chỗ nghỉ.|The Purple Hue Homestay cách Hoàng thành 1,7 km và cách Bảo tàng Cổ vật Cung đình 2 km. Sân bay gần nhất là sân bay Phú Bài, nằm trong bán kính 17 km từ homestay, và chỗ nghỉ cung cấp dịch vụ đưa đón sân bay với một khoản phụ phí.',N'301.jpg|302.jpg|303.jpg|304.jpg|305.jpg|306.jpg|307.jpg|308.jpg|309.jpg|310.jpg|311.jpg|312.jpg|',N'14:00',N'12:00',N'4/10/2021');</v>
      </c>
    </row>
    <row r="28" spans="1:16" ht="16.8" x14ac:dyDescent="0.3">
      <c r="A28" s="3">
        <v>27</v>
      </c>
      <c r="B28" s="3">
        <v>4</v>
      </c>
      <c r="C28" s="3">
        <v>6</v>
      </c>
      <c r="D28" s="3" t="s">
        <v>976</v>
      </c>
      <c r="E28" s="3" t="s">
        <v>977</v>
      </c>
      <c r="F28" s="3" t="s">
        <v>175</v>
      </c>
      <c r="G28" s="3" t="s">
        <v>176</v>
      </c>
      <c r="H28" s="3">
        <v>3</v>
      </c>
      <c r="I28" s="3" t="s">
        <v>978</v>
      </c>
      <c r="J28" s="22" t="s">
        <v>979</v>
      </c>
      <c r="K28" s="1" t="s">
        <v>930</v>
      </c>
      <c r="L28" s="6" t="s">
        <v>455</v>
      </c>
      <c r="M28" s="6" t="s">
        <v>456</v>
      </c>
      <c r="N28" s="3" t="s">
        <v>177</v>
      </c>
      <c r="P28" s="2" t="str">
        <f t="shared" si="0"/>
        <v>INSERT INTO [Hotel] VALUES(N'4',N'6',N'Guest House Maika',N'Chu Văn An, Phú Hội, Huế 7/5, Huế, Việt Nam',N'016-213-4816',N'fmegaheyq@umich.edu',N'3',N'Chợ Đông Ba 0,7 km|Cầu Tràng Tiền 0,9 km|Chùa Diệu Đế 1,2 km|Chùa Chiêu Ứng 1,3 km|Nhà Thờ Dòng Chúa Cứu Thế tại Huế 1,4 km|Museum of Royal Antiquities 1,4 km|Cung An Định 1,5 km|Chùa Ông 1,7 km|Bảo tàng Hồ Chí Minh 1,9 km|Tử Cấm Thành 1,9 km',N'Nằm ở thành phố Huế, cách Cầu Tràng Tiền 2,3 km và Chợ Đông Ba 2,6 km, Guest House Maika cung cấp chỗ nghỉ với WiFi miễn phí, máy điều hòa, nhà hàng và sảnh khách chung.|Tất cả các căn tại đây đều được bố trí khu vực ghế ngồi, TV truyền hình cáp màn hình phẳng và phòng tắm riêng đi kèm dép đi trong phòng, vòi xịt/chậu rửa vệ sinh cùng vòi sen. Để thêm phần thuận tiện cho du khách, chỗ nghỉ có thể cung cấp khăn tắm và ga trải giường với một khoản phụ phí.|Khách lưu trú tại nhà nghỉ B&amp;B này có thể thưởng thức bữa sáng kiểu Á.|Guest House Maika có sân hiên.|Chỗ nghỉ cung cấp cả dịch vụ cho thuê xe đạp lẫn xe hơi trong khi du khách có thể đạp xe ở khu vực gần đó.|Guest House Maika nằm cách Bảo tàng Cổ vật Cung đình Huế 2,7 km và Chùa Chiêu Ứng 3,5 km. Sân bay gần nhất là sân bay Phú Bài, nằm trong bán kính 15 km từ nhà nghỉ B&amp;B này, và chỗ nghỉ cung cấp dịch vụ đưa đón sân bay với một khoản phụ phí.|Đây là khu vực ở Huế mà khách yêu thích, theo các đánh giá độc lập.',N'313.jpg|314.jpg|315.jpg|316.jpg|317.jpg|318.jpg|319.jpg|320.jpg|321.jpg|322.jpg|323.jpg|324.jpg|',N'14:00',N'12:00',N'3/7/2021');</v>
      </c>
    </row>
    <row r="29" spans="1:16" x14ac:dyDescent="0.3">
      <c r="A29" s="3">
        <v>28</v>
      </c>
      <c r="B29" s="3">
        <v>5</v>
      </c>
      <c r="C29" s="3">
        <v>1</v>
      </c>
      <c r="D29" s="3" t="s">
        <v>980</v>
      </c>
      <c r="E29" s="3" t="s">
        <v>981</v>
      </c>
      <c r="F29" s="3" t="s">
        <v>178</v>
      </c>
      <c r="G29" s="3" t="s">
        <v>179</v>
      </c>
      <c r="H29" s="3">
        <v>4</v>
      </c>
      <c r="I29" s="3" t="s">
        <v>982</v>
      </c>
      <c r="J29" s="3" t="s">
        <v>983</v>
      </c>
      <c r="K29" s="1" t="s">
        <v>931</v>
      </c>
      <c r="L29" s="6" t="s">
        <v>455</v>
      </c>
      <c r="M29" s="6" t="s">
        <v>456</v>
      </c>
      <c r="N29" s="3" t="s">
        <v>180</v>
      </c>
      <c r="P29" s="2" t="str">
        <f t="shared" si="0"/>
        <v>INSERT INTO [Hotel] VALUES(N'5',N'1',N' Smile Hotel Nha Trang',N'5/1 Hung Vuong, Loc Tho Ward, Nha Trang, Việt Nam',N'067-555-8440',N'mlordr@pen.io',N'4',N'Quảng trường 2 Tháng 4  0,3 km| Trung tâm Thuyền buồm Việt Nam  0,4 km| Quán bar Sailing Club  0,4 km| Tháp Trầm Hương  0,4 km| Chợ Xóm Mới  0,9 km| Trạm Xe buýt Sân bay  0,9 km| Bac Thanh Church  1 km| Công viên Nước Phù Đổng  1 km| Nha Tho Nui Church  1,2 km| Trung tâm thương mại Nha Trang Center  1,3 km',N'Chỗ nghỉ này cách bãi biển 6 phút đi bộ. Tọa lạc ở thành phố Nha Trang, cách Tháp Trầm Hương 3 phút đi bộ, Smile Hotel cung cấp chỗ nghỉ với hồ bơi ngoài trời. Với tiện nghi BBQ, khách sạn 4 sao này cung cấp các phòng lắp máy điều hòa với Wi-Fi miễn phí, mỗi phòng đều có phòng tắm riêng. Khách sạn cách Quảng trường 2/4 khoảng 4 phút đi bộ và Trung tâm mua sắm Nha Trang Centre 800 m.|Các phòng nghỉ tại khách sạn đều được trang bị bàn làm việc, TV màn hình phẳng, tủ quần áo, ấm đun nước, két an toàn cá nhân và phòng tắm riêng với vòi sen/bồn tắm cùng đồ vệ sinh cá nhân miễn phí. Một số phòng cho khách tầm nhìn ra biển.|Khách sạn cung cấp các món ăn kiểu Á và quốc tế. Bữa sáng tự chọn được phục vụ hàng ngày.|Đội ngũ nhân viên nói tiếng Anh, tiếng Nga và tiếng Việt tại quầy lễ tân có thể tư vấn cho khách. Bàn đặt tour có thể giúp thu xếp các chuyến đi trong ngày và dịch vụ cho thuê xe hơi.|Các điểm tham quan nổi tiếng gần Smile Hotel gồm Trung tâm Thuyền buồm Việt Nam, quán Sailing Club và Bảo tàng Khánh Hòa. Sân bay gần nhất là sân bay quốc tế Cam Ranh, cách đó 26 km.|Đây là khu vực ở Nha Trang mà khách yêu thích, theo các đánh giá độc lập.',N'325.jpg|326.jpg|327.jpg|328.jpg|329.jpg|330.jpg|331.jpg|332.jpg|333.jpg|334.jpg|335.jpg|336.jpg|',N'14:00',N'12:00',N'4/19/2021');</v>
      </c>
    </row>
    <row r="30" spans="1:16" x14ac:dyDescent="0.3">
      <c r="A30" s="3">
        <v>29</v>
      </c>
      <c r="B30" s="3">
        <v>5</v>
      </c>
      <c r="C30" s="3">
        <v>2</v>
      </c>
      <c r="D30" s="3" t="s">
        <v>984</v>
      </c>
      <c r="E30" s="3" t="s">
        <v>985</v>
      </c>
      <c r="F30" s="3" t="s">
        <v>181</v>
      </c>
      <c r="G30" s="3" t="s">
        <v>182</v>
      </c>
      <c r="H30" s="3">
        <v>4</v>
      </c>
      <c r="I30" s="3" t="s">
        <v>986</v>
      </c>
      <c r="J30" s="3" t="s">
        <v>987</v>
      </c>
      <c r="K30" s="1" t="s">
        <v>932</v>
      </c>
      <c r="L30" s="6" t="s">
        <v>455</v>
      </c>
      <c r="M30" s="6" t="s">
        <v>456</v>
      </c>
      <c r="N30" s="3" t="s">
        <v>183</v>
      </c>
      <c r="P30" s="2" t="str">
        <f t="shared" si="0"/>
        <v>INSERT INTO [Hotel] VALUES(N'5',N'2',N'Gold Coast Nha Trang by HOLI',N'20 Tran Phu, Nha Trang Center Apartment, Nha Trang, Việt Nam',N'034-677-1143',N'zmcmenamins@wp.com',N'4',N'Trung tâm thương mại Nha Trang Center 0,1 km|Bảo tàng Khánh Hòa 0,2 km|Nha Trang Stadium 0,4 km|Bảo tàng Alexandre Yersin 0,5 km|Bac Thanh Church 0,5 km|Bưu điện Khánh Hòa 0,7 km|Chợ Xóm Mới 0,8 km|Tháp Trầm Hương 0,8 km|Nhà thờ Chánh tòa Kitô Vua (Nhà thờ Núi) 0,9 km|Chợ Đầm 0,9 km',N'Nằm dọc theo bãi biển, Gold Coast Nha Trang by HOLI cung cấp chỗ ở hiện đại nhưng giản dị với Wi-Fi miễn phí trong các studio. Chỗ nghỉ này nằm trong bán kính 200 m từ Bảo tàng Khánh Hòa và 500 m từ Bảo tàng Alexandre Yersin.|Với tầm nhìn ra cảnh biển/hồ bơi từ ban công, các studio máy lạnh ở đây có sàn lát gỗ, tủ quần áo, két an toàn cá nhân, TV truyền hình cáp màn hình phẳng và khu vực tiếp khách. Nhà bếp được trang bị bếp nấu ăn, tủ lạnh, lò vi sóng và ấm đun nước điện. Phòng tắm riêng đi kèm tiện nghi vòi sen và đồ vệ sinh cá nhân miễn phí.|Tại Gold Coast Nha Trang by HOLI, du khách có thể bơi tại hồ bơi ngoài trời hoặc chơi bida. Dịch vụ giặt là có thể được thu xếp cho khách trong khi dịch vụ dọn phòng được cung cấp hàng ngày.|Chỗ nghỉ nằm trong bán kính 900 m từ Tháp Trầm Hương cũng như Quảng trường 2/4. Sân bay Nha Trang cách đó 28 km.|Đây là khu vực ở Nha Trang mà khách yêu thích, theo các đánh giá độc lập.',N'337.jpg|338.jpg|339.jpg|340.jpg|341.jpg|342.jpg|343.jpg|344.jpg|345.jpg|346.jpg|347.jpg|348.jpg|',N'14:00',N'12:00',N'5/27/2021');</v>
      </c>
    </row>
    <row r="31" spans="1:16" x14ac:dyDescent="0.3">
      <c r="A31" s="3">
        <v>30</v>
      </c>
      <c r="B31" s="3">
        <v>5</v>
      </c>
      <c r="C31" s="3">
        <v>5</v>
      </c>
      <c r="D31" s="3" t="s">
        <v>988</v>
      </c>
      <c r="E31" s="3" t="s">
        <v>989</v>
      </c>
      <c r="F31" s="3" t="s">
        <v>184</v>
      </c>
      <c r="G31" s="3" t="s">
        <v>185</v>
      </c>
      <c r="H31" s="3">
        <v>4</v>
      </c>
      <c r="I31" s="3" t="s">
        <v>990</v>
      </c>
      <c r="J31" s="3" t="s">
        <v>991</v>
      </c>
      <c r="K31" s="1" t="s">
        <v>933</v>
      </c>
      <c r="L31" s="6" t="s">
        <v>455</v>
      </c>
      <c r="M31" s="6" t="s">
        <v>456</v>
      </c>
      <c r="N31" s="3" t="s">
        <v>186</v>
      </c>
      <c r="P31" s="2" t="str">
        <f t="shared" si="0"/>
        <v>INSERT INTO [Hotel] VALUES(N'5',N'5',N'Annie Homestay Núi Một',N'64 Núi Một 64, Nha Trang, Việt Nam',N'013-069-6081',N'abrundellt@unesco.org',N'4',N'Nhà thờ Chánh tòa Kitô Vua (Nhà thờ Núi) 0,2 km|Chợ Xóm Mới 0,3 km|Bac Thanh Church 0,3 km|Nha Tho Nui Church 0,3 km|Nha Trang Stadium 0,7 km|Trung tâm thương mại Nha Trang Center 0,8 km|Bảo tàng Khánh Hòa 0,9 km|Tháp Trầm Hương 1 km|Bảo tàng Alexandre Yersin 1 km',N'Annie Homestay Núi Một nằm ở thành phố Nha Trang, gần Bãi biển Nha Trang, Nhà thờ Nha Trang và Bảo tàng Alexandre Yersin. Chỗ nghỉ này có WiFi miễn phí, quầy bar và sân hiên.|Các điểm tham quan nổi tiếng gần homestay này bao gồm Trung tâm mua sắm Nha Trang Centre, Quảng trường 2/4 và Tháp Trầm Hương. Sân bay gần nhất là sân bay quốc tế Cam Ranh, cách Annie Homestay Núi Một 27 km, và chỗ nghỉ cung cấp dịch vụ đưa đón sân bay với một khoản phụ phí.|Annie Homestay Núi Một đã chào đón khách Booking.com từ Ngày 31 Tháng 7 Năm 2019.',N'349.jpg|350.jpg|351.jpg|352.jpg|353.jpg|354.jpg|355.jpg|356.jpg|357.jpg|358.jpg|359.jpg|360.jpg|',N'14:00',N'12:00',N'11/22/2020');</v>
      </c>
    </row>
    <row r="32" spans="1:16" x14ac:dyDescent="0.3">
      <c r="A32" s="3"/>
      <c r="B32" s="3"/>
      <c r="C32" s="3"/>
      <c r="K32" s="1"/>
      <c r="M32" s="11"/>
    </row>
    <row r="33" spans="1:13" x14ac:dyDescent="0.3">
      <c r="A33" s="3"/>
      <c r="B33" s="3"/>
      <c r="C33" s="3"/>
      <c r="K33" s="1"/>
      <c r="M33" s="11"/>
    </row>
    <row r="34" spans="1:13" x14ac:dyDescent="0.3">
      <c r="A34" s="3"/>
      <c r="B34" s="3"/>
      <c r="K34" s="1"/>
      <c r="M34" s="11"/>
    </row>
    <row r="35" spans="1:13" x14ac:dyDescent="0.3">
      <c r="K35" s="1"/>
      <c r="M35" s="11"/>
    </row>
    <row r="36" spans="1:13" x14ac:dyDescent="0.3">
      <c r="K36" s="1"/>
      <c r="M36" s="11"/>
    </row>
    <row r="37" spans="1:13" x14ac:dyDescent="0.3">
      <c r="K37" s="1"/>
      <c r="M37" s="11"/>
    </row>
    <row r="38" spans="1:13" x14ac:dyDescent="0.3">
      <c r="K38" s="1"/>
      <c r="M38" s="11"/>
    </row>
    <row r="39" spans="1:13" x14ac:dyDescent="0.3">
      <c r="K39" s="1"/>
      <c r="M39" s="11"/>
    </row>
    <row r="40" spans="1:13" x14ac:dyDescent="0.3">
      <c r="K40" s="1"/>
      <c r="M40" s="11"/>
    </row>
    <row r="41" spans="1:13" x14ac:dyDescent="0.3">
      <c r="K41" s="1"/>
      <c r="M41" s="11"/>
    </row>
    <row r="42" spans="1:13" x14ac:dyDescent="0.3">
      <c r="K42" s="1"/>
      <c r="M42" s="11"/>
    </row>
    <row r="43" spans="1:13" x14ac:dyDescent="0.3">
      <c r="K43" s="1"/>
      <c r="M43" s="11"/>
    </row>
    <row r="44" spans="1:13" x14ac:dyDescent="0.3">
      <c r="K44" s="1"/>
      <c r="M44" s="11"/>
    </row>
    <row r="45" spans="1:13" x14ac:dyDescent="0.3">
      <c r="K45" s="1"/>
      <c r="M45" s="11"/>
    </row>
    <row r="46" spans="1:13" x14ac:dyDescent="0.3">
      <c r="K46" s="1"/>
      <c r="M46" s="11"/>
    </row>
    <row r="47" spans="1:13" x14ac:dyDescent="0.3">
      <c r="K47" s="1"/>
      <c r="M47" s="11"/>
    </row>
    <row r="48" spans="1:13" x14ac:dyDescent="0.3">
      <c r="K48" s="1"/>
      <c r="M48" s="11"/>
    </row>
    <row r="49" spans="11:13" x14ac:dyDescent="0.3">
      <c r="K49" s="1"/>
      <c r="M49" s="11"/>
    </row>
    <row r="50" spans="11:13" x14ac:dyDescent="0.3">
      <c r="K50" s="1"/>
      <c r="M50" s="11"/>
    </row>
    <row r="51" spans="11:13" x14ac:dyDescent="0.3">
      <c r="K51" s="1"/>
      <c r="M51" s="11"/>
    </row>
    <row r="52" spans="11:13" x14ac:dyDescent="0.3">
      <c r="K52" s="1"/>
      <c r="M52" s="11"/>
    </row>
    <row r="53" spans="11:13" x14ac:dyDescent="0.3">
      <c r="K53" s="1"/>
      <c r="M53" s="11"/>
    </row>
    <row r="54" spans="11:13" x14ac:dyDescent="0.3">
      <c r="K54" s="1"/>
      <c r="M54" s="11"/>
    </row>
    <row r="55" spans="11:13" x14ac:dyDescent="0.3">
      <c r="K55" s="1"/>
      <c r="M55" s="11"/>
    </row>
    <row r="56" spans="11:13" x14ac:dyDescent="0.3">
      <c r="K56" s="1"/>
      <c r="M56" s="11"/>
    </row>
    <row r="57" spans="11:13" x14ac:dyDescent="0.3">
      <c r="K57" s="1"/>
      <c r="M57" s="11"/>
    </row>
    <row r="58" spans="11:13" x14ac:dyDescent="0.3">
      <c r="K58" s="1"/>
      <c r="M58" s="11"/>
    </row>
    <row r="59" spans="11:13" x14ac:dyDescent="0.3">
      <c r="K59" s="1"/>
      <c r="M59" s="11"/>
    </row>
    <row r="60" spans="11:13" x14ac:dyDescent="0.3">
      <c r="K60" s="1"/>
      <c r="M60" s="11"/>
    </row>
    <row r="61" spans="11:13" x14ac:dyDescent="0.3">
      <c r="K61" s="1"/>
      <c r="M61" s="11"/>
    </row>
    <row r="62" spans="11:13" x14ac:dyDescent="0.3">
      <c r="K62" s="1"/>
      <c r="M62" s="11"/>
    </row>
    <row r="63" spans="11:13" x14ac:dyDescent="0.3">
      <c r="K63" s="1"/>
      <c r="M63" s="11"/>
    </row>
    <row r="64" spans="11:13" x14ac:dyDescent="0.3">
      <c r="K64" s="1"/>
      <c r="M64" s="11"/>
    </row>
    <row r="65" spans="11:13" x14ac:dyDescent="0.3">
      <c r="K65" s="1"/>
      <c r="M65" s="11"/>
    </row>
    <row r="66" spans="11:13" x14ac:dyDescent="0.3">
      <c r="K66" s="1"/>
      <c r="M66" s="11"/>
    </row>
    <row r="67" spans="11:13" x14ac:dyDescent="0.3">
      <c r="K67" s="1"/>
      <c r="M67" s="11"/>
    </row>
    <row r="68" spans="11:13" x14ac:dyDescent="0.3">
      <c r="K68" s="1"/>
      <c r="M68" s="11"/>
    </row>
    <row r="69" spans="11:13" x14ac:dyDescent="0.3">
      <c r="K69" s="1"/>
      <c r="M69" s="11"/>
    </row>
    <row r="70" spans="11:13" x14ac:dyDescent="0.3">
      <c r="K70" s="1"/>
      <c r="M70" s="11"/>
    </row>
    <row r="71" spans="11:13" x14ac:dyDescent="0.3">
      <c r="K71" s="1"/>
      <c r="M71" s="11"/>
    </row>
    <row r="72" spans="11:13" x14ac:dyDescent="0.3">
      <c r="K72" s="1"/>
      <c r="M72" s="11"/>
    </row>
    <row r="73" spans="11:13" x14ac:dyDescent="0.3">
      <c r="K73" s="1"/>
      <c r="M73" s="11"/>
    </row>
    <row r="74" spans="11:13" x14ac:dyDescent="0.3">
      <c r="K74" s="1"/>
      <c r="M74" s="11"/>
    </row>
    <row r="75" spans="11:13" x14ac:dyDescent="0.3">
      <c r="K75" s="1"/>
      <c r="M75" s="11"/>
    </row>
    <row r="76" spans="11:13" x14ac:dyDescent="0.3">
      <c r="K76" s="1"/>
      <c r="M76" s="11"/>
    </row>
    <row r="77" spans="11:13" x14ac:dyDescent="0.3">
      <c r="K77" s="1"/>
      <c r="M77" s="11"/>
    </row>
    <row r="78" spans="11:13" x14ac:dyDescent="0.3">
      <c r="K78" s="1"/>
      <c r="M78" s="11"/>
    </row>
    <row r="79" spans="11:13" x14ac:dyDescent="0.3">
      <c r="K79" s="1"/>
      <c r="M79" s="11"/>
    </row>
    <row r="80" spans="11:13" x14ac:dyDescent="0.3">
      <c r="K80" s="1"/>
      <c r="M80" s="11"/>
    </row>
    <row r="81" spans="11:13" x14ac:dyDescent="0.3">
      <c r="K81" s="1"/>
      <c r="M81" s="11"/>
    </row>
    <row r="82" spans="11:13" x14ac:dyDescent="0.3">
      <c r="K82" s="1"/>
      <c r="M82" s="11"/>
    </row>
    <row r="83" spans="11:13" x14ac:dyDescent="0.3">
      <c r="K83" s="1"/>
      <c r="M83" s="11"/>
    </row>
    <row r="84" spans="11:13" x14ac:dyDescent="0.3">
      <c r="K84" s="1"/>
      <c r="M84" s="11"/>
    </row>
    <row r="85" spans="11:13" x14ac:dyDescent="0.3">
      <c r="K85" s="1"/>
      <c r="M85" s="11"/>
    </row>
    <row r="86" spans="11:13" x14ac:dyDescent="0.3">
      <c r="K86" s="1"/>
      <c r="M86" s="11"/>
    </row>
    <row r="87" spans="11:13" x14ac:dyDescent="0.3">
      <c r="K87" s="1"/>
      <c r="M87" s="11"/>
    </row>
    <row r="88" spans="11:13" x14ac:dyDescent="0.3">
      <c r="K88" s="1"/>
      <c r="M88" s="11"/>
    </row>
    <row r="89" spans="11:13" x14ac:dyDescent="0.3">
      <c r="K89" s="1"/>
      <c r="M89" s="11"/>
    </row>
    <row r="90" spans="11:13" x14ac:dyDescent="0.3">
      <c r="K90" s="1"/>
      <c r="M90" s="11"/>
    </row>
    <row r="91" spans="11:13" x14ac:dyDescent="0.3">
      <c r="K91" s="1"/>
      <c r="M91" s="11"/>
    </row>
    <row r="92" spans="11:13" x14ac:dyDescent="0.3">
      <c r="K92" s="1"/>
      <c r="M92" s="11"/>
    </row>
    <row r="93" spans="11:13" x14ac:dyDescent="0.3">
      <c r="K93" s="1"/>
      <c r="M93" s="11"/>
    </row>
    <row r="94" spans="11:13" x14ac:dyDescent="0.3">
      <c r="K94" s="1"/>
      <c r="M94" s="11"/>
    </row>
    <row r="95" spans="11:13" x14ac:dyDescent="0.3">
      <c r="K95" s="1"/>
      <c r="M95" s="11"/>
    </row>
    <row r="96" spans="11:13" x14ac:dyDescent="0.3">
      <c r="K96" s="1"/>
      <c r="M96" s="11"/>
    </row>
    <row r="97" spans="11:13" x14ac:dyDescent="0.3">
      <c r="K97" s="1"/>
      <c r="M97" s="11"/>
    </row>
    <row r="98" spans="11:13" x14ac:dyDescent="0.3">
      <c r="K98" s="1"/>
      <c r="M98" s="11"/>
    </row>
    <row r="99" spans="11:13" x14ac:dyDescent="0.3">
      <c r="K99" s="1"/>
      <c r="M99" s="11"/>
    </row>
    <row r="100" spans="11:13" x14ac:dyDescent="0.3">
      <c r="K100" s="1"/>
      <c r="M100" s="11"/>
    </row>
    <row r="101" spans="11:13" x14ac:dyDescent="0.3">
      <c r="K101" s="1"/>
      <c r="M101" s="11"/>
    </row>
    <row r="102" spans="11:13" x14ac:dyDescent="0.3">
      <c r="K102" s="1"/>
      <c r="M102" s="11"/>
    </row>
    <row r="103" spans="11:13" x14ac:dyDescent="0.3">
      <c r="K103" s="1"/>
      <c r="M103" s="11"/>
    </row>
    <row r="104" spans="11:13" x14ac:dyDescent="0.3">
      <c r="K104" s="1"/>
      <c r="M104" s="11"/>
    </row>
    <row r="105" spans="11:13" x14ac:dyDescent="0.3">
      <c r="K105" s="1"/>
      <c r="M105" s="11"/>
    </row>
    <row r="106" spans="11:13" x14ac:dyDescent="0.3">
      <c r="K106" s="1"/>
      <c r="M106" s="11"/>
    </row>
    <row r="107" spans="11:13" x14ac:dyDescent="0.3">
      <c r="K107" s="1"/>
      <c r="M107" s="11"/>
    </row>
    <row r="108" spans="11:13" x14ac:dyDescent="0.3">
      <c r="K108" s="1"/>
      <c r="M108" s="11"/>
    </row>
    <row r="109" spans="11:13" x14ac:dyDescent="0.3">
      <c r="K109" s="1"/>
      <c r="M109" s="11"/>
    </row>
    <row r="110" spans="11:13" x14ac:dyDescent="0.3">
      <c r="K110" s="1"/>
      <c r="M110" s="11"/>
    </row>
    <row r="111" spans="11:13" x14ac:dyDescent="0.3">
      <c r="K111" s="1"/>
      <c r="M111" s="11"/>
    </row>
    <row r="112" spans="11:13" x14ac:dyDescent="0.3">
      <c r="K112" s="1"/>
      <c r="M112" s="11"/>
    </row>
    <row r="113" spans="11:13" x14ac:dyDescent="0.3">
      <c r="K113" s="1"/>
      <c r="M113" s="11"/>
    </row>
    <row r="114" spans="11:13" x14ac:dyDescent="0.3">
      <c r="K114" s="1"/>
      <c r="M114" s="11"/>
    </row>
    <row r="115" spans="11:13" x14ac:dyDescent="0.3">
      <c r="K115" s="1"/>
      <c r="M115" s="11"/>
    </row>
    <row r="116" spans="11:13" x14ac:dyDescent="0.3">
      <c r="K116" s="1"/>
      <c r="M116" s="11"/>
    </row>
    <row r="117" spans="11:13" x14ac:dyDescent="0.3">
      <c r="K117" s="1"/>
      <c r="M117" s="11"/>
    </row>
    <row r="118" spans="11:13" x14ac:dyDescent="0.3">
      <c r="K118" s="1"/>
      <c r="M118" s="11"/>
    </row>
    <row r="119" spans="11:13" x14ac:dyDescent="0.3">
      <c r="K119" s="1"/>
      <c r="M119" s="11"/>
    </row>
    <row r="120" spans="11:13" x14ac:dyDescent="0.3">
      <c r="K120" s="1"/>
      <c r="M120" s="11"/>
    </row>
    <row r="121" spans="11:13" x14ac:dyDescent="0.3">
      <c r="K121" s="1"/>
      <c r="M121" s="11"/>
    </row>
    <row r="122" spans="11:13" x14ac:dyDescent="0.3">
      <c r="K122" s="1"/>
      <c r="M122" s="11"/>
    </row>
    <row r="123" spans="11:13" x14ac:dyDescent="0.3">
      <c r="K123" s="1"/>
      <c r="M123" s="11"/>
    </row>
    <row r="124" spans="11:13" x14ac:dyDescent="0.3">
      <c r="K124" s="1"/>
      <c r="M124" s="11"/>
    </row>
    <row r="125" spans="11:13" x14ac:dyDescent="0.3">
      <c r="K125" s="1"/>
      <c r="M125" s="11"/>
    </row>
    <row r="126" spans="11:13" x14ac:dyDescent="0.3">
      <c r="K126" s="1"/>
      <c r="M126" s="11"/>
    </row>
    <row r="127" spans="11:13" x14ac:dyDescent="0.3">
      <c r="K127" s="1"/>
      <c r="M127" s="11"/>
    </row>
    <row r="128" spans="11:13" x14ac:dyDescent="0.3">
      <c r="K128" s="1"/>
      <c r="M128" s="11"/>
    </row>
    <row r="129" spans="11:13" x14ac:dyDescent="0.3">
      <c r="K129" s="1"/>
      <c r="M129" s="11"/>
    </row>
    <row r="130" spans="11:13" x14ac:dyDescent="0.3">
      <c r="K130" s="1"/>
      <c r="M130" s="11"/>
    </row>
    <row r="131" spans="11:13" x14ac:dyDescent="0.3">
      <c r="K131" s="1"/>
      <c r="M131" s="11"/>
    </row>
    <row r="132" spans="11:13" x14ac:dyDescent="0.3">
      <c r="K132" s="1"/>
      <c r="M132" s="11"/>
    </row>
    <row r="133" spans="11:13" x14ac:dyDescent="0.3">
      <c r="K133" s="1"/>
      <c r="M133" s="11"/>
    </row>
    <row r="134" spans="11:13" x14ac:dyDescent="0.3">
      <c r="K134" s="1"/>
      <c r="M134" s="11"/>
    </row>
    <row r="135" spans="11:13" x14ac:dyDescent="0.3">
      <c r="K135" s="1"/>
      <c r="M135" s="11"/>
    </row>
    <row r="136" spans="11:13" x14ac:dyDescent="0.3">
      <c r="K136" s="1"/>
      <c r="M136" s="11"/>
    </row>
    <row r="137" spans="11:13" x14ac:dyDescent="0.3">
      <c r="K137" s="1"/>
      <c r="M137" s="11"/>
    </row>
    <row r="138" spans="11:13" x14ac:dyDescent="0.3">
      <c r="K138" s="1"/>
      <c r="M138" s="11"/>
    </row>
    <row r="139" spans="11:13" x14ac:dyDescent="0.3">
      <c r="K139" s="1"/>
      <c r="M139" s="11"/>
    </row>
    <row r="140" spans="11:13" x14ac:dyDescent="0.3">
      <c r="K140" s="1"/>
      <c r="M140" s="11"/>
    </row>
    <row r="141" spans="11:13" x14ac:dyDescent="0.3">
      <c r="K141" s="1"/>
      <c r="M141" s="11"/>
    </row>
    <row r="142" spans="11:13" x14ac:dyDescent="0.3">
      <c r="K142" s="1"/>
      <c r="M142" s="11"/>
    </row>
    <row r="143" spans="11:13" x14ac:dyDescent="0.3">
      <c r="K143" s="1"/>
      <c r="M143" s="11"/>
    </row>
    <row r="144" spans="11:13" x14ac:dyDescent="0.3">
      <c r="K144" s="1"/>
      <c r="M144" s="11"/>
    </row>
    <row r="145" spans="11:13" x14ac:dyDescent="0.3">
      <c r="K145" s="1"/>
      <c r="M145" s="11"/>
    </row>
    <row r="146" spans="11:13" x14ac:dyDescent="0.3">
      <c r="K146" s="1"/>
      <c r="M146" s="11"/>
    </row>
    <row r="147" spans="11:13" x14ac:dyDescent="0.3">
      <c r="K147" s="1"/>
      <c r="M147" s="11"/>
    </row>
    <row r="148" spans="11:13" x14ac:dyDescent="0.3">
      <c r="K148" s="1"/>
      <c r="M148" s="11"/>
    </row>
    <row r="149" spans="11:13" x14ac:dyDescent="0.3">
      <c r="K149" s="1"/>
      <c r="M149" s="11"/>
    </row>
    <row r="150" spans="11:13" x14ac:dyDescent="0.3">
      <c r="K150" s="1"/>
      <c r="M150" s="11"/>
    </row>
    <row r="151" spans="11:13" x14ac:dyDescent="0.3">
      <c r="K151" s="1"/>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13EB-2A45-419B-9EBC-D5BD3A618FD7}">
  <dimension ref="A1:M36"/>
  <sheetViews>
    <sheetView topLeftCell="A21" workbookViewId="0">
      <selection activeCell="M2" sqref="M2:M31"/>
    </sheetView>
  </sheetViews>
  <sheetFormatPr defaultRowHeight="13.8" x14ac:dyDescent="0.25"/>
  <cols>
    <col min="1" max="1" width="7.5" style="13" bestFit="1" customWidth="1"/>
    <col min="2" max="16384" width="8.796875" style="13"/>
  </cols>
  <sheetData>
    <row r="1" spans="1:13" ht="14.4" x14ac:dyDescent="0.3">
      <c r="A1" s="1" t="s">
        <v>91</v>
      </c>
      <c r="B1" s="1" t="s">
        <v>202</v>
      </c>
      <c r="C1" s="1" t="s">
        <v>203</v>
      </c>
      <c r="D1" s="1" t="s">
        <v>329</v>
      </c>
      <c r="E1" s="1" t="s">
        <v>93</v>
      </c>
      <c r="F1" s="1" t="s">
        <v>92</v>
      </c>
      <c r="G1" s="1" t="s">
        <v>94</v>
      </c>
      <c r="H1" s="1" t="s">
        <v>95</v>
      </c>
      <c r="I1" s="1" t="s">
        <v>96</v>
      </c>
      <c r="J1" s="1" t="s">
        <v>325</v>
      </c>
      <c r="K1" s="1" t="s">
        <v>97</v>
      </c>
    </row>
    <row r="2" spans="1:13" ht="14.4" x14ac:dyDescent="0.3">
      <c r="A2" s="1">
        <v>1</v>
      </c>
      <c r="B2" s="1" t="s">
        <v>204</v>
      </c>
      <c r="C2" s="1" t="s">
        <v>205</v>
      </c>
      <c r="D2" s="1"/>
      <c r="E2" s="1" t="s">
        <v>193</v>
      </c>
      <c r="F2" s="1" t="s">
        <v>192</v>
      </c>
      <c r="G2" s="1" t="s">
        <v>194</v>
      </c>
      <c r="H2" s="1" t="s">
        <v>195</v>
      </c>
      <c r="I2" s="1" t="s">
        <v>196</v>
      </c>
      <c r="J2" s="1"/>
      <c r="K2" s="1" t="s">
        <v>197</v>
      </c>
      <c r="M2" s="1" t="str">
        <f>"INSERT INTO [HotelService] VALUES(N'"&amp;A2&amp;"',N'"&amp;B2&amp;"',N'"&amp;C2&amp;"',N'"&amp;D2&amp;"',N'"&amp;E2&amp;"',N'"&amp;F2&amp;"',N'"&amp;G2&amp;"',N'"&amp;H2&amp;"',N'"&amp;I2&amp;"',N'"&amp;J2&amp;"',N'"&amp;K2&amp;"');"</f>
        <v>INSERT INTO [HotelService] VALUES(N'1',N'Khăn tắm|Chậu rửa vệ sinh (bidet)|Toilet phụ|Bồn tắm hoặc Vòi sen|Dép|Toilet chung|Nhà vệ sinh|Đồ vệ sinh cá nhân miễn phí|Phòng tắm chung|Áo choàng tắm|Máy sấy tóc|Vòi sen',N'Tủ hoặc phòng để quần áo|Đồng hồ báo thức|Phòng thay quần áo',N'',N'Tiếng Anh|Tiếng Pháp|Tiếng Nhật|Tiếng Việt',N'Không có truy cập internet.',N'Quầy bar|Nhà hàng',N'Lễ tân 24 giờ|Dịch vụ phòng',N'Dịch vụ là (ủi)|Giặt khô|Giặt ủi ',N'',N'Điều hòa nhiệt độ|Phòng gia đình|Phòng không hút thuốc|Ghế/ghế dài tắm nắng|Khăn hồ bơi/bãi biển|Bồn tắm nóng/bể sục (jacuzzi)|Trung tâm Spa &amp; chăm sóc sức khoẻ ');</v>
      </c>
    </row>
    <row r="3" spans="1:13" ht="14.4" x14ac:dyDescent="0.3">
      <c r="A3" s="1">
        <v>2</v>
      </c>
      <c r="B3" s="1" t="s">
        <v>235</v>
      </c>
      <c r="C3" s="1" t="s">
        <v>236</v>
      </c>
      <c r="D3" s="1"/>
      <c r="E3" s="1" t="s">
        <v>237</v>
      </c>
      <c r="F3" s="1" t="s">
        <v>238</v>
      </c>
      <c r="G3" s="1" t="s">
        <v>239</v>
      </c>
      <c r="H3" s="1" t="s">
        <v>240</v>
      </c>
      <c r="I3" s="1" t="s">
        <v>241</v>
      </c>
      <c r="J3" s="1"/>
      <c r="K3" s="1" t="s">
        <v>242</v>
      </c>
      <c r="M3" s="1" t="str">
        <f t="shared" ref="M3:M31" si="0">"INSERT INTO [HotelService] VALUES(N'"&amp;A3&amp;"',N'"&amp;B3&amp;"',N'"&amp;C3&amp;"',N'"&amp;D3&amp;"',N'"&amp;E3&amp;"',N'"&amp;F3&amp;"',N'"&amp;G3&amp;"',N'"&amp;H3&amp;"',N'"&amp;I3&amp;"',N'"&amp;J3&amp;"',N'"&amp;K3&amp;"');"</f>
        <v>INSERT INTO [HotelService] VALUES(N'2',N'Giấy vệ sinh|Khăn tắm|Khăn tắm/Bộ khăn trải giường (có thu phí) |Toilet phụ|Dép|Phòng tắm riêng|Nhà vệ sinh|Đồ vệ sinh cá nhân miễn phí|Áo choàng tắm|Máy sấy tóc|Vòi sen',N'Tủ hoặc phòng để quần áo|Đồng hồ báo thức|Phòng thay quần áo',N'',N'Tiếng Anh|Tiếng Việt',N'Wi-fi có ở các phòng khách sạn và miễn phí.',N'Quán cà phê (trong khuôn viên)|Trái cây Phụ phí|Bữa ăn trẻ em Phụ phí|Thực đơn ăn kiêng đặc biệt | theo yêu cầu) |Bữa sáng tại phòng|Nhà hàng|Minibar|Máy pha trà/cà phê',N'Nhận/trả phòng riêng|Dịch vụ trợ giúp đặc biệt|Giữ hành lí|Bàn bán tour|Thu đổi ngoại tệ|Nhận/trả phòng cấp tốc Phụ phí|Lễ tân 24 giờ',N'Dịch vụ là (ủi) |Giặt khô|Giặt ủi ',N'',N'Dịch vụ đưa đón sân bay (có thu phí)|Dịch vụ xe đưa đón (có thu phí)|Điều hòa nhiệt độ|Dịch vụ báo thức|Sàn lát gỗ|Hệ thống sưởi|Hệ thống cách âm|Lối vào riêng|Cho thuê xe hơi|Két an toàn cỡ laptop|Sàn trải thảm|Phòng cách âm|Thang máy|Phòng gia đình|Tiện nghi ủi|Phòng không hút thuốc|Bàn ủi|Dịch vụ báo thức');</v>
      </c>
    </row>
    <row r="4" spans="1:13" ht="14.4" x14ac:dyDescent="0.3">
      <c r="A4" s="1">
        <v>3</v>
      </c>
      <c r="B4" s="1" t="s">
        <v>259</v>
      </c>
      <c r="C4" s="1" t="s">
        <v>260</v>
      </c>
      <c r="D4" s="1"/>
      <c r="E4" s="1" t="s">
        <v>237</v>
      </c>
      <c r="F4" s="1" t="s">
        <v>261</v>
      </c>
      <c r="G4" s="1" t="s">
        <v>262</v>
      </c>
      <c r="H4" s="1" t="s">
        <v>263</v>
      </c>
      <c r="I4" s="1" t="s">
        <v>264</v>
      </c>
      <c r="J4" s="1"/>
      <c r="K4" s="1" t="s">
        <v>265</v>
      </c>
      <c r="M4" s="1" t="str">
        <f t="shared" si="0"/>
        <v>INSERT INTO [HotelService] VALUES(N'3',N'Giấy vệ sinh|Khăn tắm|Chậu rửa vệ sinh (bidet)|Bồn tắm hoặc Vòi sen|Dép|Phòng tắm riêng|Nhà vệ sinh|Đồ vệ sinh cá nhân miễn phí|Máy sấy tóc|Vòi sen',N'Tủ hoặc phòng để quần áo|Đồng hồ báo thức',N'',N'Tiếng Anh|Tiếng Việt',N'Wi-fi có ở toàn bộ khách sạn và miễn phí.',N'Quán cà phê (trong khuôn viên)|Trái cây|Rượu vang/sâm panh Phụ phí|Quầy bar (đồ ăn nhẹ)|Minibar|Máy pha trà/cà phê',N'Dịch vụ trợ giúp đặc biệt|Máy ATM/rút tiền trong khuôn viên|Giữ hành lí|Bàn bán tour|Thu đổi ngoại tệ|Nhận/trả phòng cấp tốc|Lễ tân 24 giờ',N'Dọn phòng hàng ngày|Bàn ủi li quần Phụ phí|Dịch vụ là (ủi) Phụ phí|Giặt khô Phụ phí|Giặt ủi Phụ phí',N'',N'Cửa hàng tạp hóa (trong khuôn viên)|Dịch vụ đưa đón sân bay (có thu phí)|Dịch vụ xe đưa đón (có thu phí)|Không gây dị ứng|Khu vực cho phép hút thuốc|Điều hòa nhiệt độ|Cấm hút thuốc trong toàn bộ khuôn viên|Dịch vụ báo thức|Sàn lát gỗ|Hệ thống sưởi|Sàn lát gạch/đá cẩm thạch|Hệ thống cách âm|Cho thuê xe hơi|Phòng cách âm|Thang máy|Phòng gia đình|Tiện nghi ủi|Bàn ủi li quần|Phòng không hút thuốc|Bàn ủi|Dịch vụ báo thức|Dịch vụ phòng');</v>
      </c>
    </row>
    <row r="5" spans="1:13" ht="14.4" x14ac:dyDescent="0.3">
      <c r="A5" s="1">
        <v>4</v>
      </c>
      <c r="B5" s="7" t="s">
        <v>279</v>
      </c>
      <c r="C5" s="7" t="s">
        <v>205</v>
      </c>
      <c r="D5" s="7"/>
      <c r="E5" s="7" t="s">
        <v>280</v>
      </c>
      <c r="F5" s="1" t="s">
        <v>238</v>
      </c>
      <c r="G5" s="7" t="s">
        <v>281</v>
      </c>
      <c r="H5" s="7" t="s">
        <v>282</v>
      </c>
      <c r="I5" s="7" t="s">
        <v>437</v>
      </c>
      <c r="J5" s="7"/>
      <c r="K5" s="7" t="s">
        <v>283</v>
      </c>
      <c r="M5" s="1" t="str">
        <f t="shared" si="0"/>
        <v>INSERT INTO [HotelService] VALUES(N'4',N'Giấy vệ sinh|Khăn tắm|Khăn tắm/Bộ khăn trải giường (có thu phí)|Bồn tắm hoặc Vòi sen|Dép|Nhà vệ sinh|Đồ vệ sinh cá nhân miễn phí|Máy sấy tóc|Bồn tắm|Vòi sen',N'Tủ hoặc phòng để quần áo|Đồng hồ báo thức|Phòng thay quần áo',N'',N'Tiếng Anh|Tiếng Việt|Tiếng Trung',N'Wi-fi có ở các phòng khách sạn và miễn phí.',N'Bữa sáng tại phòng|Dịch vụ phòng|Minibar',N'Có xuất hóa đơn|Tủ khóa|Nhận/trả phòng riêng|Dịch vụ trợ giúp đặc biệt|Giữ hành lí|Bàn bán tour|Thu đổi ngoại tệ|Nhận/trả phòng cấp tốc|Lễ tân 24 giờ',N'Dọn phòng hàng ngày|Dịch vụ là (ủi) Phụ phí|Giặt khô|Giặt ủi',N'',N'Điều hòa nhiệt độ|Cấm hút thuốc trong toàn bộ khuôn viên|Phòng cách âm|Thang máy|Phòng gia đình|Phòng không hút thuốc');</v>
      </c>
    </row>
    <row r="6" spans="1:13" ht="14.4" x14ac:dyDescent="0.3">
      <c r="A6" s="1">
        <v>5</v>
      </c>
      <c r="B6" s="7" t="s">
        <v>291</v>
      </c>
      <c r="C6" s="7" t="s">
        <v>292</v>
      </c>
      <c r="D6" s="7"/>
      <c r="E6" s="7" t="s">
        <v>293</v>
      </c>
      <c r="F6" s="1" t="s">
        <v>238</v>
      </c>
      <c r="G6" s="7" t="s">
        <v>438</v>
      </c>
      <c r="H6" s="7" t="s">
        <v>294</v>
      </c>
      <c r="I6" s="7" t="s">
        <v>439</v>
      </c>
      <c r="J6" s="7"/>
      <c r="K6" s="7" t="s">
        <v>295</v>
      </c>
      <c r="M6" s="1" t="str">
        <f t="shared" si="0"/>
        <v>INSERT INTO [HotelService] VALUES(N'5',N'Giấy vệ sinh|Khăn tắm|Khăn tắm/Bộ khăn trải giường (có thu phí)|Bồn tắm hoặc Vòi sen|Dép|Phòng tắm riêng|Nhà vệ sinh|Đồ vệ sinh cá nhân miễn phí|Áo choàng tắm|Máy sấy tóc|Bồn tắm|Vòi sen',N'Ra trải giường|Tủ hoặc phòng để quần áo',N'',N'Tiếng Anh|Tiếng Nhật|Tiếng Việt',N'Wi-fi có ở các phòng khách sạn và miễn phí.',N'Trái cây Phụ phí|Rượu vang/sâm panh Phụ phí|Thực đơn ăn kiêng đặc biệt (theo yêu cầu)|Bữa sáng tại phòng|Dịch vụ phòng|Minibar',N'Có xuất hóa đơn|Dịch vụ trợ giúp đặc biệt|Thu đổi ngoại tệ|Lễ tân 24 giờ',N'Dọn phòng hàng ngày|Bàn ủi li quần|Dịch vụ là (ủi)|Giặt khô Phụ phí|Giặt ủi Phụ phí',N'',N'Khu vực cho phép hút thuốc|Điều hòa nhiệt độ|Cấm hút thuốc trong toàn bộ khuôn viên|Phòng cách âm|Thang máy|Phòng gia đình|Phòng không hút thuốc');</v>
      </c>
    </row>
    <row r="7" spans="1:13" ht="14.4" x14ac:dyDescent="0.3">
      <c r="A7" s="1">
        <v>6</v>
      </c>
      <c r="B7" s="7" t="s">
        <v>301</v>
      </c>
      <c r="C7" s="1" t="s">
        <v>302</v>
      </c>
      <c r="D7" s="1"/>
      <c r="E7" s="7" t="s">
        <v>293</v>
      </c>
      <c r="F7" s="1" t="s">
        <v>238</v>
      </c>
      <c r="G7" s="1" t="s">
        <v>303</v>
      </c>
      <c r="H7" s="1" t="s">
        <v>304</v>
      </c>
      <c r="I7" s="7" t="s">
        <v>439</v>
      </c>
      <c r="J7" s="7"/>
      <c r="K7" s="1" t="s">
        <v>305</v>
      </c>
      <c r="M7" s="1" t="str">
        <f t="shared" si="0"/>
        <v>INSERT INTO [HotelService] VALUES(N'6',N'Giấy vệ sinh|Dép|Phòng tắm riêng|Nhà vệ sinh|Đồ vệ sinh cá nhân miễn phí|Máy sấy tóc|Vòi sen',N'Tủ hoặc phòng để quần áo',N'',N'Tiếng Anh|Tiếng Nhật|Tiếng Việt',N'Wi-fi có ở các phòng khách sạn và miễn phí.',N'Quán cà phê (trong khuôn viên)|Trái cây Phụ phí|Rượu vang/sâm panh Phụ phí|Bữa ăn trẻ em Phụ phí|Thực đơn ăn kiêng đặc biệt (theo yêu cầu)|Bữa sáng tại phòng|Nhà hàng|Minibar',N'Nhận/trả phòng riêng|Dịch vụ trợ giúp đặc biệt|Lễ tân 24 giờ',N'Dọn phòng hàng ngày|Bàn ủi li quần|Dịch vụ là (ủi)|Giặt khô Phụ phí|Giặt ủi Phụ phí',N'',N'Khu vực xem TV/sảnh chung|Điều hòa nhiệt độ|Cấm hút thuốc trong toàn bộ khuôn viên|Sàn lát gỗ|Phòng gia đình|Phòng không hút thuốc|Dịch vụ phòng');</v>
      </c>
    </row>
    <row r="8" spans="1:13" ht="14.4" x14ac:dyDescent="0.3">
      <c r="A8" s="1">
        <v>7</v>
      </c>
      <c r="B8" s="7" t="s">
        <v>301</v>
      </c>
      <c r="C8" s="1" t="s">
        <v>302</v>
      </c>
      <c r="D8" s="1"/>
      <c r="E8" s="7" t="s">
        <v>293</v>
      </c>
      <c r="F8" s="1" t="s">
        <v>238</v>
      </c>
      <c r="G8" s="1" t="s">
        <v>303</v>
      </c>
      <c r="H8" s="1" t="s">
        <v>304</v>
      </c>
      <c r="I8" s="7" t="s">
        <v>439</v>
      </c>
      <c r="J8" s="7"/>
      <c r="K8" s="1" t="s">
        <v>305</v>
      </c>
      <c r="M8" s="1" t="str">
        <f t="shared" si="0"/>
        <v>INSERT INTO [HotelService] VALUES(N'7',N'Giấy vệ sinh|Dép|Phòng tắm riêng|Nhà vệ sinh|Đồ vệ sinh cá nhân miễn phí|Máy sấy tóc|Vòi sen',N'Tủ hoặc phòng để quần áo',N'',N'Tiếng Anh|Tiếng Nhật|Tiếng Việt',N'Wi-fi có ở các phòng khách sạn và miễn phí.',N'Quán cà phê (trong khuôn viên)|Trái cây Phụ phí|Rượu vang/sâm panh Phụ phí|Bữa ăn trẻ em Phụ phí|Thực đơn ăn kiêng đặc biệt (theo yêu cầu)|Bữa sáng tại phòng|Nhà hàng|Minibar',N'Nhận/trả phòng riêng|Dịch vụ trợ giúp đặc biệt|Lễ tân 24 giờ',N'Dọn phòng hàng ngày|Bàn ủi li quần|Dịch vụ là (ủi)|Giặt khô Phụ phí|Giặt ủi Phụ phí',N'',N'Khu vực xem TV/sảnh chung|Điều hòa nhiệt độ|Cấm hút thuốc trong toàn bộ khuôn viên|Sàn lát gỗ|Phòng gia đình|Phòng không hút thuốc|Dịch vụ phòng');</v>
      </c>
    </row>
    <row r="9" spans="1:13" ht="14.4" x14ac:dyDescent="0.3">
      <c r="A9" s="1">
        <v>8</v>
      </c>
      <c r="B9" s="7" t="s">
        <v>323</v>
      </c>
      <c r="C9" s="7" t="s">
        <v>292</v>
      </c>
      <c r="D9" s="7"/>
      <c r="E9" s="7" t="s">
        <v>237</v>
      </c>
      <c r="F9" s="1" t="s">
        <v>238</v>
      </c>
      <c r="G9" s="7" t="s">
        <v>440</v>
      </c>
      <c r="H9" s="1" t="s">
        <v>324</v>
      </c>
      <c r="I9" s="7" t="s">
        <v>439</v>
      </c>
      <c r="J9" s="7" t="s">
        <v>326</v>
      </c>
      <c r="K9" s="1" t="s">
        <v>327</v>
      </c>
      <c r="M9" s="1" t="str">
        <f t="shared" si="0"/>
        <v>INSERT INTO [HotelService] VALUES(N'8',N'Giấy vệ sinh|Khăn tắm|Dép|Phòng tắm riêng|Nhà vệ sinh|Đồ vệ sinh cá nhân miễn phí|Máy sấy tóc|Vòi sen',N'Ra trải giường|Tủ hoặc phòng để quần áo',N'',N'Tiếng Anh|Tiếng Việt',N'Wi-fi có ở các phòng khách sạn và miễn phí.',N'Rượu vang/sâm panh Phụ phí|Giao nhận đồ tạp hóa Phụ phí|Quầy bar|Dịch vụ phòng|Minibar',N'Lễ tân 24 giờ',N'Dọn phòng hàng ngày|Bàn ủi li quần|Dịch vụ là (ủi)|Giặt khô Phụ phí|Giặt ủi Phụ phí',N'Miễn phí! Tất cả hồ bơi đều miễn phí|Mở cửa quanh năm|Giờ mở cửa|Dành cho mọi độ tuổi|Khăn hồ bơi/bãi biển|Đồ chơi ở hồ bơi|Ô (dù) che nắng loại to||',N'Điều hòa nhiệt độ|Cấm hút thuốc trong toàn bộ khuôn viên|Phòng gia đình|Phòng không hút thuốc');</v>
      </c>
    </row>
    <row r="10" spans="1:13" ht="14.4" x14ac:dyDescent="0.3">
      <c r="A10" s="1">
        <v>9</v>
      </c>
      <c r="B10" s="7" t="s">
        <v>323</v>
      </c>
      <c r="C10" s="7" t="s">
        <v>292</v>
      </c>
      <c r="D10" s="7"/>
      <c r="E10" s="7" t="s">
        <v>237</v>
      </c>
      <c r="F10" s="1" t="s">
        <v>238</v>
      </c>
      <c r="G10" s="7" t="s">
        <v>440</v>
      </c>
      <c r="H10" s="1" t="s">
        <v>324</v>
      </c>
      <c r="I10" s="7" t="s">
        <v>439</v>
      </c>
      <c r="J10" s="7" t="s">
        <v>326</v>
      </c>
      <c r="K10" s="1" t="s">
        <v>327</v>
      </c>
      <c r="M10" s="1" t="str">
        <f t="shared" si="0"/>
        <v>INSERT INTO [HotelService] VALUES(N'9',N'Giấy vệ sinh|Khăn tắm|Dép|Phòng tắm riêng|Nhà vệ sinh|Đồ vệ sinh cá nhân miễn phí|Máy sấy tóc|Vòi sen',N'Ra trải giường|Tủ hoặc phòng để quần áo',N'',N'Tiếng Anh|Tiếng Việt',N'Wi-fi có ở các phòng khách sạn và miễn phí.',N'Rượu vang/sâm panh Phụ phí|Giao nhận đồ tạp hóa Phụ phí|Quầy bar|Dịch vụ phòng|Minibar',N'Lễ tân 24 giờ',N'Dọn phòng hàng ngày|Bàn ủi li quần|Dịch vụ là (ủi)|Giặt khô Phụ phí|Giặt ủi Phụ phí',N'Miễn phí! Tất cả hồ bơi đều miễn phí|Mở cửa quanh năm|Giờ mở cửa|Dành cho mọi độ tuổi|Khăn hồ bơi/bãi biển|Đồ chơi ở hồ bơi|Ô (dù) che nắng loại to||',N'Điều hòa nhiệt độ|Cấm hút thuốc trong toàn bộ khuôn viên|Phòng gia đình|Phòng không hút thuốc');</v>
      </c>
    </row>
    <row r="11" spans="1:13" ht="14.4" x14ac:dyDescent="0.3">
      <c r="A11" s="1">
        <v>10</v>
      </c>
      <c r="B11" s="7" t="s">
        <v>341</v>
      </c>
      <c r="C11" s="7" t="s">
        <v>342</v>
      </c>
      <c r="D11" s="7" t="s">
        <v>343</v>
      </c>
      <c r="E11" s="7" t="s">
        <v>237</v>
      </c>
      <c r="F11" s="1" t="s">
        <v>238</v>
      </c>
      <c r="G11" s="7" t="s">
        <v>344</v>
      </c>
      <c r="H11" s="7" t="s">
        <v>345</v>
      </c>
      <c r="I11" s="7" t="s">
        <v>441</v>
      </c>
      <c r="J11" s="1"/>
      <c r="K11" s="7" t="s">
        <v>442</v>
      </c>
      <c r="M11" s="1" t="str">
        <f t="shared" si="0"/>
        <v>INSERT INTO [HotelService] VALUES(N'10',N'Giấy vệ sinh|Khăn tắm|Khăn tắm/Bộ khăn trải giường (có thu phí)|Toilet phụ|Bồn tắm hoặc Vòi sen|Dép|Phòng tắm riêng|Nhà vệ sinh|Đồ vệ sinh cá nhân miễn phí|Máy sấy tóc|Vòi sen',N'Ra trải giường|Tủ hoặc phòng để quần áo|Đồng hồ báo thức',N'Bếp chung|Sản phẩm lau rửa|Ấm đun nước điện',N'Tiếng Anh|Tiếng Việt',N'Wi-fi có ở các phòng khách sạn và miễn phí.',N'Trái cây|Minibar',N'Tủ khóa|Nhận/trả phòng riêng|Dịch vụ trợ giúp đặc biệt|Giữ hành lí|Bàn bán tour|Thu đổi ngoại tệ|Nhận/trả phòng cấp tốc',N'Dọn phòng hàng ngày Phụ phí|Dịch vụ là (ủi) Phụ phí|Giặt khô Phụ phí|Giặt ủi Phụ phí',N'',N'Giao nhận đồ tạp hóa Phụ phí|Khu vực xem TV/sảnh chung|Dịch vụ đưa đón sân bay (có thu phí)|Dịch vụ xe đưa đón (có thu phí)|Không gây dị ứng|Khu vực cho phép hút thuốc|Điều hòa nhiệt độ|Cấm hút thuốc trong toàn bộ khuôn viên|Màn chống muỗi|Dịch vụ báo thức|Sàn lát gạch/đá cẩm thạch|Hệ thống cách âm|Phòng cách âm|Thang máy|Quạt máy|Tiện nghi ủi|Bàn ủi li quần|Phòng không hút thuốc|Bàn ủi|Dịch vụ báo thức');</v>
      </c>
    </row>
    <row r="12" spans="1:13" ht="14.4" x14ac:dyDescent="0.3">
      <c r="A12" s="1">
        <v>11</v>
      </c>
      <c r="B12" s="7" t="s">
        <v>350</v>
      </c>
      <c r="C12" s="1" t="s">
        <v>302</v>
      </c>
      <c r="D12" s="1" t="s">
        <v>351</v>
      </c>
      <c r="E12" s="7" t="s">
        <v>237</v>
      </c>
      <c r="F12" s="1" t="s">
        <v>238</v>
      </c>
      <c r="G12" s="7" t="s">
        <v>344</v>
      </c>
      <c r="H12" s="1" t="s">
        <v>352</v>
      </c>
      <c r="I12" s="7" t="s">
        <v>441</v>
      </c>
      <c r="J12" s="1"/>
      <c r="K12" s="1" t="s">
        <v>353</v>
      </c>
      <c r="M12" s="1" t="str">
        <f t="shared" si="0"/>
        <v>INSERT INTO [HotelService] VALUES(N'11',N'Giấy vệ sinh|Khăn tắm|Khăn tắm/Bộ khăn trải giường (có thu phí)|Dép|Phòng tắm riêng|Nhà vệ sinh|Đồ vệ sinh cá nhân miễn phí|Máy sấy tóc|Vòi sen',N'Tủ hoặc phòng để quần áo',N'Bàn ăn|Sản phẩm lau rửa|Máy sấy quần áo|Ấm đun nước điện|Bếp|Máy giặt|Tủ lạnh',N'Tiếng Anh|Tiếng Việt',N'Wi-fi có ở các phòng khách sạn và miễn phí.',N'Trái cây|Minibar',N'Nhận/trả phòng riêng|Giữ hành lí|Dịch vụ báo thức|Dịch vụ báo thức|Dịch vụ phòng',N'Dọn phòng hàng ngày Phụ phí|Dịch vụ là (ủi) Phụ phí|Giặt khô Phụ phí|Giặt ủi Phụ phí',N'',N'Điều hòa nhiệt độ|Cấm hút thuốc trong toàn bộ khuôn viên|Sàn lát gạch/đá cẩm thạch|Hệ thống cách âm|Lối vào riêng|Phòng cách âm|Thang máy|Phòng gia đình|Phòng không hút thuốc|Bàn ủi');</v>
      </c>
    </row>
    <row r="13" spans="1:13" ht="14.4" x14ac:dyDescent="0.3">
      <c r="A13" s="1">
        <v>12</v>
      </c>
      <c r="B13" s="7" t="s">
        <v>350</v>
      </c>
      <c r="C13" s="7" t="s">
        <v>302</v>
      </c>
      <c r="D13" s="1" t="s">
        <v>362</v>
      </c>
      <c r="E13" s="7" t="s">
        <v>237</v>
      </c>
      <c r="F13" s="1" t="s">
        <v>238</v>
      </c>
      <c r="G13" s="7" t="s">
        <v>344</v>
      </c>
      <c r="H13" s="1" t="s">
        <v>304</v>
      </c>
      <c r="I13" s="7" t="s">
        <v>439</v>
      </c>
      <c r="J13" s="1"/>
      <c r="K13" s="7" t="s">
        <v>363</v>
      </c>
      <c r="M13" s="1" t="str">
        <f t="shared" si="0"/>
        <v>INSERT INTO [HotelService] VALUES(N'12',N'Giấy vệ sinh|Khăn tắm|Khăn tắm/Bộ khăn trải giường (có thu phí)|Dép|Phòng tắm riêng|Nhà vệ sinh|Đồ vệ sinh cá nhân miễn phí|Máy sấy tóc|Vòi sen',N'Tủ hoặc phòng để quần áo',N'Bếp chung|Ấm đun nước điện',N'Tiếng Anh|Tiếng Việt',N'Wi-fi có ở các phòng khách sạn và miễn phí.',N'Trái cây|Minibar',N'Nhận/trả phòng riêng|Dịch vụ trợ giúp đặc biệt|Lễ tân 24 giờ',N'Dọn phòng hàng ngày|Bàn ủi li quần|Dịch vụ là (ủi)|Giặt khô Phụ phí|Giặt ủi Phụ phí',N'',N'Khu vực cho phép hút thuốc|Điều hòa nhiệt độ|Sàn lát gỗ|Hệ thống sưởi|Phòng gia đình|Phòng không hút thuốc');</v>
      </c>
    </row>
    <row r="14" spans="1:13" ht="14.4" x14ac:dyDescent="0.3">
      <c r="A14" s="1">
        <v>13</v>
      </c>
      <c r="B14" s="7" t="s">
        <v>369</v>
      </c>
      <c r="C14" s="7" t="s">
        <v>370</v>
      </c>
      <c r="D14" s="7" t="s">
        <v>371</v>
      </c>
      <c r="E14" s="7" t="s">
        <v>237</v>
      </c>
      <c r="F14" s="1" t="s">
        <v>238</v>
      </c>
      <c r="G14" s="7" t="s">
        <v>443</v>
      </c>
      <c r="H14" s="7" t="s">
        <v>372</v>
      </c>
      <c r="I14" s="7" t="s">
        <v>444</v>
      </c>
      <c r="J14" s="1"/>
      <c r="K14" s="7" t="s">
        <v>373</v>
      </c>
      <c r="M14" s="1" t="str">
        <f t="shared" si="0"/>
        <v>INSERT INTO [HotelService] VALUES(N'13',N'Giấy vệ sinh|Khăn tắm|Khăn tắm/Bộ khăn trải giường (có thu phí)|Bồn tắm hoặc Vòi sen|Dép|Phòng tắm riêng|Nhà vệ sinh|Đồ vệ sinh cá nhân miễn phí|Máy sấy tóc|Vòi sen',N'Ra trải giường|Tủ hoặc phòng để quần áo|Giường cực dài (&gt; 2 mét)',N'Ấm đun nước điện|Tủ lạnh',N'Tiếng Anh|Tiếng Việt',N'Wi-fi có ở các phòng khách sạn và miễn phí.',N'Trái cây Phụ phí|Nhà hàng|Minibar',N'Nhận/trả phòng riêng|Dịch vụ trợ giúp đặc biệt|Máy ATM/rút tiền trong khuôn viên|Giữ hành lí|Bàn bán tour|Thu đổi ngoại tệ|Nhận/trả phòng cấp tốc|Lễ tân 24 giờ',N'Bàn ủi li quần Phụ phí|Dịch vụ là (ủi) Phụ phí|Giặt khô Phụ phí|Giặt ủi Phụ phí',N'',N'Thiết bị báo carbon monoxide|Cửa hàng tạp hóa (trong khuôn viên)|Dịch vụ đưa đón sân bay (có thu phí)|Dịch vụ xe đưa đón (có thu phí)|Không gây dị ứng|Điều hòa nhiệt độ|Phòng không gây dị ứng|Dịch vụ báo thức|Sàn lát gạch/đá cẩm thạch|Hệ thống cách âm|Két an toàn cỡ laptop|Thang máy|Phòng gia đình|Hiệu cắt tóc/làm đẹp|Phòng không hút thuốc|Dịch vụ báo thức|Dịch vụ phòng');</v>
      </c>
    </row>
    <row r="15" spans="1:13" ht="14.4" x14ac:dyDescent="0.3">
      <c r="A15" s="1">
        <v>14</v>
      </c>
      <c r="B15" s="7" t="s">
        <v>382</v>
      </c>
      <c r="C15" s="7" t="s">
        <v>292</v>
      </c>
      <c r="D15" s="7" t="s">
        <v>371</v>
      </c>
      <c r="E15" s="7" t="s">
        <v>237</v>
      </c>
      <c r="F15" s="1" t="s">
        <v>238</v>
      </c>
      <c r="G15" s="7" t="s">
        <v>445</v>
      </c>
      <c r="H15" s="7" t="s">
        <v>383</v>
      </c>
      <c r="I15" s="7" t="s">
        <v>439</v>
      </c>
      <c r="J15" s="1"/>
      <c r="K15" s="7" t="s">
        <v>384</v>
      </c>
      <c r="M15" s="1" t="str">
        <f t="shared" si="0"/>
        <v>INSERT INTO [HotelService] VALUES(N'14',N'Giấy vệ sinh|Khăn tắm|Chậu rửa vệ sinh (bidet)|Khăn tắm/Bộ khăn trải giường (có thu phí)|Bồn tắm hoặc Vòi sen|Dép|Phòng tắm riêng|Nhà vệ sinh|Đồ vệ sinh cá nhân miễn phí|Máy sấy tóc|Bồn tắm|Vòi sen',N'Ra trải giường|Tủ hoặc phòng để quần áo',N'Ấm đun nước điện|Tủ lạnh',N'Tiếng Anh|Tiếng Việt',N'Wi-fi có ở các phòng khách sạn và miễn phí.',N'Trái cây Phụ phí|Rượu vang/sâm panh Phụ phí|Nhà hàng|Minibar',N'Tủ khóa|Dịch vụ trợ giúp đặc biệt|Máy ATM/rút tiền trong khuôn viên|Giữ hành lí|Bàn bán tour|Thu đổi ngoại tệ|Lễ tân 24 giờ',N'Dọn phòng hàng ngày|Bàn ủi li quần|Dịch vụ là (ủi)|Giặt khô Phụ phí|Giặt ủi Phụ phí',N'',N'Khu vực xem TV/sảnh chung|Dịch vụ đưa đón sân bay (có thu phí)|Dịch vụ xe đưa đón (có thu phí)|Khu vực cho phép hút thuốc|Điều hòa nhiệt độ|Cấm hút thuốc trong toàn bộ khuôn viên|Dịch vụ báo thức|Sàn lát gạch/đá cẩm thạch|Cho thuê xe hơi|Thang máy|Phòng gia đình|Phòng không hút thuốc|Dịch vụ báo thức|Dịch vụ phòng');</v>
      </c>
    </row>
    <row r="16" spans="1:13" ht="14.4" x14ac:dyDescent="0.3">
      <c r="A16" s="1">
        <v>15</v>
      </c>
      <c r="B16" s="7" t="s">
        <v>369</v>
      </c>
      <c r="C16" s="7" t="s">
        <v>370</v>
      </c>
      <c r="D16" s="7" t="s">
        <v>446</v>
      </c>
      <c r="E16" s="7" t="s">
        <v>237</v>
      </c>
      <c r="F16" s="1" t="s">
        <v>238</v>
      </c>
      <c r="G16" s="7" t="s">
        <v>445</v>
      </c>
      <c r="H16" s="7" t="s">
        <v>383</v>
      </c>
      <c r="I16" s="7" t="s">
        <v>439</v>
      </c>
      <c r="J16" s="1"/>
      <c r="K16" s="7" t="s">
        <v>447</v>
      </c>
      <c r="M16" s="1" t="str">
        <f t="shared" si="0"/>
        <v>INSERT INTO [HotelService] VALUES(N'15',N'Giấy vệ sinh|Khăn tắm|Khăn tắm/Bộ khăn trải giường (có thu phí)|Bồn tắm hoặc Vòi sen|Dép|Phòng tắm riêng|Nhà vệ sinh|Đồ vệ sinh cá nhân miễn phí|Máy sấy tóc|Vòi sen',N'Ra trải giường|Tủ hoặc phòng để quần áo|Giường cực dài (&gt; 2 mét)',N'Trái cây Phụ phí |Rượu vang/sâm panh Phụ phí |Bữa ăn tự chọn phù hợp với trẻ em |Bữa ăn trẻ em Phụ phí |Thực đơn ăn kiêng đặc biệt (theo yêu cầu) |Quầy bar (đồ ăn nhẹ) |Quầy bar ',N'Tiếng Anh|Tiếng Việt',N'Wi-fi có ở các phòng khách sạn và miễn phí.',N'Trái cây Phụ phí|Rượu vang/sâm panh Phụ phí|Nhà hàng|Minibar',N'Tủ khóa|Dịch vụ trợ giúp đặc biệt|Máy ATM/rút tiền trong khuôn viên|Giữ hành lí|Bàn bán tour|Thu đổi ngoại tệ|Lễ tân 24 giờ',N'Dọn phòng hàng ngày|Bàn ủi li quần|Dịch vụ là (ủi)|Giặt khô Phụ phí|Giặt ủi Phụ phí',N'',N'Giao nhận đồ tạp hóa Phụ phí |Khu vực xem TV/sảnh chung |Dịch vụ đưa đón sân bay (có thu phí) |Máy bán hàng tự động (đồ ăn nhẹ) |Máy bán hàng tự động (đồ uống) |Dịch vụ xe đưa đón (có thu phí) |Điều hòa nhiệt độ |Cho thuê xe hơi |Thang máy |Phòng gia đình |Hiệu cắt tóc/làm đẹp |Phòng không hút thuốc |Dịch vụ phòng ');</v>
      </c>
    </row>
    <row r="17" spans="1:13" ht="14.4" x14ac:dyDescent="0.3">
      <c r="A17" s="1">
        <v>16</v>
      </c>
      <c r="B17" s="7" t="s">
        <v>382</v>
      </c>
      <c r="C17" s="7" t="s">
        <v>402</v>
      </c>
      <c r="D17" s="7" t="s">
        <v>403</v>
      </c>
      <c r="E17" s="7" t="s">
        <v>237</v>
      </c>
      <c r="F17" s="1" t="s">
        <v>238</v>
      </c>
      <c r="G17" s="8" t="s">
        <v>404</v>
      </c>
      <c r="H17" s="7" t="s">
        <v>405</v>
      </c>
      <c r="I17" s="7" t="s">
        <v>439</v>
      </c>
      <c r="J17" s="1"/>
      <c r="K17" s="7" t="s">
        <v>406</v>
      </c>
      <c r="M17" s="1" t="str">
        <f t="shared" si="0"/>
        <v>INSERT INTO [HotelService] VALUES(N'16',N'Giấy vệ sinh|Khăn tắm|Chậu rửa vệ sinh (bidet)|Khăn tắm/Bộ khăn trải giường (có thu phí)|Bồn tắm hoặc Vòi sen|Dép|Phòng tắm riêng|Nhà vệ sinh|Đồ vệ sinh cá nhân miễn phí|Máy sấy tóc|Bồn tắm|Vòi sen',N'Ra trải giường|Tủ hoặc phòng để quần áo|Phòng thay quần áo',N'Bàn ăn|Sản phẩm lau rửa|Bếp nấu|Máy sấy quần áo|Đồ bếp|Ấm đun nước điện|Bếp|Lò vi sóng|Tủ lạnh|Bếp nhỏ',N'Tiếng Anh|Tiếng Việt',N'Wi-fi có ở các phòng khách sạn và miễn phí.',N'Minibar',N'Có xuất hóa đơn|Tủ khóa|Giữ hành lí|Nhận/trả phòng cấp tốc',N'Dọn phòng hàng ngày|Bàn ủi li quần|Dịch vụ là (ủi)|Giặt khô Phụ phí|Giặt ủi Phụ phí',N'',N'Chỉ dành cho người lớn|Điều hòa nhiệt độ|Cấm hút thuốc trong toàn bộ khuôn viên|Hệ thống sưởi|Phòng cách âm|Phòng không hút thuốc');</v>
      </c>
    </row>
    <row r="18" spans="1:13" ht="14.4" x14ac:dyDescent="0.3">
      <c r="A18" s="1">
        <v>17</v>
      </c>
      <c r="B18" s="7" t="s">
        <v>382</v>
      </c>
      <c r="C18" s="7" t="s">
        <v>415</v>
      </c>
      <c r="D18" s="7" t="s">
        <v>416</v>
      </c>
      <c r="E18" s="7" t="s">
        <v>237</v>
      </c>
      <c r="F18" s="1" t="s">
        <v>238</v>
      </c>
      <c r="G18" s="7" t="s">
        <v>448</v>
      </c>
      <c r="H18" s="7" t="s">
        <v>417</v>
      </c>
      <c r="I18" s="7" t="s">
        <v>449</v>
      </c>
      <c r="J18" s="9" t="s">
        <v>450</v>
      </c>
      <c r="K18" s="7" t="s">
        <v>418</v>
      </c>
      <c r="M18" s="1" t="str">
        <f t="shared" si="0"/>
        <v>INSERT INTO [HotelService] VALUES(N'17',N'Giấy vệ sinh|Khăn tắm|Chậu rửa vệ sinh (bidet)|Khăn tắm/Bộ khăn trải giường (có thu phí)|Bồn tắm hoặc Vòi sen|Dép|Phòng tắm riêng|Nhà vệ sinh|Đồ vệ sinh cá nhân miễn phí|Máy sấy tóc|Bồn tắm|Vòi sen',N'Ra trải giường|Tủ hoặc phòng để quần áo|Đồng hồ báo thức|Phòng thay quần áo|Giường cực dài (&gt; 2 mét)',N'Bếp chung|Ghế cao dành cho trẻ em|Bàn ăn|Sản phẩm lau rửa|Máy nướng bánh mỳ|Bếp nấu|Lò nướng|Đồ bếp|Ấm đun nước điện|Bếp|Máy giặt|Lò vi sóng|Tủ lạnh|Bếp nhỏ',N'Tiếng Anh|Tiếng Việt',N'Wi-fi có ở các phòng khách sạn và miễn phí.',N'Quán cà phê (trong khuôn viên)|Trái cây Phụ phí|Rượu vang/sâm panh Phụ phí|Giao nhận đồ tạp hóa Phụ phí|Máy bán hàng tự động (đồ ăn nhẹ)|Máy bán hàng tự động (đồ uống)|Quầy bar (đồ ăn nhẹ)|Quầy bar|Dịch vụ phòng|Nhà hàng',N'Có xuất hóa đơn|Tủ khóa|Nhận/trả phòng riêng|Dịch vụ trợ giúp đặc biệt|Máy ATM/rút tiền trong khuôn viên|Giữ hành lí|Bàn bán tour|Thu đổi ngoại tệ|Nhận/trả phòng cấp tốc|Lễ tân 24 giờ',N'Dọn phòng hàng ngày Phụ phí|Bàn ủi li quần|Dịch vụ là (ủi) Phụ phí|Giặt khô Phụ phí|Giặt ủi Phụ phí',N'Miễn phí! Tất cả hồ bơi đều miễn phí|Mở cửa quanh năm|Giờ mở cửa|Dành cho mọi độ tuổi|Hàng rào quanh hồ bơi|Khăn hồ bơi/bãi biển|Ghế/ghế dài tắm nắng|Mái che hồ bơi|Đồ chơi ở hồ bơi|Ô (dù) che nắng loại to|Hồ bơi vô cực|Hồ bơi có tầm nhìn|Chỗ cạn',N'Hướng dẫn bằng âm thanh|Hỗ trợ khiếm thị: Dấu hiệu nổi|Hỗ trợ khiếm thị: Braille|Dây khẩn cấp trong phòng tắm|Bồn rửa mặt thấp hơn|Toilet có sàn cao hơn|Toilet dành cho người khuyết tật|Lối vào cho người đi xe lăn|Khu vực cho phép hút thuốc|Điều hòa nhiệt độ|Cấm hút thuốc trong toàn bộ khuôn viên|Phòng không gây dị ứng|Phòng cách âm|Thang máy|Phòng gia đình|Tiện nghi cho khách khuyết tật|Phòng không hút thuốc');</v>
      </c>
    </row>
    <row r="19" spans="1:13" ht="14.4" x14ac:dyDescent="0.3">
      <c r="A19" s="1">
        <v>18</v>
      </c>
      <c r="B19" s="7" t="s">
        <v>382</v>
      </c>
      <c r="C19" s="7" t="s">
        <v>302</v>
      </c>
      <c r="D19" s="7" t="s">
        <v>426</v>
      </c>
      <c r="E19" s="7" t="s">
        <v>237</v>
      </c>
      <c r="F19" s="1" t="s">
        <v>238</v>
      </c>
      <c r="G19" s="8" t="s">
        <v>404</v>
      </c>
      <c r="H19" s="7" t="s">
        <v>427</v>
      </c>
      <c r="I19" s="7" t="s">
        <v>428</v>
      </c>
      <c r="J19" s="7" t="s">
        <v>429</v>
      </c>
      <c r="K19" s="7" t="s">
        <v>430</v>
      </c>
      <c r="M19" s="1" t="str">
        <f t="shared" si="0"/>
        <v>INSERT INTO [HotelService] VALUES(N'18',N'Giấy vệ sinh|Khăn tắm|Chậu rửa vệ sinh (bidet)|Khăn tắm/Bộ khăn trải giường (có thu phí)|Bồn tắm hoặc Vòi sen|Dép|Phòng tắm riêng|Nhà vệ sinh|Đồ vệ sinh cá nhân miễn phí|Máy sấy tóc|Bồn tắm|Vòi sen',N'Tủ hoặc phòng để quần áo',N'Bếp chung|Bàn ăn|Máy nướng bánh mỳ|Bếp nấu|Máy sấy quần áo|Bếp|Máy giặt|Lò vi sóng|Tủ lạnh|Bếp nhỏ',N'Tiếng Anh|Tiếng Việt',N'Wi-fi có ở các phòng khách sạn và miễn phí.',N'Minibar',N'Thu đổi ngoại tệ',N'Dọn phòng hàng ngày Phụ phí|Bàn ủi li quần Phụ phí',N'Mở cửa quanh năm|Dành cho mọi độ tuổi',N'Điều hòa nhiệt độ|Phòng gia đình');</v>
      </c>
    </row>
    <row r="20" spans="1:13" ht="14.4" x14ac:dyDescent="0.3">
      <c r="A20" s="1">
        <v>19</v>
      </c>
      <c r="B20" s="1" t="s">
        <v>1062</v>
      </c>
      <c r="C20" s="1" t="s">
        <v>1063</v>
      </c>
      <c r="D20" s="1" t="s">
        <v>1064</v>
      </c>
      <c r="E20" s="7" t="s">
        <v>237</v>
      </c>
      <c r="F20" s="1" t="s">
        <v>238</v>
      </c>
      <c r="G20" s="1" t="s">
        <v>1065</v>
      </c>
      <c r="H20" s="1" t="s">
        <v>1066</v>
      </c>
      <c r="I20" s="1" t="s">
        <v>1067</v>
      </c>
      <c r="J20" s="1" t="s">
        <v>1068</v>
      </c>
      <c r="K20" s="1" t="s">
        <v>1069</v>
      </c>
      <c r="M20" s="1" t="str">
        <f t="shared" si="0"/>
        <v>INSERT INTO [HotelService] VALUES(N'19',N'Giấy vệ sinh|Khăn tắm|Chậu rửa vệ sinh (bidet)|Khăn tắm/Bộ khăn trải giường (có thu phí)|Dép|Phòng tắm riêng|Nhà vệ sinh|Đồ vệ sinh cá nhân miễn phí|Máy sấy tóc|Bồn tắm|Vòi sen|',N'Ra trải giường|Tủ hoặc phòng để quần áo|',N'Sản phẩm lau rửa|Ấm đun nước điện|Tủ lạnh|',N'Tiếng Anh|Tiếng Việt',N'Wi-fi có ở các phòng khách sạn và miễn phí.',N'Trái cây |Phụ phí|Rượu vang/sâm panh |Phụ phí|Quầy bar (đồ ăn nhẹ)|Bữa sáng tại phòng|Quầy bar|Nhà hàng|Minibar|',N'Tủ khóa|Dịch vụ trợ giúp đặc biệt|Máy ATM/rút tiền trong khuôn viên|Giữ hành lí|Bàn bán tour|Thu đổi ngoại tệ|Nhận/trả phòng cấp tốc|Lễ tân 24 giờ|',N'Dọn phòng hàng ngày|Dịch vụ là (ủi) |Giặt ủi|',N'Khăn hồ bơi/bãi biển|Ghế/ghế dài tắm nắng|Quầy bar hồ bơi',N'Dịch vụ đưa đón sân bay (có thu phí)|Dịch vụ xe đưa đón (có thu phí)|Khu vực cho phép hút thuốc|Điều hòa nhiệt độ|Dịch vụ báo thức|Sàn lát gạch/đá cẩm thạch|Phòng gia đình|Hiệu cắt tóc/làm đẹp|Tiện nghi cho khách khuyết tật|Phòng không hút thuốc|Dịch vụ báo thức|');</v>
      </c>
    </row>
    <row r="21" spans="1:13" ht="14.4" x14ac:dyDescent="0.3">
      <c r="A21" s="1">
        <v>20</v>
      </c>
      <c r="B21" s="1" t="s">
        <v>1070</v>
      </c>
      <c r="C21" s="1" t="s">
        <v>1071</v>
      </c>
      <c r="D21" s="1" t="s">
        <v>1072</v>
      </c>
      <c r="E21" s="7" t="s">
        <v>237</v>
      </c>
      <c r="F21" s="1" t="s">
        <v>238</v>
      </c>
      <c r="G21" s="1" t="s">
        <v>1073</v>
      </c>
      <c r="H21" s="1" t="s">
        <v>1074</v>
      </c>
      <c r="I21" s="1" t="s">
        <v>1075</v>
      </c>
      <c r="J21" s="1" t="s">
        <v>1076</v>
      </c>
      <c r="K21" s="1" t="s">
        <v>1077</v>
      </c>
      <c r="M21" s="1" t="str">
        <f t="shared" si="0"/>
        <v>INSERT INTO [HotelService] VALUES(N'20',N'Giấy vệ sinh|Khăn tắm|Chậu rửa vệ sinh (bidet)|Dép|Phòng tắm riêng|Nhà vệ sinh|Đồ vệ sinh cá nhân miễn phí|Máy sấy tóc|Vòi sen',N'Ra trải giường|Tủ hoặc phòng để quần áo|Đồng hồ báo thức|Giường cực dài (&gt; 2 mét)',N'Ấm đun nước điện',N'Tiếng Anh|Tiếng Việt',N'Wi-fi có ở các phòng khách sạn và miễn phí.',N'Trái cây |Quầy bar (đồ ăn nhẹ)|Nhà hàng|Minibar',N'Nhận/trả phòng riêng|Dịch vụ trợ giúp đặc biệt|Giữ hành lí|Bàn bán tour|Thu đổi ngoại tệ|Nhận/trả phòng cấp tốc|Lễ tân 24 giờ',N'Dọn phòng hàng ngày|Dịch vụ là (ủi) |Giặt ủi ',N'Tất cả hồ bơi đều miễn phí|Mở cửa quanh năm|Dành cho mọi độ tuổi|Khăn hồ bơi/bãi biển|Ghế/ghế dài tắm nắng|Quầy bar hồ bơi|Đồ chơi ở hồ bơi|Ô (dù) che nắng loại to|Hồ bơi có tầm nhìn',N'Lối vào cho người đi xe lăn|Khu vực cho phép hút thuốc|Điều hòa nhiệt độ|Phòng không gây dị ứng|Phòng cách âm|Phòng gia đình|Tiện nghi cho khách khuyết tật|Phòng không hút thuốc');</v>
      </c>
    </row>
    <row r="22" spans="1:13" ht="14.4" x14ac:dyDescent="0.3">
      <c r="A22" s="1">
        <v>21</v>
      </c>
      <c r="B22" s="1" t="s">
        <v>1078</v>
      </c>
      <c r="C22" s="1" t="s">
        <v>342</v>
      </c>
      <c r="D22" s="1" t="s">
        <v>1072</v>
      </c>
      <c r="E22" s="7" t="s">
        <v>237</v>
      </c>
      <c r="F22" s="1" t="s">
        <v>238</v>
      </c>
      <c r="G22" s="1" t="s">
        <v>1079</v>
      </c>
      <c r="H22" s="1" t="s">
        <v>282</v>
      </c>
      <c r="I22" s="1" t="s">
        <v>1080</v>
      </c>
      <c r="J22" s="1" t="s">
        <v>1081</v>
      </c>
      <c r="K22" s="1" t="s">
        <v>1082</v>
      </c>
      <c r="M22" s="1" t="str">
        <f t="shared" si="0"/>
        <v>INSERT INTO [HotelService] VALUES(N'21',N'Giấy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thức',N'Ấm đun nước điện',N'Tiếng Anh|Tiếng Việt',N'Wi-fi có ở các phòng khách sạn và miễn phí.',N'Trái cây |Rượu vang/sâm panh |Bữa ăn tự chọn phù hợp với trẻ em|Thực đơn ăn kiêng đặc biệt (theo yêu cầu)|Quầy bar (đồ ăn nhẹ)|Bữa sáng tại phòng|Quầy bar|Nhà hàng|Minibar|Máy pha trà/cà phê',N'Có xuất hóa đơn|Tủ khóa|Nhận/trả phòng riêng|Dịch vụ trợ giúp đặc biệt|Giữ hành lí|Bàn bán tour|Thu đổi ngoại tệ|Nhận/trả phòng cấp tốc|Lễ tân 24 giờ',N'Dọn phòng hàng ngày|Bàn ủi li quần |Dịch vụ là (ủi) |Giặt khô |Giặt ủi',N'Mở cửa quanh năm|Giờ mở cửa|Dành cho mọi độ tuổi|Khăn hồ bơi/bãi biển|Quầy bar hồ bơi|Ô (dù) che nắng loại to|Hồ bơi nước mặn',N'Dịch vụ đưa đón|Giao nhận đồ tạp hóa |Khu vực xem TV/sảnh chung|Dịch vụ đưa đón sân bay (có thu phí)|Dịch vụ xe đưa đón (miễn phí)|Khu vực cho phép hút thuốc|Điều hòa nhiệt độ|Cấm hút thuốc trong toàn bộ khuôn viên|Dịch vụ báo thức|Hệ thống sưởi|Hệ thống cách âm|Cho thuê xe hơi|Bữa trưa đóng hộp|Phòng cách âm|Thang máy|Phòng gia đình|Tiện nghi cho khách khuyết tật|Phòng không hút thuốc|Dịch vụ báo thức|Dịch vụ phòng');</v>
      </c>
    </row>
    <row r="23" spans="1:13" ht="14.4" x14ac:dyDescent="0.3">
      <c r="A23" s="1">
        <v>22</v>
      </c>
      <c r="B23" s="1" t="s">
        <v>1078</v>
      </c>
      <c r="C23" s="1" t="s">
        <v>342</v>
      </c>
      <c r="D23" s="1" t="s">
        <v>1072</v>
      </c>
      <c r="E23" s="7" t="s">
        <v>237</v>
      </c>
      <c r="F23" s="1" t="s">
        <v>238</v>
      </c>
      <c r="G23" s="1" t="s">
        <v>1079</v>
      </c>
      <c r="H23" s="1" t="s">
        <v>282</v>
      </c>
      <c r="I23" s="1" t="s">
        <v>1080</v>
      </c>
      <c r="J23" s="1" t="s">
        <v>1081</v>
      </c>
      <c r="K23" s="1" t="s">
        <v>1082</v>
      </c>
      <c r="M23" s="1" t="str">
        <f t="shared" si="0"/>
        <v>INSERT INTO [HotelService] VALUES(N'22',N'Giấy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thức',N'Ấm đun nước điện',N'Tiếng Anh|Tiếng Việt',N'Wi-fi có ở các phòng khách sạn và miễn phí.',N'Trái cây |Rượu vang/sâm panh |Bữa ăn tự chọn phù hợp với trẻ em|Thực đơn ăn kiêng đặc biệt (theo yêu cầu)|Quầy bar (đồ ăn nhẹ)|Bữa sáng tại phòng|Quầy bar|Nhà hàng|Minibar|Máy pha trà/cà phê',N'Có xuất hóa đơn|Tủ khóa|Nhận/trả phòng riêng|Dịch vụ trợ giúp đặc biệt|Giữ hành lí|Bàn bán tour|Thu đổi ngoại tệ|Nhận/trả phòng cấp tốc|Lễ tân 24 giờ',N'Dọn phòng hàng ngày|Bàn ủi li quần |Dịch vụ là (ủi) |Giặt khô |Giặt ủi',N'Mở cửa quanh năm|Giờ mở cửa|Dành cho mọi độ tuổi|Khăn hồ bơi/bãi biển|Quầy bar hồ bơi|Ô (dù) che nắng loại to|Hồ bơi nước mặn',N'Dịch vụ đưa đón|Giao nhận đồ tạp hóa |Khu vực xem TV/sảnh chung|Dịch vụ đưa đón sân bay (có thu phí)|Dịch vụ xe đưa đón (miễn phí)|Khu vực cho phép hút thuốc|Điều hòa nhiệt độ|Cấm hút thuốc trong toàn bộ khuôn viên|Dịch vụ báo thức|Hệ thống sưởi|Hệ thống cách âm|Cho thuê xe hơi|Bữa trưa đóng hộp|Phòng cách âm|Thang máy|Phòng gia đình|Tiện nghi cho khách khuyết tật|Phòng không hút thuốc|Dịch vụ báo thức|Dịch vụ phòng');</v>
      </c>
    </row>
    <row r="24" spans="1:13" ht="14.4" x14ac:dyDescent="0.3">
      <c r="A24" s="1">
        <v>23</v>
      </c>
      <c r="B24" s="1" t="s">
        <v>1078</v>
      </c>
      <c r="C24" s="1" t="s">
        <v>342</v>
      </c>
      <c r="D24" s="4" t="s">
        <v>1083</v>
      </c>
      <c r="E24" s="7" t="s">
        <v>237</v>
      </c>
      <c r="F24" s="1" t="s">
        <v>238</v>
      </c>
      <c r="G24" s="1" t="s">
        <v>1084</v>
      </c>
      <c r="H24" s="1" t="s">
        <v>1085</v>
      </c>
      <c r="I24" s="1" t="s">
        <v>1086</v>
      </c>
      <c r="J24" s="1"/>
      <c r="K24" s="1" t="s">
        <v>1087</v>
      </c>
      <c r="M24" s="1" t="str">
        <f t="shared" si="0"/>
        <v>INSERT INTO [HotelService] VALUES(N'23',N'Giấy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thức',N'Bếp chung|Bàn ăn|Sản phẩm lau rửa|Máy sấy quần áo|Ấm đun nước điện|Tủ lạnh',N'Tiếng Anh|Tiếng Việt',N'Wi-fi có ở các phòng khách sạn và miễn phí.',N'Quán cà phê (trong khuôn viên)|Trái cây |Rượu vang/sâm panh |Minibar',N'Nhận/trả phòng riêng|Dịch vụ trợ giúp đặc biệt|Giữ hành lí|Bàn bán tour|Thu đổi ngoại tệ|Nhận/trả phòng cấp tốc',N'Dọn phòng hàng ngày|Dịch vụ là (ủi) |Giặt khô |Giặt ủi ',N'',N'Khu vực xem TV/sảnh chung|Dịch vụ đưa đón sân bay (có thu phí)|Dịch vụ xe đưa đón (có thu phí)|Điều hòa nhiệt độ|Dịch vụ báo thức|Hệ thống sưởi|Sàn lát gạch/đá cẩm thạch|Hệ thống cách âm|Lối vào riêng|Cho thuê xe hơi|Bữa trưa đóng hộp|Phòng cách âm|Quạt máy|Phòng gia đình|Phòng không hút thuốc|Dịch vụ báo thức');</v>
      </c>
    </row>
    <row r="25" spans="1:13" ht="14.4" x14ac:dyDescent="0.3">
      <c r="A25" s="1">
        <v>24</v>
      </c>
      <c r="B25" s="1" t="s">
        <v>1078</v>
      </c>
      <c r="C25" s="1" t="s">
        <v>342</v>
      </c>
      <c r="D25" s="1" t="s">
        <v>1088</v>
      </c>
      <c r="E25" s="7" t="s">
        <v>237</v>
      </c>
      <c r="F25" s="1" t="s">
        <v>238</v>
      </c>
      <c r="G25" s="1" t="s">
        <v>1089</v>
      </c>
      <c r="H25" s="1" t="s">
        <v>282</v>
      </c>
      <c r="I25" s="1" t="s">
        <v>1086</v>
      </c>
      <c r="J25" s="1"/>
      <c r="K25" s="1" t="s">
        <v>1090</v>
      </c>
      <c r="M25" s="1" t="str">
        <f t="shared" si="0"/>
        <v>INSERT INTO [HotelService] VALUES(N'24',N'Giấy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thức',N'Sản phẩm lau rửa|Ấm đun nước điện|Tủ lạnh',N'Tiếng Anh|Tiếng Việt',N'Wi-fi có ở các phòng khách sạn và miễn phí.',N'Thực đơn ăn kiêng đặc biệt (theo yêu cầu)|Bữa sáng tại phòng|Quầy bar|Nhà hàng|Minibar|Máy pha trà/cà phê',N'Có xuất hóa đơn|Tủ khóa|Nhận/trả phòng riêng|Dịch vụ trợ giúp đặc biệt|Giữ hành lí|Bàn bán tour|Thu đổi ngoại tệ|Nhận/trả phòng cấp tốc|Lễ tân 24 giờ',N'Dọn phòng hàng ngày|Dịch vụ là (ủi) |Giặt khô |Giặt ủi ',N'',N'Thiết bị báo carbon monoxide|Dịch vụ đưa đón sân bay (có thu phí)|Dịch vụ xe đưa đón (có thu phí)|Không gây dị ứng|Điều hòa nhiệt độ|Cấm hút thuốc trong toàn bộ khuôn viên|Màn chống muỗi|Dịch vụ báo thức|Hệ thống sưởi|Hệ thống cách âm|Lối vào riêng|Cho thuê xe hơi|Phòng cách âm|Quạt máy|Phòng gia đình|Tiện nghi ủi|Phòng không hút thuốc|Bàn ủi|Dịch vụ báo thức|Dịch vụ phòng');</v>
      </c>
    </row>
    <row r="26" spans="1:13" ht="14.4" x14ac:dyDescent="0.3">
      <c r="A26" s="1">
        <v>25</v>
      </c>
      <c r="B26" s="1" t="s">
        <v>1078</v>
      </c>
      <c r="C26" s="1" t="s">
        <v>342</v>
      </c>
      <c r="D26" s="1" t="s">
        <v>1091</v>
      </c>
      <c r="E26" s="7" t="s">
        <v>237</v>
      </c>
      <c r="F26" s="1" t="s">
        <v>238</v>
      </c>
      <c r="G26" s="1" t="s">
        <v>1092</v>
      </c>
      <c r="H26" s="1" t="s">
        <v>1093</v>
      </c>
      <c r="I26" s="1" t="s">
        <v>1086</v>
      </c>
      <c r="J26" s="1"/>
      <c r="K26" s="1" t="s">
        <v>1094</v>
      </c>
      <c r="M26" s="1" t="str">
        <f t="shared" si="0"/>
        <v>INSERT INTO [HotelService] VALUES(N'25',N'Giấy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thức',N'Bếp chung|Bàn ăn|Ấm đun nước điện|Tủ lạnh',N'Tiếng Anh|Tiếng Việt',N'Wi-fi có ở các phòng khách sạn và miễn phí.',N'Trái cây|Thực đơn ăn kiêng đặc biệt (theo yêu cầu)|Dịch vụ phòng|Minibar|Máy pha trà/cà phê',N'Bàn bán tour|Thu đổi ngoại tệ|Lễ tân 24 giờ',N'Dọn phòng hàng ngày|Dịch vụ là (ủi) |Giặt khô |Giặt ủi ',N'',N'Khu vực cho phép hút thuốc|Điều hòa nhiệt độ|Cấm hút thuốc trong toàn bộ khuôn viên|Phòng gia đình|Phòng không hút thuốc');</v>
      </c>
    </row>
    <row r="27" spans="1:13" ht="14.4" x14ac:dyDescent="0.3">
      <c r="A27" s="1">
        <v>26</v>
      </c>
      <c r="B27" s="1" t="s">
        <v>1078</v>
      </c>
      <c r="C27" s="1" t="s">
        <v>342</v>
      </c>
      <c r="D27" s="1" t="s">
        <v>1091</v>
      </c>
      <c r="E27" s="7" t="s">
        <v>237</v>
      </c>
      <c r="F27" s="1" t="s">
        <v>238</v>
      </c>
      <c r="G27" s="1" t="s">
        <v>1092</v>
      </c>
      <c r="H27" s="1" t="s">
        <v>1095</v>
      </c>
      <c r="I27" s="1" t="s">
        <v>1096</v>
      </c>
      <c r="J27" s="1"/>
      <c r="K27" s="1" t="s">
        <v>1097</v>
      </c>
      <c r="M27" s="1" t="str">
        <f t="shared" si="0"/>
        <v>INSERT INTO [HotelService] VALUES(N'26',N'Giấy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thức',N'Bếp chung|Bàn ăn|Ấm đun nước điện|Tủ lạnh',N'Tiếng Anh|Tiếng Việt',N'Wi-fi có ở các phòng khách sạn và miễn phí.',N'Trái cây|Thực đơn ăn kiêng đặc biệt (theo yêu cầu)|Dịch vụ phòng|Minibar|Máy pha trà/cà phê',N'Tủ khóa|Nhận/trả phòng riêng|Máy ATM/rút tiền trong khuôn viên|Giữ hành lí|Bàn bán tour|Thu đổi ngoại tệ|Nhận/trả phòng cấp tốc',N'Dọn phòng hàng ngày|Dịch vụ là (ủi) |Giặt khô |Giặt ủi',N'',N'Cửa hàng tạp hóa (trong khuôn viên)|Khu vực xem TV/sảnh chung|Dịch vụ đưa đón sân bay (có thu phí)|Dịch vụ xe đưa đón (có thu phí)|Khu vực cho phép hút thuốc|Điều hòa nhiệt độ|Cấm hút thuốc trong toàn bộ khuôn viên|Phòng không gây dị ứng|Hệ thống sưởi|Cho thuê xe hơi|Bữa trưa đóng hộp|Phòng gia đình|Hiệu cắt tóc/làm đẹp|Phòng không hút thuốc|Dịch vụ phòng');</v>
      </c>
    </row>
    <row r="28" spans="1:13" ht="14.4" x14ac:dyDescent="0.3">
      <c r="A28" s="1">
        <v>27</v>
      </c>
      <c r="B28" s="1" t="s">
        <v>1078</v>
      </c>
      <c r="C28" s="1" t="s">
        <v>342</v>
      </c>
      <c r="D28" s="1" t="s">
        <v>1091</v>
      </c>
      <c r="E28" s="7" t="s">
        <v>237</v>
      </c>
      <c r="F28" s="1" t="s">
        <v>238</v>
      </c>
      <c r="G28" s="4" t="s">
        <v>1098</v>
      </c>
      <c r="H28" s="4" t="s">
        <v>1074</v>
      </c>
      <c r="I28" s="1" t="s">
        <v>1099</v>
      </c>
      <c r="J28" s="1"/>
      <c r="K28" s="1" t="s">
        <v>1100</v>
      </c>
      <c r="M28" s="1" t="str">
        <f t="shared" si="0"/>
        <v>INSERT INTO [HotelService] VALUES(N'27',N'Giấy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thức',N'Bếp chung|Bàn ăn|Ấm đun nước điện|Tủ lạnh',N'Tiếng Anh|Tiếng Việt',N'Wi-fi có ở các phòng khách sạn và miễn phí.',N'Quán cà phê (trong khuôn viên)|Nhà hàng',N'Nhận/trả phòng riêng|Dịch vụ trợ giúp đặc biệt|Giữ hành lí|Bàn bán tour|Thu đổi ngoại tệ|Nhận/trả phòng cấp tốc|Lễ tân 24 giờ',N'Dọn phòng hàng ngày |Bàn ủi li quần |Dịch vụ là (ủi) |Giặt khô |Giặt ủi',N'',N'Khu vực xem TV/sảnh chung|Dịch vụ đưa đón sân bay (có thu phí)|Dịch vụ xe đưa đón (có thu phí)|Không gây dị ứng|Khu vực cho phép hút thuốc|Điều hòa nhiệt độ|Cấm hút thuốc trong toàn bộ khuôn viên|Màn chống muỗi|Quyền sử dụng Executive Lounge|Sàn lát gạch/đá cẩm thạch|Hệ thống cách âm|Cho thuê xe hơi|Phòng cách âm|Quạt máy|Phòng gia đình|Hiệu cắt tóc/làm đẹp|Tiện nghi ủi|Bàn ủi li quần');</v>
      </c>
    </row>
    <row r="29" spans="1:13" ht="14.4" x14ac:dyDescent="0.3">
      <c r="A29" s="1">
        <v>28</v>
      </c>
      <c r="B29" s="1" t="s">
        <v>1078</v>
      </c>
      <c r="C29" s="1" t="s">
        <v>342</v>
      </c>
      <c r="D29" s="1"/>
      <c r="E29" s="7" t="s">
        <v>237</v>
      </c>
      <c r="F29" s="1" t="s">
        <v>238</v>
      </c>
      <c r="G29" s="1" t="s">
        <v>1092</v>
      </c>
      <c r="H29" s="4" t="s">
        <v>1074</v>
      </c>
      <c r="I29" s="1" t="s">
        <v>1101</v>
      </c>
      <c r="J29" s="1" t="s">
        <v>1102</v>
      </c>
      <c r="K29" s="1" t="s">
        <v>1100</v>
      </c>
      <c r="M29" s="1" t="str">
        <f t="shared" si="0"/>
        <v>INSERT INTO [HotelService] VALUES(N'28',N'Giấy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thức',N'',N'Tiếng Anh|Tiếng Việt',N'Wi-fi có ở các phòng khách sạn và miễn phí.',N'Trái cây|Thực đơn ăn kiêng đặc biệt (theo yêu cầu)|Dịch vụ phòng|Minibar|Máy pha trà/cà phê',N'Nhận/trả phòng riêng|Dịch vụ trợ giúp đặc biệt|Giữ hành lí|Bàn bán tour|Thu đổi ngoại tệ|Nhận/trả phòng cấp tốc|Lễ tân 24 giờ',N'Dọn phòng hàng ngày|Bàn ủi li quần |Dịch vụ là (ủi) |Giặt khô |Giặt ủi ',N'Tất cả hồ bơi đều miễn phí|Mở cửa quanh năm|Dành cho mọi độ tuổi|Khăn hồ bơi/bãi biển|Ghế/ghế dài tắm nắng|Hồ bơi có tầm nhìn|Hồ bơi trên sân thượng',N'Khu vực xem TV/sảnh chung|Dịch vụ đưa đón sân bay (có thu phí)|Dịch vụ xe đưa đón (có thu phí)|Không gây dị ứng|Khu vực cho phép hút thuốc|Điều hòa nhiệt độ|Cấm hút thuốc trong toàn bộ khuôn viên|Màn chống muỗi|Quyền sử dụng Executive Lounge|Sàn lát gạch/đá cẩm thạch|Hệ thống cách âm|Cho thuê xe hơi|Phòng cách âm|Quạt máy|Phòng gia đình|Hiệu cắt tóc/làm đẹp|Tiện nghi ủi|Bàn ủi li quần');</v>
      </c>
    </row>
    <row r="30" spans="1:13" ht="14.4" x14ac:dyDescent="0.3">
      <c r="A30" s="1">
        <v>29</v>
      </c>
      <c r="B30" s="1" t="s">
        <v>1078</v>
      </c>
      <c r="C30" s="1" t="s">
        <v>342</v>
      </c>
      <c r="D30" s="1" t="s">
        <v>1103</v>
      </c>
      <c r="E30" s="7" t="s">
        <v>237</v>
      </c>
      <c r="F30" s="1" t="s">
        <v>238</v>
      </c>
      <c r="G30" s="1" t="s">
        <v>1104</v>
      </c>
      <c r="H30" s="1" t="s">
        <v>1105</v>
      </c>
      <c r="I30" s="1" t="s">
        <v>1106</v>
      </c>
      <c r="J30" s="1" t="s">
        <v>1107</v>
      </c>
      <c r="K30" s="1" t="s">
        <v>1100</v>
      </c>
      <c r="M30" s="1" t="str">
        <f t="shared" si="0"/>
        <v>INSERT INTO [HotelService] VALUES(N'29',N'Giấy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thức',N'Ăn bất cứ khi nào bạn muốn|Bàn ăn|Bếp nấu|Đồ bếp|Ấm đun nước điện|Bếp|Lò vi sóng|Tủ lạnh|Bếp nhỏ',N'Tiếng Anh|Tiếng Việt',N'Wi-fi có ở các phòng khách sạn và miễn phí.',N'Quán cà phê (trong khuôn viên)|Trái cây |Quầy bar (đồ ăn nhẹ)|Quầy bar|Nhà hàng',N'Có xuất hóa đơn|Máy ATM/rút tiền trong khuôn viên|Giữ hành lí|Nhận/trả phòng cấp tốc|Lễ tân 24 giờ',N'Dọn phòng hàng ngày|Giặt ủi',N'Tất cả hồ bơi đều miễn phí|Mở cửa quanh năm|Quầy bar hồ bơi',N'Khu vực xem TV/sảnh chung|Dịch vụ đưa đón sân bay (có thu phí)|Dịch vụ xe đưa đón (có thu phí)|Không gây dị ứng|Khu vực cho phép hút thuốc|Điều hòa nhiệt độ|Cấm hút thuốc trong toàn bộ khuôn viên|Màn chống muỗi|Quyền sử dụng Executive Lounge|Sàn lát gạch/đá cẩm thạch|Hệ thống cách âm|Cho thuê xe hơi|Phòng cách âm|Quạt máy|Phòng gia đình|Hiệu cắt tóc/làm đẹp|Tiện nghi ủi|Bàn ủi li quần');</v>
      </c>
    </row>
    <row r="31" spans="1:13" ht="14.4" x14ac:dyDescent="0.3">
      <c r="A31" s="1">
        <v>30</v>
      </c>
      <c r="B31" s="1" t="s">
        <v>1078</v>
      </c>
      <c r="C31" s="1" t="s">
        <v>342</v>
      </c>
      <c r="D31" s="1" t="s">
        <v>1108</v>
      </c>
      <c r="E31" s="7" t="s">
        <v>237</v>
      </c>
      <c r="F31" s="1" t="s">
        <v>238</v>
      </c>
      <c r="G31" s="1" t="s">
        <v>1104</v>
      </c>
      <c r="H31" s="1" t="s">
        <v>1105</v>
      </c>
      <c r="I31" s="1" t="s">
        <v>1106</v>
      </c>
      <c r="J31" s="1" t="s">
        <v>1107</v>
      </c>
      <c r="K31" s="1" t="s">
        <v>1100</v>
      </c>
      <c r="M31" s="1" t="str">
        <f t="shared" si="0"/>
        <v>INSERT INTO [HotelService] VALUES(N'30',N'Giấy vệ sinh|Khăn tắm|Chậu rửa vệ sinh (bidet)|Khăn tắm/Bộ khăn trải giường (có thu phí)|Dép|Phòng tắm riêng|Nhà vệ sinh|Đồ vệ sinh cá nhân miễn phí|Áo choàng tắm|Máy sấy tóc|Bồn tắm|Vòi sen',N'Ra trải giường|Tủ hoặc phòng để quần áo|Đồng hồ báo thức',N'Bàn ăn|Sản phẩm lau rửa|Máy nướng bánh mỳ|Bếp nấu|Lò nướng|Đồ bếp|Bếp|Máy giặt|Lò vi sóng|Tủ lạnh',N'Tiếng Anh|Tiếng Việt',N'Wi-fi có ở các phòng khách sạn và miễn phí.',N'Quán cà phê (trong khuôn viên)|Trái cây |Quầy bar (đồ ăn nhẹ)|Quầy bar|Nhà hàng',N'Có xuất hóa đơn|Máy ATM/rút tiền trong khuôn viên|Giữ hành lí|Nhận/trả phòng cấp tốc|Lễ tân 24 giờ',N'Dọn phòng hàng ngày|Giặt ủi',N'Tất cả hồ bơi đều miễn phí|Mở cửa quanh năm|Quầy bar hồ bơi',N'Khu vực xem TV/sảnh chung|Dịch vụ đưa đón sân bay (có thu phí)|Dịch vụ xe đưa đón (có thu phí)|Không gây dị ứng|Khu vực cho phép hút thuốc|Điều hòa nhiệt độ|Cấm hút thuốc trong toàn bộ khuôn viên|Màn chống muỗi|Quyền sử dụng Executive Lounge|Sàn lát gạch/đá cẩm thạch|Hệ thống cách âm|Cho thuê xe hơi|Phòng cách âm|Quạt máy|Phòng gia đình|Hiệu cắt tóc/làm đẹp|Tiện nghi ủi|Bàn ủi li quần');</v>
      </c>
    </row>
    <row r="32" spans="1:13" ht="14.4" x14ac:dyDescent="0.3">
      <c r="A32" s="1"/>
      <c r="B32" s="1"/>
      <c r="C32" s="1"/>
      <c r="D32" s="1"/>
      <c r="E32" s="7"/>
      <c r="F32" s="1"/>
      <c r="G32" s="1"/>
      <c r="H32" s="1"/>
      <c r="I32" s="1"/>
      <c r="J32" s="1"/>
      <c r="K32" s="1"/>
    </row>
    <row r="33" spans="1:11" ht="14.4" x14ac:dyDescent="0.3">
      <c r="A33" s="1"/>
      <c r="B33" s="1"/>
      <c r="C33" s="1"/>
      <c r="D33" s="1"/>
      <c r="E33" s="7"/>
      <c r="F33" s="1"/>
      <c r="G33" s="1"/>
      <c r="H33" s="1"/>
      <c r="I33" s="1"/>
      <c r="J33" s="1"/>
      <c r="K33" s="1"/>
    </row>
    <row r="34" spans="1:11" ht="14.4" x14ac:dyDescent="0.3">
      <c r="A34" s="1"/>
      <c r="B34" s="1"/>
      <c r="C34" s="1"/>
      <c r="D34" s="1"/>
      <c r="E34" s="7"/>
      <c r="F34" s="1"/>
      <c r="G34" s="1"/>
      <c r="H34" s="1"/>
      <c r="I34" s="1"/>
      <c r="J34" s="1"/>
      <c r="K34" s="1"/>
    </row>
    <row r="35" spans="1:11" ht="14.4" x14ac:dyDescent="0.3">
      <c r="A35" s="1"/>
      <c r="B35" s="1"/>
      <c r="C35" s="1"/>
      <c r="D35" s="1"/>
      <c r="E35" s="7"/>
      <c r="F35" s="1"/>
      <c r="G35" s="1"/>
      <c r="H35" s="1"/>
      <c r="I35" s="1"/>
      <c r="J35" s="1"/>
      <c r="K35" s="1"/>
    </row>
    <row r="36" spans="1:11" ht="14.4" x14ac:dyDescent="0.3">
      <c r="A36" s="1"/>
      <c r="B36" s="1"/>
      <c r="C36" s="1"/>
      <c r="D36" s="1"/>
      <c r="E36" s="1"/>
      <c r="F36" s="1"/>
      <c r="G36" s="1"/>
      <c r="H36" s="1"/>
      <c r="I36" s="1"/>
      <c r="J36" s="1"/>
      <c r="K36"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B222-64DF-4E38-B418-CEA0F8FB5F50}">
  <dimension ref="A1:C3"/>
  <sheetViews>
    <sheetView workbookViewId="0">
      <selection activeCell="C2" sqref="C2:C3"/>
    </sheetView>
  </sheetViews>
  <sheetFormatPr defaultRowHeight="13.8" x14ac:dyDescent="0.25"/>
  <sheetData>
    <row r="1" spans="1:3" x14ac:dyDescent="0.25">
      <c r="A1" t="s">
        <v>206</v>
      </c>
    </row>
    <row r="2" spans="1:3" x14ac:dyDescent="0.25">
      <c r="A2" t="s">
        <v>207</v>
      </c>
      <c r="C2" t="str">
        <f>"INSERT INTO [RoomStatus] VALUES(N'"&amp;A2&amp;"');"</f>
        <v>INSERT INTO [RoomStatus] VALUES(N'Available');</v>
      </c>
    </row>
    <row r="3" spans="1:3" x14ac:dyDescent="0.25">
      <c r="A3" t="s">
        <v>208</v>
      </c>
      <c r="C3" t="str">
        <f>"INSERT INTO [RoomStatus] VALUES(N'"&amp;A3&amp;"');"</f>
        <v>INSERT INTO [RoomStatus] VALUES(N'Sold out');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9541C-FAF5-4C06-955F-0F1D1DF4CE0E}">
  <dimension ref="A1:R151"/>
  <sheetViews>
    <sheetView workbookViewId="0">
      <pane ySplit="1" topLeftCell="A29" activePane="bottomLeft" state="frozen"/>
      <selection pane="bottomLeft" activeCell="R2" sqref="R2:R73"/>
    </sheetView>
  </sheetViews>
  <sheetFormatPr defaultColWidth="8.69921875" defaultRowHeight="14.4" x14ac:dyDescent="0.3"/>
  <cols>
    <col min="1" max="2" width="8.69921875" style="3"/>
    <col min="3" max="3" width="24.09765625" style="3" customWidth="1"/>
    <col min="4" max="11" width="8.69921875" style="3"/>
    <col min="12" max="13" width="9.5" style="6" bestFit="1" customWidth="1"/>
    <col min="14" max="16384" width="8.69921875" style="3"/>
  </cols>
  <sheetData>
    <row r="1" spans="1:18" x14ac:dyDescent="0.3">
      <c r="A1" s="3" t="s">
        <v>516</v>
      </c>
      <c r="B1" s="3" t="s">
        <v>91</v>
      </c>
      <c r="C1" s="3" t="s">
        <v>209</v>
      </c>
      <c r="D1" s="3" t="s">
        <v>210</v>
      </c>
      <c r="E1" s="3" t="s">
        <v>211</v>
      </c>
      <c r="F1" s="3" t="s">
        <v>212</v>
      </c>
      <c r="G1" s="3" t="s">
        <v>329</v>
      </c>
      <c r="H1" s="3" t="s">
        <v>213</v>
      </c>
      <c r="I1" s="3" t="s">
        <v>214</v>
      </c>
      <c r="J1" s="3" t="s">
        <v>215</v>
      </c>
      <c r="K1" s="3" t="s">
        <v>216</v>
      </c>
      <c r="L1" s="6" t="s">
        <v>217</v>
      </c>
      <c r="M1" s="6" t="s">
        <v>224</v>
      </c>
      <c r="N1" s="3" t="s">
        <v>218</v>
      </c>
      <c r="O1" s="3" t="s">
        <v>73</v>
      </c>
      <c r="P1" s="3" t="s">
        <v>219</v>
      </c>
    </row>
    <row r="2" spans="1:18" x14ac:dyDescent="0.3">
      <c r="A2" s="3">
        <v>1</v>
      </c>
      <c r="B2" s="3">
        <v>1</v>
      </c>
      <c r="C2" s="3" t="s">
        <v>198</v>
      </c>
      <c r="D2" s="3">
        <v>25</v>
      </c>
      <c r="E2" s="3" t="s">
        <v>220</v>
      </c>
      <c r="F2" s="3">
        <v>2</v>
      </c>
      <c r="H2" s="3" t="s">
        <v>221</v>
      </c>
      <c r="I2" s="3" t="s">
        <v>222</v>
      </c>
      <c r="J2" s="3">
        <v>0</v>
      </c>
      <c r="K2" s="3" t="s">
        <v>223</v>
      </c>
      <c r="L2" s="6" t="s">
        <v>460</v>
      </c>
      <c r="M2" s="3">
        <v>10</v>
      </c>
      <c r="N2" s="3">
        <v>7</v>
      </c>
      <c r="O2" s="5" t="s">
        <v>779</v>
      </c>
      <c r="P2" s="3">
        <v>1</v>
      </c>
      <c r="R2" s="13" t="str">
        <f>"INSERT INTO [Room] VALUES(N'"&amp;B2&amp;"',N'"&amp;C2&amp;"',N'"&amp;D2&amp;"',N'"&amp;E2&amp;"',N'"&amp;F2&amp;"',N'"&amp;G2&amp;"',N'"&amp;H2&amp;"',N'"&amp;I2&amp;"',N'"&amp;J2&amp;"',N'"&amp;K2&amp;"',N'"&amp;L2&amp;"',N'"&amp;M2&amp;"',N'"&amp;N2&amp;"',N'"&amp;O2&amp;"',N'"&amp;P2&amp;"');"</f>
        <v>INSERT INTO [Room] VALUES(N'1',N'Phòng Deluxe',N'25',N'2 giường đôi cực lớn',N'2',N'',N'Đồ vệ sinh cá nhân miễn phí|Áo choàng tắm|Chậu rửa vệ sinh (bidet)|Nhà vệ sinh|Bồn tắm hoặc Vòi sen|Khăn tắm|Dép|Toilet chung|Bồn tắm spa|Máy sấy tóc|Toilet phụ|Giấy vệ sinh',N'Các tầng trên đi lên bằng thang máy|Xe lăn có thể đi đến mọi nơi trong toàn bộ khuôn viên|Bể sục|Ra trải giường|Phòng thay quần áo|Đồng hồ báo thức|Tủ hoặc phòng để quần áo|Nước rửa tay|Nắp che ổ cắm điện an toàn|Cửa an toàn cho trẻ nhỏ|Minibar|Điều hòa không khí|Két an toàn|Có phòng thông nhau qua cửa nối|Quạt máy|Sàn trải thảm|Két an toàn cỡ laptop|Tủ lạnh|Ấm đun nước điện|Ghế sofa|Lò sưởi|Bàn làm việc|Khu vực tiếp khách|TV|Truyền hình vệ tinh',N'0',N'Nhìn ra vườn|Nhìn ra thành phố|Hướng nhìn sân trong',N'2898000',N'10',N'7',N'1.jpg|2.jpg|3.jpg|4.jpg|',N'1');</v>
      </c>
    </row>
    <row r="3" spans="1:18" x14ac:dyDescent="0.3">
      <c r="A3" s="3">
        <v>2</v>
      </c>
      <c r="B3" s="3">
        <v>1</v>
      </c>
      <c r="C3" s="3" t="s">
        <v>201</v>
      </c>
      <c r="D3" s="3">
        <v>25</v>
      </c>
      <c r="E3" s="3" t="s">
        <v>225</v>
      </c>
      <c r="F3" s="3">
        <v>2</v>
      </c>
      <c r="H3" s="3" t="s">
        <v>226</v>
      </c>
      <c r="I3" s="3" t="s">
        <v>227</v>
      </c>
      <c r="J3" s="3">
        <v>0</v>
      </c>
      <c r="K3" s="3" t="s">
        <v>223</v>
      </c>
      <c r="L3" s="6" t="s">
        <v>460</v>
      </c>
      <c r="M3" s="3">
        <v>20</v>
      </c>
      <c r="N3" s="3">
        <v>10</v>
      </c>
      <c r="O3" s="5" t="s">
        <v>780</v>
      </c>
      <c r="P3" s="3">
        <v>1</v>
      </c>
      <c r="R3" s="13" t="str">
        <f t="shared" ref="R3:R66" si="0">"INSERT INTO [Room] VALUES(N'"&amp;B3&amp;"',N'"&amp;C3&amp;"',N'"&amp;D3&amp;"',N'"&amp;E3&amp;"',N'"&amp;F3&amp;"',N'"&amp;G3&amp;"',N'"&amp;H3&amp;"',N'"&amp;I3&amp;"',N'"&amp;J3&amp;"',N'"&amp;K3&amp;"',N'"&amp;L3&amp;"',N'"&amp;M3&amp;"',N'"&amp;N3&amp;"',N'"&amp;O3&amp;"',N'"&amp;P3&amp;"');"</f>
        <v>INSERT INTO [Room] VALUES(N'1',N'Phòng Deluxe 2 Giường Đơn',N'25',N'2 giường đơn',N'2',N'',N'Đồ vệ sinh cá nhân miễn phí|Áo choàng tắm|Chậu rửa vệ sinh (bidet)|Nhà vệ sinh|Bồn tắm hoặc Vòi sen|Khăn tắm|Dép|Toilet chung|Bồn tắm spa|Máy sấy tóc|Toilet phụ',N'Các tầng trên đi lên bằng thang máy|Xe lăn có thể đi đến mọi nơi trong toàn bộ khuôn viên|Bể sục|Phòng thay quần áo|Đồng hồ báo thức|Tủ hoặc phòng để quần áo|Nước rửa tay|Nắp che ổ cắm điện an toàn|Cửa an toàn cho trẻ nhỏ|Minibar|Điều hòa không khí|Két an toàn|Sàn lát gỗ|Không gây dị ứng|Sàn lát gạch/đá cẩm thạch|Hệ thống cách âm|Lối vào riêng|Tiện nghi ủi|Bàn ủi|Có phòng thông nhau qua cửa nối|Quạt máy|Sàn trải thảm|Két an toàn cỡ laptop|Tủ lạnh|Ấm đun nước điện|Ghế sofa|Lò sưởi|Bàn làm việc|Khu vực tiếp khách|TV|Điện thoại|Truyền hình vệ tinh|TV màn hình phẳng|Truyền hình cáp|Sân trong|Máy lọc không khí|Ổ điện gần giường|Giá treo quần áo|Dịch vụ báo thức|Quyền sử dụng|Executive Lounge|Máy điều hòa độc lập cho từng phòng',N'0',N'Nhìn ra vườn|Nhìn ra thành phố|Hướng nhìn sân trong',N'2898000',N'20',N'10',N'5.jpg|6.jpg|7.jpg|8.jpg|',N'1');</v>
      </c>
    </row>
    <row r="4" spans="1:18" x14ac:dyDescent="0.3">
      <c r="A4" s="3">
        <v>3</v>
      </c>
      <c r="B4" s="3">
        <v>1</v>
      </c>
      <c r="C4" s="3" t="s">
        <v>199</v>
      </c>
      <c r="D4" s="3">
        <v>28</v>
      </c>
      <c r="E4" s="3" t="s">
        <v>228</v>
      </c>
      <c r="F4" s="3">
        <v>2</v>
      </c>
      <c r="H4" s="3" t="s">
        <v>229</v>
      </c>
      <c r="I4" s="3" t="s">
        <v>232</v>
      </c>
      <c r="J4" s="3">
        <v>0</v>
      </c>
      <c r="K4" s="3" t="s">
        <v>231</v>
      </c>
      <c r="L4" s="6" t="s">
        <v>461</v>
      </c>
      <c r="M4" s="3">
        <v>25</v>
      </c>
      <c r="N4" s="3">
        <v>9</v>
      </c>
      <c r="O4" s="5" t="s">
        <v>781</v>
      </c>
      <c r="P4" s="3">
        <v>1</v>
      </c>
      <c r="R4" s="13" t="str">
        <f t="shared" si="0"/>
        <v>INSERT INTO [Room] VALUES(N'1',N'Phòng Giường Đôi Nhìn Ra Vườn',N'28',N'1 giường đôi ',N'2',N'',N'Đồ vệ sinh cá nhân miễn phí|Áo choàng tắm|Chậu rửa vệ sinh (bidet)|Nhà vệ sinh|Bồn tắm hoặc Vòi sen|DépToilet chung|Bồn tắm spa|Máy sấy tóc|Toilet phụ|Giấy vệ sinh|Khăn tắm',N'Các tầng trên đi lên bằng thang máy|Xe lăn có thể đi đến mọi nơi trong toàn bộ khuôn viên|Bể sục|Ra trải giường|Phòng thay quần áo|Đồng hồ báo thức|Tủ hoặc phòng để quần  |Có phòng thông nhau qua cửa nối |Quạt máy |Sàn trải thảm|Két an toàn cỡ laptop |Tủ lạnh |Ấm đun nước điện  |Ghế sofa |Lò sưởi |Bàn làm việc |Khu vực tiếp khách |TV|Điện thoại |Truyền hình vệ tinh |TV màn hình phẳng |Truyền hình cáp |Ban công |Máy lọc không khí|ổ điện gần giường|Giá treo quần áo|Dịch vụ báo thức |Dịch vụ báo thức |Quyền sử dụng Executive Lounge|Nước rửa tay|Nắp che ổ cắm điện an toàn|Cửa an toàn cho trẻ nhỏ|Minibar|Điều hòa không khí|Két an toàn|Sàn lát gỗ|Không gây dị ứng|Sàn lát gạch/đá cẩmthạch|Hệ thống cách âm|Lối vào riêng|Tiện nghi ủi |Máy điều hòa độc lập cho từng phòng |Bàn ủi',N'0',N'Nhìn ra vườn|Nhìn ra đia danh nổi tiếng|Nhìn ra thành phố',N'3312000',N'25',N'9',N'9.jpg|10.jpg|11.jpg|12.jpg|',N'1');</v>
      </c>
    </row>
    <row r="5" spans="1:18" x14ac:dyDescent="0.3">
      <c r="A5" s="3">
        <v>4</v>
      </c>
      <c r="B5" s="3">
        <v>1</v>
      </c>
      <c r="C5" s="3" t="s">
        <v>200</v>
      </c>
      <c r="D5" s="3">
        <v>60</v>
      </c>
      <c r="E5" s="3" t="s">
        <v>230</v>
      </c>
      <c r="F5" s="3">
        <v>4</v>
      </c>
      <c r="H5" s="3" t="s">
        <v>229</v>
      </c>
      <c r="I5" s="3" t="s">
        <v>232</v>
      </c>
      <c r="J5" s="3">
        <v>0</v>
      </c>
      <c r="K5" s="3" t="s">
        <v>233</v>
      </c>
      <c r="L5" s="6" t="s">
        <v>462</v>
      </c>
      <c r="M5" s="3">
        <v>20</v>
      </c>
      <c r="N5" s="3">
        <v>10</v>
      </c>
      <c r="O5" s="5" t="s">
        <v>782</v>
      </c>
      <c r="P5" s="3">
        <v>1</v>
      </c>
      <c r="R5" s="13" t="str">
        <f t="shared" si="0"/>
        <v>INSERT INTO [Room] VALUES(N'1',N'Suite Gia Đình',N'60',N'2 giường đơn và 1 giường đôi lớn',N'4',N'',N'Đồ vệ sinh cá nhân miễn phí|Áo choàng tắm|Chậu rửa vệ sinh (bidet)|Nhà vệ sinh|Bồn tắm hoặc Vòi sen|DépToilet chung|Bồn tắm spa|Máy sấy tóc|Toilet phụ|Giấy vệ sinh|Khăn tắm',N'Các tầng trên đi lên bằng thang máy|Xe lăn có thể đi đến mọi nơi trong toàn bộ khuôn viên|Bể sục|Ra trải giường|Phòng thay quần áo|Đồng hồ báo thức|Tủ hoặc phòng để quần  |Có phòng thông nhau qua cửa nối |Quạt máy |Sàn trải thảm|Két an toàn cỡ laptop |Tủ lạnh |Ấm đun nước điện  |Ghế sofa |Lò sưởi |Bàn làm việc |Khu vực tiếp khách |TV|Điện thoại |Truyền hình vệ tinh |TV màn hình phẳng |Truyền hình cáp |Ban công |Máy lọc không khí|ổ điện gần giường|Giá treo quần áo|Dịch vụ báo thức |Dịch vụ báo thức |Quyền sử dụng Executive Lounge|Nước rửa tay|Nắp che ổ cắm điện an toàn|Cửa an toàn cho trẻ nhỏ|Minibar|Điều hòa không khí|Két an toàn|Sàn lát gỗ|Không gây dị ứng|Sàn lát gạch/đá cẩmthạch|Hệ thống cách âm|Lối vào riêng|Tiện nghi ủi |Máy điều hòa độc lập cho từng phòng |Bàn ủi',N'0',N'Nhìn ra vườn |Hướng nhìn sân trong|Nhìn ra thành phố',N'6300000',N'20',N'10',N'13.jpg|14.jpg|15.jpg|16.jpg|',N'1');</v>
      </c>
    </row>
    <row r="6" spans="1:18" x14ac:dyDescent="0.3">
      <c r="A6" s="3">
        <v>5</v>
      </c>
      <c r="B6" s="3">
        <v>2</v>
      </c>
      <c r="C6" s="3" t="s">
        <v>244</v>
      </c>
      <c r="D6" s="3">
        <v>18</v>
      </c>
      <c r="E6" s="3" t="s">
        <v>245</v>
      </c>
      <c r="F6" s="3">
        <v>2</v>
      </c>
      <c r="H6" s="3" t="s">
        <v>246</v>
      </c>
      <c r="I6" s="3" t="s">
        <v>247</v>
      </c>
      <c r="J6" s="3">
        <v>0</v>
      </c>
      <c r="L6" s="6" t="s">
        <v>463</v>
      </c>
      <c r="M6" s="3">
        <v>40</v>
      </c>
      <c r="N6" s="3">
        <v>10</v>
      </c>
      <c r="O6" s="5" t="s">
        <v>783</v>
      </c>
      <c r="P6" s="3">
        <v>1</v>
      </c>
      <c r="R6" s="13" t="str">
        <f t="shared" si="0"/>
        <v>INSERT INTO [Room] VALUES(N'2',N'Phòng Superior Giường Đôi',N'18',N'1 giường đôi lớn',N'2',N'',N'Đồ vệ sinh cá nhân miễn phí|Vòi sen|Áo choàng tắm|Nhà vệ sinh|Khăn tắm|Dép|Máy sấy tóc|Toilet phụ|Khăn tắm/Bộ khăn trải giường (có thu phí)|Giấy vệ sinh',N'Hoàn toàn nằm ở tầng trệt|Xe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cáp|Ổ điện gần giường|Giá treo quần áo|Dịch vụ báo thức|Dịch vụ báo thức',N'0',N'',N'1742536',N'40',N'10',N'17.jpg|18.jpg|19.jpg|20.jpg|',N'1');</v>
      </c>
    </row>
    <row r="7" spans="1:18" x14ac:dyDescent="0.3">
      <c r="A7" s="3">
        <v>6</v>
      </c>
      <c r="B7" s="3">
        <v>2</v>
      </c>
      <c r="C7" s="3" t="s">
        <v>248</v>
      </c>
      <c r="D7" s="3">
        <v>18</v>
      </c>
      <c r="E7" s="3" t="s">
        <v>249</v>
      </c>
      <c r="F7" s="3">
        <v>2</v>
      </c>
      <c r="H7" s="3" t="s">
        <v>246</v>
      </c>
      <c r="I7" s="3" t="s">
        <v>250</v>
      </c>
      <c r="J7" s="3">
        <v>0</v>
      </c>
      <c r="L7" s="6" t="s">
        <v>464</v>
      </c>
      <c r="M7" s="3">
        <v>5</v>
      </c>
      <c r="N7" s="3">
        <v>6</v>
      </c>
      <c r="O7" s="5" t="s">
        <v>784</v>
      </c>
      <c r="P7" s="3">
        <v>1</v>
      </c>
      <c r="R7" s="13" t="str">
        <f t="shared" si="0"/>
        <v>INSERT INTO [Room] VALUES(N'2',N'Phòng Deluxe Giường Đôi/2 Giường Đơn',N'18',N'2 giường đôi lớn',N'2',N'',N'Đồ vệ sinh cá nhân miễn phí|Vòi sen|Áo choàng tắm|Nhà vệ sinh|Khăn tắm|Dép|Máy sấy tóc|Toilet phụ|Khăn tắm/Bộ khăn trải giường (có thu phí)|Giấy vệ sinh',N'Các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cáp|Ổ điện gần giường|Giá treo quần áo|Dịch vụ báo thức|Dịch vụ báo thức',N'0',N'',N'2036982',N'5',N'6',N'21.jpg|22.jpg|23.jpg|24.jpg|',N'1');</v>
      </c>
    </row>
    <row r="8" spans="1:18" x14ac:dyDescent="0.3">
      <c r="A8" s="3">
        <v>7</v>
      </c>
      <c r="B8" s="3">
        <v>2</v>
      </c>
      <c r="C8" s="3" t="s">
        <v>251</v>
      </c>
      <c r="E8" s="3" t="s">
        <v>245</v>
      </c>
      <c r="F8" s="3">
        <v>2</v>
      </c>
      <c r="H8" s="3" t="s">
        <v>246</v>
      </c>
      <c r="I8" s="3" t="s">
        <v>250</v>
      </c>
      <c r="J8" s="3">
        <v>0</v>
      </c>
      <c r="K8" s="3" t="s">
        <v>252</v>
      </c>
      <c r="L8" s="6" t="s">
        <v>465</v>
      </c>
      <c r="M8" s="3">
        <v>5</v>
      </c>
      <c r="N8" s="3">
        <v>10</v>
      </c>
      <c r="O8" s="5" t="s">
        <v>785</v>
      </c>
      <c r="P8" s="3">
        <v>1</v>
      </c>
      <c r="R8" s="13" t="str">
        <f t="shared" si="0"/>
        <v>INSERT INTO [Room] VALUES(N'2',N'Phòng Deluxe Có Giường Cỡ Queen',N'',N'1 giường đôi lớn',N'2',N'',N'Đồ vệ sinh cá nhân miễn phí|Vòi sen|Áo choàng tắm|Nhà vệ sinh|Khăn tắm|Dép|Máy sấy tóc|Toilet phụ|Khăn tắm/Bộ khăn trải giường (có thu phí)|Giấy vệ sinh',N'Các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cáp|Ổ điện gần giường|Giá treo quần áo|Dịch vụ báo thức|Dịch vụ báo thức',N'0',N'Nhìn ra thành phố',N'2263313',N'5',N'10',N'25.jpg|26.jpg|27.jpg|28.jpg|',N'1');</v>
      </c>
    </row>
    <row r="9" spans="1:18" x14ac:dyDescent="0.3">
      <c r="A9" s="3">
        <v>8</v>
      </c>
      <c r="B9" s="3">
        <v>2</v>
      </c>
      <c r="C9" s="3" t="s">
        <v>253</v>
      </c>
      <c r="E9" s="3" t="s">
        <v>254</v>
      </c>
      <c r="F9" s="3">
        <v>2</v>
      </c>
      <c r="H9" s="3" t="s">
        <v>246</v>
      </c>
      <c r="I9" s="3" t="s">
        <v>255</v>
      </c>
      <c r="J9" s="3">
        <v>0</v>
      </c>
      <c r="K9" s="3" t="s">
        <v>252</v>
      </c>
      <c r="L9" s="6" t="s">
        <v>466</v>
      </c>
      <c r="M9" s="3">
        <v>35</v>
      </c>
      <c r="N9" s="3">
        <v>10</v>
      </c>
      <c r="O9" s="5" t="s">
        <v>786</v>
      </c>
      <c r="P9" s="3">
        <v>1</v>
      </c>
      <c r="R9" s="13" t="str">
        <f t="shared" si="0"/>
        <v>INSERT INTO [Room] VALUES(N'2',N'Suite Junior Có Ban Công',N'',N'1 giường đôi cực lớn ',N'2',N'',N'Đồ vệ sinh cá nhân miễn phí|Vòi sen|Áo choàng tắm|Nhà vệ sinh|Khăn tắm|Dép|Máy sấy tóc|Toilet phụ|Khăn tắm/Bộ khăn trải giường (có thu phí)|Giấy vệ sinh',N'Các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cáp|Ban công|Ổ điện gần giường|Giá treo quần áo|Dịch vụ báo thức|Dịch vụ báo thức',N'0',N'Nhìn ra thành phố',N'2921732',N'35',N'10',N'29.jpg|30.jpg|31.jpg|32.jpg|',N'1');</v>
      </c>
    </row>
    <row r="10" spans="1:18" x14ac:dyDescent="0.3">
      <c r="A10" s="3">
        <v>9</v>
      </c>
      <c r="B10" s="3">
        <v>2</v>
      </c>
      <c r="C10" s="3" t="s">
        <v>200</v>
      </c>
      <c r="D10" s="3">
        <v>36</v>
      </c>
      <c r="E10" s="3" t="s">
        <v>249</v>
      </c>
      <c r="F10" s="3">
        <v>5</v>
      </c>
      <c r="H10" s="3" t="s">
        <v>246</v>
      </c>
      <c r="I10" s="3" t="s">
        <v>255</v>
      </c>
      <c r="J10" s="3">
        <v>0</v>
      </c>
      <c r="K10" s="3" t="s">
        <v>252</v>
      </c>
      <c r="L10" s="6" t="s">
        <v>467</v>
      </c>
      <c r="M10" s="3">
        <v>25</v>
      </c>
      <c r="N10" s="3">
        <v>7</v>
      </c>
      <c r="O10" s="5" t="s">
        <v>787</v>
      </c>
      <c r="P10" s="3">
        <v>1</v>
      </c>
      <c r="R10" s="13" t="str">
        <f t="shared" si="0"/>
        <v>INSERT INTO [Room] VALUES(N'2',N'Suite Gia Đình',N'36',N'2 giường đôi lớn',N'5',N'',N'Đồ vệ sinh cá nhân miễn phí|Vòi sen|Áo choàng tắm|Nhà vệ sinh|Khăn tắm|Dép|Máy sấy tóc|Toilet phụ|Khăn tắm/Bộ khăn trải giường (có thu phí)|Giấy vệ sinh',N'Các tầng trên đi lên bằng thang máy|Xe lăn có thể đi đến mọi nơi trong toàn bộ khuôn viên|Phòng thay quần áo|Đồng hồ báo thức|Tủ hoặc phòng để quần áo|Máy pha trà/cà phê|Minibar|Điều hòa không khí|Két an toàn|Sàn lát gỗ|Hệ thống cách âm|Lối vào riêng|Tiện nghi ủi|Bàn ủi|Hệ thống sưởi|Sàn trải thảm|Két an toàn cỡ laptop|Ấm đun nước điện|Ghế cao dành cho trẻ em|Sản phẩm lau rửa|Ghế sofa|Bàn làm việc|Khu vực tiếp khách|TV|Điện thoại|Truyền hình vệ tinh|TV màn hình phẳng|Truyền hình cáp|Ban công|Ổ điện gần giường|Giá treo quần áo|Dịch vụ báo thức|Dịch vụ báo thức',N'0',N'Nhìn ra thành phố',N'3847633',N'25',N'7',N'33.jpg|34.jpg|35.jpg|36.jpg|',N'1');</v>
      </c>
    </row>
    <row r="11" spans="1:18" x14ac:dyDescent="0.3">
      <c r="A11" s="3">
        <v>10</v>
      </c>
      <c r="B11" s="3">
        <v>3</v>
      </c>
      <c r="C11" s="3" t="s">
        <v>266</v>
      </c>
      <c r="D11" s="3">
        <v>25</v>
      </c>
      <c r="E11" s="3" t="s">
        <v>267</v>
      </c>
      <c r="F11" s="3">
        <v>2</v>
      </c>
      <c r="H11" s="3" t="s">
        <v>268</v>
      </c>
      <c r="I11" s="3" t="s">
        <v>269</v>
      </c>
      <c r="J11" s="3">
        <v>0</v>
      </c>
      <c r="L11" s="6" t="s">
        <v>468</v>
      </c>
      <c r="M11" s="3">
        <v>40</v>
      </c>
      <c r="N11" s="3">
        <v>8</v>
      </c>
      <c r="O11" s="5" t="s">
        <v>788</v>
      </c>
      <c r="P11" s="3">
        <v>1</v>
      </c>
      <c r="R11" s="13" t="str">
        <f t="shared" si="0"/>
        <v>INSERT INTO [Room] VALUES(N'3',N'Phòng Deluxe Giường Đôi',N'25',N'1 giường đôi cực lớn',N'2',N'',N'Đồ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thức',N'0',N'',N'1250000',N'40',N'8',N'37.jpg|38.jpg|39.jpg|40.jpg|',N'1');</v>
      </c>
    </row>
    <row r="12" spans="1:18" x14ac:dyDescent="0.3">
      <c r="A12" s="3">
        <v>11</v>
      </c>
      <c r="B12" s="3">
        <v>3</v>
      </c>
      <c r="C12" s="3" t="s">
        <v>271</v>
      </c>
      <c r="D12" s="3">
        <v>18</v>
      </c>
      <c r="E12" s="3" t="s">
        <v>245</v>
      </c>
      <c r="F12" s="3">
        <v>2</v>
      </c>
      <c r="H12" s="3" t="s">
        <v>268</v>
      </c>
      <c r="I12" s="3" t="s">
        <v>272</v>
      </c>
      <c r="J12" s="3">
        <v>0</v>
      </c>
      <c r="K12" s="3" t="s">
        <v>252</v>
      </c>
      <c r="L12" s="6" t="s">
        <v>469</v>
      </c>
      <c r="M12" s="3">
        <v>15</v>
      </c>
      <c r="N12" s="3">
        <v>10</v>
      </c>
      <c r="O12" s="5" t="s">
        <v>789</v>
      </c>
      <c r="P12" s="3">
        <v>1</v>
      </c>
      <c r="R12" s="13" t="str">
        <f t="shared" si="0"/>
        <v>INSERT INTO [Room] VALUES(N'3',N'Phòng Giường Đôi Có Ban Công',N'18',N'1 giường đôi lớn',N'2',N'',N'Đồ vệ sinh cá nhân miễn phí|Chậu rửa vệ sinh (bidet)|Nhà vệ sinh|Bồn tắm hoặc Vòi sen|Khăn tắm|Dép|Máy sấy tóc|Giấy vệ sinh',N'Các tầng trên đi lên bằng thang máy|Ra trải giường|Đồng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cáp|Ban công|Sân hiên|Dịch vụ báo thức|Dịch vụ báo thức',N'0',N'Nhìn ra thành phố',N'1305000',N'15',N'10',N'41.jpg|42.jpg|43.jpg|44.jpg|',N'1');</v>
      </c>
    </row>
    <row r="13" spans="1:18" x14ac:dyDescent="0.3">
      <c r="A13" s="3">
        <v>12</v>
      </c>
      <c r="B13" s="3">
        <v>3</v>
      </c>
      <c r="C13" s="3" t="s">
        <v>273</v>
      </c>
      <c r="D13" s="3">
        <v>23</v>
      </c>
      <c r="E13" s="3" t="s">
        <v>267</v>
      </c>
      <c r="F13" s="3">
        <v>2</v>
      </c>
      <c r="H13" s="3" t="s">
        <v>268</v>
      </c>
      <c r="I13" s="3" t="s">
        <v>274</v>
      </c>
      <c r="J13" s="3">
        <v>0</v>
      </c>
      <c r="K13" s="3" t="s">
        <v>252</v>
      </c>
      <c r="L13" s="6" t="s">
        <v>470</v>
      </c>
      <c r="M13" s="3">
        <v>45</v>
      </c>
      <c r="N13" s="3">
        <v>10</v>
      </c>
      <c r="O13" s="5" t="s">
        <v>790</v>
      </c>
      <c r="P13" s="3">
        <v>1</v>
      </c>
      <c r="R13" s="13" t="str">
        <f t="shared" si="0"/>
        <v>INSERT INTO [Room] VALUES(N'3',N'Suite Junior',N'23',N'1 giường đôi cực lớn',N'2',N'',N'Đồ vệ sinh cá nhân miễn phí|Chậu rửa vệ sinh (bidet)|Nhà vệ sinh|Bồn tắm hoặc Vòi sen|Khăn tắm|Dép|Máy sấy tóc|Giấy vệ sinh',N'Các tầng trên đi lên bằng thang máy|Ra trải giường|Đồng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phố',N'1800000',N'45',N'10',N'45.jpg|46.jpg|47.jpg|48.jpg|',N'1');</v>
      </c>
    </row>
    <row r="14" spans="1:18" x14ac:dyDescent="0.3">
      <c r="A14" s="3">
        <v>13</v>
      </c>
      <c r="B14" s="3">
        <v>3</v>
      </c>
      <c r="C14" s="3" t="s">
        <v>275</v>
      </c>
      <c r="D14" s="3">
        <v>32</v>
      </c>
      <c r="E14" s="3" t="s">
        <v>276</v>
      </c>
      <c r="F14" s="3">
        <v>3</v>
      </c>
      <c r="H14" s="3" t="s">
        <v>268</v>
      </c>
      <c r="I14" s="3" t="s">
        <v>269</v>
      </c>
      <c r="J14" s="3">
        <v>0</v>
      </c>
      <c r="L14" s="6" t="s">
        <v>471</v>
      </c>
      <c r="M14" s="3">
        <v>10</v>
      </c>
      <c r="N14" s="3">
        <v>10</v>
      </c>
      <c r="O14" s="5" t="s">
        <v>791</v>
      </c>
      <c r="P14" s="3">
        <v>1</v>
      </c>
      <c r="R14" s="13" t="str">
        <f t="shared" si="0"/>
        <v>INSERT INTO [Room] VALUES(N'3',N'Phòng Executive 3 Người',N'32',N'1 giường đơn và 1 giường đôi lớn',N'3',N'',N'Đồ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thức',N'0',N'',N'2160000',N'10',N'10',N'49.jpg|50.jpg|51.jpg|52.jpg|',N'1');</v>
      </c>
    </row>
    <row r="15" spans="1:18" x14ac:dyDescent="0.3">
      <c r="A15" s="3">
        <v>14</v>
      </c>
      <c r="B15" s="3">
        <v>3</v>
      </c>
      <c r="C15" s="3" t="s">
        <v>200</v>
      </c>
      <c r="D15" s="3">
        <v>40</v>
      </c>
      <c r="E15" s="3" t="s">
        <v>249</v>
      </c>
      <c r="F15" s="3">
        <v>4</v>
      </c>
      <c r="H15" s="3" t="s">
        <v>268</v>
      </c>
      <c r="I15" s="3" t="s">
        <v>269</v>
      </c>
      <c r="J15" s="3">
        <v>0</v>
      </c>
      <c r="K15" s="3" t="s">
        <v>252</v>
      </c>
      <c r="L15" s="6" t="s">
        <v>472</v>
      </c>
      <c r="M15" s="3">
        <v>30</v>
      </c>
      <c r="N15" s="3">
        <v>7</v>
      </c>
      <c r="O15" s="5" t="s">
        <v>792</v>
      </c>
      <c r="P15" s="3">
        <v>1</v>
      </c>
      <c r="R15" s="13" t="str">
        <f t="shared" si="0"/>
        <v>INSERT INTO [Room] VALUES(N'3',N'Suite Gia Đình',N'40',N'2 giường đôi lớn',N'4',N'',N'Đồ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phố',N'2340000',N'30',N'7',N'53.jpg|54.jpg|55.jpg|56.jpg|',N'1');</v>
      </c>
    </row>
    <row r="16" spans="1:18" x14ac:dyDescent="0.3">
      <c r="A16" s="3">
        <v>15</v>
      </c>
      <c r="B16" s="3">
        <v>4</v>
      </c>
      <c r="C16" s="3" t="s">
        <v>284</v>
      </c>
      <c r="D16" s="3">
        <v>60</v>
      </c>
      <c r="E16" s="3" t="s">
        <v>285</v>
      </c>
      <c r="F16" s="3">
        <v>2</v>
      </c>
      <c r="H16" s="3" t="s">
        <v>268</v>
      </c>
      <c r="I16" s="3" t="s">
        <v>269</v>
      </c>
      <c r="J16" s="3">
        <v>0</v>
      </c>
      <c r="K16" s="3" t="s">
        <v>252</v>
      </c>
      <c r="L16" s="6" t="s">
        <v>473</v>
      </c>
      <c r="M16" s="3">
        <v>25</v>
      </c>
      <c r="N16" s="3">
        <v>10</v>
      </c>
      <c r="O16" s="5" t="s">
        <v>793</v>
      </c>
      <c r="P16" s="3">
        <v>1</v>
      </c>
      <c r="R16" s="13" t="str">
        <f t="shared" si="0"/>
        <v>INSERT INTO [Room] VALUES(N'4',N'Phòng Deluxe Có Giường Cỡ King',N'60',N'1 giường đôi lớn ',N'2',N'',N'Đồ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phố',N'1890000',N'25',N'10',N'57.jpg|58.jpg|59.jpg|60.jpg|',N'1');</v>
      </c>
    </row>
    <row r="17" spans="1:18" x14ac:dyDescent="0.3">
      <c r="A17" s="3">
        <v>16</v>
      </c>
      <c r="B17" s="3">
        <v>4</v>
      </c>
      <c r="C17" s="3" t="s">
        <v>286</v>
      </c>
      <c r="D17" s="3">
        <v>67</v>
      </c>
      <c r="E17" s="3" t="s">
        <v>287</v>
      </c>
      <c r="F17" s="3">
        <v>2</v>
      </c>
      <c r="H17" s="3" t="s">
        <v>268</v>
      </c>
      <c r="I17" s="3" t="s">
        <v>269</v>
      </c>
      <c r="J17" s="3">
        <v>0</v>
      </c>
      <c r="K17" s="3" t="s">
        <v>252</v>
      </c>
      <c r="L17" s="6" t="s">
        <v>474</v>
      </c>
      <c r="M17" s="3">
        <v>10</v>
      </c>
      <c r="N17" s="3">
        <v>10</v>
      </c>
      <c r="O17" s="5" t="s">
        <v>794</v>
      </c>
      <c r="P17" s="3">
        <v>1</v>
      </c>
      <c r="R17" s="13" t="str">
        <f t="shared" si="0"/>
        <v>INSERT INTO [Room] VALUES(N'4',N'Suite 1 Phòng Ngủ Có Ban Công',N'67',N'1 giường đôi lớn và 1 giường sofa',N'2',N'',N'Đồ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phố',N'2880000',N'10',N'10',N'61.jpg|62.jpg|63.jpg|64.jpg|',N'1');</v>
      </c>
    </row>
    <row r="18" spans="1:18" x14ac:dyDescent="0.3">
      <c r="A18" s="3">
        <v>17</v>
      </c>
      <c r="B18" s="3">
        <v>4</v>
      </c>
      <c r="C18" s="3" t="s">
        <v>288</v>
      </c>
      <c r="D18" s="3">
        <v>67</v>
      </c>
      <c r="E18" s="3" t="s">
        <v>249</v>
      </c>
      <c r="F18" s="3">
        <v>4</v>
      </c>
      <c r="H18" s="3" t="s">
        <v>268</v>
      </c>
      <c r="I18" s="3" t="s">
        <v>269</v>
      </c>
      <c r="J18" s="3">
        <v>0</v>
      </c>
      <c r="K18" s="3" t="s">
        <v>252</v>
      </c>
      <c r="L18" s="6" t="s">
        <v>475</v>
      </c>
      <c r="M18" s="3">
        <v>25</v>
      </c>
      <c r="N18" s="3">
        <v>10</v>
      </c>
      <c r="O18" s="5" t="s">
        <v>795</v>
      </c>
      <c r="P18" s="3">
        <v>1</v>
      </c>
      <c r="R18" s="13" t="str">
        <f t="shared" si="0"/>
        <v>INSERT INTO [Room] VALUES(N'4',N'Suite Grand có Ban công',N'67',N'2 giường đôi lớn',N'4',N'',N'Đồ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phố',N'4770000',N'25',N'10',N'65.jpg|66.jpg|67.jpg|68.jpg|',N'1');</v>
      </c>
    </row>
    <row r="19" spans="1:18" x14ac:dyDescent="0.3">
      <c r="A19" s="3">
        <v>18</v>
      </c>
      <c r="B19" s="3">
        <v>5</v>
      </c>
      <c r="C19" s="3" t="s">
        <v>296</v>
      </c>
      <c r="D19" s="3">
        <v>35</v>
      </c>
      <c r="E19" s="3" t="s">
        <v>254</v>
      </c>
      <c r="F19" s="3">
        <v>2</v>
      </c>
      <c r="H19" s="3" t="s">
        <v>268</v>
      </c>
      <c r="I19" s="23" t="s">
        <v>297</v>
      </c>
      <c r="J19" s="3">
        <v>0</v>
      </c>
      <c r="L19" s="6" t="s">
        <v>476</v>
      </c>
      <c r="M19" s="3">
        <v>40</v>
      </c>
      <c r="N19" s="3">
        <v>5</v>
      </c>
      <c r="O19" s="5" t="s">
        <v>796</v>
      </c>
      <c r="P19" s="3">
        <v>1</v>
      </c>
      <c r="R19" s="13" t="str">
        <f t="shared" si="0"/>
        <v>INSERT INTO [Room] VALUES(N'5',N'Studio Superior',N'35',N'1 giường đôi cực lớn ',N'2',N'',N'Đồ vệ sinh cá nhân miễn phí|Chậu rửa vệ sinh (bidet)|Nhà vệ sinh|Bồn tắm hoặc Vòi sen|Khăn tắm|Dép|Máy sấy tóc|Giấy vệ sinh',N'Các tầng trên đi lên bằng thang máy|Ra trải giường|Tủ hoặc phòng để quần áo|Minibar|Điều hòa không khí|Két an toàn|Sàn lát gỗ|Hệ thống cách âm|Tủ lạnh|Lò vi sóng|Ấm đun nước điện|Đồ bếp|Bàn ăn|Bếp|Sản phẩm lau rửa|Bếp nhỏ|Ghế sofa|Bàn làm việc|Khu vực tiếp khách|Khu vực phòng ăn|TV|Truyền hình vệ tinh|TV màn hình phẳng|Truyền hình cáp|Máy lọc không khí|Ổ điện gần giường|Giá treo quần áo|Máy điều hòa độc lập cho từng phòng',N'0',N'',N'1428906',N'40',N'5',N'69.jpg|70.jpg|71.jpg|72.jpg|',N'1');</v>
      </c>
    </row>
    <row r="20" spans="1:18" x14ac:dyDescent="0.3">
      <c r="A20" s="3">
        <v>19</v>
      </c>
      <c r="B20" s="3">
        <v>5</v>
      </c>
      <c r="C20" s="3" t="s">
        <v>298</v>
      </c>
      <c r="D20" s="3">
        <v>43</v>
      </c>
      <c r="E20" s="3" t="s">
        <v>267</v>
      </c>
      <c r="F20" s="3">
        <v>2</v>
      </c>
      <c r="H20" s="3" t="s">
        <v>268</v>
      </c>
      <c r="I20" s="3" t="s">
        <v>269</v>
      </c>
      <c r="J20" s="3">
        <v>0</v>
      </c>
      <c r="K20" s="3" t="s">
        <v>252</v>
      </c>
      <c r="L20" s="6" t="s">
        <v>477</v>
      </c>
      <c r="M20" s="3">
        <v>30</v>
      </c>
      <c r="N20" s="3">
        <v>10</v>
      </c>
      <c r="O20" s="5" t="s">
        <v>797</v>
      </c>
      <c r="P20" s="3">
        <v>1</v>
      </c>
      <c r="R20" s="13" t="str">
        <f t="shared" si="0"/>
        <v>INSERT INTO [Room] VALUES(N'5',N'Căn hộ Deluxe',N'43',N'1 giường đôi cực lớn',N'2',N'',N'Đồ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thức',N'0',N'Nhìn ra thành phố',N'1574219',N'30',N'10',N'73.jpg|74.jpg|75.jpg|76.jpg|',N'1');</v>
      </c>
    </row>
    <row r="21" spans="1:18" x14ac:dyDescent="0.3">
      <c r="A21" s="3">
        <v>20</v>
      </c>
      <c r="B21" s="3">
        <v>6</v>
      </c>
      <c r="C21" s="3" t="s">
        <v>306</v>
      </c>
      <c r="D21" s="3">
        <v>25</v>
      </c>
      <c r="E21" s="3" t="s">
        <v>307</v>
      </c>
      <c r="F21" s="3">
        <v>3</v>
      </c>
      <c r="H21" s="23" t="s">
        <v>308</v>
      </c>
      <c r="I21" s="23" t="s">
        <v>309</v>
      </c>
      <c r="J21" s="3">
        <v>0</v>
      </c>
      <c r="K21" s="23" t="s">
        <v>310</v>
      </c>
      <c r="L21" s="6" t="s">
        <v>478</v>
      </c>
      <c r="M21" s="3">
        <v>45</v>
      </c>
      <c r="N21" s="3">
        <v>7</v>
      </c>
      <c r="O21" s="5" t="s">
        <v>798</v>
      </c>
      <c r="P21" s="3">
        <v>1</v>
      </c>
      <c r="R21" s="13" t="str">
        <f t="shared" si="0"/>
        <v>INSERT INTO [Room] VALUES(N'6',N'Phòng 3 Người',N'25',N'1 giường đơn và 1 giường đôi ',N'3',N'',N'Đồ vệ sinh cá nhân miễn phí|Vòi sen|Nhà vệ sinh|Dép|Máy sấy tóc|Giấy vệ sinh',N'Các tầng trên đi lên bằng thang máy|Tủ hoặc phòng để quần áo|Nước rửa tay|Nắp che ổ cắm điện an toàn|Minibar|Điều hòa không khí|Sàn lát gỗ|Khu vực tiếp khách|TV|TV màn hình phẳng|Truyền hình cáp|Ban công|Ổ điện gần giường|Giá treo quần áo|Máy điều hòa độc lập cho từng phòng',N'0',N'Nhìn ra sông|Hướng nhìn sân trong',N'2711000',N'45',N'7',N'77.jpg|78.jpg|79.jpg|80.jpg|',N'1');</v>
      </c>
    </row>
    <row r="22" spans="1:18" x14ac:dyDescent="0.3">
      <c r="A22" s="3">
        <v>21</v>
      </c>
      <c r="B22" s="3">
        <v>6</v>
      </c>
      <c r="C22" s="3" t="s">
        <v>244</v>
      </c>
      <c r="D22" s="3">
        <v>25</v>
      </c>
      <c r="E22" s="3" t="s">
        <v>285</v>
      </c>
      <c r="F22" s="3">
        <v>2</v>
      </c>
      <c r="H22" s="23" t="s">
        <v>308</v>
      </c>
      <c r="I22" s="23" t="s">
        <v>309</v>
      </c>
      <c r="J22" s="3">
        <v>0</v>
      </c>
      <c r="K22" s="23" t="s">
        <v>310</v>
      </c>
      <c r="L22" s="6" t="s">
        <v>478</v>
      </c>
      <c r="M22" s="3">
        <v>20</v>
      </c>
      <c r="N22" s="3">
        <v>5</v>
      </c>
      <c r="O22" s="5" t="s">
        <v>799</v>
      </c>
      <c r="P22" s="3">
        <v>1</v>
      </c>
      <c r="R22" s="13" t="str">
        <f t="shared" si="0"/>
        <v>INSERT INTO [Room] VALUES(N'6',N'Phòng Superior Giường Đôi',N'25',N'1 giường đôi lớn ',N'2',N'',N'Đồ vệ sinh cá nhân miễn phí|Vòi sen|Nhà vệ sinh|Dép|Máy sấy tóc|Giấy vệ sinh',N'Các tầng trên đi lên bằng thang máy|Tủ hoặc phòng để quần áo|Nước rửa tay|Nắp che ổ cắm điện an toàn|Minibar|Điều hòa không khí|Sàn lát gỗ|Khu vực tiếp khách|TV|TV màn hình phẳng|Truyền hình cáp|Ban công|Ổ điện gần giường|Giá treo quần áo|Máy điều hòa độc lập cho từng phòng',N'0',N'Nhìn ra sông|Hướng nhìn sân trong',N'2711000',N'20',N'5',N'81.jpg|82.jpg|83.jpg|84.jpg|',N'1');</v>
      </c>
    </row>
    <row r="23" spans="1:18" x14ac:dyDescent="0.3">
      <c r="A23" s="3">
        <v>22</v>
      </c>
      <c r="B23" s="3">
        <v>6</v>
      </c>
      <c r="C23" s="3" t="s">
        <v>311</v>
      </c>
      <c r="D23" s="3">
        <v>25</v>
      </c>
      <c r="E23" s="3" t="s">
        <v>225</v>
      </c>
      <c r="F23" s="3">
        <v>2</v>
      </c>
      <c r="H23" s="3" t="s">
        <v>268</v>
      </c>
      <c r="I23" s="3" t="s">
        <v>269</v>
      </c>
      <c r="J23" s="3">
        <v>0</v>
      </c>
      <c r="L23" s="6" t="s">
        <v>478</v>
      </c>
      <c r="M23" s="3">
        <v>20</v>
      </c>
      <c r="N23" s="3">
        <v>7</v>
      </c>
      <c r="O23" s="5" t="s">
        <v>800</v>
      </c>
      <c r="P23" s="3">
        <v>1</v>
      </c>
      <c r="R23" s="13" t="str">
        <f t="shared" si="0"/>
        <v>INSERT INTO [Room] VALUES(N'6',N'Phòng Superior 2 Giường Đơn',N'25',N'2 giường đơn',N'2',N'',N'Đồ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thức',N'0',N'',N'2711000',N'20',N'7',N'85.jpg|86.jpg|87.jpg|88.jpg|',N'1');</v>
      </c>
    </row>
    <row r="24" spans="1:18" x14ac:dyDescent="0.3">
      <c r="A24" s="3">
        <v>23</v>
      </c>
      <c r="B24" s="3">
        <v>6</v>
      </c>
      <c r="C24" s="3" t="s">
        <v>266</v>
      </c>
      <c r="D24" s="3">
        <v>35</v>
      </c>
      <c r="E24" s="24" t="s">
        <v>245</v>
      </c>
      <c r="F24" s="3">
        <v>2</v>
      </c>
      <c r="H24" s="3" t="s">
        <v>268</v>
      </c>
      <c r="I24" s="3" t="s">
        <v>269</v>
      </c>
      <c r="J24" s="3">
        <v>0</v>
      </c>
      <c r="L24" s="6" t="s">
        <v>479</v>
      </c>
      <c r="M24" s="3">
        <v>25</v>
      </c>
      <c r="N24" s="3">
        <v>7</v>
      </c>
      <c r="O24" s="5" t="s">
        <v>801</v>
      </c>
      <c r="P24" s="3">
        <v>1</v>
      </c>
      <c r="R24" s="13" t="str">
        <f t="shared" si="0"/>
        <v>INSERT INTO [Room] VALUES(N'6',N'Phòng Deluxe Giường Đôi',N'35',N'1 giường đôi lớn',N'2',N'',N'Đồ vệ sinh cá nhân miễn phí|Chậu rửa vệ sinh (bidet)|Nhà vệ sinh|Bồn tắm hoặc Vòi sen|Khăn tắm|Dép|Máy sấy tóc|Giấy vệ sinh',N'Các tầng trên đi lên bằng thang máy|Đồng hồ báo thức|Tủ hoặc phòng để quần áo|Nắp che ổ cắm điện an toàn|Máy pha trà/cà phê|Minibar|Điều hòa không khí|Két an toàn|Sàn lát gỗ|Không gây dị ứng|Sàn lát gạch/đá cẩm thạch|Hệ thống cách âm|Bàn ủi li quần|Tiện nghi ủi|Bàn ủi|Hệ thống sưởi|Tủ lạnh|Ấm đun nước điện|Ghế cao dành cho trẻ em|Ghế sofa|Bàn làm việc|Khu vực tiếp khách|TV|Điện thoại|Truyền hình vệ tinh|TV màn hình phẳng|Truyền hình cáp|Dịch vụ báo thức|Dịch vụ báo thức',N'0',N'',N'3614000',N'25',N'7',N'89.jpg|90.jpg|91.jpg|92.jpg|',N'1');</v>
      </c>
    </row>
    <row r="25" spans="1:18" x14ac:dyDescent="0.3">
      <c r="A25" s="3">
        <v>24</v>
      </c>
      <c r="B25" s="3">
        <v>7</v>
      </c>
      <c r="C25" s="3" t="s">
        <v>315</v>
      </c>
      <c r="D25" s="3">
        <v>65</v>
      </c>
      <c r="E25" s="3" t="s">
        <v>316</v>
      </c>
      <c r="F25" s="3">
        <v>8</v>
      </c>
      <c r="H25" s="23" t="s">
        <v>317</v>
      </c>
      <c r="I25" s="23" t="s">
        <v>318</v>
      </c>
      <c r="J25" s="3">
        <v>0</v>
      </c>
      <c r="K25" s="23" t="s">
        <v>319</v>
      </c>
      <c r="L25" s="6" t="s">
        <v>480</v>
      </c>
      <c r="M25" s="3">
        <v>50</v>
      </c>
      <c r="N25" s="3">
        <v>7</v>
      </c>
      <c r="O25" s="5" t="s">
        <v>802</v>
      </c>
      <c r="P25" s="3">
        <v>1</v>
      </c>
      <c r="R25" s="13" t="str">
        <f t="shared" si="0"/>
        <v>INSERT INTO [Room] VALUES(N'7',N'Phòng Ngủ Tập Thể 4 Giường Cho Cả Nam Và Nữ',N'65',N'2 giường đôi và 4 giường đôi lớn ',N'8',N'',N'Bồn tắm hoặc Vòi sen|Dép|Máy sấy tóc|Giấy vệ sinh',N'Điều hòa không khí|Quạt máy|Tủ lạnh|Ấm đun nước điện|Bếp nấu|Đồ bếp|Bàn ăn|Bếp|Sản phẩm lau rửa|Khu vực phòng ăn|Ban công|Sân hiên|Bàn ghế ngoài trời|Khu vực ăn uống ngoài trời|Sân trong|Hồ bơi riêng|Tiện nghi BBQ|Ổ điện gần giường|Giá treo quần áo|Máy điều hòa độc lập cho từng phòng',N'0',N'Nhìn ra vườn|Nhìn ra hồ bơi|Nhìn ra địa danh nổi tiếng',N'6500000',N'50',N'7',N'93.jpg|94.jpg|95.jpg|96.jpg|',N'1');</v>
      </c>
    </row>
    <row r="26" spans="1:18" x14ac:dyDescent="0.3">
      <c r="A26" s="3">
        <v>25</v>
      </c>
      <c r="B26" s="3">
        <v>7</v>
      </c>
      <c r="C26" s="3" t="s">
        <v>320</v>
      </c>
      <c r="D26" s="3">
        <v>65</v>
      </c>
      <c r="E26" s="3" t="s">
        <v>321</v>
      </c>
      <c r="F26" s="3">
        <v>8</v>
      </c>
      <c r="H26" s="23" t="s">
        <v>317</v>
      </c>
      <c r="I26" s="23" t="s">
        <v>318</v>
      </c>
      <c r="J26" s="3">
        <v>0</v>
      </c>
      <c r="K26" s="23" t="s">
        <v>319</v>
      </c>
      <c r="L26" s="6" t="s">
        <v>481</v>
      </c>
      <c r="M26" s="3">
        <v>35</v>
      </c>
      <c r="N26" s="3">
        <v>8</v>
      </c>
      <c r="O26" s="5" t="s">
        <v>803</v>
      </c>
      <c r="P26" s="3">
        <v>1</v>
      </c>
      <c r="R26" s="13" t="str">
        <f t="shared" si="0"/>
        <v>INSERT INTO [Room] VALUES(N'7',N'Biệt Thự 3 Phòng Ngủ',N'65',N'3 giường đôi lớn ',N'8',N'',N'Bồn tắm hoặc Vòi sen|Dép|Máy sấy tóc|Giấy vệ sinh',N'Điều hòa không khí|Quạt máy|Tủ lạnh|Ấm đun nước điện|Bếp nấu|Đồ bếp|Bàn ăn|Bếp|Sản phẩm lau rửa|Khu vực phòng ăn|Ban công|Sân hiên|Bàn ghế ngoài trời|Khu vực ăn uống ngoài trời|Sân trong|Hồ bơi riêng|Tiện nghi BBQ|Ổ điện gần giường|Giá treo quần áo|Máy điều hòa độc lập cho từng phòng',N'0',N'Nhìn ra vườn|Nhìn ra hồ bơi|Nhìn ra địa danh nổi tiếng',N'8500000',N'35',N'8',N'97.jpg|98.jpg|99.jpg|100.jpg|',N'1');</v>
      </c>
    </row>
    <row r="27" spans="1:18" x14ac:dyDescent="0.3">
      <c r="A27" s="3">
        <v>26</v>
      </c>
      <c r="B27" s="3">
        <v>8</v>
      </c>
      <c r="C27" s="3" t="s">
        <v>328</v>
      </c>
      <c r="D27" s="3">
        <v>50</v>
      </c>
      <c r="E27" s="3" t="s">
        <v>249</v>
      </c>
      <c r="F27" s="3">
        <v>4</v>
      </c>
      <c r="G27" s="7" t="s">
        <v>330</v>
      </c>
      <c r="H27" s="7" t="s">
        <v>331</v>
      </c>
      <c r="I27" s="7" t="s">
        <v>332</v>
      </c>
      <c r="J27" s="3">
        <v>0</v>
      </c>
      <c r="K27" s="7" t="s">
        <v>333</v>
      </c>
      <c r="L27" s="6" t="s">
        <v>482</v>
      </c>
      <c r="M27" s="3">
        <v>40</v>
      </c>
      <c r="N27" s="3">
        <v>10</v>
      </c>
      <c r="O27" s="5" t="s">
        <v>804</v>
      </c>
      <c r="P27" s="3">
        <v>1</v>
      </c>
      <c r="R27" s="13" t="str">
        <f t="shared" si="0"/>
        <v>INSERT INTO [Room] VALUES(N'8',N'Biệt Thự 1 Phòng Ngủ',N'50',N'2 giường đôi lớn',N'4',N'Tủ lạnh|Ấm đun nước điện|Bếp nấu|Đồ bếp|Bàn ăn|Sản phẩm lau rửa',N'Đồ vệ sinh cá nhân miễn phí|Vòi sen|Nhà vệ sinh|Khăn tắm|Dép|Máy sấy tóc|Giấy vệ sinh',N'Hoàn toàn nằm ở tầng trệt|Ra trải giường|Tủ hoặc phòng để quần áo|Nước rửa tay|Nắp che ổ cắm điện an toàn|Minibar|Điều hòa không khí|Sàn lát gỗ|Sàn lát gạch/đá cẩm thạch|Hệ thống cách âm|Quạt máy|Tủ lạnh|Ấm đun nước điện|Bếp nấu|Đồ bếp|Bàn ăn|Bếp|Sản phẩm lau rửa|Ghế sofa|Bàn làm việc|Khu vực tiếp khách|Khu vực phòng ăn|TV|Truyền hình vệ tinh|TV màn hình phẳng|Truyền hình cáp|Bàn ghế ngoài trời|Khu vực ăn uống ngoài trời|Sân trong|Ổ điện gần giường|Giá treo quần áo|Máy điều hòa độc lập cho từng phòng',N'0',N'Nhìn ra vườn|Nhìn ra hồ bơi|Hướng nhìn sân trong',N'4517000',N'40',N'10',N'101.jpg|102.jpg|103.jpg|104.jpg|',N'1');</v>
      </c>
    </row>
    <row r="28" spans="1:18" x14ac:dyDescent="0.3">
      <c r="A28" s="3">
        <v>27</v>
      </c>
      <c r="B28" s="3">
        <v>8</v>
      </c>
      <c r="C28" s="3" t="s">
        <v>320</v>
      </c>
      <c r="D28" s="3">
        <v>70</v>
      </c>
      <c r="E28" s="7" t="s">
        <v>436</v>
      </c>
      <c r="F28" s="3">
        <v>10</v>
      </c>
      <c r="G28" s="7" t="s">
        <v>330</v>
      </c>
      <c r="H28" s="7" t="s">
        <v>331</v>
      </c>
      <c r="I28" s="7" t="s">
        <v>332</v>
      </c>
      <c r="J28" s="3">
        <v>0</v>
      </c>
      <c r="K28" s="7" t="s">
        <v>333</v>
      </c>
      <c r="L28" s="6" t="s">
        <v>483</v>
      </c>
      <c r="M28" s="3">
        <v>35</v>
      </c>
      <c r="N28" s="3">
        <v>5</v>
      </c>
      <c r="O28" s="5" t="s">
        <v>805</v>
      </c>
      <c r="P28" s="3">
        <v>1</v>
      </c>
      <c r="R28" s="13" t="str">
        <f t="shared" si="0"/>
        <v>INSERT INTO [Room] VALUES(N'8',N'Biệt Thự 3 Phòng Ngủ',N'70',N'1 giường đơn và 1 giường đôi lớn ',N'10',N'Tủ lạnh|Ấm đun nước điện|Bếp nấu|Đồ bếp|Bàn ăn|Sản phẩm lau rửa',N'Đồ vệ sinh cá nhân miễn phí|Vòi sen|Nhà vệ sinh|Khăn tắm|Dép|Máy sấy tóc|Giấy vệ sinh',N'Hoàn toàn nằm ở tầng trệt|Ra trải giường|Tủ hoặc phòng để quần áo|Nước rửa tay|Nắp che ổ cắm điện an toàn|Minibar|Điều hòa không khí|Sàn lát gỗ|Sàn lát gạch/đá cẩm thạch|Hệ thống cách âm|Quạt máy|Tủ lạnh|Ấm đun nước điện|Bếp nấu|Đồ bếp|Bàn ăn|Bếp|Sản phẩm lau rửa|Ghế sofa|Bàn làm việc|Khu vực tiếp khách|Khu vực phòng ăn|TV|Truyền hình vệ tinh|TV màn hình phẳng|Truyền hình cáp|Bàn ghế ngoài trời|Khu vực ăn uống ngoài trời|Sân trong|Ổ điện gần giường|Giá treo quần áo|Máy điều hòa độc lập cho từng phòng',N'0',N'Nhìn ra vườn|Nhìn ra hồ bơi|Hướng nhìn sân trong',N'11292000',N'35',N'5',N'105.jpg|106.jpg|107.jpg|108.jpg|',N'1');</v>
      </c>
    </row>
    <row r="29" spans="1:18" x14ac:dyDescent="0.3">
      <c r="A29" s="3">
        <v>28</v>
      </c>
      <c r="B29" s="3">
        <v>8</v>
      </c>
      <c r="C29" s="3" t="s">
        <v>334</v>
      </c>
      <c r="D29" s="3">
        <v>100</v>
      </c>
      <c r="E29" s="3" t="s">
        <v>230</v>
      </c>
      <c r="F29" s="3">
        <v>12</v>
      </c>
      <c r="G29" s="7" t="s">
        <v>330</v>
      </c>
      <c r="H29" s="7" t="s">
        <v>331</v>
      </c>
      <c r="I29" s="7" t="s">
        <v>332</v>
      </c>
      <c r="J29" s="3">
        <v>0</v>
      </c>
      <c r="K29" s="7" t="s">
        <v>333</v>
      </c>
      <c r="L29" s="6" t="s">
        <v>484</v>
      </c>
      <c r="M29" s="3">
        <v>35</v>
      </c>
      <c r="N29" s="3">
        <v>10</v>
      </c>
      <c r="O29" s="5" t="s">
        <v>806</v>
      </c>
      <c r="P29" s="3">
        <v>1</v>
      </c>
      <c r="R29" s="13" t="str">
        <f t="shared" si="0"/>
        <v>INSERT INTO [Room] VALUES(N'8',N'Biệt Thự Deluxe',N'100',N'2 giường đơn và 1 giường đôi lớn',N'12',N'Tủ lạnh|Ấm đun nước điện|Bếp nấu|Đồ bếp|Bàn ăn|Sản phẩm lau rửa',N'Đồ vệ sinh cá nhân miễn phí|Vòi sen|Nhà vệ sinh|Khăn tắm|Dép|Máy sấy tóc|Giấy vệ sinh',N'Hoàn toàn nằm ở tầng trệt|Ra trải giường|Tủ hoặc phòng để quần áo|Nước rửa tay|Nắp che ổ cắm điện an toàn|Minibar|Điều hòa không khí|Sàn lát gỗ|Sàn lát gạch/đá cẩm thạch|Hệ thống cách âm|Quạt máy|Tủ lạnh|Ấm đun nước điện|Bếp nấu|Đồ bếp|Bàn ăn|Bếp|Sản phẩm lau rửa|Ghế sofa|Bàn làm việc|Khu vực tiếp khách|Khu vực phòng ăn|TV|Truyền hình vệ tinh|TV màn hình phẳng|Truyền hình cáp|Bàn ghế ngoài trời|Khu vực ăn uống ngoài trời|Sân trong|Ổ điện gần giường|Giá treo quần áo|Máy điều hòa độc lập cho từng phòng',N'0',N'Nhìn ra vườn|Nhìn ra hồ bơi|Hướng nhìn sân trong',N'13551000',N'35',N'10',N'109.jpg|110.jpg|111.jpg|112.jpg|',N'1');</v>
      </c>
    </row>
    <row r="30" spans="1:18" x14ac:dyDescent="0.3">
      <c r="A30" s="3">
        <v>29</v>
      </c>
      <c r="B30" s="3">
        <v>9</v>
      </c>
      <c r="C30" s="3" t="s">
        <v>337</v>
      </c>
      <c r="D30" s="3">
        <v>1000</v>
      </c>
      <c r="E30" s="3" t="s">
        <v>245</v>
      </c>
      <c r="F30" s="3">
        <v>60</v>
      </c>
      <c r="G30" s="7" t="s">
        <v>330</v>
      </c>
      <c r="H30" s="7" t="s">
        <v>331</v>
      </c>
      <c r="I30" s="7" t="s">
        <v>332</v>
      </c>
      <c r="J30" s="3">
        <v>0</v>
      </c>
      <c r="K30" s="7" t="s">
        <v>333</v>
      </c>
      <c r="L30" s="6" t="s">
        <v>485</v>
      </c>
      <c r="M30" s="3">
        <v>10</v>
      </c>
      <c r="N30" s="3">
        <v>10</v>
      </c>
      <c r="O30" s="5" t="s">
        <v>807</v>
      </c>
      <c r="P30" s="3">
        <v>1</v>
      </c>
      <c r="R30" s="13" t="str">
        <f t="shared" si="0"/>
        <v>INSERT INTO [Room] VALUES(N'9',N'Biệt Thự',N'1000',N'1 giường đôi lớn',N'60',N'Tủ lạnh|Ấm đun nước điện|Bếp nấu|Đồ bếp|Bàn ăn|Sản phẩm lau rửa',N'Đồ vệ sinh cá nhân miễn phí|Vòi sen|Nhà vệ sinh|Khăn tắm|Dép|Máy sấy tóc|Giấy vệ sinh',N'Hoàn toàn nằm ở tầng trệt|Ra trải giường|Tủ hoặc phòng để quần áo|Nước rửa tay|Nắp che ổ cắm điện an toàn|Minibar|Điều hòa không khí|Sàn lát gỗ|Sàn lát gạch/đá cẩm thạch|Hệ thống cách âm|Quạt máy|Tủ lạnh|Ấm đun nước điện|Bếp nấu|Đồ bếp|Bàn ăn|Bếp|Sản phẩm lau rửa|Ghế sofa|Bàn làm việc|Khu vực tiếp khách|Khu vực phòng ăn|TV|Truyền hình vệ tinh|TV màn hình phẳng|Truyền hình cáp|Bàn ghế ngoài trời|Khu vực ăn uống ngoài trời|Sân trong|Ổ điện gần giường|Giá treo quần áo|Máy điều hòa độc lập cho từng phòng',N'0',N'Nhìn ra vườn|Nhìn ra hồ bơi|Hướng nhìn sân trong',N'8840000',N'10',N'10',N'113.jpg|114.jpg|115.jpg|116.jpg|',N'1');</v>
      </c>
    </row>
    <row r="31" spans="1:18" x14ac:dyDescent="0.3">
      <c r="A31" s="3">
        <v>30</v>
      </c>
      <c r="B31" s="3">
        <v>10</v>
      </c>
      <c r="C31" s="3" t="s">
        <v>271</v>
      </c>
      <c r="D31" s="3">
        <v>25</v>
      </c>
      <c r="E31" s="3" t="s">
        <v>245</v>
      </c>
      <c r="F31" s="3">
        <v>2</v>
      </c>
      <c r="H31" s="3" t="s">
        <v>268</v>
      </c>
      <c r="I31" s="3" t="s">
        <v>227</v>
      </c>
      <c r="J31" s="3">
        <v>0</v>
      </c>
      <c r="K31" s="3" t="s">
        <v>252</v>
      </c>
      <c r="L31" s="6" t="s">
        <v>486</v>
      </c>
      <c r="M31" s="3">
        <v>50</v>
      </c>
      <c r="N31" s="3">
        <v>10</v>
      </c>
      <c r="O31" s="5" t="s">
        <v>808</v>
      </c>
      <c r="P31" s="3">
        <v>1</v>
      </c>
      <c r="R31" s="13" t="str">
        <f t="shared" si="0"/>
        <v>INSERT INTO [Room] VALUES(N'10',N'Phòng Giường Đôi Có Ban Công',N'25',N'1 giường đôi lớn',N'2',N'',N'Đồ vệ sinh cá nhân miễn phí|Chậu rửa vệ sinh (bidet)|Nhà vệ sinh|Bồn tắm hoặc Vòi sen|Khăn tắm|Dép|Máy sấy tóc|Giấy vệ sinh',N'Các tầng trên đi lên bằng thang máy|Xe lăn có thể đi đến mọi nơi trong toàn bộ khuôn viên|Bể sục|Phòng thay quần áo|Đồng hồ báo thức|Tủ hoặc phòng để quần áo|Nước rửa tay|Nắp che ổ cắm điện an toàn|Cửa an toàn cho trẻ nhỏ|Minibar|Điều hòa không khí|Két an toàn|Sàn lát gỗ|Không gây dị ứng|Sàn lát gạch/đá cẩm thạch|Hệ thống cách âm|Lối vào riêng|Tiện nghi ủi|Bàn ủi|Có phòng thông nhau qua cửa nối|Quạt máy|Sàn trải thảm|Két an toàn cỡ laptop|Tủ lạnh|Ấm đun nước điện|Ghế sofa|Lò sưởi|Bàn làm việc|Khu vực tiếp khách|TV|Điện thoại|Truyền hình vệ tinh|TV màn hình phẳng|Truyền hình cáp|Sân trong|Máy lọc không khí|Ổ điện gần giường|Giá treo quần áo|Dịch vụ báo thức|Quyền sử dụng|Executive Lounge|Máy điều hòa độc lập cho từng phòng',N'0',N'Nhìn ra thành phố',N'500000',N'50',N'10',N'117.jpg|118.jpg|119.jpg|120.jpg|',N'1');</v>
      </c>
    </row>
    <row r="32" spans="1:18" x14ac:dyDescent="0.3">
      <c r="A32" s="3">
        <v>31</v>
      </c>
      <c r="B32" s="3">
        <v>10</v>
      </c>
      <c r="C32" s="3" t="s">
        <v>251</v>
      </c>
      <c r="D32" s="3">
        <v>25</v>
      </c>
      <c r="E32" s="3" t="s">
        <v>285</v>
      </c>
      <c r="F32" s="3">
        <v>2</v>
      </c>
      <c r="H32" s="3" t="s">
        <v>268</v>
      </c>
      <c r="I32" s="3" t="s">
        <v>227</v>
      </c>
      <c r="J32" s="3">
        <v>0</v>
      </c>
      <c r="K32" s="3" t="s">
        <v>252</v>
      </c>
      <c r="L32" s="6" t="s">
        <v>487</v>
      </c>
      <c r="M32" s="3">
        <v>35</v>
      </c>
      <c r="N32" s="3">
        <v>9</v>
      </c>
      <c r="O32" s="5" t="s">
        <v>809</v>
      </c>
      <c r="P32" s="3">
        <v>1</v>
      </c>
      <c r="R32" s="13" t="str">
        <f t="shared" si="0"/>
        <v>INSERT INTO [Room] VALUES(N'10',N'Phòng Deluxe Có Giường Cỡ Queen',N'25',N'1 giường đôi lớn ',N'2',N'',N'Đồ vệ sinh cá nhân miễn phí|Chậu rửa vệ sinh (bidet)|Nhà vệ sinh|Bồn tắm hoặc Vòi sen|Khăn tắm|Dép|Máy sấy tóc|Giấy vệ sinh',N'Các tầng trên đi lên bằng thang máy|Xe lăn có thể đi đến mọi nơi trong toàn bộ khuôn viên|Bể sục|Phòng thay quần áo|Đồng hồ báo thức|Tủ hoặc phòng để quần áo|Nước rửa tay|Nắp che ổ cắm điện an toàn|Cửa an toàn cho trẻ nhỏ|Minibar|Điều hòa không khí|Két an toàn|Sàn lát gỗ|Không gây dị ứng|Sàn lát gạch/đá cẩm thạch|Hệ thống cách âm|Lối vào riêng|Tiện nghi ủi|Bàn ủi|Có phòng thông nhau qua cửa nối|Quạt máy|Sàn trải thảm|Két an toàn cỡ laptop|Tủ lạnh|Ấm đun nước điện|Ghế sofa|Lò sưởi|Bàn làm việc|Khu vực tiếp khách|TV|Điện thoại|Truyền hình vệ tinh|TV màn hình phẳng|Truyền hình cáp|Sân trong|Máy lọc không khí|Ổ điện gần giường|Giá treo quần áo|Dịch vụ báo thức|Quyền sử dụng|Executive Lounge|Máy điều hòa độc lập cho từng phòng',N'0',N'Nhìn ra thành phố',N'550000',N'35',N'9',N'121.jpg|122.jpg|123.jpg|124.jpg|',N'1');</v>
      </c>
    </row>
    <row r="33" spans="1:18" x14ac:dyDescent="0.3">
      <c r="A33" s="3">
        <v>32</v>
      </c>
      <c r="B33" s="3">
        <v>10</v>
      </c>
      <c r="C33" s="3" t="s">
        <v>346</v>
      </c>
      <c r="D33" s="3">
        <v>30</v>
      </c>
      <c r="E33" s="3" t="s">
        <v>347</v>
      </c>
      <c r="F33" s="3">
        <v>3</v>
      </c>
      <c r="H33" s="3" t="s">
        <v>268</v>
      </c>
      <c r="I33" s="3" t="s">
        <v>227</v>
      </c>
      <c r="J33" s="3">
        <v>0</v>
      </c>
      <c r="K33" s="3" t="s">
        <v>252</v>
      </c>
      <c r="L33" s="6" t="s">
        <v>488</v>
      </c>
      <c r="M33" s="3">
        <v>15</v>
      </c>
      <c r="N33" s="3">
        <v>6</v>
      </c>
      <c r="O33" s="5" t="s">
        <v>810</v>
      </c>
      <c r="P33" s="3">
        <v>1</v>
      </c>
      <c r="R33" s="13" t="str">
        <f t="shared" si="0"/>
        <v>INSERT INTO [Room] VALUES(N'10',N'Phòng cho 3 người có Ban Công',N'30',N'1 giường đơn và 1 giường đôi cực lớn ',N'3',N'',N'Đồ vệ sinh cá nhân miễn phí|Chậu rửa vệ sinh (bidet)|Nhà vệ sinh|Bồn tắm hoặc Vòi sen|Khăn tắm|Dép|Máy sấy tóc|Giấy vệ sinh',N'Các tầng trên đi lên bằng thang máy|Xe lăn có thể đi đến mọi nơi trong toàn bộ khuôn viên|Bể sục|Phòng thay quần áo|Đồng hồ báo thức|Tủ hoặc phòng để quần áo|Nước rửa tay|Nắp che ổ cắm điện an toàn|Cửa an toàn cho trẻ nhỏ|Minibar|Điều hòa không khí|Két an toàn|Sàn lát gỗ|Không gây dị ứng|Sàn lát gạch/đá cẩm thạch|Hệ thống cách âm|Lối vào riêng|Tiện nghi ủi|Bàn ủi|Có phòng thông nhau qua cửa nối|Quạt máy|Sàn trải thảm|Két an toàn cỡ laptop|Tủ lạnh|Ấm đun nước điện|Ghế sofa|Lò sưởi|Bàn làm việc|Khu vực tiếp khách|TV|Điện thoại|Truyền hình vệ tinh|TV màn hình phẳng|Truyền hình cáp|Sân trong|Máy lọc không khí|Ổ điện gần giường|Giá treo quần áo|Dịch vụ báo thức|Quyền sử dụng|Executive Lounge|Máy điều hòa độc lập cho từng phòng',N'0',N'Nhìn ra thành phố',N'750000',N'15',N'6',N'125.jpg|126.jpg|127.jpg|128.jpg|',N'1');</v>
      </c>
    </row>
    <row r="34" spans="1:18" x14ac:dyDescent="0.3">
      <c r="A34" s="3">
        <v>33</v>
      </c>
      <c r="B34" s="3">
        <v>11</v>
      </c>
      <c r="C34" s="3" t="s">
        <v>354</v>
      </c>
      <c r="D34" s="3">
        <v>50</v>
      </c>
      <c r="E34" s="3" t="s">
        <v>355</v>
      </c>
      <c r="F34" s="3">
        <v>2</v>
      </c>
      <c r="G34" s="3" t="s">
        <v>356</v>
      </c>
      <c r="H34" s="3" t="s">
        <v>268</v>
      </c>
      <c r="I34" s="7" t="s">
        <v>357</v>
      </c>
      <c r="J34" s="3">
        <v>0</v>
      </c>
      <c r="K34" s="7" t="s">
        <v>358</v>
      </c>
      <c r="L34" s="6" t="s">
        <v>489</v>
      </c>
      <c r="M34" s="3">
        <v>45</v>
      </c>
      <c r="N34" s="3">
        <v>8</v>
      </c>
      <c r="O34" s="5" t="s">
        <v>811</v>
      </c>
      <c r="P34" s="3">
        <v>1</v>
      </c>
      <c r="R34" s="13" t="str">
        <f t="shared" si="0"/>
        <v>INSERT INTO [Room] VALUES(N'11',N'Phòng Gia Đình Có Ban Công',N'50',N'2 giường sofa và 1 giường đôi lớn',N'2',N'Tủ lạnh|Ấm đun nước điện|Bàn ăn|Máy giặt|Sản phẩm lau rửa|Máy sấy quần áo',N'Đồ vệ sinh cá nhân miễn phí|Chậu rửa vệ sinh (bidet)|Nhà vệ sinh|Bồn tắm hoặc Vòi sen|Khăn tắm|Dép|Máy sấy tóc|Giấy vệ sinh',N'Các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phòng',N'0',N'Nhìn ra địa danh nổi tiếng|Nhìn ra thành phố|Nhìn ra sông',N'451250',N'45',N'8',N'129.jpg|130.jpg|131.jpg|132.jpg|',N'1');</v>
      </c>
    </row>
    <row r="35" spans="1:18" x14ac:dyDescent="0.3">
      <c r="A35" s="3">
        <v>34</v>
      </c>
      <c r="B35" s="3">
        <v>11</v>
      </c>
      <c r="C35" s="3" t="s">
        <v>266</v>
      </c>
      <c r="D35" s="3">
        <v>50</v>
      </c>
      <c r="E35" s="3" t="s">
        <v>267</v>
      </c>
      <c r="F35" s="3">
        <v>2</v>
      </c>
      <c r="G35" s="3" t="s">
        <v>356</v>
      </c>
      <c r="H35" s="3" t="s">
        <v>268</v>
      </c>
      <c r="I35" s="7" t="s">
        <v>357</v>
      </c>
      <c r="J35" s="3">
        <v>0</v>
      </c>
      <c r="K35" s="7" t="s">
        <v>358</v>
      </c>
      <c r="L35" s="6" t="s">
        <v>490</v>
      </c>
      <c r="M35" s="3">
        <v>50</v>
      </c>
      <c r="N35" s="3">
        <v>7</v>
      </c>
      <c r="O35" s="5" t="s">
        <v>812</v>
      </c>
      <c r="P35" s="3">
        <v>1</v>
      </c>
      <c r="R35" s="13" t="str">
        <f t="shared" si="0"/>
        <v>INSERT INTO [Room] VALUES(N'11',N'Phòng Deluxe Giường Đôi',N'50',N'1 giường đôi cực lớn',N'2',N'Tủ lạnh|Ấm đun nước điện|Bàn ăn|Máy giặt|Sản phẩm lau rửa|Máy sấy quần áo',N'Đồ vệ sinh cá nhân miễn phí|Chậu rửa vệ sinh (bidet)|Nhà vệ sinh|Bồn tắm hoặc Vòi sen|Khăn tắm|Dép|Máy sấy tóc|Giấy vệ sinh',N'Các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phòng',N'0',N'Nhìn ra địa danh nổi tiếng|Nhìn ra thành phố|Nhìn ra sông',N'950000',N'50',N'7',N'133.jpg|134.jpg|135.jpg|136.jpg|',N'1');</v>
      </c>
    </row>
    <row r="36" spans="1:18" x14ac:dyDescent="0.3">
      <c r="A36" s="3">
        <v>35</v>
      </c>
      <c r="B36" s="3">
        <v>11</v>
      </c>
      <c r="C36" s="3" t="s">
        <v>359</v>
      </c>
      <c r="D36" s="3">
        <v>50</v>
      </c>
      <c r="E36" s="3" t="s">
        <v>355</v>
      </c>
      <c r="F36" s="3">
        <v>4</v>
      </c>
      <c r="G36" s="3" t="s">
        <v>356</v>
      </c>
      <c r="H36" s="3" t="s">
        <v>268</v>
      </c>
      <c r="I36" s="7" t="s">
        <v>357</v>
      </c>
      <c r="J36" s="3">
        <v>0</v>
      </c>
      <c r="K36" s="7" t="s">
        <v>358</v>
      </c>
      <c r="L36" s="6" t="s">
        <v>491</v>
      </c>
      <c r="M36" s="3">
        <v>15</v>
      </c>
      <c r="N36" s="3">
        <v>9</v>
      </c>
      <c r="O36" s="5" t="s">
        <v>813</v>
      </c>
      <c r="P36" s="3">
        <v>1</v>
      </c>
      <c r="R36" s="13" t="str">
        <f t="shared" si="0"/>
        <v>INSERT INTO [Room] VALUES(N'11',N'Phòng gia đình với phòng tắm',N'50',N'2 giường sofa và 1 giường đôi lớn',N'4',N'Tủ lạnh|Ấm đun nước điện|Bàn ăn|Máy giặt|Sản phẩm lau rửa|Máy sấy quần áo',N'Đồ vệ sinh cá nhân miễn phí|Chậu rửa vệ sinh (bidet)|Nhà vệ sinh|Bồn tắm hoặc Vòi sen|Khăn tắm|Dép|Máy sấy tóc|Giấy vệ sinh',N'Các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phòng',N'0',N'Nhìn ra địa danh nổi tiếng|Nhìn ra thành phố|Nhìn ra sông',N'1009375',N'15',N'9',N'137.jpg|138.jpg|139.jpg|140.jpg|',N'1');</v>
      </c>
    </row>
    <row r="37" spans="1:18" x14ac:dyDescent="0.3">
      <c r="A37" s="3">
        <v>36</v>
      </c>
      <c r="B37" s="3">
        <v>12</v>
      </c>
      <c r="C37" s="3" t="s">
        <v>354</v>
      </c>
      <c r="D37" s="3">
        <v>50</v>
      </c>
      <c r="E37" s="3" t="s">
        <v>355</v>
      </c>
      <c r="F37" s="3">
        <v>2</v>
      </c>
      <c r="G37" s="3" t="s">
        <v>356</v>
      </c>
      <c r="H37" s="3" t="s">
        <v>268</v>
      </c>
      <c r="I37" s="7" t="s">
        <v>357</v>
      </c>
      <c r="J37" s="3">
        <v>0</v>
      </c>
      <c r="K37" s="7" t="s">
        <v>358</v>
      </c>
      <c r="L37" s="6" t="s">
        <v>489</v>
      </c>
      <c r="M37" s="3">
        <v>30</v>
      </c>
      <c r="N37" s="3">
        <v>10</v>
      </c>
      <c r="O37" s="5" t="s">
        <v>814</v>
      </c>
      <c r="P37" s="3">
        <v>1</v>
      </c>
      <c r="R37" s="13" t="str">
        <f t="shared" si="0"/>
        <v>INSERT INTO [Room] VALUES(N'12',N'Phòng Gia Đình Có Ban Công',N'50',N'2 giường sofa và 1 giường đôi lớn',N'2',N'Tủ lạnh|Ấm đun nước điện|Bàn ăn|Máy giặt|Sản phẩm lau rửa|Máy sấy quần áo',N'Đồ vệ sinh cá nhân miễn phí|Chậu rửa vệ sinh (bidet)|Nhà vệ sinh|Bồn tắm hoặc Vòi sen|Khăn tắm|Dép|Máy sấy tóc|Giấy vệ sinh',N'Các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phòng',N'0',N'Nhìn ra địa danh nổi tiếng|Nhìn ra thành phố|Nhìn ra sông',N'451250',N'30',N'10',N'141.jpg|142.jpg|143.jpg|144.jpg|',N'1');</v>
      </c>
    </row>
    <row r="38" spans="1:18" x14ac:dyDescent="0.3">
      <c r="A38" s="3">
        <v>37</v>
      </c>
      <c r="B38" s="3">
        <v>13</v>
      </c>
      <c r="C38" s="3" t="s">
        <v>266</v>
      </c>
      <c r="D38" s="3">
        <v>20</v>
      </c>
      <c r="E38" s="3" t="s">
        <v>245</v>
      </c>
      <c r="F38" s="3">
        <v>2</v>
      </c>
      <c r="H38" s="3" t="s">
        <v>268</v>
      </c>
      <c r="I38" s="7" t="s">
        <v>357</v>
      </c>
      <c r="J38" s="3">
        <v>0</v>
      </c>
      <c r="L38" s="6">
        <v>630000</v>
      </c>
      <c r="M38" s="3">
        <v>45</v>
      </c>
      <c r="N38" s="3">
        <v>6</v>
      </c>
      <c r="O38" s="5" t="s">
        <v>815</v>
      </c>
      <c r="P38" s="3">
        <v>1</v>
      </c>
      <c r="R38" s="13" t="str">
        <f t="shared" si="0"/>
        <v>INSERT INTO [Room] VALUES(N'13',N'Phòng Deluxe Giường Đôi',N'20',N'1 giường đôi lớn',N'2',N'',N'Đồ vệ sinh cá nhân miễn phí|Chậu rửa vệ sinh (bidet)|Nhà vệ sinh|Bồn tắm hoặc Vòi sen|Khăn tắm|Dép|Máy sấy tóc|Giấy vệ sinh',N'Các tầng trên đi lên bằng thang máy|Tủ hoặc phòng để quần áo|Trò chơi board game/giải đố|Điều hòa không khí|Sàn lát gạch/đá cẩm thạch|Hệ thống cách âm|Lối vào riêng|Bàn ủi|Tủ lạnh|Ấm đun nước điện|Bàn ăn|Bếp|Máy giặt|Sản phẩm lau rửa|Máy sấy quần áo|Ghế sofa|Bàn làm việc|Khu vực tiếp khách|Khu vực phòng ăn|TV|TV màn hình phẳng|Ban công|Ổ điện gần giường|Giá treo quần áo|Giá phơi quần áo|Dịch vụ báo thức|Dịch vụ báo thức|Máy điều hòa độc lập cho từng phòng',N'0',N'',N'630000',N'45',N'6',N'145.jpg|146.jpg|147.jpg|148.jpg|',N'1');</v>
      </c>
    </row>
    <row r="39" spans="1:18" x14ac:dyDescent="0.3">
      <c r="A39" s="3">
        <v>38</v>
      </c>
      <c r="B39" s="3">
        <v>13</v>
      </c>
      <c r="C39" s="3" t="s">
        <v>374</v>
      </c>
      <c r="D39" s="3">
        <v>30</v>
      </c>
      <c r="E39" s="3" t="s">
        <v>245</v>
      </c>
      <c r="F39" s="3">
        <v>2</v>
      </c>
      <c r="H39" s="3" t="s">
        <v>268</v>
      </c>
      <c r="I39" s="7" t="s">
        <v>375</v>
      </c>
      <c r="J39" s="3">
        <v>0</v>
      </c>
      <c r="K39" s="7" t="s">
        <v>376</v>
      </c>
      <c r="L39" s="6" t="s">
        <v>492</v>
      </c>
      <c r="M39" s="3">
        <v>30</v>
      </c>
      <c r="N39" s="3">
        <v>8</v>
      </c>
      <c r="O39" s="5" t="s">
        <v>816</v>
      </c>
      <c r="P39" s="3">
        <v>1</v>
      </c>
      <c r="R39" s="13" t="str">
        <f t="shared" si="0"/>
        <v>INSERT INTO [Room] VALUES(N'13',N'Phòng Executive Giường Đôi Nhìn Ra Thành Phố',N'30',N'1 giường đôi lớn',N'2',N'',N'Đồ vệ sinh cá nhân miễn phí|Chậu rửa vệ sinh (bidet)|Nhà vệ sinh|Bồn tắm hoặc Vòi sen|Khăn tắm|Dép|Máy sấy tóc|Giấy vệ sinh',N'Các tầng trên đi lên bằng thang máy|Ra trải giường|Giường cực dài (&gt; 2 mét)|Tủ hoặc phòng để quần áo|Nước rửa tay|Minibar|Điều hòa không khí|Két an toàn|Không gây dị ứng|Sàn lát gạch/đá cẩm thạch|Hệ thống cách âm|Két an toàn cỡ laptop|Thiết bị báo carbon monoxide|Tủ lạnh|Ấm đun nước điện|Bàn làm việc|TV|Điện thoại|Truyền hình vệ tinh|TV màn hình phẳng|Ổ điện gần giường|Giá treo quần áo|Giường sofa|Dịch vụ báo thức|Dịch vụ báo thức|Máy điều hòa độc lập cho từng phòng',N'0',N'Nhìn ra địa danh nổi tiếng|Nhìn ra thành phố',N'870000',N'30',N'8',N'149.jpg|150.jpg|151.jpg|152.jpg|',N'1');</v>
      </c>
    </row>
    <row r="40" spans="1:18" x14ac:dyDescent="0.3">
      <c r="A40" s="3">
        <v>39</v>
      </c>
      <c r="B40" s="3">
        <v>13</v>
      </c>
      <c r="C40" s="3" t="s">
        <v>200</v>
      </c>
      <c r="D40" s="3">
        <v>30</v>
      </c>
      <c r="E40" s="3" t="s">
        <v>377</v>
      </c>
      <c r="F40" s="3">
        <v>4</v>
      </c>
      <c r="H40" s="3" t="s">
        <v>268</v>
      </c>
      <c r="I40" s="7" t="s">
        <v>375</v>
      </c>
      <c r="J40" s="3">
        <v>0</v>
      </c>
      <c r="K40" s="7" t="s">
        <v>376</v>
      </c>
      <c r="L40" s="6" t="s">
        <v>493</v>
      </c>
      <c r="M40" s="3">
        <v>45</v>
      </c>
      <c r="N40" s="3">
        <v>9</v>
      </c>
      <c r="O40" s="5" t="s">
        <v>817</v>
      </c>
      <c r="P40" s="3">
        <v>1</v>
      </c>
      <c r="R40" s="13" t="str">
        <f t="shared" si="0"/>
        <v>INSERT INTO [Room] VALUES(N'13',N'Suite Gia Đình',N'30',N'1 giường đôi và 1 giường đôi lớn',N'4',N'',N'Đồ vệ sinh cá nhân miễn phí|Chậu rửa vệ sinh (bidet)|Nhà vệ sinh|Bồn tắm hoặc Vòi sen|Khăn tắm|Dép|Máy sấy tóc|Giấy vệ sinh',N'Các tầng trên đi lên bằng thang máy|Ra trải giường|Giường cực dài (&gt; 2 mét)|Tủ hoặc phòng để quần áo|Nước rửa tay|Minibar|Điều hòa không khí|Két an toàn|Không gây dị ứng|Sàn lát gạch/đá cẩm thạch|Hệ thống cách âm|Két an toàn cỡ laptop|Thiết bị báo carbon monoxide|Tủ lạnh|Ấm đun nước điện|Bàn làm việc|TV|Điện thoại|Truyền hình vệ tinh|TV màn hình phẳng|Ổ điện gần giường|Giá treo quần áo|Giường sofa|Dịch vụ báo thức|Dịch vụ báo thức|Máy điều hòa độc lập cho từng phòng',N'0',N'Nhìn ra địa danh nổi tiếng|Nhìn ra thành phố',N'1100000',N'45',N'9',N'153.jpg|154.jpg|155.jpg|156.jpg|',N'1');</v>
      </c>
    </row>
    <row r="41" spans="1:18" x14ac:dyDescent="0.3">
      <c r="A41" s="3">
        <v>40</v>
      </c>
      <c r="B41" s="3">
        <v>14</v>
      </c>
      <c r="C41" s="3" t="s">
        <v>244</v>
      </c>
      <c r="D41" s="3">
        <v>20</v>
      </c>
      <c r="E41" s="3" t="s">
        <v>245</v>
      </c>
      <c r="F41" s="3">
        <v>2</v>
      </c>
      <c r="H41" s="3" t="s">
        <v>268</v>
      </c>
      <c r="I41" s="7" t="s">
        <v>385</v>
      </c>
      <c r="J41" s="3">
        <v>0</v>
      </c>
      <c r="L41" s="6" t="s">
        <v>494</v>
      </c>
      <c r="M41" s="3">
        <v>20</v>
      </c>
      <c r="N41" s="3">
        <v>4</v>
      </c>
      <c r="O41" s="5" t="s">
        <v>818</v>
      </c>
      <c r="P41" s="3">
        <v>1</v>
      </c>
      <c r="R41" s="13" t="str">
        <f t="shared" si="0"/>
        <v>INSERT INTO [Room] VALUES(N'14',N'Phòng Superior Giường Đôi',N'20',N'1 giường đôi lớn',N'2',N'',N'Đồ vệ sinh cá nhân miễn phí|Chậu rửa vệ sinh (bidet)|Nhà vệ sinh|Bồn tắm hoặc Vòi sen|Khăn tắm|Dép|Máy sấy tóc|Giấy vệ sinh',N'Các tầng trên chỉ lên được bằng cầu thang|Ra trải giường|Tủ hoặc phòng để quần áo|Minibar|Điều hòa không khí|Két an toàn|Sàn lát gạch/đá cẩm thạch|Tủ lạnh|Ấm đun nước điện|Bàn làm việc|TV|Điện thoại|Truyền hình vệ tinh|TV màn hình phẳng|Truyền hình cáp|Dịch vụ báo thức|Dịch vụ báo thức',N'0',N'',N'1200000',N'20',N'4',N'157.jpg|158.jpg|159.jpg|160.jpg|',N'1');</v>
      </c>
    </row>
    <row r="42" spans="1:18" x14ac:dyDescent="0.3">
      <c r="A42" s="3">
        <v>41</v>
      </c>
      <c r="B42" s="3">
        <v>14</v>
      </c>
      <c r="C42" s="3" t="s">
        <v>248</v>
      </c>
      <c r="D42" s="3">
        <v>28</v>
      </c>
      <c r="E42" s="3" t="s">
        <v>245</v>
      </c>
      <c r="F42" s="3">
        <v>2</v>
      </c>
      <c r="H42" s="3" t="s">
        <v>268</v>
      </c>
      <c r="I42" s="7" t="s">
        <v>385</v>
      </c>
      <c r="J42" s="3">
        <v>0</v>
      </c>
      <c r="K42" s="3" t="s">
        <v>386</v>
      </c>
      <c r="L42" s="6" t="s">
        <v>495</v>
      </c>
      <c r="M42" s="3">
        <v>15</v>
      </c>
      <c r="N42" s="3">
        <v>6</v>
      </c>
      <c r="O42" s="5" t="s">
        <v>819</v>
      </c>
      <c r="P42" s="3">
        <v>1</v>
      </c>
      <c r="R42" s="13" t="str">
        <f t="shared" si="0"/>
        <v>INSERT INTO [Room] VALUES(N'14',N'Phòng Deluxe Giường Đôi/2 Giường Đơn',N'28',N'1 giường đôi lớn',N'2',N'',N'Đồ vệ sinh cá nhân miễn phí|Chậu rửa vệ sinh (bidet)|Nhà vệ sinh|Bồn tắm hoặc Vòi sen|Khăn tắm|Dép|Máy sấy tóc|Giấy vệ sinh',N'Các tầng trên chỉ lên được bằng cầu thang|Ra trải giường|Tủ hoặc phòng để quần áo|Minibar|Điều hòa không khí|Két an toàn|Sàn lát gạch/đá cẩm thạch|Tủ lạnh|Ấm đun nước điện|Bàn làm việc|TV|Điện thoại|Truyền hình vệ tinh|TV màn hình phẳng|Truyền hình cáp|Dịch vụ báo thức|Dịch vụ báo thức',N'0',N'Tầm nhìn ra khung cảnh',N'1300000',N'15',N'6',N'161.jpg|162.jpg|163.jpg|164.jpg|',N'1');</v>
      </c>
    </row>
    <row r="43" spans="1:18" x14ac:dyDescent="0.3">
      <c r="A43" s="3">
        <v>42</v>
      </c>
      <c r="B43" s="3">
        <v>14</v>
      </c>
      <c r="C43" s="3" t="s">
        <v>387</v>
      </c>
      <c r="D43" s="3">
        <v>28</v>
      </c>
      <c r="E43" s="3" t="s">
        <v>249</v>
      </c>
      <c r="F43" s="3">
        <v>2</v>
      </c>
      <c r="H43" s="3" t="s">
        <v>268</v>
      </c>
      <c r="I43" s="7" t="s">
        <v>385</v>
      </c>
      <c r="J43" s="3">
        <v>0</v>
      </c>
      <c r="K43" s="3" t="s">
        <v>388</v>
      </c>
      <c r="L43" s="6" t="s">
        <v>496</v>
      </c>
      <c r="M43" s="3">
        <v>5</v>
      </c>
      <c r="N43" s="3">
        <v>6</v>
      </c>
      <c r="O43" s="5" t="s">
        <v>820</v>
      </c>
      <c r="P43" s="3">
        <v>1</v>
      </c>
      <c r="R43" s="13" t="str">
        <f t="shared" si="0"/>
        <v>INSERT INTO [Room] VALUES(N'14',N'Phòng Deluxe Premier Giường Đôi',N'28',N'2 giường đôi lớn',N'2',N'',N'Đồ vệ sinh cá nhân miễn phí|Chậu rửa vệ sinh (bidet)|Nhà vệ sinh|Bồn tắm hoặc Vòi sen|Khăn tắm|Dép|Máy sấy tóc|Giấy vệ sinh',N'Các tầng trên chỉ lên được bằng cầu thang|Ra trải giường|Tủ hoặc phòng để quần áo|Minibar|Điều hòa không khí|Két an toàn|Sàn lát gạch/đá cẩm thạch|Tủ lạnh|Ấm đun nước điện|Bàn làm việc|TV|Điện thoại|Truyền hình vệ tinh|TV màn hình phẳng|Truyền hình cáp|Dịch vụ báo thức|Dịch vụ báo thức',N'0',N'Nhìn ra thành phố|Nhìn ra sông',N'1500000',N'5',N'6',N'165.jpg|166.jpg|167.jpg|168.jpg|',N'1');</v>
      </c>
    </row>
    <row r="44" spans="1:18" x14ac:dyDescent="0.3">
      <c r="A44" s="3">
        <v>43</v>
      </c>
      <c r="B44" s="3">
        <v>14</v>
      </c>
      <c r="C44" s="3" t="s">
        <v>389</v>
      </c>
      <c r="D44" s="3">
        <v>32</v>
      </c>
      <c r="E44" s="3" t="s">
        <v>390</v>
      </c>
      <c r="F44" s="3">
        <v>4</v>
      </c>
      <c r="H44" s="3" t="s">
        <v>268</v>
      </c>
      <c r="I44" s="7" t="s">
        <v>385</v>
      </c>
      <c r="J44" s="3">
        <v>0</v>
      </c>
      <c r="K44" s="3" t="s">
        <v>388</v>
      </c>
      <c r="L44" s="6" t="s">
        <v>497</v>
      </c>
      <c r="M44" s="3">
        <v>5</v>
      </c>
      <c r="N44" s="3">
        <v>10</v>
      </c>
      <c r="O44" s="5" t="s">
        <v>821</v>
      </c>
      <c r="P44" s="3">
        <v>1</v>
      </c>
      <c r="R44" s="13" t="str">
        <f t="shared" si="0"/>
        <v>INSERT INTO [Room] VALUES(N'14',N'Phòng Gia Đình',N'32',N'1 giường đơn và 1 giường đôi lớn ',N'4',N'',N'Đồ vệ sinh cá nhân miễn phí|Chậu rửa vệ sinh (bidet)|Nhà vệ sinh|Bồn tắm hoặc Vòi sen|Khăn tắm|Dép|Máy sấy tóc|Giấy vệ sinh',N'Các tầng trên chỉ lên được bằng cầu thang|Ra trải giường|Tủ hoặc phòng để quần áo|Minibar|Điều hòa không khí|Két an toàn|Sàn lát gạch/đá cẩm thạch|Tủ lạnh|Ấm đun nước điện|Bàn làm việc|TV|Điện thoại|Truyền hình vệ tinh|TV màn hình phẳng|Truyền hình cáp|Dịch vụ báo thức|Dịch vụ báo thức',N'0',N'Nhìn ra thành phố|Nhìn ra sông',N'1700000',N'5',N'10',N'169.jpg|170.jpg|171.jpg|172.jpg|',N'1');</v>
      </c>
    </row>
    <row r="45" spans="1:18" x14ac:dyDescent="0.3">
      <c r="A45" s="3">
        <v>44</v>
      </c>
      <c r="B45" s="3">
        <v>15</v>
      </c>
      <c r="C45" s="3" t="s">
        <v>394</v>
      </c>
      <c r="D45" s="3">
        <v>33</v>
      </c>
      <c r="E45" s="3" t="s">
        <v>245</v>
      </c>
      <c r="F45" s="3">
        <v>2</v>
      </c>
      <c r="H45" s="3" t="s">
        <v>268</v>
      </c>
      <c r="I45" s="7" t="s">
        <v>396</v>
      </c>
      <c r="J45" s="3">
        <v>0</v>
      </c>
      <c r="L45" s="6" t="s">
        <v>498</v>
      </c>
      <c r="M45" s="3">
        <v>30</v>
      </c>
      <c r="N45" s="3">
        <v>7</v>
      </c>
      <c r="O45" s="5" t="s">
        <v>822</v>
      </c>
      <c r="P45" s="3">
        <v>1</v>
      </c>
      <c r="R45" s="13" t="str">
        <f t="shared" si="0"/>
        <v>INSERT INTO [Room] VALUES(N'15',N'Phòng Giường Đôi - Sử Dụng 4 Giờ Trong Ngày',N'33',N'1 giường đôi lớn',N'2',N'',N'Đồ vệ sinh cá nhân miễn phí|Chậu rửa vệ sinh (bidet)|Nhà vệ sinh|Bồn tắm hoặc Vòi sen|Khăn tắm|Dép|Máy sấy tóc|Giấy vệ sinh',N'Điều hòa không khí |Ấm đun nước điện |TV màn hình phẳng |Giá treo quần áo |Giường xếp |Giá phơi quần áo ',N'0',N'',N'495000',N'30',N'7',N'173.jpg|174.jpg|175.jpg|176.jpg|',N'1');</v>
      </c>
    </row>
    <row r="46" spans="1:18" x14ac:dyDescent="0.3">
      <c r="A46" s="3">
        <v>45</v>
      </c>
      <c r="B46" s="3">
        <v>15</v>
      </c>
      <c r="C46" s="3" t="s">
        <v>395</v>
      </c>
      <c r="D46" s="3">
        <v>20</v>
      </c>
      <c r="E46" s="3" t="s">
        <v>249</v>
      </c>
      <c r="F46" s="3">
        <v>2</v>
      </c>
      <c r="H46" s="3" t="s">
        <v>268</v>
      </c>
      <c r="I46" s="7" t="s">
        <v>396</v>
      </c>
      <c r="J46" s="3">
        <v>0</v>
      </c>
      <c r="L46" s="6" t="s">
        <v>469</v>
      </c>
      <c r="M46" s="3">
        <v>50</v>
      </c>
      <c r="N46" s="3">
        <v>1</v>
      </c>
      <c r="O46" s="5" t="s">
        <v>823</v>
      </c>
      <c r="P46" s="3">
        <v>1</v>
      </c>
      <c r="R46" s="13" t="str">
        <f t="shared" si="0"/>
        <v>INSERT INTO [Room] VALUES(N'15',N'Phòng Tiêu Chuẩn Có Giường Cỡ Queen',N'20',N'2 giường đôi lớn',N'2',N'',N'Đồ vệ sinh cá nhân miễn phí|Chậu rửa vệ sinh (bidet)|Nhà vệ sinh|Bồn tắm hoặc Vòi sen|Khăn tắm|Dép|Máy sấy tóc|Giấy vệ sinh',N'Điều hòa không khí |Ấm đun nước điện |TV màn hình phẳng |Giá treo quần áo |Giường xếp |Giá phơi quần áo ',N'0',N'',N'1305000',N'50',N'1',N'177.jpg|178.jpg|179.jpg|180.jpg|',N'1');</v>
      </c>
    </row>
    <row r="47" spans="1:18" x14ac:dyDescent="0.3">
      <c r="A47" s="3">
        <v>46</v>
      </c>
      <c r="B47" s="3">
        <v>15</v>
      </c>
      <c r="C47" s="3" t="s">
        <v>397</v>
      </c>
      <c r="D47" s="3">
        <v>30</v>
      </c>
      <c r="E47" s="3" t="s">
        <v>390</v>
      </c>
      <c r="F47" s="3">
        <v>4</v>
      </c>
      <c r="H47" s="3" t="s">
        <v>268</v>
      </c>
      <c r="I47" s="7" t="s">
        <v>396</v>
      </c>
      <c r="J47" s="3">
        <v>0</v>
      </c>
      <c r="K47" s="3" t="s">
        <v>386</v>
      </c>
      <c r="L47" s="6" t="s">
        <v>499</v>
      </c>
      <c r="M47" s="3">
        <v>40</v>
      </c>
      <c r="N47" s="3">
        <v>3</v>
      </c>
      <c r="O47" s="5" t="s">
        <v>824</v>
      </c>
      <c r="P47" s="3">
        <v>2</v>
      </c>
      <c r="R47" s="13" t="str">
        <f t="shared" si="0"/>
        <v>INSERT INTO [Room] VALUES(N'15',N'Phòng Deluxe Gia đình',N'30',N'1 giường đơn và 1 giường đôi lớn ',N'4',N'',N'Đồ vệ sinh cá nhân miễn phí|Chậu rửa vệ sinh (bidet)|Nhà vệ sinh|Bồn tắm hoặc Vòi sen|Khăn tắm|Dép|Máy sấy tóc|Giấy vệ sinh',N'Điều hòa không khí |Ấm đun nước điện |TV màn hình phẳng |Giá treo quần áo |Giường xếp |Giá phơi quần áo ',N'0',N'Tầm nhìn ra khung cảnh',N'2610000',N'40',N'3',N'181.jpg|182.jpg|183.jpg|184.jpg|',N'2');</v>
      </c>
    </row>
    <row r="48" spans="1:18" x14ac:dyDescent="0.3">
      <c r="A48" s="3">
        <v>47</v>
      </c>
      <c r="B48" s="3">
        <v>16</v>
      </c>
      <c r="C48" s="3" t="s">
        <v>407</v>
      </c>
      <c r="D48" s="3">
        <v>40</v>
      </c>
      <c r="E48" s="3" t="s">
        <v>285</v>
      </c>
      <c r="F48" s="3">
        <v>2</v>
      </c>
      <c r="G48" s="7" t="s">
        <v>408</v>
      </c>
      <c r="H48" s="7" t="s">
        <v>409</v>
      </c>
      <c r="I48" s="7" t="s">
        <v>410</v>
      </c>
      <c r="J48" s="3">
        <v>0</v>
      </c>
      <c r="K48" s="3" t="s">
        <v>386</v>
      </c>
      <c r="L48" s="6" t="s">
        <v>500</v>
      </c>
      <c r="M48" s="3">
        <v>10</v>
      </c>
      <c r="N48" s="3">
        <v>7</v>
      </c>
      <c r="O48" s="5" t="s">
        <v>825</v>
      </c>
      <c r="P48" s="3">
        <v>1</v>
      </c>
      <c r="R48" s="13" t="str">
        <f t="shared" si="0"/>
        <v>INSERT INTO [Room] VALUES(N'16',N'Studio Deluxe Có Giường Cỡ Queen',N'40',N'1 giường đôi lớn ',N'2',N'Tủ lạnh|Lò vi sóng|Ấm đun nước điện|Bếp nấu|Đồ bếp|Bàn ăn|Sản phẩm lau rửa|Máy sấy quần áo',N'Đồ vệ sinh cá nhân miễn phí|Chậu rửa vệ sinh (bidet)|Nhà vệ sinh|Bồn tắm hoặc Vòi sen|Khăn tắm|Dép|Máy sấy tóc|Khăn tắm/Bộ khăn trải giường (có thu phí)|Giấy vệ sinh',N'Các tầng trên chỉ lên được bằng cầu thang|Ra trải giường|Phòng thay quần áo|Tủ hoặc phòng để quần áo|Đơn lập|Song lập|Căn hộ riêng trong tòa nhà|Nước rửa tay|Minibar|Điều hòa không khí|Két an toàn|Không gây dị ứng|Hệ thống cách âm|Lối vào riêng|Tiện nghi ủi|Bàn ủi|Hệ thống sưởi|Quạt máy|Thiết bị báo carbon monoxide|Tủ lạnh|Lò vi sóng|Ấm đun nước điện|Bếp nấu|Đồ bếp|Bàn ăn|Bếp|Sản phẩm lau rửa|Bếp nhỏ|Máy sấy quần áo|Ghế sofa|Bàn làm việc|Khu vực tiếp khách|Khu vực phòng ăn|TV|TV màn hình phẳng|Truyền hình cáp|Ban công|Bàn ghế ngoài trời|Ổ điện gần giường|Giá treo quần áo|Giường xếp|Giá phơi quần áo|Giường sofa',N'0',N'Tầm nhìn ra khung cảnh',N'609000',N'10',N'7',N'185.jpg|186.jpg|187.jpg|188.jpg|',N'1');</v>
      </c>
    </row>
    <row r="49" spans="1:18" x14ac:dyDescent="0.3">
      <c r="A49" s="3">
        <v>48</v>
      </c>
      <c r="B49" s="3">
        <v>17</v>
      </c>
      <c r="C49" s="3" t="s">
        <v>419</v>
      </c>
      <c r="D49" s="3">
        <v>35</v>
      </c>
      <c r="E49" s="3" t="s">
        <v>254</v>
      </c>
      <c r="F49" s="3">
        <v>2</v>
      </c>
      <c r="G49" s="7" t="s">
        <v>420</v>
      </c>
      <c r="H49" s="7" t="s">
        <v>409</v>
      </c>
      <c r="I49" s="7" t="s">
        <v>410</v>
      </c>
      <c r="J49" s="3">
        <v>0</v>
      </c>
      <c r="K49" s="7" t="s">
        <v>421</v>
      </c>
      <c r="L49" s="6" t="s">
        <v>501</v>
      </c>
      <c r="M49" s="3">
        <v>5</v>
      </c>
      <c r="N49" s="3">
        <v>10</v>
      </c>
      <c r="O49" s="5" t="s">
        <v>826</v>
      </c>
      <c r="P49" s="3">
        <v>1</v>
      </c>
      <c r="R49" s="13" t="str">
        <f t="shared" si="0"/>
        <v>INSERT INTO [Room] VALUES(N'17',N'Studio Deluxe Có Giường Cỡ King',N'35',N'1 giường đôi cực lớn ',N'2',N'Tủ lạnh|Lò vi sóng|Ấm đun nước điện|Bếp nấu|Đồ bếp|Máy nướng bánh mỳ|Bàn ăn|Lò nướng|Ghế cao dành cho trẻ em|Máy giặt|Sản phẩm lau rửa',N'Đồ vệ sinh cá nhân miễn phí|Chậu rửa vệ sinh (bidet)|Nhà vệ sinh|Bồn tắm hoặc Vòi sen|Khăn tắm|Dép|Máy sấy tóc|Khăn tắm/Bộ khăn trải giường (có thu phí)|Giấy vệ sinh',N'Các tầng trên chỉ lên được bằng cầu thang|Ra trải giường|Phòng thay quần áo|Tủ hoặc phòng để quần áo|Đơn lập|Song lập|Căn hộ riêng trong tòa nhà|Nước rửa tay|Minibar|Điều hòa không khí|Két an toàn|Không gây dị ứng|Hệ thống cách âm|Lối vào riêng|Tiện nghi ủi|Bàn ủi|Hệ thống sưởi|Quạt máy|Thiết bị báo carbon monoxide|Tủ lạnh|Lò vi sóng|Ấm đun nước điện|Bếp nấu|Đồ bếp|Bàn ăn|Bếp|Sản phẩm lau rửa|Bếp nhỏ|Máy sấy quần áo|Ghế sofa|Bàn làm việc|Khu vực tiếp khách|Khu vực phòng ăn|TV|TV màn hình phẳng|Truyền hình cáp|Ban công|Bàn ghế ngoài trời|Ổ điện gần giường|Giá treo quần áo|Giường xếp|Giá phơi quần áo|Giường sofa',N'0',N'Nhìn ra biển|Nhìn ra hồ|Nhìn ra vườn|Nhìn ra hồ bơi|Nhìn ra địa danh nổi tiếng|Nhìn ra thành phố|Nhìn ra sông|Hướng nhìn sân trong',N'1158550',N'5',N'10',N'189.jpg|190.jpg|191.jpg|192.jpg|',N'1');</v>
      </c>
    </row>
    <row r="50" spans="1:18" x14ac:dyDescent="0.3">
      <c r="A50" s="3">
        <v>49</v>
      </c>
      <c r="B50" s="3">
        <v>18</v>
      </c>
      <c r="C50" s="3" t="s">
        <v>431</v>
      </c>
      <c r="D50" s="3">
        <v>800</v>
      </c>
      <c r="E50" s="3" t="s">
        <v>432</v>
      </c>
      <c r="F50" s="3">
        <v>10</v>
      </c>
      <c r="G50" s="7" t="s">
        <v>420</v>
      </c>
      <c r="H50" s="3" t="s">
        <v>433</v>
      </c>
      <c r="I50" s="3" t="s">
        <v>434</v>
      </c>
      <c r="J50" s="3">
        <v>0</v>
      </c>
      <c r="K50" s="7" t="s">
        <v>421</v>
      </c>
      <c r="L50" s="6" t="s">
        <v>435</v>
      </c>
      <c r="M50" s="3">
        <v>15</v>
      </c>
      <c r="N50" s="3">
        <v>2</v>
      </c>
      <c r="O50" s="5" t="s">
        <v>827</v>
      </c>
      <c r="P50" s="3">
        <v>1</v>
      </c>
      <c r="R50" s="13" t="str">
        <f t="shared" si="0"/>
        <v>INSERT INTO [Room] VALUES(N'18',N'Biệt Thự Có Hồ Bơi Riêng',N'800',N'giường đôi cực lớn và 2 giường nệm futon kiểu Nhật',N'10',N'Tủ lạnh|Lò vi sóng|Ấm đun nước điện|Bếp nấu|Đồ bếp|Máy nướng bánh mỳ|Bàn ăn|Lò nướng|Ghế cao dành cho trẻ em|Máy giặt|Sản phẩm lau rửa',N'Đồ vệ sinh cá nhân miễn phí|Áo choàng tắm|Nhà vệ sinh|Bồn tắm hoặc Vòi sen|Khăn tắm|Dép|Máy sấy tóc|Giấy vệ sinh',N'Bể sục|Tủ hoặc phòng để quần áo|Điều hòa không khí|Két an toàn|Lối vào riêng|Bàn ủi|Tủ lạnh|Lò vi sóng|Bếp nấu|Máy nướng bánh mỳ|Bàn ăn|Bếp|Máy giặt|Bếp nhỏ|Máy sấy quần áo|Ghế sofa|Bàn làm việc|Khu vực tiếp khách|Khu vực phòng ăn|TV|TV màn hình phẳng|Ban công|Sân trong|Hồ bơi riêng|Giá treo quần áo|Giá phơi quần áo',N'0',N'Nhìn ra biển|Nhìn ra hồ|Nhìn ra vườn|Nhìn ra hồ bơi|Nhìn ra địa danh nổi tiếng|Nhìn ra thành phố|Nhìn ra sông|Hướng nhìn sân trong',N'10000000',N'15',N'2',N'193.jpg|194.jpg|195.jpg|196.jpg|',N'1');</v>
      </c>
    </row>
    <row r="51" spans="1:18" x14ac:dyDescent="0.3">
      <c r="A51" s="3">
        <v>50</v>
      </c>
      <c r="B51" s="3">
        <v>19</v>
      </c>
      <c r="C51" s="3" t="s">
        <v>992</v>
      </c>
      <c r="D51" s="3">
        <v>25</v>
      </c>
      <c r="E51" s="3" t="s">
        <v>993</v>
      </c>
      <c r="F51" s="3">
        <v>2</v>
      </c>
      <c r="H51" s="3" t="s">
        <v>994</v>
      </c>
      <c r="I51" s="3" t="s">
        <v>995</v>
      </c>
      <c r="J51" s="3">
        <v>0</v>
      </c>
      <c r="L51" s="6" t="s">
        <v>996</v>
      </c>
      <c r="M51" s="3">
        <v>21</v>
      </c>
      <c r="N51" s="3">
        <v>9</v>
      </c>
      <c r="O51" s="13" t="s">
        <v>997</v>
      </c>
      <c r="P51" s="3">
        <v>1</v>
      </c>
      <c r="R51" s="13" t="str">
        <f t="shared" si="0"/>
        <v>INSERT INTO [Room] VALUES(N'19',N'Phòng Tiêu Chuẩn Giường Đôi/2 Giường Đơn',N'25',N'Phòng giường đôi',N'2',N'',N'Đồ vệ sinh cá nhân miễn phí|Chậu rửa vệ sinh (bidet)|Nhà vệ sinh|Bồn tắm hoặc Vòi sen|Khăn tắm|Dép|Máy sấy tóc|Khăn tắm/Bộ khăn trải giường (có thu phí)|Giấy vệ sinh|',N'Hoàn toàn nằm ở tầng trệt|Xe lăn có thể đi đến mọi nơi trong toàn bộ khuôn viên|Ra trải giường|Tủ hoặc phòng để quần áo|Minibar|Điều hòa không khí|Sàn lát gạch/đá cẩm thạch|Tủ lạnh|Ấm đun nước điện|Sản phẩm lau rửa|Bàn làm việc|Khu vực tiếp khách|TV|Điện thoại|TV màn hình phẳng|Truyền hình cáp|Khu vực ăn uống ngoài trời|Ổ điện gần giường|Giá treo quần áo|Dịch vụ báo thức|Dịch vụ báo thức|',N'0',N'',N'924000',N'21',N'9',N'197.jpg|198.jpg|199.jpg|200.jpg',N'1');</v>
      </c>
    </row>
    <row r="52" spans="1:18" x14ac:dyDescent="0.3">
      <c r="A52" s="3">
        <v>51</v>
      </c>
      <c r="B52" s="3">
        <v>19</v>
      </c>
      <c r="C52" s="3" t="s">
        <v>998</v>
      </c>
      <c r="D52" s="3">
        <v>25</v>
      </c>
      <c r="E52" s="3" t="s">
        <v>999</v>
      </c>
      <c r="F52" s="3">
        <v>2</v>
      </c>
      <c r="H52" s="3" t="s">
        <v>994</v>
      </c>
      <c r="I52" s="3" t="s">
        <v>995</v>
      </c>
      <c r="J52" s="3">
        <v>0</v>
      </c>
      <c r="L52" s="6">
        <v>990000</v>
      </c>
      <c r="M52" s="3">
        <v>21</v>
      </c>
      <c r="N52" s="3">
        <v>5</v>
      </c>
      <c r="O52" s="13" t="s">
        <v>1000</v>
      </c>
      <c r="P52" s="3">
        <v>1</v>
      </c>
      <c r="R52" s="13" t="str">
        <f t="shared" si="0"/>
        <v>INSERT INTO [Room] VALUES(N'19',N'Phòng Superior Giường Đôi/2 Giường Đơn',N'25',N'Giường thoải mái',N'2',N'',N'Đồ vệ sinh cá nhân miễn phí|Chậu rửa vệ sinh (bidet)|Nhà vệ sinh|Bồn tắm hoặc Vòi sen|Khăn tắm|Dép|Máy sấy tóc|Khăn tắm/Bộ khăn trải giường (có thu phí)|Giấy vệ sinh|',N'Hoàn toàn nằm ở tầng trệt|Xe lăn có thể đi đến mọi nơi trong toàn bộ khuôn viên|Ra trải giường|Tủ hoặc phòng để quần áo|Minibar|Điều hòa không khí|Sàn lát gạch/đá cẩm thạch|Tủ lạnh|Ấm đun nước điện|Sản phẩm lau rửa|Bàn làm việc|Khu vực tiếp khách|TV|Điện thoại|TV màn hình phẳng|Truyền hình cáp|Khu vực ăn uống ngoài trời|Ổ điện gần giường|Giá treo quần áo|Dịch vụ báo thức|Dịch vụ báo thức|',N'0',N'',N'990000',N'21',N'5',N'201.jpg|202.jpg|203.jpg|204.jpg',N'1');</v>
      </c>
    </row>
    <row r="53" spans="1:18" x14ac:dyDescent="0.3">
      <c r="A53" s="3">
        <v>52</v>
      </c>
      <c r="B53" s="3">
        <v>19</v>
      </c>
      <c r="C53" s="3" t="s">
        <v>1001</v>
      </c>
      <c r="D53" s="3">
        <v>25</v>
      </c>
      <c r="E53" s="3" t="s">
        <v>999</v>
      </c>
      <c r="F53" s="3">
        <v>2</v>
      </c>
      <c r="H53" s="3" t="s">
        <v>994</v>
      </c>
      <c r="I53" s="3" t="s">
        <v>995</v>
      </c>
      <c r="J53" s="3">
        <v>0</v>
      </c>
      <c r="K53" s="3" t="s">
        <v>1002</v>
      </c>
      <c r="L53" s="6">
        <v>1302000</v>
      </c>
      <c r="M53" s="3">
        <v>30</v>
      </c>
      <c r="N53" s="3">
        <v>3</v>
      </c>
      <c r="O53" s="13" t="s">
        <v>1003</v>
      </c>
      <c r="P53" s="3">
        <v>1</v>
      </c>
      <c r="R53" s="13" t="str">
        <f t="shared" si="0"/>
        <v>INSERT INTO [Room] VALUES(N'19',N'Phòng Deluxe Giường Đôi/2 Giường Đơn Nhìn Ra Hồ Bơi',N'25',N'Giường thoải mái',N'2',N'',N'Đồ vệ sinh cá nhân miễn phí|Chậu rửa vệ sinh (bidet)|Nhà vệ sinh|Bồn tắm hoặc Vòi sen|Khăn tắm|Dép|Máy sấy tóc|Khăn tắm/Bộ khăn trải giường (có thu phí)|Giấy vệ sinh|',N'Hoàn toàn nằm ở tầng trệt|Xe lăn có thể đi đến mọi nơi trong toàn bộ khuôn viên|Ra trải giường|Tủ hoặc phòng để quần áo|Minibar|Điều hòa không khí|Sàn lát gạch/đá cẩm thạch|Tủ lạnh|Ấm đun nước điện|Sản phẩm lau rửa|Bàn làm việc|Khu vực tiếp khách|TV|Điện thoại|TV màn hình phẳng|Truyền hình cáp|Khu vực ăn uống ngoài trời|Ổ điện gần giường|Giá treo quần áo|Dịch vụ báo thức|Dịch vụ báo thức|',N'0',N'Nhìn ra hồ bơi',N'1302000',N'30',N'3',N'205.jpg|206.jpg|207.jpg|208.jpg',N'1');</v>
      </c>
    </row>
    <row r="54" spans="1:18" x14ac:dyDescent="0.3">
      <c r="A54" s="3">
        <v>53</v>
      </c>
      <c r="B54" s="3">
        <v>20</v>
      </c>
      <c r="C54" s="3" t="s">
        <v>1004</v>
      </c>
      <c r="D54" s="3">
        <v>42</v>
      </c>
      <c r="E54" s="3" t="s">
        <v>267</v>
      </c>
      <c r="F54" s="3">
        <v>2</v>
      </c>
      <c r="G54" s="3" t="s">
        <v>1005</v>
      </c>
      <c r="H54" s="3" t="s">
        <v>268</v>
      </c>
      <c r="I54" s="3" t="s">
        <v>1006</v>
      </c>
      <c r="J54" s="3">
        <v>0</v>
      </c>
      <c r="K54" s="3" t="s">
        <v>1002</v>
      </c>
      <c r="L54" s="6">
        <v>2890000</v>
      </c>
      <c r="M54" s="3">
        <v>26</v>
      </c>
      <c r="N54" s="3">
        <v>8</v>
      </c>
      <c r="O54" s="13" t="s">
        <v>1007</v>
      </c>
      <c r="P54" s="3">
        <v>1</v>
      </c>
      <c r="R54" s="13" t="str">
        <f t="shared" si="0"/>
        <v>INSERT INTO [Room] VALUES(N'20',N'Studio Nhìn Ra Hồ Bơi',N'42',N'1 giường đôi cực lớn',N'2',N'Tủ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 bơi',N'2890000',N'26',N'8',N'209.jpg|210.jpg|211.jpg|212.jpg',N'1');</v>
      </c>
    </row>
    <row r="55" spans="1:18" x14ac:dyDescent="0.3">
      <c r="A55" s="3">
        <v>54</v>
      </c>
      <c r="B55" s="3">
        <v>20</v>
      </c>
      <c r="C55" s="3" t="s">
        <v>244</v>
      </c>
      <c r="D55" s="3">
        <v>30</v>
      </c>
      <c r="E55" s="3" t="s">
        <v>999</v>
      </c>
      <c r="F55" s="3">
        <v>2</v>
      </c>
      <c r="G55" s="3" t="s">
        <v>1005</v>
      </c>
      <c r="H55" s="3" t="s">
        <v>268</v>
      </c>
      <c r="I55" s="3" t="s">
        <v>1006</v>
      </c>
      <c r="J55" s="3">
        <v>0</v>
      </c>
      <c r="K55" s="3" t="s">
        <v>1008</v>
      </c>
      <c r="L55" s="6">
        <v>1955000</v>
      </c>
      <c r="M55" s="3">
        <v>12</v>
      </c>
      <c r="N55" s="3">
        <v>9</v>
      </c>
      <c r="O55" s="13" t="s">
        <v>1009</v>
      </c>
      <c r="P55" s="3">
        <v>1</v>
      </c>
      <c r="R55" s="13" t="str">
        <f t="shared" si="0"/>
        <v>INSERT INTO [Room] VALUES(N'20',N'Phòng Superior Giường Đôi',N'30',N'Giường thoải mái',N'2',N'Tủ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 bơi|Nhìn ra thành phố',N'1955000',N'12',N'9',N'213.jpg|214.jpg|215.jpg|216.jpg',N'1');</v>
      </c>
    </row>
    <row r="56" spans="1:18" x14ac:dyDescent="0.3">
      <c r="A56" s="3">
        <v>55</v>
      </c>
      <c r="B56" s="3">
        <v>20</v>
      </c>
      <c r="C56" s="3" t="s">
        <v>253</v>
      </c>
      <c r="D56" s="3">
        <v>38</v>
      </c>
      <c r="E56" s="3" t="s">
        <v>267</v>
      </c>
      <c r="F56" s="3">
        <v>3</v>
      </c>
      <c r="G56" s="3" t="s">
        <v>1005</v>
      </c>
      <c r="H56" s="3" t="s">
        <v>268</v>
      </c>
      <c r="I56" s="3" t="s">
        <v>1006</v>
      </c>
      <c r="J56" s="3">
        <v>0</v>
      </c>
      <c r="K56" s="3" t="s">
        <v>1002</v>
      </c>
      <c r="L56" s="6">
        <v>2635000</v>
      </c>
      <c r="M56" s="3">
        <v>32</v>
      </c>
      <c r="N56" s="3">
        <v>10</v>
      </c>
      <c r="O56" s="13" t="s">
        <v>1010</v>
      </c>
      <c r="P56" s="3">
        <v>1</v>
      </c>
      <c r="R56" s="13" t="str">
        <f t="shared" si="0"/>
        <v>INSERT INTO [Room] VALUES(N'20',N'Suite Junior Có Ban Công',N'38',N'1 giường đôi cực lớn',N'3',N'Tủ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 bơi',N'2635000',N'32',N'10',N'217.jpg|218.jpg|219.jpg|220.jpg',N'1');</v>
      </c>
    </row>
    <row r="57" spans="1:18" x14ac:dyDescent="0.3">
      <c r="A57" s="3">
        <v>56</v>
      </c>
      <c r="B57" s="3">
        <v>21</v>
      </c>
      <c r="C57" s="3" t="s">
        <v>1011</v>
      </c>
      <c r="D57" s="3">
        <v>30</v>
      </c>
      <c r="E57" s="3" t="s">
        <v>1012</v>
      </c>
      <c r="F57" s="3">
        <v>2</v>
      </c>
      <c r="G57" s="3" t="s">
        <v>1005</v>
      </c>
      <c r="H57" s="3" t="s">
        <v>268</v>
      </c>
      <c r="I57" s="3" t="s">
        <v>1006</v>
      </c>
      <c r="J57" s="3">
        <v>0</v>
      </c>
      <c r="K57" s="3" t="s">
        <v>1002</v>
      </c>
      <c r="L57" s="6">
        <v>3221070</v>
      </c>
      <c r="M57" s="3">
        <v>29</v>
      </c>
      <c r="N57" s="3">
        <v>10</v>
      </c>
      <c r="O57" s="13" t="s">
        <v>1013</v>
      </c>
      <c r="P57" s="3">
        <v>1</v>
      </c>
      <c r="R57" s="13" t="str">
        <f t="shared" si="0"/>
        <v>INSERT INTO [Room] VALUES(N'21',N'Phòng Từ Công Ty Đối Tác',N'30',N'1 giường đôi hoặc 2 giường đơn',N'2',N'Tủ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 bơi',N'3221070',N'29',N'10',N'221.jpg|222.jpg|223.jpg|224.jpg',N'1');</v>
      </c>
    </row>
    <row r="58" spans="1:18" x14ac:dyDescent="0.3">
      <c r="A58" s="3">
        <v>57</v>
      </c>
      <c r="B58" s="3">
        <v>21</v>
      </c>
      <c r="C58" s="3" t="s">
        <v>1014</v>
      </c>
      <c r="D58" s="3">
        <v>30</v>
      </c>
      <c r="E58" s="3" t="s">
        <v>245</v>
      </c>
      <c r="F58" s="3">
        <v>2</v>
      </c>
      <c r="G58" s="3" t="s">
        <v>1005</v>
      </c>
      <c r="H58" s="3" t="s">
        <v>268</v>
      </c>
      <c r="I58" s="3" t="s">
        <v>1006</v>
      </c>
      <c r="J58" s="3">
        <v>0</v>
      </c>
      <c r="K58" s="3" t="s">
        <v>1002</v>
      </c>
      <c r="L58" s="6">
        <v>8500000</v>
      </c>
      <c r="M58" s="3">
        <v>21</v>
      </c>
      <c r="N58" s="3">
        <v>7</v>
      </c>
      <c r="O58" s="13" t="s">
        <v>1015</v>
      </c>
      <c r="P58" s="3">
        <v>1</v>
      </c>
      <c r="R58" s="13" t="str">
        <f t="shared" si="0"/>
        <v>INSERT INTO [Room] VALUES(N'21',N'Phòng Deluxe Giường Đôi/2 Giường Đơn Với Ban Công - Cánh Cổ Điển',N'30',N'1 giường đôi lớn',N'2',N'Tủ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 bơi',N'8500000',N'21',N'7',N'225.jpg|226.jpg|227.jpg|228.jpg',N'1');</v>
      </c>
    </row>
    <row r="59" spans="1:18" x14ac:dyDescent="0.3">
      <c r="A59" s="3">
        <v>58</v>
      </c>
      <c r="B59" s="3">
        <v>22</v>
      </c>
      <c r="C59" s="3" t="s">
        <v>1016</v>
      </c>
      <c r="D59" s="3">
        <v>45</v>
      </c>
      <c r="E59" s="3" t="s">
        <v>245</v>
      </c>
      <c r="F59" s="3">
        <v>6</v>
      </c>
      <c r="G59" s="3" t="s">
        <v>1005</v>
      </c>
      <c r="H59" s="3" t="s">
        <v>268</v>
      </c>
      <c r="I59" s="3" t="s">
        <v>1006</v>
      </c>
      <c r="J59" s="3">
        <v>0</v>
      </c>
      <c r="K59" s="3" t="s">
        <v>1017</v>
      </c>
      <c r="L59" s="6">
        <v>4365000</v>
      </c>
      <c r="M59" s="3">
        <v>5</v>
      </c>
      <c r="N59" s="3">
        <v>10</v>
      </c>
      <c r="O59" s="13" t="s">
        <v>1018</v>
      </c>
      <c r="P59" s="3">
        <v>1</v>
      </c>
      <c r="R59" s="13" t="str">
        <f t="shared" si="0"/>
        <v>INSERT INTO [Room] VALUES(N'22',N'Căn Hộ Nhìn Ra Hồ Bơi',N'45',N'1 giường đôi lớn',N'6',N'Tủ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hồ|Nhìn ra vườn|Nhìn ra hồ bơi|Nhìn ra thành phố|Hướng nhìn sân trong',N'4365000',N'5',N'10',N'229.jpg|230.jpg|231.jpg|232.jpg',N'1');</v>
      </c>
    </row>
    <row r="60" spans="1:18" x14ac:dyDescent="0.3">
      <c r="A60" s="3">
        <v>59</v>
      </c>
      <c r="B60" s="3">
        <v>22</v>
      </c>
      <c r="C60" s="3" t="s">
        <v>1019</v>
      </c>
      <c r="D60" s="3">
        <v>46</v>
      </c>
      <c r="E60" s="3" t="s">
        <v>249</v>
      </c>
      <c r="F60" s="3">
        <v>7</v>
      </c>
      <c r="G60" s="3" t="s">
        <v>1005</v>
      </c>
      <c r="H60" s="3" t="s">
        <v>268</v>
      </c>
      <c r="I60" s="3" t="s">
        <v>1006</v>
      </c>
      <c r="J60" s="3">
        <v>0</v>
      </c>
      <c r="K60" s="3" t="s">
        <v>1017</v>
      </c>
      <c r="L60" s="6">
        <v>1358000</v>
      </c>
      <c r="M60" s="3">
        <v>12</v>
      </c>
      <c r="N60" s="3">
        <v>10</v>
      </c>
      <c r="O60" s="13" t="s">
        <v>1020</v>
      </c>
      <c r="P60" s="3">
        <v>1</v>
      </c>
      <c r="R60" s="13" t="str">
        <f t="shared" si="0"/>
        <v>INSERT INTO [Room] VALUES(N'22',N'Căn Hộ Có Ban Công',N'46',N'2 giường đôi lớn',N'7',N'Tủ lạnh|Ấm đun nước điện|Bếp nấu|Đồ bếp|Bàn ăn',N'Đồ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hồ|Nhìn ra vườn|Nhìn ra hồ bơi|Nhìn ra thành phố|Hướng nhìn sân trong',N'1358000',N'12',N'10',N'233.jpg|234.jpg|235.jpg|236.jpg',N'1');</v>
      </c>
    </row>
    <row r="61" spans="1:18" x14ac:dyDescent="0.3">
      <c r="A61" s="3">
        <v>60</v>
      </c>
      <c r="B61" s="3">
        <v>23</v>
      </c>
      <c r="C61" s="3" t="s">
        <v>1021</v>
      </c>
      <c r="D61" s="3">
        <v>20</v>
      </c>
      <c r="E61" s="3" t="s">
        <v>1022</v>
      </c>
      <c r="F61" s="3">
        <v>2</v>
      </c>
      <c r="H61" s="3" t="s">
        <v>268</v>
      </c>
      <c r="I61" s="3" t="s">
        <v>1006</v>
      </c>
      <c r="J61" s="3">
        <v>0</v>
      </c>
      <c r="K61" s="3" t="s">
        <v>1023</v>
      </c>
      <c r="L61" s="6">
        <v>225150</v>
      </c>
      <c r="M61" s="3">
        <v>26</v>
      </c>
      <c r="N61" s="3">
        <v>9</v>
      </c>
      <c r="O61" s="13" t="s">
        <v>1024</v>
      </c>
      <c r="P61" s="3">
        <v>1</v>
      </c>
      <c r="R61" s="13" t="str">
        <f t="shared" si="0"/>
        <v>INSERT INTO [Room] VALUES(N'23',N'Phòng Deluxe Giường Đôi/2 Giường Đơn Nhìn Ra Vườn',N'20',N'2 giường đôi',N'2',N'',N'Đồ vệ sinh cá nhân miễn phí|Chậu rửa vệ sinh (bidet)|Nhà vệ sinh|Bồn tắm hoặc Vòi sen|Khăn tắm|Dép|Máy sấy tóc|Giấy vệ sinh',N'Hoàn toàn nằm ở tầng trệt|Xe lăn có thể đi đến mọi nơi trong toàn bộ khuôn viên|Ra trải giường|Giường cực dài (&gt; 2 mét)|Đồng hồ báo thức|Tủ hoặc phòng để quần áo|Nắp che ổ cắm điện an toàn|Cửa an toàn cho trẻ nhỏ|Minibar|Điều hòa không khí|Két an toàn|Không gây dị ứng|Hệ thống cách âm|Lối vào riêng|Sàn trải thảm|Tủ lạnh|Ấm đun nước điện|Bếp nấu|Đồ bếp|Bàn ăn|Bếp|Ghế sofa|Bàn làm việc|Khu vực tiếp khách|Khu vực phòng ăn|TV|Điện thoại|Truyền hình vệ tinh|TV màn hình phẳng|Ổ cắm cho iPod|Truyền hình cáp|Ban công|Bàn ghế ngoài trời|Ổ điện gần giường|Giá treo quần áo|Dịch vụ báo thức|Dịch vụ báo thức|Quyền sử dụng Executive Lounge',N'0',N'Nhìn ra vườn|Hướng nhìn sân trong',N'225150',N'26',N'9',N'237.jpg|238.jpg|239.jpg|240.jpg',N'1');</v>
      </c>
    </row>
    <row r="62" spans="1:18" x14ac:dyDescent="0.3">
      <c r="A62" s="3">
        <v>61</v>
      </c>
      <c r="B62" s="3">
        <v>24</v>
      </c>
      <c r="C62" s="3" t="s">
        <v>998</v>
      </c>
      <c r="D62" s="3">
        <v>30</v>
      </c>
      <c r="E62" s="3" t="s">
        <v>999</v>
      </c>
      <c r="F62" s="3">
        <v>2</v>
      </c>
      <c r="H62" s="3" t="s">
        <v>268</v>
      </c>
      <c r="I62" s="3" t="s">
        <v>1025</v>
      </c>
      <c r="J62" s="3">
        <v>0</v>
      </c>
      <c r="K62" s="3" t="s">
        <v>1026</v>
      </c>
      <c r="L62" s="6">
        <v>1157209</v>
      </c>
      <c r="M62" s="3">
        <v>32</v>
      </c>
      <c r="N62" s="3">
        <v>10</v>
      </c>
      <c r="O62" s="13" t="s">
        <v>1027</v>
      </c>
      <c r="P62" s="3">
        <v>1</v>
      </c>
      <c r="R62" s="13" t="str">
        <f t="shared" si="0"/>
        <v>INSERT INTO [Room] VALUES(N'24',N'Phòng Superior Giường Đôi/2 Giường Đơn',N'30',N'Giường thoải mái',N'2',N'',N'Đồ vệ sinh cá nhân miễn phí|Chậu rửa vệ sinh (bidet)|Nhà vệ sinh|Bồn tắm hoặc Vòi sen|Khăn tắm|Dép|Máy sấy tóc|Giấy vệ sinh',N'Bể sục|Đồng hồ báo thức|Tủ hoặc phòng để quần áo|Máy pha trà/cà phê|Minibar|Điều hòa không khí|Két an toàn|Không gây dị ứng|Hệ thống cách âm|Lối vào riêng|Màn chống muỗi|Tiện nghi ủi|Bàn ủi|Hệ thống sưởi|Quạt máy|Thiết bị báo carbon monoxide|Tủ lạnh|Máy pha Cà phê|Ấm đun nước điện|Sản phẩm lau rửa|Bàn làm việc|Khu vực tiếp khách|TV|Điện thoại|Truyền hình vệ tinh|TV màn hình phẳng|Máy fax|Ban công|Máy lọc không khí|Giá treo quần áo|Giường xếp|Dịch vụ báo thức|Dịch vụ báo thức|Máy điều hòa độc lập cho từng phòng',N'0',N'Nhìn ra vườn',N'1157209',N'32',N'10',N'241.jpg|242.jpg|243.jpg|244.jpg',N'1');</v>
      </c>
    </row>
    <row r="63" spans="1:18" x14ac:dyDescent="0.3">
      <c r="A63" s="3">
        <v>62</v>
      </c>
      <c r="B63" s="3">
        <v>24</v>
      </c>
      <c r="C63" s="3" t="s">
        <v>1028</v>
      </c>
      <c r="D63" s="3">
        <v>35</v>
      </c>
      <c r="E63" s="3" t="s">
        <v>999</v>
      </c>
      <c r="F63" s="3">
        <v>2</v>
      </c>
      <c r="H63" s="3" t="s">
        <v>268</v>
      </c>
      <c r="I63" s="3" t="s">
        <v>1025</v>
      </c>
      <c r="J63" s="3">
        <v>0</v>
      </c>
      <c r="K63" s="3" t="s">
        <v>1029</v>
      </c>
      <c r="L63" s="6">
        <v>1296075</v>
      </c>
      <c r="M63" s="3">
        <v>6</v>
      </c>
      <c r="N63" s="3">
        <v>8</v>
      </c>
      <c r="O63" s="13" t="s">
        <v>1030</v>
      </c>
      <c r="P63" s="3">
        <v>1</v>
      </c>
      <c r="R63" s="13" t="str">
        <f t="shared" si="0"/>
        <v>INSERT INTO [Room] VALUES(N'24',N'Phòng Deluxe Giường Đôi/2 Giường Đơn Nhìn Ra Sông',N'35',N'Giường thoải mái',N'2',N'',N'Đồ vệ sinh cá nhân miễn phí|Chậu rửa vệ sinh (bidet)|Nhà vệ sinh|Bồn tắm hoặc Vòi sen|Khăn tắm|Dép|Máy sấy tóc|Giấy vệ sinh',N'Bể sục|Đồng hồ báo thức|Tủ hoặc phòng để quần áo|Máy pha trà/cà phê|Minibar|Điều hòa không khí|Két an toàn|Không gây dị ứng|Hệ thống cách âm|Lối vào riêng|Màn chống muỗi|Tiện nghi ủi|Bàn ủi|Hệ thống sưởi|Quạt máy|Thiết bị báo carbon monoxide|Tủ lạnh|Máy pha Cà phê|Ấm đun nước điện|Sản phẩm lau rửa|Bàn làm việc|Khu vực tiếp khách|TV|Điện thoại|Truyền hình vệ tinh|TV màn hình phẳng|Máy fax|Ban công|Máy lọc không khí|Giá treo quần áo|Giường xếp|Dịch vụ báo thức|Dịch vụ báo thức|Máy điều hòa độc lập cho từng phòng',N'0',N'Nhìn ra vườn|Nhìn ra sông',N'1296075',N'6',N'8',N'245.jpg|246.jpg|247.jpg|248.jpg',N'1');</v>
      </c>
    </row>
    <row r="64" spans="1:18" x14ac:dyDescent="0.3">
      <c r="A64" s="3">
        <v>63</v>
      </c>
      <c r="B64" s="3">
        <v>24</v>
      </c>
      <c r="C64" s="3" t="s">
        <v>1031</v>
      </c>
      <c r="D64" s="3">
        <v>45</v>
      </c>
      <c r="E64" s="3" t="s">
        <v>999</v>
      </c>
      <c r="F64" s="3">
        <v>2</v>
      </c>
      <c r="H64" s="3" t="s">
        <v>268</v>
      </c>
      <c r="I64" s="3" t="s">
        <v>1025</v>
      </c>
      <c r="J64" s="3">
        <v>0</v>
      </c>
      <c r="K64" s="3" t="s">
        <v>1032</v>
      </c>
      <c r="L64" s="6">
        <v>1504372</v>
      </c>
      <c r="M64" s="3">
        <v>25</v>
      </c>
      <c r="N64" s="3">
        <v>6</v>
      </c>
      <c r="O64" s="13" t="s">
        <v>1033</v>
      </c>
      <c r="P64" s="3">
        <v>1</v>
      </c>
      <c r="R64" s="13" t="str">
        <f t="shared" si="0"/>
        <v>INSERT INTO [Room] VALUES(N'24',N'Biệt Thự Junior Giường Đôi/2 Giường Đơn Nhìn Ra Toàn Cảnh',N'45',N'Giường thoải mái',N'2',N'',N'Đồ vệ sinh cá nhân miễn phí|Chậu rửa vệ sinh (bidet)|Nhà vệ sinh|Bồn tắm hoặc Vòi sen|Khăn tắm|Dép|Máy sấy tóc|Giấy vệ sinh',N'Bể sục|Đồng hồ báo thức|Tủ hoặc phòng để quần áo|Máy pha trà/cà phê|Minibar|Điều hòa không khí|Két an toàn|Không gây dị ứng|Hệ thống cách âm|Lối vào riêng|Màn chống muỗi|Tiện nghi ủi|Bàn ủi|Hệ thống sưởi|Quạt máy|Thiết bị báo carbon monoxide|Tủ lạnh|Máy pha Cà phê|Ấm đun nước điện|Sản phẩm lau rửa|Bàn làm việc|Khu vực tiếp khách|TV|Điện thoại|Truyền hình vệ tinh|TV màn hình phẳng|Máy fax|Ban công|Máy lọc không khí|Giá treo quần áo|Giường xếp|Dịch vụ báo thức|Dịch vụ báo thức|Máy điều hòa độc lập cho từng phòng',N'0',N'Nhìn ra vườn|Nhìn ra hồ bơi|Nhìn ra thành phố|Nhìn ra sông',N'1504372',N'25',N'6',N'249.jpg|250.jpg|251.jpg|252.jpg',N'1');</v>
      </c>
    </row>
    <row r="65" spans="1:18" x14ac:dyDescent="0.3">
      <c r="A65" s="3">
        <v>64</v>
      </c>
      <c r="B65" s="3">
        <v>25</v>
      </c>
      <c r="C65" s="3" t="s">
        <v>334</v>
      </c>
      <c r="D65" s="3">
        <v>20</v>
      </c>
      <c r="E65" s="3" t="s">
        <v>267</v>
      </c>
      <c r="F65" s="3">
        <v>2</v>
      </c>
      <c r="H65" s="3" t="s">
        <v>268</v>
      </c>
      <c r="I65" s="4" t="s">
        <v>1034</v>
      </c>
      <c r="J65" s="3">
        <v>0</v>
      </c>
      <c r="K65" s="3" t="s">
        <v>1032</v>
      </c>
      <c r="L65" s="6">
        <v>940000</v>
      </c>
      <c r="M65" s="3">
        <v>24</v>
      </c>
      <c r="N65" s="3">
        <v>9</v>
      </c>
      <c r="O65" s="13" t="s">
        <v>1035</v>
      </c>
      <c r="P65" s="3">
        <v>1</v>
      </c>
      <c r="R65" s="13" t="str">
        <f t="shared" si="0"/>
        <v>INSERT INTO [Room] VALUES(N'25',N'Biệt Thự Deluxe',N'20',N'1 giường đôi cực lớn',N'2',N'',N'Đồ vệ sinh cá nhân miễn phí|Chậu rửa vệ sinh (bidet)|Nhà vệ sinh|Bồn tắm hoặc Vòi sen|Khăn tắm|Dép|Máy sấy tóc|Giấy vệ sinh',N'Hoàn toàn nằm ở tầng trệt|Xe lăn có thể đi đến mọi nơi trong toàn bộ khuôn viên|Ra trải giường|Tủ hoặc phòng để quần áo|Nắp che ổ cắm điện an toàn|Máy pha trà/cà phê|Minibar|Điều hòa không khí|Két an toàn|Sàn lát gạch/đá cẩm thạch|Lối vào riêng|Sàn trải thảm|Tủ lạnh|Ấm đun nước điện|Bàn ăn|Lò sưởi|Bàn làm việc|Khu vực tiếp khách|Khu vực phòng ăn|TV|Điện thoại|TV màn hình phẳng|Truyền hình cáp|Ban công|Sân hiên|Bàn ghế ngoài trời|Khu vực ăn uống ngoài trời|Giá treo quần áo|Dịch vụ báo thức',N'0',N'Nhìn ra vườn|Nhìn ra hồ bơi|Nhìn ra thành phố|Nhìn ra sông',N'940000',N'24',N'9',N'253.jpg|254.jpg|255.jpg|256.jpg',N'1');</v>
      </c>
    </row>
    <row r="66" spans="1:18" x14ac:dyDescent="0.3">
      <c r="A66" s="3">
        <v>65</v>
      </c>
      <c r="B66" s="3">
        <v>26</v>
      </c>
      <c r="C66" s="3" t="s">
        <v>1036</v>
      </c>
      <c r="D66" s="3">
        <v>20</v>
      </c>
      <c r="E66" s="3" t="s">
        <v>220</v>
      </c>
      <c r="F66" s="3">
        <v>2</v>
      </c>
      <c r="H66" s="3" t="s">
        <v>268</v>
      </c>
      <c r="I66" s="4" t="s">
        <v>1034</v>
      </c>
      <c r="J66" s="3">
        <v>0</v>
      </c>
      <c r="L66" s="6">
        <v>450000</v>
      </c>
      <c r="M66" s="3">
        <v>28</v>
      </c>
      <c r="N66" s="3">
        <v>10</v>
      </c>
      <c r="O66" s="13" t="s">
        <v>1037</v>
      </c>
      <c r="P66" s="3">
        <v>1</v>
      </c>
      <c r="R66" s="13" t="str">
        <f t="shared" si="0"/>
        <v>INSERT INTO [Room] VALUES(N'26',N'Phòng Giường Đôi Với Phòng Tắm Riêng Bên Ngoài',N'20',N'2 giường đôi cực lớn',N'2',N'',N'Đồ vệ sinh cá nhân miễn phí|Chậu rửa vệ sinh (bidet)|Nhà vệ sinh|Bồn tắm hoặc Vòi sen|Khăn tắm|Dép|Máy sấy tóc|Giấy vệ sinh',N'Hoàn toàn nằm ở tầng trệt|Xe lăn có thể đi đến mọi nơi trong toàn bộ khuôn viên|Ra trải giường|Tủ hoặc phòng để quần áo|Nắp che ổ cắm điện an toàn|Máy pha trà/cà phê|Minibar|Điều hòa không khí|Két an toàn|Sàn lát gạch/đá cẩm thạch|Lối vào riêng|Sàn trải thảm|Tủ lạnh|Ấm đun nước điện|Bàn ăn|Lò sưởi|Bàn làm việc|Khu vực tiếp khách|Khu vực phòng ăn|TV|Điện thoại|TV màn hình phẳng|Truyền hình cáp|Ban công|Sân hiên|Bàn ghế ngoài trời|Khu vực ăn uống ngoài trời|Giá treo quần áo|Dịch vụ báo thức',N'0',N'',N'450000',N'28',N'10',N'257.jpg|258.jpg|259.jpg|260.jpg',N'1');</v>
      </c>
    </row>
    <row r="67" spans="1:18" x14ac:dyDescent="0.3">
      <c r="A67" s="3">
        <v>66</v>
      </c>
      <c r="B67" s="3">
        <v>27</v>
      </c>
      <c r="C67" s="3" t="s">
        <v>199</v>
      </c>
      <c r="D67" s="3">
        <v>14</v>
      </c>
      <c r="E67" s="3" t="s">
        <v>1038</v>
      </c>
      <c r="F67" s="3">
        <v>2</v>
      </c>
      <c r="H67" s="3" t="s">
        <v>268</v>
      </c>
      <c r="I67" s="4" t="s">
        <v>1034</v>
      </c>
      <c r="J67" s="3">
        <v>0</v>
      </c>
      <c r="K67" s="4" t="s">
        <v>1039</v>
      </c>
      <c r="L67" s="6">
        <v>300000</v>
      </c>
      <c r="M67" s="3">
        <v>7</v>
      </c>
      <c r="N67" s="3">
        <v>10</v>
      </c>
      <c r="O67" s="13" t="s">
        <v>1040</v>
      </c>
      <c r="P67" s="3">
        <v>1</v>
      </c>
      <c r="R67" s="13" t="str">
        <f t="shared" ref="R67:R73" si="1">"INSERT INTO [Room] VALUES(N'"&amp;B67&amp;"',N'"&amp;C67&amp;"',N'"&amp;D67&amp;"',N'"&amp;E67&amp;"',N'"&amp;F67&amp;"',N'"&amp;G67&amp;"',N'"&amp;H67&amp;"',N'"&amp;I67&amp;"',N'"&amp;J67&amp;"',N'"&amp;K67&amp;"',N'"&amp;L67&amp;"',N'"&amp;M67&amp;"',N'"&amp;N67&amp;"',N'"&amp;O67&amp;"',N'"&amp;P67&amp;"');"</f>
        <v>INSERT INTO [Room] VALUES(N'27',N'Phòng Giường Đôi Nhìn Ra Vườn',N'14',N'1 giường đôi',N'2',N'',N'Đồ vệ sinh cá nhân miễn phí|Chậu rửa vệ sinh (bidet)|Nhà vệ sinh|Bồn tắm hoặc Vòi sen|Khăn tắm|Dép|Máy sấy tóc|Giấy vệ sinh',N'Hoàn toàn nằm ở tầng trệt|Xe lăn có thể đi đến mọi nơi trong toàn bộ khuôn viên|Ra trải giường|Tủ hoặc phòng để quần áo|Nắp che ổ cắm điện an toàn|Máy pha trà/cà phê|Minibar|Điều hòa không khí|Két an toàn|Sàn lát gạch/đá cẩm thạch|Lối vào riêng|Sàn trải thảm|Tủ lạnh|Ấm đun nước điện|Bàn ăn|Lò sưởi|Bàn làm việc|Khu vực tiếp khách|Khu vực phòng ăn|TV|Điện thoại|TV màn hình phẳng|Truyền hình cáp|Ban công|Sân hiên|Bàn ghế ngoài trời|Khu vực ăn uống ngoài trời|Giá treo quần áo|Dịch vụ báo thức',N'0',N'Nhìn ra vườn|Nhìn ra thành phố',N'300000',N'7',N'10',N'261.jpg|262.jpg|263.jpg|264.jpg',N'1');</v>
      </c>
    </row>
    <row r="68" spans="1:18" ht="16.8" x14ac:dyDescent="0.3">
      <c r="A68" s="3">
        <v>67</v>
      </c>
      <c r="B68" s="3">
        <v>28</v>
      </c>
      <c r="C68" s="3" t="s">
        <v>1041</v>
      </c>
      <c r="D68" s="3">
        <v>28</v>
      </c>
      <c r="E68" s="3" t="s">
        <v>276</v>
      </c>
      <c r="F68" s="3">
        <v>3</v>
      </c>
      <c r="H68" s="3" t="s">
        <v>268</v>
      </c>
      <c r="I68" s="22" t="s">
        <v>1042</v>
      </c>
      <c r="J68" s="3">
        <v>0</v>
      </c>
      <c r="K68" s="3" t="s">
        <v>252</v>
      </c>
      <c r="L68" s="6">
        <v>1147500</v>
      </c>
      <c r="M68" s="3">
        <v>20</v>
      </c>
      <c r="N68" s="3">
        <v>10</v>
      </c>
      <c r="O68" s="13" t="s">
        <v>1043</v>
      </c>
      <c r="P68" s="3">
        <v>1</v>
      </c>
      <c r="R68" s="13" t="str">
        <f t="shared" si="1"/>
        <v>INSERT INTO [Room] VALUES(N'28',N'Phòng Luxury 3 Người',N'28',N'1 giường đơn và 1 giường đôi lớn',N'3',N'',N'Đồ vệ sinh cá nhân miễn phí|Chậu rửa vệ sinh (bidet)|Nhà vệ sinh|Bồn tắm hoặc Vòi sen|Khăn tắm|Dép|Máy sấy tóc|Giấy vệ sinh',N'Các tầng trên đi lên bằng thang máy|Xe lăn có thể đi đến mọi nơi trong toàn bộ khuôn viên|Ra trải giường|Phòng thay quần áo|Tủ hoặc phòng để quần áo|Nắp che ổ cắm điện an toàn|Cửa an toàn cho trẻ nhỏ|Minibar|Điều hòa không khí|Két an toàn|Không gây dị ứng|Sàn lát gạch/đá cẩm thạch|Hệ thống cách âm|Lối vào riêng|Màn chống muỗi|Tiện nghi ủi|Bàn ủi|Ấm đun nước điện|Sản phẩm lau rửa|Ghế sofa|Bàn làm việc|Khu vực tiếp khách|TV|Điện thoại|Truyền hình vệ tinh|TV màn hình phẳng|Truyền hình cáp|Ổ điện gần giường|Giá treo quần áo|Dịch vụ báo thức|Dịch vụ báo thức',N'0',N'Nhìn ra thành phố',N'1147500',N'20',N'10',N'265.jpg|266.jpg|267.jpg|268.jpg',N'1');</v>
      </c>
    </row>
    <row r="69" spans="1:18" ht="16.8" x14ac:dyDescent="0.3">
      <c r="A69" s="3">
        <v>68</v>
      </c>
      <c r="B69" s="3">
        <v>28</v>
      </c>
      <c r="C69" s="3" t="s">
        <v>1044</v>
      </c>
      <c r="D69" s="3">
        <v>23</v>
      </c>
      <c r="E69" s="3" t="s">
        <v>999</v>
      </c>
      <c r="F69" s="3">
        <v>2</v>
      </c>
      <c r="H69" s="3" t="s">
        <v>268</v>
      </c>
      <c r="I69" s="22" t="s">
        <v>1042</v>
      </c>
      <c r="J69" s="3">
        <v>0</v>
      </c>
      <c r="K69" s="3" t="s">
        <v>252</v>
      </c>
      <c r="L69" s="6">
        <v>1200000</v>
      </c>
      <c r="M69" s="3">
        <v>30</v>
      </c>
      <c r="N69" s="3">
        <v>7</v>
      </c>
      <c r="O69" s="13" t="s">
        <v>1045</v>
      </c>
      <c r="P69" s="3">
        <v>1</v>
      </c>
      <c r="R69" s="13" t="str">
        <f t="shared" si="1"/>
        <v>INSERT INTO [Room] VALUES(N'28',N'Phòng Superior Giường Đôi/2 Giường Đơn Nhìn Ra Thành Phố',N'23',N'Giường thoải mái',N'2',N'',N'Đồ vệ sinh cá nhân miễn phí|Chậu rửa vệ sinh (bidet)|Nhà vệ sinh|Bồn tắm hoặc Vòi sen|Khăn tắm|Dép|Máy sấy tóc|Giấy vệ sinh',N'Các tầng trên đi lên bằng thang máy|Xe lăn có thể đi đến mọi nơi trong toàn bộ khuôn viên|Ra trải giường|Phòng thay quần áo|Tủ hoặc phòng để quần áo|Nắp che ổ cắm điện an toàn|Cửa an toàn cho trẻ nhỏ|Minibar|Điều hòa không khí|Két an toàn|Không gây dị ứng|Sàn lát gạch/đá cẩm thạch|Hệ thống cách âm|Lối vào riêng|Màn chống muỗi|Tiện nghi ủi|Bàn ủi|Ấm đun nước điện|Sản phẩm lau rửa|Ghế sofa|Bàn làm việc|Khu vực tiếp khách|TV|Điện thoại|Truyền hình vệ tinh|TV màn hình phẳng|Truyền hình cáp|Ổ điện gần giường|Giá treo quần áo|Dịch vụ báo thức|Dịch vụ báo thức',N'0',N'Nhìn ra thành phố',N'1200000',N'30',N'7',N'269.jpg|270.jpg|271.jpg|272.jpg',N'1');</v>
      </c>
    </row>
    <row r="70" spans="1:18" x14ac:dyDescent="0.3">
      <c r="A70" s="3">
        <v>69</v>
      </c>
      <c r="B70" s="3">
        <v>29</v>
      </c>
      <c r="C70" s="3" t="s">
        <v>1046</v>
      </c>
      <c r="D70" s="3">
        <v>45</v>
      </c>
      <c r="E70" s="3" t="s">
        <v>267</v>
      </c>
      <c r="F70" s="3">
        <v>2</v>
      </c>
      <c r="H70" s="3" t="s">
        <v>268</v>
      </c>
      <c r="I70" s="3" t="s">
        <v>1047</v>
      </c>
      <c r="J70" s="3">
        <v>0</v>
      </c>
      <c r="K70" s="3" t="s">
        <v>1048</v>
      </c>
      <c r="L70" s="6">
        <v>1081280</v>
      </c>
      <c r="M70" s="3">
        <v>27</v>
      </c>
      <c r="N70" s="3">
        <v>5</v>
      </c>
      <c r="O70" s="13" t="s">
        <v>1049</v>
      </c>
      <c r="P70" s="3">
        <v>1</v>
      </c>
      <c r="R70" s="13" t="str">
        <f t="shared" si="1"/>
        <v>INSERT INTO [Room] VALUES(N'29',N'Suite Nhìn Ra Biển',N'45',N'1 giường đôi cực lớn',N'2',N'',N'Đồ vệ sinh cá nhân miễn phí|Chậu rửa vệ sinh (bidet)|Nhà vệ sinh|Bồn tắm hoặc Vòi sen|Khăn tắm|Dép|Máy sấy tóc|Giấy vệ sinh',N'45 m²|Điều hòa không khí|WiFi miễn phí|Đồ vệ sinh cá nhân miễn phí|Máy giặt|Bàn làm việc|Lối vào riêng|Dép|Tiện nghi ủi|Lò vi sóng|Máy sấy tóc|Đồ bếp|Truyền hình cáp|Tủ hoặc phòng để quần áo|Chai nước|Tủ lạnh miễn phí',N'0',N'Nhìn ra biển',N'1081280',N'27',N'5',N'273.jpg|274.jpg|275.jpg|276.jpg',N'1');</v>
      </c>
    </row>
    <row r="71" spans="1:18" x14ac:dyDescent="0.3">
      <c r="A71" s="3">
        <v>70</v>
      </c>
      <c r="B71" s="3">
        <v>29</v>
      </c>
      <c r="C71" s="3" t="s">
        <v>1050</v>
      </c>
      <c r="D71" s="3">
        <v>55</v>
      </c>
      <c r="E71" s="3" t="s">
        <v>1051</v>
      </c>
      <c r="F71" s="3">
        <v>4</v>
      </c>
      <c r="G71" s="3" t="s">
        <v>1052</v>
      </c>
      <c r="H71" s="3" t="s">
        <v>268</v>
      </c>
      <c r="I71" s="3" t="s">
        <v>1053</v>
      </c>
      <c r="J71" s="3">
        <v>0</v>
      </c>
      <c r="K71" s="3" t="s">
        <v>1054</v>
      </c>
      <c r="L71" s="6">
        <v>2125000</v>
      </c>
      <c r="M71" s="3">
        <v>25</v>
      </c>
      <c r="N71" s="3">
        <v>6</v>
      </c>
      <c r="O71" s="13" t="s">
        <v>1055</v>
      </c>
      <c r="P71" s="3">
        <v>1</v>
      </c>
      <c r="R71" s="13" t="str">
        <f t="shared" si="1"/>
        <v>INSERT INTO [Room] VALUES(N'29',N'Studio Premium Có Ban Công Nhìn Ra Một Góc Biển',N'55',N'1 giường sofa và 2 giường đôi lớn',N'4',N'Tủ lạnh|Lò vi sóng|Ấm đun nước điện|Bếp nấu|Đồ bếp|Bàn ăn',N'Đồ vệ sinh cá nhân miễn phí|Chậu rửa vệ sinh (bidet)|Nhà vệ sinh|Bồn tắm hoặc Vòi sen|Khăn tắm|Dép|Máy sấy tóc|Giấy vệ sinh',N'46 m²|Điều hòa không khí|WiFi miễn phí|Đồ vệ sinh cá nhân miễn phí|Máy giặt|Bàn làm việc|Lối vào riêng|Dép|Tiện nghi ủi|Lò vi sóng|Máy sấy tóc|Đồ bếp|Truyền hình cáp|Tủ hoặc phòng để quần áo|Chai nước|Tủ lạnh miễn phí',N'0',N'Nhìn ra biển|Nhìn ra thành phố',N'2125000',N'25',N'6',N'277.jpg|278.jpg|279.jpg|280.jpg',N'1');</v>
      </c>
    </row>
    <row r="72" spans="1:18" x14ac:dyDescent="0.3">
      <c r="A72" s="3">
        <v>71</v>
      </c>
      <c r="B72" s="3">
        <v>30</v>
      </c>
      <c r="C72" s="3" t="s">
        <v>1056</v>
      </c>
      <c r="D72" s="3">
        <v>30</v>
      </c>
      <c r="E72" s="3" t="s">
        <v>1051</v>
      </c>
      <c r="F72" s="3">
        <v>2</v>
      </c>
      <c r="G72" s="3" t="s">
        <v>1052</v>
      </c>
      <c r="H72" s="3" t="s">
        <v>268</v>
      </c>
      <c r="I72" s="3" t="s">
        <v>1057</v>
      </c>
      <c r="J72" s="3">
        <v>0</v>
      </c>
      <c r="K72" s="3" t="s">
        <v>386</v>
      </c>
      <c r="L72" s="6">
        <v>400000</v>
      </c>
      <c r="M72" s="3">
        <v>30</v>
      </c>
      <c r="N72" s="3">
        <v>8</v>
      </c>
      <c r="O72" s="13" t="s">
        <v>1058</v>
      </c>
      <c r="P72" s="3">
        <v>1</v>
      </c>
      <c r="R72" s="13" t="str">
        <f t="shared" si="1"/>
        <v>INSERT INTO [Room] VALUES(N'30',N'Phòng 2 Giường Đơn Với Phòng Tắm Riêng',N'30',N'1 giường sofa và 2 giường đôi lớn',N'2',N'Tủ lạnh|Lò vi sóng|Ấm đun nước điện|Bếp nấu|Đồ bếp|Bàn ăn',N'Đồ vệ sinh cá nhân miễn phí|Chậu rửa vệ sinh (bidet)|Nhà vệ sinh|Bồn tắm hoặc Vòi sen|Khăn tắm|Dép|Máy sấy tóc|Giấy vệ sinh',N'Ra trải giường|Phòng thay quần áo|Đồng hồ báo thức|Tủ hoặc phòng để quần áo|Nắp che ổ cắm điện an toàn|Sàn lát gạch/đá cẩm thạch|Bàn ủi li quần|Lối vào riêng|Tiện nghi ủi|Bàn ủi|Quạt máy|Sàn trải thảm|Tủ lạnh|Lò vi sóng|Ấm đun nước điện|Bếp nấu|Đồ bếp|Máy nướng bánh mỳ|Bàn ăn|Lò nướng|Bếp|Máy giặt|Sản phẩm lau rửa|Ghế sofa|Bàn làm việc|Khu vực tiếp khách|Khu vực phòng ăn|Khu vực ăn uống ngoài trời|Ổ điện gần giường|Giá treo quần áo|Giá phơi quần áo|Giường sofa|Dịch vụ báo thức|Dịch vụ báo thức',N'0',N'Tầm nhìn ra khung cảnh',N'400000',N'30',N'8',N'281.jpg|282.jpg|283.jpg|284.jpg',N'1');</v>
      </c>
    </row>
    <row r="73" spans="1:18" x14ac:dyDescent="0.3">
      <c r="A73" s="3">
        <v>72</v>
      </c>
      <c r="B73" s="3">
        <v>30</v>
      </c>
      <c r="C73" s="3" t="s">
        <v>354</v>
      </c>
      <c r="D73" s="3">
        <v>25</v>
      </c>
      <c r="E73" s="3" t="s">
        <v>1059</v>
      </c>
      <c r="F73" s="3">
        <v>8</v>
      </c>
      <c r="G73" s="3" t="s">
        <v>1052</v>
      </c>
      <c r="H73" s="3" t="s">
        <v>268</v>
      </c>
      <c r="I73" s="3" t="s">
        <v>1057</v>
      </c>
      <c r="J73" s="3">
        <v>0</v>
      </c>
      <c r="K73" s="3" t="s">
        <v>386</v>
      </c>
      <c r="L73" s="6">
        <v>720000</v>
      </c>
      <c r="M73" s="3">
        <v>32</v>
      </c>
      <c r="N73" s="3">
        <v>7</v>
      </c>
      <c r="O73" s="13" t="s">
        <v>1060</v>
      </c>
      <c r="P73" s="3">
        <v>1</v>
      </c>
      <c r="R73" s="13" t="str">
        <f t="shared" si="1"/>
        <v>INSERT INTO [Room] VALUES(N'30',N'Phòng Gia Đình Có Ban Công',N'25',N'8 giường tầng và 1 giường sofa',N'8',N'Tủ lạnh|Lò vi sóng|Ấm đun nước điện|Bếp nấu|Đồ bếp|Bàn ăn',N'Đồ vệ sinh cá nhân miễn phí|Chậu rửa vệ sinh (bidet)|Nhà vệ sinh|Bồn tắm hoặc Vòi sen|Khăn tắm|Dép|Máy sấy tóc|Giấy vệ sinh',N'Ra trải giường|Phòng thay quần áo|Đồng hồ báo thức|Tủ hoặc phòng để quần áo|Nắp che ổ cắm điện an toàn|Sàn lát gạch/đá cẩm thạch|Bàn ủi li quần|Lối vào riêng|Tiện nghi ủi|Bàn ủi|Quạt máy|Sàn trải thảm|Tủ lạnh|Lò vi sóng|Ấm đun nước điện|Bếp nấu|Đồ bếp|Máy nướng bánh mỳ|Bàn ăn|Lò nướng|Bếp|Máy giặt|Sản phẩm lau rửa|Ghế sofa|Bàn làm việc|Khu vực tiếp khách|Khu vực phòng ăn|Khu vực ăn uống ngoài trời|Ổ điện gần giường|Giá treo quần áo|Giá phơi quần áo|Giường sofa|Dịch vụ báo thức|Dịch vụ báo thức',N'0',N'Tầm nhìn ra khung cảnh',N'720000',N'32',N'7',N'285.jpg|286.jpg|287.jpg|288.jpg',N'1');</v>
      </c>
    </row>
    <row r="74" spans="1:18" x14ac:dyDescent="0.3">
      <c r="M74" s="3"/>
      <c r="O74" s="13"/>
    </row>
    <row r="75" spans="1:18" x14ac:dyDescent="0.3">
      <c r="M75" s="3"/>
      <c r="O75" s="13"/>
    </row>
    <row r="76" spans="1:18" x14ac:dyDescent="0.3">
      <c r="M76" s="3"/>
      <c r="O76" s="13"/>
    </row>
    <row r="77" spans="1:18" x14ac:dyDescent="0.3">
      <c r="M77" s="3"/>
      <c r="O77" s="13"/>
    </row>
    <row r="78" spans="1:18" x14ac:dyDescent="0.3">
      <c r="M78" s="3"/>
      <c r="O78" s="13"/>
    </row>
    <row r="79" spans="1:18" x14ac:dyDescent="0.3">
      <c r="M79" s="3"/>
      <c r="O79" s="13"/>
    </row>
    <row r="80" spans="1:18" x14ac:dyDescent="0.3">
      <c r="M80" s="3"/>
      <c r="O80" s="13"/>
    </row>
    <row r="81" spans="13:15" x14ac:dyDescent="0.3">
      <c r="M81" s="3"/>
      <c r="O81" s="13"/>
    </row>
    <row r="82" spans="13:15" x14ac:dyDescent="0.3">
      <c r="M82" s="3"/>
      <c r="O82" s="13"/>
    </row>
    <row r="83" spans="13:15" x14ac:dyDescent="0.3">
      <c r="M83" s="3"/>
      <c r="O83" s="13"/>
    </row>
    <row r="84" spans="13:15" x14ac:dyDescent="0.3">
      <c r="M84" s="3"/>
      <c r="O84" s="13"/>
    </row>
    <row r="85" spans="13:15" x14ac:dyDescent="0.3">
      <c r="M85" s="3"/>
      <c r="O85" s="13"/>
    </row>
    <row r="86" spans="13:15" x14ac:dyDescent="0.3">
      <c r="M86" s="3"/>
      <c r="O86" s="13"/>
    </row>
    <row r="87" spans="13:15" x14ac:dyDescent="0.3">
      <c r="M87" s="3"/>
      <c r="O87" s="13"/>
    </row>
    <row r="88" spans="13:15" x14ac:dyDescent="0.3">
      <c r="M88" s="3"/>
      <c r="O88" s="13"/>
    </row>
    <row r="89" spans="13:15" x14ac:dyDescent="0.3">
      <c r="M89" s="3"/>
      <c r="O89" s="13"/>
    </row>
    <row r="90" spans="13:15" x14ac:dyDescent="0.3">
      <c r="M90" s="3"/>
      <c r="O90" s="13"/>
    </row>
    <row r="91" spans="13:15" x14ac:dyDescent="0.3">
      <c r="M91" s="3"/>
      <c r="O91" s="13"/>
    </row>
    <row r="92" spans="13:15" x14ac:dyDescent="0.3">
      <c r="M92" s="3"/>
      <c r="O92" s="13"/>
    </row>
    <row r="93" spans="13:15" x14ac:dyDescent="0.3">
      <c r="M93" s="3"/>
      <c r="O93" s="13"/>
    </row>
    <row r="94" spans="13:15" x14ac:dyDescent="0.3">
      <c r="M94" s="3"/>
      <c r="O94" s="13"/>
    </row>
    <row r="95" spans="13:15" x14ac:dyDescent="0.3">
      <c r="M95" s="3"/>
      <c r="O95" s="13"/>
    </row>
    <row r="96" spans="13:15" x14ac:dyDescent="0.3">
      <c r="M96" s="3"/>
      <c r="O96" s="13"/>
    </row>
    <row r="97" spans="13:15" x14ac:dyDescent="0.3">
      <c r="M97" s="3"/>
      <c r="O97" s="13"/>
    </row>
    <row r="98" spans="13:15" x14ac:dyDescent="0.3">
      <c r="M98" s="3"/>
      <c r="O98" s="13"/>
    </row>
    <row r="99" spans="13:15" x14ac:dyDescent="0.3">
      <c r="M99" s="3"/>
      <c r="O99" s="13"/>
    </row>
    <row r="100" spans="13:15" x14ac:dyDescent="0.3">
      <c r="M100" s="3"/>
      <c r="O100" s="13"/>
    </row>
    <row r="101" spans="13:15" x14ac:dyDescent="0.3">
      <c r="M101" s="3"/>
      <c r="O101" s="13"/>
    </row>
    <row r="102" spans="13:15" x14ac:dyDescent="0.3">
      <c r="M102" s="3"/>
      <c r="O102" s="13"/>
    </row>
    <row r="103" spans="13:15" x14ac:dyDescent="0.3">
      <c r="M103" s="3"/>
      <c r="O103" s="13"/>
    </row>
    <row r="104" spans="13:15" x14ac:dyDescent="0.3">
      <c r="M104" s="3"/>
      <c r="O104" s="13"/>
    </row>
    <row r="105" spans="13:15" x14ac:dyDescent="0.3">
      <c r="M105" s="3"/>
      <c r="O105" s="13"/>
    </row>
    <row r="106" spans="13:15" x14ac:dyDescent="0.3">
      <c r="M106" s="3"/>
      <c r="O106" s="13"/>
    </row>
    <row r="107" spans="13:15" x14ac:dyDescent="0.3">
      <c r="M107" s="3"/>
      <c r="O107" s="13"/>
    </row>
    <row r="108" spans="13:15" x14ac:dyDescent="0.3">
      <c r="M108" s="3"/>
      <c r="O108" s="13"/>
    </row>
    <row r="109" spans="13:15" x14ac:dyDescent="0.3">
      <c r="M109" s="3"/>
      <c r="O109" s="13"/>
    </row>
    <row r="110" spans="13:15" x14ac:dyDescent="0.3">
      <c r="M110" s="3"/>
      <c r="O110" s="13"/>
    </row>
    <row r="111" spans="13:15" x14ac:dyDescent="0.3">
      <c r="M111" s="3"/>
      <c r="O111" s="13"/>
    </row>
    <row r="112" spans="13:15" x14ac:dyDescent="0.3">
      <c r="M112" s="3"/>
      <c r="O112" s="13"/>
    </row>
    <row r="113" spans="13:15" x14ac:dyDescent="0.3">
      <c r="M113" s="3"/>
      <c r="O113" s="13"/>
    </row>
    <row r="114" spans="13:15" x14ac:dyDescent="0.3">
      <c r="M114" s="3"/>
      <c r="O114" s="13"/>
    </row>
    <row r="115" spans="13:15" x14ac:dyDescent="0.3">
      <c r="M115" s="3"/>
      <c r="O115" s="13"/>
    </row>
    <row r="116" spans="13:15" x14ac:dyDescent="0.3">
      <c r="M116" s="3"/>
      <c r="O116" s="13"/>
    </row>
    <row r="117" spans="13:15" x14ac:dyDescent="0.3">
      <c r="M117" s="3"/>
      <c r="O117" s="13"/>
    </row>
    <row r="118" spans="13:15" x14ac:dyDescent="0.3">
      <c r="M118" s="3"/>
      <c r="O118" s="13"/>
    </row>
    <row r="119" spans="13:15" x14ac:dyDescent="0.3">
      <c r="M119" s="3"/>
      <c r="O119" s="13"/>
    </row>
    <row r="120" spans="13:15" x14ac:dyDescent="0.3">
      <c r="M120" s="3"/>
      <c r="O120" s="13"/>
    </row>
    <row r="121" spans="13:15" x14ac:dyDescent="0.3">
      <c r="M121" s="3"/>
      <c r="O121" s="13"/>
    </row>
    <row r="122" spans="13:15" x14ac:dyDescent="0.3">
      <c r="M122" s="3"/>
      <c r="O122" s="13"/>
    </row>
    <row r="123" spans="13:15" x14ac:dyDescent="0.3">
      <c r="M123" s="3"/>
      <c r="O123" s="13"/>
    </row>
    <row r="124" spans="13:15" x14ac:dyDescent="0.3">
      <c r="M124" s="3"/>
      <c r="O124" s="13"/>
    </row>
    <row r="125" spans="13:15" x14ac:dyDescent="0.3">
      <c r="M125" s="3"/>
      <c r="O125" s="13"/>
    </row>
    <row r="126" spans="13:15" x14ac:dyDescent="0.3">
      <c r="M126" s="3"/>
      <c r="O126" s="13"/>
    </row>
    <row r="127" spans="13:15" x14ac:dyDescent="0.3">
      <c r="M127" s="3"/>
      <c r="O127" s="13"/>
    </row>
    <row r="128" spans="13:15" x14ac:dyDescent="0.3">
      <c r="M128" s="3"/>
      <c r="O128" s="13"/>
    </row>
    <row r="129" spans="13:15" x14ac:dyDescent="0.3">
      <c r="M129" s="3"/>
      <c r="O129" s="13"/>
    </row>
    <row r="130" spans="13:15" x14ac:dyDescent="0.3">
      <c r="M130" s="3"/>
      <c r="O130" s="13"/>
    </row>
    <row r="131" spans="13:15" x14ac:dyDescent="0.3">
      <c r="M131" s="3"/>
      <c r="O131" s="13"/>
    </row>
    <row r="132" spans="13:15" x14ac:dyDescent="0.3">
      <c r="M132" s="3"/>
      <c r="O132" s="13"/>
    </row>
    <row r="133" spans="13:15" x14ac:dyDescent="0.3">
      <c r="M133" s="3"/>
      <c r="O133" s="13"/>
    </row>
    <row r="134" spans="13:15" x14ac:dyDescent="0.3">
      <c r="M134" s="3"/>
      <c r="O134" s="13"/>
    </row>
    <row r="135" spans="13:15" x14ac:dyDescent="0.3">
      <c r="M135" s="3"/>
      <c r="O135" s="13"/>
    </row>
    <row r="136" spans="13:15" x14ac:dyDescent="0.3">
      <c r="M136" s="3"/>
      <c r="O136" s="13"/>
    </row>
    <row r="137" spans="13:15" x14ac:dyDescent="0.3">
      <c r="M137" s="3"/>
      <c r="O137" s="13"/>
    </row>
    <row r="138" spans="13:15" x14ac:dyDescent="0.3">
      <c r="M138" s="3"/>
      <c r="O138" s="13"/>
    </row>
    <row r="139" spans="13:15" x14ac:dyDescent="0.3">
      <c r="M139" s="3"/>
      <c r="O139" s="13"/>
    </row>
    <row r="140" spans="13:15" x14ac:dyDescent="0.3">
      <c r="M140" s="3"/>
      <c r="O140" s="13"/>
    </row>
    <row r="141" spans="13:15" x14ac:dyDescent="0.3">
      <c r="M141" s="3"/>
      <c r="O141" s="13"/>
    </row>
    <row r="142" spans="13:15" x14ac:dyDescent="0.3">
      <c r="M142" s="3"/>
      <c r="O142" s="13"/>
    </row>
    <row r="143" spans="13:15" x14ac:dyDescent="0.3">
      <c r="M143" s="3"/>
      <c r="O143" s="13"/>
    </row>
    <row r="144" spans="13:15" x14ac:dyDescent="0.3">
      <c r="M144" s="3"/>
      <c r="O144" s="13"/>
    </row>
    <row r="145" spans="13:15" x14ac:dyDescent="0.3">
      <c r="M145" s="3"/>
      <c r="O145" s="13"/>
    </row>
    <row r="146" spans="13:15" x14ac:dyDescent="0.3">
      <c r="M146" s="3"/>
      <c r="O146" s="13"/>
    </row>
    <row r="147" spans="13:15" x14ac:dyDescent="0.3">
      <c r="M147" s="3"/>
      <c r="O147" s="13"/>
    </row>
    <row r="148" spans="13:15" x14ac:dyDescent="0.3">
      <c r="M148" s="3"/>
      <c r="O148" s="13"/>
    </row>
    <row r="149" spans="13:15" x14ac:dyDescent="0.3">
      <c r="M149" s="3"/>
      <c r="O149" s="13"/>
    </row>
    <row r="150" spans="13:15" x14ac:dyDescent="0.3">
      <c r="M150" s="3"/>
      <c r="O150" s="13"/>
    </row>
    <row r="151" spans="13:15" x14ac:dyDescent="0.3">
      <c r="O151" s="4"/>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6BB9D-B7D5-4D67-96CE-02A3F492BFCC}">
  <dimension ref="A1:P121"/>
  <sheetViews>
    <sheetView tabSelected="1" topLeftCell="A64" workbookViewId="0">
      <selection activeCell="H8" sqref="H8"/>
    </sheetView>
  </sheetViews>
  <sheetFormatPr defaultRowHeight="13.8" x14ac:dyDescent="0.25"/>
  <cols>
    <col min="3" max="3" width="10.59765625" customWidth="1"/>
    <col min="5" max="5" width="10.69921875" customWidth="1"/>
    <col min="6" max="8" width="9.5" style="18" bestFit="1" customWidth="1"/>
    <col min="9" max="9" width="11.3984375" bestFit="1" customWidth="1"/>
    <col min="12" max="12" width="10.59765625" customWidth="1"/>
    <col min="13" max="13" width="10.59765625" style="13" customWidth="1"/>
  </cols>
  <sheetData>
    <row r="1" spans="1:16" ht="14.4" x14ac:dyDescent="0.3">
      <c r="A1" s="3" t="s">
        <v>504</v>
      </c>
      <c r="B1" s="3" t="s">
        <v>505</v>
      </c>
      <c r="C1" s="3" t="s">
        <v>506</v>
      </c>
      <c r="D1" s="3" t="s">
        <v>507</v>
      </c>
      <c r="E1" s="3" t="s">
        <v>508</v>
      </c>
      <c r="F1" s="6" t="s">
        <v>509</v>
      </c>
      <c r="G1" s="6" t="s">
        <v>510</v>
      </c>
      <c r="H1" s="6" t="s">
        <v>511</v>
      </c>
      <c r="I1" s="3" t="s">
        <v>512</v>
      </c>
      <c r="J1" s="3" t="s">
        <v>513</v>
      </c>
      <c r="K1" s="3" t="s">
        <v>514</v>
      </c>
      <c r="L1" s="2"/>
      <c r="M1" s="2"/>
      <c r="N1" s="2"/>
    </row>
    <row r="2" spans="1:16" ht="14.4" x14ac:dyDescent="0.3">
      <c r="A2" s="3">
        <v>1</v>
      </c>
      <c r="B2" s="3">
        <v>9</v>
      </c>
      <c r="C2" s="3" t="s">
        <v>628</v>
      </c>
      <c r="D2" s="3">
        <v>2</v>
      </c>
      <c r="E2" s="3" t="s">
        <v>518</v>
      </c>
      <c r="F2" s="6" t="s">
        <v>1128</v>
      </c>
      <c r="G2" s="6" t="s">
        <v>759</v>
      </c>
      <c r="H2" s="6" t="s">
        <v>1180</v>
      </c>
      <c r="I2" s="19">
        <v>16170300</v>
      </c>
      <c r="J2" s="3" t="s">
        <v>632</v>
      </c>
      <c r="K2" s="19">
        <v>4</v>
      </c>
      <c r="L2" s="20"/>
      <c r="N2" s="2" t="str">
        <f>"INSERT INTO [Booking] VALUES(N'"&amp;B2&amp;"',N'"&amp;C2&amp;"',N'"&amp;D2&amp;"',N'"&amp;E2&amp;"',N'"&amp;F2&amp;"',N'"&amp;G2&amp;"',N'"&amp;H2&amp;"',N'"&amp;I2&amp;"',N'"&amp;J2&amp;"',N'"&amp;K2&amp;"');"</f>
        <v>INSERT INTO [Booking] VALUES(N'9',N'02:00 - 03:00',N'2',N'nibh fusce lacus purus aliquet at feugiat non pretium quis lectus',N'04/13/2022',N'04/23/2022',N'04/28/2022',N'16170300',N'paypal',N'4');</v>
      </c>
      <c r="P2" s="12"/>
    </row>
    <row r="3" spans="1:16" ht="14.4" x14ac:dyDescent="0.3">
      <c r="A3" s="3">
        <v>2</v>
      </c>
      <c r="B3" s="3">
        <v>2</v>
      </c>
      <c r="C3" s="3" t="s">
        <v>629</v>
      </c>
      <c r="D3" s="3">
        <v>8</v>
      </c>
      <c r="E3" s="3" t="s">
        <v>519</v>
      </c>
      <c r="F3" s="6" t="s">
        <v>1129</v>
      </c>
      <c r="G3" s="6" t="s">
        <v>1166</v>
      </c>
      <c r="H3" s="6" t="s">
        <v>1200</v>
      </c>
      <c r="I3" s="19">
        <v>13252172.800000001</v>
      </c>
      <c r="J3" s="3" t="s">
        <v>632</v>
      </c>
      <c r="K3" s="19">
        <v>3</v>
      </c>
      <c r="L3" s="20"/>
      <c r="N3" s="2" t="str">
        <f t="shared" ref="N3:N66" si="0">"INSERT INTO [Booking] VALUES(N'"&amp;B3&amp;"',N'"&amp;C3&amp;"',N'"&amp;D3&amp;"',N'"&amp;E3&amp;"',N'"&amp;F3&amp;"',N'"&amp;G3&amp;"',N'"&amp;H3&amp;"',N'"&amp;I3&amp;"',N'"&amp;J3&amp;"',N'"&amp;K3&amp;"');"</f>
        <v>INSERT INTO [Booking] VALUES(N'2',N'04:00 - 05:00',N'8',N'sapien sapien non mi integer ac neque duis bibendum morbi non quam nec dui',N'05/20/2022',N'05/26/2022',N'06/03/2022',N'13252172.8',N'paypal',N'3');</v>
      </c>
      <c r="O3" s="12"/>
    </row>
    <row r="4" spans="1:16" ht="14.4" x14ac:dyDescent="0.3">
      <c r="A4" s="3">
        <v>3</v>
      </c>
      <c r="B4" s="3">
        <v>3</v>
      </c>
      <c r="C4" s="3" t="s">
        <v>629</v>
      </c>
      <c r="D4" s="3">
        <v>4</v>
      </c>
      <c r="E4" s="3" t="s">
        <v>520</v>
      </c>
      <c r="F4" s="6" t="s">
        <v>1130</v>
      </c>
      <c r="G4" s="6" t="s">
        <v>1156</v>
      </c>
      <c r="H4" s="6" t="s">
        <v>1201</v>
      </c>
      <c r="I4" s="19">
        <v>27225600</v>
      </c>
      <c r="J4" s="3" t="s">
        <v>632</v>
      </c>
      <c r="K4" s="19">
        <v>4</v>
      </c>
      <c r="L4" s="20"/>
      <c r="N4" s="2" t="str">
        <f t="shared" si="0"/>
        <v>INSERT INTO [Booking] VALUES(N'3',N'04:00 - 05:00',N'4',N'aliquam convallis nunc proin at turpis a pede posuere nonummy integer non velit donec diam neque vestibulum eget vulputate ut',N'05/19/2022',N'05/28/2022',N'06/05/2022',N'27225600',N'paypal',N'4');</v>
      </c>
      <c r="O4" s="12"/>
    </row>
    <row r="5" spans="1:16" ht="14.4" x14ac:dyDescent="0.3">
      <c r="A5" s="3">
        <v>4</v>
      </c>
      <c r="B5" s="3">
        <v>2</v>
      </c>
      <c r="C5" s="3" t="s">
        <v>630</v>
      </c>
      <c r="D5" s="3">
        <v>4</v>
      </c>
      <c r="E5" s="3" t="s">
        <v>521</v>
      </c>
      <c r="F5" s="6" t="s">
        <v>1131</v>
      </c>
      <c r="G5" s="6" t="s">
        <v>1157</v>
      </c>
      <c r="H5" s="6" t="s">
        <v>1202</v>
      </c>
      <c r="I5" s="19">
        <v>107779650</v>
      </c>
      <c r="J5" s="3" t="s">
        <v>632</v>
      </c>
      <c r="K5" s="19">
        <v>4</v>
      </c>
      <c r="L5" s="20"/>
      <c r="N5" s="2" t="str">
        <f t="shared" si="0"/>
        <v>INSERT INTO [Booking] VALUES(N'2',N'06:00 - 07:00',N'4',N'dui proin leo odio porttitor id consequat in consequat ut',N'10/09/2021',N'10/18/2021',N'10/29/2021',N'107779650',N'paypal',N'4');</v>
      </c>
      <c r="O5" s="12"/>
    </row>
    <row r="6" spans="1:16" ht="14.4" x14ac:dyDescent="0.3">
      <c r="A6" s="3">
        <v>5</v>
      </c>
      <c r="B6" s="3">
        <v>1</v>
      </c>
      <c r="C6" s="3" t="s">
        <v>628</v>
      </c>
      <c r="D6" s="3">
        <v>2</v>
      </c>
      <c r="E6" s="3" t="s">
        <v>522</v>
      </c>
      <c r="F6" s="6" t="s">
        <v>1132</v>
      </c>
      <c r="G6" s="6" t="s">
        <v>1167</v>
      </c>
      <c r="H6" s="6" t="s">
        <v>753</v>
      </c>
      <c r="I6" s="19">
        <v>12996480</v>
      </c>
      <c r="J6" s="3" t="s">
        <v>632</v>
      </c>
      <c r="K6" s="19">
        <v>4</v>
      </c>
      <c r="L6" s="20"/>
      <c r="N6" s="2" t="str">
        <f t="shared" si="0"/>
        <v>INSERT INTO [Booking] VALUES(N'1',N'02:00 - 03:00',N'2',N'tortor risus dapibus augue vel accumsan tellus nisi eu orci mauris lacinia',N'01/05/2022',N'01/10/2022',N'01/17/2022',N'12996480',N'paypal',N'4');</v>
      </c>
      <c r="O6" s="12"/>
    </row>
    <row r="7" spans="1:16" ht="14.4" x14ac:dyDescent="0.3">
      <c r="A7" s="3">
        <v>6</v>
      </c>
      <c r="B7" s="3">
        <v>6</v>
      </c>
      <c r="C7" s="3" t="s">
        <v>629</v>
      </c>
      <c r="D7" s="3">
        <v>8</v>
      </c>
      <c r="E7" s="3" t="s">
        <v>523</v>
      </c>
      <c r="F7" s="6" t="s">
        <v>745</v>
      </c>
      <c r="G7" s="6" t="s">
        <v>550</v>
      </c>
      <c r="H7" s="6" t="s">
        <v>624</v>
      </c>
      <c r="I7" s="19">
        <v>25597000</v>
      </c>
      <c r="J7" s="3" t="s">
        <v>632</v>
      </c>
      <c r="K7" s="19">
        <v>4</v>
      </c>
      <c r="L7" s="20"/>
      <c r="N7" s="2" t="str">
        <f t="shared" si="0"/>
        <v>INSERT INTO [Booking] VALUES(N'6',N'04:00 - 05:00',N'8',N'sapien quis libero nullam sit amet turpis elementum ligula vehicula consequat morbi a ipsum integer a',N'01/26/2022',N'01/31/2022',N'02/11/2022',N'25597000',N'paypal',N'4');</v>
      </c>
      <c r="O7" s="12"/>
    </row>
    <row r="8" spans="1:16" ht="14.4" x14ac:dyDescent="0.3">
      <c r="A8" s="3">
        <v>7</v>
      </c>
      <c r="B8" s="3">
        <v>2</v>
      </c>
      <c r="C8" s="3" t="s">
        <v>628</v>
      </c>
      <c r="D8" s="3">
        <v>10</v>
      </c>
      <c r="E8" s="3" t="s">
        <v>524</v>
      </c>
      <c r="F8" s="6" t="s">
        <v>766</v>
      </c>
      <c r="G8" s="6" t="s">
        <v>1168</v>
      </c>
      <c r="H8" s="6" t="s">
        <v>1164</v>
      </c>
      <c r="I8" s="19">
        <v>35443200</v>
      </c>
      <c r="J8" s="3" t="s">
        <v>632</v>
      </c>
      <c r="K8" s="19">
        <v>4</v>
      </c>
      <c r="L8" s="20"/>
      <c r="N8" s="2" t="str">
        <f t="shared" si="0"/>
        <v>INSERT INTO [Booking] VALUES(N'2',N'02:00 - 03:00',N'10',N'ultrices libero non mattis pulvinar nulla pede ullamcorper augue a suscipit',N'09/01/2021',N'09/06/2021',N'09/11/2021',N'35443200',N'paypal',N'4');</v>
      </c>
      <c r="O8" s="12"/>
    </row>
    <row r="9" spans="1:16" ht="14.4" x14ac:dyDescent="0.3">
      <c r="A9" s="3">
        <v>8</v>
      </c>
      <c r="B9" s="3">
        <v>5</v>
      </c>
      <c r="C9" s="3" t="s">
        <v>628</v>
      </c>
      <c r="D9" s="3">
        <v>3</v>
      </c>
      <c r="E9" s="3" t="s">
        <v>525</v>
      </c>
      <c r="F9" s="6" t="s">
        <v>1133</v>
      </c>
      <c r="G9" s="6" t="s">
        <v>1129</v>
      </c>
      <c r="H9" s="6" t="s">
        <v>1156</v>
      </c>
      <c r="I9" s="19">
        <v>47360000</v>
      </c>
      <c r="J9" s="3" t="s">
        <v>632</v>
      </c>
      <c r="K9" s="19">
        <v>4</v>
      </c>
      <c r="L9" s="20"/>
      <c r="N9" s="2" t="str">
        <f t="shared" si="0"/>
        <v>INSERT INTO [Booking] VALUES(N'5',N'02:00 - 03:00',N'3',N'donec diam neque vestibulum eget vulputate ut ultrices vel augue vestibulum ante ipsum primis in faucibus orci',N'05/10/2022',N'05/20/2022',N'05/28/2022',N'47360000',N'paypal',N'4');</v>
      </c>
      <c r="O9" s="12"/>
    </row>
    <row r="10" spans="1:16" ht="14.4" x14ac:dyDescent="0.3">
      <c r="A10" s="3">
        <v>9</v>
      </c>
      <c r="B10" s="3">
        <v>9</v>
      </c>
      <c r="C10" s="3" t="s">
        <v>629</v>
      </c>
      <c r="D10" s="3">
        <v>8</v>
      </c>
      <c r="E10" s="3" t="s">
        <v>526</v>
      </c>
      <c r="F10" s="6" t="s">
        <v>1134</v>
      </c>
      <c r="G10" s="6" t="s">
        <v>623</v>
      </c>
      <c r="H10" s="6" t="s">
        <v>641</v>
      </c>
      <c r="I10" s="19">
        <v>24091200</v>
      </c>
      <c r="J10" s="3" t="s">
        <v>632</v>
      </c>
      <c r="K10" s="19">
        <v>4</v>
      </c>
      <c r="L10" s="20"/>
      <c r="N10" s="2" t="str">
        <f t="shared" si="0"/>
        <v>INSERT INTO [Booking] VALUES(N'9',N'04:00 - 05:00',N'8',N'vivamus in felis eu sapien cursus vestibulum proin eu mi nulla ac',N'02/18/2022',N'03/01/2022',N'03/09/2022',N'24091200',N'paypal',N'4');</v>
      </c>
      <c r="O10" s="12"/>
    </row>
    <row r="11" spans="1:16" ht="14.4" x14ac:dyDescent="0.3">
      <c r="A11" s="3">
        <v>10</v>
      </c>
      <c r="B11" s="3">
        <v>4</v>
      </c>
      <c r="C11" s="3" t="s">
        <v>628</v>
      </c>
      <c r="D11" s="3">
        <v>10</v>
      </c>
      <c r="E11" s="3" t="s">
        <v>527</v>
      </c>
      <c r="F11" s="6" t="s">
        <v>548</v>
      </c>
      <c r="G11" s="6" t="s">
        <v>744</v>
      </c>
      <c r="H11" s="6" t="s">
        <v>623</v>
      </c>
      <c r="I11" s="19">
        <v>38332260</v>
      </c>
      <c r="J11" s="3" t="s">
        <v>632</v>
      </c>
      <c r="K11" s="19">
        <v>3</v>
      </c>
      <c r="L11" s="20"/>
      <c r="N11" s="2" t="str">
        <f t="shared" si="0"/>
        <v>INSERT INTO [Booking] VALUES(N'4',N'02:00 - 03:00',N'10',N'integer pede justo lacinia eget tincidunt eget tempus vel pede morbi porttitor lorem id',N'02/08/2022',N'02/20/2022',N'03/01/2022',N'38332260',N'paypal',N'3');</v>
      </c>
      <c r="O11" s="12"/>
    </row>
    <row r="12" spans="1:16" ht="14.4" x14ac:dyDescent="0.3">
      <c r="A12" s="3">
        <v>11</v>
      </c>
      <c r="B12" s="3">
        <v>7</v>
      </c>
      <c r="C12" s="3" t="s">
        <v>630</v>
      </c>
      <c r="D12" s="3">
        <v>9</v>
      </c>
      <c r="E12" s="3" t="s">
        <v>518</v>
      </c>
      <c r="F12" s="6" t="s">
        <v>620</v>
      </c>
      <c r="G12" s="6" t="s">
        <v>1169</v>
      </c>
      <c r="H12" s="6" t="s">
        <v>1130</v>
      </c>
      <c r="I12" s="19">
        <v>93271500</v>
      </c>
      <c r="J12" s="3" t="s">
        <v>632</v>
      </c>
      <c r="K12" s="19">
        <v>4</v>
      </c>
      <c r="L12" s="20"/>
      <c r="N12" s="2" t="str">
        <f t="shared" si="0"/>
        <v>INSERT INTO [Booking] VALUES(N'7',N'06:00 - 07:00',N'9',N'nibh fusce lacus purus aliquet at feugiat non pretium quis lectus',N'04/30/2022',N'05/12/2022',N'05/19/2022',N'93271500',N'paypal',N'4');</v>
      </c>
      <c r="O12" s="12"/>
    </row>
    <row r="13" spans="1:16" ht="14.4" x14ac:dyDescent="0.3">
      <c r="A13" s="3">
        <v>12</v>
      </c>
      <c r="B13" s="3">
        <v>8</v>
      </c>
      <c r="C13" s="3" t="s">
        <v>628</v>
      </c>
      <c r="D13" s="3">
        <v>4</v>
      </c>
      <c r="E13" s="3" t="s">
        <v>519</v>
      </c>
      <c r="F13" s="6" t="s">
        <v>1135</v>
      </c>
      <c r="G13" s="6" t="s">
        <v>1170</v>
      </c>
      <c r="H13" s="6" t="s">
        <v>642</v>
      </c>
      <c r="I13" s="19">
        <v>41453100</v>
      </c>
      <c r="J13" s="3" t="s">
        <v>632</v>
      </c>
      <c r="K13" s="19">
        <v>4</v>
      </c>
      <c r="L13" s="20"/>
      <c r="N13" s="2" t="str">
        <f t="shared" si="0"/>
        <v>INSERT INTO [Booking] VALUES(N'8',N'02:00 - 03:00',N'4',N'sapien sapien non mi integer ac neque duis bibendum morbi non quam nec dui',N'01/08/2022',N'01/16/2022',N'01/22/2022',N'41453100',N'paypal',N'4');</v>
      </c>
      <c r="O13" s="12"/>
    </row>
    <row r="14" spans="1:16" ht="14.4" x14ac:dyDescent="0.3">
      <c r="A14" s="3">
        <v>13</v>
      </c>
      <c r="B14" s="3">
        <v>10</v>
      </c>
      <c r="C14" s="3" t="s">
        <v>629</v>
      </c>
      <c r="D14" s="3">
        <v>2</v>
      </c>
      <c r="E14" s="3" t="s">
        <v>520</v>
      </c>
      <c r="F14" s="6" t="s">
        <v>1136</v>
      </c>
      <c r="G14" s="6" t="s">
        <v>1171</v>
      </c>
      <c r="H14" s="6" t="s">
        <v>1203</v>
      </c>
      <c r="I14" s="19">
        <v>19500046.079999998</v>
      </c>
      <c r="J14" s="3" t="s">
        <v>632</v>
      </c>
      <c r="K14" s="19">
        <v>3</v>
      </c>
      <c r="L14" s="20"/>
      <c r="N14" s="2" t="str">
        <f t="shared" si="0"/>
        <v>INSERT INTO [Booking] VALUES(N'10',N'04:00 - 05:00',N'2',N'aliquam convallis nunc proin at turpis a pede posuere nonummy integer non velit donec diam neque vestibulum eget vulputate ut',N'11/15/2021',N'11/21/2021',N'11/27/2021',N'19500046.08',N'paypal',N'3');</v>
      </c>
      <c r="O14" s="12"/>
    </row>
    <row r="15" spans="1:16" ht="14.4" x14ac:dyDescent="0.3">
      <c r="A15" s="3">
        <v>14</v>
      </c>
      <c r="B15" s="3">
        <v>5</v>
      </c>
      <c r="C15" s="3" t="s">
        <v>629</v>
      </c>
      <c r="D15" s="3">
        <v>10</v>
      </c>
      <c r="E15" s="3" t="s">
        <v>521</v>
      </c>
      <c r="F15" s="6" t="s">
        <v>1137</v>
      </c>
      <c r="G15" s="6" t="s">
        <v>1172</v>
      </c>
      <c r="H15" s="6" t="s">
        <v>1203</v>
      </c>
      <c r="I15" s="19">
        <v>94235250</v>
      </c>
      <c r="J15" s="3" t="s">
        <v>632</v>
      </c>
      <c r="K15" s="19">
        <v>4</v>
      </c>
      <c r="L15" s="20"/>
      <c r="N15" s="2" t="str">
        <f t="shared" si="0"/>
        <v>INSERT INTO [Booking] VALUES(N'5',N'04:00 - 05:00',N'10',N'dui proin leo odio porttitor id consequat in consequat ut',N'11/16/2021',N'11/22/2021',N'11/27/2021',N'94235250',N'paypal',N'4');</v>
      </c>
      <c r="O15" s="12"/>
    </row>
    <row r="16" spans="1:16" ht="14.4" x14ac:dyDescent="0.3">
      <c r="A16" s="3">
        <v>15</v>
      </c>
      <c r="B16" s="3">
        <v>5</v>
      </c>
      <c r="C16" s="3" t="s">
        <v>630</v>
      </c>
      <c r="D16" s="3">
        <v>6</v>
      </c>
      <c r="E16" s="3" t="s">
        <v>522</v>
      </c>
      <c r="F16" s="6" t="s">
        <v>1138</v>
      </c>
      <c r="G16" s="6" t="s">
        <v>1155</v>
      </c>
      <c r="H16" s="6" t="s">
        <v>1204</v>
      </c>
      <c r="I16" s="19">
        <v>43972432.199999996</v>
      </c>
      <c r="J16" s="3" t="s">
        <v>632</v>
      </c>
      <c r="K16" s="19">
        <v>3</v>
      </c>
      <c r="L16" s="20"/>
      <c r="N16" s="2" t="str">
        <f t="shared" si="0"/>
        <v>INSERT INTO [Booking] VALUES(N'5',N'06:00 - 07:00',N'6',N'tortor risus dapibus augue vel accumsan tellus nisi eu orci mauris lacinia',N'08/30/2021',N'09/05/2021',N'09/14/2021',N'43972432.2',N'paypal',N'3');</v>
      </c>
      <c r="O16" s="12"/>
    </row>
    <row r="17" spans="1:15" ht="14.4" x14ac:dyDescent="0.3">
      <c r="A17" s="3">
        <v>16</v>
      </c>
      <c r="B17" s="3">
        <v>2</v>
      </c>
      <c r="C17" s="3" t="s">
        <v>629</v>
      </c>
      <c r="D17" s="3">
        <v>10</v>
      </c>
      <c r="E17" s="3" t="s">
        <v>523</v>
      </c>
      <c r="F17" s="6" t="s">
        <v>751</v>
      </c>
      <c r="G17" s="6" t="s">
        <v>1173</v>
      </c>
      <c r="H17" s="6" t="s">
        <v>1150</v>
      </c>
      <c r="I17" s="19">
        <v>86360000</v>
      </c>
      <c r="J17" s="3" t="s">
        <v>632</v>
      </c>
      <c r="K17" s="19">
        <v>4</v>
      </c>
      <c r="L17" s="20"/>
      <c r="N17" s="2" t="str">
        <f t="shared" si="0"/>
        <v>INSERT INTO [Booking] VALUES(N'2',N'04:00 - 05:00',N'10',N'sapien quis libero nullam sit amet turpis elementum ligula vehicula consequat morbi a ipsum integer a',N'05/07/2022',N'05/13/2022',N'05/21/2022',N'86360000',N'paypal',N'4');</v>
      </c>
      <c r="O17" s="12"/>
    </row>
    <row r="18" spans="1:15" ht="14.4" x14ac:dyDescent="0.3">
      <c r="A18" s="3">
        <v>17</v>
      </c>
      <c r="B18" s="3">
        <v>6</v>
      </c>
      <c r="C18" s="3" t="s">
        <v>631</v>
      </c>
      <c r="D18" s="3">
        <v>7</v>
      </c>
      <c r="E18" s="3" t="s">
        <v>524</v>
      </c>
      <c r="F18" s="6" t="s">
        <v>1139</v>
      </c>
      <c r="G18" s="6" t="s">
        <v>1136</v>
      </c>
      <c r="H18" s="6" t="s">
        <v>1205</v>
      </c>
      <c r="I18" s="19">
        <v>171197676</v>
      </c>
      <c r="J18" s="3" t="s">
        <v>632</v>
      </c>
      <c r="K18" s="19">
        <v>3</v>
      </c>
      <c r="L18" s="20"/>
      <c r="N18" s="2" t="str">
        <f t="shared" si="0"/>
        <v>INSERT INTO [Booking] VALUES(N'6',N'00:00 - 01:00',N'7',N'ultrices libero non mattis pulvinar nulla pede ullamcorper augue a suscipit',N'11/04/2021',N'11/15/2021',N'11/24/2021',N'171197676',N'paypal',N'3');</v>
      </c>
      <c r="O18" s="12"/>
    </row>
    <row r="19" spans="1:15" ht="14.4" x14ac:dyDescent="0.3">
      <c r="A19" s="3">
        <v>18</v>
      </c>
      <c r="B19" s="3">
        <v>4</v>
      </c>
      <c r="C19" s="3" t="s">
        <v>629</v>
      </c>
      <c r="D19" s="3">
        <v>6</v>
      </c>
      <c r="E19" s="3" t="s">
        <v>525</v>
      </c>
      <c r="F19" s="6" t="s">
        <v>1140</v>
      </c>
      <c r="G19" s="6" t="s">
        <v>1174</v>
      </c>
      <c r="H19" s="6" t="s">
        <v>1190</v>
      </c>
      <c r="I19" s="19">
        <v>54772450</v>
      </c>
      <c r="J19" s="3" t="s">
        <v>632</v>
      </c>
      <c r="K19" s="19">
        <v>3</v>
      </c>
      <c r="L19" s="20"/>
      <c r="N19" s="2" t="str">
        <f t="shared" si="0"/>
        <v>INSERT INTO [Booking] VALUES(N'4',N'04:00 - 05:00',N'6',N'donec diam neque vestibulum eget vulputate ut ultrices vel augue vestibulum ante ipsum primis in faucibus orci',N'12/06/2021',N'12/16/2021',N'12/26/2021',N'54772450',N'paypal',N'3');</v>
      </c>
      <c r="O19" s="12"/>
    </row>
    <row r="20" spans="1:15" ht="14.4" x14ac:dyDescent="0.3">
      <c r="A20" s="3">
        <v>19</v>
      </c>
      <c r="B20" s="3">
        <v>1</v>
      </c>
      <c r="C20" s="3" t="s">
        <v>630</v>
      </c>
      <c r="D20" s="3">
        <v>2</v>
      </c>
      <c r="E20" s="3" t="s">
        <v>526</v>
      </c>
      <c r="F20" s="6" t="s">
        <v>1141</v>
      </c>
      <c r="G20" s="6" t="s">
        <v>627</v>
      </c>
      <c r="H20" s="6" t="s">
        <v>756</v>
      </c>
      <c r="I20" s="19">
        <v>82078658</v>
      </c>
      <c r="J20" s="3" t="s">
        <v>632</v>
      </c>
      <c r="K20" s="19">
        <v>3</v>
      </c>
      <c r="L20" s="20"/>
      <c r="N20" s="2" t="str">
        <f t="shared" si="0"/>
        <v>INSERT INTO [Booking] VALUES(N'1',N'06:00 - 07:00',N'2',N'vivamus in felis eu sapien cursus vestibulum proin eu mi nulla ac',N'01/29/2022',N'02/04/2022',N'02/14/2022',N'82078658',N'paypal',N'3');</v>
      </c>
      <c r="O20" s="12"/>
    </row>
    <row r="21" spans="1:15" ht="14.4" x14ac:dyDescent="0.3">
      <c r="A21" s="3">
        <v>20</v>
      </c>
      <c r="B21" s="3">
        <v>10</v>
      </c>
      <c r="C21" s="3" t="s">
        <v>630</v>
      </c>
      <c r="D21" s="3">
        <v>5</v>
      </c>
      <c r="E21" s="3" t="s">
        <v>527</v>
      </c>
      <c r="F21" s="6" t="s">
        <v>756</v>
      </c>
      <c r="G21" s="6" t="s">
        <v>1175</v>
      </c>
      <c r="H21" s="6" t="s">
        <v>760</v>
      </c>
      <c r="I21" s="19">
        <v>67853800</v>
      </c>
      <c r="J21" s="3" t="s">
        <v>632</v>
      </c>
      <c r="K21" s="19">
        <v>3</v>
      </c>
      <c r="L21" s="20"/>
      <c r="N21" s="2" t="str">
        <f t="shared" si="0"/>
        <v>INSERT INTO [Booking] VALUES(N'10',N'06:00 - 07:00',N'5',N'integer pede justo lacinia eget tincidunt eget tempus vel pede morbi porttitor lorem id',N'02/14/2022',N'02/24/2022',N'03/03/2022',N'67853800',N'paypal',N'3');</v>
      </c>
      <c r="O21" s="12"/>
    </row>
    <row r="22" spans="1:15" ht="14.4" x14ac:dyDescent="0.3">
      <c r="A22" s="3">
        <v>21</v>
      </c>
      <c r="B22" s="3">
        <v>2</v>
      </c>
      <c r="C22" s="3" t="s">
        <v>631</v>
      </c>
      <c r="D22" s="3">
        <v>3</v>
      </c>
      <c r="E22" s="3" t="s">
        <v>518</v>
      </c>
      <c r="F22" s="6" t="s">
        <v>757</v>
      </c>
      <c r="G22" s="6" t="s">
        <v>1176</v>
      </c>
      <c r="H22" s="6" t="s">
        <v>1206</v>
      </c>
      <c r="I22" s="19">
        <v>69286050</v>
      </c>
      <c r="J22" s="3" t="s">
        <v>632</v>
      </c>
      <c r="K22" s="19">
        <v>4</v>
      </c>
      <c r="L22" s="20"/>
      <c r="N22" s="2" t="str">
        <f t="shared" si="0"/>
        <v>INSERT INTO [Booking] VALUES(N'2',N'00:00 - 01:00',N'3',N'nibh fusce lacus purus aliquet at feugiat non pretium quis lectus',N'01/21/2022',N'01/28/2022',N'02/06/2022',N'69286050',N'paypal',N'4');</v>
      </c>
      <c r="O22" s="12"/>
    </row>
    <row r="23" spans="1:15" ht="14.4" x14ac:dyDescent="0.3">
      <c r="A23" s="3">
        <v>22</v>
      </c>
      <c r="B23" s="3">
        <v>3</v>
      </c>
      <c r="C23" s="3" t="s">
        <v>630</v>
      </c>
      <c r="D23" s="3">
        <v>3</v>
      </c>
      <c r="E23" s="3" t="s">
        <v>519</v>
      </c>
      <c r="F23" s="6" t="s">
        <v>1142</v>
      </c>
      <c r="G23" s="6" t="s">
        <v>1146</v>
      </c>
      <c r="H23" s="6" t="s">
        <v>1207</v>
      </c>
      <c r="I23" s="19">
        <v>108000000</v>
      </c>
      <c r="J23" s="3" t="s">
        <v>632</v>
      </c>
      <c r="K23" s="19">
        <v>3</v>
      </c>
      <c r="L23" s="20"/>
      <c r="N23" s="2" t="str">
        <f t="shared" si="0"/>
        <v>INSERT INTO [Booking] VALUES(N'3',N'06:00 - 07:00',N'3',N'sapien sapien non mi integer ac neque duis bibendum morbi non quam nec dui',N'12/02/2021',N'12/13/2021',N'12/22/2021',N'108000000',N'paypal',N'3');</v>
      </c>
      <c r="O23" s="12"/>
    </row>
    <row r="24" spans="1:15" ht="14.4" x14ac:dyDescent="0.3">
      <c r="A24" s="3">
        <v>23</v>
      </c>
      <c r="B24" s="3">
        <v>9</v>
      </c>
      <c r="C24" s="3" t="s">
        <v>631</v>
      </c>
      <c r="D24" s="3">
        <v>7</v>
      </c>
      <c r="E24" s="3" t="s">
        <v>520</v>
      </c>
      <c r="F24" s="6" t="s">
        <v>1143</v>
      </c>
      <c r="G24" s="6" t="s">
        <v>1177</v>
      </c>
      <c r="H24" s="6" t="s">
        <v>1198</v>
      </c>
      <c r="I24" s="19">
        <v>30672000</v>
      </c>
      <c r="J24" s="3" t="s">
        <v>632</v>
      </c>
      <c r="K24" s="19">
        <v>3</v>
      </c>
      <c r="L24" s="20"/>
      <c r="N24" s="2" t="str">
        <f t="shared" si="0"/>
        <v>INSERT INTO [Booking] VALUES(N'9',N'00:00 - 01:00',N'7',N'aliquam convallis nunc proin at turpis a pede posuere nonummy integer non velit donec diam neque vestibulum eget vulputate ut',N'11/10/2021',N'11/17/2021',N'11/26/2021',N'30672000',N'paypal',N'3');</v>
      </c>
      <c r="O24" s="12"/>
    </row>
    <row r="25" spans="1:15" ht="14.4" x14ac:dyDescent="0.3">
      <c r="A25" s="3">
        <v>24</v>
      </c>
      <c r="B25" s="3">
        <v>10</v>
      </c>
      <c r="C25" s="3" t="s">
        <v>629</v>
      </c>
      <c r="D25" s="3">
        <v>6</v>
      </c>
      <c r="E25" s="3" t="s">
        <v>521</v>
      </c>
      <c r="F25" s="6" t="s">
        <v>1144</v>
      </c>
      <c r="G25" s="6" t="s">
        <v>1178</v>
      </c>
      <c r="H25" s="6" t="s">
        <v>1171</v>
      </c>
      <c r="I25" s="19">
        <v>19116000</v>
      </c>
      <c r="J25" s="3" t="s">
        <v>632</v>
      </c>
      <c r="K25" s="19">
        <v>3</v>
      </c>
      <c r="L25" s="20"/>
      <c r="N25" s="2" t="str">
        <f t="shared" si="0"/>
        <v>INSERT INTO [Booking] VALUES(N'10',N'04:00 - 05:00',N'6',N'dui proin leo odio porttitor id consequat in consequat ut',N'11/05/2021',N'11/13/2021',N'11/21/2021',N'19116000',N'paypal',N'3');</v>
      </c>
      <c r="O25" s="12"/>
    </row>
    <row r="26" spans="1:15" ht="14.4" x14ac:dyDescent="0.3">
      <c r="A26" s="3">
        <v>25</v>
      </c>
      <c r="B26" s="3">
        <v>7</v>
      </c>
      <c r="C26" s="3" t="s">
        <v>628</v>
      </c>
      <c r="D26" s="3">
        <v>9</v>
      </c>
      <c r="E26" s="3" t="s">
        <v>522</v>
      </c>
      <c r="F26" s="6" t="s">
        <v>1145</v>
      </c>
      <c r="G26" s="6" t="s">
        <v>545</v>
      </c>
      <c r="H26" s="6" t="s">
        <v>761</v>
      </c>
      <c r="I26" s="19">
        <v>65700000</v>
      </c>
      <c r="J26" s="3" t="s">
        <v>632</v>
      </c>
      <c r="K26" s="19">
        <v>4</v>
      </c>
      <c r="L26" s="20"/>
      <c r="N26" s="2" t="str">
        <f t="shared" si="0"/>
        <v>INSERT INTO [Booking] VALUES(N'7',N'02:00 - 03:00',N'9',N'tortor risus dapibus augue vel accumsan tellus nisi eu orci mauris lacinia',N'04/08/2022',N'04/17/2022',N'04/22/2022',N'65700000',N'paypal',N'4');</v>
      </c>
    </row>
    <row r="27" spans="1:15" ht="14.4" x14ac:dyDescent="0.3">
      <c r="A27" s="3">
        <v>26</v>
      </c>
      <c r="B27" s="3">
        <v>10</v>
      </c>
      <c r="C27" s="3" t="s">
        <v>631</v>
      </c>
      <c r="D27" s="3">
        <v>8</v>
      </c>
      <c r="E27" s="3" t="s">
        <v>518</v>
      </c>
      <c r="F27" s="6" t="s">
        <v>1146</v>
      </c>
      <c r="G27" s="6" t="s">
        <v>1147</v>
      </c>
      <c r="H27" s="6" t="s">
        <v>741</v>
      </c>
      <c r="I27" s="19">
        <v>90981000</v>
      </c>
      <c r="J27" s="3" t="s">
        <v>632</v>
      </c>
      <c r="K27" s="19">
        <v>3</v>
      </c>
      <c r="L27" s="20"/>
      <c r="N27" s="2" t="str">
        <f t="shared" si="0"/>
        <v>INSERT INTO [Booking] VALUES(N'10',N'00:00 - 01:00',N'8',N'nibh fusce lacus purus aliquet at feugiat non pretium quis lectus',N'12/13/2021',N'12/21/2021',N'01/01/2022',N'90981000',N'paypal',N'3');</v>
      </c>
    </row>
    <row r="28" spans="1:15" ht="14.4" x14ac:dyDescent="0.3">
      <c r="A28" s="3">
        <v>27</v>
      </c>
      <c r="B28" s="3">
        <v>7</v>
      </c>
      <c r="C28" s="3" t="s">
        <v>631</v>
      </c>
      <c r="D28" s="3">
        <v>4</v>
      </c>
      <c r="E28" s="3" t="s">
        <v>519</v>
      </c>
      <c r="F28" s="6" t="s">
        <v>1147</v>
      </c>
      <c r="G28" s="6" t="s">
        <v>1179</v>
      </c>
      <c r="H28" s="6" t="s">
        <v>1208</v>
      </c>
      <c r="I28" s="19">
        <v>17109533</v>
      </c>
      <c r="J28" s="3" t="s">
        <v>632</v>
      </c>
      <c r="K28" s="19">
        <v>4</v>
      </c>
      <c r="L28" s="20"/>
      <c r="N28" s="2" t="str">
        <f t="shared" si="0"/>
        <v>INSERT INTO [Booking] VALUES(N'7',N'00:00 - 01:00',N'4',N'sapien sapien non mi integer ac neque duis bibendum morbi non quam nec dui',N'12/21/2021',N'12/30/2021',N'01/09/2022',N'17109533',N'paypal',N'4');</v>
      </c>
    </row>
    <row r="29" spans="1:15" ht="14.4" x14ac:dyDescent="0.3">
      <c r="A29" s="3">
        <v>28</v>
      </c>
      <c r="B29" s="3">
        <v>6</v>
      </c>
      <c r="C29" s="3" t="s">
        <v>630</v>
      </c>
      <c r="D29" s="3">
        <v>5</v>
      </c>
      <c r="E29" s="3" t="s">
        <v>520</v>
      </c>
      <c r="F29" s="6" t="s">
        <v>1148</v>
      </c>
      <c r="G29" s="6" t="s">
        <v>1180</v>
      </c>
      <c r="H29" s="6" t="s">
        <v>751</v>
      </c>
      <c r="I29" s="19">
        <v>7785000</v>
      </c>
      <c r="J29" s="3" t="s">
        <v>632</v>
      </c>
      <c r="K29" s="19">
        <v>4</v>
      </c>
      <c r="L29" s="20"/>
      <c r="N29" s="2" t="str">
        <f t="shared" si="0"/>
        <v>INSERT INTO [Booking] VALUES(N'6',N'06:00 - 07:00',N'5',N'aliquam convallis nunc proin at turpis a pede posuere nonummy integer non velit donec diam neque vestibulum eget vulputate ut',N'04/19/2022',N'04/28/2022',N'05/07/2022',N'7785000',N'paypal',N'4');</v>
      </c>
    </row>
    <row r="30" spans="1:15" ht="14.4" x14ac:dyDescent="0.3">
      <c r="A30" s="3">
        <v>29</v>
      </c>
      <c r="B30" s="3">
        <v>4</v>
      </c>
      <c r="C30" s="3" t="s">
        <v>629</v>
      </c>
      <c r="D30" s="3">
        <v>5</v>
      </c>
      <c r="E30" s="3" t="s">
        <v>521</v>
      </c>
      <c r="F30" s="6" t="s">
        <v>1149</v>
      </c>
      <c r="G30" s="6" t="s">
        <v>1181</v>
      </c>
      <c r="H30" s="6" t="s">
        <v>1130</v>
      </c>
      <c r="I30" s="19">
        <v>46310338.799999997</v>
      </c>
      <c r="J30" s="3" t="s">
        <v>632</v>
      </c>
      <c r="K30" s="19">
        <v>3</v>
      </c>
      <c r="L30" s="20"/>
      <c r="N30" s="2" t="str">
        <f t="shared" si="0"/>
        <v>INSERT INTO [Booking] VALUES(N'4',N'04:00 - 05:00',N'5',N'dui proin leo odio porttitor id consequat in consequat ut',N'04/26/2022',N'05/08/2022',N'05/19/2022',N'46310338.8',N'paypal',N'3');</v>
      </c>
    </row>
    <row r="31" spans="1:15" ht="14.4" x14ac:dyDescent="0.3">
      <c r="A31" s="3">
        <v>30</v>
      </c>
      <c r="B31" s="3">
        <v>5</v>
      </c>
      <c r="C31" s="3" t="s">
        <v>631</v>
      </c>
      <c r="D31" s="3">
        <v>7</v>
      </c>
      <c r="E31" s="3" t="s">
        <v>522</v>
      </c>
      <c r="F31" s="6" t="s">
        <v>897</v>
      </c>
      <c r="G31" s="6" t="s">
        <v>1182</v>
      </c>
      <c r="H31" s="6" t="s">
        <v>761</v>
      </c>
      <c r="I31" s="19">
        <v>63020919.199999996</v>
      </c>
      <c r="J31" s="3" t="s">
        <v>632</v>
      </c>
      <c r="K31" s="19">
        <v>4</v>
      </c>
      <c r="L31" s="20"/>
      <c r="N31" s="2" t="str">
        <f t="shared" si="0"/>
        <v>INSERT INTO [Booking] VALUES(N'5',N'00:00 - 01:00',N'7',N'tortor risus dapibus augue vel accumsan tellus nisi eu orci mauris lacinia',N'04/09/2022',N'04/14/2022',N'04/22/2022',N'63020919.2',N'paypal',N'4');</v>
      </c>
    </row>
    <row r="32" spans="1:15" ht="14.4" x14ac:dyDescent="0.3">
      <c r="A32" s="3">
        <v>31</v>
      </c>
      <c r="B32" s="3">
        <v>1</v>
      </c>
      <c r="C32" s="3" t="s">
        <v>628</v>
      </c>
      <c r="D32" s="3">
        <v>1</v>
      </c>
      <c r="E32" s="3" t="s">
        <v>523</v>
      </c>
      <c r="F32" s="6" t="s">
        <v>1150</v>
      </c>
      <c r="G32" s="6" t="s">
        <v>1183</v>
      </c>
      <c r="H32" s="6" t="s">
        <v>1209</v>
      </c>
      <c r="I32" s="19">
        <v>33623100</v>
      </c>
      <c r="J32" s="3" t="s">
        <v>632</v>
      </c>
      <c r="K32" s="19">
        <v>3</v>
      </c>
      <c r="L32" s="20"/>
      <c r="N32" s="2" t="str">
        <f t="shared" si="0"/>
        <v>INSERT INTO [Booking] VALUES(N'1',N'02:00 - 03:00',N'1',N'sapien quis libero nullam sit amet turpis elementum ligula vehicula consequat morbi a ipsum integer a',N'05/21/2022',N'05/29/2022',N'06/07/2022',N'33623100',N'paypal',N'3');</v>
      </c>
    </row>
    <row r="33" spans="1:14" ht="14.4" x14ac:dyDescent="0.3">
      <c r="A33" s="3">
        <v>32</v>
      </c>
      <c r="B33" s="3">
        <v>3</v>
      </c>
      <c r="C33" s="3" t="s">
        <v>630</v>
      </c>
      <c r="D33" s="3">
        <v>2</v>
      </c>
      <c r="E33" s="3" t="s">
        <v>524</v>
      </c>
      <c r="F33" s="6" t="s">
        <v>1151</v>
      </c>
      <c r="G33" s="6" t="s">
        <v>1184</v>
      </c>
      <c r="H33" s="6" t="s">
        <v>1158</v>
      </c>
      <c r="I33" s="19">
        <v>44473064.399999999</v>
      </c>
      <c r="J33" s="3" t="s">
        <v>632</v>
      </c>
      <c r="K33" s="19">
        <v>3</v>
      </c>
      <c r="L33" s="20"/>
      <c r="N33" s="2" t="str">
        <f t="shared" si="0"/>
        <v>INSERT INTO [Booking] VALUES(N'3',N'06:00 - 07:00',N'2',N'ultrices libero non mattis pulvinar nulla pede ullamcorper augue a suscipit',N'12/04/2021',N'12/11/2021',N'12/17/2021',N'44473064.4',N'paypal',N'3');</v>
      </c>
    </row>
    <row r="34" spans="1:14" ht="14.4" x14ac:dyDescent="0.3">
      <c r="A34" s="3">
        <v>33</v>
      </c>
      <c r="B34" s="3">
        <v>5</v>
      </c>
      <c r="C34" s="3" t="s">
        <v>628</v>
      </c>
      <c r="D34" s="3">
        <v>2</v>
      </c>
      <c r="E34" s="3" t="s">
        <v>525</v>
      </c>
      <c r="F34" s="6" t="s">
        <v>528</v>
      </c>
      <c r="G34" s="6" t="s">
        <v>735</v>
      </c>
      <c r="H34" s="6" t="s">
        <v>621</v>
      </c>
      <c r="I34" s="19">
        <v>111571500</v>
      </c>
      <c r="J34" s="3" t="s">
        <v>632</v>
      </c>
      <c r="K34" s="19">
        <v>4</v>
      </c>
      <c r="L34" s="20"/>
      <c r="N34" s="2" t="str">
        <f t="shared" si="0"/>
        <v>INSERT INTO [Booking] VALUES(N'5',N'02:00 - 03:00',N'2',N'donec diam neque vestibulum eget vulputate ut ultrices vel augue vestibulum ante ipsum primis in faucibus orci',N'04/06/2022',N'04/11/2022',N'04/16/2022',N'111571500',N'paypal',N'4');</v>
      </c>
    </row>
    <row r="35" spans="1:14" ht="14.4" x14ac:dyDescent="0.3">
      <c r="A35" s="3">
        <v>34</v>
      </c>
      <c r="B35" s="3">
        <v>10</v>
      </c>
      <c r="C35" s="3" t="s">
        <v>630</v>
      </c>
      <c r="D35" s="3">
        <v>8</v>
      </c>
      <c r="E35" s="3" t="s">
        <v>526</v>
      </c>
      <c r="F35" s="6" t="s">
        <v>640</v>
      </c>
      <c r="G35" s="6" t="s">
        <v>639</v>
      </c>
      <c r="H35" s="6" t="s">
        <v>1210</v>
      </c>
      <c r="I35" s="19">
        <v>85752947</v>
      </c>
      <c r="J35" s="3" t="s">
        <v>632</v>
      </c>
      <c r="K35" s="19">
        <v>4</v>
      </c>
      <c r="L35" s="20"/>
      <c r="N35" s="2" t="str">
        <f t="shared" si="0"/>
        <v>INSERT INTO [Booking] VALUES(N'10',N'06:00 - 07:00',N'8',N'vivamus in felis eu sapien cursus vestibulum proin eu mi nulla ac',N'01/11/2022',N'01/23/2022',N'02/02/2022',N'85752947',N'paypal',N'4');</v>
      </c>
    </row>
    <row r="36" spans="1:14" ht="14.4" x14ac:dyDescent="0.3">
      <c r="A36" s="3">
        <v>35</v>
      </c>
      <c r="B36" s="3">
        <v>10</v>
      </c>
      <c r="C36" s="3" t="s">
        <v>631</v>
      </c>
      <c r="D36" s="3">
        <v>2</v>
      </c>
      <c r="E36" s="3" t="s">
        <v>527</v>
      </c>
      <c r="F36" s="6" t="s">
        <v>1149</v>
      </c>
      <c r="G36" s="6" t="s">
        <v>1185</v>
      </c>
      <c r="H36" s="6" t="s">
        <v>1211</v>
      </c>
      <c r="I36" s="19">
        <v>11004175</v>
      </c>
      <c r="J36" s="3" t="s">
        <v>632</v>
      </c>
      <c r="K36" s="19">
        <v>3</v>
      </c>
      <c r="L36" s="20"/>
      <c r="N36" s="2" t="str">
        <f t="shared" si="0"/>
        <v>INSERT INTO [Booking] VALUES(N'10',N'00:00 - 01:00',N'2',N'integer pede justo lacinia eget tincidunt eget tempus vel pede morbi porttitor lorem id',N'04/26/2022',N'05/01/2022',N'05/06/2022',N'11004175',N'paypal',N'3');</v>
      </c>
    </row>
    <row r="37" spans="1:14" ht="14.4" x14ac:dyDescent="0.3">
      <c r="A37" s="3">
        <v>36</v>
      </c>
      <c r="B37" s="3">
        <v>9</v>
      </c>
      <c r="C37" s="3" t="s">
        <v>631</v>
      </c>
      <c r="D37" s="3">
        <v>3</v>
      </c>
      <c r="E37" s="3" t="s">
        <v>518</v>
      </c>
      <c r="F37" s="6" t="s">
        <v>758</v>
      </c>
      <c r="G37" s="6" t="s">
        <v>754</v>
      </c>
      <c r="H37" s="6" t="s">
        <v>638</v>
      </c>
      <c r="I37" s="19">
        <v>17761629.600000001</v>
      </c>
      <c r="J37" s="3" t="s">
        <v>632</v>
      </c>
      <c r="K37" s="19">
        <v>3</v>
      </c>
      <c r="L37" s="20"/>
      <c r="N37" s="2" t="str">
        <f t="shared" si="0"/>
        <v>INSERT INTO [Booking] VALUES(N'9',N'00:00 - 01:00',N'3',N'nibh fusce lacus purus aliquet at feugiat non pretium quis lectus',N'02/21/2022',N'03/05/2022',N'03/16/2022',N'17761629.6',N'paypal',N'3');</v>
      </c>
    </row>
    <row r="38" spans="1:14" ht="14.4" x14ac:dyDescent="0.3">
      <c r="A38" s="3">
        <v>37</v>
      </c>
      <c r="B38" s="3">
        <v>4</v>
      </c>
      <c r="C38" s="3" t="s">
        <v>630</v>
      </c>
      <c r="D38" s="3">
        <v>9</v>
      </c>
      <c r="E38" s="3" t="s">
        <v>519</v>
      </c>
      <c r="F38" s="6" t="s">
        <v>1152</v>
      </c>
      <c r="G38" s="6" t="s">
        <v>1161</v>
      </c>
      <c r="H38" s="6" t="s">
        <v>1130</v>
      </c>
      <c r="I38" s="19">
        <v>46215000</v>
      </c>
      <c r="J38" s="3" t="s">
        <v>632</v>
      </c>
      <c r="K38" s="19">
        <v>3</v>
      </c>
      <c r="L38" s="20"/>
      <c r="N38" s="2" t="str">
        <f t="shared" si="0"/>
        <v>INSERT INTO [Booking] VALUES(N'4',N'06:00 - 07:00',N'9',N'sapien sapien non mi integer ac neque duis bibendum morbi non quam nec dui',N'04/27/2022',N'05/09/2022',N'05/19/2022',N'46215000',N'paypal',N'3');</v>
      </c>
    </row>
    <row r="39" spans="1:14" ht="14.4" x14ac:dyDescent="0.3">
      <c r="A39" s="3">
        <v>38</v>
      </c>
      <c r="B39" s="3">
        <v>4</v>
      </c>
      <c r="C39" s="3" t="s">
        <v>630</v>
      </c>
      <c r="D39" s="3">
        <v>7</v>
      </c>
      <c r="E39" s="3" t="s">
        <v>520</v>
      </c>
      <c r="F39" s="6" t="s">
        <v>620</v>
      </c>
      <c r="G39" s="6" t="s">
        <v>1169</v>
      </c>
      <c r="H39" s="6" t="s">
        <v>1212</v>
      </c>
      <c r="I39" s="19">
        <v>39084804</v>
      </c>
      <c r="J39" s="3" t="s">
        <v>632</v>
      </c>
      <c r="K39" s="19">
        <v>3</v>
      </c>
      <c r="L39" s="20"/>
      <c r="N39" s="2" t="str">
        <f t="shared" si="0"/>
        <v>INSERT INTO [Booking] VALUES(N'4',N'06:00 - 07:00',N'7',N'aliquam convallis nunc proin at turpis a pede posuere nonummy integer non velit donec diam neque vestibulum eget vulputate ut',N'04/30/2022',N'05/12/2022',N'05/24/2022',N'39084804',N'paypal',N'3');</v>
      </c>
    </row>
    <row r="40" spans="1:14" ht="14.4" x14ac:dyDescent="0.3">
      <c r="A40" s="3">
        <v>39</v>
      </c>
      <c r="B40" s="3">
        <v>9</v>
      </c>
      <c r="C40" s="3" t="s">
        <v>630</v>
      </c>
      <c r="D40" s="3">
        <v>2</v>
      </c>
      <c r="E40" s="3" t="s">
        <v>521</v>
      </c>
      <c r="F40" s="6" t="s">
        <v>754</v>
      </c>
      <c r="G40" s="6" t="s">
        <v>1186</v>
      </c>
      <c r="H40" s="6" t="s">
        <v>1213</v>
      </c>
      <c r="I40" s="19">
        <v>95887800</v>
      </c>
      <c r="J40" s="3" t="s">
        <v>632</v>
      </c>
      <c r="K40" s="19">
        <v>3</v>
      </c>
      <c r="L40" s="20"/>
      <c r="N40" s="2" t="str">
        <f t="shared" si="0"/>
        <v>INSERT INTO [Booking] VALUES(N'9',N'06:00 - 07:00',N'2',N'dui proin leo odio porttitor id consequat in consequat ut',N'03/05/2022',N'03/15/2022',N'03/24/2022',N'95887800',N'paypal',N'3');</v>
      </c>
    </row>
    <row r="41" spans="1:14" ht="14.4" x14ac:dyDescent="0.3">
      <c r="A41" s="3">
        <v>40</v>
      </c>
      <c r="B41" s="3">
        <v>2</v>
      </c>
      <c r="C41" s="3" t="s">
        <v>631</v>
      </c>
      <c r="D41" s="3">
        <v>5</v>
      </c>
      <c r="E41" s="3" t="s">
        <v>522</v>
      </c>
      <c r="F41" s="6" t="s">
        <v>1153</v>
      </c>
      <c r="G41" s="6" t="s">
        <v>1187</v>
      </c>
      <c r="H41" s="6" t="s">
        <v>1214</v>
      </c>
      <c r="I41" s="19">
        <v>28710000</v>
      </c>
      <c r="J41" s="3" t="s">
        <v>632</v>
      </c>
      <c r="K41" s="19">
        <v>3</v>
      </c>
      <c r="L41" s="20"/>
      <c r="N41" s="2" t="str">
        <f t="shared" si="0"/>
        <v>INSERT INTO [Booking] VALUES(N'2',N'00:00 - 01:00',N'5',N'tortor risus dapibus augue vel accumsan tellus nisi eu orci mauris lacinia',N'09/22/2021',N'10/02/2021',N'10/12/2021',N'28710000',N'paypal',N'3');</v>
      </c>
    </row>
    <row r="42" spans="1:14" ht="14.4" x14ac:dyDescent="0.3">
      <c r="A42" s="3">
        <v>41</v>
      </c>
      <c r="B42" s="3">
        <v>6</v>
      </c>
      <c r="C42" s="3" t="s">
        <v>630</v>
      </c>
      <c r="D42" s="3">
        <v>1</v>
      </c>
      <c r="E42" s="3" t="s">
        <v>523</v>
      </c>
      <c r="F42" s="6" t="s">
        <v>1154</v>
      </c>
      <c r="G42" s="6" t="s">
        <v>1188</v>
      </c>
      <c r="H42" s="6" t="s">
        <v>642</v>
      </c>
      <c r="I42" s="19">
        <v>27880000</v>
      </c>
      <c r="J42" s="3" t="s">
        <v>632</v>
      </c>
      <c r="K42" s="19">
        <v>4</v>
      </c>
      <c r="L42" s="20"/>
      <c r="N42" s="2" t="str">
        <f t="shared" si="0"/>
        <v>INSERT INTO [Booking] VALUES(N'6',N'06:00 - 07:00',N'1',N'sapien quis libero nullam sit amet turpis elementum ligula vehicula consequat morbi a ipsum integer a',N'01/07/2022',N'01/14/2022',N'01/22/2022',N'27880000',N'paypal',N'4');</v>
      </c>
    </row>
    <row r="43" spans="1:14" ht="14.4" x14ac:dyDescent="0.3">
      <c r="A43" s="3">
        <v>42</v>
      </c>
      <c r="B43" s="3">
        <v>1</v>
      </c>
      <c r="C43" s="3" t="s">
        <v>631</v>
      </c>
      <c r="D43" s="3">
        <v>1</v>
      </c>
      <c r="E43" s="3" t="s">
        <v>524</v>
      </c>
      <c r="F43" s="6" t="s">
        <v>1155</v>
      </c>
      <c r="G43" s="6" t="s">
        <v>622</v>
      </c>
      <c r="H43" s="6" t="s">
        <v>1215</v>
      </c>
      <c r="I43" s="19">
        <v>33725700</v>
      </c>
      <c r="J43" s="3" t="s">
        <v>632</v>
      </c>
      <c r="K43" s="19">
        <v>4</v>
      </c>
      <c r="L43" s="20"/>
      <c r="N43" s="2" t="str">
        <f t="shared" si="0"/>
        <v>INSERT INTO [Booking] VALUES(N'1',N'00:00 - 01:00',N'1',N'ultrices libero non mattis pulvinar nulla pede ullamcorper augue a suscipit',N'09/05/2021',N'09/12/2021',N'09/21/2021',N'33725700',N'paypal',N'4');</v>
      </c>
    </row>
    <row r="44" spans="1:14" ht="14.4" x14ac:dyDescent="0.3">
      <c r="A44" s="3">
        <v>43</v>
      </c>
      <c r="B44" s="3">
        <v>3</v>
      </c>
      <c r="C44" s="3" t="s">
        <v>630</v>
      </c>
      <c r="D44" s="3">
        <v>4</v>
      </c>
      <c r="E44" s="3" t="s">
        <v>525</v>
      </c>
      <c r="F44" s="6" t="s">
        <v>1156</v>
      </c>
      <c r="G44" s="6" t="s">
        <v>1189</v>
      </c>
      <c r="H44" s="6" t="s">
        <v>1216</v>
      </c>
      <c r="I44" s="19">
        <v>65708859.599999994</v>
      </c>
      <c r="J44" s="3" t="s">
        <v>632</v>
      </c>
      <c r="K44" s="19">
        <v>4</v>
      </c>
      <c r="L44" s="20"/>
      <c r="N44" s="2" t="str">
        <f t="shared" si="0"/>
        <v>INSERT INTO [Booking] VALUES(N'3',N'06:00 - 07:00',N'4',N'donec diam neque vestibulum eget vulputate ut ultrices vel augue vestibulum ante ipsum primis in faucibus orci',N'05/28/2022',N'06/04/2022',N'06/10/2022',N'65708859.6',N'paypal',N'4');</v>
      </c>
    </row>
    <row r="45" spans="1:14" ht="14.4" x14ac:dyDescent="0.3">
      <c r="A45" s="3">
        <v>44</v>
      </c>
      <c r="B45" s="3">
        <v>9</v>
      </c>
      <c r="C45" s="3" t="s">
        <v>628</v>
      </c>
      <c r="D45" s="3">
        <v>7</v>
      </c>
      <c r="E45" s="3" t="s">
        <v>526</v>
      </c>
      <c r="F45" s="6" t="s">
        <v>634</v>
      </c>
      <c r="G45" s="6" t="s">
        <v>897</v>
      </c>
      <c r="H45" s="6" t="s">
        <v>621</v>
      </c>
      <c r="I45" s="19">
        <v>34786675</v>
      </c>
      <c r="J45" s="3" t="s">
        <v>632</v>
      </c>
      <c r="K45" s="19">
        <v>4</v>
      </c>
      <c r="L45" s="20"/>
      <c r="N45" s="2" t="str">
        <f t="shared" si="0"/>
        <v>INSERT INTO [Booking] VALUES(N'9',N'02:00 - 03:00',N'7',N'vivamus in felis eu sapien cursus vestibulum proin eu mi nulla ac',N'03/31/2022',N'04/09/2022',N'04/16/2022',N'34786675',N'paypal',N'4');</v>
      </c>
    </row>
    <row r="46" spans="1:14" ht="14.4" x14ac:dyDescent="0.3">
      <c r="A46" s="3">
        <v>45</v>
      </c>
      <c r="B46" s="3">
        <v>3</v>
      </c>
      <c r="C46" s="3" t="s">
        <v>629</v>
      </c>
      <c r="D46" s="3">
        <v>6</v>
      </c>
      <c r="E46" s="3" t="s">
        <v>527</v>
      </c>
      <c r="F46" s="6" t="s">
        <v>1157</v>
      </c>
      <c r="G46" s="6" t="s">
        <v>113</v>
      </c>
      <c r="H46" s="6" t="s">
        <v>1217</v>
      </c>
      <c r="I46" s="19">
        <v>124065000</v>
      </c>
      <c r="J46" s="3" t="s">
        <v>632</v>
      </c>
      <c r="K46" s="19">
        <v>4</v>
      </c>
      <c r="L46" s="20"/>
      <c r="N46" s="2" t="str">
        <f t="shared" si="0"/>
        <v>INSERT INTO [Booking] VALUES(N'3',N'04:00 - 05:00',N'6',N'integer pede justo lacinia eget tincidunt eget tempus vel pede morbi porttitor lorem id',N'10/18/2021',N'10/24/2021',N'11/03/2021',N'124065000',N'paypal',N'4');</v>
      </c>
    </row>
    <row r="47" spans="1:14" ht="14.4" x14ac:dyDescent="0.3">
      <c r="A47" s="3">
        <v>46</v>
      </c>
      <c r="B47" s="3">
        <v>5</v>
      </c>
      <c r="C47" s="3" t="s">
        <v>631</v>
      </c>
      <c r="D47" s="3">
        <v>3</v>
      </c>
      <c r="E47" s="3" t="s">
        <v>518</v>
      </c>
      <c r="F47" s="6" t="s">
        <v>1158</v>
      </c>
      <c r="G47" s="6" t="s">
        <v>1190</v>
      </c>
      <c r="H47" s="6" t="s">
        <v>1218</v>
      </c>
      <c r="I47" s="19">
        <v>45452652.300000004</v>
      </c>
      <c r="J47" s="3" t="s">
        <v>632</v>
      </c>
      <c r="K47" s="19">
        <v>4</v>
      </c>
      <c r="L47" s="20"/>
      <c r="N47" s="2" t="str">
        <f t="shared" si="0"/>
        <v>INSERT INTO [Booking] VALUES(N'5',N'00:00 - 01:00',N'3',N'nibh fusce lacus purus aliquet at feugiat non pretium quis lectus',N'12/17/2021',N'12/26/2021',N'01/04/2022',N'45452652.3',N'paypal',N'4');</v>
      </c>
    </row>
    <row r="48" spans="1:14" ht="14.4" x14ac:dyDescent="0.3">
      <c r="A48" s="3">
        <v>47</v>
      </c>
      <c r="B48" s="3">
        <v>9</v>
      </c>
      <c r="C48" s="3" t="s">
        <v>630</v>
      </c>
      <c r="D48" s="3">
        <v>1</v>
      </c>
      <c r="E48" s="3" t="s">
        <v>519</v>
      </c>
      <c r="F48" s="6" t="s">
        <v>1159</v>
      </c>
      <c r="G48" s="6" t="s">
        <v>1191</v>
      </c>
      <c r="H48" s="6" t="s">
        <v>1219</v>
      </c>
      <c r="I48" s="19">
        <v>225843000</v>
      </c>
      <c r="J48" s="3" t="s">
        <v>632</v>
      </c>
      <c r="K48" s="19">
        <v>4</v>
      </c>
      <c r="L48" s="20"/>
      <c r="N48" s="2" t="str">
        <f t="shared" si="0"/>
        <v>INSERT INTO [Booking] VALUES(N'9',N'06:00 - 07:00',N'1',N'sapien sapien non mi integer ac neque duis bibendum morbi non quam nec dui',N'09/19/2021',N'09/26/2021',N'10/06/2021',N'225843000',N'paypal',N'4');</v>
      </c>
    </row>
    <row r="49" spans="1:14" ht="14.4" x14ac:dyDescent="0.3">
      <c r="A49" s="3">
        <v>48</v>
      </c>
      <c r="B49" s="3">
        <v>1</v>
      </c>
      <c r="C49" s="3" t="s">
        <v>629</v>
      </c>
      <c r="D49" s="3">
        <v>1</v>
      </c>
      <c r="E49" s="3" t="s">
        <v>520</v>
      </c>
      <c r="F49" s="6" t="s">
        <v>1160</v>
      </c>
      <c r="G49" s="6" t="s">
        <v>1192</v>
      </c>
      <c r="H49" s="6" t="s">
        <v>1220</v>
      </c>
      <c r="I49" s="19">
        <v>46777304.399999999</v>
      </c>
      <c r="J49" s="3" t="s">
        <v>632</v>
      </c>
      <c r="K49" s="19">
        <v>3</v>
      </c>
      <c r="L49" s="20"/>
      <c r="N49" s="2" t="str">
        <f t="shared" si="0"/>
        <v>INSERT INTO [Booking] VALUES(N'1',N'04:00 - 05:00',N'1',N'aliquam convallis nunc proin at turpis a pede posuere nonummy integer non velit donec diam neque vestibulum eget vulputate ut',N'09/03/2021',N'09/15/2021',N'09/25/2021',N'46777304.4',N'paypal',N'3');</v>
      </c>
    </row>
    <row r="50" spans="1:14" ht="14.4" x14ac:dyDescent="0.3">
      <c r="A50" s="3">
        <v>49</v>
      </c>
      <c r="B50" s="3">
        <v>3</v>
      </c>
      <c r="C50" s="3" t="s">
        <v>629</v>
      </c>
      <c r="D50" s="3">
        <v>5</v>
      </c>
      <c r="E50" s="3" t="s">
        <v>521</v>
      </c>
      <c r="F50" s="6" t="s">
        <v>1148</v>
      </c>
      <c r="G50" s="6" t="s">
        <v>1193</v>
      </c>
      <c r="H50" s="6" t="s">
        <v>748</v>
      </c>
      <c r="I50" s="19">
        <v>7792252.5</v>
      </c>
      <c r="J50" s="3" t="s">
        <v>632</v>
      </c>
      <c r="K50" s="19">
        <v>4</v>
      </c>
      <c r="L50" s="20"/>
      <c r="N50" s="2" t="str">
        <f t="shared" si="0"/>
        <v>INSERT INTO [Booking] VALUES(N'3',N'04:00 - 05:00',N'5',N'dui proin leo odio porttitor id consequat in consequat ut',N'04/19/2022',N'04/24/2022',N'04/29/2022',N'7792252.5',N'paypal',N'4');</v>
      </c>
    </row>
    <row r="51" spans="1:14" ht="14.4" x14ac:dyDescent="0.3">
      <c r="A51" s="3">
        <v>50</v>
      </c>
      <c r="B51" s="3">
        <v>5</v>
      </c>
      <c r="C51" s="3" t="s">
        <v>628</v>
      </c>
      <c r="D51" s="3">
        <v>9</v>
      </c>
      <c r="E51" s="3" t="s">
        <v>522</v>
      </c>
      <c r="F51" s="6" t="s">
        <v>113</v>
      </c>
      <c r="G51" s="6" t="s">
        <v>1139</v>
      </c>
      <c r="H51" s="6" t="s">
        <v>1221</v>
      </c>
      <c r="I51" s="19">
        <v>51997407</v>
      </c>
      <c r="J51" s="3" t="s">
        <v>632</v>
      </c>
      <c r="K51" s="19">
        <v>4</v>
      </c>
      <c r="L51" s="20"/>
      <c r="N51" s="2" t="str">
        <f t="shared" si="0"/>
        <v>INSERT INTO [Booking] VALUES(N'5',N'02:00 - 03:00',N'9',N'tortor risus dapibus augue vel accumsan tellus nisi eu orci mauris lacinia',N'10/24/2021',N'11/04/2021',N'11/11/2021',N'51997407',N'paypal',N'4');</v>
      </c>
    </row>
    <row r="52" spans="1:14" ht="14.4" x14ac:dyDescent="0.3">
      <c r="A52" s="3">
        <v>51</v>
      </c>
      <c r="B52" s="3">
        <v>10</v>
      </c>
      <c r="C52" s="3" t="s">
        <v>630</v>
      </c>
      <c r="D52" s="3">
        <v>6</v>
      </c>
      <c r="E52" s="3" t="s">
        <v>518</v>
      </c>
      <c r="F52" s="6" t="s">
        <v>1161</v>
      </c>
      <c r="G52" s="6" t="s">
        <v>1194</v>
      </c>
      <c r="H52" s="6" t="s">
        <v>1222</v>
      </c>
      <c r="I52" s="19">
        <v>36577492.159999996</v>
      </c>
      <c r="J52" s="3" t="s">
        <v>632</v>
      </c>
      <c r="K52" s="19">
        <v>4</v>
      </c>
      <c r="L52" s="20"/>
      <c r="N52" s="2" t="str">
        <f t="shared" si="0"/>
        <v>INSERT INTO [Booking] VALUES(N'10',N'06:00 - 07:00',N'6',N'nibh fusce lacus purus aliquet at feugiat non pretium quis lectus',N'05/09/2022',N'05/15/2022',N'05/23/2022',N'36577492.16',N'paypal',N'4');</v>
      </c>
    </row>
    <row r="53" spans="1:14" ht="14.4" x14ac:dyDescent="0.3">
      <c r="A53" s="3">
        <v>52</v>
      </c>
      <c r="B53" s="3">
        <v>10</v>
      </c>
      <c r="C53" s="3" t="s">
        <v>629</v>
      </c>
      <c r="D53" s="3">
        <v>1</v>
      </c>
      <c r="E53" s="3" t="s">
        <v>519</v>
      </c>
      <c r="F53" s="6" t="s">
        <v>741</v>
      </c>
      <c r="G53" s="6" t="s">
        <v>640</v>
      </c>
      <c r="H53" s="6" t="s">
        <v>757</v>
      </c>
      <c r="I53" s="19">
        <v>36946788.399999999</v>
      </c>
      <c r="J53" s="3" t="s">
        <v>632</v>
      </c>
      <c r="K53" s="19">
        <v>4</v>
      </c>
      <c r="L53" s="20"/>
      <c r="N53" s="2" t="str">
        <f t="shared" si="0"/>
        <v>INSERT INTO [Booking] VALUES(N'10',N'04:00 - 05:00',N'1',N'sapien sapien non mi integer ac neque duis bibendum morbi non quam nec dui',N'01/01/2022',N'01/11/2022',N'01/21/2022',N'36946788.4',N'paypal',N'4');</v>
      </c>
    </row>
    <row r="54" spans="1:14" ht="14.4" x14ac:dyDescent="0.3">
      <c r="A54" s="3">
        <v>53</v>
      </c>
      <c r="B54" s="3">
        <v>10</v>
      </c>
      <c r="C54" s="3" t="s">
        <v>631</v>
      </c>
      <c r="D54" s="3">
        <v>5</v>
      </c>
      <c r="E54" s="3" t="s">
        <v>520</v>
      </c>
      <c r="F54" s="6" t="s">
        <v>1161</v>
      </c>
      <c r="G54" s="6" t="s">
        <v>1130</v>
      </c>
      <c r="H54" s="6" t="s">
        <v>1223</v>
      </c>
      <c r="I54" s="19">
        <v>15057355.5</v>
      </c>
      <c r="J54" s="3" t="s">
        <v>632</v>
      </c>
      <c r="K54" s="19">
        <v>4</v>
      </c>
      <c r="L54" s="20"/>
      <c r="N54" s="2" t="str">
        <f t="shared" si="0"/>
        <v>INSERT INTO [Booking] VALUES(N'10',N'00:00 - 01:00',N'5',N'aliquam convallis nunc proin at turpis a pede posuere nonummy integer non velit donec diam neque vestibulum eget vulputate ut',N'05/09/2022',N'05/19/2022',N'05/30/2022',N'15057355.5',N'paypal',N'4');</v>
      </c>
    </row>
    <row r="55" spans="1:14" ht="14.4" x14ac:dyDescent="0.3">
      <c r="A55" s="3">
        <v>54</v>
      </c>
      <c r="B55" s="3">
        <v>4</v>
      </c>
      <c r="C55" s="3" t="s">
        <v>628</v>
      </c>
      <c r="D55" s="3">
        <v>6</v>
      </c>
      <c r="E55" s="3" t="s">
        <v>521</v>
      </c>
      <c r="F55" s="6" t="s">
        <v>743</v>
      </c>
      <c r="G55" s="6" t="s">
        <v>1195</v>
      </c>
      <c r="H55" s="6" t="s">
        <v>1212</v>
      </c>
      <c r="I55" s="19">
        <v>15668730</v>
      </c>
      <c r="J55" s="3" t="s">
        <v>632</v>
      </c>
      <c r="K55" s="19">
        <v>4</v>
      </c>
      <c r="L55" s="20"/>
      <c r="N55" s="2" t="str">
        <f t="shared" si="0"/>
        <v>INSERT INTO [Booking] VALUES(N'4',N'02:00 - 03:00',N'6',N'dui proin leo odio porttitor id consequat in consequat ut',N'05/04/2022',N'05/16/2022',N'05/24/2022',N'15668730',N'paypal',N'4');</v>
      </c>
    </row>
    <row r="56" spans="1:14" ht="14.4" x14ac:dyDescent="0.3">
      <c r="A56" s="3">
        <v>55</v>
      </c>
      <c r="B56" s="3">
        <v>1</v>
      </c>
      <c r="C56" s="3" t="s">
        <v>630</v>
      </c>
      <c r="D56" s="3">
        <v>5</v>
      </c>
      <c r="E56" s="3" t="s">
        <v>522</v>
      </c>
      <c r="F56" s="6" t="s">
        <v>1162</v>
      </c>
      <c r="G56" s="6" t="s">
        <v>1175</v>
      </c>
      <c r="H56" s="6" t="s">
        <v>1224</v>
      </c>
      <c r="I56" s="19">
        <v>10843000</v>
      </c>
      <c r="J56" s="3" t="s">
        <v>632</v>
      </c>
      <c r="K56" s="19">
        <v>4</v>
      </c>
      <c r="L56" s="20"/>
      <c r="N56" s="2" t="str">
        <f t="shared" si="0"/>
        <v>INSERT INTO [Booking] VALUES(N'1',N'06:00 - 07:00',N'5',N'tortor risus dapibus augue vel accumsan tellus nisi eu orci mauris lacinia',N'02/17/2022',N'02/24/2022',N'03/04/2022',N'10843000',N'paypal',N'4');</v>
      </c>
    </row>
    <row r="57" spans="1:14" ht="14.4" x14ac:dyDescent="0.3">
      <c r="A57" s="3">
        <v>56</v>
      </c>
      <c r="B57" s="3">
        <v>1</v>
      </c>
      <c r="C57" s="3" t="s">
        <v>630</v>
      </c>
      <c r="D57" s="3">
        <v>5</v>
      </c>
      <c r="E57" s="3" t="s">
        <v>523</v>
      </c>
      <c r="F57" s="6" t="s">
        <v>897</v>
      </c>
      <c r="G57" s="6" t="s">
        <v>1196</v>
      </c>
      <c r="H57" s="6" t="s">
        <v>1149</v>
      </c>
      <c r="I57" s="19">
        <v>20815662.399999999</v>
      </c>
      <c r="J57" s="3" t="s">
        <v>632</v>
      </c>
      <c r="K57" s="19">
        <v>3</v>
      </c>
      <c r="L57" s="20"/>
      <c r="N57" s="2" t="str">
        <f t="shared" si="0"/>
        <v>INSERT INTO [Booking] VALUES(N'1',N'06:00 - 07:00',N'5',N'sapien quis libero nullam sit amet turpis elementum ligula vehicula consequat morbi a ipsum integer a',N'04/09/2022',N'04/18/2022',N'04/26/2022',N'20815662.4',N'paypal',N'3');</v>
      </c>
    </row>
    <row r="58" spans="1:14" ht="14.4" x14ac:dyDescent="0.3">
      <c r="A58" s="3">
        <v>57</v>
      </c>
      <c r="B58" s="3">
        <v>10</v>
      </c>
      <c r="C58" s="3" t="s">
        <v>628</v>
      </c>
      <c r="D58" s="3">
        <v>9</v>
      </c>
      <c r="E58" s="3" t="s">
        <v>524</v>
      </c>
      <c r="F58" s="6" t="s">
        <v>131</v>
      </c>
      <c r="G58" s="6" t="s">
        <v>1197</v>
      </c>
      <c r="H58" s="6" t="s">
        <v>1177</v>
      </c>
      <c r="I58" s="19">
        <v>31725383</v>
      </c>
      <c r="J58" s="3" t="s">
        <v>632</v>
      </c>
      <c r="K58" s="19">
        <v>3</v>
      </c>
      <c r="L58" s="20"/>
      <c r="N58" s="2" t="str">
        <f t="shared" si="0"/>
        <v>INSERT INTO [Booking] VALUES(N'10',N'02:00 - 03:00',N'9',N'ultrices libero non mattis pulvinar nulla pede ullamcorper augue a suscipit',N'10/28/2021',N'11/07/2021',N'11/17/2021',N'31725383',N'paypal',N'3');</v>
      </c>
    </row>
    <row r="59" spans="1:14" ht="14.4" x14ac:dyDescent="0.3">
      <c r="A59" s="3">
        <v>58</v>
      </c>
      <c r="B59" s="3">
        <v>7</v>
      </c>
      <c r="C59" s="3" t="s">
        <v>628</v>
      </c>
      <c r="D59" s="3">
        <v>10</v>
      </c>
      <c r="E59" s="3" t="s">
        <v>525</v>
      </c>
      <c r="F59" s="6" t="s">
        <v>1163</v>
      </c>
      <c r="G59" s="6" t="s">
        <v>1198</v>
      </c>
      <c r="H59" s="6" t="s">
        <v>1225</v>
      </c>
      <c r="I59" s="19">
        <v>110238240</v>
      </c>
      <c r="J59" s="3" t="s">
        <v>632</v>
      </c>
      <c r="K59" s="19">
        <v>3</v>
      </c>
      <c r="L59" s="20"/>
      <c r="N59" s="2" t="str">
        <f t="shared" si="0"/>
        <v>INSERT INTO [Booking] VALUES(N'7',N'02:00 - 03:00',N'10',N'donec diam neque vestibulum eget vulputate ut ultrices vel augue vestibulum ante ipsum primis in faucibus orci',N'11/19/2021',N'11/26/2021',N'12/03/2021',N'110238240',N'paypal',N'3');</v>
      </c>
    </row>
    <row r="60" spans="1:14" ht="14.4" x14ac:dyDescent="0.3">
      <c r="A60" s="3">
        <v>59</v>
      </c>
      <c r="B60" s="3">
        <v>7</v>
      </c>
      <c r="C60" s="3" t="s">
        <v>628</v>
      </c>
      <c r="D60" s="3">
        <v>1</v>
      </c>
      <c r="E60" s="3" t="s">
        <v>526</v>
      </c>
      <c r="F60" s="6" t="s">
        <v>1164</v>
      </c>
      <c r="G60" s="6" t="s">
        <v>1199</v>
      </c>
      <c r="H60" s="6" t="s">
        <v>1226</v>
      </c>
      <c r="I60" s="19">
        <v>61404000</v>
      </c>
      <c r="J60" s="3" t="s">
        <v>632</v>
      </c>
      <c r="K60" s="19">
        <v>3</v>
      </c>
      <c r="L60" s="20"/>
      <c r="N60" s="2" t="str">
        <f t="shared" si="0"/>
        <v>INSERT INTO [Booking] VALUES(N'7',N'02:00 - 03:00',N'1',N'vivamus in felis eu sapien cursus vestibulum proin eu mi nulla ac',N'09/11/2021',N'09/23/2021',N'09/30/2021',N'61404000',N'paypal',N'3');</v>
      </c>
    </row>
    <row r="61" spans="1:14" ht="14.4" x14ac:dyDescent="0.3">
      <c r="A61" s="3">
        <v>60</v>
      </c>
      <c r="B61" s="3">
        <v>1</v>
      </c>
      <c r="C61" s="3" t="s">
        <v>628</v>
      </c>
      <c r="D61" s="3">
        <v>9</v>
      </c>
      <c r="E61" s="3" t="s">
        <v>527</v>
      </c>
      <c r="F61" s="6" t="s">
        <v>1165</v>
      </c>
      <c r="G61" s="6" t="s">
        <v>1140</v>
      </c>
      <c r="H61" s="6" t="s">
        <v>1227</v>
      </c>
      <c r="I61" s="19">
        <v>38763000</v>
      </c>
      <c r="J61" s="3" t="s">
        <v>632</v>
      </c>
      <c r="K61" s="19">
        <v>4</v>
      </c>
      <c r="L61" s="20"/>
      <c r="N61" s="2" t="str">
        <f t="shared" si="0"/>
        <v>INSERT INTO [Booking] VALUES(N'1',N'02:00 - 03:00',N'9',N'integer pede justo lacinia eget tincidunt eget tempus vel pede morbi porttitor lorem id',N'12/01/2021',N'12/06/2021',N'12/12/2021',N'38763000',N'paypal',N'4');</v>
      </c>
    </row>
    <row r="62" spans="1:14" ht="14.4" x14ac:dyDescent="0.3">
      <c r="A62" s="3">
        <v>61</v>
      </c>
      <c r="B62" s="3">
        <v>5</v>
      </c>
      <c r="C62" s="3" t="s">
        <v>628</v>
      </c>
      <c r="D62" s="3">
        <v>2</v>
      </c>
      <c r="E62" s="3" t="s">
        <v>518</v>
      </c>
      <c r="F62" s="6" t="s">
        <v>1109</v>
      </c>
      <c r="G62" s="6" t="s">
        <v>1114</v>
      </c>
      <c r="H62" s="6" t="s">
        <v>1121</v>
      </c>
      <c r="I62" s="19">
        <v>84221718.75</v>
      </c>
      <c r="J62" s="3" t="s">
        <v>632</v>
      </c>
      <c r="K62" s="19" t="s">
        <v>1061</v>
      </c>
      <c r="L62" s="20"/>
      <c r="N62" s="2" t="str">
        <f>"INSERT INTO [Booking] VALUES(N'"&amp;B62&amp;"',N'"&amp;C62&amp;"',N'"&amp;D62&amp;"',N'"&amp;E62&amp;"',N'"&amp;F62&amp;"',N'"&amp;G62&amp;"',N'"&amp;H62&amp;"',N'"&amp;I62&amp;"',N'"&amp;J62&amp;"',N'"&amp;K62&amp;"');"</f>
        <v>INSERT INTO [Booking] VALUES(N'5',N'02:00 - 03:00',N'2',N'nibh fusce lacus purus aliquet at feugiat non pretium quis lectus',N'6/28/2022',N'7/1/2022',N'7/10/2022',N'84221718.75',N'paypal',N'2');</v>
      </c>
    </row>
    <row r="63" spans="1:14" ht="14.4" x14ac:dyDescent="0.3">
      <c r="A63" s="3">
        <v>62</v>
      </c>
      <c r="B63" s="3">
        <v>6</v>
      </c>
      <c r="C63" s="3" t="s">
        <v>629</v>
      </c>
      <c r="D63" s="3">
        <v>8</v>
      </c>
      <c r="E63" s="3" t="s">
        <v>519</v>
      </c>
      <c r="F63" s="6" t="s">
        <v>1109</v>
      </c>
      <c r="G63" s="6" t="s">
        <v>1112</v>
      </c>
      <c r="H63" s="6" t="s">
        <v>1120</v>
      </c>
      <c r="I63" s="19">
        <v>37141977</v>
      </c>
      <c r="J63" s="3" t="s">
        <v>632</v>
      </c>
      <c r="K63" s="19" t="s">
        <v>1061</v>
      </c>
      <c r="L63" s="20"/>
      <c r="N63" s="2" t="str">
        <f t="shared" si="0"/>
        <v>INSERT INTO [Booking] VALUES(N'6',N'04:00 - 05:00',N'8',N'sapien sapien non mi integer ac neque duis bibendum morbi non quam nec dui',N'6/28/2022',N'7/4/2022',N'7/8/2022',N'37141977',N'paypal',N'2');</v>
      </c>
    </row>
    <row r="64" spans="1:14" ht="14.4" x14ac:dyDescent="0.3">
      <c r="A64" s="3">
        <v>63</v>
      </c>
      <c r="B64" s="3">
        <v>3</v>
      </c>
      <c r="C64" s="3" t="s">
        <v>629</v>
      </c>
      <c r="D64" s="3">
        <v>3</v>
      </c>
      <c r="E64" s="3" t="s">
        <v>520</v>
      </c>
      <c r="F64" s="6" t="s">
        <v>1110</v>
      </c>
      <c r="G64" s="6" t="s">
        <v>1115</v>
      </c>
      <c r="H64" s="6" t="s">
        <v>1122</v>
      </c>
      <c r="I64" s="19">
        <v>13502792</v>
      </c>
      <c r="J64" s="3" t="s">
        <v>632</v>
      </c>
      <c r="K64" s="19" t="s">
        <v>1061</v>
      </c>
      <c r="L64" s="20"/>
      <c r="N64" s="2" t="str">
        <f t="shared" si="0"/>
        <v>INSERT INTO [Booking] VALUES(N'3',N'04:00 - 05:00',N'3',N'aliquam convallis nunc proin at turpis a pede posuere nonummy integer non velit donec diam neque vestibulum eget vulputate ut',N'6/27/2022',N'7/5/2022',N'7/9/2022',N'13502792',N'paypal',N'2');</v>
      </c>
    </row>
    <row r="65" spans="1:14" ht="14.4" x14ac:dyDescent="0.3">
      <c r="A65" s="3">
        <v>64</v>
      </c>
      <c r="B65" s="3">
        <v>4</v>
      </c>
      <c r="C65" s="3" t="s">
        <v>630</v>
      </c>
      <c r="D65" s="3">
        <v>7</v>
      </c>
      <c r="E65" s="3" t="s">
        <v>521</v>
      </c>
      <c r="F65" s="6" t="s">
        <v>1110</v>
      </c>
      <c r="G65" s="6" t="s">
        <v>1116</v>
      </c>
      <c r="H65" s="6" t="s">
        <v>1123</v>
      </c>
      <c r="I65" s="19">
        <v>30037500</v>
      </c>
      <c r="J65" s="3" t="s">
        <v>632</v>
      </c>
      <c r="K65" s="19" t="s">
        <v>1061</v>
      </c>
      <c r="L65" s="20"/>
      <c r="N65" s="2" t="str">
        <f t="shared" si="0"/>
        <v>INSERT INTO [Booking] VALUES(N'4',N'06:00 - 07:00',N'7',N'dui proin leo odio porttitor id consequat in consequat ut',N'6/27/2022',N'7/7/2022',N'7/16/2022',N'30037500',N'paypal',N'2');</v>
      </c>
    </row>
    <row r="66" spans="1:14" ht="14.4" x14ac:dyDescent="0.3">
      <c r="A66" s="3">
        <v>65</v>
      </c>
      <c r="B66" s="3">
        <v>7</v>
      </c>
      <c r="C66" s="3" t="s">
        <v>628</v>
      </c>
      <c r="D66" s="3">
        <v>7</v>
      </c>
      <c r="E66" s="3" t="s">
        <v>522</v>
      </c>
      <c r="F66" s="6" t="s">
        <v>1110</v>
      </c>
      <c r="G66" s="6" t="s">
        <v>1117</v>
      </c>
      <c r="H66" s="6" t="s">
        <v>1118</v>
      </c>
      <c r="I66" s="19">
        <v>23265000</v>
      </c>
      <c r="J66" s="3" t="s">
        <v>632</v>
      </c>
      <c r="K66" s="19" t="s">
        <v>1061</v>
      </c>
      <c r="L66" s="20"/>
      <c r="N66" s="2" t="str">
        <f t="shared" si="0"/>
        <v>INSERT INTO [Booking] VALUES(N'7',N'02:00 - 03:00',N'7',N'tortor risus dapibus augue vel accumsan tellus nisi eu orci mauris lacinia',N'6/27/2022',N'6/30/2022',N'7/6/2022',N'23265000',N'paypal',N'2');</v>
      </c>
    </row>
    <row r="67" spans="1:14" ht="14.4" x14ac:dyDescent="0.3">
      <c r="A67" s="3">
        <v>66</v>
      </c>
      <c r="B67" s="3">
        <v>1</v>
      </c>
      <c r="C67" s="3" t="s">
        <v>629</v>
      </c>
      <c r="D67" s="3">
        <v>7</v>
      </c>
      <c r="E67" s="3" t="s">
        <v>523</v>
      </c>
      <c r="F67" s="6" t="s">
        <v>1109</v>
      </c>
      <c r="G67" s="6" t="s">
        <v>1117</v>
      </c>
      <c r="H67" s="6" t="s">
        <v>1111</v>
      </c>
      <c r="I67" s="19">
        <v>16924200</v>
      </c>
      <c r="J67" s="3" t="s">
        <v>632</v>
      </c>
      <c r="K67" s="19" t="s">
        <v>1061</v>
      </c>
      <c r="L67" s="20"/>
      <c r="N67" s="2" t="str">
        <f t="shared" ref="N67:N101" si="1">"INSERT INTO [Booking] VALUES(N'"&amp;B67&amp;"',N'"&amp;C67&amp;"',N'"&amp;D67&amp;"',N'"&amp;E67&amp;"',N'"&amp;F67&amp;"',N'"&amp;G67&amp;"',N'"&amp;H67&amp;"',N'"&amp;I67&amp;"',N'"&amp;J67&amp;"',N'"&amp;K67&amp;"');"</f>
        <v>INSERT INTO [Booking] VALUES(N'1',N'04:00 - 05:00',N'7',N'sapien quis libero nullam sit amet turpis elementum ligula vehicula consequat morbi a ipsum integer a',N'6/28/2022',N'6/30/2022',N'7/2/2022',N'16924200',N'paypal',N'2');</v>
      </c>
    </row>
    <row r="68" spans="1:14" ht="14.4" x14ac:dyDescent="0.3">
      <c r="A68" s="3">
        <v>67</v>
      </c>
      <c r="B68" s="3">
        <v>3</v>
      </c>
      <c r="C68" s="3" t="s">
        <v>628</v>
      </c>
      <c r="D68" s="3">
        <v>9</v>
      </c>
      <c r="E68" s="3" t="s">
        <v>524</v>
      </c>
      <c r="F68" s="6" t="s">
        <v>1109</v>
      </c>
      <c r="G68" s="6" t="s">
        <v>1114</v>
      </c>
      <c r="H68" s="6" t="s">
        <v>1118</v>
      </c>
      <c r="I68" s="19">
        <v>33161829</v>
      </c>
      <c r="J68" s="3" t="s">
        <v>632</v>
      </c>
      <c r="K68" s="19" t="s">
        <v>1061</v>
      </c>
      <c r="L68" s="20"/>
      <c r="N68" s="2" t="str">
        <f t="shared" si="1"/>
        <v>INSERT INTO [Booking] VALUES(N'3',N'02:00 - 03:00',N'9',N'ultrices libero non mattis pulvinar nulla pede ullamcorper augue a suscipit',N'6/28/2022',N'7/1/2022',N'7/6/2022',N'33161829',N'paypal',N'2');</v>
      </c>
    </row>
    <row r="69" spans="1:14" ht="14.4" x14ac:dyDescent="0.3">
      <c r="A69" s="3">
        <v>68</v>
      </c>
      <c r="B69" s="3">
        <v>5</v>
      </c>
      <c r="C69" s="3" t="s">
        <v>628</v>
      </c>
      <c r="D69" s="3">
        <v>5</v>
      </c>
      <c r="E69" s="3" t="s">
        <v>525</v>
      </c>
      <c r="F69" s="6" t="s">
        <v>1109</v>
      </c>
      <c r="G69" s="6" t="s">
        <v>1118</v>
      </c>
      <c r="H69" s="6" t="s">
        <v>1120</v>
      </c>
      <c r="I69" s="19">
        <v>4835038.4000000004</v>
      </c>
      <c r="J69" s="3" t="s">
        <v>632</v>
      </c>
      <c r="K69" s="19" t="s">
        <v>1061</v>
      </c>
      <c r="L69" s="20"/>
      <c r="N69" s="2" t="str">
        <f t="shared" si="1"/>
        <v>INSERT INTO [Booking] VALUES(N'5',N'02:00 - 03:00',N'5',N'donec diam neque vestibulum eget vulputate ut ultrices vel augue vestibulum ante ipsum primis in faucibus orci',N'6/28/2022',N'7/6/2022',N'7/8/2022',N'4835038.4',N'paypal',N'2');</v>
      </c>
    </row>
    <row r="70" spans="1:14" ht="14.4" x14ac:dyDescent="0.3">
      <c r="A70" s="3">
        <v>69</v>
      </c>
      <c r="B70" s="3">
        <v>6</v>
      </c>
      <c r="C70" s="3" t="s">
        <v>629</v>
      </c>
      <c r="D70" s="3">
        <v>2</v>
      </c>
      <c r="E70" s="3" t="s">
        <v>526</v>
      </c>
      <c r="F70" s="6" t="s">
        <v>1109</v>
      </c>
      <c r="G70" s="6" t="s">
        <v>1114</v>
      </c>
      <c r="H70" s="6" t="s">
        <v>1121</v>
      </c>
      <c r="I70" s="19">
        <v>57438000</v>
      </c>
      <c r="J70" s="3" t="s">
        <v>632</v>
      </c>
      <c r="K70" s="19" t="s">
        <v>1061</v>
      </c>
      <c r="L70" s="20"/>
      <c r="N70" s="2" t="str">
        <f t="shared" si="1"/>
        <v>INSERT INTO [Booking] VALUES(N'6',N'04:00 - 05:00',N'2',N'vivamus in felis eu sapien cursus vestibulum proin eu mi nulla ac',N'6/28/2022',N'7/1/2022',N'7/10/2022',N'57438000',N'paypal',N'2');</v>
      </c>
    </row>
    <row r="71" spans="1:14" ht="14.4" x14ac:dyDescent="0.3">
      <c r="A71" s="3">
        <v>70</v>
      </c>
      <c r="B71" s="3">
        <v>8</v>
      </c>
      <c r="C71" s="3" t="s">
        <v>628</v>
      </c>
      <c r="D71" s="3">
        <v>2</v>
      </c>
      <c r="E71" s="3" t="s">
        <v>527</v>
      </c>
      <c r="F71" s="6" t="s">
        <v>1110</v>
      </c>
      <c r="G71" s="6" t="s">
        <v>1114</v>
      </c>
      <c r="H71" s="6" t="s">
        <v>1115</v>
      </c>
      <c r="I71" s="19">
        <v>27021600</v>
      </c>
      <c r="J71" s="3" t="s">
        <v>632</v>
      </c>
      <c r="K71" s="19" t="s">
        <v>1061</v>
      </c>
      <c r="L71" s="20"/>
      <c r="N71" s="2" t="str">
        <f t="shared" si="1"/>
        <v>INSERT INTO [Booking] VALUES(N'8',N'02:00 - 03:00',N'2',N'integer pede justo lacinia eget tincidunt eget tempus vel pede morbi porttitor lorem id',N'6/27/2022',N'7/1/2022',N'7/5/2022',N'27021600',N'paypal',N'2');</v>
      </c>
    </row>
    <row r="72" spans="1:14" ht="14.4" x14ac:dyDescent="0.3">
      <c r="A72" s="3">
        <v>71</v>
      </c>
      <c r="B72" s="3">
        <v>3</v>
      </c>
      <c r="C72" s="3" t="s">
        <v>630</v>
      </c>
      <c r="D72" s="3">
        <v>1</v>
      </c>
      <c r="E72" s="3" t="s">
        <v>518</v>
      </c>
      <c r="F72" s="6" t="s">
        <v>1109</v>
      </c>
      <c r="G72" s="6" t="s">
        <v>1113</v>
      </c>
      <c r="H72" s="6" t="s">
        <v>1122</v>
      </c>
      <c r="I72" s="19">
        <v>15576300</v>
      </c>
      <c r="J72" s="3" t="s">
        <v>632</v>
      </c>
      <c r="K72" s="19" t="s">
        <v>1061</v>
      </c>
      <c r="L72" s="20"/>
      <c r="N72" s="2" t="str">
        <f t="shared" si="1"/>
        <v>INSERT INTO [Booking] VALUES(N'3',N'06:00 - 07:00',N'1',N'nibh fusce lacus purus aliquet at feugiat non pretium quis lectus',N'6/28/2022',N'7/3/2022',N'7/9/2022',N'15576300',N'paypal',N'2');</v>
      </c>
    </row>
    <row r="73" spans="1:14" ht="14.4" x14ac:dyDescent="0.3">
      <c r="A73" s="3">
        <v>72</v>
      </c>
      <c r="B73" s="3">
        <v>5</v>
      </c>
      <c r="C73" s="3" t="s">
        <v>628</v>
      </c>
      <c r="D73" s="3">
        <v>5</v>
      </c>
      <c r="E73" s="3" t="s">
        <v>519</v>
      </c>
      <c r="F73" s="6" t="s">
        <v>1109</v>
      </c>
      <c r="G73" s="6" t="s">
        <v>1117</v>
      </c>
      <c r="H73" s="6" t="s">
        <v>1120</v>
      </c>
      <c r="I73" s="19">
        <v>23340000</v>
      </c>
      <c r="J73" s="3" t="s">
        <v>632</v>
      </c>
      <c r="K73" s="19" t="s">
        <v>1061</v>
      </c>
      <c r="L73" s="20"/>
      <c r="N73" s="2" t="str">
        <f t="shared" si="1"/>
        <v>INSERT INTO [Booking] VALUES(N'5',N'02:00 - 03:00',N'5',N'sapien sapien non mi integer ac neque duis bibendum morbi non quam nec dui',N'6/28/2022',N'6/30/2022',N'7/8/2022',N'23340000',N'paypal',N'2');</v>
      </c>
    </row>
    <row r="74" spans="1:14" ht="14.4" x14ac:dyDescent="0.3">
      <c r="A74" s="3">
        <v>73</v>
      </c>
      <c r="B74" s="3">
        <v>8</v>
      </c>
      <c r="C74" s="3" t="s">
        <v>629</v>
      </c>
      <c r="D74" s="3">
        <v>9</v>
      </c>
      <c r="E74" s="3" t="s">
        <v>520</v>
      </c>
      <c r="F74" s="6" t="s">
        <v>1109</v>
      </c>
      <c r="G74" s="6" t="s">
        <v>1112</v>
      </c>
      <c r="H74" s="6" t="s">
        <v>1115</v>
      </c>
      <c r="I74" s="19">
        <v>18547100</v>
      </c>
      <c r="J74" s="3" t="s">
        <v>632</v>
      </c>
      <c r="K74" s="19" t="s">
        <v>1061</v>
      </c>
      <c r="L74" s="20"/>
      <c r="N74" s="2" t="str">
        <f t="shared" si="1"/>
        <v>INSERT INTO [Booking] VALUES(N'8',N'04:00 - 05:00',N'9',N'aliquam convallis nunc proin at turpis a pede posuere nonummy integer non velit donec diam neque vestibulum eget vulputate ut',N'6/28/2022',N'7/4/2022',N'7/5/2022',N'18547100',N'paypal',N'2');</v>
      </c>
    </row>
    <row r="75" spans="1:14" ht="14.4" x14ac:dyDescent="0.3">
      <c r="A75" s="3">
        <v>74</v>
      </c>
      <c r="B75" s="3">
        <v>1</v>
      </c>
      <c r="C75" s="3" t="s">
        <v>629</v>
      </c>
      <c r="D75" s="3">
        <v>5</v>
      </c>
      <c r="E75" s="3" t="s">
        <v>521</v>
      </c>
      <c r="F75" s="6" t="s">
        <v>1110</v>
      </c>
      <c r="G75" s="6" t="s">
        <v>1115</v>
      </c>
      <c r="H75" s="6" t="s">
        <v>1120</v>
      </c>
      <c r="I75" s="19">
        <v>14733360</v>
      </c>
      <c r="J75" s="3" t="s">
        <v>632</v>
      </c>
      <c r="K75" s="19" t="s">
        <v>1061</v>
      </c>
      <c r="L75" s="20"/>
      <c r="N75" s="2" t="str">
        <f t="shared" si="1"/>
        <v>INSERT INTO [Booking] VALUES(N'1',N'04:00 - 05:00',N'5',N'dui proin leo odio porttitor id consequat in consequat ut',N'6/27/2022',N'7/5/2022',N'7/8/2022',N'14733360',N'paypal',N'2');</v>
      </c>
    </row>
    <row r="76" spans="1:14" ht="14.4" x14ac:dyDescent="0.3">
      <c r="A76" s="3">
        <v>75</v>
      </c>
      <c r="B76" s="3">
        <v>6</v>
      </c>
      <c r="C76" s="3" t="s">
        <v>630</v>
      </c>
      <c r="D76" s="3">
        <v>7</v>
      </c>
      <c r="E76" s="3" t="s">
        <v>522</v>
      </c>
      <c r="F76" s="6" t="s">
        <v>1110</v>
      </c>
      <c r="G76" s="6" t="s">
        <v>1119</v>
      </c>
      <c r="H76" s="6" t="s">
        <v>1115</v>
      </c>
      <c r="I76" s="19">
        <v>27261903</v>
      </c>
      <c r="J76" s="3" t="s">
        <v>632</v>
      </c>
      <c r="K76" s="19" t="s">
        <v>1061</v>
      </c>
      <c r="L76" s="20"/>
      <c r="N76" s="2" t="str">
        <f t="shared" si="1"/>
        <v>INSERT INTO [Booking] VALUES(N'6',N'06:00 - 07:00',N'7',N'tortor risus dapibus augue vel accumsan tellus nisi eu orci mauris lacinia',N'6/27/2022',N'6/29/2022',N'7/5/2022',N'27261903',N'paypal',N'2');</v>
      </c>
    </row>
    <row r="77" spans="1:14" ht="14.4" x14ac:dyDescent="0.3">
      <c r="A77" s="3">
        <v>76</v>
      </c>
      <c r="B77" s="3">
        <v>2</v>
      </c>
      <c r="C77" s="3" t="s">
        <v>629</v>
      </c>
      <c r="D77" s="3">
        <v>9</v>
      </c>
      <c r="E77" s="3" t="s">
        <v>523</v>
      </c>
      <c r="F77" s="6" t="s">
        <v>1110</v>
      </c>
      <c r="G77" s="6" t="s">
        <v>1119</v>
      </c>
      <c r="H77" s="6" t="s">
        <v>1111</v>
      </c>
      <c r="I77" s="19">
        <v>37650000</v>
      </c>
      <c r="J77" s="3" t="s">
        <v>632</v>
      </c>
      <c r="K77" s="19" t="s">
        <v>1061</v>
      </c>
      <c r="L77" s="20"/>
      <c r="N77" s="2" t="str">
        <f t="shared" si="1"/>
        <v>INSERT INTO [Booking] VALUES(N'2',N'04:00 - 05:00',N'9',N'sapien quis libero nullam sit amet turpis elementum ligula vehicula consequat morbi a ipsum integer a',N'6/27/2022',N'6/29/2022',N'7/2/2022',N'37650000',N'paypal',N'2');</v>
      </c>
    </row>
    <row r="78" spans="1:14" ht="14.4" x14ac:dyDescent="0.3">
      <c r="A78" s="3">
        <v>77</v>
      </c>
      <c r="B78" s="3">
        <v>1</v>
      </c>
      <c r="C78" s="3" t="s">
        <v>631</v>
      </c>
      <c r="D78" s="3">
        <v>5</v>
      </c>
      <c r="E78" s="3" t="s">
        <v>524</v>
      </c>
      <c r="F78" s="6" t="s">
        <v>1110</v>
      </c>
      <c r="G78" s="6" t="s">
        <v>1117</v>
      </c>
      <c r="H78" s="6" t="s">
        <v>1116</v>
      </c>
      <c r="I78" s="19">
        <v>47095903.960000001</v>
      </c>
      <c r="J78" s="3" t="s">
        <v>632</v>
      </c>
      <c r="K78" s="19" t="s">
        <v>1061</v>
      </c>
      <c r="L78" s="20"/>
      <c r="N78" s="2" t="str">
        <f t="shared" si="1"/>
        <v>INSERT INTO [Booking] VALUES(N'1',N'00:00 - 01:00',N'5',N'ultrices libero non mattis pulvinar nulla pede ullamcorper augue a suscipit',N'6/27/2022',N'6/30/2022',N'7/7/2022',N'47095903.96',N'paypal',N'2');</v>
      </c>
    </row>
    <row r="79" spans="1:14" ht="14.4" x14ac:dyDescent="0.3">
      <c r="A79" s="3">
        <v>78</v>
      </c>
      <c r="B79" s="3">
        <v>10</v>
      </c>
      <c r="C79" s="3" t="s">
        <v>629</v>
      </c>
      <c r="D79" s="3">
        <v>1</v>
      </c>
      <c r="E79" s="3" t="s">
        <v>525</v>
      </c>
      <c r="F79" s="6" t="s">
        <v>1109</v>
      </c>
      <c r="G79" s="6" t="s">
        <v>1112</v>
      </c>
      <c r="H79" s="6" t="s">
        <v>1121</v>
      </c>
      <c r="I79" s="19">
        <v>140018400</v>
      </c>
      <c r="J79" s="3" t="s">
        <v>632</v>
      </c>
      <c r="K79" s="19" t="s">
        <v>1061</v>
      </c>
      <c r="L79" s="20"/>
      <c r="N79" s="2" t="str">
        <f t="shared" si="1"/>
        <v>INSERT INTO [Booking] VALUES(N'10',N'04:00 - 05:00',N'1',N'donec diam neque vestibulum eget vulputate ut ultrices vel augue vestibulum ante ipsum primis in faucibus orci',N'6/28/2022',N'7/4/2022',N'7/10/2022',N'140018400',N'paypal',N'2');</v>
      </c>
    </row>
    <row r="80" spans="1:14" ht="14.4" x14ac:dyDescent="0.3">
      <c r="A80" s="3">
        <v>79</v>
      </c>
      <c r="B80" s="3">
        <v>9</v>
      </c>
      <c r="C80" s="3" t="s">
        <v>630</v>
      </c>
      <c r="D80" s="3">
        <v>4</v>
      </c>
      <c r="E80" s="3" t="s">
        <v>526</v>
      </c>
      <c r="F80" s="6" t="s">
        <v>1109</v>
      </c>
      <c r="G80" s="6" t="s">
        <v>1116</v>
      </c>
      <c r="H80" s="6" t="s">
        <v>1124</v>
      </c>
      <c r="I80" s="19">
        <v>58986200</v>
      </c>
      <c r="J80" s="3" t="s">
        <v>632</v>
      </c>
      <c r="K80" s="19" t="s">
        <v>1061</v>
      </c>
      <c r="L80" s="20"/>
      <c r="N80" s="2" t="str">
        <f t="shared" si="1"/>
        <v>INSERT INTO [Booking] VALUES(N'9',N'06:00 - 07:00',N'4',N'vivamus in felis eu sapien cursus vestibulum proin eu mi nulla ac',N'6/28/2022',N'7/7/2022',N'7/17/2022',N'58986200',N'paypal',N'2');</v>
      </c>
    </row>
    <row r="81" spans="1:14" ht="14.4" x14ac:dyDescent="0.3">
      <c r="A81" s="3">
        <v>80</v>
      </c>
      <c r="B81" s="3">
        <v>10</v>
      </c>
      <c r="C81" s="3" t="s">
        <v>630</v>
      </c>
      <c r="D81" s="3">
        <v>7</v>
      </c>
      <c r="E81" s="3" t="s">
        <v>527</v>
      </c>
      <c r="F81" s="6" t="s">
        <v>1109</v>
      </c>
      <c r="G81" s="6" t="s">
        <v>1114</v>
      </c>
      <c r="H81" s="6" t="s">
        <v>1115</v>
      </c>
      <c r="I81" s="19">
        <v>108528000</v>
      </c>
      <c r="J81" s="3" t="s">
        <v>632</v>
      </c>
      <c r="K81" s="19" t="s">
        <v>1061</v>
      </c>
      <c r="L81" s="20"/>
      <c r="N81" s="2" t="str">
        <f t="shared" si="1"/>
        <v>INSERT INTO [Booking] VALUES(N'10',N'06:00 - 07:00',N'7',N'integer pede justo lacinia eget tincidunt eget tempus vel pede morbi porttitor lorem id',N'6/28/2022',N'7/1/2022',N'7/5/2022',N'108528000',N'paypal',N'2');</v>
      </c>
    </row>
    <row r="82" spans="1:14" ht="14.4" x14ac:dyDescent="0.3">
      <c r="A82" s="3">
        <v>81</v>
      </c>
      <c r="B82" s="3">
        <v>8</v>
      </c>
      <c r="C82" s="3" t="s">
        <v>631</v>
      </c>
      <c r="D82" s="3">
        <v>7</v>
      </c>
      <c r="E82" s="3" t="s">
        <v>518</v>
      </c>
      <c r="F82" s="6" t="s">
        <v>1110</v>
      </c>
      <c r="G82" s="6" t="s">
        <v>1119</v>
      </c>
      <c r="H82" s="6" t="s">
        <v>1113</v>
      </c>
      <c r="I82" s="19">
        <v>4844000</v>
      </c>
      <c r="J82" s="3" t="s">
        <v>632</v>
      </c>
      <c r="K82" s="19" t="s">
        <v>1061</v>
      </c>
      <c r="L82" s="20"/>
      <c r="N82" s="2" t="str">
        <f t="shared" si="1"/>
        <v>INSERT INTO [Booking] VALUES(N'8',N'00:00 - 01:00',N'7',N'nibh fusce lacus purus aliquet at feugiat non pretium quis lectus',N'6/27/2022',N'6/29/2022',N'7/3/2022',N'4844000',N'paypal',N'2');</v>
      </c>
    </row>
    <row r="83" spans="1:14" ht="14.4" x14ac:dyDescent="0.3">
      <c r="A83" s="3">
        <v>82</v>
      </c>
      <c r="B83" s="3">
        <v>9</v>
      </c>
      <c r="C83" s="3" t="s">
        <v>630</v>
      </c>
      <c r="D83" s="3">
        <v>8</v>
      </c>
      <c r="E83" s="3" t="s">
        <v>519</v>
      </c>
      <c r="F83" s="6" t="s">
        <v>1110</v>
      </c>
      <c r="G83" s="6" t="s">
        <v>1109</v>
      </c>
      <c r="H83" s="6" t="s">
        <v>1111</v>
      </c>
      <c r="I83" s="19">
        <v>10624915.039999999</v>
      </c>
      <c r="J83" s="3" t="s">
        <v>632</v>
      </c>
      <c r="K83" s="19" t="s">
        <v>1061</v>
      </c>
      <c r="L83" s="20"/>
      <c r="N83" s="2" t="str">
        <f t="shared" si="1"/>
        <v>INSERT INTO [Booking] VALUES(N'9',N'06:00 - 07:00',N'8',N'sapien sapien non mi integer ac neque duis bibendum morbi non quam nec dui',N'6/27/2022',N'6/28/2022',N'7/2/2022',N'10624915.04',N'paypal',N'2');</v>
      </c>
    </row>
    <row r="84" spans="1:14" ht="14.4" x14ac:dyDescent="0.3">
      <c r="A84" s="3">
        <v>83</v>
      </c>
      <c r="B84" s="3">
        <v>1</v>
      </c>
      <c r="C84" s="3" t="s">
        <v>631</v>
      </c>
      <c r="D84" s="3">
        <v>4</v>
      </c>
      <c r="E84" s="3" t="s">
        <v>520</v>
      </c>
      <c r="F84" s="6" t="s">
        <v>1109</v>
      </c>
      <c r="G84" s="6" t="s">
        <v>1112</v>
      </c>
      <c r="H84" s="6" t="s">
        <v>1120</v>
      </c>
      <c r="I84" s="19">
        <v>12125331.6</v>
      </c>
      <c r="J84" s="3" t="s">
        <v>632</v>
      </c>
      <c r="K84" s="19" t="s">
        <v>1061</v>
      </c>
      <c r="L84" s="20"/>
      <c r="N84" s="2" t="str">
        <f t="shared" si="1"/>
        <v>INSERT INTO [Booking] VALUES(N'1',N'00:00 - 01:00',N'4',N'aliquam convallis nunc proin at turpis a pede posuere nonummy integer non velit donec diam neque vestibulum eget vulputate ut',N'6/28/2022',N'7/4/2022',N'7/8/2022',N'12125331.6',N'paypal',N'2');</v>
      </c>
    </row>
    <row r="85" spans="1:14" ht="14.4" x14ac:dyDescent="0.3">
      <c r="A85" s="3">
        <v>84</v>
      </c>
      <c r="B85" s="3">
        <v>3</v>
      </c>
      <c r="C85" s="3" t="s">
        <v>629</v>
      </c>
      <c r="D85" s="3">
        <v>2</v>
      </c>
      <c r="E85" s="3" t="s">
        <v>521</v>
      </c>
      <c r="F85" s="6" t="s">
        <v>1109</v>
      </c>
      <c r="G85" s="6" t="s">
        <v>1115</v>
      </c>
      <c r="H85" s="6" t="s">
        <v>1122</v>
      </c>
      <c r="I85" s="19">
        <v>11095200</v>
      </c>
      <c r="J85" s="3" t="s">
        <v>632</v>
      </c>
      <c r="K85" s="19" t="s">
        <v>1061</v>
      </c>
      <c r="L85" s="20"/>
      <c r="N85" s="2" t="str">
        <f t="shared" si="1"/>
        <v>INSERT INTO [Booking] VALUES(N'3',N'04:00 - 05:00',N'2',N'dui proin leo odio porttitor id consequat in consequat ut',N'6/28/2022',N'7/5/2022',N'7/9/2022',N'11095200',N'paypal',N'2');</v>
      </c>
    </row>
    <row r="86" spans="1:14" ht="14.4" x14ac:dyDescent="0.3">
      <c r="A86" s="3">
        <v>85</v>
      </c>
      <c r="B86" s="3">
        <v>9</v>
      </c>
      <c r="C86" s="3" t="s">
        <v>628</v>
      </c>
      <c r="D86" s="3">
        <v>3</v>
      </c>
      <c r="E86" s="3" t="s">
        <v>522</v>
      </c>
      <c r="F86" s="6" t="s">
        <v>1110</v>
      </c>
      <c r="G86" s="6" t="s">
        <v>1119</v>
      </c>
      <c r="H86" s="6" t="s">
        <v>1114</v>
      </c>
      <c r="I86" s="19">
        <v>18632000</v>
      </c>
      <c r="J86" s="3" t="s">
        <v>632</v>
      </c>
      <c r="K86" s="19" t="s">
        <v>1061</v>
      </c>
      <c r="L86" s="20"/>
      <c r="N86" s="2" t="str">
        <f t="shared" si="1"/>
        <v>INSERT INTO [Booking] VALUES(N'9',N'02:00 - 03:00',N'3',N'tortor risus dapibus augue vel accumsan tellus nisi eu orci mauris lacinia',N'6/27/2022',N'6/29/2022',N'7/1/2022',N'18632000',N'paypal',N'2');</v>
      </c>
    </row>
    <row r="87" spans="1:14" ht="14.4" x14ac:dyDescent="0.3">
      <c r="A87" s="3">
        <v>86</v>
      </c>
      <c r="B87" s="3">
        <v>6</v>
      </c>
      <c r="C87" s="3" t="s">
        <v>631</v>
      </c>
      <c r="D87" s="3">
        <v>8</v>
      </c>
      <c r="E87" s="3" t="s">
        <v>518</v>
      </c>
      <c r="F87" s="6" t="s">
        <v>1109</v>
      </c>
      <c r="G87" s="6" t="s">
        <v>1112</v>
      </c>
      <c r="H87" s="6" t="s">
        <v>1125</v>
      </c>
      <c r="I87" s="19">
        <v>44716800</v>
      </c>
      <c r="J87" s="3" t="s">
        <v>632</v>
      </c>
      <c r="K87" s="19" t="s">
        <v>1061</v>
      </c>
      <c r="L87" s="20"/>
      <c r="N87" s="2" t="str">
        <f t="shared" si="1"/>
        <v>INSERT INTO [Booking] VALUES(N'6',N'00:00 - 01:00',N'8',N'nibh fusce lacus purus aliquet at feugiat non pretium quis lectus',N'6/28/2022',N'7/4/2022',N'7/14/2022',N'44716800',N'paypal',N'2');</v>
      </c>
    </row>
    <row r="88" spans="1:14" ht="14.4" x14ac:dyDescent="0.3">
      <c r="A88" s="3">
        <v>87</v>
      </c>
      <c r="B88" s="3">
        <v>1</v>
      </c>
      <c r="C88" s="3" t="s">
        <v>631</v>
      </c>
      <c r="D88" s="3">
        <v>2</v>
      </c>
      <c r="E88" s="3" t="s">
        <v>519</v>
      </c>
      <c r="F88" s="6" t="s">
        <v>1110</v>
      </c>
      <c r="G88" s="6" t="s">
        <v>1109</v>
      </c>
      <c r="H88" s="6" t="s">
        <v>1114</v>
      </c>
      <c r="I88" s="19">
        <v>9622500</v>
      </c>
      <c r="J88" s="3" t="s">
        <v>632</v>
      </c>
      <c r="K88" s="19" t="s">
        <v>1061</v>
      </c>
      <c r="L88" s="20"/>
      <c r="N88" s="2" t="str">
        <f t="shared" si="1"/>
        <v>INSERT INTO [Booking] VALUES(N'1',N'00:00 - 01:00',N'2',N'sapien sapien non mi integer ac neque duis bibendum morbi non quam nec dui',N'6/27/2022',N'6/28/2022',N'7/1/2022',N'9622500',N'paypal',N'2');</v>
      </c>
    </row>
    <row r="89" spans="1:14" ht="14.4" x14ac:dyDescent="0.3">
      <c r="A89" s="3">
        <v>88</v>
      </c>
      <c r="B89" s="3">
        <v>10</v>
      </c>
      <c r="C89" s="3" t="s">
        <v>630</v>
      </c>
      <c r="D89" s="3">
        <v>8</v>
      </c>
      <c r="E89" s="3" t="s">
        <v>520</v>
      </c>
      <c r="F89" s="6" t="s">
        <v>1109</v>
      </c>
      <c r="G89" s="6" t="s">
        <v>1112</v>
      </c>
      <c r="H89" s="6" t="s">
        <v>1125</v>
      </c>
      <c r="I89" s="19">
        <v>6930000</v>
      </c>
      <c r="J89" s="3" t="s">
        <v>632</v>
      </c>
      <c r="K89" s="19" t="s">
        <v>1061</v>
      </c>
      <c r="L89" s="20"/>
      <c r="N89" s="2" t="str">
        <f t="shared" si="1"/>
        <v>INSERT INTO [Booking] VALUES(N'10',N'06:00 - 07:00',N'8',N'aliquam convallis nunc proin at turpis a pede posuere nonummy integer non velit donec diam neque vestibulum eget vulputate ut',N'6/28/2022',N'7/4/2022',N'7/14/2022',N'6930000',N'paypal',N'2');</v>
      </c>
    </row>
    <row r="90" spans="1:14" ht="14.4" x14ac:dyDescent="0.3">
      <c r="A90" s="3">
        <v>89</v>
      </c>
      <c r="B90" s="3">
        <v>6</v>
      </c>
      <c r="C90" s="3" t="s">
        <v>629</v>
      </c>
      <c r="D90" s="3">
        <v>1</v>
      </c>
      <c r="E90" s="3" t="s">
        <v>521</v>
      </c>
      <c r="F90" s="6" t="s">
        <v>1109</v>
      </c>
      <c r="G90" s="6" t="s">
        <v>1120</v>
      </c>
      <c r="H90" s="6" t="s">
        <v>1126</v>
      </c>
      <c r="I90" s="19">
        <v>52821300</v>
      </c>
      <c r="J90" s="3" t="s">
        <v>632</v>
      </c>
      <c r="K90" s="19" t="s">
        <v>1061</v>
      </c>
      <c r="L90" s="20"/>
      <c r="N90" s="2" t="str">
        <f t="shared" si="1"/>
        <v>INSERT INTO [Booking] VALUES(N'6',N'04:00 - 05:00',N'1',N'dui proin leo odio porttitor id consequat in consequat ut',N'6/28/2022',N'7/8/2022',N'7/15/2022',N'52821300',N'paypal',N'2');</v>
      </c>
    </row>
    <row r="91" spans="1:14" ht="14.4" x14ac:dyDescent="0.3">
      <c r="A91" s="3">
        <v>90</v>
      </c>
      <c r="B91" s="3">
        <v>3</v>
      </c>
      <c r="C91" s="3" t="s">
        <v>631</v>
      </c>
      <c r="D91" s="3">
        <v>8</v>
      </c>
      <c r="E91" s="3" t="s">
        <v>522</v>
      </c>
      <c r="F91" s="6" t="s">
        <v>1109</v>
      </c>
      <c r="G91" s="6" t="s">
        <v>1120</v>
      </c>
      <c r="H91" s="6" t="s">
        <v>1125</v>
      </c>
      <c r="I91" s="19">
        <v>17161200</v>
      </c>
      <c r="J91" s="3" t="s">
        <v>632</v>
      </c>
      <c r="K91" s="19" t="s">
        <v>1061</v>
      </c>
      <c r="L91" s="20"/>
      <c r="N91" s="2" t="str">
        <f t="shared" si="1"/>
        <v>INSERT INTO [Booking] VALUES(N'3',N'00:00 - 01:00',N'8',N'tortor risus dapibus augue vel accumsan tellus nisi eu orci mauris lacinia',N'6/28/2022',N'7/8/2022',N'7/14/2022',N'17161200',N'paypal',N'2');</v>
      </c>
    </row>
    <row r="92" spans="1:14" ht="14.4" x14ac:dyDescent="0.3">
      <c r="A92" s="3">
        <v>91</v>
      </c>
      <c r="B92" s="3">
        <v>1</v>
      </c>
      <c r="C92" s="3" t="s">
        <v>628</v>
      </c>
      <c r="D92" s="3">
        <v>3</v>
      </c>
      <c r="E92" s="3" t="s">
        <v>523</v>
      </c>
      <c r="F92" s="6" t="s">
        <v>1110</v>
      </c>
      <c r="G92" s="6" t="s">
        <v>1112</v>
      </c>
      <c r="H92" s="6" t="s">
        <v>1122</v>
      </c>
      <c r="I92" s="19">
        <v>25925664.5</v>
      </c>
      <c r="J92" s="3" t="s">
        <v>632</v>
      </c>
      <c r="K92" s="19" t="s">
        <v>1061</v>
      </c>
      <c r="L92" s="20"/>
      <c r="N92" s="2" t="str">
        <f t="shared" si="1"/>
        <v>INSERT INTO [Booking] VALUES(N'1',N'02:00 - 03:00',N'3',N'sapien quis libero nullam sit amet turpis elementum ligula vehicula consequat morbi a ipsum integer a',N'6/27/2022',N'7/4/2022',N'7/9/2022',N'25925664.5',N'paypal',N'2');</v>
      </c>
    </row>
    <row r="93" spans="1:14" ht="14.4" x14ac:dyDescent="0.3">
      <c r="A93" s="3">
        <v>92</v>
      </c>
      <c r="B93" s="3">
        <v>9</v>
      </c>
      <c r="C93" s="3" t="s">
        <v>630</v>
      </c>
      <c r="D93" s="3">
        <v>9</v>
      </c>
      <c r="E93" s="3" t="s">
        <v>524</v>
      </c>
      <c r="F93" s="6" t="s">
        <v>1110</v>
      </c>
      <c r="G93" s="6" t="s">
        <v>1115</v>
      </c>
      <c r="H93" s="6" t="s">
        <v>1116</v>
      </c>
      <c r="I93" s="19">
        <v>67263000</v>
      </c>
      <c r="J93" s="3" t="s">
        <v>632</v>
      </c>
      <c r="K93" s="19" t="s">
        <v>1061</v>
      </c>
      <c r="L93" s="20"/>
      <c r="N93" s="2" t="str">
        <f t="shared" si="1"/>
        <v>INSERT INTO [Booking] VALUES(N'9',N'06:00 - 07:00',N'9',N'ultrices libero non mattis pulvinar nulla pede ullamcorper augue a suscipit',N'6/27/2022',N'7/5/2022',N'7/7/2022',N'67263000',N'paypal',N'2');</v>
      </c>
    </row>
    <row r="94" spans="1:14" ht="14.4" x14ac:dyDescent="0.3">
      <c r="A94" s="3">
        <v>93</v>
      </c>
      <c r="B94" s="3">
        <v>6</v>
      </c>
      <c r="C94" s="3" t="s">
        <v>628</v>
      </c>
      <c r="D94" s="3">
        <v>8</v>
      </c>
      <c r="E94" s="3" t="s">
        <v>525</v>
      </c>
      <c r="F94" s="6" t="s">
        <v>1110</v>
      </c>
      <c r="G94" s="6" t="s">
        <v>1111</v>
      </c>
      <c r="H94" s="6" t="s">
        <v>1122</v>
      </c>
      <c r="I94" s="19">
        <v>6588312.5</v>
      </c>
      <c r="J94" s="3" t="s">
        <v>632</v>
      </c>
      <c r="K94" s="19" t="s">
        <v>1061</v>
      </c>
      <c r="L94" s="20"/>
      <c r="N94" s="2" t="str">
        <f t="shared" si="1"/>
        <v>INSERT INTO [Booking] VALUES(N'6',N'02:00 - 03:00',N'8',N'donec diam neque vestibulum eget vulputate ut ultrices vel augue vestibulum ante ipsum primis in faucibus orci',N'6/27/2022',N'7/2/2022',N'7/9/2022',N'6588312.5',N'paypal',N'2');</v>
      </c>
    </row>
    <row r="95" spans="1:14" ht="14.4" x14ac:dyDescent="0.3">
      <c r="A95" s="3">
        <v>94</v>
      </c>
      <c r="B95" s="3">
        <v>4</v>
      </c>
      <c r="C95" s="3" t="s">
        <v>630</v>
      </c>
      <c r="D95" s="3">
        <v>10</v>
      </c>
      <c r="E95" s="3" t="s">
        <v>526</v>
      </c>
      <c r="F95" s="6" t="s">
        <v>1109</v>
      </c>
      <c r="G95" s="6" t="s">
        <v>1120</v>
      </c>
      <c r="H95" s="6" t="s">
        <v>1127</v>
      </c>
      <c r="I95" s="19">
        <v>18132000</v>
      </c>
      <c r="J95" s="3" t="s">
        <v>632</v>
      </c>
      <c r="K95" s="19" t="s">
        <v>1061</v>
      </c>
      <c r="L95" s="20"/>
      <c r="N95" s="2" t="str">
        <f t="shared" si="1"/>
        <v>INSERT INTO [Booking] VALUES(N'4',N'06:00 - 07:00',N'10',N'vivamus in felis eu sapien cursus vestibulum proin eu mi nulla ac',N'6/28/2022',N'7/8/2022',N'7/12/2022',N'18132000',N'paypal',N'2');</v>
      </c>
    </row>
    <row r="96" spans="1:14" ht="14.4" x14ac:dyDescent="0.3">
      <c r="A96" s="3">
        <v>95</v>
      </c>
      <c r="B96" s="3">
        <v>3</v>
      </c>
      <c r="C96" s="3" t="s">
        <v>631</v>
      </c>
      <c r="D96" s="3">
        <v>3</v>
      </c>
      <c r="E96" s="3" t="s">
        <v>527</v>
      </c>
      <c r="F96" s="6" t="s">
        <v>1109</v>
      </c>
      <c r="G96" s="6" t="s">
        <v>1111</v>
      </c>
      <c r="H96" s="6" t="s">
        <v>1127</v>
      </c>
      <c r="I96" s="19">
        <v>12006000</v>
      </c>
      <c r="J96" s="3" t="s">
        <v>632</v>
      </c>
      <c r="K96" s="19" t="s">
        <v>1061</v>
      </c>
      <c r="L96" s="20"/>
      <c r="N96" s="2" t="str">
        <f t="shared" si="1"/>
        <v>INSERT INTO [Booking] VALUES(N'3',N'00:00 - 01:00',N'3',N'integer pede justo lacinia eget tincidunt eget tempus vel pede morbi porttitor lorem id',N'6/28/2022',N'7/2/2022',N'7/12/2022',N'12006000',N'paypal',N'2');</v>
      </c>
    </row>
    <row r="97" spans="1:14" ht="14.4" x14ac:dyDescent="0.3">
      <c r="A97" s="3">
        <v>96</v>
      </c>
      <c r="B97" s="3">
        <v>2</v>
      </c>
      <c r="C97" s="3" t="s">
        <v>631</v>
      </c>
      <c r="D97" s="3">
        <v>4</v>
      </c>
      <c r="E97" s="3" t="s">
        <v>518</v>
      </c>
      <c r="F97" s="6" t="s">
        <v>1110</v>
      </c>
      <c r="G97" s="6" t="s">
        <v>1113</v>
      </c>
      <c r="H97" s="6" t="s">
        <v>1127</v>
      </c>
      <c r="I97" s="19">
        <v>51336277.200000003</v>
      </c>
      <c r="J97" s="3" t="s">
        <v>632</v>
      </c>
      <c r="K97" s="19" t="s">
        <v>1061</v>
      </c>
      <c r="L97" s="20"/>
      <c r="N97" s="2" t="str">
        <f t="shared" si="1"/>
        <v>INSERT INTO [Booking] VALUES(N'2',N'00:00 - 01:00',N'4',N'nibh fusce lacus purus aliquet at feugiat non pretium quis lectus',N'6/27/2022',N'7/3/2022',N'7/12/2022',N'51336277.2',N'paypal',N'2');</v>
      </c>
    </row>
    <row r="98" spans="1:14" ht="14.4" x14ac:dyDescent="0.3">
      <c r="A98" s="3">
        <v>97</v>
      </c>
      <c r="B98" s="3">
        <v>7</v>
      </c>
      <c r="C98" s="3" t="s">
        <v>630</v>
      </c>
      <c r="D98" s="3">
        <v>1</v>
      </c>
      <c r="E98" s="3" t="s">
        <v>519</v>
      </c>
      <c r="F98" s="6" t="s">
        <v>1110</v>
      </c>
      <c r="G98" s="6" t="s">
        <v>1114</v>
      </c>
      <c r="H98" s="6" t="s">
        <v>1120</v>
      </c>
      <c r="I98" s="19">
        <v>34623312.5</v>
      </c>
      <c r="J98" s="3" t="s">
        <v>632</v>
      </c>
      <c r="K98" s="19" t="s">
        <v>1061</v>
      </c>
      <c r="L98" s="20"/>
      <c r="N98" s="2" t="str">
        <f t="shared" si="1"/>
        <v>INSERT INTO [Booking] VALUES(N'7',N'06:00 - 07:00',N'1',N'sapien sapien non mi integer ac neque duis bibendum morbi non quam nec dui',N'6/27/2022',N'7/1/2022',N'7/8/2022',N'34623312.5',N'paypal',N'2');</v>
      </c>
    </row>
    <row r="99" spans="1:14" ht="14.4" x14ac:dyDescent="0.3">
      <c r="A99" s="3">
        <v>98</v>
      </c>
      <c r="B99" s="3">
        <v>5</v>
      </c>
      <c r="C99" s="3" t="s">
        <v>630</v>
      </c>
      <c r="D99" s="3">
        <v>8</v>
      </c>
      <c r="E99" s="3" t="s">
        <v>520</v>
      </c>
      <c r="F99" s="6" t="s">
        <v>1110</v>
      </c>
      <c r="G99" s="6" t="s">
        <v>1112</v>
      </c>
      <c r="H99" s="6" t="s">
        <v>1118</v>
      </c>
      <c r="I99" s="19">
        <v>10837600</v>
      </c>
      <c r="J99" s="3" t="s">
        <v>632</v>
      </c>
      <c r="K99" s="19" t="s">
        <v>1061</v>
      </c>
      <c r="L99" s="20"/>
      <c r="N99" s="2" t="str">
        <f t="shared" si="1"/>
        <v>INSERT INTO [Booking] VALUES(N'5',N'06:00 - 07:00',N'8',N'aliquam convallis nunc proin at turpis a pede posuere nonummy integer non velit donec diam neque vestibulum eget vulputate ut',N'6/27/2022',N'7/4/2022',N'7/6/2022',N'10837600',N'paypal',N'2');</v>
      </c>
    </row>
    <row r="100" spans="1:14" ht="14.4" x14ac:dyDescent="0.3">
      <c r="A100" s="3">
        <v>99</v>
      </c>
      <c r="B100" s="3">
        <v>2</v>
      </c>
      <c r="C100" s="3" t="s">
        <v>630</v>
      </c>
      <c r="D100" s="3">
        <v>2</v>
      </c>
      <c r="E100" s="3" t="s">
        <v>521</v>
      </c>
      <c r="F100" s="6" t="s">
        <v>1109</v>
      </c>
      <c r="G100" s="6" t="s">
        <v>1111</v>
      </c>
      <c r="H100" s="6" t="s">
        <v>1120</v>
      </c>
      <c r="I100" s="19">
        <v>147020400</v>
      </c>
      <c r="J100" s="3" t="s">
        <v>632</v>
      </c>
      <c r="K100" s="19" t="s">
        <v>1061</v>
      </c>
      <c r="L100" s="20"/>
      <c r="N100" s="2" t="str">
        <f t="shared" si="1"/>
        <v>INSERT INTO [Booking] VALUES(N'2',N'06:00 - 07:00',N'2',N'dui proin leo odio porttitor id consequat in consequat ut',N'6/28/2022',N'7/2/2022',N'7/8/2022',N'147020400',N'paypal',N'2');</v>
      </c>
    </row>
    <row r="101" spans="1:14" ht="14.4" x14ac:dyDescent="0.3">
      <c r="A101" s="3">
        <v>100</v>
      </c>
      <c r="B101" s="3">
        <v>4</v>
      </c>
      <c r="C101" s="3" t="s">
        <v>631</v>
      </c>
      <c r="D101" s="3">
        <v>6</v>
      </c>
      <c r="E101" s="3" t="s">
        <v>522</v>
      </c>
      <c r="F101" s="6" t="s">
        <v>1109</v>
      </c>
      <c r="G101" s="6" t="s">
        <v>1119</v>
      </c>
      <c r="H101" s="6" t="s">
        <v>1122</v>
      </c>
      <c r="I101" s="19">
        <v>28306640</v>
      </c>
      <c r="J101" s="3" t="s">
        <v>632</v>
      </c>
      <c r="K101" s="19" t="s">
        <v>1061</v>
      </c>
      <c r="L101" s="20"/>
      <c r="N101" s="2" t="str">
        <f t="shared" si="1"/>
        <v>INSERT INTO [Booking] VALUES(N'4',N'00:00 - 01:00',N'6',N'tortor risus dapibus augue vel accumsan tellus nisi eu orci mauris lacinia',N'6/28/2022',N'6/29/2022',N'7/9/2022',N'28306640',N'paypal',N'2');</v>
      </c>
    </row>
    <row r="102" spans="1:14" ht="14.4" x14ac:dyDescent="0.3">
      <c r="C102" s="3"/>
      <c r="E102" s="3"/>
    </row>
    <row r="103" spans="1:14" ht="14.4" x14ac:dyDescent="0.3">
      <c r="C103" s="3"/>
      <c r="E103" s="3"/>
    </row>
    <row r="104" spans="1:14" ht="14.4" x14ac:dyDescent="0.3">
      <c r="C104" s="3"/>
      <c r="E104" s="3"/>
    </row>
    <row r="105" spans="1:14" ht="14.4" x14ac:dyDescent="0.3">
      <c r="C105" s="3"/>
      <c r="E105" s="3"/>
    </row>
    <row r="106" spans="1:14" ht="14.4" x14ac:dyDescent="0.3">
      <c r="C106" s="3"/>
      <c r="E106" s="3"/>
    </row>
    <row r="107" spans="1:14" ht="14.4" x14ac:dyDescent="0.3">
      <c r="C107" s="3"/>
      <c r="E107" s="3"/>
    </row>
    <row r="108" spans="1:14" ht="14.4" x14ac:dyDescent="0.3">
      <c r="C108" s="3"/>
      <c r="E108" s="3"/>
    </row>
    <row r="109" spans="1:14" ht="14.4" x14ac:dyDescent="0.3">
      <c r="C109" s="3"/>
      <c r="E109" s="3"/>
    </row>
    <row r="110" spans="1:14" ht="14.4" x14ac:dyDescent="0.3">
      <c r="C110" s="3"/>
      <c r="E110" s="3"/>
    </row>
    <row r="111" spans="1:14" ht="14.4" x14ac:dyDescent="0.3">
      <c r="C111" s="3"/>
      <c r="E111" s="3"/>
    </row>
    <row r="112" spans="1:14" ht="14.4" x14ac:dyDescent="0.3">
      <c r="C112" s="3"/>
      <c r="E112" s="3"/>
    </row>
    <row r="113" spans="3:5" ht="14.4" x14ac:dyDescent="0.3">
      <c r="C113" s="3"/>
      <c r="E113" s="3"/>
    </row>
    <row r="114" spans="3:5" ht="14.4" x14ac:dyDescent="0.3">
      <c r="C114" s="3"/>
      <c r="E114" s="3"/>
    </row>
    <row r="115" spans="3:5" ht="14.4" x14ac:dyDescent="0.3">
      <c r="C115" s="3"/>
      <c r="E115" s="3"/>
    </row>
    <row r="116" spans="3:5" ht="14.4" x14ac:dyDescent="0.3">
      <c r="C116" s="3"/>
      <c r="E116" s="3"/>
    </row>
    <row r="117" spans="3:5" ht="14.4" x14ac:dyDescent="0.3">
      <c r="C117" s="3"/>
      <c r="E117" s="3"/>
    </row>
    <row r="118" spans="3:5" ht="14.4" x14ac:dyDescent="0.3">
      <c r="C118" s="3"/>
      <c r="E118" s="3"/>
    </row>
    <row r="119" spans="3:5" ht="14.4" x14ac:dyDescent="0.3">
      <c r="C119" s="3"/>
      <c r="E119" s="3"/>
    </row>
    <row r="120" spans="3:5" ht="14.4" x14ac:dyDescent="0.3">
      <c r="C120" s="3"/>
      <c r="E120" s="3"/>
    </row>
    <row r="121" spans="3:5" ht="14.4" x14ac:dyDescent="0.3">
      <c r="C121" s="3"/>
      <c r="E121" s="3"/>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5BEA0-514F-49BF-A6E0-6B0E2483DDD7}">
  <dimension ref="A1:G201"/>
  <sheetViews>
    <sheetView workbookViewId="0">
      <selection activeCell="G2" sqref="G2:G201"/>
    </sheetView>
  </sheetViews>
  <sheetFormatPr defaultRowHeight="13.8" x14ac:dyDescent="0.25"/>
  <cols>
    <col min="1" max="1" width="8.69921875" style="13"/>
    <col min="2" max="2" width="8.69921875" bestFit="1" customWidth="1"/>
    <col min="4" max="4" width="12.19921875" bestFit="1" customWidth="1"/>
    <col min="5" max="5" width="11.8984375" customWidth="1"/>
  </cols>
  <sheetData>
    <row r="1" spans="1:7" x14ac:dyDescent="0.25">
      <c r="A1" s="13" t="s">
        <v>763</v>
      </c>
      <c r="B1" t="s">
        <v>943</v>
      </c>
      <c r="C1" t="s">
        <v>940</v>
      </c>
      <c r="D1" t="s">
        <v>941</v>
      </c>
      <c r="E1" t="s">
        <v>942</v>
      </c>
    </row>
    <row r="2" spans="1:7" ht="14.4" x14ac:dyDescent="0.3">
      <c r="A2" s="13">
        <v>1</v>
      </c>
      <c r="B2" s="13">
        <v>11</v>
      </c>
      <c r="C2" s="13">
        <v>1</v>
      </c>
      <c r="D2" s="13">
        <v>2</v>
      </c>
      <c r="E2">
        <v>11092500</v>
      </c>
      <c r="G2" s="1" t="str">
        <f>"INSERT INTO [BookingDetail] VALUES(N'"&amp;B2&amp;"',N'"&amp;C2&amp;"',N'"&amp;D2&amp;"',N'"&amp;E2&amp;"');"</f>
        <v>INSERT INTO [BookingDetail] VALUES(N'11',N'1',N'2',N'11092500');</v>
      </c>
    </row>
    <row r="3" spans="1:7" ht="14.4" x14ac:dyDescent="0.3">
      <c r="A3" s="13">
        <v>2</v>
      </c>
      <c r="B3" s="13">
        <v>52</v>
      </c>
      <c r="C3" s="13">
        <v>1</v>
      </c>
      <c r="D3" s="13">
        <v>1</v>
      </c>
      <c r="E3" s="13">
        <v>5793900</v>
      </c>
      <c r="F3" s="13"/>
      <c r="G3" s="1" t="str">
        <f t="shared" ref="G3:G66" si="0">"INSERT INTO [BookingDetail] VALUES(N'"&amp;B3&amp;"',N'"&amp;C3&amp;"',N'"&amp;D3&amp;"',N'"&amp;E3&amp;"');"</f>
        <v>INSERT INTO [BookingDetail] VALUES(N'52',N'1',N'1',N'5793900');</v>
      </c>
    </row>
    <row r="4" spans="1:7" ht="14.4" x14ac:dyDescent="0.3">
      <c r="A4" s="13">
        <v>3</v>
      </c>
      <c r="B4" s="13">
        <v>5</v>
      </c>
      <c r="C4" s="13">
        <v>2</v>
      </c>
      <c r="D4" s="13">
        <v>1</v>
      </c>
      <c r="E4" s="13">
        <v>8364172.7999999998</v>
      </c>
      <c r="F4" s="13"/>
      <c r="G4" s="1" t="str">
        <f t="shared" si="0"/>
        <v>INSERT INTO [BookingDetail] VALUES(N'5',N'2',N'1',N'8364172.8');</v>
      </c>
    </row>
    <row r="5" spans="1:7" ht="14.4" x14ac:dyDescent="0.3">
      <c r="A5" s="13">
        <v>4</v>
      </c>
      <c r="B5" s="13">
        <v>64</v>
      </c>
      <c r="C5" s="13">
        <v>2</v>
      </c>
      <c r="D5" s="13">
        <v>1</v>
      </c>
      <c r="E5" s="13">
        <v>5188800</v>
      </c>
      <c r="F5" s="13"/>
      <c r="G5" s="1" t="str">
        <f t="shared" si="0"/>
        <v>INSERT INTO [BookingDetail] VALUES(N'64',N'2',N'1',N'5188800');</v>
      </c>
    </row>
    <row r="6" spans="1:7" ht="14.4" x14ac:dyDescent="0.3">
      <c r="A6" s="13">
        <v>5</v>
      </c>
      <c r="B6" s="13">
        <v>26</v>
      </c>
      <c r="C6" s="13">
        <v>3</v>
      </c>
      <c r="D6" s="13">
        <v>1</v>
      </c>
      <c r="E6" s="13">
        <v>21681600</v>
      </c>
      <c r="F6" s="13"/>
      <c r="G6" s="1" t="str">
        <f t="shared" si="0"/>
        <v>INSERT INTO [BookingDetail] VALUES(N'26',N'3',N'1',N'21681600');</v>
      </c>
    </row>
    <row r="7" spans="1:7" ht="14.4" x14ac:dyDescent="0.3">
      <c r="A7" s="13">
        <v>6</v>
      </c>
      <c r="B7" s="13">
        <v>37</v>
      </c>
      <c r="C7" s="13">
        <v>3</v>
      </c>
      <c r="D7" s="13">
        <v>2</v>
      </c>
      <c r="E7" s="13">
        <v>5544000</v>
      </c>
      <c r="F7" s="13"/>
      <c r="G7" s="1" t="str">
        <f t="shared" si="0"/>
        <v>INSERT INTO [BookingDetail] VALUES(N'37',N'3',N'2',N'5544000');</v>
      </c>
    </row>
    <row r="8" spans="1:7" ht="14.4" x14ac:dyDescent="0.3">
      <c r="A8" s="13">
        <v>7</v>
      </c>
      <c r="B8" s="13">
        <v>12</v>
      </c>
      <c r="C8" s="13">
        <v>4</v>
      </c>
      <c r="D8" s="13">
        <v>1</v>
      </c>
      <c r="E8" s="13">
        <v>10890000</v>
      </c>
      <c r="F8" s="13"/>
      <c r="G8" s="1" t="str">
        <f t="shared" si="0"/>
        <v>INSERT INTO [BookingDetail] VALUES(N'12',N'4',N'1',N'10890000');</v>
      </c>
    </row>
    <row r="9" spans="1:7" ht="14.4" x14ac:dyDescent="0.3">
      <c r="A9" s="13">
        <v>8</v>
      </c>
      <c r="B9" s="13">
        <v>28</v>
      </c>
      <c r="C9" s="13">
        <v>4</v>
      </c>
      <c r="D9" s="13">
        <v>1</v>
      </c>
      <c r="E9" s="13">
        <v>96889650</v>
      </c>
      <c r="F9" s="13"/>
      <c r="G9" s="1" t="str">
        <f t="shared" si="0"/>
        <v>INSERT INTO [BookingDetail] VALUES(N'28',N'4',N'1',N'96889650');</v>
      </c>
    </row>
    <row r="10" spans="1:7" ht="14.4" x14ac:dyDescent="0.3">
      <c r="A10" s="13">
        <v>9</v>
      </c>
      <c r="B10" s="13">
        <v>50</v>
      </c>
      <c r="C10" s="13">
        <v>5</v>
      </c>
      <c r="D10" s="13">
        <v>2</v>
      </c>
      <c r="E10" s="13">
        <v>8408400</v>
      </c>
      <c r="F10" s="13"/>
      <c r="G10" s="1" t="str">
        <f t="shared" si="0"/>
        <v>INSERT INTO [BookingDetail] VALUES(N'50',N'5',N'2',N'8408400');</v>
      </c>
    </row>
    <row r="11" spans="1:7" ht="14.4" x14ac:dyDescent="0.3">
      <c r="A11" s="13">
        <v>10</v>
      </c>
      <c r="B11" s="13">
        <v>71</v>
      </c>
      <c r="C11" s="13">
        <v>5</v>
      </c>
      <c r="D11" s="13">
        <v>2</v>
      </c>
      <c r="E11" s="13">
        <v>4704000</v>
      </c>
      <c r="F11" s="13"/>
      <c r="G11" s="1" t="str">
        <f t="shared" si="0"/>
        <v>INSERT INTO [BookingDetail] VALUES(N'71',N'5',N'2',N'4704000');</v>
      </c>
    </row>
    <row r="12" spans="1:7" ht="14.4" x14ac:dyDescent="0.3">
      <c r="A12" s="13">
        <v>11</v>
      </c>
      <c r="B12" s="13">
        <v>30</v>
      </c>
      <c r="C12" s="13">
        <v>6</v>
      </c>
      <c r="D12" s="13">
        <v>2</v>
      </c>
      <c r="E12" s="13">
        <v>5500000</v>
      </c>
      <c r="F12" s="13"/>
      <c r="G12" s="1" t="str">
        <f t="shared" si="0"/>
        <v>INSERT INTO [BookingDetail] VALUES(N'30',N'6',N'2',N'5500000');</v>
      </c>
    </row>
    <row r="13" spans="1:7" ht="14.4" x14ac:dyDescent="0.3">
      <c r="A13" s="13">
        <v>12</v>
      </c>
      <c r="B13" s="13">
        <v>38</v>
      </c>
      <c r="C13" s="13">
        <v>6</v>
      </c>
      <c r="D13" s="13">
        <v>3</v>
      </c>
      <c r="E13" s="13">
        <v>20097000</v>
      </c>
      <c r="F13" s="13"/>
      <c r="G13" s="1" t="str">
        <f t="shared" si="0"/>
        <v>INSERT INTO [BookingDetail] VALUES(N'38',N'6',N'3',N'20097000');</v>
      </c>
    </row>
    <row r="14" spans="1:7" ht="14.4" x14ac:dyDescent="0.3">
      <c r="A14" s="13">
        <v>13</v>
      </c>
      <c r="B14" s="13">
        <v>13</v>
      </c>
      <c r="C14" s="13">
        <v>7</v>
      </c>
      <c r="D14" s="13">
        <v>3</v>
      </c>
      <c r="E14" s="13">
        <v>29160000</v>
      </c>
      <c r="F14" s="13"/>
      <c r="G14" s="1" t="str">
        <f t="shared" si="0"/>
        <v>INSERT INTO [BookingDetail] VALUES(N'13',N'7',N'3',N'29160000');</v>
      </c>
    </row>
    <row r="15" spans="1:7" ht="14.4" x14ac:dyDescent="0.3">
      <c r="A15" s="13">
        <v>14</v>
      </c>
      <c r="B15" s="13">
        <v>50</v>
      </c>
      <c r="C15" s="13">
        <v>7</v>
      </c>
      <c r="D15" s="13">
        <v>2</v>
      </c>
      <c r="E15" s="13">
        <v>6006000</v>
      </c>
      <c r="F15" s="13"/>
      <c r="G15" s="1" t="str">
        <f t="shared" si="0"/>
        <v>INSERT INTO [BookingDetail] VALUES(N'50',N'7',N'2',N'6006000');</v>
      </c>
    </row>
    <row r="16" spans="1:7" ht="14.4" x14ac:dyDescent="0.3">
      <c r="A16" s="13">
        <v>15</v>
      </c>
      <c r="B16" s="13">
        <v>46</v>
      </c>
      <c r="C16" s="13">
        <v>8</v>
      </c>
      <c r="D16" s="13">
        <v>3</v>
      </c>
      <c r="E16" s="13">
        <v>37584000</v>
      </c>
      <c r="F16" s="13"/>
      <c r="G16" s="1" t="str">
        <f t="shared" si="0"/>
        <v>INSERT INTO [BookingDetail] VALUES(N'46',N'8',N'3',N'37584000');</v>
      </c>
    </row>
    <row r="17" spans="1:7" ht="14.4" x14ac:dyDescent="0.3">
      <c r="A17" s="13">
        <v>16</v>
      </c>
      <c r="B17" s="13">
        <v>64</v>
      </c>
      <c r="C17" s="13">
        <v>8</v>
      </c>
      <c r="D17" s="13">
        <v>2</v>
      </c>
      <c r="E17" s="13">
        <v>10377600</v>
      </c>
      <c r="F17" s="13"/>
      <c r="G17" s="1" t="str">
        <f t="shared" si="0"/>
        <v>INSERT INTO [BookingDetail] VALUES(N'64',N'8',N'2',N'10377600');</v>
      </c>
    </row>
    <row r="18" spans="1:7" ht="14.4" x14ac:dyDescent="0.3">
      <c r="A18" s="13">
        <v>17</v>
      </c>
      <c r="B18" s="13">
        <v>2</v>
      </c>
      <c r="C18" s="13">
        <v>9</v>
      </c>
      <c r="D18" s="13">
        <v>1</v>
      </c>
      <c r="E18" s="13">
        <v>18547200</v>
      </c>
      <c r="F18" s="13"/>
      <c r="G18" s="1" t="str">
        <f t="shared" si="0"/>
        <v>INSERT INTO [BookingDetail] VALUES(N'2',N'9',N'1',N'18547200');</v>
      </c>
    </row>
    <row r="19" spans="1:7" ht="14.4" x14ac:dyDescent="0.3">
      <c r="A19" s="13">
        <v>18</v>
      </c>
      <c r="B19" s="13">
        <v>44</v>
      </c>
      <c r="C19" s="13">
        <v>9</v>
      </c>
      <c r="D19" s="13">
        <v>2</v>
      </c>
      <c r="E19" s="13">
        <v>5544000</v>
      </c>
      <c r="F19" s="13"/>
      <c r="G19" s="1" t="str">
        <f t="shared" si="0"/>
        <v>INSERT INTO [BookingDetail] VALUES(N'44',N'9',N'2',N'5544000');</v>
      </c>
    </row>
    <row r="20" spans="1:7" ht="14.4" x14ac:dyDescent="0.3">
      <c r="A20" s="13">
        <v>19</v>
      </c>
      <c r="B20" s="13">
        <v>46</v>
      </c>
      <c r="C20" s="13">
        <v>10</v>
      </c>
      <c r="D20" s="13">
        <v>2</v>
      </c>
      <c r="E20" s="13">
        <v>28188000</v>
      </c>
      <c r="F20" s="13"/>
      <c r="G20" s="1" t="str">
        <f t="shared" si="0"/>
        <v>INSERT INTO [BookingDetail] VALUES(N'46',N'10',N'2',N'28188000');</v>
      </c>
    </row>
    <row r="21" spans="1:7" ht="14.4" x14ac:dyDescent="0.3">
      <c r="A21" s="13">
        <v>20</v>
      </c>
      <c r="B21" s="13">
        <v>59</v>
      </c>
      <c r="C21" s="13">
        <v>10</v>
      </c>
      <c r="D21" s="13">
        <v>1</v>
      </c>
      <c r="E21" s="13">
        <v>8555400</v>
      </c>
      <c r="F21" s="13"/>
      <c r="G21" s="1" t="str">
        <f t="shared" si="0"/>
        <v>INSERT INTO [BookingDetail] VALUES(N'59',N'10',N'1',N'8555400');</v>
      </c>
    </row>
    <row r="22" spans="1:7" ht="14.4" x14ac:dyDescent="0.3">
      <c r="A22" s="13">
        <v>21</v>
      </c>
      <c r="B22" s="13">
        <v>16</v>
      </c>
      <c r="C22" s="13">
        <v>11</v>
      </c>
      <c r="D22" s="13">
        <v>1</v>
      </c>
      <c r="E22" s="13">
        <v>18144000</v>
      </c>
      <c r="F22" s="13"/>
      <c r="G22" s="1" t="str">
        <f t="shared" si="0"/>
        <v>INSERT INTO [BookingDetail] VALUES(N'16',N'11',N'1',N'18144000');</v>
      </c>
    </row>
    <row r="23" spans="1:7" ht="14.4" x14ac:dyDescent="0.3">
      <c r="A23" s="13">
        <v>22</v>
      </c>
      <c r="B23" s="13">
        <v>17</v>
      </c>
      <c r="C23" s="13">
        <v>11</v>
      </c>
      <c r="D23" s="13">
        <v>3</v>
      </c>
      <c r="E23" s="13">
        <v>75127500</v>
      </c>
      <c r="F23" s="13"/>
      <c r="G23" s="1" t="str">
        <f t="shared" si="0"/>
        <v>INSERT INTO [BookingDetail] VALUES(N'17',N'11',N'3',N'75127500');</v>
      </c>
    </row>
    <row r="24" spans="1:7" ht="14.4" x14ac:dyDescent="0.3">
      <c r="A24" s="13">
        <v>23</v>
      </c>
      <c r="B24" s="13">
        <v>67</v>
      </c>
      <c r="C24" s="13">
        <v>12</v>
      </c>
      <c r="D24" s="13">
        <v>3</v>
      </c>
      <c r="E24" s="13">
        <v>19622250</v>
      </c>
      <c r="F24" s="13"/>
      <c r="G24" s="1" t="str">
        <f t="shared" si="0"/>
        <v>INSERT INTO [BookingDetail] VALUES(N'67',N'12',N'3',N'19622250');</v>
      </c>
    </row>
    <row r="25" spans="1:7" ht="14.4" x14ac:dyDescent="0.3">
      <c r="A25" s="13">
        <v>24</v>
      </c>
      <c r="B25" s="13">
        <v>2</v>
      </c>
      <c r="C25" s="13">
        <v>12</v>
      </c>
      <c r="D25" s="13">
        <v>2</v>
      </c>
      <c r="E25" s="13">
        <v>27820800</v>
      </c>
      <c r="F25" s="13"/>
      <c r="G25" s="1" t="str">
        <f t="shared" si="0"/>
        <v>INSERT INTO [BookingDetail] VALUES(N'2',N'12',N'2',N'27820800');</v>
      </c>
    </row>
    <row r="26" spans="1:7" ht="14.4" x14ac:dyDescent="0.3">
      <c r="A26" s="13">
        <v>25</v>
      </c>
      <c r="B26" s="13">
        <v>61</v>
      </c>
      <c r="C26" s="13">
        <v>13</v>
      </c>
      <c r="D26" s="13">
        <v>2</v>
      </c>
      <c r="E26" s="13">
        <v>11109206.399999999</v>
      </c>
      <c r="F26" s="13"/>
      <c r="G26" s="1" t="str">
        <f t="shared" si="0"/>
        <v>INSERT INTO [BookingDetail] VALUES(N'61',N'13',N'2',N'11109206.4');</v>
      </c>
    </row>
    <row r="27" spans="1:7" ht="14.4" x14ac:dyDescent="0.3">
      <c r="A27" s="13">
        <v>26</v>
      </c>
      <c r="B27" s="13">
        <v>20</v>
      </c>
      <c r="C27" s="13">
        <v>13</v>
      </c>
      <c r="D27" s="13">
        <v>1</v>
      </c>
      <c r="E27" s="13">
        <v>8946300</v>
      </c>
      <c r="F27" s="13"/>
      <c r="G27" s="1" t="str">
        <f t="shared" si="0"/>
        <v>INSERT INTO [BookingDetail] VALUES(N'20',N'13',N'1',N'8946300');</v>
      </c>
    </row>
    <row r="28" spans="1:7" ht="14.4" x14ac:dyDescent="0.3">
      <c r="A28" s="13">
        <v>27</v>
      </c>
      <c r="B28" s="13">
        <v>67</v>
      </c>
      <c r="C28" s="13">
        <v>14</v>
      </c>
      <c r="D28" s="13">
        <v>3</v>
      </c>
      <c r="E28" s="13">
        <v>16351875</v>
      </c>
      <c r="F28" s="13"/>
      <c r="G28" s="1" t="str">
        <f t="shared" si="0"/>
        <v>INSERT INTO [BookingDetail] VALUES(N'67',N'14',N'3',N'16351875');</v>
      </c>
    </row>
    <row r="29" spans="1:7" ht="14.4" x14ac:dyDescent="0.3">
      <c r="A29" s="13">
        <v>28</v>
      </c>
      <c r="B29" s="13">
        <v>25</v>
      </c>
      <c r="C29" s="13">
        <v>14</v>
      </c>
      <c r="D29" s="13">
        <v>3</v>
      </c>
      <c r="E29" s="13">
        <v>82875000</v>
      </c>
      <c r="F29" s="13"/>
      <c r="G29" s="1" t="str">
        <f t="shared" si="0"/>
        <v>INSERT INTO [BookingDetail] VALUES(N'25',N'14',N'3',N'82875000');</v>
      </c>
    </row>
    <row r="30" spans="1:7" ht="14.4" x14ac:dyDescent="0.3">
      <c r="A30" s="13">
        <v>29</v>
      </c>
      <c r="B30" s="13">
        <v>52</v>
      </c>
      <c r="C30" s="13">
        <v>15</v>
      </c>
      <c r="D30" s="13">
        <v>1</v>
      </c>
      <c r="E30" s="13">
        <v>10429020</v>
      </c>
      <c r="F30" s="13"/>
      <c r="G30" s="1" t="str">
        <f t="shared" si="0"/>
        <v>INSERT INTO [BookingDetail] VALUES(N'52',N'15',N'1',N'10429020');</v>
      </c>
    </row>
    <row r="31" spans="1:7" ht="14.4" x14ac:dyDescent="0.3">
      <c r="A31" s="13">
        <v>30</v>
      </c>
      <c r="B31" s="13">
        <v>6</v>
      </c>
      <c r="C31" s="13">
        <v>15</v>
      </c>
      <c r="D31" s="13">
        <v>2</v>
      </c>
      <c r="E31" s="13">
        <v>34832392.199999996</v>
      </c>
      <c r="F31" s="13"/>
      <c r="G31" s="1" t="str">
        <f t="shared" si="0"/>
        <v>INSERT INTO [BookingDetail] VALUES(N'6',N'15',N'2',N'34832392.2');</v>
      </c>
    </row>
    <row r="32" spans="1:7" ht="14.4" x14ac:dyDescent="0.3">
      <c r="A32" s="13">
        <v>31</v>
      </c>
      <c r="B32" s="13">
        <v>4</v>
      </c>
      <c r="C32" s="13">
        <v>16</v>
      </c>
      <c r="D32" s="13">
        <v>2</v>
      </c>
      <c r="E32" s="13">
        <v>80640000</v>
      </c>
      <c r="F32" s="13"/>
      <c r="G32" s="1" t="str">
        <f t="shared" si="0"/>
        <v>INSERT INTO [BookingDetail] VALUES(N'4',N'16',N'2',N'80640000');</v>
      </c>
    </row>
    <row r="33" spans="1:7" ht="14.4" x14ac:dyDescent="0.3">
      <c r="A33" s="13">
        <v>32</v>
      </c>
      <c r="B33" s="13">
        <v>31</v>
      </c>
      <c r="C33" s="13">
        <v>16</v>
      </c>
      <c r="D33" s="13">
        <v>2</v>
      </c>
      <c r="E33" s="13">
        <v>5720000</v>
      </c>
      <c r="F33" s="13"/>
      <c r="G33" s="1" t="str">
        <f t="shared" si="0"/>
        <v>INSERT INTO [BookingDetail] VALUES(N'31',N'16',N'2',N'5720000');</v>
      </c>
    </row>
    <row r="34" spans="1:7" ht="14.4" x14ac:dyDescent="0.3">
      <c r="A34" s="13">
        <v>33</v>
      </c>
      <c r="B34" s="13">
        <v>69</v>
      </c>
      <c r="C34" s="13">
        <v>17</v>
      </c>
      <c r="D34" s="13">
        <v>2</v>
      </c>
      <c r="E34" s="13">
        <v>15570432</v>
      </c>
      <c r="F34" s="13"/>
      <c r="G34" s="1" t="str">
        <f t="shared" si="0"/>
        <v>INSERT INTO [BookingDetail] VALUES(N'69',N'17',N'2',N'15570432');</v>
      </c>
    </row>
    <row r="35" spans="1:7" ht="14.4" x14ac:dyDescent="0.3">
      <c r="A35" s="13">
        <v>34</v>
      </c>
      <c r="B35" s="13">
        <v>28</v>
      </c>
      <c r="C35" s="13">
        <v>17</v>
      </c>
      <c r="D35" s="13">
        <v>2</v>
      </c>
      <c r="E35" s="13">
        <v>158546700</v>
      </c>
      <c r="F35" s="13"/>
      <c r="G35" s="1" t="str">
        <f t="shared" si="0"/>
        <v>INSERT INTO [BookingDetail] VALUES(N'28',N'17',N'2',N'158546700');</v>
      </c>
    </row>
    <row r="36" spans="1:7" ht="14.4" x14ac:dyDescent="0.3">
      <c r="A36" s="13">
        <v>35</v>
      </c>
      <c r="B36" s="13">
        <v>14</v>
      </c>
      <c r="C36" s="13">
        <v>18</v>
      </c>
      <c r="D36" s="13">
        <v>2</v>
      </c>
      <c r="E36" s="13">
        <v>32760000</v>
      </c>
      <c r="F36" s="13"/>
      <c r="G36" s="1" t="str">
        <f t="shared" si="0"/>
        <v>INSERT INTO [BookingDetail] VALUES(N'14',N'18',N'2',N'32760000');</v>
      </c>
    </row>
    <row r="37" spans="1:7" ht="14.4" x14ac:dyDescent="0.3">
      <c r="A37" s="13">
        <v>36</v>
      </c>
      <c r="B37" s="13">
        <v>48</v>
      </c>
      <c r="C37" s="13">
        <v>18</v>
      </c>
      <c r="D37" s="13">
        <v>2</v>
      </c>
      <c r="E37" s="13">
        <v>22012450</v>
      </c>
      <c r="F37" s="13"/>
      <c r="G37" s="1" t="str">
        <f t="shared" si="0"/>
        <v>INSERT INTO [BookingDetail] VALUES(N'48',N'18',N'2',N'22012450');</v>
      </c>
    </row>
    <row r="38" spans="1:7" ht="14.4" x14ac:dyDescent="0.3">
      <c r="A38" s="13">
        <v>37</v>
      </c>
      <c r="B38" s="13">
        <v>6</v>
      </c>
      <c r="C38" s="13">
        <v>19</v>
      </c>
      <c r="D38" s="13">
        <v>2</v>
      </c>
      <c r="E38" s="13">
        <v>38702658</v>
      </c>
      <c r="F38" s="13"/>
      <c r="G38" s="1" t="str">
        <f t="shared" si="0"/>
        <v>INSERT INTO [BookingDetail] VALUES(N'6',N'19',N'2',N'38702658');</v>
      </c>
    </row>
    <row r="39" spans="1:7" ht="14.4" x14ac:dyDescent="0.3">
      <c r="A39" s="13">
        <v>38</v>
      </c>
      <c r="B39" s="13">
        <v>22</v>
      </c>
      <c r="C39" s="13">
        <v>19</v>
      </c>
      <c r="D39" s="13">
        <v>2</v>
      </c>
      <c r="E39" s="13">
        <v>43376000</v>
      </c>
      <c r="F39" s="13"/>
      <c r="G39" s="1" t="str">
        <f t="shared" si="0"/>
        <v>INSERT INTO [BookingDetail] VALUES(N'22',N'19',N'2',N'43376000');</v>
      </c>
    </row>
    <row r="40" spans="1:7" ht="14.4" x14ac:dyDescent="0.3">
      <c r="A40" s="13">
        <v>39</v>
      </c>
      <c r="B40" s="13">
        <v>43</v>
      </c>
      <c r="C40" s="13">
        <v>20</v>
      </c>
      <c r="D40" s="13">
        <v>3</v>
      </c>
      <c r="E40" s="13">
        <v>33915000</v>
      </c>
      <c r="F40" s="13"/>
      <c r="G40" s="1" t="str">
        <f t="shared" si="0"/>
        <v>INSERT INTO [BookingDetail] VALUES(N'43',N'20',N'3',N'33915000');</v>
      </c>
    </row>
    <row r="41" spans="1:7" ht="14.4" x14ac:dyDescent="0.3">
      <c r="A41" s="13">
        <v>40</v>
      </c>
      <c r="B41" s="13">
        <v>55</v>
      </c>
      <c r="C41" s="13">
        <v>20</v>
      </c>
      <c r="D41" s="13">
        <v>2</v>
      </c>
      <c r="E41" s="13">
        <v>33569900</v>
      </c>
      <c r="F41" s="13"/>
      <c r="G41" s="1" t="str">
        <f t="shared" si="0"/>
        <v>INSERT INTO [BookingDetail] VALUES(N'55',N'20',N'2',N'33569900');</v>
      </c>
    </row>
    <row r="42" spans="1:7" ht="14.4" x14ac:dyDescent="0.3">
      <c r="A42" s="13">
        <v>41</v>
      </c>
      <c r="B42" s="13">
        <v>53</v>
      </c>
      <c r="C42" s="13">
        <v>21</v>
      </c>
      <c r="D42" s="13">
        <v>3</v>
      </c>
      <c r="E42" s="13">
        <v>72567900</v>
      </c>
      <c r="F42" s="13"/>
      <c r="G42" s="1" t="str">
        <f t="shared" si="0"/>
        <v>INSERT INTO [BookingDetail] VALUES(N'53',N'21',N'3',N'72567900');</v>
      </c>
    </row>
    <row r="43" spans="1:7" ht="14.4" x14ac:dyDescent="0.3">
      <c r="A43" s="13">
        <v>42</v>
      </c>
      <c r="B43" s="13">
        <v>11</v>
      </c>
      <c r="C43" s="13">
        <v>21</v>
      </c>
      <c r="D43" s="13">
        <v>1</v>
      </c>
      <c r="E43" s="13">
        <v>9983250</v>
      </c>
      <c r="F43" s="13"/>
      <c r="G43" s="1" t="str">
        <f t="shared" si="0"/>
        <v>INSERT INTO [BookingDetail] VALUES(N'11',N'21',N'1',N'9983250');</v>
      </c>
    </row>
    <row r="44" spans="1:7" ht="14.4" x14ac:dyDescent="0.3">
      <c r="A44" s="13">
        <v>43</v>
      </c>
      <c r="B44" s="13">
        <v>10</v>
      </c>
      <c r="C44" s="13">
        <v>22</v>
      </c>
      <c r="D44" s="13">
        <v>3</v>
      </c>
      <c r="E44" s="13">
        <v>20250000</v>
      </c>
      <c r="F44" s="13"/>
      <c r="G44" s="1" t="str">
        <f t="shared" si="0"/>
        <v>INSERT INTO [BookingDetail] VALUES(N'10',N'22',N'3',N'20250000');</v>
      </c>
    </row>
    <row r="45" spans="1:7" ht="14.4" x14ac:dyDescent="0.3">
      <c r="A45" s="13">
        <v>44</v>
      </c>
      <c r="B45" s="13">
        <v>24</v>
      </c>
      <c r="C45" s="13">
        <v>22</v>
      </c>
      <c r="D45" s="13">
        <v>3</v>
      </c>
      <c r="E45" s="13">
        <v>87750000</v>
      </c>
      <c r="F45" s="13"/>
      <c r="G45" s="1" t="str">
        <f t="shared" si="0"/>
        <v>INSERT INTO [BookingDetail] VALUES(N'24',N'22',N'3',N'87750000');</v>
      </c>
    </row>
    <row r="46" spans="1:7" ht="14.4" x14ac:dyDescent="0.3">
      <c r="A46" s="13">
        <v>45</v>
      </c>
      <c r="B46" s="13">
        <v>40</v>
      </c>
      <c r="C46" s="13">
        <v>23</v>
      </c>
      <c r="D46" s="13">
        <v>1</v>
      </c>
      <c r="E46" s="13">
        <v>8640000</v>
      </c>
      <c r="F46" s="13"/>
      <c r="G46" s="1" t="str">
        <f t="shared" si="0"/>
        <v>INSERT INTO [BookingDetail] VALUES(N'40',N'23',N'1',N'8640000');</v>
      </c>
    </row>
    <row r="47" spans="1:7" ht="14.4" x14ac:dyDescent="0.3">
      <c r="A47" s="13">
        <v>46</v>
      </c>
      <c r="B47" s="13">
        <v>68</v>
      </c>
      <c r="C47" s="13">
        <v>23</v>
      </c>
      <c r="D47" s="13">
        <v>3</v>
      </c>
      <c r="E47" s="13">
        <v>25272000</v>
      </c>
      <c r="F47" s="13"/>
      <c r="G47" s="1" t="str">
        <f t="shared" si="0"/>
        <v>INSERT INTO [BookingDetail] VALUES(N'68',N'23',N'3',N'25272000');</v>
      </c>
    </row>
    <row r="48" spans="1:7" ht="14.4" x14ac:dyDescent="0.3">
      <c r="A48" s="13">
        <v>47</v>
      </c>
      <c r="B48" s="13">
        <v>47</v>
      </c>
      <c r="C48" s="13">
        <v>24</v>
      </c>
      <c r="D48" s="13">
        <v>1</v>
      </c>
      <c r="E48" s="13">
        <v>4384800</v>
      </c>
      <c r="F48" s="13"/>
      <c r="G48" s="1" t="str">
        <f t="shared" si="0"/>
        <v>INSERT INTO [BookingDetail] VALUES(N'47',N'24',N'1',N'4384800');</v>
      </c>
    </row>
    <row r="49" spans="1:7" ht="14.4" x14ac:dyDescent="0.3">
      <c r="A49" s="13">
        <v>48</v>
      </c>
      <c r="B49" s="13">
        <v>51</v>
      </c>
      <c r="C49" s="13">
        <v>24</v>
      </c>
      <c r="D49" s="13">
        <v>2</v>
      </c>
      <c r="E49" s="13">
        <v>15048000</v>
      </c>
      <c r="F49" s="13"/>
      <c r="G49" s="1" t="str">
        <f t="shared" si="0"/>
        <v>INSERT INTO [BookingDetail] VALUES(N'51',N'24',N'2',N'15048000');</v>
      </c>
    </row>
    <row r="50" spans="1:7" ht="14.4" x14ac:dyDescent="0.3">
      <c r="A50" s="13">
        <v>49</v>
      </c>
      <c r="B50" s="13">
        <v>57</v>
      </c>
      <c r="C50" s="13">
        <v>25</v>
      </c>
      <c r="D50" s="13">
        <v>2</v>
      </c>
      <c r="E50" s="13">
        <v>79050000</v>
      </c>
      <c r="F50" s="13"/>
      <c r="G50" s="1" t="str">
        <f t="shared" si="0"/>
        <v>INSERT INTO [BookingDetail] VALUES(N'57',N'25',N'2',N'79050000');</v>
      </c>
    </row>
    <row r="51" spans="1:7" ht="14.4" x14ac:dyDescent="0.3">
      <c r="A51" s="13">
        <v>50</v>
      </c>
      <c r="B51" s="13">
        <v>40</v>
      </c>
      <c r="C51" s="13">
        <v>25</v>
      </c>
      <c r="D51" s="13">
        <v>2</v>
      </c>
      <c r="E51" s="13">
        <v>9600000</v>
      </c>
      <c r="F51" s="13"/>
      <c r="G51" s="1" t="str">
        <f t="shared" si="0"/>
        <v>INSERT INTO [BookingDetail] VALUES(N'40',N'25',N'2',N'9600000');</v>
      </c>
    </row>
    <row r="52" spans="1:7" ht="14.4" x14ac:dyDescent="0.3">
      <c r="A52" s="13">
        <v>51</v>
      </c>
      <c r="B52" s="13">
        <v>23</v>
      </c>
      <c r="C52" s="13">
        <v>26</v>
      </c>
      <c r="D52" s="13">
        <v>2</v>
      </c>
      <c r="E52" s="13">
        <v>59631000</v>
      </c>
      <c r="F52" s="13"/>
      <c r="G52" s="1" t="str">
        <f t="shared" si="0"/>
        <v>INSERT INTO [BookingDetail] VALUES(N'23',N'26',N'2',N'59631000');</v>
      </c>
    </row>
    <row r="53" spans="1:7" ht="14.4" x14ac:dyDescent="0.3">
      <c r="A53" s="13">
        <v>52</v>
      </c>
      <c r="B53" s="13">
        <v>42</v>
      </c>
      <c r="C53" s="13">
        <v>26</v>
      </c>
      <c r="D53" s="13">
        <v>2</v>
      </c>
      <c r="E53" s="13">
        <v>31350000</v>
      </c>
      <c r="F53" s="13"/>
      <c r="G53" s="1" t="str">
        <f t="shared" si="0"/>
        <v>INSERT INTO [BookingDetail] VALUES(N'42',N'26',N'2',N'31350000');</v>
      </c>
    </row>
    <row r="54" spans="1:7" ht="14.4" x14ac:dyDescent="0.3">
      <c r="A54" s="13">
        <v>53</v>
      </c>
      <c r="B54" s="13">
        <v>19</v>
      </c>
      <c r="C54" s="13">
        <v>27</v>
      </c>
      <c r="D54" s="13">
        <v>1</v>
      </c>
      <c r="E54" s="13">
        <v>11019533</v>
      </c>
      <c r="F54" s="13"/>
      <c r="G54" s="1" t="str">
        <f t="shared" si="0"/>
        <v>INSERT INTO [BookingDetail] VALUES(N'19',N'27',N'1',N'11019533');</v>
      </c>
    </row>
    <row r="55" spans="1:7" ht="14.4" x14ac:dyDescent="0.3">
      <c r="A55" s="13">
        <v>54</v>
      </c>
      <c r="B55" s="13">
        <v>38</v>
      </c>
      <c r="C55" s="13">
        <v>27</v>
      </c>
      <c r="D55" s="13">
        <v>1</v>
      </c>
      <c r="E55" s="13">
        <v>6090000</v>
      </c>
      <c r="F55" s="13"/>
      <c r="G55" s="1" t="str">
        <f t="shared" si="0"/>
        <v>INSERT INTO [BookingDetail] VALUES(N'38',N'27',N'1',N'6090000');</v>
      </c>
    </row>
    <row r="56" spans="1:7" ht="14.4" x14ac:dyDescent="0.3">
      <c r="A56" s="13">
        <v>55</v>
      </c>
      <c r="B56" s="13">
        <v>66</v>
      </c>
      <c r="C56" s="13">
        <v>28</v>
      </c>
      <c r="D56" s="13">
        <v>2</v>
      </c>
      <c r="E56" s="13">
        <v>4644000</v>
      </c>
      <c r="F56" s="13"/>
      <c r="G56" s="1" t="str">
        <f t="shared" si="0"/>
        <v>INSERT INTO [BookingDetail] VALUES(N'66',N'28',N'2',N'4644000');</v>
      </c>
    </row>
    <row r="57" spans="1:7" ht="14.4" x14ac:dyDescent="0.3">
      <c r="A57" s="13">
        <v>56</v>
      </c>
      <c r="B57" s="13">
        <v>34</v>
      </c>
      <c r="C57" s="13">
        <v>28</v>
      </c>
      <c r="D57" s="13">
        <v>1</v>
      </c>
      <c r="E57" s="13">
        <v>4275000</v>
      </c>
      <c r="F57" s="13"/>
      <c r="G57" s="1" t="str">
        <f t="shared" si="0"/>
        <v>INSERT INTO [BookingDetail] VALUES(N'34',N'28',N'1',N'4275000');</v>
      </c>
    </row>
    <row r="58" spans="1:7" ht="14.4" x14ac:dyDescent="0.3">
      <c r="A58" s="13">
        <v>57</v>
      </c>
      <c r="B58" s="13">
        <v>18</v>
      </c>
      <c r="C58" s="13">
        <v>29</v>
      </c>
      <c r="D58" s="13">
        <v>3</v>
      </c>
      <c r="E58" s="13">
        <v>28292338.799999997</v>
      </c>
      <c r="F58" s="13"/>
      <c r="G58" s="1" t="str">
        <f t="shared" si="0"/>
        <v>INSERT INTO [BookingDetail] VALUES(N'18',N'29',N'3',N'28292338.8');</v>
      </c>
    </row>
    <row r="59" spans="1:7" ht="14.4" x14ac:dyDescent="0.3">
      <c r="A59" s="13">
        <v>58</v>
      </c>
      <c r="B59" s="13">
        <v>14</v>
      </c>
      <c r="C59" s="13">
        <v>29</v>
      </c>
      <c r="D59" s="13">
        <v>1</v>
      </c>
      <c r="E59" s="13">
        <v>18018000</v>
      </c>
      <c r="F59" s="13"/>
      <c r="G59" s="1" t="str">
        <f t="shared" si="0"/>
        <v>INSERT INTO [BookingDetail] VALUES(N'14',N'29',N'1',N'18018000');</v>
      </c>
    </row>
    <row r="60" spans="1:7" ht="14.4" x14ac:dyDescent="0.3">
      <c r="A60" s="13">
        <v>59</v>
      </c>
      <c r="B60" s="13">
        <v>39</v>
      </c>
      <c r="C60" s="13">
        <v>30</v>
      </c>
      <c r="D60" s="13">
        <v>2</v>
      </c>
      <c r="E60" s="13">
        <v>9680000</v>
      </c>
      <c r="F60" s="13"/>
      <c r="G60" s="1" t="str">
        <f t="shared" si="0"/>
        <v>INSERT INTO [BookingDetail] VALUES(N'39',N'30',N'2',N'9680000');</v>
      </c>
    </row>
    <row r="61" spans="1:7" ht="14.4" x14ac:dyDescent="0.3">
      <c r="A61" s="13">
        <v>60</v>
      </c>
      <c r="B61" s="13">
        <v>56</v>
      </c>
      <c r="C61" s="13">
        <v>30</v>
      </c>
      <c r="D61" s="13">
        <v>3</v>
      </c>
      <c r="E61" s="13">
        <v>65709828</v>
      </c>
      <c r="F61" s="13"/>
      <c r="G61" s="1" t="str">
        <f t="shared" si="0"/>
        <v>INSERT INTO [BookingDetail] VALUES(N'56',N'30',N'3',N'65709828');</v>
      </c>
    </row>
    <row r="62" spans="1:7" ht="14.4" x14ac:dyDescent="0.3">
      <c r="A62" s="13">
        <v>61</v>
      </c>
      <c r="B62" s="13">
        <v>15</v>
      </c>
      <c r="C62" s="13">
        <v>31</v>
      </c>
      <c r="D62" s="13">
        <v>1</v>
      </c>
      <c r="E62" s="13">
        <v>12757500</v>
      </c>
      <c r="F62" s="13"/>
      <c r="G62" s="1" t="str">
        <f t="shared" si="0"/>
        <v>INSERT INTO [BookingDetail] VALUES(N'15',N'31',N'1',N'12757500');</v>
      </c>
    </row>
    <row r="63" spans="1:7" ht="14.4" x14ac:dyDescent="0.3">
      <c r="A63" s="13">
        <v>62</v>
      </c>
      <c r="B63" s="13">
        <v>2</v>
      </c>
      <c r="C63" s="13">
        <v>31</v>
      </c>
      <c r="D63" s="13">
        <v>1</v>
      </c>
      <c r="E63" s="13">
        <v>20865600</v>
      </c>
      <c r="F63" s="13"/>
      <c r="G63" s="1" t="str">
        <f t="shared" si="0"/>
        <v>INSERT INTO [BookingDetail] VALUES(N'2',N'31',N'1',N'20865600');</v>
      </c>
    </row>
    <row r="64" spans="1:7" ht="14.4" x14ac:dyDescent="0.3">
      <c r="A64" s="13">
        <v>63</v>
      </c>
      <c r="B64" s="13">
        <v>56</v>
      </c>
      <c r="C64" s="13">
        <v>32</v>
      </c>
      <c r="D64" s="13">
        <v>3</v>
      </c>
      <c r="E64" s="13">
        <v>49282371</v>
      </c>
      <c r="F64" s="13"/>
      <c r="G64" s="1" t="str">
        <f t="shared" si="0"/>
        <v>INSERT INTO [BookingDetail] VALUES(N'56',N'32',N'3',N'49282371');</v>
      </c>
    </row>
    <row r="65" spans="1:7" ht="14.4" x14ac:dyDescent="0.3">
      <c r="A65" s="13">
        <v>64</v>
      </c>
      <c r="B65" s="13">
        <v>33</v>
      </c>
      <c r="C65" s="13">
        <v>32</v>
      </c>
      <c r="D65" s="13">
        <v>3</v>
      </c>
      <c r="E65" s="13">
        <v>4467375</v>
      </c>
      <c r="F65" s="13"/>
      <c r="G65" s="1" t="str">
        <f t="shared" si="0"/>
        <v>INSERT INTO [BookingDetail] VALUES(N'33',N'32',N'3',N'4467375');</v>
      </c>
    </row>
    <row r="66" spans="1:7" ht="14.4" x14ac:dyDescent="0.3">
      <c r="A66" s="13">
        <v>65</v>
      </c>
      <c r="B66" s="13">
        <v>46</v>
      </c>
      <c r="C66" s="13">
        <v>33</v>
      </c>
      <c r="D66" s="13">
        <v>3</v>
      </c>
      <c r="E66" s="13">
        <v>23490000</v>
      </c>
      <c r="F66" s="13"/>
      <c r="G66" s="1" t="str">
        <f t="shared" si="0"/>
        <v>INSERT INTO [BookingDetail] VALUES(N'46',N'33',N'3',N'23490000');</v>
      </c>
    </row>
    <row r="67" spans="1:7" ht="14.4" x14ac:dyDescent="0.3">
      <c r="A67" s="13">
        <v>66</v>
      </c>
      <c r="B67" s="13">
        <v>28</v>
      </c>
      <c r="C67" s="13">
        <v>33</v>
      </c>
      <c r="D67" s="13">
        <v>2</v>
      </c>
      <c r="E67" s="13">
        <v>88081500</v>
      </c>
      <c r="F67" s="13"/>
      <c r="G67" s="1" t="str">
        <f t="shared" ref="G67:G121" si="1">"INSERT INTO [BookingDetail] VALUES(N'"&amp;B67&amp;"',N'"&amp;C67&amp;"',N'"&amp;D67&amp;"',N'"&amp;E67&amp;"');"</f>
        <v>INSERT INTO [BookingDetail] VALUES(N'28',N'33',N'2',N'88081500');</v>
      </c>
    </row>
    <row r="68" spans="1:7" ht="14.4" x14ac:dyDescent="0.3">
      <c r="A68" s="13">
        <v>67</v>
      </c>
      <c r="B68" s="13">
        <v>7</v>
      </c>
      <c r="C68" s="13">
        <v>34</v>
      </c>
      <c r="D68" s="13">
        <v>2</v>
      </c>
      <c r="E68" s="13">
        <v>43002947</v>
      </c>
      <c r="F68" s="13"/>
      <c r="G68" s="1" t="str">
        <f t="shared" si="1"/>
        <v>INSERT INTO [BookingDetail] VALUES(N'7',N'34',N'2',N'43002947');</v>
      </c>
    </row>
    <row r="69" spans="1:7" ht="14.4" x14ac:dyDescent="0.3">
      <c r="A69" s="13">
        <v>68</v>
      </c>
      <c r="B69" s="13">
        <v>42</v>
      </c>
      <c r="C69" s="13">
        <v>34</v>
      </c>
      <c r="D69" s="13">
        <v>3</v>
      </c>
      <c r="E69" s="13">
        <v>42750000</v>
      </c>
      <c r="F69" s="13"/>
      <c r="G69" s="1" t="str">
        <f t="shared" si="1"/>
        <v>INSERT INTO [BookingDetail] VALUES(N'42',N'34',N'3',N'42750000');</v>
      </c>
    </row>
    <row r="70" spans="1:7" ht="14.4" x14ac:dyDescent="0.3">
      <c r="A70" s="13">
        <v>69</v>
      </c>
      <c r="B70" s="13">
        <v>50</v>
      </c>
      <c r="C70" s="13">
        <v>35</v>
      </c>
      <c r="D70" s="13">
        <v>3</v>
      </c>
      <c r="E70" s="13">
        <v>9009000</v>
      </c>
      <c r="F70" s="13"/>
      <c r="G70" s="1" t="str">
        <f t="shared" si="1"/>
        <v>INSERT INTO [BookingDetail] VALUES(N'50',N'35',N'3',N'9009000');</v>
      </c>
    </row>
    <row r="71" spans="1:7" ht="14.4" x14ac:dyDescent="0.3">
      <c r="A71" s="13">
        <v>70</v>
      </c>
      <c r="B71" s="13">
        <v>36</v>
      </c>
      <c r="C71" s="13">
        <v>35</v>
      </c>
      <c r="D71" s="13">
        <v>1</v>
      </c>
      <c r="E71" s="13">
        <v>1579375</v>
      </c>
      <c r="F71" s="13"/>
      <c r="G71" s="1" t="str">
        <f t="shared" si="1"/>
        <v>INSERT INTO [BookingDetail] VALUES(N'36',N'35',N'1',N'1579375');</v>
      </c>
    </row>
    <row r="72" spans="1:7" ht="14.4" x14ac:dyDescent="0.3">
      <c r="A72" s="13">
        <v>71</v>
      </c>
      <c r="B72" s="13">
        <v>67</v>
      </c>
      <c r="C72" s="13">
        <v>36</v>
      </c>
      <c r="D72" s="13">
        <v>1</v>
      </c>
      <c r="E72" s="13">
        <v>11991375</v>
      </c>
      <c r="F72" s="13"/>
      <c r="G72" s="1" t="str">
        <f t="shared" si="1"/>
        <v>INSERT INTO [BookingDetail] VALUES(N'67',N'36',N'1',N'11991375');</v>
      </c>
    </row>
    <row r="73" spans="1:7" ht="14.4" x14ac:dyDescent="0.3">
      <c r="A73" s="13">
        <v>72</v>
      </c>
      <c r="B73" s="13">
        <v>18</v>
      </c>
      <c r="C73" s="13">
        <v>36</v>
      </c>
      <c r="D73" s="13">
        <v>1</v>
      </c>
      <c r="E73" s="13">
        <v>9430779.5999999996</v>
      </c>
      <c r="F73" s="13"/>
      <c r="G73" s="1" t="str">
        <f t="shared" si="1"/>
        <v>INSERT INTO [BookingDetail] VALUES(N'18',N'36',N'1',N'9430779.6');</v>
      </c>
    </row>
    <row r="74" spans="1:7" ht="14.4" x14ac:dyDescent="0.3">
      <c r="A74" s="13">
        <v>73</v>
      </c>
      <c r="B74" s="13">
        <v>44</v>
      </c>
      <c r="C74" s="13">
        <v>37</v>
      </c>
      <c r="D74" s="13">
        <v>1</v>
      </c>
      <c r="E74" s="13">
        <v>3465000</v>
      </c>
      <c r="F74" s="13"/>
      <c r="G74" s="1" t="str">
        <f t="shared" si="1"/>
        <v>INSERT INTO [BookingDetail] VALUES(N'44',N'37',N'1',N'3465000');</v>
      </c>
    </row>
    <row r="75" spans="1:7" ht="14.4" x14ac:dyDescent="0.3">
      <c r="A75" s="13">
        <v>74</v>
      </c>
      <c r="B75" s="13">
        <v>42</v>
      </c>
      <c r="C75" s="13">
        <v>37</v>
      </c>
      <c r="D75" s="13">
        <v>3</v>
      </c>
      <c r="E75" s="13">
        <v>42750000</v>
      </c>
      <c r="F75" s="13"/>
      <c r="G75" s="1" t="str">
        <f t="shared" si="1"/>
        <v>INSERT INTO [BookingDetail] VALUES(N'42',N'37',N'3',N'42750000');</v>
      </c>
    </row>
    <row r="76" spans="1:7" ht="14.4" x14ac:dyDescent="0.3">
      <c r="A76" s="13">
        <v>75</v>
      </c>
      <c r="B76" s="13">
        <v>62</v>
      </c>
      <c r="C76" s="13">
        <v>38</v>
      </c>
      <c r="D76" s="13">
        <v>1</v>
      </c>
      <c r="E76" s="13">
        <v>10575972</v>
      </c>
      <c r="F76" s="13"/>
      <c r="G76" s="1" t="str">
        <f t="shared" si="1"/>
        <v>INSERT INTO [BookingDetail] VALUES(N'62',N'38',N'1',N'10575972');</v>
      </c>
    </row>
    <row r="77" spans="1:7" ht="14.4" x14ac:dyDescent="0.3">
      <c r="A77" s="13">
        <v>76</v>
      </c>
      <c r="B77" s="13">
        <v>67</v>
      </c>
      <c r="C77" s="13">
        <v>38</v>
      </c>
      <c r="D77" s="13">
        <v>3</v>
      </c>
      <c r="E77" s="13">
        <v>39244500</v>
      </c>
      <c r="F77" s="13"/>
      <c r="G77" s="1" t="str">
        <f t="shared" si="1"/>
        <v>INSERT INTO [BookingDetail] VALUES(N'67',N'38',N'3',N'39244500');</v>
      </c>
    </row>
    <row r="78" spans="1:7" ht="14.4" x14ac:dyDescent="0.3">
      <c r="A78" s="13">
        <v>77</v>
      </c>
      <c r="B78" s="13">
        <v>68</v>
      </c>
      <c r="C78" s="13">
        <v>39</v>
      </c>
      <c r="D78" s="13">
        <v>3</v>
      </c>
      <c r="E78" s="13">
        <v>25272000</v>
      </c>
      <c r="F78" s="13"/>
      <c r="G78" s="1" t="str">
        <f t="shared" si="1"/>
        <v>INSERT INTO [BookingDetail] VALUES(N'68',N'39',N'3',N'25272000');</v>
      </c>
    </row>
    <row r="79" spans="1:7" ht="14.4" x14ac:dyDescent="0.3">
      <c r="A79" s="13">
        <v>78</v>
      </c>
      <c r="B79" s="13">
        <v>58</v>
      </c>
      <c r="C79" s="13">
        <v>39</v>
      </c>
      <c r="D79" s="13">
        <v>2</v>
      </c>
      <c r="E79" s="13">
        <v>68355900</v>
      </c>
      <c r="F79" s="13"/>
      <c r="G79" s="1" t="str">
        <f t="shared" si="1"/>
        <v>INSERT INTO [BookingDetail] VALUES(N'58',N'39',N'2',N'68355900');</v>
      </c>
    </row>
    <row r="80" spans="1:7" ht="14.4" x14ac:dyDescent="0.3">
      <c r="A80" s="13">
        <v>79</v>
      </c>
      <c r="B80" s="13">
        <v>65</v>
      </c>
      <c r="C80" s="13">
        <v>40</v>
      </c>
      <c r="D80" s="13">
        <v>1</v>
      </c>
      <c r="E80" s="13">
        <v>3150000</v>
      </c>
      <c r="F80" s="13"/>
      <c r="G80" s="1" t="str">
        <f t="shared" si="1"/>
        <v>INSERT INTO [BookingDetail] VALUES(N'65',N'40',N'1',N'3150000');</v>
      </c>
    </row>
    <row r="81" spans="1:7" ht="14.4" x14ac:dyDescent="0.3">
      <c r="A81" s="13">
        <v>80</v>
      </c>
      <c r="B81" s="13">
        <v>68</v>
      </c>
      <c r="C81" s="13">
        <v>40</v>
      </c>
      <c r="D81" s="13">
        <v>3</v>
      </c>
      <c r="E81" s="13">
        <v>28080000</v>
      </c>
      <c r="F81" s="13"/>
      <c r="G81" s="1" t="str">
        <f t="shared" si="1"/>
        <v>INSERT INTO [BookingDetail] VALUES(N'68',N'40',N'3',N'28080000');</v>
      </c>
    </row>
    <row r="82" spans="1:7" ht="14.4" x14ac:dyDescent="0.3">
      <c r="A82" s="13">
        <v>81</v>
      </c>
      <c r="B82" s="13">
        <v>40</v>
      </c>
      <c r="C82" s="13">
        <v>41</v>
      </c>
      <c r="D82" s="13">
        <v>3</v>
      </c>
      <c r="E82" s="13">
        <v>23040000</v>
      </c>
      <c r="F82" s="13"/>
      <c r="G82" s="1" t="str">
        <f t="shared" si="1"/>
        <v>INSERT INTO [BookingDetail] VALUES(N'40',N'41',N'3',N'23040000');</v>
      </c>
    </row>
    <row r="83" spans="1:7" ht="14.4" x14ac:dyDescent="0.3">
      <c r="A83" s="13">
        <v>82</v>
      </c>
      <c r="B83" s="13">
        <v>39</v>
      </c>
      <c r="C83" s="13">
        <v>41</v>
      </c>
      <c r="D83" s="13">
        <v>1</v>
      </c>
      <c r="E83" s="13">
        <v>4840000</v>
      </c>
      <c r="F83" s="13"/>
      <c r="G83" s="1" t="str">
        <f t="shared" si="1"/>
        <v>INSERT INTO [BookingDetail] VALUES(N'39',N'41',N'1',N'4840000');</v>
      </c>
    </row>
    <row r="84" spans="1:7" ht="14.4" x14ac:dyDescent="0.3">
      <c r="A84" s="13">
        <v>83</v>
      </c>
      <c r="B84" s="13">
        <v>23</v>
      </c>
      <c r="C84" s="13">
        <v>42</v>
      </c>
      <c r="D84" s="13">
        <v>1</v>
      </c>
      <c r="E84" s="13">
        <v>24394500</v>
      </c>
      <c r="F84" s="13"/>
      <c r="G84" s="1" t="str">
        <f t="shared" si="1"/>
        <v>INSERT INTO [BookingDetail] VALUES(N'23',N'42',N'1',N'24394500');</v>
      </c>
    </row>
    <row r="85" spans="1:7" ht="14.4" x14ac:dyDescent="0.3">
      <c r="A85" s="13">
        <v>84</v>
      </c>
      <c r="B85" s="13">
        <v>72</v>
      </c>
      <c r="C85" s="13">
        <v>42</v>
      </c>
      <c r="D85" s="13">
        <v>2</v>
      </c>
      <c r="E85" s="13">
        <v>12052800</v>
      </c>
      <c r="F85" s="13"/>
      <c r="G85" s="1" t="str">
        <f t="shared" si="1"/>
        <v>INSERT INTO [BookingDetail] VALUES(N'72',N'42',N'2',N'12052800');</v>
      </c>
    </row>
    <row r="86" spans="1:7" ht="14.4" x14ac:dyDescent="0.3">
      <c r="A86" s="13">
        <v>85</v>
      </c>
      <c r="B86" s="13">
        <v>22</v>
      </c>
      <c r="C86" s="13">
        <v>43</v>
      </c>
      <c r="D86" s="13">
        <v>3</v>
      </c>
      <c r="E86" s="13">
        <v>39038400</v>
      </c>
      <c r="F86" s="13"/>
      <c r="G86" s="1" t="str">
        <f t="shared" si="1"/>
        <v>INSERT INTO [BookingDetail] VALUES(N'22',N'43',N'3',N'39038400');</v>
      </c>
    </row>
    <row r="87" spans="1:7" ht="14.4" x14ac:dyDescent="0.3">
      <c r="A87" s="13">
        <v>86</v>
      </c>
      <c r="B87" s="13">
        <v>56</v>
      </c>
      <c r="C87" s="13">
        <v>43</v>
      </c>
      <c r="D87" s="13">
        <v>2</v>
      </c>
      <c r="E87" s="13">
        <v>32854914</v>
      </c>
      <c r="F87" s="13"/>
      <c r="G87" s="1" t="str">
        <f t="shared" si="1"/>
        <v>INSERT INTO [BookingDetail] VALUES(N'56',N'43',N'2',N'32854914');</v>
      </c>
    </row>
    <row r="88" spans="1:7" ht="14.4" x14ac:dyDescent="0.3">
      <c r="A88" s="13">
        <v>87</v>
      </c>
      <c r="B88" s="13">
        <v>20</v>
      </c>
      <c r="C88" s="13">
        <v>44</v>
      </c>
      <c r="D88" s="13">
        <v>3</v>
      </c>
      <c r="E88" s="13">
        <v>31312050</v>
      </c>
      <c r="F88" s="13"/>
      <c r="G88" s="1" t="str">
        <f t="shared" si="1"/>
        <v>INSERT INTO [BookingDetail] VALUES(N'20',N'44',N'3',N'31312050');</v>
      </c>
    </row>
    <row r="89" spans="1:7" ht="14.4" x14ac:dyDescent="0.3">
      <c r="A89" s="13">
        <v>88</v>
      </c>
      <c r="B89" s="13">
        <v>33</v>
      </c>
      <c r="C89" s="13">
        <v>44</v>
      </c>
      <c r="D89" s="13">
        <v>2</v>
      </c>
      <c r="E89" s="13">
        <v>3474625</v>
      </c>
      <c r="F89" s="13"/>
      <c r="G89" s="1" t="str">
        <f t="shared" si="1"/>
        <v>INSERT INTO [BookingDetail] VALUES(N'33',N'44',N'2',N'3474625');</v>
      </c>
    </row>
    <row r="90" spans="1:7" ht="14.4" x14ac:dyDescent="0.3">
      <c r="A90" s="13">
        <v>89</v>
      </c>
      <c r="B90" s="13">
        <v>23</v>
      </c>
      <c r="C90" s="13">
        <v>45</v>
      </c>
      <c r="D90" s="13">
        <v>3</v>
      </c>
      <c r="E90" s="13">
        <v>81315000</v>
      </c>
      <c r="F90" s="13"/>
      <c r="G90" s="1" t="str">
        <f t="shared" si="1"/>
        <v>INSERT INTO [BookingDetail] VALUES(N'23',N'45',N'3',N'81315000');</v>
      </c>
    </row>
    <row r="91" spans="1:7" ht="14.4" x14ac:dyDescent="0.3">
      <c r="A91" s="13">
        <v>90</v>
      </c>
      <c r="B91" s="13">
        <v>42</v>
      </c>
      <c r="C91" s="13">
        <v>45</v>
      </c>
      <c r="D91" s="13">
        <v>3</v>
      </c>
      <c r="E91" s="13">
        <v>42750000</v>
      </c>
      <c r="F91" s="13"/>
      <c r="G91" s="1" t="str">
        <f t="shared" si="1"/>
        <v>INSERT INTO [BookingDetail] VALUES(N'42',N'45',N'3',N'42750000');</v>
      </c>
    </row>
    <row r="92" spans="1:7" ht="14.4" x14ac:dyDescent="0.3">
      <c r="A92" s="13">
        <v>91</v>
      </c>
      <c r="B92" s="13">
        <v>7</v>
      </c>
      <c r="C92" s="13">
        <v>46</v>
      </c>
      <c r="D92" s="13">
        <v>2</v>
      </c>
      <c r="E92" s="13">
        <v>38702652.300000004</v>
      </c>
      <c r="F92" s="13"/>
      <c r="G92" s="1" t="str">
        <f t="shared" si="1"/>
        <v>INSERT INTO [BookingDetail] VALUES(N'7',N'46',N'2',N'38702652.3');</v>
      </c>
    </row>
    <row r="93" spans="1:7" ht="14.4" x14ac:dyDescent="0.3">
      <c r="A93" s="13">
        <v>92</v>
      </c>
      <c r="B93" s="13">
        <v>10</v>
      </c>
      <c r="C93" s="13">
        <v>46</v>
      </c>
      <c r="D93" s="13">
        <v>1</v>
      </c>
      <c r="E93" s="13">
        <v>6750000</v>
      </c>
      <c r="F93" s="13"/>
      <c r="G93" s="1" t="str">
        <f t="shared" si="1"/>
        <v>INSERT INTO [BookingDetail] VALUES(N'10',N'46',N'1',N'6750000');</v>
      </c>
    </row>
    <row r="94" spans="1:7" ht="14.4" x14ac:dyDescent="0.3">
      <c r="A94" s="13">
        <v>93</v>
      </c>
      <c r="B94" s="13">
        <v>28</v>
      </c>
      <c r="C94" s="13">
        <v>47</v>
      </c>
      <c r="D94" s="13">
        <v>2</v>
      </c>
      <c r="E94" s="13">
        <v>176163000</v>
      </c>
      <c r="F94" s="13"/>
      <c r="G94" s="1" t="str">
        <f t="shared" si="1"/>
        <v>INSERT INTO [BookingDetail] VALUES(N'28',N'47',N'2',N'176163000');</v>
      </c>
    </row>
    <row r="95" spans="1:7" ht="14.4" x14ac:dyDescent="0.3">
      <c r="A95" s="13">
        <v>94</v>
      </c>
      <c r="B95" s="13">
        <v>3</v>
      </c>
      <c r="C95" s="13">
        <v>47</v>
      </c>
      <c r="D95" s="13">
        <v>2</v>
      </c>
      <c r="E95" s="13">
        <v>49680000</v>
      </c>
      <c r="F95" s="13"/>
      <c r="G95" s="1" t="str">
        <f t="shared" si="1"/>
        <v>INSERT INTO [BookingDetail] VALUES(N'3',N'47',N'2',N'49680000');</v>
      </c>
    </row>
    <row r="96" spans="1:7" ht="14.4" x14ac:dyDescent="0.3">
      <c r="A96" s="13">
        <v>95</v>
      </c>
      <c r="B96" s="13">
        <v>8</v>
      </c>
      <c r="C96" s="13">
        <v>48</v>
      </c>
      <c r="D96" s="13">
        <v>2</v>
      </c>
      <c r="E96" s="13">
        <v>37982516</v>
      </c>
      <c r="F96" s="13"/>
      <c r="G96" s="1" t="str">
        <f t="shared" si="1"/>
        <v>INSERT INTO [BookingDetail] VALUES(N'8',N'48',N'2',N'37982516');</v>
      </c>
    </row>
    <row r="97" spans="1:7" ht="14.4" x14ac:dyDescent="0.3">
      <c r="A97" s="13">
        <v>96</v>
      </c>
      <c r="B97" s="13">
        <v>61</v>
      </c>
      <c r="C97" s="13">
        <v>48</v>
      </c>
      <c r="D97" s="13">
        <v>1</v>
      </c>
      <c r="E97" s="13">
        <v>9257672</v>
      </c>
      <c r="F97" s="13"/>
      <c r="G97" s="1" t="str">
        <f t="shared" si="1"/>
        <v>INSERT INTO [BookingDetail] VALUES(N'61',N'48',N'1',N'9257672');</v>
      </c>
    </row>
    <row r="98" spans="1:7" ht="14.4" x14ac:dyDescent="0.3">
      <c r="A98" s="13">
        <v>97</v>
      </c>
      <c r="B98" s="13">
        <v>54</v>
      </c>
      <c r="C98" s="13">
        <v>49</v>
      </c>
      <c r="D98" s="13">
        <v>1</v>
      </c>
      <c r="E98" s="13">
        <v>8504250</v>
      </c>
      <c r="F98" s="13"/>
      <c r="G98" s="1" t="str">
        <f t="shared" si="1"/>
        <v>INSERT INTO [BookingDetail] VALUES(N'54',N'49',N'1',N'8504250');</v>
      </c>
    </row>
    <row r="99" spans="1:7" ht="14.4" x14ac:dyDescent="0.3">
      <c r="A99" s="13">
        <v>98</v>
      </c>
      <c r="B99" s="13">
        <v>60</v>
      </c>
      <c r="C99" s="13">
        <v>49</v>
      </c>
      <c r="D99" s="13">
        <v>1</v>
      </c>
      <c r="E99" s="13">
        <v>1046947.5</v>
      </c>
      <c r="F99" s="13"/>
      <c r="G99" s="1" t="str">
        <f t="shared" si="1"/>
        <v>INSERT INTO [BookingDetail] VALUES(N'60',N'49',N'1',N'1046947.5');</v>
      </c>
    </row>
    <row r="100" spans="1:7" ht="14.4" x14ac:dyDescent="0.3">
      <c r="A100" s="13">
        <v>99</v>
      </c>
      <c r="B100" s="13">
        <v>20</v>
      </c>
      <c r="C100" s="13">
        <v>50</v>
      </c>
      <c r="D100" s="13">
        <v>3</v>
      </c>
      <c r="E100" s="13">
        <v>31312050</v>
      </c>
      <c r="F100" s="13"/>
      <c r="G100" s="1" t="str">
        <f t="shared" si="1"/>
        <v>INSERT INTO [BookingDetail] VALUES(N'20',N'50',N'3',N'31312050');</v>
      </c>
    </row>
    <row r="101" spans="1:7" ht="14.4" x14ac:dyDescent="0.3">
      <c r="A101" s="13">
        <v>100</v>
      </c>
      <c r="B101" s="13">
        <v>62</v>
      </c>
      <c r="C101" s="13">
        <v>50</v>
      </c>
      <c r="D101" s="13">
        <v>3</v>
      </c>
      <c r="E101" s="13">
        <v>18507951</v>
      </c>
      <c r="F101" s="13"/>
      <c r="G101" s="1" t="str">
        <f t="shared" si="1"/>
        <v>INSERT INTO [BookingDetail] VALUES(N'62',N'50',N'3',N'18507951');</v>
      </c>
    </row>
    <row r="102" spans="1:7" ht="14.4" x14ac:dyDescent="0.3">
      <c r="A102" s="13">
        <v>101</v>
      </c>
      <c r="B102" s="13">
        <v>61</v>
      </c>
      <c r="C102" s="13">
        <v>51</v>
      </c>
      <c r="D102" s="13">
        <v>3</v>
      </c>
      <c r="E102" s="13">
        <v>22218412.799999997</v>
      </c>
      <c r="F102" s="13"/>
      <c r="G102" s="1" t="str">
        <f t="shared" si="1"/>
        <v>INSERT INTO [BookingDetail] VALUES(N'61',N'51',N'3',N'22218412.8');</v>
      </c>
    </row>
    <row r="103" spans="1:7" ht="14.4" x14ac:dyDescent="0.3">
      <c r="A103" s="13">
        <v>102</v>
      </c>
      <c r="B103" s="13">
        <v>70</v>
      </c>
      <c r="C103" s="13">
        <v>51</v>
      </c>
      <c r="D103" s="13">
        <v>1</v>
      </c>
      <c r="E103" s="13">
        <v>14620000</v>
      </c>
      <c r="F103" s="13"/>
      <c r="G103" s="1" t="str">
        <f t="shared" si="1"/>
        <v>INSERT INTO [BookingDetail] VALUES(N'70',N'51',N'1',N'14620000');</v>
      </c>
    </row>
    <row r="104" spans="1:7" ht="14.4" x14ac:dyDescent="0.3">
      <c r="A104" s="13">
        <v>103</v>
      </c>
      <c r="B104" s="13">
        <v>61</v>
      </c>
      <c r="C104" s="13">
        <v>52</v>
      </c>
      <c r="D104" s="13">
        <v>1</v>
      </c>
      <c r="E104" s="13">
        <v>9257672</v>
      </c>
      <c r="F104" s="13"/>
      <c r="G104" s="1" t="str">
        <f t="shared" si="1"/>
        <v>INSERT INTO [BookingDetail] VALUES(N'61',N'52',N'1',N'9257672');</v>
      </c>
    </row>
    <row r="105" spans="1:7" ht="14.4" x14ac:dyDescent="0.3">
      <c r="A105" s="13">
        <v>104</v>
      </c>
      <c r="B105" s="13">
        <v>54</v>
      </c>
      <c r="C105" s="13">
        <v>52</v>
      </c>
      <c r="D105" s="13">
        <v>2</v>
      </c>
      <c r="E105" s="13">
        <v>34017000</v>
      </c>
      <c r="F105" s="13"/>
      <c r="G105" s="1" t="str">
        <f t="shared" si="1"/>
        <v>INSERT INTO [BookingDetail] VALUES(N'54',N'52',N'2',N'34017000');</v>
      </c>
    </row>
    <row r="106" spans="1:7" ht="14.4" x14ac:dyDescent="0.3">
      <c r="A106" s="13">
        <v>105</v>
      </c>
      <c r="B106" s="13">
        <v>60</v>
      </c>
      <c r="C106" s="13">
        <v>53</v>
      </c>
      <c r="D106" s="13">
        <v>1</v>
      </c>
      <c r="E106" s="13">
        <v>2303284.5</v>
      </c>
      <c r="F106" s="13"/>
      <c r="G106" s="1" t="str">
        <f t="shared" si="1"/>
        <v>INSERT INTO [BookingDetail] VALUES(N'60',N'53',N'1',N'2303284.5');</v>
      </c>
    </row>
    <row r="107" spans="1:7" ht="14.4" x14ac:dyDescent="0.3">
      <c r="A107" s="13">
        <v>106</v>
      </c>
      <c r="B107" s="13">
        <v>38</v>
      </c>
      <c r="C107" s="13">
        <v>53</v>
      </c>
      <c r="D107" s="13">
        <v>2</v>
      </c>
      <c r="E107" s="13">
        <v>13398000</v>
      </c>
      <c r="F107" s="13"/>
      <c r="G107" s="1" t="str">
        <f t="shared" si="1"/>
        <v>INSERT INTO [BookingDetail] VALUES(N'38',N'53',N'2',N'13398000');</v>
      </c>
    </row>
    <row r="108" spans="1:7" ht="14.4" x14ac:dyDescent="0.3">
      <c r="A108" s="13">
        <v>107</v>
      </c>
      <c r="B108" s="13">
        <v>35</v>
      </c>
      <c r="C108" s="13">
        <v>54</v>
      </c>
      <c r="D108" s="13">
        <v>1</v>
      </c>
      <c r="E108" s="13">
        <v>6863750</v>
      </c>
      <c r="F108" s="13"/>
      <c r="G108" s="1" t="str">
        <f t="shared" si="1"/>
        <v>INSERT INTO [BookingDetail] VALUES(N'35',N'54',N'1',N'6863750');</v>
      </c>
    </row>
    <row r="109" spans="1:7" ht="14.4" x14ac:dyDescent="0.3">
      <c r="A109" s="13">
        <v>108</v>
      </c>
      <c r="B109" s="13">
        <v>48</v>
      </c>
      <c r="C109" s="13">
        <v>54</v>
      </c>
      <c r="D109" s="13">
        <v>1</v>
      </c>
      <c r="E109" s="13">
        <v>8804980</v>
      </c>
      <c r="F109" s="13"/>
      <c r="G109" s="1" t="str">
        <f t="shared" si="1"/>
        <v>INSERT INTO [BookingDetail] VALUES(N'48',N'54',N'1',N'8804980');</v>
      </c>
    </row>
    <row r="110" spans="1:7" ht="14.4" x14ac:dyDescent="0.3">
      <c r="A110" s="13">
        <v>109</v>
      </c>
      <c r="B110" s="13">
        <v>36</v>
      </c>
      <c r="C110" s="13">
        <v>55</v>
      </c>
      <c r="D110" s="13">
        <v>1</v>
      </c>
      <c r="E110" s="13">
        <v>2527000</v>
      </c>
      <c r="F110" s="13"/>
      <c r="G110" s="1" t="str">
        <f t="shared" si="1"/>
        <v>INSERT INTO [BookingDetail] VALUES(N'36',N'55',N'1',N'2527000');</v>
      </c>
    </row>
    <row r="111" spans="1:7" ht="14.4" x14ac:dyDescent="0.3">
      <c r="A111" s="13">
        <v>110</v>
      </c>
      <c r="B111" s="13">
        <v>37</v>
      </c>
      <c r="C111" s="13">
        <v>55</v>
      </c>
      <c r="D111" s="13">
        <v>3</v>
      </c>
      <c r="E111" s="13">
        <v>8316000</v>
      </c>
      <c r="F111" s="13"/>
      <c r="G111" s="1" t="str">
        <f t="shared" si="1"/>
        <v>INSERT INTO [BookingDetail] VALUES(N'37',N'55',N'3',N'8316000');</v>
      </c>
    </row>
    <row r="112" spans="1:7" ht="14.4" x14ac:dyDescent="0.3">
      <c r="A112" s="13">
        <v>111</v>
      </c>
      <c r="B112" s="13">
        <v>69</v>
      </c>
      <c r="C112" s="13">
        <v>56</v>
      </c>
      <c r="D112" s="13">
        <v>1</v>
      </c>
      <c r="E112" s="13">
        <v>6920192</v>
      </c>
      <c r="F112" s="13"/>
      <c r="G112" s="1" t="str">
        <f t="shared" si="1"/>
        <v>INSERT INTO [BookingDetail] VALUES(N'69',N'56',N'1',N'6920192');</v>
      </c>
    </row>
    <row r="113" spans="1:7" ht="14.4" x14ac:dyDescent="0.3">
      <c r="A113" s="13">
        <v>112</v>
      </c>
      <c r="B113" s="13">
        <v>8</v>
      </c>
      <c r="C113" s="13">
        <v>56</v>
      </c>
      <c r="D113" s="13">
        <v>1</v>
      </c>
      <c r="E113" s="13">
        <v>15193006.4</v>
      </c>
      <c r="F113" s="13"/>
      <c r="G113" s="1" t="str">
        <f t="shared" si="1"/>
        <v>INSERT INTO [BookingDetail] VALUES(N'8',N'56',N'1',N'15193006.4');</v>
      </c>
    </row>
    <row r="114" spans="1:7" ht="14.4" x14ac:dyDescent="0.3">
      <c r="A114" s="13">
        <v>113</v>
      </c>
      <c r="B114" s="13">
        <v>56</v>
      </c>
      <c r="C114" s="13">
        <v>57</v>
      </c>
      <c r="D114" s="13">
        <v>1</v>
      </c>
      <c r="E114" s="13">
        <v>27379095</v>
      </c>
      <c r="F114" s="13"/>
      <c r="G114" s="1" t="str">
        <f t="shared" si="1"/>
        <v>INSERT INTO [BookingDetail] VALUES(N'56',N'57',N'1',N'27379095');</v>
      </c>
    </row>
    <row r="115" spans="1:7" ht="14.4" x14ac:dyDescent="0.3">
      <c r="A115" s="13">
        <v>114</v>
      </c>
      <c r="B115" s="13">
        <v>34</v>
      </c>
      <c r="C115" s="13">
        <v>57</v>
      </c>
      <c r="D115" s="13">
        <v>2</v>
      </c>
      <c r="E115" s="13">
        <v>9500000</v>
      </c>
      <c r="F115" s="13"/>
      <c r="G115" s="1" t="str">
        <f t="shared" si="1"/>
        <v>INSERT INTO [BookingDetail] VALUES(N'34',N'57',N'2',N'9500000');</v>
      </c>
    </row>
    <row r="116" spans="1:7" ht="14.4" x14ac:dyDescent="0.3">
      <c r="A116" s="13">
        <v>115</v>
      </c>
      <c r="B116" s="13">
        <v>50</v>
      </c>
      <c r="C116" s="13">
        <v>58</v>
      </c>
      <c r="D116" s="13">
        <v>1</v>
      </c>
      <c r="E116" s="13">
        <v>4204200</v>
      </c>
      <c r="F116" s="13"/>
      <c r="G116" s="1" t="str">
        <f t="shared" si="1"/>
        <v>INSERT INTO [BookingDetail] VALUES(N'50',N'58',N'1',N'4204200');</v>
      </c>
    </row>
    <row r="117" spans="1:7" ht="14.4" x14ac:dyDescent="0.3">
      <c r="A117" s="13">
        <v>116</v>
      </c>
      <c r="B117" s="13">
        <v>4</v>
      </c>
      <c r="C117" s="13">
        <v>58</v>
      </c>
      <c r="D117" s="13">
        <v>3</v>
      </c>
      <c r="E117" s="13">
        <v>105840000</v>
      </c>
      <c r="F117" s="13"/>
      <c r="G117" s="1" t="str">
        <f t="shared" si="1"/>
        <v>INSERT INTO [BookingDetail] VALUES(N'4',N'58',N'3',N'105840000');</v>
      </c>
    </row>
    <row r="118" spans="1:7" ht="14.4" x14ac:dyDescent="0.3">
      <c r="A118" s="13">
        <v>117</v>
      </c>
      <c r="B118" s="13">
        <v>29</v>
      </c>
      <c r="C118" s="13">
        <v>59</v>
      </c>
      <c r="D118" s="13">
        <v>1</v>
      </c>
      <c r="E118" s="13">
        <v>55692000</v>
      </c>
      <c r="F118" s="13"/>
      <c r="G118" s="1" t="str">
        <f t="shared" si="1"/>
        <v>INSERT INTO [BookingDetail] VALUES(N'29',N'59',N'1',N'55692000');</v>
      </c>
    </row>
    <row r="119" spans="1:7" ht="14.4" x14ac:dyDescent="0.3">
      <c r="A119" s="13">
        <v>118</v>
      </c>
      <c r="B119" s="13">
        <v>68</v>
      </c>
      <c r="C119" s="13">
        <v>59</v>
      </c>
      <c r="D119" s="13">
        <v>1</v>
      </c>
      <c r="E119" s="13">
        <v>6552000</v>
      </c>
      <c r="F119" s="13"/>
      <c r="G119" s="1" t="str">
        <f t="shared" si="1"/>
        <v>INSERT INTO [BookingDetail] VALUES(N'68',N'59',N'1',N'6552000');</v>
      </c>
    </row>
    <row r="120" spans="1:7" ht="14.4" x14ac:dyDescent="0.3">
      <c r="A120" s="13">
        <v>119</v>
      </c>
      <c r="B120" s="13">
        <v>37</v>
      </c>
      <c r="C120" s="13">
        <v>60</v>
      </c>
      <c r="D120" s="13">
        <v>3</v>
      </c>
      <c r="E120" s="13">
        <v>6237000</v>
      </c>
      <c r="F120" s="13"/>
      <c r="G120" s="1" t="str">
        <f t="shared" si="1"/>
        <v>INSERT INTO [BookingDetail] VALUES(N'37',N'60',N'3',N'6237000');</v>
      </c>
    </row>
    <row r="121" spans="1:7" ht="14.4" x14ac:dyDescent="0.3">
      <c r="A121" s="13">
        <v>120</v>
      </c>
      <c r="B121" s="13">
        <v>23</v>
      </c>
      <c r="C121" s="13">
        <v>60</v>
      </c>
      <c r="D121" s="13">
        <v>2</v>
      </c>
      <c r="E121" s="13">
        <v>32526000</v>
      </c>
      <c r="F121" s="13"/>
      <c r="G121" s="1" t="str">
        <f t="shared" si="1"/>
        <v>INSERT INTO [BookingDetail] VALUES(N'23',N'60',N'2',N'32526000');</v>
      </c>
    </row>
    <row r="122" spans="1:7" ht="14.4" x14ac:dyDescent="0.3">
      <c r="A122" s="13">
        <v>121</v>
      </c>
      <c r="B122" s="13">
        <v>49</v>
      </c>
      <c r="C122" s="13">
        <v>61</v>
      </c>
      <c r="D122" s="13">
        <v>1</v>
      </c>
      <c r="E122" s="13">
        <v>76500000</v>
      </c>
      <c r="F122" s="13"/>
      <c r="G122" s="1" t="str">
        <f>"INSERT INTO [BookingDetail] VALUES(N'"&amp;B122&amp;"',N'"&amp;C122&amp;"',N'"&amp;D122&amp;"',N'"&amp;E122&amp;"');"</f>
        <v>INSERT INTO [BookingDetail] VALUES(N'49',N'61',N'1',N'76500000');</v>
      </c>
    </row>
    <row r="123" spans="1:7" ht="14.4" x14ac:dyDescent="0.3">
      <c r="A123" s="13">
        <v>122</v>
      </c>
      <c r="B123" s="13">
        <v>35</v>
      </c>
      <c r="C123" s="13">
        <v>61</v>
      </c>
      <c r="D123" s="13">
        <v>1</v>
      </c>
      <c r="E123" s="13">
        <v>7721718.75</v>
      </c>
      <c r="F123" s="13"/>
      <c r="G123" s="1" t="str">
        <f t="shared" ref="G123:G186" si="2">"INSERT INTO [BookingDetail] VALUES(N'"&amp;B123&amp;"',N'"&amp;C123&amp;"',N'"&amp;D123&amp;"',N'"&amp;E123&amp;"');"</f>
        <v>INSERT INTO [BookingDetail] VALUES(N'35',N'61',N'1',N'7721718.75');</v>
      </c>
    </row>
    <row r="124" spans="1:7" ht="14.4" x14ac:dyDescent="0.3">
      <c r="A124" s="13">
        <v>123</v>
      </c>
      <c r="B124" s="13">
        <v>50</v>
      </c>
      <c r="C124" s="13">
        <v>62</v>
      </c>
      <c r="D124" s="13">
        <v>1</v>
      </c>
      <c r="E124" s="13">
        <v>2402400</v>
      </c>
      <c r="F124" s="13"/>
      <c r="G124" s="1" t="str">
        <f t="shared" si="2"/>
        <v>INSERT INTO [BookingDetail] VALUES(N'50',N'62',N'1',N'2402400');</v>
      </c>
    </row>
    <row r="125" spans="1:7" ht="14.4" x14ac:dyDescent="0.3">
      <c r="A125" s="13">
        <v>124</v>
      </c>
      <c r="B125" s="13">
        <v>9</v>
      </c>
      <c r="C125" s="13">
        <v>62</v>
      </c>
      <c r="D125" s="13">
        <v>3</v>
      </c>
      <c r="E125" s="13">
        <v>34628697</v>
      </c>
      <c r="F125" s="13"/>
      <c r="G125" s="1" t="str">
        <f t="shared" si="2"/>
        <v>INSERT INTO [BookingDetail] VALUES(N'9',N'62',N'3',N'34628697');</v>
      </c>
    </row>
    <row r="126" spans="1:7" ht="14.4" x14ac:dyDescent="0.3">
      <c r="A126" s="13">
        <v>125</v>
      </c>
      <c r="B126" s="13">
        <v>69</v>
      </c>
      <c r="C126" s="13">
        <v>63</v>
      </c>
      <c r="D126" s="13">
        <v>2</v>
      </c>
      <c r="E126" s="13">
        <v>6920192</v>
      </c>
      <c r="F126" s="13"/>
      <c r="G126" s="1" t="str">
        <f t="shared" si="2"/>
        <v>INSERT INTO [BookingDetail] VALUES(N'69',N'63',N'2',N'6920192');</v>
      </c>
    </row>
    <row r="127" spans="1:7" ht="14.4" x14ac:dyDescent="0.3">
      <c r="A127" s="13">
        <v>126</v>
      </c>
      <c r="B127" s="13">
        <v>62</v>
      </c>
      <c r="C127" s="13">
        <v>63</v>
      </c>
      <c r="D127" s="13">
        <v>2</v>
      </c>
      <c r="E127" s="13">
        <v>7050648</v>
      </c>
      <c r="F127" s="13"/>
      <c r="G127" s="1" t="str">
        <f t="shared" si="2"/>
        <v>INSERT INTO [BookingDetail] VALUES(N'62',N'63',N'2',N'7050648');</v>
      </c>
    </row>
    <row r="128" spans="1:7" ht="14.4" x14ac:dyDescent="0.3">
      <c r="A128" s="13">
        <v>127</v>
      </c>
      <c r="B128" s="13">
        <v>34</v>
      </c>
      <c r="C128" s="13">
        <v>64</v>
      </c>
      <c r="D128" s="13">
        <v>3</v>
      </c>
      <c r="E128" s="13">
        <v>12825000</v>
      </c>
      <c r="F128" s="13"/>
      <c r="G128" s="1" t="str">
        <f t="shared" si="2"/>
        <v>INSERT INTO [BookingDetail] VALUES(N'34',N'64',N'3',N'12825000');</v>
      </c>
    </row>
    <row r="129" spans="1:7" ht="14.4" x14ac:dyDescent="0.3">
      <c r="A129" s="13">
        <v>128</v>
      </c>
      <c r="B129" s="13">
        <v>32</v>
      </c>
      <c r="C129" s="13">
        <v>64</v>
      </c>
      <c r="D129" s="13">
        <v>3</v>
      </c>
      <c r="E129" s="13">
        <v>17212500</v>
      </c>
      <c r="F129" s="13"/>
      <c r="G129" s="1" t="str">
        <f t="shared" si="2"/>
        <v>INSERT INTO [BookingDetail] VALUES(N'32',N'64',N'3',N'17212500');</v>
      </c>
    </row>
    <row r="130" spans="1:7" ht="14.4" x14ac:dyDescent="0.3">
      <c r="A130" s="13">
        <v>129</v>
      </c>
      <c r="B130" s="13">
        <v>40</v>
      </c>
      <c r="C130" s="13">
        <v>65</v>
      </c>
      <c r="D130" s="13">
        <v>2</v>
      </c>
      <c r="E130" s="13">
        <v>11520000</v>
      </c>
      <c r="F130" s="13"/>
      <c r="G130" s="1" t="str">
        <f t="shared" si="2"/>
        <v>INSERT INTO [BookingDetail] VALUES(N'40',N'65',N'2',N'11520000');</v>
      </c>
    </row>
    <row r="131" spans="1:7" ht="14.4" x14ac:dyDescent="0.3">
      <c r="A131" s="13">
        <v>130</v>
      </c>
      <c r="B131" s="13">
        <v>45</v>
      </c>
      <c r="C131" s="13">
        <v>65</v>
      </c>
      <c r="D131" s="13">
        <v>3</v>
      </c>
      <c r="E131" s="13">
        <v>11745000</v>
      </c>
      <c r="F131" s="13"/>
      <c r="G131" s="1" t="str">
        <f t="shared" si="2"/>
        <v>INSERT INTO [BookingDetail] VALUES(N'45',N'65',N'3',N'11745000');</v>
      </c>
    </row>
    <row r="132" spans="1:7" ht="14.4" x14ac:dyDescent="0.3">
      <c r="A132" s="13">
        <v>131</v>
      </c>
      <c r="B132" s="13">
        <v>32</v>
      </c>
      <c r="C132" s="13">
        <v>66</v>
      </c>
      <c r="D132" s="13">
        <v>1</v>
      </c>
      <c r="E132" s="13">
        <v>1275000</v>
      </c>
      <c r="F132" s="13"/>
      <c r="G132" s="1" t="str">
        <f t="shared" si="2"/>
        <v>INSERT INTO [BookingDetail] VALUES(N'32',N'66',N'1',N'1275000');</v>
      </c>
    </row>
    <row r="133" spans="1:7" ht="14.4" x14ac:dyDescent="0.3">
      <c r="A133" s="13">
        <v>132</v>
      </c>
      <c r="B133" s="13">
        <v>1</v>
      </c>
      <c r="C133" s="13">
        <v>66</v>
      </c>
      <c r="D133" s="13">
        <v>3</v>
      </c>
      <c r="E133" s="13">
        <v>15649200</v>
      </c>
      <c r="F133" s="13"/>
      <c r="G133" s="1" t="str">
        <f t="shared" si="2"/>
        <v>INSERT INTO [BookingDetail] VALUES(N'1',N'66',N'3',N'15649200');</v>
      </c>
    </row>
    <row r="134" spans="1:7" ht="14.4" x14ac:dyDescent="0.3">
      <c r="A134" s="13">
        <v>133</v>
      </c>
      <c r="B134" s="13">
        <v>6</v>
      </c>
      <c r="C134" s="13">
        <v>67</v>
      </c>
      <c r="D134" s="13">
        <v>2</v>
      </c>
      <c r="E134" s="13">
        <v>19351329</v>
      </c>
      <c r="F134" s="13"/>
      <c r="G134" s="1" t="str">
        <f t="shared" si="2"/>
        <v>INSERT INTO [BookingDetail] VALUES(N'6',N'67',N'2',N'19351329');</v>
      </c>
    </row>
    <row r="135" spans="1:7" ht="14.4" x14ac:dyDescent="0.3">
      <c r="A135" s="13">
        <v>134</v>
      </c>
      <c r="B135" s="13">
        <v>51</v>
      </c>
      <c r="C135" s="13">
        <v>67</v>
      </c>
      <c r="D135" s="13">
        <v>3</v>
      </c>
      <c r="E135" s="13">
        <v>14107500</v>
      </c>
      <c r="F135" s="13"/>
      <c r="G135" s="1" t="str">
        <f t="shared" si="2"/>
        <v>INSERT INTO [BookingDetail] VALUES(N'51',N'67',N'3',N'14107500');</v>
      </c>
    </row>
    <row r="136" spans="1:7" ht="14.4" x14ac:dyDescent="0.3">
      <c r="A136" s="13">
        <v>135</v>
      </c>
      <c r="B136" s="13">
        <v>18</v>
      </c>
      <c r="C136" s="13">
        <v>68</v>
      </c>
      <c r="D136" s="13">
        <v>2</v>
      </c>
      <c r="E136" s="13">
        <v>3429374.4</v>
      </c>
      <c r="F136" s="13"/>
      <c r="G136" s="1" t="str">
        <f t="shared" si="2"/>
        <v>INSERT INTO [BookingDetail] VALUES(N'18',N'68',N'2',N'3429374.4');</v>
      </c>
    </row>
    <row r="137" spans="1:7" ht="14.4" x14ac:dyDescent="0.3">
      <c r="A137" s="13">
        <v>136</v>
      </c>
      <c r="B137" s="13">
        <v>69</v>
      </c>
      <c r="C137" s="13">
        <v>68</v>
      </c>
      <c r="D137" s="13">
        <v>1</v>
      </c>
      <c r="E137" s="13">
        <v>1730048</v>
      </c>
      <c r="F137" s="13"/>
      <c r="G137" s="1" t="str">
        <f t="shared" si="2"/>
        <v>INSERT INTO [BookingDetail] VALUES(N'69',N'68',N'1',N'1730048');</v>
      </c>
    </row>
    <row r="138" spans="1:7" ht="14.4" x14ac:dyDescent="0.3">
      <c r="A138" s="13">
        <v>137</v>
      </c>
      <c r="B138" s="13">
        <v>24</v>
      </c>
      <c r="C138" s="13">
        <v>69</v>
      </c>
      <c r="D138" s="13">
        <v>1</v>
      </c>
      <c r="E138" s="13">
        <v>29250000</v>
      </c>
      <c r="F138" s="13"/>
      <c r="G138" s="1" t="str">
        <f t="shared" si="2"/>
        <v>INSERT INTO [BookingDetail] VALUES(N'24',N'69',N'1',N'29250000');</v>
      </c>
    </row>
    <row r="139" spans="1:7" ht="14.4" x14ac:dyDescent="0.3">
      <c r="A139" s="13">
        <v>138</v>
      </c>
      <c r="B139" s="13">
        <v>46</v>
      </c>
      <c r="C139" s="13">
        <v>69</v>
      </c>
      <c r="D139" s="13">
        <v>2</v>
      </c>
      <c r="E139" s="13">
        <v>28188000</v>
      </c>
      <c r="F139" s="13"/>
      <c r="G139" s="1" t="str">
        <f t="shared" si="2"/>
        <v>INSERT INTO [BookingDetail] VALUES(N'46',N'69',N'2',N'28188000');</v>
      </c>
    </row>
    <row r="140" spans="1:7" ht="14.4" x14ac:dyDescent="0.3">
      <c r="A140" s="13">
        <v>139</v>
      </c>
      <c r="B140" s="13">
        <v>51</v>
      </c>
      <c r="C140" s="13">
        <v>70</v>
      </c>
      <c r="D140" s="13">
        <v>2</v>
      </c>
      <c r="E140" s="13">
        <v>7524000</v>
      </c>
      <c r="F140" s="13"/>
      <c r="G140" s="1" t="str">
        <f t="shared" si="2"/>
        <v>INSERT INTO [BookingDetail] VALUES(N'51',N'70',N'2',N'7524000');</v>
      </c>
    </row>
    <row r="141" spans="1:7" ht="14.4" x14ac:dyDescent="0.3">
      <c r="A141" s="13">
        <v>140</v>
      </c>
      <c r="B141" s="13">
        <v>14</v>
      </c>
      <c r="C141" s="13">
        <v>70</v>
      </c>
      <c r="D141" s="13">
        <v>3</v>
      </c>
      <c r="E141" s="13">
        <v>19656000</v>
      </c>
      <c r="F141" s="13"/>
      <c r="G141" s="1" t="str">
        <f t="shared" si="2"/>
        <v>INSERT INTO [BookingDetail] VALUES(N'14',N'70',N'3',N'19656000');</v>
      </c>
    </row>
    <row r="142" spans="1:7" ht="14.4" x14ac:dyDescent="0.3">
      <c r="A142" s="13">
        <v>141</v>
      </c>
      <c r="B142" s="13">
        <v>20</v>
      </c>
      <c r="C142" s="13">
        <v>71</v>
      </c>
      <c r="D142" s="13">
        <v>1</v>
      </c>
      <c r="E142" s="13">
        <v>8946300</v>
      </c>
      <c r="F142" s="13"/>
      <c r="G142" s="1" t="str">
        <f t="shared" si="2"/>
        <v>INSERT INTO [BookingDetail] VALUES(N'20',N'71',N'1',N'8946300');</v>
      </c>
    </row>
    <row r="143" spans="1:7" ht="14.4" x14ac:dyDescent="0.3">
      <c r="A143" s="13">
        <v>142</v>
      </c>
      <c r="B143" s="13">
        <v>41</v>
      </c>
      <c r="C143" s="13">
        <v>71</v>
      </c>
      <c r="D143" s="13">
        <v>1</v>
      </c>
      <c r="E143" s="13">
        <v>6630000</v>
      </c>
      <c r="F143" s="13"/>
      <c r="G143" s="1" t="str">
        <f t="shared" si="2"/>
        <v>INSERT INTO [BookingDetail] VALUES(N'41',N'71',N'1',N'6630000');</v>
      </c>
    </row>
    <row r="144" spans="1:7" ht="14.4" x14ac:dyDescent="0.3">
      <c r="A144" s="13">
        <v>143</v>
      </c>
      <c r="B144" s="13">
        <v>40</v>
      </c>
      <c r="C144" s="13">
        <v>72</v>
      </c>
      <c r="D144" s="13">
        <v>1</v>
      </c>
      <c r="E144" s="13">
        <v>7680000</v>
      </c>
      <c r="F144" s="13"/>
      <c r="G144" s="1" t="str">
        <f t="shared" si="2"/>
        <v>INSERT INTO [BookingDetail] VALUES(N'40',N'72',N'1',N'7680000');</v>
      </c>
    </row>
    <row r="145" spans="1:7" ht="14.4" x14ac:dyDescent="0.3">
      <c r="A145" s="13">
        <v>144</v>
      </c>
      <c r="B145" s="13">
        <v>45</v>
      </c>
      <c r="C145" s="13">
        <v>72</v>
      </c>
      <c r="D145" s="13">
        <v>3</v>
      </c>
      <c r="E145" s="13">
        <v>15660000</v>
      </c>
      <c r="F145" s="13"/>
      <c r="G145" s="1" t="str">
        <f t="shared" si="2"/>
        <v>INSERT INTO [BookingDetail] VALUES(N'45',N'72',N'3',N'15660000');</v>
      </c>
    </row>
    <row r="146" spans="1:7" ht="14.4" x14ac:dyDescent="0.3">
      <c r="A146" s="13">
        <v>145</v>
      </c>
      <c r="B146" s="13">
        <v>70</v>
      </c>
      <c r="C146" s="13">
        <v>73</v>
      </c>
      <c r="D146" s="13">
        <v>2</v>
      </c>
      <c r="E146" s="13">
        <v>3655000</v>
      </c>
      <c r="F146" s="13"/>
      <c r="G146" s="1" t="str">
        <f t="shared" si="2"/>
        <v>INSERT INTO [BookingDetail] VALUES(N'70',N'73',N'2',N'3655000');</v>
      </c>
    </row>
    <row r="147" spans="1:7" ht="14.4" x14ac:dyDescent="0.3">
      <c r="A147" s="13">
        <v>146</v>
      </c>
      <c r="B147" s="13">
        <v>27</v>
      </c>
      <c r="C147" s="13">
        <v>73</v>
      </c>
      <c r="D147" s="13">
        <v>2</v>
      </c>
      <c r="E147" s="13">
        <v>14679600</v>
      </c>
      <c r="F147" s="13"/>
      <c r="G147" s="1" t="str">
        <f t="shared" si="2"/>
        <v>INSERT INTO [BookingDetail] VALUES(N'27',N'73',N'2',N'14679600');</v>
      </c>
    </row>
    <row r="148" spans="1:7" ht="14.4" x14ac:dyDescent="0.3">
      <c r="A148" s="13">
        <v>147</v>
      </c>
      <c r="B148" s="13">
        <v>40</v>
      </c>
      <c r="C148" s="13">
        <v>74</v>
      </c>
      <c r="D148" s="13">
        <v>3</v>
      </c>
      <c r="E148" s="13">
        <v>8640000</v>
      </c>
      <c r="F148" s="13"/>
      <c r="G148" s="1" t="str">
        <f t="shared" si="2"/>
        <v>INSERT INTO [BookingDetail] VALUES(N'40',N'74',N'3',N'8640000');</v>
      </c>
    </row>
    <row r="149" spans="1:7" ht="14.4" x14ac:dyDescent="0.3">
      <c r="A149" s="13">
        <v>148</v>
      </c>
      <c r="B149" s="13">
        <v>52</v>
      </c>
      <c r="C149" s="13">
        <v>74</v>
      </c>
      <c r="D149" s="13">
        <v>2</v>
      </c>
      <c r="E149" s="13">
        <v>6952680</v>
      </c>
      <c r="F149" s="13"/>
      <c r="G149" s="1" t="str">
        <f t="shared" si="2"/>
        <v>INSERT INTO [BookingDetail] VALUES(N'52',N'74',N'2',N'6952680');</v>
      </c>
    </row>
    <row r="150" spans="1:7" ht="14.4" x14ac:dyDescent="0.3">
      <c r="A150" s="13">
        <v>149</v>
      </c>
      <c r="B150" s="13">
        <v>53</v>
      </c>
      <c r="C150" s="13">
        <v>75</v>
      </c>
      <c r="D150" s="13">
        <v>2</v>
      </c>
      <c r="E150" s="13">
        <v>32252400</v>
      </c>
      <c r="F150" s="13"/>
      <c r="G150" s="1" t="str">
        <f t="shared" si="2"/>
        <v>INSERT INTO [BookingDetail] VALUES(N'53',N'75',N'2',N'32252400');</v>
      </c>
    </row>
    <row r="151" spans="1:7" ht="14.4" x14ac:dyDescent="0.3">
      <c r="A151" s="13">
        <v>150</v>
      </c>
      <c r="B151" s="13">
        <v>60</v>
      </c>
      <c r="C151" s="13">
        <v>75</v>
      </c>
      <c r="D151" s="13">
        <v>1</v>
      </c>
      <c r="E151" s="13">
        <v>1256337</v>
      </c>
      <c r="F151" s="13"/>
      <c r="G151" s="1" t="str">
        <f t="shared" si="2"/>
        <v>INSERT INTO [BookingDetail] VALUES(N'60',N'75',N'1',N'1256337');</v>
      </c>
    </row>
    <row r="152" spans="1:7" ht="14.4" x14ac:dyDescent="0.3">
      <c r="A152" s="13">
        <v>151</v>
      </c>
      <c r="B152" s="13">
        <v>25</v>
      </c>
      <c r="C152" s="13">
        <v>76</v>
      </c>
      <c r="D152" s="13">
        <v>2</v>
      </c>
      <c r="E152" s="13">
        <v>33150000</v>
      </c>
      <c r="F152" s="13"/>
      <c r="G152" s="1" t="str">
        <f t="shared" si="2"/>
        <v>INSERT INTO [BookingDetail] VALUES(N'25',N'76',N'2',N'33150000');</v>
      </c>
    </row>
    <row r="153" spans="1:7" ht="14.4" x14ac:dyDescent="0.3">
      <c r="A153" s="13">
        <v>152</v>
      </c>
      <c r="B153" s="13">
        <v>10</v>
      </c>
      <c r="C153" s="13">
        <v>76</v>
      </c>
      <c r="D153" s="13">
        <v>2</v>
      </c>
      <c r="E153" s="13">
        <v>4500000</v>
      </c>
      <c r="F153" s="13"/>
      <c r="G153" s="1" t="str">
        <f t="shared" si="2"/>
        <v>INSERT INTO [BookingDetail] VALUES(N'10',N'76',N'2',N'4500000');</v>
      </c>
    </row>
    <row r="154" spans="1:7" ht="14.4" x14ac:dyDescent="0.3">
      <c r="A154" s="13">
        <v>153</v>
      </c>
      <c r="B154" s="13">
        <v>63</v>
      </c>
      <c r="C154" s="13">
        <v>77</v>
      </c>
      <c r="D154" s="13">
        <v>3</v>
      </c>
      <c r="E154" s="13">
        <v>30012221.399999995</v>
      </c>
      <c r="F154" s="13"/>
      <c r="G154" s="1" t="str">
        <f t="shared" si="2"/>
        <v>INSERT INTO [BookingDetail] VALUES(N'63',N'77',N'3',N'30012221.4');</v>
      </c>
    </row>
    <row r="155" spans="1:7" ht="14.4" x14ac:dyDescent="0.3">
      <c r="A155" s="13">
        <v>154</v>
      </c>
      <c r="B155" s="13">
        <v>20</v>
      </c>
      <c r="C155" s="13">
        <v>77</v>
      </c>
      <c r="D155" s="13">
        <v>2</v>
      </c>
      <c r="E155" s="13">
        <v>20874700</v>
      </c>
      <c r="F155" s="13"/>
      <c r="G155" s="1" t="str">
        <f t="shared" si="2"/>
        <v>INSERT INTO [BookingDetail] VALUES(N'20',N'77',N'2',N'20874700');</v>
      </c>
    </row>
    <row r="156" spans="1:7" ht="14.4" x14ac:dyDescent="0.3">
      <c r="A156" s="13">
        <v>155</v>
      </c>
      <c r="B156" s="13">
        <v>21</v>
      </c>
      <c r="C156" s="13">
        <v>78</v>
      </c>
      <c r="D156" s="13">
        <v>3</v>
      </c>
      <c r="E156" s="13">
        <v>39038400</v>
      </c>
      <c r="F156" s="13"/>
      <c r="G156" s="1" t="str">
        <f t="shared" si="2"/>
        <v>INSERT INTO [BookingDetail] VALUES(N'21',N'78',N'3',N'39038400');</v>
      </c>
    </row>
    <row r="157" spans="1:7" ht="14.4" x14ac:dyDescent="0.3">
      <c r="A157" s="13">
        <v>156</v>
      </c>
      <c r="B157" s="13">
        <v>57</v>
      </c>
      <c r="C157" s="13">
        <v>78</v>
      </c>
      <c r="D157" s="13">
        <v>3</v>
      </c>
      <c r="E157" s="13">
        <v>142290000</v>
      </c>
      <c r="F157" s="13"/>
      <c r="G157" s="1" t="str">
        <f t="shared" si="2"/>
        <v>INSERT INTO [BookingDetail] VALUES(N'57',N'78',N'3',N'142290000');</v>
      </c>
    </row>
    <row r="158" spans="1:7" ht="14.4" x14ac:dyDescent="0.3">
      <c r="A158" s="13">
        <v>157</v>
      </c>
      <c r="B158" s="13">
        <v>52</v>
      </c>
      <c r="C158" s="13">
        <v>79</v>
      </c>
      <c r="D158" s="13">
        <v>2</v>
      </c>
      <c r="E158" s="13">
        <v>23175600</v>
      </c>
      <c r="F158" s="13"/>
      <c r="G158" s="1" t="str">
        <f t="shared" si="2"/>
        <v>INSERT INTO [BookingDetail] VALUES(N'52',N'79',N'2',N'23175600');</v>
      </c>
    </row>
    <row r="159" spans="1:7" ht="14.4" x14ac:dyDescent="0.3">
      <c r="A159" s="13">
        <v>158</v>
      </c>
      <c r="B159" s="13">
        <v>70</v>
      </c>
      <c r="C159" s="13">
        <v>79</v>
      </c>
      <c r="D159" s="13">
        <v>2</v>
      </c>
      <c r="E159" s="13">
        <v>36550000</v>
      </c>
      <c r="F159" s="13"/>
      <c r="G159" s="1" t="str">
        <f t="shared" si="2"/>
        <v>INSERT INTO [BookingDetail] VALUES(N'70',N'79',N'2',N'36550000');</v>
      </c>
    </row>
    <row r="160" spans="1:7" ht="14.4" x14ac:dyDescent="0.3">
      <c r="A160" s="13">
        <v>159</v>
      </c>
      <c r="B160" s="13">
        <v>49</v>
      </c>
      <c r="C160" s="13">
        <v>80</v>
      </c>
      <c r="D160" s="13">
        <v>3</v>
      </c>
      <c r="E160" s="13">
        <v>102000000</v>
      </c>
      <c r="F160" s="13"/>
      <c r="G160" s="1" t="str">
        <f t="shared" si="2"/>
        <v>INSERT INTO [BookingDetail] VALUES(N'49',N'80',N'3',N'102000000');</v>
      </c>
    </row>
    <row r="161" spans="1:7" ht="14.4" x14ac:dyDescent="0.3">
      <c r="A161" s="13">
        <v>160</v>
      </c>
      <c r="B161" s="13">
        <v>68</v>
      </c>
      <c r="C161" s="13">
        <v>80</v>
      </c>
      <c r="D161" s="13">
        <v>2</v>
      </c>
      <c r="E161" s="13">
        <v>7488000</v>
      </c>
      <c r="F161" s="13"/>
      <c r="G161" s="1" t="str">
        <f t="shared" si="2"/>
        <v>INSERT INTO [BookingDetail] VALUES(N'68',N'80',N'2',N'7488000');</v>
      </c>
    </row>
    <row r="162" spans="1:7" ht="14.4" x14ac:dyDescent="0.3">
      <c r="A162" s="13">
        <v>161</v>
      </c>
      <c r="B162" s="13">
        <v>71</v>
      </c>
      <c r="C162" s="13">
        <v>81</v>
      </c>
      <c r="D162" s="13">
        <v>2</v>
      </c>
      <c r="E162" s="13">
        <v>2688000</v>
      </c>
      <c r="F162" s="13"/>
      <c r="G162" s="1" t="str">
        <f t="shared" si="2"/>
        <v>INSERT INTO [BookingDetail] VALUES(N'71',N'81',N'2',N'2688000');</v>
      </c>
    </row>
    <row r="163" spans="1:7" ht="14.4" x14ac:dyDescent="0.3">
      <c r="A163" s="13">
        <v>162</v>
      </c>
      <c r="B163" s="13">
        <v>64</v>
      </c>
      <c r="C163" s="13">
        <v>81</v>
      </c>
      <c r="D163" s="13">
        <v>1</v>
      </c>
      <c r="E163" s="13">
        <v>2594400</v>
      </c>
      <c r="F163" s="13"/>
      <c r="G163" s="1" t="str">
        <f t="shared" si="2"/>
        <v>INSERT INTO [BookingDetail] VALUES(N'64',N'81',N'1',N'2594400');</v>
      </c>
    </row>
    <row r="164" spans="1:7" ht="14.4" x14ac:dyDescent="0.3">
      <c r="A164" s="13">
        <v>163</v>
      </c>
      <c r="B164" s="13">
        <v>63</v>
      </c>
      <c r="C164" s="13">
        <v>82</v>
      </c>
      <c r="D164" s="13">
        <v>1</v>
      </c>
      <c r="E164" s="13">
        <v>5716613.5999999996</v>
      </c>
      <c r="F164" s="13"/>
      <c r="G164" s="1" t="str">
        <f t="shared" si="2"/>
        <v>INSERT INTO [BookingDetail] VALUES(N'63',N'82',N'1',N'5716613.6');</v>
      </c>
    </row>
    <row r="165" spans="1:7" ht="14.4" x14ac:dyDescent="0.3">
      <c r="A165" s="13">
        <v>164</v>
      </c>
      <c r="B165" s="13">
        <v>54</v>
      </c>
      <c r="C165" s="13">
        <v>82</v>
      </c>
      <c r="D165" s="13">
        <v>1</v>
      </c>
      <c r="E165" s="13">
        <v>6803400</v>
      </c>
      <c r="F165" s="13"/>
      <c r="G165" s="1" t="str">
        <f t="shared" si="2"/>
        <v>INSERT INTO [BookingDetail] VALUES(N'54',N'82',N'1',N'6803400');</v>
      </c>
    </row>
    <row r="166" spans="1:7" ht="14.4" x14ac:dyDescent="0.3">
      <c r="A166" s="13">
        <v>165</v>
      </c>
      <c r="B166" s="13">
        <v>47</v>
      </c>
      <c r="C166" s="13">
        <v>83</v>
      </c>
      <c r="D166" s="13">
        <v>2</v>
      </c>
      <c r="E166" s="13">
        <v>4384800</v>
      </c>
      <c r="F166" s="13"/>
      <c r="G166" s="1" t="str">
        <f t="shared" si="2"/>
        <v>INSERT INTO [BookingDetail] VALUES(N'47',N'83',N'2',N'4384800');</v>
      </c>
    </row>
    <row r="167" spans="1:7" ht="14.4" x14ac:dyDescent="0.3">
      <c r="A167" s="13">
        <v>166</v>
      </c>
      <c r="B167" s="13">
        <v>6</v>
      </c>
      <c r="C167" s="13">
        <v>83</v>
      </c>
      <c r="D167" s="13">
        <v>1</v>
      </c>
      <c r="E167" s="13">
        <v>7740531.5999999996</v>
      </c>
      <c r="F167" s="13"/>
      <c r="G167" s="1" t="str">
        <f t="shared" si="2"/>
        <v>INSERT INTO [BookingDetail] VALUES(N'6',N'83',N'1',N'7740531.6');</v>
      </c>
    </row>
    <row r="168" spans="1:7" ht="14.4" x14ac:dyDescent="0.3">
      <c r="A168" s="13">
        <v>167</v>
      </c>
      <c r="B168" s="13">
        <v>39</v>
      </c>
      <c r="C168" s="13">
        <v>84</v>
      </c>
      <c r="D168" s="13">
        <v>1</v>
      </c>
      <c r="E168" s="13">
        <v>2420000</v>
      </c>
      <c r="F168" s="13"/>
      <c r="G168" s="1" t="str">
        <f t="shared" si="2"/>
        <v>INSERT INTO [BookingDetail] VALUES(N'39',N'84',N'1',N'2420000');</v>
      </c>
    </row>
    <row r="169" spans="1:7" ht="14.4" x14ac:dyDescent="0.3">
      <c r="A169" s="13">
        <v>168</v>
      </c>
      <c r="B169" s="13">
        <v>21</v>
      </c>
      <c r="C169" s="13">
        <v>84</v>
      </c>
      <c r="D169" s="13">
        <v>1</v>
      </c>
      <c r="E169" s="13">
        <v>8675200</v>
      </c>
      <c r="F169" s="13"/>
      <c r="G169" s="1" t="str">
        <f t="shared" si="2"/>
        <v>INSERT INTO [BookingDetail] VALUES(N'21',N'84',N'1',N'8675200');</v>
      </c>
    </row>
    <row r="170" spans="1:7" ht="14.4" x14ac:dyDescent="0.3">
      <c r="A170" s="13">
        <v>169</v>
      </c>
      <c r="B170" s="13">
        <v>49</v>
      </c>
      <c r="C170" s="13">
        <v>85</v>
      </c>
      <c r="D170" s="13">
        <v>1</v>
      </c>
      <c r="E170" s="13">
        <v>17000000</v>
      </c>
      <c r="F170" s="13"/>
      <c r="G170" s="1" t="str">
        <f t="shared" si="2"/>
        <v>INSERT INTO [BookingDetail] VALUES(N'49',N'85',N'1',N'17000000');</v>
      </c>
    </row>
    <row r="171" spans="1:7" ht="14.4" x14ac:dyDescent="0.3">
      <c r="A171" s="13">
        <v>170</v>
      </c>
      <c r="B171" s="13">
        <v>68</v>
      </c>
      <c r="C171" s="13">
        <v>85</v>
      </c>
      <c r="D171" s="13">
        <v>1</v>
      </c>
      <c r="E171" s="13">
        <v>1872000</v>
      </c>
      <c r="F171" s="13"/>
      <c r="G171" s="1" t="str">
        <f t="shared" si="2"/>
        <v>INSERT INTO [BookingDetail] VALUES(N'68',N'85',N'1',N'1872000');</v>
      </c>
    </row>
    <row r="172" spans="1:7" ht="14.4" x14ac:dyDescent="0.3">
      <c r="A172" s="13">
        <v>171</v>
      </c>
      <c r="B172" s="13">
        <v>42</v>
      </c>
      <c r="C172" s="13">
        <v>86</v>
      </c>
      <c r="D172" s="13">
        <v>1</v>
      </c>
      <c r="E172" s="13">
        <v>14250000</v>
      </c>
      <c r="F172" s="13"/>
      <c r="G172" s="1" t="str">
        <f t="shared" si="2"/>
        <v>INSERT INTO [BookingDetail] VALUES(N'42',N'86',N'1',N'14250000');</v>
      </c>
    </row>
    <row r="173" spans="1:7" ht="14.4" x14ac:dyDescent="0.3">
      <c r="A173" s="13">
        <v>172</v>
      </c>
      <c r="B173" s="13">
        <v>52</v>
      </c>
      <c r="C173" s="13">
        <v>86</v>
      </c>
      <c r="D173" s="13">
        <v>3</v>
      </c>
      <c r="E173" s="13">
        <v>34763400</v>
      </c>
      <c r="F173" s="13"/>
      <c r="G173" s="1" t="str">
        <f t="shared" si="2"/>
        <v>INSERT INTO [BookingDetail] VALUES(N'52',N'86',N'3',N'34763400');</v>
      </c>
    </row>
    <row r="174" spans="1:7" ht="14.4" x14ac:dyDescent="0.3">
      <c r="A174" s="13">
        <v>173</v>
      </c>
      <c r="B174" s="13">
        <v>31</v>
      </c>
      <c r="C174" s="13">
        <v>87</v>
      </c>
      <c r="D174" s="13">
        <v>1</v>
      </c>
      <c r="E174" s="13">
        <v>1072500</v>
      </c>
      <c r="F174" s="13"/>
      <c r="G174" s="1" t="str">
        <f t="shared" si="2"/>
        <v>INSERT INTO [BookingDetail] VALUES(N'31',N'87',N'1',N'1072500');</v>
      </c>
    </row>
    <row r="175" spans="1:7" ht="14.4" x14ac:dyDescent="0.3">
      <c r="A175" s="13">
        <v>174</v>
      </c>
      <c r="B175" s="13">
        <v>42</v>
      </c>
      <c r="C175" s="13">
        <v>87</v>
      </c>
      <c r="D175" s="13">
        <v>2</v>
      </c>
      <c r="E175" s="13">
        <v>8550000</v>
      </c>
      <c r="F175" s="13"/>
      <c r="G175" s="1" t="str">
        <f t="shared" si="2"/>
        <v>INSERT INTO [BookingDetail] VALUES(N'42',N'87',N'2',N'8550000');</v>
      </c>
    </row>
    <row r="176" spans="1:7" ht="14.4" x14ac:dyDescent="0.3">
      <c r="A176" s="13">
        <v>175</v>
      </c>
      <c r="B176" s="13">
        <v>44</v>
      </c>
      <c r="C176" s="13">
        <v>88</v>
      </c>
      <c r="D176" s="13">
        <v>1</v>
      </c>
      <c r="E176" s="13">
        <v>3465000</v>
      </c>
      <c r="F176" s="13"/>
      <c r="G176" s="1" t="str">
        <f t="shared" si="2"/>
        <v>INSERT INTO [BookingDetail] VALUES(N'44',N'88',N'1',N'3465000');</v>
      </c>
    </row>
    <row r="177" spans="1:7" ht="14.4" x14ac:dyDescent="0.3">
      <c r="A177" s="13">
        <v>176</v>
      </c>
      <c r="B177" s="13">
        <v>37</v>
      </c>
      <c r="C177" s="13">
        <v>88</v>
      </c>
      <c r="D177" s="13">
        <v>1</v>
      </c>
      <c r="E177" s="13">
        <v>3465000</v>
      </c>
      <c r="F177" s="13"/>
      <c r="G177" s="1" t="str">
        <f t="shared" si="2"/>
        <v>INSERT INTO [BookingDetail] VALUES(N'37',N'88',N'1',N'3465000');</v>
      </c>
    </row>
    <row r="178" spans="1:7" ht="14.4" x14ac:dyDescent="0.3">
      <c r="A178" s="13">
        <v>177</v>
      </c>
      <c r="B178" s="13">
        <v>22</v>
      </c>
      <c r="C178" s="13">
        <v>89</v>
      </c>
      <c r="D178" s="13">
        <v>3</v>
      </c>
      <c r="E178" s="13">
        <v>45544800</v>
      </c>
      <c r="F178" s="13"/>
      <c r="G178" s="1" t="str">
        <f t="shared" si="2"/>
        <v>INSERT INTO [BookingDetail] VALUES(N'22',N'89',N'3',N'45544800');</v>
      </c>
    </row>
    <row r="179" spans="1:7" ht="14.4" x14ac:dyDescent="0.3">
      <c r="A179" s="13">
        <v>178</v>
      </c>
      <c r="B179" s="13">
        <v>37</v>
      </c>
      <c r="C179" s="13">
        <v>89</v>
      </c>
      <c r="D179" s="13">
        <v>3</v>
      </c>
      <c r="E179" s="13">
        <v>7276500</v>
      </c>
      <c r="F179" s="13"/>
      <c r="G179" s="1" t="str">
        <f t="shared" si="2"/>
        <v>INSERT INTO [BookingDetail] VALUES(N'37',N'89',N'3',N'7276500');</v>
      </c>
    </row>
    <row r="180" spans="1:7" ht="14.4" x14ac:dyDescent="0.3">
      <c r="A180" s="13">
        <v>179</v>
      </c>
      <c r="B180" s="13">
        <v>72</v>
      </c>
      <c r="C180" s="13">
        <v>90</v>
      </c>
      <c r="D180" s="13">
        <v>3</v>
      </c>
      <c r="E180" s="13">
        <v>12052800</v>
      </c>
      <c r="F180" s="13"/>
      <c r="G180" s="1" t="str">
        <f t="shared" si="2"/>
        <v>INSERT INTO [BookingDetail] VALUES(N'72',N'90',N'3',N'12052800');</v>
      </c>
    </row>
    <row r="181" spans="1:7" ht="14.4" x14ac:dyDescent="0.3">
      <c r="A181" s="13">
        <v>180</v>
      </c>
      <c r="B181" s="13">
        <v>45</v>
      </c>
      <c r="C181" s="13">
        <v>90</v>
      </c>
      <c r="D181" s="13">
        <v>2</v>
      </c>
      <c r="E181" s="13">
        <v>7830000</v>
      </c>
      <c r="F181" s="13"/>
      <c r="G181" s="1" t="str">
        <f t="shared" si="2"/>
        <v>INSERT INTO [BookingDetail] VALUES(N'45',N'90',N'2',N'7830000');</v>
      </c>
    </row>
    <row r="182" spans="1:7" ht="14.4" x14ac:dyDescent="0.3">
      <c r="A182" s="13">
        <v>181</v>
      </c>
      <c r="B182" s="13">
        <v>6</v>
      </c>
      <c r="C182" s="13">
        <v>91</v>
      </c>
      <c r="D182" s="13">
        <v>1</v>
      </c>
      <c r="E182" s="13">
        <v>9675664.5</v>
      </c>
      <c r="F182" s="13"/>
      <c r="G182" s="1" t="str">
        <f t="shared" si="2"/>
        <v>INSERT INTO [BookingDetail] VALUES(N'6',N'91',N'1',N'9675664.5');</v>
      </c>
    </row>
    <row r="183" spans="1:7" ht="14.4" x14ac:dyDescent="0.3">
      <c r="A183" s="13">
        <v>182</v>
      </c>
      <c r="B183" s="13">
        <v>24</v>
      </c>
      <c r="C183" s="13">
        <v>91</v>
      </c>
      <c r="D183" s="13">
        <v>1</v>
      </c>
      <c r="E183" s="13">
        <v>16250000</v>
      </c>
      <c r="F183" s="13"/>
      <c r="G183" s="1" t="str">
        <f t="shared" si="2"/>
        <v>INSERT INTO [BookingDetail] VALUES(N'24',N'91',N'1',N'16250000');</v>
      </c>
    </row>
    <row r="184" spans="1:7" ht="14.4" x14ac:dyDescent="0.3">
      <c r="A184" s="13">
        <v>183</v>
      </c>
      <c r="B184" s="13">
        <v>49</v>
      </c>
      <c r="C184" s="13">
        <v>92</v>
      </c>
      <c r="D184" s="13">
        <v>3</v>
      </c>
      <c r="E184" s="13">
        <v>51000000</v>
      </c>
      <c r="F184" s="13"/>
      <c r="G184" s="1" t="str">
        <f t="shared" si="2"/>
        <v>INSERT INTO [BookingDetail] VALUES(N'49',N'92',N'3',N'51000000');</v>
      </c>
    </row>
    <row r="185" spans="1:7" ht="14.4" x14ac:dyDescent="0.3">
      <c r="A185" s="13">
        <v>184</v>
      </c>
      <c r="B185" s="13">
        <v>23</v>
      </c>
      <c r="C185" s="13">
        <v>92</v>
      </c>
      <c r="D185" s="13">
        <v>3</v>
      </c>
      <c r="E185" s="13">
        <v>16263000</v>
      </c>
      <c r="F185" s="13"/>
      <c r="G185" s="1" t="str">
        <f t="shared" si="2"/>
        <v>INSERT INTO [BookingDetail] VALUES(N'23',N'92',N'3',N'16263000');</v>
      </c>
    </row>
    <row r="186" spans="1:7" ht="14.4" x14ac:dyDescent="0.3">
      <c r="A186" s="13">
        <v>185</v>
      </c>
      <c r="B186" s="13">
        <v>44</v>
      </c>
      <c r="C186" s="13">
        <v>93</v>
      </c>
      <c r="D186" s="13">
        <v>2</v>
      </c>
      <c r="E186" s="13">
        <v>4851000</v>
      </c>
      <c r="F186" s="13"/>
      <c r="G186" s="1" t="str">
        <f t="shared" si="2"/>
        <v>INSERT INTO [BookingDetail] VALUES(N'44',N'93',N'2',N'4851000');</v>
      </c>
    </row>
    <row r="187" spans="1:7" ht="14.4" x14ac:dyDescent="0.3">
      <c r="A187" s="13">
        <v>186</v>
      </c>
      <c r="B187" s="13">
        <v>33</v>
      </c>
      <c r="C187" s="13">
        <v>93</v>
      </c>
      <c r="D187" s="13">
        <v>1</v>
      </c>
      <c r="E187" s="13">
        <v>1737312.5</v>
      </c>
      <c r="F187" s="13"/>
      <c r="G187" s="1" t="str">
        <f t="shared" ref="G187:G201" si="3">"INSERT INTO [BookingDetail] VALUES(N'"&amp;B187&amp;"',N'"&amp;C187&amp;"',N'"&amp;D187&amp;"',N'"&amp;E187&amp;"');"</f>
        <v>INSERT INTO [BookingDetail] VALUES(N'33',N'93',N'1',N'1737312.5');</v>
      </c>
    </row>
    <row r="188" spans="1:7" ht="14.4" x14ac:dyDescent="0.3">
      <c r="A188" s="13">
        <v>187</v>
      </c>
      <c r="B188" s="13">
        <v>38</v>
      </c>
      <c r="C188" s="13">
        <v>94</v>
      </c>
      <c r="D188" s="13">
        <v>2</v>
      </c>
      <c r="E188" s="13">
        <v>4872000</v>
      </c>
      <c r="F188" s="13"/>
      <c r="G188" s="1" t="str">
        <f t="shared" si="3"/>
        <v>INSERT INTO [BookingDetail] VALUES(N'38',N'94',N'2',N'4872000');</v>
      </c>
    </row>
    <row r="189" spans="1:7" ht="14.4" x14ac:dyDescent="0.3">
      <c r="A189" s="13">
        <v>188</v>
      </c>
      <c r="B189" s="13">
        <v>41</v>
      </c>
      <c r="C189" s="13">
        <v>94</v>
      </c>
      <c r="D189" s="13">
        <v>3</v>
      </c>
      <c r="E189" s="13">
        <v>13260000</v>
      </c>
      <c r="F189" s="13"/>
      <c r="G189" s="1" t="str">
        <f t="shared" si="3"/>
        <v>INSERT INTO [BookingDetail] VALUES(N'41',N'94',N'3',N'13260000');</v>
      </c>
    </row>
    <row r="190" spans="1:7" ht="14.4" x14ac:dyDescent="0.3">
      <c r="A190" s="13">
        <v>189</v>
      </c>
      <c r="B190" s="13">
        <v>45</v>
      </c>
      <c r="C190" s="13">
        <v>95</v>
      </c>
      <c r="D190" s="13">
        <v>1</v>
      </c>
      <c r="E190" s="13">
        <v>6525000</v>
      </c>
      <c r="F190" s="13"/>
      <c r="G190" s="1" t="str">
        <f t="shared" si="3"/>
        <v>INSERT INTO [BookingDetail] VALUES(N'45',N'95',N'1',N'6525000');</v>
      </c>
    </row>
    <row r="191" spans="1:7" ht="14.4" x14ac:dyDescent="0.3">
      <c r="A191" s="13">
        <v>190</v>
      </c>
      <c r="B191" s="13">
        <v>47</v>
      </c>
      <c r="C191" s="13">
        <v>95</v>
      </c>
      <c r="D191" s="13">
        <v>1</v>
      </c>
      <c r="E191" s="13">
        <v>5481000</v>
      </c>
      <c r="F191" s="13"/>
      <c r="G191" s="1" t="str">
        <f t="shared" si="3"/>
        <v>INSERT INTO [BookingDetail] VALUES(N'47',N'95',N'1',N'5481000');</v>
      </c>
    </row>
    <row r="192" spans="1:7" ht="14.4" x14ac:dyDescent="0.3">
      <c r="A192" s="13">
        <v>191</v>
      </c>
      <c r="B192" s="13">
        <v>18</v>
      </c>
      <c r="C192" s="13">
        <v>96</v>
      </c>
      <c r="D192" s="13">
        <v>3</v>
      </c>
      <c r="E192" s="13">
        <v>23148277.199999999</v>
      </c>
      <c r="F192" s="13"/>
      <c r="G192" s="1" t="str">
        <f t="shared" si="3"/>
        <v>INSERT INTO [BookingDetail] VALUES(N'18',N'96',N'3',N'23148277.2');</v>
      </c>
    </row>
    <row r="193" spans="1:7" ht="14.4" x14ac:dyDescent="0.3">
      <c r="A193" s="13">
        <v>192</v>
      </c>
      <c r="B193" s="13">
        <v>46</v>
      </c>
      <c r="C193" s="13">
        <v>96</v>
      </c>
      <c r="D193" s="13">
        <v>2</v>
      </c>
      <c r="E193" s="13">
        <v>28188000</v>
      </c>
      <c r="F193" s="13"/>
      <c r="G193" s="1" t="str">
        <f t="shared" si="3"/>
        <v>INSERT INTO [BookingDetail] VALUES(N'46',N'96',N'2',N'28188000');</v>
      </c>
    </row>
    <row r="194" spans="1:7" ht="14.4" x14ac:dyDescent="0.3">
      <c r="A194" s="13">
        <v>193</v>
      </c>
      <c r="B194" s="13">
        <v>33</v>
      </c>
      <c r="C194" s="13">
        <v>97</v>
      </c>
      <c r="D194" s="13">
        <v>1</v>
      </c>
      <c r="E194" s="13">
        <v>1737312.5</v>
      </c>
      <c r="F194" s="13"/>
      <c r="G194" s="1" t="str">
        <f t="shared" si="3"/>
        <v>INSERT INTO [BookingDetail] VALUES(N'33',N'97',N'1',N'1737312.5');</v>
      </c>
    </row>
    <row r="195" spans="1:7" ht="14.4" x14ac:dyDescent="0.3">
      <c r="A195" s="13">
        <v>194</v>
      </c>
      <c r="B195" s="13">
        <v>46</v>
      </c>
      <c r="C195" s="13">
        <v>97</v>
      </c>
      <c r="D195" s="13">
        <v>3</v>
      </c>
      <c r="E195" s="13">
        <v>32886000</v>
      </c>
      <c r="F195" s="13"/>
      <c r="G195" s="1" t="str">
        <f t="shared" si="3"/>
        <v>INSERT INTO [BookingDetail] VALUES(N'46',N'97',N'3',N'32886000');</v>
      </c>
    </row>
    <row r="196" spans="1:7" ht="14.4" x14ac:dyDescent="0.3">
      <c r="A196" s="13">
        <v>195</v>
      </c>
      <c r="B196" s="13">
        <v>24</v>
      </c>
      <c r="C196" s="13">
        <v>98</v>
      </c>
      <c r="D196" s="13">
        <v>1</v>
      </c>
      <c r="E196" s="13">
        <v>6500000</v>
      </c>
      <c r="F196" s="13"/>
      <c r="G196" s="1" t="str">
        <f t="shared" si="3"/>
        <v>INSERT INTO [BookingDetail] VALUES(N'24',N'98',N'1',N'6500000');</v>
      </c>
    </row>
    <row r="197" spans="1:7" ht="14.4" x14ac:dyDescent="0.3">
      <c r="A197" s="13">
        <v>196</v>
      </c>
      <c r="B197" s="13">
        <v>21</v>
      </c>
      <c r="C197" s="13">
        <v>98</v>
      </c>
      <c r="D197" s="13">
        <v>1</v>
      </c>
      <c r="E197" s="13">
        <v>4337600</v>
      </c>
      <c r="F197" s="13"/>
      <c r="G197" s="1" t="str">
        <f t="shared" si="3"/>
        <v>INSERT INTO [BookingDetail] VALUES(N'21',N'98',N'1',N'4337600');</v>
      </c>
    </row>
    <row r="198" spans="1:7" ht="14.4" x14ac:dyDescent="0.3">
      <c r="A198" s="13">
        <v>197</v>
      </c>
      <c r="B198" s="13">
        <v>27</v>
      </c>
      <c r="C198" s="13">
        <v>99</v>
      </c>
      <c r="D198" s="13">
        <v>3</v>
      </c>
      <c r="E198" s="13">
        <v>132116400</v>
      </c>
      <c r="F198" s="13"/>
      <c r="G198" s="1" t="str">
        <f t="shared" si="3"/>
        <v>INSERT INTO [BookingDetail] VALUES(N'27',N'99',N'3',N'132116400');</v>
      </c>
    </row>
    <row r="199" spans="1:7" ht="14.4" x14ac:dyDescent="0.3">
      <c r="A199" s="13">
        <v>198</v>
      </c>
      <c r="B199" s="13">
        <v>3</v>
      </c>
      <c r="C199" s="13">
        <v>99</v>
      </c>
      <c r="D199" s="13">
        <v>1</v>
      </c>
      <c r="E199" s="13">
        <v>14904000</v>
      </c>
      <c r="F199" s="13"/>
      <c r="G199" s="1" t="str">
        <f t="shared" si="3"/>
        <v>INSERT INTO [BookingDetail] VALUES(N'3',N'99',N'1',N'14904000');</v>
      </c>
    </row>
    <row r="200" spans="1:7" ht="14.4" x14ac:dyDescent="0.3">
      <c r="A200" s="13">
        <v>199</v>
      </c>
      <c r="B200" s="13">
        <v>42</v>
      </c>
      <c r="C200" s="13">
        <v>100</v>
      </c>
      <c r="D200" s="13">
        <v>1</v>
      </c>
      <c r="E200" s="13">
        <v>14250000</v>
      </c>
      <c r="F200" s="13"/>
      <c r="G200" s="1" t="str">
        <f t="shared" si="3"/>
        <v>INSERT INTO [BookingDetail] VALUES(N'42',N'100',N'1',N'14250000');</v>
      </c>
    </row>
    <row r="201" spans="1:7" ht="14.4" x14ac:dyDescent="0.3">
      <c r="A201" s="13">
        <v>200</v>
      </c>
      <c r="B201" s="13">
        <v>69</v>
      </c>
      <c r="C201" s="13">
        <v>100</v>
      </c>
      <c r="D201" s="13">
        <v>2</v>
      </c>
      <c r="E201" s="13">
        <v>17300480</v>
      </c>
      <c r="F201" s="13"/>
      <c r="G201" s="1" t="str">
        <f t="shared" si="3"/>
        <v>INSERT INTO [BookingDetail] VALUES(N'69',N'100',N'2',N'17300480');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Account</vt:lpstr>
      <vt:lpstr>City</vt:lpstr>
      <vt:lpstr>TypeHotel</vt:lpstr>
      <vt:lpstr>Hotel</vt:lpstr>
      <vt:lpstr>HotelService</vt:lpstr>
      <vt:lpstr>RoomStatus</vt:lpstr>
      <vt:lpstr>Room</vt:lpstr>
      <vt:lpstr>Booking</vt:lpstr>
      <vt:lpstr>BookingDetail</vt:lpstr>
      <vt:lpstr>ratingstatus</vt:lpstr>
      <vt:lpstr>Rating</vt:lpstr>
      <vt:lpstr>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 Nguyen</dc:creator>
  <cp:lastModifiedBy>tungn</cp:lastModifiedBy>
  <dcterms:created xsi:type="dcterms:W3CDTF">2022-04-14T06:00:43Z</dcterms:created>
  <dcterms:modified xsi:type="dcterms:W3CDTF">2022-06-27T20:15:14Z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2022-04-09T01:10:58Z</dcterms:created>
  <cp:revision>0</cp:revision>
</cp:coreProperties>
</file>