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Opciones" sheetId="1" r:id="rId3"/>
    <sheet state="visible" name="Información Gral" sheetId="2" r:id="rId4"/>
    <sheet state="visible" name="Definición Visión del proyecto" sheetId="3" r:id="rId5"/>
    <sheet state="visible" name="Project Charter" sheetId="4" r:id="rId6"/>
    <sheet state="visible" name="Prototipos" sheetId="5" r:id="rId7"/>
    <sheet state="visible" name="Product Backlog" sheetId="6" r:id="rId8"/>
    <sheet state="visible" name="Cronograma de lanzamiento" sheetId="7" r:id="rId9"/>
    <sheet state="visible" name="Sp1" sheetId="8" r:id="rId10"/>
    <sheet state="visible" name="Sp2" sheetId="9" r:id="rId11"/>
    <sheet state="hidden" name="Definiciones" sheetId="10" r:id="rId12"/>
  </sheets>
  <externalReferences>
    <externalReference r:id="rId13"/>
  </externalReferences>
  <definedNames>
    <definedName name="TaskStoryID">#REF!</definedName>
    <definedName name="TrendDays">#REF!</definedName>
    <definedName name="TaskRows">#REF!</definedName>
    <definedName name="ImplementationDays">#REF!</definedName>
    <definedName localSheetId="8" name="TaskStatus">#REF!</definedName>
    <definedName name="DoneDays">#REF!</definedName>
    <definedName localSheetId="8" name="SprintTasks">#REF!</definedName>
    <definedName name="SprintTasks">#REF!</definedName>
    <definedName name="TotalEffort">#REF!</definedName>
    <definedName localSheetId="8" name="TaskRows">#REF!</definedName>
    <definedName localSheetId="8" name="TaskStoryID">#REF!</definedName>
    <definedName localSheetId="8" name="TrendDays">#REF!</definedName>
    <definedName localSheetId="8" name="DoneDays">#REF!</definedName>
    <definedName localSheetId="8" name="TotalEffort">#REF!</definedName>
    <definedName localSheetId="8" name="ImplementationDays">#REF!</definedName>
    <definedName name="TaskStatus">#REF!</definedName>
    <definedName name="Restante">#REF!</definedName>
    <definedName name="AverageSpeedLastEight">#REF!</definedName>
    <definedName hidden="1" localSheetId="6" name="_xlnm._FilterDatabase">'Cronograma de lanzamiento'!$B$7:$O$7</definedName>
    <definedName hidden="1" localSheetId="5" name="_xlnm._FilterDatabase">'Product Backlog'!$B$8:$T$8</definedName>
  </definedNames>
  <calcPr/>
  <extLst>
    <ext uri="GoogleSheetsCustomDataVersion1">
      <go:sheetsCustomData xmlns:go="http://customooxmlschemas.google.com/" r:id="rId14" roundtripDataSignature="AMtx7mj8/GnYJ7c67or9LgafikkHRL8+l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0">
      <text>
        <t xml:space="preserve">======
ID#AAAAC_0MFs0
Familia Henao    (2019-05-09 18:26:06)
DD-MM-AA</t>
      </text>
    </comment>
    <comment authorId="0" ref="E21">
      <text>
        <t xml:space="preserve">======
ID#AAAAC_0MFsQ
Familia Henao    (2019-05-09 18:26:06)
DD-MM-AA</t>
      </text>
    </comment>
  </commentList>
  <extLst>
    <ext uri="GoogleSheetsCustomDataVersion1">
      <go:sheetsCustomData xmlns:go="http://customooxmlschemas.google.com/" r:id="rId1" roundtripDataSignature="AMtx7mih2VY09ezQEdrOjTTrX95sKnZD4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8">
      <text>
        <t xml:space="preserve">======
ID#AAAAC_0MFss
Familia Henao    (2019-05-09 18:26:06)
Se estima bajo puntos de usuario utilizando de 0 a 13, donde 13 tiene mayor complejidad, ? Se requiere más información, ∞ es muy compleja y se debe desglosar.</t>
      </text>
    </comment>
    <comment authorId="0" ref="R8">
      <text>
        <t xml:space="preserve">======
ID#AAAAC_0MFso
Familia Henao    (2019-05-09 18:26:06)
Se prioriza de acuerdo a la complejidad, riesgo y valor y dependencia.
No duplicar valores, para priorizar se usa el metodo de 100 puntos.</t>
      </text>
    </comment>
    <comment authorId="0" ref="C8">
      <text>
        <t xml:space="preserve">======
ID#AAAAC_0MFsk
Familia Henao    (2019-05-09 18:26:06)
responder al patron ¿Quién? ¿QUE? Y ¿PORQUÉ?</t>
      </text>
    </comment>
    <comment authorId="0" ref="J8">
      <text>
        <t xml:space="preserve">======
ID#AAAAC_0MFsU
Familia Henao    (2019-05-09 18:26:06)
Se sugiere realizarlo en el siguiente formato:Para ello se puede utilizar la sintaxis de BDD (Behaviour Driven Development) siguiendo el siguiente formato: “Dado aaa, cuando se produzca bbb, entonces ccc“, donde aaa es la situación en la que se encuentra el sistema, bbb es un evento que lo hará cambiar y ccc es el resultado</t>
      </text>
    </comment>
    <comment authorId="0" ref="H7">
      <text>
        <t xml:space="preserve">======
ID#AAAAC_0MFsM
Familia Henao    (2019-05-09 18:26:06)
La estimación se realiza en puntos de usuario, horas o días.</t>
      </text>
    </comment>
  </commentList>
  <extLst>
    <ext uri="GoogleSheetsCustomDataVersion1">
      <go:sheetsCustomData xmlns:go="http://customooxmlschemas.google.com/" r:id="rId1" roundtripDataSignature="AMtx7mhnIn1whhzfR5qLQn/FkMOBrqMtX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7">
      <text>
        <t xml:space="preserve">======
ID#AAAAC_0MFsw
Familia Henao    (2019-05-09 18:26:06)
DD-MM-AA</t>
      </text>
    </comment>
    <comment authorId="0" ref="H7">
      <text>
        <t xml:space="preserve">======
ID#AAAAC_0MFsc
Familia Henao    (2019-05-09 18:26:06)
DD-MM-AA</t>
      </text>
    </comment>
    <comment authorId="0" ref="I7">
      <text>
        <t xml:space="preserve">======
ID#AAAAC_0MFsY
Familia Henao    (2019-05-09 18:26:06)
DD-MM-AA</t>
      </text>
    </comment>
  </commentList>
  <extLst>
    <ext uri="GoogleSheetsCustomDataVersion1">
      <go:sheetsCustomData xmlns:go="http://customooxmlschemas.google.com/" r:id="rId1" roundtripDataSignature="AMtx7mieRAsU2AV+avjF45QhFrTOcRMaP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======
ID#AAAAC_0MFsg
Familia Henao    (2019-05-09 18:26:06)
Definir si estimar en horas o puntos de usuario</t>
      </text>
    </comment>
  </commentList>
  <extLst>
    <ext uri="GoogleSheetsCustomDataVersion1">
      <go:sheetsCustomData xmlns:go="http://customooxmlschemas.google.com/" r:id="rId1" roundtripDataSignature="AMtx7mihFcCbuqRDfcSVyM80ioPinpBLCw=="/>
    </ext>
  </extLst>
</comments>
</file>

<file path=xl/sharedStrings.xml><?xml version="1.0" encoding="utf-8"?>
<sst xmlns="http://schemas.openxmlformats.org/spreadsheetml/2006/main" count="337" uniqueCount="185">
  <si>
    <t>INFORMACIÓN DEL PROYECTO</t>
  </si>
  <si>
    <t>Pregunta a responder</t>
  </si>
  <si>
    <t>Observación</t>
  </si>
  <si>
    <t>Cliente</t>
  </si>
  <si>
    <t>REPUESTA</t>
  </si>
  <si>
    <t>ACTA DE CONSTITUCIÓN DEL PROYECTO 
CÓDIGO: 
VERSIÓN:</t>
  </si>
  <si>
    <t>Sponsor</t>
  </si>
  <si>
    <t>PARA</t>
  </si>
  <si>
    <t>Alumnos Ccaldiad</t>
  </si>
  <si>
    <t>PROYECTO</t>
  </si>
  <si>
    <t>Nombre del proyecto</t>
  </si>
  <si>
    <t>QUIEN</t>
  </si>
  <si>
    <t>Declaración de necesidad</t>
  </si>
  <si>
    <t>Product Owner</t>
  </si>
  <si>
    <t>(nombre del proyecto)</t>
  </si>
  <si>
    <t xml:space="preserve">conocer y certificarse </t>
  </si>
  <si>
    <t>Código</t>
  </si>
  <si>
    <t>Scrum Master</t>
  </si>
  <si>
    <t>Objetivo del proyecto</t>
  </si>
  <si>
    <t>EL</t>
  </si>
  <si>
    <t>PATROCINADOR</t>
  </si>
  <si>
    <t>(nombre del Patrocinador)</t>
  </si>
  <si>
    <t>Scru Team</t>
  </si>
  <si>
    <t>Nombre de producto</t>
  </si>
  <si>
    <t>CLIENTE</t>
  </si>
  <si>
    <t>(Nombre del cliente)</t>
  </si>
  <si>
    <t>QUE ES</t>
  </si>
  <si>
    <t>PREPARADO POR</t>
  </si>
  <si>
    <t xml:space="preserve">Visión del proyecto </t>
  </si>
  <si>
    <t>categoría del producto</t>
  </si>
  <si>
    <t xml:space="preserve">Desarrollo ágil </t>
  </si>
  <si>
    <t>(Creador del Acta)</t>
  </si>
  <si>
    <t>QUE</t>
  </si>
  <si>
    <t>FECHA</t>
  </si>
  <si>
    <t>Beneficio clave, razón de peso para comprar o usar</t>
  </si>
  <si>
    <t>Ofrece herramientas practicas, acompañamiento durante la certificación y una sesión personalizada</t>
  </si>
  <si>
    <t>A DIFERENCIA DE</t>
  </si>
  <si>
    <t>FECHA DE INICIO</t>
  </si>
  <si>
    <t>competidor/alternativa</t>
  </si>
  <si>
    <t>Nuestro Producto</t>
  </si>
  <si>
    <t xml:space="preserve">Declaración diferencial
</t>
  </si>
  <si>
    <t>FECHA DE CIERRE</t>
  </si>
  <si>
    <t>VISIÓN DEL PROYECTO</t>
  </si>
  <si>
    <t>1. BREVE DESCRIPCIÓN DEL PROYECTO</t>
  </si>
  <si>
    <t>FECHA DE FIN</t>
  </si>
  <si>
    <t>ESTIMACIÓN PLANEADA</t>
  </si>
  <si>
    <t xml:space="preserve">Desarrollar el curso de Scrum master para los Alumnos de ITERO, los cuales requieren conocer y certificarse en Scrum como Marco de trabajo ágil, donde podrán adquir herramientas practicas, acompañamiento durante la certificación y una sesión personalizada. </t>
  </si>
  <si>
    <t>REAL</t>
  </si>
  <si>
    <t>2. ALINEAMIENTO DEL PROYECTO</t>
  </si>
  <si>
    <t>Total</t>
  </si>
  <si>
    <t>Ejecutadas</t>
  </si>
  <si>
    <t>Duración del Sprint</t>
  </si>
  <si>
    <t>Horas del proyecto</t>
  </si>
  <si>
    <t>2.1 OBJETIVO ESTRATÉGICO DE LA ORGANIZACIÓN</t>
  </si>
  <si>
    <t>2.2 PROPOSITO DEL PROYECTO</t>
  </si>
  <si>
    <t>Cant.  De Sprint</t>
  </si>
  <si>
    <t>3. OBJETIVOS DEL PROYECTO</t>
  </si>
  <si>
    <t xml:space="preserve">Puntos de usuario </t>
  </si>
  <si>
    <t>(principalmente en terminos de tiempo, alcance, costo y calidad)</t>
  </si>
  <si>
    <t>ALCANCE:</t>
  </si>
  <si>
    <t>TIEMPO:</t>
  </si>
  <si>
    <t>COSTO:</t>
  </si>
  <si>
    <t>Estimación en horas</t>
  </si>
  <si>
    <t>CALIDAD:</t>
  </si>
  <si>
    <t xml:space="preserve">4. CRITERIOS DE ÉXITO </t>
  </si>
  <si>
    <t>foto</t>
  </si>
  <si>
    <t>Criterio de aceptación</t>
  </si>
  <si>
    <t>Nombre</t>
  </si>
  <si>
    <t>Entregable</t>
  </si>
  <si>
    <t>Apellido</t>
  </si>
  <si>
    <t>Edad</t>
  </si>
  <si>
    <t>Cargo</t>
  </si>
  <si>
    <t>Funciones</t>
  </si>
  <si>
    <t>5. STAKEHOLDER(S) CLAVES</t>
  </si>
  <si>
    <t>NOMBRE</t>
  </si>
  <si>
    <t>CARGO</t>
  </si>
  <si>
    <t>ROL EN EL PROYECTO</t>
  </si>
  <si>
    <t>Necesidad</t>
  </si>
  <si>
    <t>Beneficio</t>
  </si>
  <si>
    <t xml:space="preserve">Estimación en puntos de usuario </t>
  </si>
  <si>
    <t>6. RIESGOS DE ALTO NIVEL</t>
  </si>
  <si>
    <t>Qué no le gusta</t>
  </si>
  <si>
    <t xml:space="preserve">velocidad del último Sprint </t>
  </si>
  <si>
    <t>RIESGO</t>
  </si>
  <si>
    <t>IMPACTO</t>
  </si>
  <si>
    <t>OBSERVACIÓN</t>
  </si>
  <si>
    <t>7. PRESUPUESTO DEL PROYECTO / INGRESO</t>
  </si>
  <si>
    <t>PRESUPUESTO</t>
  </si>
  <si>
    <t>INGRESO</t>
  </si>
  <si>
    <t>PERSONAL</t>
  </si>
  <si>
    <t>INGRESO PLANEADO</t>
  </si>
  <si>
    <t>EQUIPOS</t>
  </si>
  <si>
    <t>MARGEN PLANEADO $</t>
  </si>
  <si>
    <t>GASTOS</t>
  </si>
  <si>
    <t>MARGEN PLANEADO %</t>
  </si>
  <si>
    <t>COSTOS</t>
  </si>
  <si>
    <t>TOTAL</t>
  </si>
  <si>
    <t>ESTIMACIÓN</t>
  </si>
  <si>
    <t>ID</t>
  </si>
  <si>
    <t>USER STORIES</t>
  </si>
  <si>
    <t>ESTADO</t>
  </si>
  <si>
    <t>Puntos de Usuario</t>
  </si>
  <si>
    <t>Horas</t>
  </si>
  <si>
    <t>CRITERIO DE ACEPTACIÓN</t>
  </si>
  <si>
    <t>COMENTARIO</t>
  </si>
  <si>
    <t>TIPO DE EPICA</t>
  </si>
  <si>
    <t>PRIORIDAD</t>
  </si>
  <si>
    <t>RESPONSABLE</t>
  </si>
  <si>
    <t>ENTREGABLE</t>
  </si>
  <si>
    <t>SPRINT</t>
  </si>
  <si>
    <t>Critica</t>
  </si>
  <si>
    <t xml:space="preserve">Por hacer </t>
  </si>
  <si>
    <t>Requerimiento</t>
  </si>
  <si>
    <t>FECHA DE FINALIZACIÓN</t>
  </si>
  <si>
    <t>FECHA DE LANZAMIENTO</t>
  </si>
  <si>
    <t>DURACIÓN</t>
  </si>
  <si>
    <t>Planeado</t>
  </si>
  <si>
    <t>Hecho</t>
  </si>
  <si>
    <t>El entregable esta terminado, perro no lanzado</t>
  </si>
  <si>
    <t>Documentación (Problema,Objetivo, alcance, arquitectura, roles,etc)</t>
  </si>
  <si>
    <t>Alta</t>
  </si>
  <si>
    <t>En progreso</t>
  </si>
  <si>
    <t>Riesgo</t>
  </si>
  <si>
    <t xml:space="preserve">Media </t>
  </si>
  <si>
    <t>Lanzado</t>
  </si>
  <si>
    <t>En evaluación</t>
  </si>
  <si>
    <t>Cambio</t>
  </si>
  <si>
    <t>Se realizó liberación</t>
  </si>
  <si>
    <t>Baja</t>
  </si>
  <si>
    <t>Analisis de Requisitos, CUS</t>
  </si>
  <si>
    <t>En marcha</t>
  </si>
  <si>
    <t xml:space="preserve"> se esta ejecutando en el sprin</t>
  </si>
  <si>
    <t xml:space="preserve">Modulo de Autorizacion / PUBLIC (Desarrollo / Unit Test)            
- Maquetación, Integración y Pruebas de Login - API Login                                                           
- Maquetación, Integración y Pruebas de Registro - API Registro
- Maquetación, Integración y Pruebas de Landing  - Envio de  Parametros para API Buscar Recomendado (CUN02)
      </t>
  </si>
  <si>
    <t xml:space="preserve">Modulo de Dashboard (Desarrollo / Unit Test)  - (CUN02)
- Maquetación, Desarrollo de Dashboard (Arquituctra modular)
       - Integracion de API Listar  Distritos                                                           
       - Integracion de API Listar Servicios
- Maquetación, Integración y Pruebas Listar Recomendados - API Buscar Recomendado 
      </t>
  </si>
  <si>
    <t xml:space="preserve">Modulo de Recomendado (Desarrollo / Unit Test)  - CUN01          
 - Maquetacion Formulario e Integracion de API Registro de Recomendado
 - Maquetación e Integracion de Subir Foto de Recomendado - API Upload  
       - Habilitar Servicio de S3 y Creacion de buckets (AWS)
       - Integración de S3 con el Backend
       - Desarrollo de API upload picture
      </t>
  </si>
  <si>
    <t>Historia realizada o no requiere esfuerzo</t>
  </si>
  <si>
    <t xml:space="preserve">Modulo de Aministrador
 - Maquetacion, Integracion (CRUD) de Administracion de Usuarios - CUN03  
 - Maquetacion, Integracion (CRUD) de Administración de Servicios - CUN04
      </t>
  </si>
  <si>
    <t>?</t>
  </si>
  <si>
    <t>Falta información</t>
  </si>
  <si>
    <t>∞</t>
  </si>
  <si>
    <t xml:space="preserve">es demasiado grande y hay que desglosarla </t>
  </si>
  <si>
    <t>Valor</t>
  </si>
  <si>
    <t xml:space="preserve">USER STORIES </t>
  </si>
  <si>
    <t>Por hacer</t>
  </si>
  <si>
    <t xml:space="preserve">Estimado </t>
  </si>
  <si>
    <t>Real</t>
  </si>
  <si>
    <t>En Proceso</t>
  </si>
  <si>
    <t>Días de implementación de Sprint</t>
  </si>
  <si>
    <t>En Evaluación</t>
  </si>
  <si>
    <t>Horas o Puntos de usuario</t>
  </si>
  <si>
    <t>Estado del Sprint</t>
  </si>
  <si>
    <t>DÍA</t>
  </si>
  <si>
    <t>STORY ID</t>
  </si>
  <si>
    <t xml:space="preserve">TAREA </t>
  </si>
  <si>
    <t>ESTIMADO</t>
  </si>
  <si>
    <t>Act 1</t>
  </si>
  <si>
    <t>Act 2</t>
  </si>
  <si>
    <t>Act 3</t>
  </si>
  <si>
    <t>Act 4</t>
  </si>
  <si>
    <t>Act 5</t>
  </si>
  <si>
    <t>Act 6</t>
  </si>
  <si>
    <t>Act 7</t>
  </si>
  <si>
    <t>Act 8</t>
  </si>
  <si>
    <t>Act 9</t>
  </si>
  <si>
    <t>Act 10</t>
  </si>
  <si>
    <t>Act 11</t>
  </si>
  <si>
    <t>Act 12</t>
  </si>
  <si>
    <t>Act 13</t>
  </si>
  <si>
    <t>Act 14</t>
  </si>
  <si>
    <t>Act 15</t>
  </si>
  <si>
    <t>Act 16</t>
  </si>
  <si>
    <t>Act 17</t>
  </si>
  <si>
    <t>Act 18</t>
  </si>
  <si>
    <t>Act 19</t>
  </si>
  <si>
    <t>Act 20</t>
  </si>
  <si>
    <t>Act 21</t>
  </si>
  <si>
    <t>Act 22</t>
  </si>
  <si>
    <t>Act 23</t>
  </si>
  <si>
    <t>Act 24</t>
  </si>
  <si>
    <t>Act 25</t>
  </si>
  <si>
    <t>Act 26</t>
  </si>
  <si>
    <t>Restante</t>
  </si>
  <si>
    <t>Estimado</t>
  </si>
  <si>
    <t xml:space="preserve">Velocidad: </t>
  </si>
  <si>
    <t>La velocidad es la cantidad de story points que se completan por iteración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</si>
</sst>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C0A]d\-mmm\-yy"/>
    <numFmt numFmtId="165" formatCode="[$$-240A]#,##0.00"/>
  </numFmts>
  <fonts count="5">
    <font>
      <sz val="11.0"/>
      <color rgb="FF000000"/>
      <name val="Calibri"/>
    </font>
    <font/>
    <font>
      <b/>
      <sz val="11.0"/>
      <color rgb="FFFFFFFF"/>
      <name val="Calibri"/>
    </font>
    <font>
      <b/>
      <sz val="11.0"/>
      <color rgb="FF000000"/>
      <name val="Calibri"/>
    </font>
    <font>
      <sz val="11.0"/>
      <color rgb="FFFFFFFF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D0CECE"/>
        <bgColor rgb="FFD0CECE"/>
      </patternFill>
    </fill>
  </fills>
  <borders count="67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/>
    </border>
    <border>
      <left style="thin">
        <color rgb="FF000000"/>
      </left>
      <top style="thin">
        <color rgb="FF000000"/>
      </top>
    </border>
    <border>
      <top/>
      <bottom/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</border>
    <border>
      <left/>
      <right/>
      <top/>
    </border>
    <border>
      <left style="thin">
        <color rgb="FF000000"/>
      </left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  <xf borderId="2" fillId="0" fontId="0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" fillId="3" fontId="0" numFmtId="0" xfId="0" applyAlignment="1" applyBorder="1" applyFont="1">
      <alignment horizontal="center"/>
    </xf>
    <xf borderId="10" fillId="4" fontId="2" numFmtId="0" xfId="0" applyAlignment="1" applyBorder="1" applyFill="1" applyFont="1">
      <alignment horizontal="center"/>
    </xf>
    <xf borderId="11" fillId="4" fontId="2" numFmtId="0" xfId="0" applyAlignment="1" applyBorder="1" applyFont="1">
      <alignment horizontal="center"/>
    </xf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3" numFmtId="0" xfId="0" applyAlignment="1" applyBorder="1" applyFont="1">
      <alignment horizontal="left"/>
    </xf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5" fillId="5" fontId="0" numFmtId="0" xfId="0" applyAlignment="1" applyBorder="1" applyFill="1" applyFont="1">
      <alignment horizontal="left" vertical="top"/>
    </xf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" fillId="4" fontId="2" numFmtId="0" xfId="0" applyAlignment="1" applyBorder="1" applyFont="1">
      <alignment horizontal="center" shrinkToFit="0" wrapText="1"/>
    </xf>
    <xf borderId="15" fillId="6" fontId="0" numFmtId="0" xfId="0" applyAlignment="1" applyBorder="1" applyFill="1" applyFont="1">
      <alignment horizontal="left" vertical="center"/>
    </xf>
    <xf borderId="22" fillId="0" fontId="1" numFmtId="0" xfId="0" applyBorder="1" applyFont="1"/>
    <xf borderId="23" fillId="0" fontId="1" numFmtId="0" xfId="0" applyBorder="1" applyFont="1"/>
    <xf borderId="15" fillId="5" fontId="0" numFmtId="0" xfId="0" applyAlignment="1" applyBorder="1" applyFont="1">
      <alignment horizontal="center" readingOrder="0" vertical="center"/>
    </xf>
    <xf borderId="15" fillId="3" fontId="3" numFmtId="0" xfId="0" applyAlignment="1" applyBorder="1" applyFont="1">
      <alignment horizontal="left"/>
    </xf>
    <xf borderId="1" fillId="3" fontId="3" numFmtId="0" xfId="0" applyAlignment="1" applyBorder="1" applyFont="1">
      <alignment horizontal="left"/>
    </xf>
    <xf borderId="24" fillId="3" fontId="3" numFmtId="0" xfId="0" applyBorder="1" applyFont="1"/>
    <xf borderId="15" fillId="3" fontId="3" numFmtId="0" xfId="0" applyAlignment="1" applyBorder="1" applyFont="1">
      <alignment horizontal="center"/>
    </xf>
    <xf borderId="15" fillId="5" fontId="0" numFmtId="0" xfId="0" applyAlignment="1" applyBorder="1" applyFont="1">
      <alignment horizontal="center" vertical="center"/>
    </xf>
    <xf borderId="25" fillId="0" fontId="1" numFmtId="0" xfId="0" applyBorder="1" applyFont="1"/>
    <xf borderId="11" fillId="3" fontId="3" numFmtId="0" xfId="0" applyAlignment="1" applyBorder="1" applyFont="1">
      <alignment horizontal="left" vertical="center"/>
    </xf>
    <xf borderId="26" fillId="3" fontId="3" numFmtId="0" xfId="0" applyBorder="1" applyFont="1"/>
    <xf borderId="11" fillId="5" fontId="0" numFmtId="49" xfId="0" applyAlignment="1" applyBorder="1" applyFont="1" applyNumberFormat="1">
      <alignment horizontal="center"/>
    </xf>
    <xf borderId="27" fillId="3" fontId="3" numFmtId="0" xfId="0" applyBorder="1" applyFont="1"/>
    <xf borderId="28" fillId="0" fontId="1" numFmtId="0" xfId="0" applyBorder="1" applyFont="1"/>
    <xf borderId="27" fillId="3" fontId="3" numFmtId="0" xfId="0" applyAlignment="1" applyBorder="1" applyFont="1">
      <alignment horizontal="left"/>
    </xf>
    <xf borderId="29" fillId="3" fontId="3" numFmtId="0" xfId="0" applyBorder="1" applyFont="1"/>
    <xf borderId="30" fillId="0" fontId="1" numFmtId="0" xfId="0" applyBorder="1" applyFont="1"/>
    <xf borderId="31" fillId="3" fontId="3" numFmtId="0" xfId="0" applyAlignment="1" applyBorder="1" applyFont="1">
      <alignment horizontal="center"/>
    </xf>
    <xf borderId="15" fillId="6" fontId="0" numFmtId="0" xfId="0" applyAlignment="1" applyBorder="1" applyFont="1">
      <alignment horizontal="left" shrinkToFit="0" vertical="center" wrapText="1"/>
    </xf>
    <xf borderId="32" fillId="0" fontId="1" numFmtId="0" xfId="0" applyBorder="1" applyFont="1"/>
    <xf borderId="10" fillId="3" fontId="3" numFmtId="0" xfId="0" applyAlignment="1" applyBorder="1" applyFont="1">
      <alignment horizontal="left"/>
    </xf>
    <xf borderId="33" fillId="0" fontId="1" numFmtId="0" xfId="0" applyBorder="1" applyFont="1"/>
    <xf borderId="10" fillId="3" fontId="0" numFmtId="0" xfId="0" applyAlignment="1" applyBorder="1" applyFont="1">
      <alignment horizontal="left" vertical="top"/>
    </xf>
    <xf borderId="15" fillId="3" fontId="3" numFmtId="0" xfId="0" applyAlignment="1" applyBorder="1" applyFont="1">
      <alignment horizontal="left" vertical="center"/>
    </xf>
    <xf borderId="34" fillId="0" fontId="1" numFmtId="0" xfId="0" applyBorder="1" applyFont="1"/>
    <xf borderId="15" fillId="5" fontId="0" numFmtId="164" xfId="0" applyAlignment="1" applyBorder="1" applyFont="1" applyNumberFormat="1">
      <alignment horizontal="center"/>
    </xf>
    <xf borderId="35" fillId="4" fontId="2" numFmtId="0" xfId="0" applyAlignment="1" applyBorder="1" applyFont="1">
      <alignment horizontal="center"/>
    </xf>
    <xf borderId="36" fillId="0" fontId="1" numFmtId="0" xfId="0" applyBorder="1" applyFont="1"/>
    <xf borderId="10" fillId="4" fontId="2" numFmtId="0" xfId="0" applyAlignment="1" applyBorder="1" applyFont="1">
      <alignment horizontal="center" vertical="top"/>
    </xf>
    <xf borderId="37" fillId="0" fontId="1" numFmtId="0" xfId="0" applyBorder="1" applyFont="1"/>
    <xf borderId="2" fillId="3" fontId="0" numFmtId="0" xfId="0" applyAlignment="1" applyBorder="1" applyFont="1">
      <alignment horizontal="center"/>
    </xf>
    <xf borderId="15" fillId="7" fontId="3" numFmtId="0" xfId="0" applyAlignment="1" applyBorder="1" applyFill="1" applyFont="1">
      <alignment horizontal="center"/>
    </xf>
    <xf borderId="2" fillId="8" fontId="0" numFmtId="49" xfId="0" applyAlignment="1" applyBorder="1" applyFill="1" applyFont="1" applyNumberFormat="1">
      <alignment horizontal="center" vertical="center"/>
    </xf>
    <xf borderId="27" fillId="7" fontId="3" numFmtId="0" xfId="0" applyBorder="1" applyFont="1"/>
    <xf borderId="38" fillId="4" fontId="2" numFmtId="0" xfId="0" applyAlignment="1" applyBorder="1" applyFont="1">
      <alignment horizontal="center"/>
    </xf>
    <xf borderId="15" fillId="3" fontId="0" numFmtId="0" xfId="0" applyAlignment="1" applyBorder="1" applyFont="1">
      <alignment horizontal="left"/>
    </xf>
    <xf borderId="39" fillId="0" fontId="1" numFmtId="0" xfId="0" applyBorder="1" applyFont="1"/>
    <xf borderId="27" fillId="3" fontId="0" numFmtId="0" xfId="0" applyAlignment="1" applyBorder="1" applyFont="1">
      <alignment horizontal="center"/>
    </xf>
    <xf borderId="40" fillId="0" fontId="1" numFmtId="0" xfId="0" applyBorder="1" applyFont="1"/>
    <xf borderId="41" fillId="3" fontId="3" numFmtId="0" xfId="0" applyAlignment="1" applyBorder="1" applyFont="1">
      <alignment horizontal="center"/>
    </xf>
    <xf borderId="42" fillId="0" fontId="1" numFmtId="0" xfId="0" applyBorder="1" applyFont="1"/>
    <xf borderId="43" fillId="0" fontId="1" numFmtId="0" xfId="0" applyBorder="1" applyFont="1"/>
    <xf borderId="44" fillId="3" fontId="0" numFmtId="0" xfId="0" applyAlignment="1" applyBorder="1" applyFont="1">
      <alignment horizontal="center"/>
    </xf>
    <xf borderId="27" fillId="3" fontId="0" numFmtId="0" xfId="0" applyAlignment="1" applyBorder="1" applyFont="1">
      <alignment horizontal="center" vertical="center"/>
    </xf>
    <xf borderId="15" fillId="9" fontId="0" numFmtId="0" xfId="0" applyAlignment="1" applyBorder="1" applyFill="1" applyFont="1">
      <alignment horizontal="left"/>
    </xf>
    <xf borderId="45" fillId="3" fontId="0" numFmtId="0" xfId="0" applyAlignment="1" applyBorder="1" applyFont="1">
      <alignment horizontal="center"/>
    </xf>
    <xf borderId="27" fillId="9" fontId="0" numFmtId="0" xfId="0" applyAlignment="1" applyBorder="1" applyFont="1">
      <alignment horizontal="center"/>
    </xf>
    <xf borderId="46" fillId="3" fontId="0" numFmtId="0" xfId="0" applyAlignment="1" applyBorder="1" applyFont="1">
      <alignment horizontal="center"/>
    </xf>
    <xf borderId="47" fillId="0" fontId="1" numFmtId="0" xfId="0" applyBorder="1" applyFont="1"/>
    <xf borderId="27" fillId="9" fontId="0" numFmtId="0" xfId="0" applyAlignment="1" applyBorder="1" applyFont="1">
      <alignment horizontal="center" vertical="center"/>
    </xf>
    <xf borderId="15" fillId="3" fontId="0" numFmtId="0" xfId="0" applyAlignment="1" applyBorder="1" applyFont="1">
      <alignment horizontal="center"/>
    </xf>
    <xf borderId="31" fillId="3" fontId="0" numFmtId="0" xfId="0" applyAlignment="1" applyBorder="1" applyFont="1">
      <alignment horizontal="center"/>
    </xf>
    <xf borderId="11" fillId="3" fontId="0" numFmtId="0" xfId="0" applyAlignment="1" applyBorder="1" applyFont="1">
      <alignment horizontal="center" vertical="center"/>
    </xf>
    <xf borderId="44" fillId="3" fontId="3" numFmtId="0" xfId="0" applyAlignment="1" applyBorder="1" applyFont="1">
      <alignment horizontal="center"/>
    </xf>
    <xf borderId="48" fillId="3" fontId="3" numFmtId="0" xfId="0" applyAlignment="1" applyBorder="1" applyFont="1">
      <alignment horizontal="left" vertical="center"/>
    </xf>
    <xf borderId="49" fillId="0" fontId="1" numFmtId="0" xfId="0" applyBorder="1" applyFont="1"/>
    <xf borderId="50" fillId="0" fontId="1" numFmtId="0" xfId="0" applyBorder="1" applyFont="1"/>
    <xf borderId="11" fillId="3" fontId="0" numFmtId="0" xfId="0" applyAlignment="1" applyBorder="1" applyFont="1">
      <alignment horizontal="center"/>
    </xf>
    <xf borderId="41" fillId="4" fontId="2" numFmtId="0" xfId="0" applyAlignment="1" applyBorder="1" applyFont="1">
      <alignment horizontal="center"/>
    </xf>
    <xf borderId="10" fillId="3" fontId="0" numFmtId="0" xfId="0" applyAlignment="1" applyBorder="1" applyFont="1">
      <alignment horizontal="left"/>
    </xf>
    <xf borderId="48" fillId="3" fontId="3" numFmtId="0" xfId="0" applyAlignment="1" applyBorder="1" applyFont="1">
      <alignment horizontal="left" shrinkToFit="0" vertical="center" wrapText="1"/>
    </xf>
    <xf borderId="51" fillId="0" fontId="1" numFmtId="0" xfId="0" applyBorder="1" applyFont="1"/>
    <xf borderId="15" fillId="3" fontId="0" numFmtId="165" xfId="0" applyAlignment="1" applyBorder="1" applyFont="1" applyNumberFormat="1">
      <alignment horizontal="center"/>
    </xf>
    <xf borderId="52" fillId="0" fontId="1" numFmtId="0" xfId="0" applyBorder="1" applyFont="1"/>
    <xf borderId="15" fillId="3" fontId="0" numFmtId="9" xfId="0" applyAlignment="1" applyBorder="1" applyFont="1" applyNumberFormat="1">
      <alignment horizontal="center"/>
    </xf>
    <xf borderId="53" fillId="3" fontId="0" numFmtId="0" xfId="0" applyBorder="1" applyFont="1"/>
    <xf borderId="54" fillId="3" fontId="0" numFmtId="0" xfId="0" applyBorder="1" applyFont="1"/>
    <xf borderId="45" fillId="3" fontId="3" numFmtId="0" xfId="0" applyAlignment="1" applyBorder="1" applyFont="1">
      <alignment horizontal="center"/>
    </xf>
    <xf borderId="31" fillId="3" fontId="0" numFmtId="165" xfId="0" applyAlignment="1" applyBorder="1" applyFont="1" applyNumberFormat="1">
      <alignment horizontal="center"/>
    </xf>
    <xf borderId="55" fillId="0" fontId="1" numFmtId="0" xfId="0" applyBorder="1" applyFont="1"/>
    <xf borderId="56" fillId="3" fontId="0" numFmtId="0" xfId="0" applyBorder="1" applyFont="1"/>
    <xf borderId="57" fillId="3" fontId="0" numFmtId="0" xfId="0" applyBorder="1" applyFont="1"/>
    <xf borderId="58" fillId="3" fontId="0" numFmtId="0" xfId="0" applyBorder="1" applyFont="1"/>
    <xf borderId="0" fillId="0" fontId="0" numFmtId="0" xfId="0" applyAlignment="1" applyFont="1">
      <alignment horizontal="center"/>
    </xf>
    <xf borderId="27" fillId="4" fontId="4" numFmtId="0" xfId="0" applyBorder="1" applyFont="1"/>
    <xf borderId="15" fillId="4" fontId="2" numFmtId="0" xfId="0" applyAlignment="1" applyBorder="1" applyFont="1">
      <alignment horizontal="center"/>
    </xf>
    <xf borderId="27" fillId="4" fontId="2" numFmtId="0" xfId="0" applyAlignment="1" applyBorder="1" applyFont="1">
      <alignment horizontal="center"/>
    </xf>
    <xf borderId="27" fillId="4" fontId="0" numFmtId="0" xfId="0" applyBorder="1" applyFont="1"/>
    <xf borderId="27" fillId="4" fontId="2" numFmtId="0" xfId="0" applyBorder="1" applyFont="1"/>
    <xf borderId="27" fillId="4" fontId="2" numFmtId="0" xfId="0" applyAlignment="1" applyBorder="1" applyFont="1">
      <alignment horizontal="left" shrinkToFit="0" vertical="top" wrapText="1"/>
    </xf>
    <xf borderId="27" fillId="3" fontId="0" numFmtId="0" xfId="0" applyAlignment="1" applyBorder="1" applyFont="1">
      <alignment horizontal="left" shrinkToFit="0" vertical="top" wrapText="1"/>
    </xf>
    <xf borderId="15" fillId="4" fontId="2" numFmtId="0" xfId="0" applyAlignment="1" applyBorder="1" applyFont="1">
      <alignment horizontal="center" shrinkToFit="0" vertical="top" wrapText="1"/>
    </xf>
    <xf borderId="15" fillId="3" fontId="0" numFmtId="0" xfId="0" applyAlignment="1" applyBorder="1" applyFont="1">
      <alignment horizontal="left" shrinkToFit="0" vertical="top" wrapText="1"/>
    </xf>
    <xf borderId="27" fillId="3" fontId="0" numFmtId="0" xfId="0" applyAlignment="1" applyBorder="1" applyFont="1">
      <alignment horizontal="left" readingOrder="0" shrinkToFit="0" vertical="top" wrapText="1"/>
    </xf>
    <xf borderId="59" fillId="3" fontId="0" numFmtId="0" xfId="0" applyAlignment="1" applyBorder="1" applyFont="1">
      <alignment horizontal="left" shrinkToFit="0" vertical="top" wrapText="1"/>
    </xf>
    <xf borderId="15" fillId="3" fontId="0" numFmtId="0" xfId="0" applyAlignment="1" applyBorder="1" applyFont="1">
      <alignment horizontal="left" readingOrder="0" shrinkToFit="0" vertical="top" wrapText="1"/>
    </xf>
    <xf borderId="27" fillId="0" fontId="0" numFmtId="0" xfId="0" applyAlignment="1" applyBorder="1" applyFont="1">
      <alignment horizontal="left" shrinkToFit="0" vertical="top" wrapText="1"/>
    </xf>
    <xf borderId="27" fillId="3" fontId="0" numFmtId="164" xfId="0" applyAlignment="1" applyBorder="1" applyFont="1" applyNumberFormat="1">
      <alignment horizontal="left" readingOrder="0" shrinkToFit="0" vertical="top" wrapText="1"/>
    </xf>
    <xf borderId="27" fillId="3" fontId="0" numFmtId="164" xfId="0" applyAlignment="1" applyBorder="1" applyFont="1" applyNumberFormat="1">
      <alignment horizontal="left" shrinkToFit="0" vertical="top" wrapText="1"/>
    </xf>
    <xf borderId="27" fillId="3" fontId="0" numFmtId="2" xfId="0" applyAlignment="1" applyBorder="1" applyFont="1" applyNumberFormat="1">
      <alignment horizontal="left" shrinkToFit="0" vertical="top" wrapText="1"/>
    </xf>
    <xf borderId="27" fillId="3" fontId="0" numFmtId="0" xfId="0" applyAlignment="1" applyBorder="1" applyFont="1">
      <alignment readingOrder="0" shrinkToFit="0" vertical="top" wrapText="1"/>
    </xf>
    <xf borderId="60" fillId="3" fontId="0" numFmtId="0" xfId="0" applyAlignment="1" applyBorder="1" applyFont="1">
      <alignment shrinkToFit="0" vertical="top" wrapText="1"/>
    </xf>
    <xf borderId="61" fillId="3" fontId="0" numFmtId="0" xfId="0" applyAlignment="1" applyBorder="1" applyFont="1">
      <alignment shrinkToFit="0" vertical="top" wrapText="1"/>
    </xf>
    <xf borderId="0" fillId="0" fontId="1" numFmtId="0" xfId="0" applyAlignment="1" applyFont="1">
      <alignment readingOrder="0"/>
    </xf>
    <xf borderId="27" fillId="3" fontId="0" numFmtId="0" xfId="0" applyAlignment="1" applyBorder="1" applyFont="1">
      <alignment shrinkToFit="0" vertical="top" wrapText="1"/>
    </xf>
    <xf borderId="0" fillId="0" fontId="0" numFmtId="0" xfId="0" applyAlignment="1" applyFont="1">
      <alignment horizontal="right"/>
    </xf>
    <xf borderId="62" fillId="3" fontId="0" numFmtId="0" xfId="0" applyBorder="1" applyFont="1"/>
    <xf borderId="27" fillId="3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48" fillId="4" fontId="2" numFmtId="0" xfId="0" applyAlignment="1" applyBorder="1" applyFont="1">
      <alignment horizontal="center" vertical="center"/>
    </xf>
    <xf borderId="63" fillId="4" fontId="2" numFmtId="0" xfId="0" applyAlignment="1" applyBorder="1" applyFont="1">
      <alignment horizontal="center" vertical="center"/>
    </xf>
    <xf borderId="64" fillId="4" fontId="2" numFmtId="0" xfId="0" applyAlignment="1" applyBorder="1" applyFont="1">
      <alignment horizontal="center" vertical="center"/>
    </xf>
    <xf borderId="65" fillId="0" fontId="1" numFmtId="0" xfId="0" applyBorder="1" applyFont="1"/>
    <xf borderId="66" fillId="0" fontId="1" numFmtId="0" xfId="0" applyBorder="1" applyFont="1"/>
    <xf borderId="27" fillId="3" fontId="0" numFmtId="0" xfId="0" applyBorder="1" applyFont="1"/>
    <xf borderId="27" fillId="10" fontId="3" numFmtId="0" xfId="0" applyBorder="1" applyFill="1" applyFont="1"/>
    <xf borderId="27" fillId="0" fontId="3" numFmtId="0" xfId="0" applyBorder="1" applyFont="1"/>
    <xf borderId="27" fillId="11" fontId="0" numFmtId="0" xfId="0" applyBorder="1" applyFill="1" applyFont="1"/>
    <xf borderId="27" fillId="11" fontId="0" numFmtId="1" xfId="0" applyBorder="1" applyFont="1" applyNumberFormat="1"/>
    <xf borderId="48" fillId="11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D9D9D9"/>
                </a:solidFill>
                <a:latin typeface="Calibri"/>
              </a:defRPr>
            </a:pPr>
            <a:r>
              <a:t>Burndown Chart</a:t>
            </a:r>
          </a:p>
        </c:rich>
      </c:tx>
      <c:overlay val="0"/>
    </c:title>
    <c:plotArea>
      <c:layout>
        <c:manualLayout>
          <c:xMode val="edge"/>
          <c:yMode val="edge"/>
          <c:x val="0.04258575354576419"/>
          <c:y val="0.10477911646586344"/>
          <c:w val="0.9432572337318745"/>
          <c:h val="0.8020551497327895"/>
        </c:manualLayout>
      </c:layout>
      <c:lineChart>
        <c:axId val="1777056575"/>
        <c:axId val="747093668"/>
      </c:lineChart>
      <c:catAx>
        <c:axId val="1777056575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747093668"/>
      </c:catAx>
      <c:valAx>
        <c:axId val="747093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1777056575"/>
      </c:valAx>
      <c:spPr>
        <a:solidFill>
          <a:srgbClr val="FFFFFF"/>
        </a:solidFill>
      </c:spPr>
    </c:plotArea>
    <c:plotVisOnly val="1"/>
  </c:chart>
  <c:spPr>
    <a:solidFill>
      <a:srgbClr val="40404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D9D9D9"/>
                </a:solidFill>
                <a:latin typeface="Calibri"/>
              </a:defRPr>
            </a:pPr>
            <a:r>
              <a:t>Burndown Chart</a:t>
            </a:r>
          </a:p>
        </c:rich>
      </c:tx>
      <c:overlay val="0"/>
    </c:title>
    <c:plotArea>
      <c:layout>
        <c:manualLayout>
          <c:xMode val="edge"/>
          <c:yMode val="edge"/>
          <c:x val="0.04258575354576419"/>
          <c:y val="0.10477911646586344"/>
          <c:w val="0.9432572337318745"/>
          <c:h val="0.8020551497327895"/>
        </c:manualLayout>
      </c:layout>
      <c:lineChart>
        <c:varyColors val="0"/>
        <c:ser>
          <c:idx val="0"/>
          <c:order val="0"/>
          <c:tx>
            <c:strRef>
              <c:f>'Sp2'!$B$53</c:f>
            </c:strRef>
          </c:tx>
          <c:spPr>
            <a:ln cmpd="sng" w="19050">
              <a:solidFill>
                <a:srgbClr val="5B9BD5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dLbls>
            <c:txPr>
              <a:bodyPr/>
              <a:lstStyle/>
              <a:p>
                <a:pPr lvl="0">
                  <a:defRPr b="0" i="0" sz="900">
                    <a:solidFill>
                      <a:srgbClr val="BFBFB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'Sp2'!$C$53:$M$53</c:f>
            </c:numRef>
          </c:val>
          <c:smooth val="0"/>
        </c:ser>
        <c:axId val="794858249"/>
        <c:axId val="1154556508"/>
      </c:lineChart>
      <c:catAx>
        <c:axId val="794858249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1154556508"/>
      </c:catAx>
      <c:valAx>
        <c:axId val="1154556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BFBFBF"/>
                </a:solidFill>
                <a:latin typeface="Calibri"/>
              </a:defRPr>
            </a:pPr>
          </a:p>
        </c:txPr>
        <c:crossAx val="794858249"/>
      </c:valAx>
      <c:spPr>
        <a:solidFill>
          <a:srgbClr val="FFFFFF"/>
        </a:solidFill>
      </c:spPr>
    </c:plotArea>
    <c:plotVisOnly val="1"/>
  </c:chart>
  <c:spPr>
    <a:solidFill>
      <a:srgbClr val="404040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terocol.com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://www.iterocol.com" TargetMode="Externa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terocol.com" TargetMode="Externa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hyperlink" Target="http://www.iterocol.com" TargetMode="External"/><Relationship Id="rId2" Type="http://schemas.openxmlformats.org/officeDocument/2006/relationships/hyperlink" Target="http://www.iterocol.com" TargetMode="Externa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hyperlink" Target="http://www.iterocol.com" TargetMode="External"/><Relationship Id="rId2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hyperlink" Target="http://www.iterocol.com" TargetMode="Externa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hyperlink" Target="http://www.iterocol.com" TargetMode="Externa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0</xdr:colOff>
      <xdr:row>0</xdr:row>
      <xdr:rowOff>57150</xdr:rowOff>
    </xdr:from>
    <xdr:ext cx="5915025" cy="885825"/>
    <xdr:sp>
      <xdr:nvSpPr>
        <xdr:cNvPr id="4" name="Shape 4">
          <a:hlinkClick r:id="rId1"/>
        </xdr:cNvPr>
        <xdr:cNvSpPr txBox="1"/>
      </xdr:nvSpPr>
      <xdr:spPr>
        <a:xfrm>
          <a:off x="2398013" y="3346613"/>
          <a:ext cx="5895975" cy="8667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INFORMACIÓN</a:t>
          </a: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GENERAL DEL PROYECTO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 u="sng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WARANKA</a:t>
          </a:r>
          <a:endParaRPr b="1" sz="2000" u="sng">
            <a:solidFill>
              <a:schemeClr val="accent6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0</xdr:row>
      <xdr:rowOff>123825</xdr:rowOff>
    </xdr:from>
    <xdr:ext cx="5915025" cy="885825"/>
    <xdr:sp>
      <xdr:nvSpPr>
        <xdr:cNvPr id="3" name="Shape 3">
          <a:hlinkClick r:id="rId1"/>
        </xdr:cNvPr>
        <xdr:cNvSpPr txBox="1"/>
      </xdr:nvSpPr>
      <xdr:spPr>
        <a:xfrm>
          <a:off x="2398013" y="3346613"/>
          <a:ext cx="5895975" cy="8667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Definiendo la visión</a:t>
          </a: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del proyecto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 u="sng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WARANKA</a:t>
          </a:r>
          <a:endParaRPr b="1" sz="2000" u="sng">
            <a:solidFill>
              <a:schemeClr val="accent6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0</xdr:row>
      <xdr:rowOff>57150</xdr:rowOff>
    </xdr:from>
    <xdr:ext cx="5915025" cy="981075"/>
    <xdr:sp>
      <xdr:nvSpPr>
        <xdr:cNvPr id="5" name="Shape 5">
          <a:hlinkClick r:id="rId1"/>
        </xdr:cNvPr>
        <xdr:cNvSpPr txBox="1"/>
      </xdr:nvSpPr>
      <xdr:spPr>
        <a:xfrm>
          <a:off x="2398013" y="3337088"/>
          <a:ext cx="5895975" cy="8858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Acta de constitución del proyecto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 u="sng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Waranka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0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0</xdr:row>
      <xdr:rowOff>76200</xdr:rowOff>
    </xdr:from>
    <xdr:ext cx="5895975" cy="857250"/>
    <xdr:sp>
      <xdr:nvSpPr>
        <xdr:cNvPr id="6" name="Shape 6">
          <a:hlinkClick r:id="rId1"/>
        </xdr:cNvPr>
        <xdr:cNvSpPr txBox="1"/>
      </xdr:nvSpPr>
      <xdr:spPr>
        <a:xfrm>
          <a:off x="2398013" y="3351375"/>
          <a:ext cx="5895975" cy="857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PROTOTIPOS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www.iterocol.com</a:t>
          </a:r>
          <a:endParaRPr sz="1400"/>
        </a:p>
      </xdr:txBody>
    </xdr:sp>
    <xdr:clientData fLocksWithSheet="0"/>
  </xdr:oneCellAnchor>
  <xdr:oneCellAnchor>
    <xdr:from>
      <xdr:col>2</xdr:col>
      <xdr:colOff>733425</xdr:colOff>
      <xdr:row>0</xdr:row>
      <xdr:rowOff>47625</xdr:rowOff>
    </xdr:from>
    <xdr:ext cx="5867400" cy="876300"/>
    <xdr:sp>
      <xdr:nvSpPr>
        <xdr:cNvPr id="7" name="Shape 7">
          <a:hlinkClick r:id="rId2"/>
        </xdr:cNvPr>
        <xdr:cNvSpPr txBox="1"/>
      </xdr:nvSpPr>
      <xdr:spPr>
        <a:xfrm>
          <a:off x="2421825" y="3351375"/>
          <a:ext cx="5848350" cy="85725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PROTOTIPOS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 u="sng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Waranka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1</xdr:row>
      <xdr:rowOff>9525</xdr:rowOff>
    </xdr:from>
    <xdr:ext cx="9363075" cy="1285875"/>
    <xdr:sp>
      <xdr:nvSpPr>
        <xdr:cNvPr id="8" name="Shape 8">
          <a:hlinkClick r:id="rId1"/>
        </xdr:cNvPr>
        <xdr:cNvSpPr txBox="1"/>
      </xdr:nvSpPr>
      <xdr:spPr>
        <a:xfrm>
          <a:off x="673988" y="3394238"/>
          <a:ext cx="9344025" cy="77152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 BACKLOG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 u="sng">
              <a:solidFill>
                <a:schemeClr val="accent6"/>
              </a:solidFill>
              <a:latin typeface="Calibri"/>
              <a:ea typeface="Calibri"/>
              <a:cs typeface="Calibri"/>
              <a:sym typeface="Calibri"/>
            </a:rPr>
            <a:t>WARANKA</a:t>
          </a:r>
          <a:endParaRPr sz="1400"/>
        </a:p>
        <a:p>
          <a:pPr indent="0" lvl="0" marL="0" marR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SzPts val="2000"/>
            <a:buFont typeface="Arial"/>
            <a:buNone/>
          </a:pPr>
          <a:r>
            <a:t/>
          </a:r>
          <a:endParaRPr sz="20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000"/>
        </a:p>
      </xdr:txBody>
    </xdr:sp>
    <xdr:clientData fLocksWithSheet="0"/>
  </xdr:oneCellAnchor>
  <xdr:oneCellAnchor>
    <xdr:from>
      <xdr:col>19</xdr:col>
      <xdr:colOff>0</xdr:colOff>
      <xdr:row>0</xdr:row>
      <xdr:rowOff>28575</xdr:rowOff>
    </xdr:from>
    <xdr:ext cx="895350" cy="80010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276225</xdr:colOff>
      <xdr:row>0</xdr:row>
      <xdr:rowOff>0</xdr:rowOff>
    </xdr:from>
    <xdr:ext cx="1657350" cy="10858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</xdr:colOff>
      <xdr:row>4</xdr:row>
      <xdr:rowOff>9525</xdr:rowOff>
    </xdr:from>
    <xdr:ext cx="10248900" cy="3352800"/>
    <xdr:graphicFrame>
      <xdr:nvGraphicFramePr>
        <xdr:cNvPr id="113167634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1162050</xdr:colOff>
      <xdr:row>0</xdr:row>
      <xdr:rowOff>9525</xdr:rowOff>
    </xdr:from>
    <xdr:ext cx="9877425" cy="781050"/>
    <xdr:sp>
      <xdr:nvSpPr>
        <xdr:cNvPr id="9" name="Shape 9">
          <a:hlinkClick r:id="rId2"/>
        </xdr:cNvPr>
        <xdr:cNvSpPr txBox="1"/>
      </xdr:nvSpPr>
      <xdr:spPr>
        <a:xfrm>
          <a:off x="416813" y="3399000"/>
          <a:ext cx="9858375" cy="762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</a:t>
          </a: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1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000" u="sng">
            <a:solidFill>
              <a:schemeClr val="accent6"/>
            </a:solidFill>
          </a:endParaRPr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4</xdr:col>
      <xdr:colOff>9525</xdr:colOff>
      <xdr:row>4</xdr:row>
      <xdr:rowOff>9525</xdr:rowOff>
    </xdr:from>
    <xdr:ext cx="9982200" cy="3352800"/>
    <xdr:graphicFrame>
      <xdr:nvGraphicFramePr>
        <xdr:cNvPr id="740009597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1162050</xdr:colOff>
      <xdr:row>0</xdr:row>
      <xdr:rowOff>9525</xdr:rowOff>
    </xdr:from>
    <xdr:ext cx="9610725" cy="885825"/>
    <xdr:sp>
      <xdr:nvSpPr>
        <xdr:cNvPr id="10" name="Shape 10">
          <a:hlinkClick r:id="rId2"/>
        </xdr:cNvPr>
        <xdr:cNvSpPr txBox="1"/>
      </xdr:nvSpPr>
      <xdr:spPr>
        <a:xfrm>
          <a:off x="550163" y="3399000"/>
          <a:ext cx="9591675" cy="762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SPRINT</a:t>
          </a: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2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0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0</xdr:colOff>
      <xdr:row>1</xdr:row>
      <xdr:rowOff>9525</xdr:rowOff>
    </xdr:from>
    <xdr:ext cx="5895975" cy="485775"/>
    <xdr:sp>
      <xdr:nvSpPr>
        <xdr:cNvPr id="11" name="Shape 11"/>
        <xdr:cNvSpPr txBox="1"/>
      </xdr:nvSpPr>
      <xdr:spPr>
        <a:xfrm>
          <a:off x="2398013" y="3537113"/>
          <a:ext cx="5895975" cy="485775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Definiciones</a:t>
          </a:r>
          <a:endParaRPr sz="1400"/>
        </a:p>
      </xdr:txBody>
    </xdr:sp>
    <xdr:clientData fLocksWithSheet="0"/>
  </xdr:oneCellAnchor>
  <xdr:oneCellAnchor>
    <xdr:from>
      <xdr:col>1</xdr:col>
      <xdr:colOff>76200</xdr:colOff>
      <xdr:row>0</xdr:row>
      <xdr:rowOff>76200</xdr:rowOff>
    </xdr:from>
    <xdr:ext cx="847725" cy="8001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600075</xdr:colOff>
      <xdr:row>0</xdr:row>
      <xdr:rowOff>104775</xdr:rowOff>
    </xdr:from>
    <xdr:ext cx="847725" cy="8001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Familia%20Henao/Documents/Scrum/Plantillas/Plantillas%20produck%20backlog/_Product_Backlog_Sprint_5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externalBook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.0"/>
    <col customWidth="1" min="3" max="15" width="10.71"/>
    <col customWidth="1" min="16" max="16" width="9.43"/>
    <col customWidth="1" min="17" max="26" width="10.71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1"/>
    </row>
    <row r="2">
      <c r="A2" s="1"/>
      <c r="B2" s="2"/>
      <c r="C2" s="6"/>
      <c r="O2" s="7"/>
      <c r="P2" s="1"/>
    </row>
    <row r="3">
      <c r="A3" s="1"/>
      <c r="B3" s="2"/>
      <c r="C3" s="6"/>
      <c r="O3" s="7"/>
      <c r="P3" s="1"/>
    </row>
    <row r="4">
      <c r="A4" s="1"/>
      <c r="B4" s="2"/>
      <c r="C4" s="6"/>
      <c r="O4" s="7"/>
      <c r="P4" s="1"/>
    </row>
    <row r="5">
      <c r="A5" s="1"/>
      <c r="B5" s="2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>
      <c r="A7" s="1"/>
      <c r="B7" s="12" t="s">
        <v>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"/>
    </row>
    <row r="9">
      <c r="A9" s="1"/>
      <c r="B9" s="2"/>
      <c r="C9" s="17" t="s">
        <v>3</v>
      </c>
      <c r="D9" s="19"/>
      <c r="E9" s="21"/>
      <c r="F9" s="23"/>
      <c r="G9" s="19"/>
      <c r="H9" s="2"/>
      <c r="I9" s="2"/>
      <c r="J9" s="30" t="s">
        <v>6</v>
      </c>
      <c r="K9" s="19"/>
      <c r="L9" s="21"/>
      <c r="M9" s="23"/>
      <c r="N9" s="19"/>
      <c r="O9" s="2"/>
      <c r="P9" s="1"/>
    </row>
    <row r="10">
      <c r="A10" s="1"/>
      <c r="B10" s="2"/>
      <c r="C10" s="30" t="s">
        <v>10</v>
      </c>
      <c r="D10" s="19"/>
      <c r="E10" s="21"/>
      <c r="F10" s="23"/>
      <c r="G10" s="19"/>
      <c r="H10" s="2"/>
      <c r="I10" s="2"/>
      <c r="J10" s="30" t="s">
        <v>13</v>
      </c>
      <c r="K10" s="19"/>
      <c r="L10" s="21"/>
      <c r="M10" s="23"/>
      <c r="N10" s="19"/>
      <c r="O10" s="2"/>
      <c r="P10" s="1"/>
    </row>
    <row r="11">
      <c r="A11" s="1"/>
      <c r="B11" s="2"/>
      <c r="C11" s="30" t="s">
        <v>16</v>
      </c>
      <c r="D11" s="19"/>
      <c r="E11" s="21"/>
      <c r="F11" s="23"/>
      <c r="G11" s="19"/>
      <c r="H11" s="2"/>
      <c r="I11" s="2"/>
      <c r="J11" s="30" t="s">
        <v>17</v>
      </c>
      <c r="K11" s="19"/>
      <c r="L11" s="21"/>
      <c r="M11" s="23"/>
      <c r="N11" s="19"/>
      <c r="O11" s="2"/>
      <c r="P11" s="1"/>
    </row>
    <row r="12">
      <c r="A12" s="1"/>
      <c r="B12" s="2"/>
      <c r="C12" s="30" t="s">
        <v>18</v>
      </c>
      <c r="D12" s="19"/>
      <c r="E12" s="21"/>
      <c r="F12" s="23"/>
      <c r="G12" s="19"/>
      <c r="H12" s="2"/>
      <c r="I12" s="2"/>
      <c r="J12" s="36" t="s">
        <v>22</v>
      </c>
      <c r="K12" s="15"/>
      <c r="L12" s="21"/>
      <c r="M12" s="23"/>
      <c r="N12" s="19"/>
      <c r="O12" s="2"/>
      <c r="P12" s="1"/>
    </row>
    <row r="13">
      <c r="A13" s="1"/>
      <c r="B13" s="2"/>
      <c r="C13" s="36" t="s">
        <v>28</v>
      </c>
      <c r="D13" s="15"/>
      <c r="E13" s="38"/>
      <c r="F13" s="18"/>
      <c r="G13" s="15"/>
      <c r="H13" s="2"/>
      <c r="I13" s="2"/>
      <c r="J13" s="40"/>
      <c r="K13" s="43"/>
      <c r="L13" s="21"/>
      <c r="M13" s="23"/>
      <c r="N13" s="19"/>
      <c r="O13" s="2"/>
      <c r="P13" s="1"/>
    </row>
    <row r="14">
      <c r="A14" s="1"/>
      <c r="B14" s="2"/>
      <c r="C14" s="40"/>
      <c r="D14" s="43"/>
      <c r="E14" s="40"/>
      <c r="G14" s="43"/>
      <c r="H14" s="2"/>
      <c r="I14" s="2"/>
      <c r="J14" s="40"/>
      <c r="K14" s="43"/>
      <c r="L14" s="21"/>
      <c r="M14" s="23"/>
      <c r="N14" s="19"/>
      <c r="O14" s="2"/>
      <c r="P14" s="1"/>
    </row>
    <row r="15">
      <c r="A15" s="1"/>
      <c r="B15" s="2"/>
      <c r="C15" s="40"/>
      <c r="D15" s="43"/>
      <c r="E15" s="40"/>
      <c r="G15" s="43"/>
      <c r="H15" s="2"/>
      <c r="I15" s="2"/>
      <c r="J15" s="40"/>
      <c r="K15" s="43"/>
      <c r="L15" s="21"/>
      <c r="M15" s="23"/>
      <c r="N15" s="19"/>
      <c r="O15" s="2"/>
      <c r="P15" s="1"/>
    </row>
    <row r="16">
      <c r="A16" s="1"/>
      <c r="B16" s="2"/>
      <c r="C16" s="40"/>
      <c r="D16" s="43"/>
      <c r="E16" s="40"/>
      <c r="G16" s="43"/>
      <c r="H16" s="2"/>
      <c r="I16" s="2"/>
      <c r="J16" s="40"/>
      <c r="K16" s="43"/>
      <c r="L16" s="21"/>
      <c r="M16" s="23"/>
      <c r="N16" s="19"/>
      <c r="O16" s="2"/>
      <c r="P16" s="1"/>
    </row>
    <row r="17">
      <c r="A17" s="1"/>
      <c r="B17" s="2"/>
      <c r="C17" s="40"/>
      <c r="D17" s="43"/>
      <c r="E17" s="40"/>
      <c r="G17" s="43"/>
      <c r="H17" s="2"/>
      <c r="I17" s="2"/>
      <c r="J17" s="40"/>
      <c r="K17" s="43"/>
      <c r="L17" s="21"/>
      <c r="M17" s="23"/>
      <c r="N17" s="19"/>
      <c r="O17" s="2"/>
      <c r="P17" s="1"/>
    </row>
    <row r="18">
      <c r="A18" s="1"/>
      <c r="B18" s="2"/>
      <c r="C18" s="40"/>
      <c r="D18" s="43"/>
      <c r="E18" s="40"/>
      <c r="G18" s="43"/>
      <c r="H18" s="2"/>
      <c r="I18" s="2"/>
      <c r="J18" s="40"/>
      <c r="K18" s="43"/>
      <c r="L18" s="21"/>
      <c r="M18" s="23"/>
      <c r="N18" s="19"/>
      <c r="O18" s="2"/>
      <c r="P18" s="1"/>
    </row>
    <row r="19">
      <c r="A19" s="1"/>
      <c r="B19" s="2"/>
      <c r="C19" s="20"/>
      <c r="D19" s="22"/>
      <c r="E19" s="20"/>
      <c r="F19" s="24"/>
      <c r="G19" s="22"/>
      <c r="H19" s="2"/>
      <c r="I19" s="2"/>
      <c r="J19" s="40"/>
      <c r="K19" s="43"/>
      <c r="L19" s="21"/>
      <c r="M19" s="23"/>
      <c r="N19" s="19"/>
      <c r="O19" s="2"/>
      <c r="P19" s="1"/>
    </row>
    <row r="20">
      <c r="A20" s="1"/>
      <c r="B20" s="2"/>
      <c r="C20" s="50" t="s">
        <v>37</v>
      </c>
      <c r="D20" s="19"/>
      <c r="E20" s="52"/>
      <c r="F20" s="23"/>
      <c r="G20" s="19"/>
      <c r="H20" s="2"/>
      <c r="I20" s="2"/>
      <c r="J20" s="40"/>
      <c r="K20" s="43"/>
      <c r="L20" s="21"/>
      <c r="M20" s="23"/>
      <c r="N20" s="19"/>
      <c r="O20" s="2"/>
      <c r="P20" s="1"/>
    </row>
    <row r="21" ht="15.75" customHeight="1">
      <c r="A21" s="1"/>
      <c r="B21" s="2"/>
      <c r="C21" s="50" t="s">
        <v>44</v>
      </c>
      <c r="D21" s="19"/>
      <c r="E21" s="52"/>
      <c r="F21" s="23"/>
      <c r="G21" s="19"/>
      <c r="H21" s="2"/>
      <c r="I21" s="2"/>
      <c r="J21" s="20"/>
      <c r="K21" s="22"/>
      <c r="L21" s="21"/>
      <c r="M21" s="23"/>
      <c r="N21" s="19"/>
      <c r="O21" s="2"/>
      <c r="P21" s="1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ht="15.75" customHeight="1">
      <c r="A23" s="1"/>
      <c r="B23" s="12" t="s">
        <v>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6"/>
      <c r="P23" s="1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</row>
    <row r="25" ht="15.75" customHeight="1">
      <c r="A25" s="1"/>
      <c r="B25" s="2"/>
      <c r="C25" s="58" t="s">
        <v>45</v>
      </c>
      <c r="D25" s="23"/>
      <c r="E25" s="23"/>
      <c r="F25" s="19"/>
      <c r="G25" s="2"/>
      <c r="H25" s="2"/>
      <c r="I25" s="2"/>
      <c r="J25" s="60" t="s">
        <v>47</v>
      </c>
      <c r="K25" s="60"/>
      <c r="L25" s="60"/>
      <c r="M25" s="60" t="s">
        <v>49</v>
      </c>
      <c r="N25" s="60" t="s">
        <v>50</v>
      </c>
      <c r="O25" s="2"/>
      <c r="P25" s="1"/>
    </row>
    <row r="26" ht="15.75" customHeight="1">
      <c r="A26" s="1"/>
      <c r="B26" s="2"/>
      <c r="C26" s="62" t="s">
        <v>51</v>
      </c>
      <c r="D26" s="23"/>
      <c r="E26" s="19"/>
      <c r="F26" s="64"/>
      <c r="G26" s="2"/>
      <c r="H26" s="2"/>
      <c r="I26" s="2"/>
      <c r="J26" s="62" t="s">
        <v>52</v>
      </c>
      <c r="K26" s="23"/>
      <c r="L26" s="19"/>
      <c r="M26" s="70">
        <f>SUM('Product Backlog'!I7:I63)</f>
        <v>0</v>
      </c>
      <c r="N26" s="70">
        <f>SUMIF('Product Backlog'!G9:G65,"hecho",'Product Backlog'!I9:I65)</f>
        <v>0</v>
      </c>
      <c r="O26" s="2"/>
      <c r="P26" s="1"/>
    </row>
    <row r="27" ht="15.75" customHeight="1">
      <c r="A27" s="1"/>
      <c r="B27" s="2"/>
      <c r="C27" s="71" t="s">
        <v>55</v>
      </c>
      <c r="D27" s="23"/>
      <c r="E27" s="19"/>
      <c r="F27" s="73"/>
      <c r="G27" s="2"/>
      <c r="H27" s="2"/>
      <c r="I27" s="2"/>
      <c r="J27" s="71" t="s">
        <v>57</v>
      </c>
      <c r="K27" s="23"/>
      <c r="L27" s="19"/>
      <c r="M27" s="76">
        <f>SUM('Product Backlog'!H7:H63)</f>
        <v>0</v>
      </c>
      <c r="N27" s="76">
        <f>SUMIF('Product Backlog'!G9:G65,"Hecho",'Product Backlog'!H9:H65)</f>
        <v>0</v>
      </c>
      <c r="O27" s="2"/>
      <c r="P27" s="1"/>
    </row>
    <row r="28" ht="15.75" customHeight="1">
      <c r="A28" s="1"/>
      <c r="B28" s="2"/>
      <c r="C28" s="62" t="s">
        <v>62</v>
      </c>
      <c r="D28" s="23"/>
      <c r="E28" s="19"/>
      <c r="F28" s="64"/>
      <c r="H28" s="2"/>
      <c r="I28" s="2"/>
      <c r="J28" s="62" t="s">
        <v>55</v>
      </c>
      <c r="K28" s="23"/>
      <c r="L28" s="19"/>
      <c r="M28" s="70">
        <f t="array" ref="M28">SUM(IFERROR(1/COUNTIF('Product Backlog'!T10:T66,'Product Backlog'!T10:T66),0))</f>
        <v>0</v>
      </c>
      <c r="N28" s="70"/>
      <c r="O28" s="2"/>
      <c r="P28" s="1"/>
    </row>
    <row r="29" ht="15.75" customHeight="1">
      <c r="A29" s="1"/>
      <c r="B29" s="2"/>
      <c r="C29" s="71" t="s">
        <v>79</v>
      </c>
      <c r="D29" s="23"/>
      <c r="E29" s="19"/>
      <c r="F29" s="73"/>
      <c r="G29" s="2"/>
      <c r="H29" s="2"/>
      <c r="I29" s="2"/>
      <c r="J29" s="71" t="s">
        <v>82</v>
      </c>
      <c r="K29" s="23"/>
      <c r="L29" s="19"/>
      <c r="M29" s="76"/>
      <c r="N29" s="76"/>
      <c r="O29" s="2"/>
      <c r="P29" s="1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86"/>
      <c r="K30" s="14"/>
      <c r="L30" s="16"/>
      <c r="M30" s="2"/>
      <c r="N30" s="2"/>
      <c r="O30" s="2"/>
      <c r="P30" s="1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1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86"/>
      <c r="K32" s="14"/>
      <c r="L32" s="16"/>
      <c r="M32" s="2"/>
      <c r="N32" s="2"/>
      <c r="O32" s="2"/>
      <c r="P32" s="1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</row>
    <row r="53" ht="15.75" customHeight="1">
      <c r="B53" s="2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E11:G11"/>
    <mergeCell ref="E12:G12"/>
    <mergeCell ref="C21:D21"/>
    <mergeCell ref="E21:G21"/>
    <mergeCell ref="J27:L27"/>
    <mergeCell ref="J28:L28"/>
    <mergeCell ref="J26:L26"/>
    <mergeCell ref="L17:N17"/>
    <mergeCell ref="L18:N18"/>
    <mergeCell ref="L19:N19"/>
    <mergeCell ref="L20:N20"/>
    <mergeCell ref="J32:L32"/>
    <mergeCell ref="J30:L30"/>
    <mergeCell ref="L16:N16"/>
    <mergeCell ref="L21:N21"/>
    <mergeCell ref="J29:L29"/>
    <mergeCell ref="C29:E29"/>
    <mergeCell ref="C28:E28"/>
    <mergeCell ref="C27:E27"/>
    <mergeCell ref="C1:O5"/>
    <mergeCell ref="L11:N11"/>
    <mergeCell ref="C25:F25"/>
    <mergeCell ref="B7:O7"/>
    <mergeCell ref="C9:D9"/>
    <mergeCell ref="E9:G9"/>
    <mergeCell ref="L9:N9"/>
    <mergeCell ref="J9:K9"/>
    <mergeCell ref="C10:D10"/>
    <mergeCell ref="C11:D11"/>
    <mergeCell ref="C12:D12"/>
    <mergeCell ref="L15:N15"/>
    <mergeCell ref="L12:N12"/>
    <mergeCell ref="L13:N13"/>
    <mergeCell ref="L14:N14"/>
    <mergeCell ref="B23:O23"/>
    <mergeCell ref="E10:G10"/>
    <mergeCell ref="L10:N10"/>
    <mergeCell ref="J10:K10"/>
    <mergeCell ref="C26:E26"/>
    <mergeCell ref="C13:D19"/>
    <mergeCell ref="C20:D20"/>
    <mergeCell ref="E13:G19"/>
    <mergeCell ref="E20:G20"/>
    <mergeCell ref="J11:K11"/>
    <mergeCell ref="J12:K2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"/>
    </row>
    <row r="2">
      <c r="A2" s="1"/>
      <c r="B2" s="6"/>
      <c r="N2" s="7"/>
      <c r="O2" s="1"/>
    </row>
    <row r="3">
      <c r="A3" s="1"/>
      <c r="B3" s="6"/>
      <c r="N3" s="7"/>
      <c r="O3" s="1"/>
    </row>
    <row r="4">
      <c r="A4" s="1"/>
      <c r="B4" s="6"/>
      <c r="N4" s="7"/>
      <c r="O4" s="1"/>
    </row>
    <row r="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1"/>
    </row>
    <row r="6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"/>
    </row>
    <row r="7">
      <c r="A7" s="1"/>
      <c r="B7" s="11"/>
      <c r="C7" s="11"/>
      <c r="D7" s="13" t="s">
        <v>1</v>
      </c>
      <c r="E7" s="15"/>
      <c r="F7" s="13" t="s">
        <v>2</v>
      </c>
      <c r="G7" s="15"/>
      <c r="H7" s="13" t="s">
        <v>4</v>
      </c>
      <c r="I7" s="18"/>
      <c r="J7" s="18"/>
      <c r="K7" s="15"/>
      <c r="L7" s="11"/>
      <c r="M7" s="11"/>
      <c r="N7" s="11"/>
      <c r="O7" s="1"/>
    </row>
    <row r="8">
      <c r="A8" s="1"/>
      <c r="B8" s="2"/>
      <c r="C8" s="2"/>
      <c r="D8" s="20"/>
      <c r="E8" s="22"/>
      <c r="F8" s="20"/>
      <c r="G8" s="22"/>
      <c r="H8" s="20"/>
      <c r="I8" s="24"/>
      <c r="J8" s="24"/>
      <c r="K8" s="22"/>
      <c r="L8" s="2"/>
      <c r="M8" s="2"/>
      <c r="N8" s="2"/>
      <c r="O8" s="1"/>
    </row>
    <row r="9">
      <c r="A9" s="1"/>
      <c r="B9" s="2"/>
      <c r="C9" s="2"/>
      <c r="D9" s="17" t="s">
        <v>7</v>
      </c>
      <c r="E9" s="19"/>
      <c r="F9" s="26" t="s">
        <v>3</v>
      </c>
      <c r="G9" s="19"/>
      <c r="H9" s="29" t="s">
        <v>8</v>
      </c>
      <c r="I9" s="23"/>
      <c r="J9" s="23"/>
      <c r="K9" s="19"/>
      <c r="L9" s="31"/>
      <c r="M9" s="31"/>
      <c r="N9" s="2"/>
      <c r="O9" s="1"/>
    </row>
    <row r="10" ht="31.5" customHeight="1">
      <c r="A10" s="1"/>
      <c r="B10" s="2"/>
      <c r="C10" s="2"/>
      <c r="D10" s="30" t="s">
        <v>11</v>
      </c>
      <c r="E10" s="19"/>
      <c r="F10" s="26" t="s">
        <v>12</v>
      </c>
      <c r="G10" s="19"/>
      <c r="H10" s="34" t="s">
        <v>15</v>
      </c>
      <c r="I10" s="23"/>
      <c r="J10" s="23"/>
      <c r="K10" s="19"/>
      <c r="L10" s="31"/>
      <c r="M10" s="31"/>
      <c r="N10" s="2"/>
      <c r="O10" s="1"/>
    </row>
    <row r="11" ht="15.0" customHeight="1">
      <c r="A11" s="1"/>
      <c r="B11" s="2"/>
      <c r="C11" s="2"/>
      <c r="D11" s="30" t="s">
        <v>19</v>
      </c>
      <c r="E11" s="19"/>
      <c r="F11" s="26" t="s">
        <v>23</v>
      </c>
      <c r="G11" s="19"/>
      <c r="H11" s="34" t="s">
        <v>17</v>
      </c>
      <c r="I11" s="23"/>
      <c r="J11" s="23"/>
      <c r="K11" s="19"/>
      <c r="L11" s="31"/>
      <c r="M11" s="31"/>
      <c r="N11" s="2"/>
      <c r="O11" s="1"/>
    </row>
    <row r="12" ht="15.0" customHeight="1">
      <c r="A12" s="1"/>
      <c r="B12" s="2"/>
      <c r="C12" s="2"/>
      <c r="D12" s="30" t="s">
        <v>26</v>
      </c>
      <c r="E12" s="19"/>
      <c r="F12" s="26" t="s">
        <v>29</v>
      </c>
      <c r="G12" s="19"/>
      <c r="H12" s="34" t="s">
        <v>30</v>
      </c>
      <c r="I12" s="23"/>
      <c r="J12" s="23"/>
      <c r="K12" s="19"/>
      <c r="L12" s="31"/>
      <c r="M12" s="31"/>
      <c r="N12" s="2"/>
      <c r="O12" s="1"/>
    </row>
    <row r="13" ht="36.75" customHeight="1">
      <c r="A13" s="1"/>
      <c r="B13" s="2"/>
      <c r="C13" s="2"/>
      <c r="D13" s="30" t="s">
        <v>32</v>
      </c>
      <c r="E13" s="19"/>
      <c r="F13" s="26" t="s">
        <v>34</v>
      </c>
      <c r="G13" s="19"/>
      <c r="H13" s="34" t="s">
        <v>35</v>
      </c>
      <c r="I13" s="23"/>
      <c r="J13" s="23"/>
      <c r="K13" s="19"/>
      <c r="L13" s="31"/>
      <c r="M13" s="31"/>
      <c r="N13" s="2"/>
      <c r="O13" s="1"/>
    </row>
    <row r="14" ht="15.0" customHeight="1">
      <c r="A14" s="1"/>
      <c r="B14" s="2"/>
      <c r="C14" s="2"/>
      <c r="D14" s="41" t="s">
        <v>36</v>
      </c>
      <c r="E14" s="41"/>
      <c r="F14" s="26" t="s">
        <v>38</v>
      </c>
      <c r="G14" s="19"/>
      <c r="H14" s="34"/>
      <c r="I14" s="23"/>
      <c r="J14" s="23"/>
      <c r="K14" s="19"/>
      <c r="L14" s="31"/>
      <c r="M14" s="31"/>
      <c r="N14" s="2"/>
      <c r="O14" s="1"/>
    </row>
    <row r="15" ht="15.0" customHeight="1">
      <c r="A15" s="1"/>
      <c r="B15" s="2"/>
      <c r="C15" s="2"/>
      <c r="D15" s="41" t="s">
        <v>39</v>
      </c>
      <c r="E15" s="41"/>
      <c r="F15" s="45" t="s">
        <v>40</v>
      </c>
      <c r="G15" s="19"/>
      <c r="H15" s="34"/>
      <c r="I15" s="23"/>
      <c r="J15" s="23"/>
      <c r="K15" s="19"/>
      <c r="L15" s="31"/>
      <c r="M15" s="31"/>
      <c r="N15" s="2"/>
      <c r="O15" s="1"/>
    </row>
    <row r="16">
      <c r="A16" s="1"/>
      <c r="B16" s="47"/>
      <c r="C16" s="16"/>
      <c r="D16" s="49"/>
      <c r="E16" s="14"/>
      <c r="F16" s="16"/>
      <c r="G16" s="2"/>
      <c r="H16" s="2"/>
      <c r="I16" s="31"/>
      <c r="J16" s="31"/>
      <c r="K16" s="31"/>
      <c r="L16" s="31"/>
      <c r="M16" s="31"/>
      <c r="N16" s="2"/>
      <c r="O16" s="1"/>
    </row>
    <row r="17">
      <c r="A17" s="1"/>
      <c r="B17" s="47"/>
      <c r="C17" s="16"/>
      <c r="D17" s="49"/>
      <c r="E17" s="14"/>
      <c r="F17" s="16"/>
      <c r="G17" s="2"/>
      <c r="H17" s="2"/>
      <c r="I17" s="31"/>
      <c r="J17" s="31"/>
      <c r="K17" s="31"/>
      <c r="L17" s="31"/>
      <c r="M17" s="31"/>
      <c r="N17" s="2"/>
      <c r="O17" s="1"/>
    </row>
    <row r="18">
      <c r="A18" s="1"/>
      <c r="B18" s="47"/>
      <c r="C18" s="16"/>
      <c r="D18" s="55" t="s">
        <v>42</v>
      </c>
      <c r="E18" s="14"/>
      <c r="F18" s="14"/>
      <c r="G18" s="14"/>
      <c r="H18" s="14"/>
      <c r="I18" s="14"/>
      <c r="J18" s="14"/>
      <c r="K18" s="16"/>
      <c r="L18" s="31"/>
      <c r="M18" s="31"/>
      <c r="N18" s="2"/>
      <c r="O18" s="1"/>
    </row>
    <row r="19">
      <c r="A19" s="1"/>
      <c r="B19" s="47"/>
      <c r="C19" s="16"/>
      <c r="D19" s="49"/>
      <c r="E19" s="14"/>
      <c r="F19" s="16"/>
      <c r="G19" s="2"/>
      <c r="H19" s="2"/>
      <c r="I19" s="31"/>
      <c r="J19" s="31"/>
      <c r="K19" s="31"/>
      <c r="L19" s="31"/>
      <c r="M19" s="31"/>
      <c r="N19" s="2"/>
      <c r="O19" s="1"/>
    </row>
    <row r="20">
      <c r="A20" s="1"/>
      <c r="B20" s="47"/>
      <c r="C20" s="16"/>
      <c r="D20" s="59" t="s">
        <v>46</v>
      </c>
      <c r="E20" s="4"/>
      <c r="F20" s="4"/>
      <c r="G20" s="4"/>
      <c r="H20" s="4"/>
      <c r="I20" s="4"/>
      <c r="J20" s="4"/>
      <c r="K20" s="5"/>
      <c r="L20" s="31"/>
      <c r="M20" s="31"/>
      <c r="N20" s="2"/>
      <c r="O20" s="1"/>
    </row>
    <row r="21" ht="15.75" customHeight="1">
      <c r="A21" s="1"/>
      <c r="B21" s="47"/>
      <c r="C21" s="16"/>
      <c r="D21" s="6"/>
      <c r="K21" s="7"/>
      <c r="L21" s="31"/>
      <c r="M21" s="31"/>
      <c r="N21" s="2"/>
      <c r="O21" s="1"/>
    </row>
    <row r="22" ht="15.75" customHeight="1">
      <c r="A22" s="1"/>
      <c r="B22" s="2"/>
      <c r="C22" s="2"/>
      <c r="D22" s="6"/>
      <c r="K22" s="7"/>
      <c r="L22" s="2"/>
      <c r="M22" s="2"/>
      <c r="N22" s="2"/>
      <c r="O22" s="1"/>
    </row>
    <row r="23" ht="15.75" customHeight="1">
      <c r="A23" s="1"/>
      <c r="B23" s="2"/>
      <c r="C23" s="2"/>
      <c r="D23" s="6"/>
      <c r="K23" s="7"/>
      <c r="L23" s="2"/>
      <c r="M23" s="2"/>
      <c r="N23" s="2"/>
      <c r="O23" s="1"/>
    </row>
    <row r="24" ht="15.75" customHeight="1">
      <c r="A24" s="1"/>
      <c r="B24" s="2"/>
      <c r="C24" s="2"/>
      <c r="D24" s="8"/>
      <c r="E24" s="9"/>
      <c r="F24" s="9"/>
      <c r="G24" s="9"/>
      <c r="H24" s="9"/>
      <c r="I24" s="9"/>
      <c r="J24" s="9"/>
      <c r="K24" s="10"/>
      <c r="L24" s="2"/>
      <c r="M24" s="2"/>
      <c r="N24" s="2"/>
      <c r="O24" s="1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1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1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F10:G10"/>
    <mergeCell ref="F11:G11"/>
    <mergeCell ref="F9:G9"/>
    <mergeCell ref="D9:E9"/>
    <mergeCell ref="H7:K8"/>
    <mergeCell ref="H9:K9"/>
    <mergeCell ref="F7:G8"/>
    <mergeCell ref="D11:E11"/>
    <mergeCell ref="D12:E12"/>
    <mergeCell ref="B1:N5"/>
    <mergeCell ref="D10:E10"/>
    <mergeCell ref="H11:K11"/>
    <mergeCell ref="D7:E8"/>
    <mergeCell ref="H10:K10"/>
    <mergeCell ref="B20:C20"/>
    <mergeCell ref="B21:C21"/>
    <mergeCell ref="D16:F16"/>
    <mergeCell ref="D17:F17"/>
    <mergeCell ref="B18:C18"/>
    <mergeCell ref="D18:K18"/>
    <mergeCell ref="D13:E13"/>
    <mergeCell ref="F13:G13"/>
    <mergeCell ref="F14:G14"/>
    <mergeCell ref="F15:G15"/>
    <mergeCell ref="H13:K13"/>
    <mergeCell ref="H14:K14"/>
    <mergeCell ref="F12:G12"/>
    <mergeCell ref="H12:K12"/>
    <mergeCell ref="B16:C16"/>
    <mergeCell ref="B17:C17"/>
    <mergeCell ref="B19:C19"/>
    <mergeCell ref="D20:K24"/>
    <mergeCell ref="D19:F19"/>
    <mergeCell ref="H15:K15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14"/>
    <col customWidth="1" min="4" max="26" width="10.71"/>
  </cols>
  <sheetData>
    <row r="1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"/>
    </row>
    <row r="2">
      <c r="A2" s="1"/>
      <c r="B2" s="6"/>
      <c r="N2" s="7"/>
      <c r="O2" s="1"/>
    </row>
    <row r="3">
      <c r="A3" s="1"/>
      <c r="B3" s="6"/>
      <c r="N3" s="7"/>
      <c r="O3" s="1"/>
    </row>
    <row r="4">
      <c r="A4" s="1"/>
      <c r="B4" s="6"/>
      <c r="N4" s="7"/>
      <c r="O4" s="1"/>
    </row>
    <row r="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1"/>
    </row>
    <row r="6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"/>
    </row>
    <row r="7" ht="15.0" customHeight="1">
      <c r="A7" s="1"/>
      <c r="B7" s="11"/>
      <c r="C7" s="25" t="s">
        <v>5</v>
      </c>
      <c r="D7" s="4"/>
      <c r="E7" s="4"/>
      <c r="F7" s="4"/>
      <c r="G7" s="4"/>
      <c r="H7" s="4"/>
      <c r="I7" s="4"/>
      <c r="J7" s="4"/>
      <c r="K7" s="4"/>
      <c r="L7" s="4"/>
      <c r="M7" s="5"/>
      <c r="N7" s="11"/>
      <c r="O7" s="1"/>
    </row>
    <row r="8">
      <c r="A8" s="1"/>
      <c r="B8" s="2"/>
      <c r="C8" s="6"/>
      <c r="M8" s="7"/>
      <c r="N8" s="2"/>
      <c r="O8" s="1"/>
    </row>
    <row r="9" ht="15.0" customHeight="1">
      <c r="A9" s="1"/>
      <c r="B9" s="2"/>
      <c r="C9" s="27"/>
      <c r="D9" s="24"/>
      <c r="E9" s="24"/>
      <c r="F9" s="24"/>
      <c r="G9" s="24"/>
      <c r="H9" s="24"/>
      <c r="I9" s="24"/>
      <c r="J9" s="24"/>
      <c r="K9" s="24"/>
      <c r="L9" s="24"/>
      <c r="M9" s="28"/>
      <c r="N9" s="2"/>
      <c r="O9" s="1"/>
    </row>
    <row r="10" ht="15.0" customHeight="1">
      <c r="A10" s="1"/>
      <c r="B10" s="2"/>
      <c r="C10" s="32" t="s">
        <v>9</v>
      </c>
      <c r="D10" s="33" t="s">
        <v>14</v>
      </c>
      <c r="E10" s="23"/>
      <c r="F10" s="23"/>
      <c r="G10" s="23"/>
      <c r="H10" s="23"/>
      <c r="I10" s="23"/>
      <c r="J10" s="23"/>
      <c r="K10" s="23"/>
      <c r="L10" s="23"/>
      <c r="M10" s="35"/>
      <c r="N10" s="2"/>
      <c r="O10" s="1"/>
    </row>
    <row r="11" ht="15.0" customHeight="1">
      <c r="A11" s="1"/>
      <c r="B11" s="2"/>
      <c r="C11" s="32" t="s">
        <v>20</v>
      </c>
      <c r="D11" s="33" t="s">
        <v>21</v>
      </c>
      <c r="E11" s="23"/>
      <c r="F11" s="23"/>
      <c r="G11" s="23"/>
      <c r="H11" s="23"/>
      <c r="I11" s="23"/>
      <c r="J11" s="23"/>
      <c r="K11" s="23"/>
      <c r="L11" s="23"/>
      <c r="M11" s="35"/>
      <c r="N11" s="2"/>
      <c r="O11" s="1"/>
    </row>
    <row r="12" ht="15.0" customHeight="1">
      <c r="A12" s="1"/>
      <c r="B12" s="2"/>
      <c r="C12" s="32" t="s">
        <v>24</v>
      </c>
      <c r="D12" s="33" t="s">
        <v>25</v>
      </c>
      <c r="E12" s="23"/>
      <c r="F12" s="23"/>
      <c r="G12" s="23"/>
      <c r="H12" s="23"/>
      <c r="I12" s="23"/>
      <c r="J12" s="23"/>
      <c r="K12" s="23"/>
      <c r="L12" s="23"/>
      <c r="M12" s="35"/>
      <c r="N12" s="2"/>
      <c r="O12" s="1"/>
    </row>
    <row r="13" ht="15.0" customHeight="1">
      <c r="A13" s="1"/>
      <c r="B13" s="2"/>
      <c r="C13" s="37" t="s">
        <v>27</v>
      </c>
      <c r="D13" s="33" t="s">
        <v>31</v>
      </c>
      <c r="E13" s="23"/>
      <c r="F13" s="23"/>
      <c r="G13" s="23"/>
      <c r="H13" s="23"/>
      <c r="I13" s="23"/>
      <c r="J13" s="19"/>
      <c r="K13" s="39" t="s">
        <v>33</v>
      </c>
      <c r="L13" s="33"/>
      <c r="M13" s="35"/>
      <c r="N13" s="2"/>
      <c r="O13" s="1"/>
    </row>
    <row r="14" ht="15.0" customHeight="1">
      <c r="A14" s="1"/>
      <c r="B14" s="2"/>
      <c r="C14" s="42" t="s">
        <v>37</v>
      </c>
      <c r="D14" s="44"/>
      <c r="E14" s="46"/>
      <c r="F14" s="44" t="s">
        <v>41</v>
      </c>
      <c r="G14" s="46"/>
      <c r="H14" s="44"/>
      <c r="I14" s="46"/>
      <c r="J14" s="44"/>
      <c r="K14" s="48"/>
      <c r="L14" s="48"/>
      <c r="M14" s="51"/>
      <c r="N14" s="2"/>
      <c r="O14" s="1"/>
    </row>
    <row r="15" ht="15.0" customHeight="1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</row>
    <row r="16">
      <c r="A16" s="1"/>
      <c r="B16" s="2"/>
      <c r="C16" s="53" t="s">
        <v>43</v>
      </c>
      <c r="D16" s="54"/>
      <c r="E16" s="54"/>
      <c r="F16" s="54"/>
      <c r="G16" s="54"/>
      <c r="H16" s="54"/>
      <c r="I16" s="54"/>
      <c r="J16" s="54"/>
      <c r="K16" s="54"/>
      <c r="L16" s="54"/>
      <c r="M16" s="56"/>
      <c r="N16" s="2"/>
      <c r="O16" s="1"/>
    </row>
    <row r="17">
      <c r="A17" s="1"/>
      <c r="B17" s="2"/>
      <c r="C17" s="57"/>
      <c r="D17" s="4"/>
      <c r="E17" s="4"/>
      <c r="F17" s="4"/>
      <c r="G17" s="4"/>
      <c r="H17" s="4"/>
      <c r="I17" s="4"/>
      <c r="J17" s="4"/>
      <c r="K17" s="4"/>
      <c r="L17" s="4"/>
      <c r="M17" s="5"/>
      <c r="N17" s="2"/>
      <c r="O17" s="1"/>
    </row>
    <row r="18">
      <c r="A18" s="1"/>
      <c r="B18" s="2"/>
      <c r="C18" s="6"/>
      <c r="M18" s="7"/>
      <c r="N18" s="2"/>
      <c r="O18" s="1"/>
    </row>
    <row r="19">
      <c r="A19" s="1"/>
      <c r="B19" s="2"/>
      <c r="C19" s="6"/>
      <c r="M19" s="7"/>
      <c r="N19" s="2"/>
      <c r="O19" s="1"/>
    </row>
    <row r="20">
      <c r="A20" s="1"/>
      <c r="B20" s="2"/>
      <c r="C20" s="6"/>
      <c r="M20" s="7"/>
      <c r="N20" s="2"/>
      <c r="O20" s="1"/>
    </row>
    <row r="21" ht="15.75" customHeight="1">
      <c r="A21" s="1"/>
      <c r="B21" s="2"/>
      <c r="C21" s="8"/>
      <c r="D21" s="9"/>
      <c r="E21" s="9"/>
      <c r="F21" s="9"/>
      <c r="G21" s="9"/>
      <c r="H21" s="9"/>
      <c r="I21" s="9"/>
      <c r="J21" s="9"/>
      <c r="K21" s="9"/>
      <c r="L21" s="9"/>
      <c r="M21" s="10"/>
      <c r="N21" s="2"/>
      <c r="O21" s="1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ht="15.75" customHeight="1">
      <c r="A23" s="1"/>
      <c r="B23" s="2"/>
      <c r="C23" s="61" t="s">
        <v>48</v>
      </c>
      <c r="D23" s="63"/>
      <c r="E23" s="63"/>
      <c r="F23" s="63"/>
      <c r="G23" s="63"/>
      <c r="H23" s="63"/>
      <c r="I23" s="63"/>
      <c r="J23" s="63"/>
      <c r="K23" s="63"/>
      <c r="L23" s="63"/>
      <c r="M23" s="65"/>
      <c r="N23" s="2"/>
      <c r="O23" s="1"/>
    </row>
    <row r="24" ht="15.75" customHeight="1">
      <c r="A24" s="1"/>
      <c r="B24" s="2"/>
      <c r="C24" s="66" t="s">
        <v>53</v>
      </c>
      <c r="D24" s="67"/>
      <c r="E24" s="67"/>
      <c r="F24" s="67"/>
      <c r="G24" s="68"/>
      <c r="H24" s="66" t="s">
        <v>54</v>
      </c>
      <c r="I24" s="67"/>
      <c r="J24" s="67"/>
      <c r="K24" s="67"/>
      <c r="L24" s="67"/>
      <c r="M24" s="68"/>
      <c r="N24" s="2"/>
      <c r="O24" s="1"/>
    </row>
    <row r="25" ht="15.75" customHeight="1">
      <c r="A25" s="1"/>
      <c r="B25" s="2"/>
      <c r="C25" s="69"/>
      <c r="D25" s="23"/>
      <c r="E25" s="23"/>
      <c r="F25" s="23"/>
      <c r="G25" s="35"/>
      <c r="H25" s="69"/>
      <c r="I25" s="23"/>
      <c r="J25" s="23"/>
      <c r="K25" s="23"/>
      <c r="L25" s="23"/>
      <c r="M25" s="35"/>
      <c r="N25" s="2"/>
      <c r="O25" s="1"/>
    </row>
    <row r="26" ht="15.75" customHeight="1">
      <c r="A26" s="1"/>
      <c r="B26" s="2"/>
      <c r="C26" s="69"/>
      <c r="D26" s="23"/>
      <c r="E26" s="23"/>
      <c r="F26" s="23"/>
      <c r="G26" s="35"/>
      <c r="H26" s="69"/>
      <c r="I26" s="23"/>
      <c r="J26" s="23"/>
      <c r="K26" s="23"/>
      <c r="L26" s="23"/>
      <c r="M26" s="35"/>
      <c r="N26" s="2"/>
      <c r="O26" s="1"/>
    </row>
    <row r="27" ht="15.75" customHeight="1">
      <c r="A27" s="1"/>
      <c r="B27" s="2"/>
      <c r="C27" s="69"/>
      <c r="D27" s="23"/>
      <c r="E27" s="23"/>
      <c r="F27" s="23"/>
      <c r="G27" s="35"/>
      <c r="H27" s="69"/>
      <c r="I27" s="23"/>
      <c r="J27" s="23"/>
      <c r="K27" s="23"/>
      <c r="L27" s="23"/>
      <c r="M27" s="35"/>
      <c r="N27" s="2"/>
      <c r="O27" s="1"/>
    </row>
    <row r="28" ht="15.75" customHeight="1">
      <c r="A28" s="1"/>
      <c r="B28" s="2"/>
      <c r="C28" s="69"/>
      <c r="D28" s="23"/>
      <c r="E28" s="23"/>
      <c r="F28" s="23"/>
      <c r="G28" s="35"/>
      <c r="H28" s="69"/>
      <c r="I28" s="23"/>
      <c r="J28" s="23"/>
      <c r="K28" s="23"/>
      <c r="L28" s="23"/>
      <c r="M28" s="35"/>
      <c r="N28" s="2"/>
      <c r="O28" s="1"/>
    </row>
    <row r="29" ht="15.75" customHeight="1">
      <c r="A29" s="1"/>
      <c r="B29" s="2"/>
      <c r="C29" s="69"/>
      <c r="D29" s="23"/>
      <c r="E29" s="23"/>
      <c r="F29" s="23"/>
      <c r="G29" s="35"/>
      <c r="H29" s="69"/>
      <c r="I29" s="23"/>
      <c r="J29" s="23"/>
      <c r="K29" s="23"/>
      <c r="L29" s="23"/>
      <c r="M29" s="35"/>
      <c r="N29" s="2"/>
      <c r="O29" s="1"/>
    </row>
    <row r="30" ht="15.75" customHeight="1">
      <c r="A30" s="1"/>
      <c r="B30" s="2"/>
      <c r="C30" s="69"/>
      <c r="D30" s="23"/>
      <c r="E30" s="23"/>
      <c r="F30" s="23"/>
      <c r="G30" s="35"/>
      <c r="H30" s="69"/>
      <c r="I30" s="23"/>
      <c r="J30" s="23"/>
      <c r="K30" s="23"/>
      <c r="L30" s="23"/>
      <c r="M30" s="35"/>
      <c r="N30" s="2"/>
      <c r="O30" s="1"/>
    </row>
    <row r="31" ht="15.75" customHeight="1">
      <c r="A31" s="1"/>
      <c r="B31" s="2"/>
      <c r="C31" s="72"/>
      <c r="D31" s="48"/>
      <c r="E31" s="48"/>
      <c r="F31" s="48"/>
      <c r="G31" s="51"/>
      <c r="H31" s="72"/>
      <c r="I31" s="48"/>
      <c r="J31" s="48"/>
      <c r="K31" s="48"/>
      <c r="L31" s="48"/>
      <c r="M31" s="51"/>
      <c r="N31" s="2"/>
      <c r="O31" s="1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ht="15.75" customHeight="1">
      <c r="A33" s="1"/>
      <c r="B33" s="2"/>
      <c r="C33" s="53" t="s">
        <v>56</v>
      </c>
      <c r="D33" s="54"/>
      <c r="E33" s="54"/>
      <c r="F33" s="54"/>
      <c r="G33" s="54"/>
      <c r="H33" s="54"/>
      <c r="I33" s="54"/>
      <c r="J33" s="54"/>
      <c r="K33" s="54"/>
      <c r="L33" s="54"/>
      <c r="M33" s="56"/>
      <c r="N33" s="2"/>
      <c r="O33" s="1"/>
    </row>
    <row r="34" ht="15.75" customHeight="1">
      <c r="A34" s="1"/>
      <c r="B34" s="2"/>
      <c r="C34" s="74" t="s">
        <v>58</v>
      </c>
      <c r="D34" s="14"/>
      <c r="E34" s="14"/>
      <c r="F34" s="14"/>
      <c r="G34" s="14"/>
      <c r="H34" s="14"/>
      <c r="I34" s="14"/>
      <c r="J34" s="14"/>
      <c r="K34" s="14"/>
      <c r="L34" s="14"/>
      <c r="M34" s="75"/>
      <c r="N34" s="2"/>
      <c r="O34" s="1"/>
    </row>
    <row r="35" ht="15.75" customHeight="1">
      <c r="A35" s="1"/>
      <c r="B35" s="2"/>
      <c r="C35" s="32" t="s">
        <v>59</v>
      </c>
      <c r="D35" s="77"/>
      <c r="E35" s="23"/>
      <c r="F35" s="23"/>
      <c r="G35" s="23"/>
      <c r="H35" s="23"/>
      <c r="I35" s="23"/>
      <c r="J35" s="23"/>
      <c r="K35" s="23"/>
      <c r="L35" s="23"/>
      <c r="M35" s="35"/>
      <c r="N35" s="2"/>
      <c r="O35" s="1"/>
    </row>
    <row r="36" ht="15.75" customHeight="1">
      <c r="A36" s="1"/>
      <c r="B36" s="2"/>
      <c r="C36" s="32" t="s">
        <v>60</v>
      </c>
      <c r="D36" s="77"/>
      <c r="E36" s="23"/>
      <c r="F36" s="23"/>
      <c r="G36" s="23"/>
      <c r="H36" s="23"/>
      <c r="I36" s="23"/>
      <c r="J36" s="23"/>
      <c r="K36" s="23"/>
      <c r="L36" s="23"/>
      <c r="M36" s="35"/>
      <c r="N36" s="2"/>
      <c r="O36" s="1"/>
    </row>
    <row r="37" ht="15.75" customHeight="1">
      <c r="A37" s="1"/>
      <c r="B37" s="2"/>
      <c r="C37" s="32" t="s">
        <v>61</v>
      </c>
      <c r="D37" s="77"/>
      <c r="E37" s="23"/>
      <c r="F37" s="23"/>
      <c r="G37" s="23"/>
      <c r="H37" s="23"/>
      <c r="I37" s="23"/>
      <c r="J37" s="23"/>
      <c r="K37" s="23"/>
      <c r="L37" s="23"/>
      <c r="M37" s="35"/>
      <c r="N37" s="2"/>
      <c r="O37" s="1"/>
    </row>
    <row r="38" ht="15.75" customHeight="1">
      <c r="A38" s="1"/>
      <c r="B38" s="2"/>
      <c r="C38" s="42" t="s">
        <v>63</v>
      </c>
      <c r="D38" s="78"/>
      <c r="E38" s="48"/>
      <c r="F38" s="48"/>
      <c r="G38" s="48"/>
      <c r="H38" s="48"/>
      <c r="I38" s="48"/>
      <c r="J38" s="48"/>
      <c r="K38" s="48"/>
      <c r="L38" s="48"/>
      <c r="M38" s="51"/>
      <c r="N38" s="2"/>
      <c r="O38" s="1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</row>
    <row r="40" ht="15.75" customHeight="1">
      <c r="A40" s="1"/>
      <c r="B40" s="2"/>
      <c r="C40" s="53" t="s">
        <v>64</v>
      </c>
      <c r="D40" s="54"/>
      <c r="E40" s="54"/>
      <c r="F40" s="54"/>
      <c r="G40" s="54"/>
      <c r="H40" s="54"/>
      <c r="I40" s="54"/>
      <c r="J40" s="54"/>
      <c r="K40" s="54"/>
      <c r="L40" s="54"/>
      <c r="M40" s="56"/>
      <c r="N40" s="2"/>
      <c r="O40" s="1"/>
    </row>
    <row r="41" ht="15.75" customHeight="1">
      <c r="A41" s="1"/>
      <c r="B41" s="2"/>
      <c r="C41" s="80" t="s">
        <v>66</v>
      </c>
      <c r="D41" s="23"/>
      <c r="E41" s="23"/>
      <c r="F41" s="23"/>
      <c r="G41" s="23"/>
      <c r="H41" s="23"/>
      <c r="I41" s="19"/>
      <c r="J41" s="33" t="s">
        <v>68</v>
      </c>
      <c r="K41" s="23"/>
      <c r="L41" s="23"/>
      <c r="M41" s="35"/>
      <c r="N41" s="2"/>
      <c r="O41" s="1"/>
    </row>
    <row r="42" ht="15.75" customHeight="1">
      <c r="A42" s="1"/>
      <c r="B42" s="2"/>
      <c r="C42" s="69"/>
      <c r="D42" s="23"/>
      <c r="E42" s="23"/>
      <c r="F42" s="23"/>
      <c r="G42" s="23"/>
      <c r="H42" s="23"/>
      <c r="I42" s="19"/>
      <c r="J42" s="77"/>
      <c r="K42" s="23"/>
      <c r="L42" s="23"/>
      <c r="M42" s="35"/>
      <c r="N42" s="2"/>
      <c r="O42" s="1"/>
    </row>
    <row r="43" ht="15.75" customHeight="1">
      <c r="A43" s="1"/>
      <c r="B43" s="2"/>
      <c r="C43" s="69"/>
      <c r="D43" s="23"/>
      <c r="E43" s="23"/>
      <c r="F43" s="23"/>
      <c r="G43" s="23"/>
      <c r="H43" s="23"/>
      <c r="I43" s="19"/>
      <c r="J43" s="77"/>
      <c r="K43" s="23"/>
      <c r="L43" s="23"/>
      <c r="M43" s="35"/>
      <c r="N43" s="2"/>
      <c r="O43" s="1"/>
    </row>
    <row r="44" ht="15.75" customHeight="1">
      <c r="A44" s="1"/>
      <c r="B44" s="2"/>
      <c r="C44" s="69"/>
      <c r="D44" s="23"/>
      <c r="E44" s="23"/>
      <c r="F44" s="23"/>
      <c r="G44" s="23"/>
      <c r="H44" s="23"/>
      <c r="I44" s="19"/>
      <c r="J44" s="77"/>
      <c r="K44" s="23"/>
      <c r="L44" s="23"/>
      <c r="M44" s="35"/>
      <c r="N44" s="2"/>
      <c r="O44" s="1"/>
    </row>
    <row r="45" ht="15.75" customHeight="1">
      <c r="A45" s="1"/>
      <c r="B45" s="2"/>
      <c r="C45" s="72"/>
      <c r="D45" s="48"/>
      <c r="E45" s="48"/>
      <c r="F45" s="48"/>
      <c r="G45" s="48"/>
      <c r="H45" s="48"/>
      <c r="I45" s="46"/>
      <c r="J45" s="78"/>
      <c r="K45" s="48"/>
      <c r="L45" s="48"/>
      <c r="M45" s="51"/>
      <c r="N45" s="2"/>
      <c r="O45" s="1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</row>
    <row r="47" ht="15.75" customHeight="1">
      <c r="A47" s="1"/>
      <c r="B47" s="2"/>
      <c r="C47" s="53" t="s">
        <v>73</v>
      </c>
      <c r="D47" s="54"/>
      <c r="E47" s="54"/>
      <c r="F47" s="54"/>
      <c r="G47" s="54"/>
      <c r="H47" s="54"/>
      <c r="I47" s="54"/>
      <c r="J47" s="54"/>
      <c r="K47" s="54"/>
      <c r="L47" s="54"/>
      <c r="M47" s="56"/>
      <c r="N47" s="2"/>
      <c r="O47" s="1"/>
    </row>
    <row r="48" ht="15.75" customHeight="1">
      <c r="A48" s="1"/>
      <c r="B48" s="2"/>
      <c r="C48" s="80" t="s">
        <v>74</v>
      </c>
      <c r="D48" s="23"/>
      <c r="E48" s="23"/>
      <c r="F48" s="19"/>
      <c r="G48" s="33" t="s">
        <v>75</v>
      </c>
      <c r="H48" s="23"/>
      <c r="I48" s="19"/>
      <c r="J48" s="33" t="s">
        <v>76</v>
      </c>
      <c r="K48" s="23"/>
      <c r="L48" s="23"/>
      <c r="M48" s="35"/>
      <c r="N48" s="2"/>
      <c r="O48" s="1"/>
    </row>
    <row r="49" ht="15.75" customHeight="1">
      <c r="A49" s="1"/>
      <c r="B49" s="2"/>
      <c r="C49" s="69"/>
      <c r="D49" s="23"/>
      <c r="E49" s="23"/>
      <c r="F49" s="19"/>
      <c r="G49" s="77"/>
      <c r="H49" s="23"/>
      <c r="I49" s="19"/>
      <c r="J49" s="77"/>
      <c r="K49" s="23"/>
      <c r="L49" s="23"/>
      <c r="M49" s="35"/>
      <c r="N49" s="2"/>
      <c r="O49" s="1"/>
    </row>
    <row r="50" ht="15.75" customHeight="1">
      <c r="A50" s="1"/>
      <c r="B50" s="2"/>
      <c r="C50" s="69"/>
      <c r="D50" s="23"/>
      <c r="E50" s="23"/>
      <c r="F50" s="19"/>
      <c r="G50" s="77"/>
      <c r="H50" s="23"/>
      <c r="I50" s="19"/>
      <c r="J50" s="77"/>
      <c r="K50" s="23"/>
      <c r="L50" s="23"/>
      <c r="M50" s="35"/>
      <c r="N50" s="2"/>
      <c r="O50" s="1"/>
    </row>
    <row r="51" ht="15.75" customHeight="1">
      <c r="A51" s="1"/>
      <c r="B51" s="2"/>
      <c r="C51" s="69"/>
      <c r="D51" s="23"/>
      <c r="E51" s="23"/>
      <c r="F51" s="19"/>
      <c r="G51" s="77"/>
      <c r="H51" s="23"/>
      <c r="I51" s="19"/>
      <c r="J51" s="77"/>
      <c r="K51" s="23"/>
      <c r="L51" s="23"/>
      <c r="M51" s="35"/>
      <c r="N51" s="2"/>
      <c r="O51" s="1"/>
    </row>
    <row r="52" ht="15.75" customHeight="1">
      <c r="A52" s="1"/>
      <c r="B52" s="2"/>
      <c r="C52" s="72"/>
      <c r="D52" s="48"/>
      <c r="E52" s="48"/>
      <c r="F52" s="46"/>
      <c r="G52" s="78"/>
      <c r="H52" s="48"/>
      <c r="I52" s="46"/>
      <c r="J52" s="78"/>
      <c r="K52" s="48"/>
      <c r="L52" s="48"/>
      <c r="M52" s="51"/>
      <c r="N52" s="2"/>
      <c r="O52" s="1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1"/>
    </row>
    <row r="54" ht="15.75" customHeight="1">
      <c r="A54" s="1"/>
      <c r="B54" s="2"/>
      <c r="C54" s="85" t="s">
        <v>80</v>
      </c>
      <c r="D54" s="67"/>
      <c r="E54" s="67"/>
      <c r="F54" s="67"/>
      <c r="G54" s="67"/>
      <c r="H54" s="67"/>
      <c r="I54" s="67"/>
      <c r="J54" s="67"/>
      <c r="K54" s="67"/>
      <c r="L54" s="67"/>
      <c r="M54" s="68"/>
      <c r="N54" s="2"/>
      <c r="O54" s="1"/>
    </row>
    <row r="55" ht="15.75" customHeight="1">
      <c r="A55" s="1"/>
      <c r="B55" s="2"/>
      <c r="C55" s="80" t="s">
        <v>83</v>
      </c>
      <c r="D55" s="23"/>
      <c r="E55" s="23"/>
      <c r="F55" s="19"/>
      <c r="G55" s="33" t="s">
        <v>84</v>
      </c>
      <c r="H55" s="23"/>
      <c r="I55" s="19"/>
      <c r="J55" s="33" t="s">
        <v>85</v>
      </c>
      <c r="K55" s="23"/>
      <c r="L55" s="23"/>
      <c r="M55" s="35"/>
      <c r="N55" s="2"/>
      <c r="O55" s="1"/>
    </row>
    <row r="56" ht="15.75" customHeight="1">
      <c r="A56" s="1"/>
      <c r="B56" s="2"/>
      <c r="C56" s="69"/>
      <c r="D56" s="23"/>
      <c r="E56" s="23"/>
      <c r="F56" s="19"/>
      <c r="G56" s="77"/>
      <c r="H56" s="23"/>
      <c r="I56" s="19"/>
      <c r="J56" s="77"/>
      <c r="K56" s="23"/>
      <c r="L56" s="23"/>
      <c r="M56" s="35"/>
      <c r="N56" s="2"/>
      <c r="O56" s="1"/>
    </row>
    <row r="57" ht="15.75" customHeight="1">
      <c r="A57" s="1"/>
      <c r="B57" s="2"/>
      <c r="C57" s="69"/>
      <c r="D57" s="23"/>
      <c r="E57" s="23"/>
      <c r="F57" s="19"/>
      <c r="G57" s="77"/>
      <c r="H57" s="23"/>
      <c r="I57" s="19"/>
      <c r="J57" s="77"/>
      <c r="K57" s="23"/>
      <c r="L57" s="23"/>
      <c r="M57" s="35"/>
      <c r="N57" s="2"/>
      <c r="O57" s="1"/>
    </row>
    <row r="58" ht="15.75" customHeight="1">
      <c r="A58" s="1"/>
      <c r="B58" s="2"/>
      <c r="C58" s="69"/>
      <c r="D58" s="23"/>
      <c r="E58" s="23"/>
      <c r="F58" s="19"/>
      <c r="G58" s="77"/>
      <c r="H58" s="23"/>
      <c r="I58" s="19"/>
      <c r="J58" s="77"/>
      <c r="K58" s="23"/>
      <c r="L58" s="23"/>
      <c r="M58" s="35"/>
      <c r="N58" s="2"/>
      <c r="O58" s="1"/>
    </row>
    <row r="59" ht="15.75" customHeight="1">
      <c r="A59" s="1"/>
      <c r="B59" s="2"/>
      <c r="C59" s="69"/>
      <c r="D59" s="23"/>
      <c r="E59" s="23"/>
      <c r="F59" s="19"/>
      <c r="G59" s="77"/>
      <c r="H59" s="23"/>
      <c r="I59" s="19"/>
      <c r="J59" s="77"/>
      <c r="K59" s="23"/>
      <c r="L59" s="23"/>
      <c r="M59" s="35"/>
      <c r="N59" s="2"/>
      <c r="O59" s="1"/>
    </row>
    <row r="60" ht="15.75" customHeight="1">
      <c r="A60" s="1"/>
      <c r="B60" s="2"/>
      <c r="C60" s="69"/>
      <c r="D60" s="23"/>
      <c r="E60" s="23"/>
      <c r="F60" s="19"/>
      <c r="G60" s="77"/>
      <c r="H60" s="23"/>
      <c r="I60" s="19"/>
      <c r="J60" s="77"/>
      <c r="K60" s="23"/>
      <c r="L60" s="23"/>
      <c r="M60" s="35"/>
      <c r="N60" s="2"/>
      <c r="O60" s="1"/>
    </row>
    <row r="61" ht="15.75" customHeight="1">
      <c r="A61" s="1"/>
      <c r="B61" s="2"/>
      <c r="C61" s="72"/>
      <c r="D61" s="48"/>
      <c r="E61" s="48"/>
      <c r="F61" s="46"/>
      <c r="G61" s="78"/>
      <c r="H61" s="48"/>
      <c r="I61" s="46"/>
      <c r="J61" s="78"/>
      <c r="K61" s="48"/>
      <c r="L61" s="48"/>
      <c r="M61" s="51"/>
      <c r="N61" s="2"/>
      <c r="O61" s="1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1"/>
    </row>
    <row r="63" ht="15.75" customHeight="1">
      <c r="A63" s="1"/>
      <c r="B63" s="2"/>
      <c r="C63" s="53" t="s">
        <v>86</v>
      </c>
      <c r="D63" s="54"/>
      <c r="E63" s="54"/>
      <c r="F63" s="54"/>
      <c r="G63" s="54"/>
      <c r="H63" s="54"/>
      <c r="I63" s="54"/>
      <c r="J63" s="54"/>
      <c r="K63" s="54"/>
      <c r="L63" s="54"/>
      <c r="M63" s="56"/>
      <c r="N63" s="2"/>
      <c r="O63" s="1"/>
    </row>
    <row r="64" ht="15.75" customHeight="1">
      <c r="A64" s="1"/>
      <c r="B64" s="2"/>
      <c r="C64" s="85" t="s">
        <v>87</v>
      </c>
      <c r="D64" s="67"/>
      <c r="E64" s="67"/>
      <c r="F64" s="67"/>
      <c r="G64" s="67"/>
      <c r="H64" s="88"/>
      <c r="I64" s="53" t="s">
        <v>88</v>
      </c>
      <c r="J64" s="54"/>
      <c r="K64" s="54"/>
      <c r="L64" s="54"/>
      <c r="M64" s="56"/>
      <c r="N64" s="2"/>
      <c r="O64" s="1"/>
    </row>
    <row r="65" ht="15.75" customHeight="1">
      <c r="A65" s="1"/>
      <c r="B65" s="2"/>
      <c r="C65" s="80" t="s">
        <v>89</v>
      </c>
      <c r="D65" s="23"/>
      <c r="E65" s="23"/>
      <c r="F65" s="19"/>
      <c r="G65" s="89">
        <v>20.0</v>
      </c>
      <c r="H65" s="90"/>
      <c r="I65" s="80" t="s">
        <v>90</v>
      </c>
      <c r="J65" s="23"/>
      <c r="K65" s="19"/>
      <c r="L65" s="77">
        <v>60.0</v>
      </c>
      <c r="M65" s="35"/>
      <c r="N65" s="2"/>
      <c r="O65" s="1"/>
    </row>
    <row r="66" ht="15.75" customHeight="1">
      <c r="A66" s="1"/>
      <c r="B66" s="2"/>
      <c r="C66" s="80" t="s">
        <v>91</v>
      </c>
      <c r="D66" s="23"/>
      <c r="E66" s="23"/>
      <c r="F66" s="19"/>
      <c r="G66" s="89">
        <v>20.0</v>
      </c>
      <c r="H66" s="90"/>
      <c r="I66" s="80" t="s">
        <v>92</v>
      </c>
      <c r="J66" s="23"/>
      <c r="K66" s="19"/>
      <c r="L66" s="89">
        <f>L65-G69</f>
        <v>20</v>
      </c>
      <c r="M66" s="35"/>
      <c r="N66" s="2"/>
      <c r="O66" s="1"/>
    </row>
    <row r="67" ht="15.75" customHeight="1">
      <c r="A67" s="1"/>
      <c r="B67" s="2"/>
      <c r="C67" s="80" t="s">
        <v>93</v>
      </c>
      <c r="D67" s="23"/>
      <c r="E67" s="23"/>
      <c r="F67" s="19"/>
      <c r="G67" s="89">
        <v>0.0</v>
      </c>
      <c r="H67" s="90"/>
      <c r="I67" s="80" t="s">
        <v>94</v>
      </c>
      <c r="J67" s="23"/>
      <c r="K67" s="19"/>
      <c r="L67" s="91">
        <f>(L65-G69)/L65</f>
        <v>0.3333333333</v>
      </c>
      <c r="M67" s="35"/>
      <c r="N67" s="2"/>
      <c r="O67" s="1"/>
    </row>
    <row r="68" ht="15.75" customHeight="1">
      <c r="A68" s="1"/>
      <c r="B68" s="2"/>
      <c r="C68" s="80" t="s">
        <v>95</v>
      </c>
      <c r="D68" s="23"/>
      <c r="E68" s="23"/>
      <c r="F68" s="19"/>
      <c r="G68" s="89">
        <v>0.0</v>
      </c>
      <c r="H68" s="90"/>
      <c r="I68" s="92"/>
      <c r="J68" s="2"/>
      <c r="K68" s="2"/>
      <c r="L68" s="2"/>
      <c r="M68" s="93"/>
      <c r="N68" s="2"/>
      <c r="O68" s="1"/>
    </row>
    <row r="69" ht="15.75" customHeight="1">
      <c r="A69" s="1"/>
      <c r="B69" s="2"/>
      <c r="C69" s="94" t="s">
        <v>96</v>
      </c>
      <c r="D69" s="48"/>
      <c r="E69" s="48"/>
      <c r="F69" s="46"/>
      <c r="G69" s="95">
        <f>SUM(G65:H68)</f>
        <v>40</v>
      </c>
      <c r="H69" s="96"/>
      <c r="I69" s="97"/>
      <c r="J69" s="98"/>
      <c r="K69" s="98"/>
      <c r="L69" s="98"/>
      <c r="M69" s="99"/>
      <c r="N69" s="2"/>
      <c r="O69" s="1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1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4">
    <mergeCell ref="C64:H64"/>
    <mergeCell ref="C63:M63"/>
    <mergeCell ref="C65:F65"/>
    <mergeCell ref="C66:F66"/>
    <mergeCell ref="G65:H65"/>
    <mergeCell ref="G60:I60"/>
    <mergeCell ref="J60:M60"/>
    <mergeCell ref="C59:F59"/>
    <mergeCell ref="G59:I59"/>
    <mergeCell ref="C56:F56"/>
    <mergeCell ref="G56:I56"/>
    <mergeCell ref="C60:F60"/>
    <mergeCell ref="C61:F61"/>
    <mergeCell ref="C58:F58"/>
    <mergeCell ref="C55:F55"/>
    <mergeCell ref="G58:I58"/>
    <mergeCell ref="G57:I57"/>
    <mergeCell ref="C54:M54"/>
    <mergeCell ref="C57:F57"/>
    <mergeCell ref="C51:F51"/>
    <mergeCell ref="G51:I51"/>
    <mergeCell ref="J51:M51"/>
    <mergeCell ref="C52:F52"/>
    <mergeCell ref="G52:I52"/>
    <mergeCell ref="C50:F50"/>
    <mergeCell ref="G50:I50"/>
    <mergeCell ref="J50:M50"/>
    <mergeCell ref="C47:M47"/>
    <mergeCell ref="G48:I48"/>
    <mergeCell ref="J48:M48"/>
    <mergeCell ref="J49:M49"/>
    <mergeCell ref="C49:F49"/>
    <mergeCell ref="G49:I49"/>
    <mergeCell ref="I65:K65"/>
    <mergeCell ref="I66:K66"/>
    <mergeCell ref="G67:H67"/>
    <mergeCell ref="I67:K67"/>
    <mergeCell ref="C67:F67"/>
    <mergeCell ref="C68:F68"/>
    <mergeCell ref="C69:F69"/>
    <mergeCell ref="G66:H66"/>
    <mergeCell ref="G68:H68"/>
    <mergeCell ref="G69:H69"/>
    <mergeCell ref="I64:M64"/>
    <mergeCell ref="L65:M65"/>
    <mergeCell ref="L66:M66"/>
    <mergeCell ref="L67:M67"/>
    <mergeCell ref="G61:I61"/>
    <mergeCell ref="J61:M61"/>
    <mergeCell ref="J59:M59"/>
    <mergeCell ref="J58:M58"/>
    <mergeCell ref="J56:M56"/>
    <mergeCell ref="J57:M57"/>
    <mergeCell ref="J52:M52"/>
    <mergeCell ref="J43:M43"/>
    <mergeCell ref="J44:M44"/>
    <mergeCell ref="J45:M45"/>
    <mergeCell ref="G55:I55"/>
    <mergeCell ref="J55:M55"/>
    <mergeCell ref="H26:M26"/>
    <mergeCell ref="H25:M25"/>
    <mergeCell ref="C23:M23"/>
    <mergeCell ref="C24:G24"/>
    <mergeCell ref="H27:M27"/>
    <mergeCell ref="H28:M28"/>
    <mergeCell ref="H29:M29"/>
    <mergeCell ref="H30:M30"/>
    <mergeCell ref="H31:M31"/>
    <mergeCell ref="C48:F48"/>
    <mergeCell ref="C44:I44"/>
    <mergeCell ref="C45:I45"/>
    <mergeCell ref="F14:G14"/>
    <mergeCell ref="D14:E14"/>
    <mergeCell ref="H14:I14"/>
    <mergeCell ref="C27:G27"/>
    <mergeCell ref="H24:M24"/>
    <mergeCell ref="C25:G25"/>
    <mergeCell ref="D35:M35"/>
    <mergeCell ref="D36:M36"/>
    <mergeCell ref="D37:M37"/>
    <mergeCell ref="D38:M38"/>
    <mergeCell ref="C31:G31"/>
    <mergeCell ref="C16:M16"/>
    <mergeCell ref="C17:M21"/>
    <mergeCell ref="J14:M14"/>
    <mergeCell ref="D12:M12"/>
    <mergeCell ref="L13:M13"/>
    <mergeCell ref="D11:M11"/>
    <mergeCell ref="D13:J13"/>
    <mergeCell ref="D10:M10"/>
    <mergeCell ref="B1:N5"/>
    <mergeCell ref="C7:M9"/>
    <mergeCell ref="C40:M40"/>
    <mergeCell ref="J41:M41"/>
    <mergeCell ref="J42:M42"/>
    <mergeCell ref="C43:I43"/>
    <mergeCell ref="C41:I41"/>
    <mergeCell ref="C42:I42"/>
    <mergeCell ref="C26:G26"/>
    <mergeCell ref="C28:G28"/>
    <mergeCell ref="C29:G29"/>
    <mergeCell ref="C30:G30"/>
    <mergeCell ref="C34:M34"/>
    <mergeCell ref="C33:M33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"/>
    </row>
    <row r="2">
      <c r="A2" s="1"/>
      <c r="B2" s="6"/>
      <c r="N2" s="7"/>
      <c r="O2" s="1"/>
    </row>
    <row r="3">
      <c r="A3" s="1"/>
      <c r="B3" s="6"/>
      <c r="N3" s="7"/>
      <c r="O3" s="1"/>
    </row>
    <row r="4">
      <c r="A4" s="1"/>
      <c r="B4" s="6"/>
      <c r="N4" s="7"/>
      <c r="O4" s="1"/>
    </row>
    <row r="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1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>
      <c r="A9" s="1"/>
      <c r="B9" s="2"/>
      <c r="C9" s="79" t="s">
        <v>65</v>
      </c>
      <c r="D9" s="15"/>
      <c r="E9" s="39" t="s">
        <v>67</v>
      </c>
      <c r="F9" s="77"/>
      <c r="G9" s="19"/>
      <c r="H9" s="2"/>
      <c r="I9" s="79" t="s">
        <v>65</v>
      </c>
      <c r="J9" s="15"/>
      <c r="K9" s="39" t="s">
        <v>67</v>
      </c>
      <c r="L9" s="77"/>
      <c r="M9" s="19"/>
      <c r="N9" s="2"/>
      <c r="O9" s="1"/>
    </row>
    <row r="10">
      <c r="A10" s="1"/>
      <c r="B10" s="2"/>
      <c r="C10" s="40"/>
      <c r="D10" s="43"/>
      <c r="E10" s="39" t="s">
        <v>69</v>
      </c>
      <c r="F10" s="77"/>
      <c r="G10" s="19"/>
      <c r="H10" s="2"/>
      <c r="I10" s="40"/>
      <c r="J10" s="43"/>
      <c r="K10" s="39" t="s">
        <v>69</v>
      </c>
      <c r="L10" s="77"/>
      <c r="M10" s="19"/>
      <c r="N10" s="2"/>
      <c r="O10" s="1"/>
    </row>
    <row r="11" ht="15.0" customHeight="1">
      <c r="A11" s="1"/>
      <c r="B11" s="2"/>
      <c r="C11" s="40"/>
      <c r="D11" s="43"/>
      <c r="E11" s="39" t="s">
        <v>70</v>
      </c>
      <c r="F11" s="77"/>
      <c r="G11" s="19"/>
      <c r="H11" s="2"/>
      <c r="I11" s="40"/>
      <c r="J11" s="43"/>
      <c r="K11" s="39" t="s">
        <v>70</v>
      </c>
      <c r="L11" s="77"/>
      <c r="M11" s="19"/>
      <c r="N11" s="2"/>
      <c r="O11" s="1"/>
    </row>
    <row r="12">
      <c r="A12" s="1"/>
      <c r="B12" s="2"/>
      <c r="C12" s="40"/>
      <c r="D12" s="43"/>
      <c r="E12" s="39" t="s">
        <v>71</v>
      </c>
      <c r="F12" s="77"/>
      <c r="G12" s="19"/>
      <c r="H12" s="2"/>
      <c r="I12" s="40"/>
      <c r="J12" s="43"/>
      <c r="K12" s="39" t="s">
        <v>71</v>
      </c>
      <c r="L12" s="77"/>
      <c r="M12" s="19"/>
      <c r="N12" s="2"/>
      <c r="O12" s="1"/>
    </row>
    <row r="13">
      <c r="A13" s="1"/>
      <c r="B13" s="2"/>
      <c r="C13" s="40"/>
      <c r="D13" s="43"/>
      <c r="E13" s="81" t="s">
        <v>72</v>
      </c>
      <c r="F13" s="77"/>
      <c r="G13" s="19"/>
      <c r="H13" s="2"/>
      <c r="I13" s="40"/>
      <c r="J13" s="43"/>
      <c r="K13" s="81" t="s">
        <v>72</v>
      </c>
      <c r="L13" s="77"/>
      <c r="M13" s="19"/>
      <c r="N13" s="2"/>
      <c r="O13" s="1"/>
    </row>
    <row r="14">
      <c r="A14" s="1"/>
      <c r="B14" s="2"/>
      <c r="C14" s="40"/>
      <c r="D14" s="43"/>
      <c r="E14" s="82"/>
      <c r="F14" s="77"/>
      <c r="G14" s="19"/>
      <c r="H14" s="2"/>
      <c r="I14" s="40"/>
      <c r="J14" s="43"/>
      <c r="K14" s="82"/>
      <c r="L14" s="77"/>
      <c r="M14" s="19"/>
      <c r="N14" s="2"/>
      <c r="O14" s="1"/>
    </row>
    <row r="15">
      <c r="A15" s="1"/>
      <c r="B15" s="2"/>
      <c r="C15" s="40"/>
      <c r="D15" s="43"/>
      <c r="E15" s="82"/>
      <c r="F15" s="77"/>
      <c r="G15" s="19"/>
      <c r="H15" s="2"/>
      <c r="I15" s="40"/>
      <c r="J15" s="43"/>
      <c r="K15" s="82"/>
      <c r="L15" s="77"/>
      <c r="M15" s="19"/>
      <c r="N15" s="2"/>
      <c r="O15" s="1"/>
    </row>
    <row r="16">
      <c r="A16" s="1"/>
      <c r="B16" s="2"/>
      <c r="C16" s="20"/>
      <c r="D16" s="22"/>
      <c r="E16" s="83"/>
      <c r="F16" s="77"/>
      <c r="G16" s="19"/>
      <c r="H16" s="2"/>
      <c r="I16" s="20"/>
      <c r="J16" s="22"/>
      <c r="K16" s="83"/>
      <c r="L16" s="77"/>
      <c r="M16" s="19"/>
      <c r="N16" s="2"/>
      <c r="O16" s="1"/>
    </row>
    <row r="17">
      <c r="A17" s="1"/>
      <c r="B17" s="2"/>
      <c r="C17" s="81" t="s">
        <v>77</v>
      </c>
      <c r="D17" s="84"/>
      <c r="E17" s="18"/>
      <c r="F17" s="18"/>
      <c r="G17" s="15"/>
      <c r="H17" s="2"/>
      <c r="I17" s="81" t="s">
        <v>77</v>
      </c>
      <c r="J17" s="84"/>
      <c r="K17" s="18"/>
      <c r="L17" s="18"/>
      <c r="M17" s="15"/>
      <c r="N17" s="2"/>
      <c r="O17" s="1"/>
    </row>
    <row r="18">
      <c r="A18" s="1"/>
      <c r="B18" s="2"/>
      <c r="C18" s="82"/>
      <c r="D18" s="40"/>
      <c r="G18" s="43"/>
      <c r="H18" s="2"/>
      <c r="I18" s="82"/>
      <c r="J18" s="40"/>
      <c r="M18" s="43"/>
      <c r="N18" s="2"/>
      <c r="O18" s="1"/>
    </row>
    <row r="19">
      <c r="A19" s="1"/>
      <c r="B19" s="2"/>
      <c r="C19" s="83"/>
      <c r="D19" s="20"/>
      <c r="E19" s="24"/>
      <c r="F19" s="24"/>
      <c r="G19" s="22"/>
      <c r="H19" s="2"/>
      <c r="I19" s="83"/>
      <c r="J19" s="20"/>
      <c r="K19" s="24"/>
      <c r="L19" s="24"/>
      <c r="M19" s="22"/>
      <c r="N19" s="2"/>
      <c r="O19" s="1"/>
    </row>
    <row r="20">
      <c r="A20" s="1"/>
      <c r="B20" s="2"/>
      <c r="C20" s="81" t="s">
        <v>78</v>
      </c>
      <c r="D20" s="84"/>
      <c r="E20" s="18"/>
      <c r="F20" s="18"/>
      <c r="G20" s="15"/>
      <c r="H20" s="2"/>
      <c r="I20" s="81" t="s">
        <v>78</v>
      </c>
      <c r="J20" s="84"/>
      <c r="K20" s="18"/>
      <c r="L20" s="18"/>
      <c r="M20" s="15"/>
      <c r="N20" s="2"/>
      <c r="O20" s="1"/>
    </row>
    <row r="21" ht="15.75" customHeight="1">
      <c r="A21" s="1"/>
      <c r="B21" s="2"/>
      <c r="C21" s="82"/>
      <c r="D21" s="40"/>
      <c r="G21" s="43"/>
      <c r="H21" s="2"/>
      <c r="I21" s="82"/>
      <c r="J21" s="40"/>
      <c r="M21" s="43"/>
      <c r="N21" s="2"/>
      <c r="O21" s="1"/>
    </row>
    <row r="22" ht="15.75" customHeight="1">
      <c r="A22" s="1"/>
      <c r="B22" s="2"/>
      <c r="C22" s="83"/>
      <c r="D22" s="20"/>
      <c r="E22" s="24"/>
      <c r="F22" s="24"/>
      <c r="G22" s="22"/>
      <c r="H22" s="2"/>
      <c r="I22" s="83"/>
      <c r="J22" s="20"/>
      <c r="K22" s="24"/>
      <c r="L22" s="24"/>
      <c r="M22" s="22"/>
      <c r="N22" s="2"/>
      <c r="O22" s="1"/>
    </row>
    <row r="23" ht="15.75" customHeight="1">
      <c r="A23" s="1"/>
      <c r="B23" s="2"/>
      <c r="C23" s="87" t="s">
        <v>81</v>
      </c>
      <c r="D23" s="84"/>
      <c r="E23" s="18"/>
      <c r="F23" s="18"/>
      <c r="G23" s="15"/>
      <c r="H23" s="2"/>
      <c r="I23" s="87" t="s">
        <v>81</v>
      </c>
      <c r="J23" s="84"/>
      <c r="K23" s="18"/>
      <c r="L23" s="18"/>
      <c r="M23" s="15"/>
      <c r="N23" s="2"/>
      <c r="O23" s="1"/>
    </row>
    <row r="24" ht="15.75" customHeight="1">
      <c r="A24" s="1"/>
      <c r="B24" s="2"/>
      <c r="C24" s="82"/>
      <c r="D24" s="40"/>
      <c r="G24" s="43"/>
      <c r="H24" s="2"/>
      <c r="I24" s="82"/>
      <c r="J24" s="40"/>
      <c r="M24" s="43"/>
      <c r="N24" s="2"/>
      <c r="O24" s="1"/>
    </row>
    <row r="25" ht="15.75" customHeight="1">
      <c r="A25" s="1"/>
      <c r="B25" s="2"/>
      <c r="C25" s="83"/>
      <c r="D25" s="20"/>
      <c r="E25" s="24"/>
      <c r="F25" s="24"/>
      <c r="G25" s="22"/>
      <c r="H25" s="2"/>
      <c r="I25" s="83"/>
      <c r="J25" s="20"/>
      <c r="K25" s="24"/>
      <c r="L25" s="24"/>
      <c r="M25" s="22"/>
      <c r="N25" s="2"/>
      <c r="O25" s="1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ht="15.75" customHeight="1">
      <c r="A27" s="1"/>
      <c r="B27" s="2"/>
      <c r="C27" s="79" t="s">
        <v>65</v>
      </c>
      <c r="D27" s="15"/>
      <c r="E27" s="39" t="s">
        <v>67</v>
      </c>
      <c r="F27" s="77"/>
      <c r="G27" s="19"/>
      <c r="H27" s="2"/>
      <c r="I27" s="79" t="s">
        <v>65</v>
      </c>
      <c r="J27" s="15"/>
      <c r="K27" s="39" t="s">
        <v>67</v>
      </c>
      <c r="L27" s="77"/>
      <c r="M27" s="19"/>
      <c r="N27" s="2"/>
      <c r="O27" s="1"/>
    </row>
    <row r="28" ht="15.75" customHeight="1">
      <c r="A28" s="1"/>
      <c r="B28" s="2"/>
      <c r="C28" s="40"/>
      <c r="D28" s="43"/>
      <c r="E28" s="39" t="s">
        <v>69</v>
      </c>
      <c r="F28" s="77"/>
      <c r="G28" s="19"/>
      <c r="H28" s="2"/>
      <c r="I28" s="40"/>
      <c r="J28" s="43"/>
      <c r="K28" s="39" t="s">
        <v>69</v>
      </c>
      <c r="L28" s="77"/>
      <c r="M28" s="19"/>
      <c r="N28" s="2"/>
      <c r="O28" s="1"/>
    </row>
    <row r="29" ht="15.75" customHeight="1">
      <c r="A29" s="1"/>
      <c r="B29" s="2"/>
      <c r="C29" s="40"/>
      <c r="D29" s="43"/>
      <c r="E29" s="39" t="s">
        <v>70</v>
      </c>
      <c r="F29" s="77"/>
      <c r="G29" s="19"/>
      <c r="H29" s="2"/>
      <c r="I29" s="40"/>
      <c r="J29" s="43"/>
      <c r="K29" s="39" t="s">
        <v>70</v>
      </c>
      <c r="L29" s="77"/>
      <c r="M29" s="19"/>
      <c r="N29" s="2"/>
      <c r="O29" s="1"/>
    </row>
    <row r="30" ht="15.75" customHeight="1">
      <c r="A30" s="1"/>
      <c r="B30" s="2"/>
      <c r="C30" s="40"/>
      <c r="D30" s="43"/>
      <c r="E30" s="39" t="s">
        <v>71</v>
      </c>
      <c r="F30" s="77"/>
      <c r="G30" s="19"/>
      <c r="H30" s="2"/>
      <c r="I30" s="40"/>
      <c r="J30" s="43"/>
      <c r="K30" s="39" t="s">
        <v>71</v>
      </c>
      <c r="L30" s="77"/>
      <c r="M30" s="19"/>
      <c r="N30" s="2"/>
      <c r="O30" s="1"/>
    </row>
    <row r="31" ht="15.75" customHeight="1">
      <c r="A31" s="1"/>
      <c r="B31" s="2"/>
      <c r="C31" s="40"/>
      <c r="D31" s="43"/>
      <c r="E31" s="81" t="s">
        <v>72</v>
      </c>
      <c r="F31" s="77"/>
      <c r="G31" s="19"/>
      <c r="H31" s="2"/>
      <c r="I31" s="40"/>
      <c r="J31" s="43"/>
      <c r="K31" s="81" t="s">
        <v>72</v>
      </c>
      <c r="L31" s="77"/>
      <c r="M31" s="19"/>
      <c r="N31" s="2"/>
      <c r="O31" s="1"/>
    </row>
    <row r="32" ht="15.75" customHeight="1">
      <c r="A32" s="1"/>
      <c r="B32" s="2"/>
      <c r="C32" s="40"/>
      <c r="D32" s="43"/>
      <c r="E32" s="82"/>
      <c r="F32" s="77"/>
      <c r="G32" s="19"/>
      <c r="H32" s="2"/>
      <c r="I32" s="40"/>
      <c r="J32" s="43"/>
      <c r="K32" s="82"/>
      <c r="L32" s="77"/>
      <c r="M32" s="19"/>
      <c r="N32" s="2"/>
      <c r="O32" s="1"/>
    </row>
    <row r="33" ht="15.75" customHeight="1">
      <c r="A33" s="1"/>
      <c r="B33" s="2"/>
      <c r="C33" s="40"/>
      <c r="D33" s="43"/>
      <c r="E33" s="82"/>
      <c r="F33" s="77"/>
      <c r="G33" s="19"/>
      <c r="H33" s="2"/>
      <c r="I33" s="40"/>
      <c r="J33" s="43"/>
      <c r="K33" s="82"/>
      <c r="L33" s="77"/>
      <c r="M33" s="19"/>
      <c r="N33" s="2"/>
      <c r="O33" s="1"/>
    </row>
    <row r="34" ht="15.75" customHeight="1">
      <c r="A34" s="1"/>
      <c r="B34" s="2"/>
      <c r="C34" s="20"/>
      <c r="D34" s="22"/>
      <c r="E34" s="83"/>
      <c r="F34" s="77"/>
      <c r="G34" s="19"/>
      <c r="H34" s="2"/>
      <c r="I34" s="20"/>
      <c r="J34" s="22"/>
      <c r="K34" s="83"/>
      <c r="L34" s="77"/>
      <c r="M34" s="19"/>
      <c r="N34" s="2"/>
      <c r="O34" s="1"/>
    </row>
    <row r="35" ht="15.75" customHeight="1">
      <c r="A35" s="1"/>
      <c r="B35" s="2"/>
      <c r="C35" s="81" t="s">
        <v>77</v>
      </c>
      <c r="D35" s="84"/>
      <c r="E35" s="18"/>
      <c r="F35" s="18"/>
      <c r="G35" s="15"/>
      <c r="H35" s="2"/>
      <c r="I35" s="81" t="s">
        <v>77</v>
      </c>
      <c r="J35" s="84"/>
      <c r="K35" s="18"/>
      <c r="L35" s="18"/>
      <c r="M35" s="15"/>
      <c r="N35" s="2"/>
      <c r="O35" s="1"/>
    </row>
    <row r="36" ht="15.75" customHeight="1">
      <c r="A36" s="1"/>
      <c r="B36" s="2"/>
      <c r="C36" s="82"/>
      <c r="D36" s="40"/>
      <c r="G36" s="43"/>
      <c r="H36" s="2"/>
      <c r="I36" s="82"/>
      <c r="J36" s="40"/>
      <c r="M36" s="43"/>
      <c r="N36" s="2"/>
      <c r="O36" s="1"/>
    </row>
    <row r="37" ht="15.75" customHeight="1">
      <c r="A37" s="1"/>
      <c r="B37" s="2"/>
      <c r="C37" s="83"/>
      <c r="D37" s="20"/>
      <c r="E37" s="24"/>
      <c r="F37" s="24"/>
      <c r="G37" s="22"/>
      <c r="H37" s="2"/>
      <c r="I37" s="83"/>
      <c r="J37" s="20"/>
      <c r="K37" s="24"/>
      <c r="L37" s="24"/>
      <c r="M37" s="22"/>
      <c r="N37" s="2"/>
      <c r="O37" s="1"/>
    </row>
    <row r="38" ht="15.75" customHeight="1">
      <c r="A38" s="1"/>
      <c r="B38" s="2"/>
      <c r="C38" s="81" t="s">
        <v>78</v>
      </c>
      <c r="D38" s="84"/>
      <c r="E38" s="18"/>
      <c r="F38" s="18"/>
      <c r="G38" s="15"/>
      <c r="H38" s="2"/>
      <c r="I38" s="81" t="s">
        <v>78</v>
      </c>
      <c r="J38" s="84"/>
      <c r="K38" s="18"/>
      <c r="L38" s="18"/>
      <c r="M38" s="15"/>
      <c r="N38" s="2"/>
      <c r="O38" s="1"/>
    </row>
    <row r="39" ht="15.75" customHeight="1">
      <c r="A39" s="1"/>
      <c r="B39" s="2"/>
      <c r="C39" s="82"/>
      <c r="D39" s="40"/>
      <c r="G39" s="43"/>
      <c r="H39" s="2"/>
      <c r="I39" s="82"/>
      <c r="J39" s="40"/>
      <c r="M39" s="43"/>
      <c r="N39" s="2"/>
      <c r="O39" s="1"/>
    </row>
    <row r="40" ht="15.75" customHeight="1">
      <c r="A40" s="1"/>
      <c r="B40" s="2"/>
      <c r="C40" s="83"/>
      <c r="D40" s="20"/>
      <c r="E40" s="24"/>
      <c r="F40" s="24"/>
      <c r="G40" s="22"/>
      <c r="H40" s="2"/>
      <c r="I40" s="83"/>
      <c r="J40" s="20"/>
      <c r="K40" s="24"/>
      <c r="L40" s="24"/>
      <c r="M40" s="22"/>
      <c r="N40" s="2"/>
      <c r="O40" s="1"/>
    </row>
    <row r="41" ht="15.75" customHeight="1">
      <c r="A41" s="1"/>
      <c r="B41" s="2"/>
      <c r="C41" s="87" t="s">
        <v>81</v>
      </c>
      <c r="D41" s="84"/>
      <c r="E41" s="18"/>
      <c r="F41" s="18"/>
      <c r="G41" s="15"/>
      <c r="H41" s="2"/>
      <c r="I41" s="87" t="s">
        <v>81</v>
      </c>
      <c r="J41" s="84"/>
      <c r="K41" s="18"/>
      <c r="L41" s="18"/>
      <c r="M41" s="15"/>
      <c r="N41" s="2"/>
      <c r="O41" s="1"/>
    </row>
    <row r="42" ht="15.75" customHeight="1">
      <c r="A42" s="1"/>
      <c r="B42" s="2"/>
      <c r="C42" s="82"/>
      <c r="D42" s="40"/>
      <c r="G42" s="43"/>
      <c r="H42" s="2"/>
      <c r="I42" s="82"/>
      <c r="J42" s="40"/>
      <c r="M42" s="43"/>
      <c r="N42" s="2"/>
      <c r="O42" s="1"/>
    </row>
    <row r="43" ht="15.75" customHeight="1">
      <c r="A43" s="1"/>
      <c r="B43" s="2"/>
      <c r="C43" s="83"/>
      <c r="D43" s="20"/>
      <c r="E43" s="24"/>
      <c r="F43" s="24"/>
      <c r="G43" s="22"/>
      <c r="H43" s="2"/>
      <c r="I43" s="83"/>
      <c r="J43" s="20"/>
      <c r="K43" s="24"/>
      <c r="L43" s="24"/>
      <c r="M43" s="22"/>
      <c r="N43" s="2"/>
      <c r="O43" s="1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5">
    <mergeCell ref="E13:E16"/>
    <mergeCell ref="F16:G16"/>
    <mergeCell ref="F13:G13"/>
    <mergeCell ref="F14:G14"/>
    <mergeCell ref="F15:G15"/>
    <mergeCell ref="F11:G11"/>
    <mergeCell ref="F12:G12"/>
    <mergeCell ref="C17:C19"/>
    <mergeCell ref="C9:D16"/>
    <mergeCell ref="C20:C22"/>
    <mergeCell ref="C23:C25"/>
    <mergeCell ref="F9:G9"/>
    <mergeCell ref="F10:G10"/>
    <mergeCell ref="F33:G33"/>
    <mergeCell ref="F31:G31"/>
    <mergeCell ref="F32:G32"/>
    <mergeCell ref="I38:I40"/>
    <mergeCell ref="I41:I43"/>
    <mergeCell ref="F34:G34"/>
    <mergeCell ref="D35:G37"/>
    <mergeCell ref="C38:C40"/>
    <mergeCell ref="D38:G40"/>
    <mergeCell ref="C41:C43"/>
    <mergeCell ref="D41:G43"/>
    <mergeCell ref="E31:E34"/>
    <mergeCell ref="J38:M40"/>
    <mergeCell ref="J35:M37"/>
    <mergeCell ref="L27:M27"/>
    <mergeCell ref="L28:M28"/>
    <mergeCell ref="J41:M43"/>
    <mergeCell ref="L29:M29"/>
    <mergeCell ref="L30:M30"/>
    <mergeCell ref="L31:M31"/>
    <mergeCell ref="L34:M34"/>
    <mergeCell ref="C35:C37"/>
    <mergeCell ref="C27:D34"/>
    <mergeCell ref="D23:G25"/>
    <mergeCell ref="F27:G27"/>
    <mergeCell ref="F28:G28"/>
    <mergeCell ref="F29:G29"/>
    <mergeCell ref="F30:G30"/>
    <mergeCell ref="I17:I19"/>
    <mergeCell ref="I20:I22"/>
    <mergeCell ref="I27:J34"/>
    <mergeCell ref="K31:K34"/>
    <mergeCell ref="I35:I37"/>
    <mergeCell ref="D20:G22"/>
    <mergeCell ref="D17:G19"/>
    <mergeCell ref="L15:M15"/>
    <mergeCell ref="L16:M16"/>
    <mergeCell ref="J17:M19"/>
    <mergeCell ref="J20:M22"/>
    <mergeCell ref="J23:M25"/>
    <mergeCell ref="I23:I25"/>
    <mergeCell ref="L13:M13"/>
    <mergeCell ref="L12:M12"/>
    <mergeCell ref="I9:J16"/>
    <mergeCell ref="K13:K16"/>
    <mergeCell ref="L9:M9"/>
    <mergeCell ref="L10:M10"/>
    <mergeCell ref="L11:M11"/>
    <mergeCell ref="L14:M14"/>
    <mergeCell ref="B1:N5"/>
    <mergeCell ref="L32:M32"/>
    <mergeCell ref="L33:M33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.0"/>
    <col customWidth="1" min="3" max="7" width="11.43"/>
    <col customWidth="1" min="8" max="8" width="17.43"/>
    <col customWidth="1" min="9" max="9" width="12.86"/>
    <col customWidth="1" min="10" max="16" width="11.43"/>
    <col customWidth="1" min="17" max="20" width="13.71"/>
    <col customWidth="1" min="21" max="21" width="11.43"/>
    <col customWidth="1" hidden="1" min="22" max="26" width="10.71"/>
  </cols>
  <sheetData>
    <row r="1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1"/>
    </row>
    <row r="2">
      <c r="A2" s="1"/>
      <c r="B2" s="6"/>
      <c r="T2" s="7"/>
      <c r="U2" s="1"/>
    </row>
    <row r="3">
      <c r="A3" s="1"/>
      <c r="B3" s="6"/>
      <c r="T3" s="7"/>
      <c r="U3" s="1"/>
    </row>
    <row r="4">
      <c r="A4" s="1"/>
      <c r="B4" s="6"/>
      <c r="T4" s="7"/>
      <c r="U4" s="1"/>
    </row>
    <row r="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1"/>
    </row>
    <row r="6">
      <c r="A6" s="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00"/>
      <c r="S6" s="100"/>
      <c r="T6" s="100"/>
      <c r="U6" s="1"/>
    </row>
    <row r="7">
      <c r="A7" s="1"/>
      <c r="B7" s="101"/>
      <c r="C7" s="101"/>
      <c r="D7" s="101"/>
      <c r="E7" s="101"/>
      <c r="F7" s="101"/>
      <c r="G7" s="101"/>
      <c r="H7" s="102" t="s">
        <v>97</v>
      </c>
      <c r="I7" s="19"/>
      <c r="J7" s="101"/>
      <c r="K7" s="101"/>
      <c r="L7" s="101"/>
      <c r="M7" s="101"/>
      <c r="N7" s="101"/>
      <c r="O7" s="101"/>
      <c r="P7" s="101"/>
      <c r="Q7" s="101"/>
      <c r="R7" s="103"/>
      <c r="S7" s="103"/>
      <c r="T7" s="104"/>
      <c r="U7" s="1"/>
    </row>
    <row r="8">
      <c r="A8" s="1"/>
      <c r="B8" s="105" t="s">
        <v>98</v>
      </c>
      <c r="C8" s="102" t="s">
        <v>99</v>
      </c>
      <c r="D8" s="23"/>
      <c r="E8" s="23"/>
      <c r="F8" s="19"/>
      <c r="G8" s="105" t="s">
        <v>100</v>
      </c>
      <c r="H8" s="105" t="s">
        <v>101</v>
      </c>
      <c r="I8" s="105" t="s">
        <v>102</v>
      </c>
      <c r="J8" s="102" t="s">
        <v>103</v>
      </c>
      <c r="K8" s="23"/>
      <c r="L8" s="23"/>
      <c r="M8" s="19"/>
      <c r="N8" s="102" t="s">
        <v>104</v>
      </c>
      <c r="O8" s="23"/>
      <c r="P8" s="19"/>
      <c r="Q8" s="105" t="s">
        <v>105</v>
      </c>
      <c r="R8" s="105" t="s">
        <v>106</v>
      </c>
      <c r="S8" s="105" t="s">
        <v>107</v>
      </c>
      <c r="T8" s="105" t="s">
        <v>109</v>
      </c>
      <c r="U8" s="1"/>
      <c r="X8" t="s">
        <v>110</v>
      </c>
      <c r="Y8" t="s">
        <v>111</v>
      </c>
      <c r="Z8" t="s">
        <v>112</v>
      </c>
    </row>
    <row r="9">
      <c r="A9" s="1"/>
      <c r="B9" s="107">
        <v>1.0</v>
      </c>
      <c r="C9" s="109"/>
      <c r="D9" s="23"/>
      <c r="E9" s="23"/>
      <c r="F9" s="19"/>
      <c r="G9" s="107" t="s">
        <v>117</v>
      </c>
      <c r="H9" s="107"/>
      <c r="I9" s="107"/>
      <c r="J9" s="109"/>
      <c r="K9" s="23"/>
      <c r="L9" s="23"/>
      <c r="M9" s="19"/>
      <c r="N9" s="111"/>
      <c r="O9" s="23"/>
      <c r="P9" s="19"/>
      <c r="Q9" s="113"/>
      <c r="R9" s="113"/>
      <c r="S9" s="113"/>
      <c r="T9" s="113"/>
      <c r="U9" s="1"/>
      <c r="X9" t="s">
        <v>120</v>
      </c>
      <c r="Y9" t="s">
        <v>121</v>
      </c>
      <c r="Z9" t="s">
        <v>122</v>
      </c>
    </row>
    <row r="10">
      <c r="A10" s="1"/>
      <c r="B10" s="107">
        <f t="shared" ref="B10:B65" si="1">B9+1</f>
        <v>2</v>
      </c>
      <c r="C10" s="109"/>
      <c r="D10" s="23"/>
      <c r="E10" s="23"/>
      <c r="F10" s="19"/>
      <c r="G10" s="107" t="s">
        <v>117</v>
      </c>
      <c r="H10" s="107"/>
      <c r="I10" s="107"/>
      <c r="J10" s="109"/>
      <c r="K10" s="23"/>
      <c r="L10" s="23"/>
      <c r="M10" s="19"/>
      <c r="N10" s="111"/>
      <c r="O10" s="23"/>
      <c r="P10" s="19"/>
      <c r="Q10" s="113"/>
      <c r="R10" s="113"/>
      <c r="S10" s="113"/>
      <c r="T10" s="113"/>
      <c r="U10" s="1"/>
      <c r="X10" t="s">
        <v>123</v>
      </c>
      <c r="Y10" t="s">
        <v>125</v>
      </c>
      <c r="Z10" t="s">
        <v>126</v>
      </c>
    </row>
    <row r="11">
      <c r="A11" s="1"/>
      <c r="B11" s="107">
        <f t="shared" si="1"/>
        <v>3</v>
      </c>
      <c r="C11" s="109"/>
      <c r="D11" s="23"/>
      <c r="E11" s="23"/>
      <c r="F11" s="19"/>
      <c r="G11" s="107" t="s">
        <v>125</v>
      </c>
      <c r="H11" s="107"/>
      <c r="I11" s="107"/>
      <c r="J11" s="109"/>
      <c r="K11" s="23"/>
      <c r="L11" s="23"/>
      <c r="M11" s="19"/>
      <c r="N11" s="111"/>
      <c r="O11" s="23"/>
      <c r="P11" s="19"/>
      <c r="Q11" s="113"/>
      <c r="R11" s="113"/>
      <c r="S11" s="113"/>
      <c r="T11" s="113"/>
      <c r="U11" s="1"/>
      <c r="X11" t="s">
        <v>128</v>
      </c>
      <c r="Y11" t="s">
        <v>117</v>
      </c>
    </row>
    <row r="12" ht="15.0" customHeight="1">
      <c r="A12" s="1"/>
      <c r="B12" s="107">
        <f t="shared" si="1"/>
        <v>4</v>
      </c>
      <c r="C12" s="109"/>
      <c r="D12" s="23"/>
      <c r="E12" s="23"/>
      <c r="F12" s="19"/>
      <c r="G12" s="107"/>
      <c r="H12" s="107"/>
      <c r="I12" s="107"/>
      <c r="J12" s="109"/>
      <c r="K12" s="23"/>
      <c r="L12" s="23"/>
      <c r="M12" s="19"/>
      <c r="N12" s="111"/>
      <c r="O12" s="23"/>
      <c r="P12" s="19"/>
      <c r="Q12" s="113"/>
      <c r="R12" s="113"/>
      <c r="S12" s="113"/>
      <c r="T12" s="113"/>
      <c r="U12" s="1"/>
    </row>
    <row r="13">
      <c r="A13" s="1"/>
      <c r="B13" s="107">
        <f t="shared" si="1"/>
        <v>5</v>
      </c>
      <c r="C13" s="109"/>
      <c r="D13" s="23"/>
      <c r="E13" s="23"/>
      <c r="F13" s="19"/>
      <c r="G13" s="107"/>
      <c r="H13" s="107"/>
      <c r="I13" s="107"/>
      <c r="J13" s="109"/>
      <c r="K13" s="23"/>
      <c r="L13" s="23"/>
      <c r="M13" s="19"/>
      <c r="N13" s="111"/>
      <c r="O13" s="23"/>
      <c r="P13" s="19"/>
      <c r="Q13" s="113"/>
      <c r="R13" s="113"/>
      <c r="S13" s="113"/>
      <c r="T13" s="113"/>
      <c r="U13" s="1"/>
    </row>
    <row r="14">
      <c r="A14" s="1"/>
      <c r="B14" s="107">
        <f t="shared" si="1"/>
        <v>6</v>
      </c>
      <c r="C14" s="109"/>
      <c r="D14" s="23"/>
      <c r="E14" s="23"/>
      <c r="F14" s="19"/>
      <c r="G14" s="107"/>
      <c r="H14" s="107"/>
      <c r="I14" s="107"/>
      <c r="J14" s="109"/>
      <c r="K14" s="23"/>
      <c r="L14" s="23"/>
      <c r="M14" s="19"/>
      <c r="N14" s="111"/>
      <c r="O14" s="23"/>
      <c r="P14" s="19"/>
      <c r="Q14" s="113"/>
      <c r="R14" s="113"/>
      <c r="S14" s="113"/>
      <c r="T14" s="113"/>
      <c r="U14" s="1"/>
      <c r="X14">
        <v>0.0</v>
      </c>
      <c r="Y14" t="s">
        <v>135</v>
      </c>
    </row>
    <row r="15">
      <c r="A15" s="1"/>
      <c r="B15" s="107">
        <f t="shared" si="1"/>
        <v>7</v>
      </c>
      <c r="C15" s="109"/>
      <c r="D15" s="23"/>
      <c r="E15" s="23"/>
      <c r="F15" s="19"/>
      <c r="G15" s="107"/>
      <c r="H15" s="107"/>
      <c r="I15" s="107"/>
      <c r="J15" s="109"/>
      <c r="K15" s="23"/>
      <c r="L15" s="23"/>
      <c r="M15" s="19"/>
      <c r="N15" s="111"/>
      <c r="O15" s="23"/>
      <c r="P15" s="19"/>
      <c r="Q15" s="113"/>
      <c r="R15" s="113"/>
      <c r="S15" s="113"/>
      <c r="T15" s="113"/>
      <c r="U15" s="1"/>
      <c r="X15">
        <v>1.0</v>
      </c>
    </row>
    <row r="16">
      <c r="A16" s="1"/>
      <c r="B16" s="107">
        <f t="shared" si="1"/>
        <v>8</v>
      </c>
      <c r="C16" s="109"/>
      <c r="D16" s="23"/>
      <c r="E16" s="23"/>
      <c r="F16" s="19"/>
      <c r="G16" s="107"/>
      <c r="H16" s="107"/>
      <c r="I16" s="107"/>
      <c r="J16" s="109"/>
      <c r="K16" s="23"/>
      <c r="L16" s="23"/>
      <c r="M16" s="19"/>
      <c r="N16" s="111"/>
      <c r="O16" s="23"/>
      <c r="P16" s="19"/>
      <c r="Q16" s="113"/>
      <c r="R16" s="113"/>
      <c r="S16" s="113"/>
      <c r="T16" s="113"/>
      <c r="U16" s="1"/>
      <c r="X16">
        <v>2.0</v>
      </c>
    </row>
    <row r="17">
      <c r="A17" s="1"/>
      <c r="B17" s="107">
        <f t="shared" si="1"/>
        <v>9</v>
      </c>
      <c r="C17" s="109"/>
      <c r="D17" s="23"/>
      <c r="E17" s="23"/>
      <c r="F17" s="19"/>
      <c r="G17" s="107"/>
      <c r="H17" s="107"/>
      <c r="I17" s="107"/>
      <c r="J17" s="109"/>
      <c r="K17" s="23"/>
      <c r="L17" s="23"/>
      <c r="M17" s="19"/>
      <c r="N17" s="111"/>
      <c r="O17" s="23"/>
      <c r="P17" s="19"/>
      <c r="Q17" s="113"/>
      <c r="R17" s="113"/>
      <c r="S17" s="113"/>
      <c r="T17" s="113"/>
      <c r="U17" s="1"/>
      <c r="X17">
        <v>3.0</v>
      </c>
    </row>
    <row r="18">
      <c r="A18" s="1"/>
      <c r="B18" s="107">
        <f t="shared" si="1"/>
        <v>10</v>
      </c>
      <c r="C18" s="109"/>
      <c r="D18" s="23"/>
      <c r="E18" s="23"/>
      <c r="F18" s="19"/>
      <c r="G18" s="107"/>
      <c r="H18" s="107"/>
      <c r="I18" s="107"/>
      <c r="J18" s="109"/>
      <c r="K18" s="23"/>
      <c r="L18" s="23"/>
      <c r="M18" s="19"/>
      <c r="N18" s="111"/>
      <c r="O18" s="23"/>
      <c r="P18" s="19"/>
      <c r="Q18" s="113"/>
      <c r="R18" s="113"/>
      <c r="S18" s="113"/>
      <c r="T18" s="113"/>
      <c r="U18" s="1"/>
      <c r="X18">
        <v>5.0</v>
      </c>
    </row>
    <row r="19">
      <c r="A19" s="1"/>
      <c r="B19" s="107">
        <f t="shared" si="1"/>
        <v>11</v>
      </c>
      <c r="C19" s="109"/>
      <c r="D19" s="23"/>
      <c r="E19" s="23"/>
      <c r="F19" s="19"/>
      <c r="G19" s="107"/>
      <c r="H19" s="107"/>
      <c r="I19" s="107"/>
      <c r="J19" s="109"/>
      <c r="K19" s="23"/>
      <c r="L19" s="23"/>
      <c r="M19" s="19"/>
      <c r="N19" s="111"/>
      <c r="O19" s="23"/>
      <c r="P19" s="19"/>
      <c r="Q19" s="113"/>
      <c r="R19" s="113"/>
      <c r="S19" s="113"/>
      <c r="T19" s="113"/>
      <c r="U19" s="1"/>
      <c r="X19">
        <v>8.0</v>
      </c>
    </row>
    <row r="20">
      <c r="A20" s="1"/>
      <c r="B20" s="107">
        <f t="shared" si="1"/>
        <v>12</v>
      </c>
      <c r="C20" s="109"/>
      <c r="D20" s="23"/>
      <c r="E20" s="23"/>
      <c r="F20" s="19"/>
      <c r="G20" s="107"/>
      <c r="H20" s="107"/>
      <c r="I20" s="107"/>
      <c r="J20" s="109"/>
      <c r="K20" s="23"/>
      <c r="L20" s="23"/>
      <c r="M20" s="19"/>
      <c r="N20" s="111"/>
      <c r="O20" s="23"/>
      <c r="P20" s="19"/>
      <c r="Q20" s="113"/>
      <c r="R20" s="113"/>
      <c r="S20" s="113"/>
      <c r="T20" s="113"/>
      <c r="U20" s="1"/>
      <c r="X20">
        <v>13.0</v>
      </c>
    </row>
    <row r="21" ht="15.75" customHeight="1">
      <c r="A21" s="1"/>
      <c r="B21" s="107">
        <f t="shared" si="1"/>
        <v>13</v>
      </c>
      <c r="C21" s="109"/>
      <c r="D21" s="23"/>
      <c r="E21" s="23"/>
      <c r="F21" s="19"/>
      <c r="G21" s="107"/>
      <c r="H21" s="107"/>
      <c r="I21" s="107"/>
      <c r="J21" s="109"/>
      <c r="K21" s="23"/>
      <c r="L21" s="23"/>
      <c r="M21" s="19"/>
      <c r="N21" s="111"/>
      <c r="O21" s="23"/>
      <c r="P21" s="19"/>
      <c r="Q21" s="113"/>
      <c r="R21" s="113"/>
      <c r="S21" s="113"/>
      <c r="T21" s="113"/>
      <c r="U21" s="1"/>
      <c r="X21" s="122" t="s">
        <v>137</v>
      </c>
      <c r="Y21" t="s">
        <v>138</v>
      </c>
    </row>
    <row r="22" ht="15.75" customHeight="1">
      <c r="A22" s="1"/>
      <c r="B22" s="107">
        <f t="shared" si="1"/>
        <v>14</v>
      </c>
      <c r="C22" s="109"/>
      <c r="D22" s="23"/>
      <c r="E22" s="23"/>
      <c r="F22" s="19"/>
      <c r="G22" s="107"/>
      <c r="H22" s="107"/>
      <c r="I22" s="107"/>
      <c r="J22" s="109"/>
      <c r="K22" s="23"/>
      <c r="L22" s="23"/>
      <c r="M22" s="19"/>
      <c r="N22" s="111"/>
      <c r="O22" s="23"/>
      <c r="P22" s="19"/>
      <c r="Q22" s="113"/>
      <c r="R22" s="113"/>
      <c r="S22" s="113"/>
      <c r="T22" s="113"/>
      <c r="U22" s="1"/>
      <c r="X22" s="122" t="s">
        <v>139</v>
      </c>
      <c r="Y22" t="s">
        <v>140</v>
      </c>
    </row>
    <row r="23" ht="15.75" customHeight="1">
      <c r="A23" s="1"/>
      <c r="B23" s="107">
        <f t="shared" si="1"/>
        <v>15</v>
      </c>
      <c r="C23" s="109"/>
      <c r="D23" s="23"/>
      <c r="E23" s="23"/>
      <c r="F23" s="19"/>
      <c r="G23" s="107"/>
      <c r="H23" s="107"/>
      <c r="I23" s="107"/>
      <c r="J23" s="109"/>
      <c r="K23" s="23"/>
      <c r="L23" s="23"/>
      <c r="M23" s="19"/>
      <c r="N23" s="111"/>
      <c r="O23" s="23"/>
      <c r="P23" s="19"/>
      <c r="Q23" s="113"/>
      <c r="R23" s="113"/>
      <c r="S23" s="113"/>
      <c r="T23" s="113"/>
      <c r="U23" s="1"/>
    </row>
    <row r="24" ht="15.75" customHeight="1">
      <c r="A24" s="1"/>
      <c r="B24" s="107">
        <f t="shared" si="1"/>
        <v>16</v>
      </c>
      <c r="C24" s="109"/>
      <c r="D24" s="23"/>
      <c r="E24" s="23"/>
      <c r="F24" s="19"/>
      <c r="G24" s="107"/>
      <c r="H24" s="107"/>
      <c r="I24" s="107"/>
      <c r="J24" s="109"/>
      <c r="K24" s="23"/>
      <c r="L24" s="23"/>
      <c r="M24" s="19"/>
      <c r="N24" s="111"/>
      <c r="O24" s="23"/>
      <c r="P24" s="19"/>
      <c r="Q24" s="113"/>
      <c r="R24" s="113"/>
      <c r="S24" s="113"/>
      <c r="T24" s="113"/>
      <c r="U24" s="1"/>
    </row>
    <row r="25" ht="15.75" customHeight="1">
      <c r="A25" s="1"/>
      <c r="B25" s="107">
        <f t="shared" si="1"/>
        <v>17</v>
      </c>
      <c r="C25" s="109"/>
      <c r="D25" s="23"/>
      <c r="E25" s="23"/>
      <c r="F25" s="19"/>
      <c r="G25" s="107"/>
      <c r="H25" s="107"/>
      <c r="I25" s="107"/>
      <c r="J25" s="109"/>
      <c r="K25" s="23"/>
      <c r="L25" s="23"/>
      <c r="M25" s="19"/>
      <c r="N25" s="111"/>
      <c r="O25" s="23"/>
      <c r="P25" s="19"/>
      <c r="Q25" s="113"/>
      <c r="R25" s="113"/>
      <c r="S25" s="113"/>
      <c r="T25" s="113"/>
      <c r="U25" s="1"/>
      <c r="W25" t="s">
        <v>141</v>
      </c>
    </row>
    <row r="26" ht="15.75" customHeight="1">
      <c r="A26" s="1"/>
      <c r="B26" s="107">
        <f t="shared" si="1"/>
        <v>18</v>
      </c>
      <c r="C26" s="109"/>
      <c r="D26" s="23"/>
      <c r="E26" s="23"/>
      <c r="F26" s="19"/>
      <c r="G26" s="107"/>
      <c r="H26" s="107"/>
      <c r="I26" s="107"/>
      <c r="J26" s="109"/>
      <c r="K26" s="23"/>
      <c r="L26" s="23"/>
      <c r="M26" s="19"/>
      <c r="N26" s="111"/>
      <c r="O26" s="23"/>
      <c r="P26" s="19"/>
      <c r="Q26" s="113"/>
      <c r="R26" s="113"/>
      <c r="S26" s="113"/>
      <c r="T26" s="113"/>
      <c r="U26" s="1"/>
      <c r="W26">
        <v>4.0</v>
      </c>
    </row>
    <row r="27" ht="15.75" customHeight="1">
      <c r="A27" s="1"/>
      <c r="B27" s="107">
        <f t="shared" si="1"/>
        <v>19</v>
      </c>
      <c r="C27" s="109"/>
      <c r="D27" s="23"/>
      <c r="E27" s="23"/>
      <c r="F27" s="19"/>
      <c r="G27" s="107"/>
      <c r="H27" s="107"/>
      <c r="I27" s="107"/>
      <c r="J27" s="109"/>
      <c r="K27" s="23"/>
      <c r="L27" s="23"/>
      <c r="M27" s="19"/>
      <c r="N27" s="111"/>
      <c r="O27" s="23"/>
      <c r="P27" s="19"/>
      <c r="Q27" s="113"/>
      <c r="R27" s="113"/>
      <c r="S27" s="113"/>
      <c r="T27" s="113"/>
      <c r="U27" s="1"/>
      <c r="W27">
        <v>3.0</v>
      </c>
    </row>
    <row r="28" ht="15.75" customHeight="1">
      <c r="A28" s="1"/>
      <c r="B28" s="107">
        <f t="shared" si="1"/>
        <v>20</v>
      </c>
      <c r="C28" s="109"/>
      <c r="D28" s="23"/>
      <c r="E28" s="23"/>
      <c r="F28" s="19"/>
      <c r="G28" s="107"/>
      <c r="H28" s="107"/>
      <c r="I28" s="107"/>
      <c r="J28" s="109"/>
      <c r="K28" s="23"/>
      <c r="L28" s="23"/>
      <c r="M28" s="19"/>
      <c r="N28" s="111"/>
      <c r="O28" s="23"/>
      <c r="P28" s="19"/>
      <c r="Q28" s="113"/>
      <c r="R28" s="113"/>
      <c r="S28" s="113"/>
      <c r="T28" s="113"/>
      <c r="U28" s="1"/>
    </row>
    <row r="29" ht="15.75" customHeight="1">
      <c r="A29" s="1"/>
      <c r="B29" s="107">
        <f t="shared" si="1"/>
        <v>21</v>
      </c>
      <c r="C29" s="109"/>
      <c r="D29" s="23"/>
      <c r="E29" s="23"/>
      <c r="F29" s="19"/>
      <c r="G29" s="107"/>
      <c r="H29" s="107"/>
      <c r="I29" s="107"/>
      <c r="J29" s="109"/>
      <c r="K29" s="23"/>
      <c r="L29" s="23"/>
      <c r="M29" s="19"/>
      <c r="N29" s="111"/>
      <c r="O29" s="23"/>
      <c r="P29" s="19"/>
      <c r="Q29" s="113"/>
      <c r="R29" s="113"/>
      <c r="S29" s="113"/>
      <c r="T29" s="113"/>
      <c r="U29" s="1"/>
    </row>
    <row r="30" ht="15.75" customHeight="1">
      <c r="A30" s="1"/>
      <c r="B30" s="107">
        <f t="shared" si="1"/>
        <v>22</v>
      </c>
      <c r="C30" s="109"/>
      <c r="D30" s="23"/>
      <c r="E30" s="23"/>
      <c r="F30" s="19"/>
      <c r="G30" s="107"/>
      <c r="H30" s="107"/>
      <c r="I30" s="107"/>
      <c r="J30" s="109"/>
      <c r="K30" s="23"/>
      <c r="L30" s="23"/>
      <c r="M30" s="19"/>
      <c r="N30" s="111"/>
      <c r="O30" s="23"/>
      <c r="P30" s="19"/>
      <c r="Q30" s="113"/>
      <c r="R30" s="113"/>
      <c r="S30" s="113"/>
      <c r="T30" s="113"/>
      <c r="U30" s="1"/>
    </row>
    <row r="31" ht="15.75" customHeight="1">
      <c r="A31" s="1"/>
      <c r="B31" s="107">
        <f t="shared" si="1"/>
        <v>23</v>
      </c>
      <c r="C31" s="109"/>
      <c r="D31" s="23"/>
      <c r="E31" s="23"/>
      <c r="F31" s="19"/>
      <c r="G31" s="107"/>
      <c r="H31" s="107"/>
      <c r="I31" s="107"/>
      <c r="J31" s="109"/>
      <c r="K31" s="23"/>
      <c r="L31" s="23"/>
      <c r="M31" s="19"/>
      <c r="N31" s="111"/>
      <c r="O31" s="23"/>
      <c r="P31" s="19"/>
      <c r="Q31" s="113"/>
      <c r="R31" s="113"/>
      <c r="S31" s="113"/>
      <c r="T31" s="113"/>
      <c r="U31" s="1"/>
    </row>
    <row r="32" ht="15.75" customHeight="1">
      <c r="A32" s="1"/>
      <c r="B32" s="107">
        <f t="shared" si="1"/>
        <v>24</v>
      </c>
      <c r="C32" s="109"/>
      <c r="D32" s="23"/>
      <c r="E32" s="23"/>
      <c r="F32" s="19"/>
      <c r="G32" s="107"/>
      <c r="H32" s="107"/>
      <c r="I32" s="107"/>
      <c r="J32" s="109"/>
      <c r="K32" s="23"/>
      <c r="L32" s="23"/>
      <c r="M32" s="19"/>
      <c r="N32" s="111"/>
      <c r="O32" s="23"/>
      <c r="P32" s="19"/>
      <c r="Q32" s="113"/>
      <c r="R32" s="113"/>
      <c r="S32" s="113"/>
      <c r="T32" s="113"/>
      <c r="U32" s="1"/>
    </row>
    <row r="33" ht="15.75" customHeight="1">
      <c r="A33" s="1"/>
      <c r="B33" s="107">
        <f t="shared" si="1"/>
        <v>25</v>
      </c>
      <c r="C33" s="109"/>
      <c r="D33" s="23"/>
      <c r="E33" s="23"/>
      <c r="F33" s="19"/>
      <c r="G33" s="107"/>
      <c r="H33" s="107"/>
      <c r="I33" s="107"/>
      <c r="J33" s="109"/>
      <c r="K33" s="23"/>
      <c r="L33" s="23"/>
      <c r="M33" s="19"/>
      <c r="N33" s="111"/>
      <c r="O33" s="23"/>
      <c r="P33" s="19"/>
      <c r="Q33" s="113"/>
      <c r="R33" s="113"/>
      <c r="S33" s="113"/>
      <c r="T33" s="113"/>
      <c r="U33" s="1"/>
    </row>
    <row r="34" ht="15.75" customHeight="1">
      <c r="A34" s="1"/>
      <c r="B34" s="107">
        <f t="shared" si="1"/>
        <v>26</v>
      </c>
      <c r="C34" s="109"/>
      <c r="D34" s="23"/>
      <c r="E34" s="23"/>
      <c r="F34" s="19"/>
      <c r="G34" s="107"/>
      <c r="H34" s="107"/>
      <c r="I34" s="107"/>
      <c r="J34" s="109"/>
      <c r="K34" s="23"/>
      <c r="L34" s="23"/>
      <c r="M34" s="19"/>
      <c r="N34" s="111"/>
      <c r="O34" s="23"/>
      <c r="P34" s="19"/>
      <c r="Q34" s="113"/>
      <c r="R34" s="113"/>
      <c r="S34" s="113"/>
      <c r="T34" s="113"/>
      <c r="U34" s="1"/>
    </row>
    <row r="35" ht="15.75" customHeight="1">
      <c r="A35" s="1"/>
      <c r="B35" s="107">
        <f t="shared" si="1"/>
        <v>27</v>
      </c>
      <c r="C35" s="109"/>
      <c r="D35" s="23"/>
      <c r="E35" s="23"/>
      <c r="F35" s="19"/>
      <c r="G35" s="107"/>
      <c r="H35" s="107"/>
      <c r="I35" s="107"/>
      <c r="J35" s="109"/>
      <c r="K35" s="23"/>
      <c r="L35" s="23"/>
      <c r="M35" s="19"/>
      <c r="N35" s="111"/>
      <c r="O35" s="23"/>
      <c r="P35" s="19"/>
      <c r="Q35" s="113"/>
      <c r="R35" s="113"/>
      <c r="S35" s="113"/>
      <c r="T35" s="113"/>
      <c r="U35" s="1"/>
    </row>
    <row r="36" ht="15.75" customHeight="1">
      <c r="A36" s="1"/>
      <c r="B36" s="107">
        <f t="shared" si="1"/>
        <v>28</v>
      </c>
      <c r="C36" s="109"/>
      <c r="D36" s="23"/>
      <c r="E36" s="23"/>
      <c r="F36" s="19"/>
      <c r="G36" s="107"/>
      <c r="H36" s="107"/>
      <c r="I36" s="107"/>
      <c r="J36" s="109"/>
      <c r="K36" s="23"/>
      <c r="L36" s="23"/>
      <c r="M36" s="19"/>
      <c r="N36" s="111"/>
      <c r="O36" s="23"/>
      <c r="P36" s="19"/>
      <c r="Q36" s="113"/>
      <c r="R36" s="113"/>
      <c r="S36" s="113"/>
      <c r="T36" s="113"/>
      <c r="U36" s="1"/>
    </row>
    <row r="37" ht="15.75" customHeight="1">
      <c r="A37" s="1"/>
      <c r="B37" s="107">
        <f t="shared" si="1"/>
        <v>29</v>
      </c>
      <c r="C37" s="109"/>
      <c r="D37" s="23"/>
      <c r="E37" s="23"/>
      <c r="F37" s="19"/>
      <c r="G37" s="107"/>
      <c r="H37" s="107"/>
      <c r="I37" s="107"/>
      <c r="J37" s="109"/>
      <c r="K37" s="23"/>
      <c r="L37" s="23"/>
      <c r="M37" s="19"/>
      <c r="N37" s="111"/>
      <c r="O37" s="23"/>
      <c r="P37" s="19"/>
      <c r="Q37" s="113"/>
      <c r="R37" s="113"/>
      <c r="S37" s="113"/>
      <c r="T37" s="113"/>
      <c r="U37" s="1"/>
    </row>
    <row r="38" ht="15.75" customHeight="1">
      <c r="A38" s="1"/>
      <c r="B38" s="107">
        <f t="shared" si="1"/>
        <v>30</v>
      </c>
      <c r="C38" s="109"/>
      <c r="D38" s="23"/>
      <c r="E38" s="23"/>
      <c r="F38" s="19"/>
      <c r="G38" s="107"/>
      <c r="H38" s="107"/>
      <c r="I38" s="107"/>
      <c r="J38" s="109"/>
      <c r="K38" s="23"/>
      <c r="L38" s="23"/>
      <c r="M38" s="19"/>
      <c r="N38" s="111"/>
      <c r="O38" s="23"/>
      <c r="P38" s="19"/>
      <c r="Q38" s="113"/>
      <c r="R38" s="113"/>
      <c r="S38" s="113"/>
      <c r="T38" s="113"/>
      <c r="U38" s="1"/>
    </row>
    <row r="39" ht="15.75" customHeight="1">
      <c r="A39" s="1"/>
      <c r="B39" s="107">
        <f t="shared" si="1"/>
        <v>31</v>
      </c>
      <c r="C39" s="109"/>
      <c r="D39" s="23"/>
      <c r="E39" s="23"/>
      <c r="F39" s="19"/>
      <c r="G39" s="107"/>
      <c r="H39" s="107"/>
      <c r="I39" s="107"/>
      <c r="J39" s="109"/>
      <c r="K39" s="23"/>
      <c r="L39" s="23"/>
      <c r="M39" s="19"/>
      <c r="N39" s="111"/>
      <c r="O39" s="23"/>
      <c r="P39" s="19"/>
      <c r="Q39" s="113"/>
      <c r="R39" s="113"/>
      <c r="S39" s="113"/>
      <c r="T39" s="113"/>
      <c r="U39" s="1"/>
    </row>
    <row r="40" ht="15.75" customHeight="1">
      <c r="A40" s="1"/>
      <c r="B40" s="107">
        <f t="shared" si="1"/>
        <v>32</v>
      </c>
      <c r="C40" s="109"/>
      <c r="D40" s="23"/>
      <c r="E40" s="23"/>
      <c r="F40" s="19"/>
      <c r="G40" s="107"/>
      <c r="H40" s="107"/>
      <c r="I40" s="107"/>
      <c r="J40" s="109"/>
      <c r="K40" s="23"/>
      <c r="L40" s="23"/>
      <c r="M40" s="19"/>
      <c r="N40" s="111"/>
      <c r="O40" s="23"/>
      <c r="P40" s="19"/>
      <c r="Q40" s="113"/>
      <c r="R40" s="113"/>
      <c r="S40" s="113"/>
      <c r="T40" s="113"/>
      <c r="U40" s="1"/>
    </row>
    <row r="41" ht="15.75" customHeight="1">
      <c r="A41" s="1"/>
      <c r="B41" s="107">
        <f t="shared" si="1"/>
        <v>33</v>
      </c>
      <c r="C41" s="109"/>
      <c r="D41" s="23"/>
      <c r="E41" s="23"/>
      <c r="F41" s="19"/>
      <c r="G41" s="107"/>
      <c r="H41" s="107"/>
      <c r="I41" s="107"/>
      <c r="J41" s="109"/>
      <c r="K41" s="23"/>
      <c r="L41" s="23"/>
      <c r="M41" s="19"/>
      <c r="N41" s="111"/>
      <c r="O41" s="23"/>
      <c r="P41" s="19"/>
      <c r="Q41" s="113"/>
      <c r="R41" s="113"/>
      <c r="S41" s="113"/>
      <c r="T41" s="113"/>
      <c r="U41" s="1"/>
    </row>
    <row r="42" ht="15.75" customHeight="1">
      <c r="A42" s="1"/>
      <c r="B42" s="107">
        <f t="shared" si="1"/>
        <v>34</v>
      </c>
      <c r="C42" s="109"/>
      <c r="D42" s="23"/>
      <c r="E42" s="23"/>
      <c r="F42" s="19"/>
      <c r="G42" s="107"/>
      <c r="H42" s="107"/>
      <c r="I42" s="107"/>
      <c r="J42" s="109"/>
      <c r="K42" s="23"/>
      <c r="L42" s="23"/>
      <c r="M42" s="19"/>
      <c r="N42" s="111"/>
      <c r="O42" s="23"/>
      <c r="P42" s="19"/>
      <c r="Q42" s="113"/>
      <c r="R42" s="113"/>
      <c r="S42" s="113"/>
      <c r="T42" s="113"/>
      <c r="U42" s="1"/>
    </row>
    <row r="43" ht="15.75" customHeight="1">
      <c r="A43" s="1"/>
      <c r="B43" s="107">
        <f t="shared" si="1"/>
        <v>35</v>
      </c>
      <c r="C43" s="109"/>
      <c r="D43" s="23"/>
      <c r="E43" s="23"/>
      <c r="F43" s="19"/>
      <c r="G43" s="107"/>
      <c r="H43" s="107"/>
      <c r="I43" s="107"/>
      <c r="J43" s="109"/>
      <c r="K43" s="23"/>
      <c r="L43" s="23"/>
      <c r="M43" s="19"/>
      <c r="N43" s="111"/>
      <c r="O43" s="23"/>
      <c r="P43" s="19"/>
      <c r="Q43" s="113"/>
      <c r="R43" s="113"/>
      <c r="S43" s="113"/>
      <c r="T43" s="113"/>
      <c r="U43" s="1"/>
    </row>
    <row r="44" ht="15.75" customHeight="1">
      <c r="A44" s="1"/>
      <c r="B44" s="107">
        <f t="shared" si="1"/>
        <v>36</v>
      </c>
      <c r="C44" s="109"/>
      <c r="D44" s="23"/>
      <c r="E44" s="23"/>
      <c r="F44" s="19"/>
      <c r="G44" s="107"/>
      <c r="H44" s="107"/>
      <c r="I44" s="107"/>
      <c r="J44" s="109"/>
      <c r="K44" s="23"/>
      <c r="L44" s="23"/>
      <c r="M44" s="19"/>
      <c r="N44" s="111"/>
      <c r="O44" s="23"/>
      <c r="P44" s="19"/>
      <c r="Q44" s="113"/>
      <c r="R44" s="113"/>
      <c r="S44" s="113"/>
      <c r="T44" s="113"/>
      <c r="U44" s="1"/>
    </row>
    <row r="45" ht="15.75" customHeight="1">
      <c r="A45" s="1"/>
      <c r="B45" s="107">
        <f t="shared" si="1"/>
        <v>37</v>
      </c>
      <c r="C45" s="109"/>
      <c r="D45" s="23"/>
      <c r="E45" s="23"/>
      <c r="F45" s="19"/>
      <c r="G45" s="107"/>
      <c r="H45" s="107"/>
      <c r="I45" s="107"/>
      <c r="J45" s="109"/>
      <c r="K45" s="23"/>
      <c r="L45" s="23"/>
      <c r="M45" s="19"/>
      <c r="N45" s="111"/>
      <c r="O45" s="23"/>
      <c r="P45" s="19"/>
      <c r="Q45" s="113"/>
      <c r="R45" s="113"/>
      <c r="S45" s="113"/>
      <c r="T45" s="113"/>
      <c r="U45" s="1"/>
    </row>
    <row r="46" ht="15.75" customHeight="1">
      <c r="A46" s="1"/>
      <c r="B46" s="107">
        <f t="shared" si="1"/>
        <v>38</v>
      </c>
      <c r="C46" s="109"/>
      <c r="D46" s="23"/>
      <c r="E46" s="23"/>
      <c r="F46" s="19"/>
      <c r="G46" s="107"/>
      <c r="H46" s="107"/>
      <c r="I46" s="107"/>
      <c r="J46" s="109"/>
      <c r="K46" s="23"/>
      <c r="L46" s="23"/>
      <c r="M46" s="19"/>
      <c r="N46" s="111"/>
      <c r="O46" s="23"/>
      <c r="P46" s="19"/>
      <c r="Q46" s="113"/>
      <c r="R46" s="113"/>
      <c r="S46" s="113"/>
      <c r="T46" s="113"/>
      <c r="U46" s="1"/>
    </row>
    <row r="47" ht="15.75" customHeight="1">
      <c r="A47" s="1"/>
      <c r="B47" s="107">
        <f t="shared" si="1"/>
        <v>39</v>
      </c>
      <c r="C47" s="109"/>
      <c r="D47" s="23"/>
      <c r="E47" s="23"/>
      <c r="F47" s="19"/>
      <c r="G47" s="107"/>
      <c r="H47" s="107"/>
      <c r="I47" s="107"/>
      <c r="J47" s="109"/>
      <c r="K47" s="23"/>
      <c r="L47" s="23"/>
      <c r="M47" s="19"/>
      <c r="N47" s="111"/>
      <c r="O47" s="23"/>
      <c r="P47" s="19"/>
      <c r="Q47" s="113"/>
      <c r="R47" s="113"/>
      <c r="S47" s="113"/>
      <c r="T47" s="113"/>
      <c r="U47" s="1"/>
    </row>
    <row r="48" ht="15.75" customHeight="1">
      <c r="A48" s="1"/>
      <c r="B48" s="107">
        <f t="shared" si="1"/>
        <v>40</v>
      </c>
      <c r="C48" s="109"/>
      <c r="D48" s="23"/>
      <c r="E48" s="23"/>
      <c r="F48" s="19"/>
      <c r="G48" s="107"/>
      <c r="H48" s="107"/>
      <c r="I48" s="107"/>
      <c r="J48" s="109"/>
      <c r="K48" s="23"/>
      <c r="L48" s="23"/>
      <c r="M48" s="19"/>
      <c r="N48" s="111"/>
      <c r="O48" s="23"/>
      <c r="P48" s="19"/>
      <c r="Q48" s="113"/>
      <c r="R48" s="113"/>
      <c r="S48" s="113"/>
      <c r="T48" s="113"/>
      <c r="U48" s="1"/>
    </row>
    <row r="49" ht="15.75" customHeight="1">
      <c r="A49" s="1"/>
      <c r="B49" s="107">
        <f t="shared" si="1"/>
        <v>41</v>
      </c>
      <c r="C49" s="109"/>
      <c r="D49" s="23"/>
      <c r="E49" s="23"/>
      <c r="F49" s="19"/>
      <c r="G49" s="107"/>
      <c r="H49" s="107"/>
      <c r="I49" s="107"/>
      <c r="J49" s="109"/>
      <c r="K49" s="23"/>
      <c r="L49" s="23"/>
      <c r="M49" s="19"/>
      <c r="N49" s="111"/>
      <c r="O49" s="23"/>
      <c r="P49" s="19"/>
      <c r="Q49" s="113"/>
      <c r="R49" s="113"/>
      <c r="S49" s="113"/>
      <c r="T49" s="113"/>
      <c r="U49" s="1"/>
    </row>
    <row r="50" ht="15.75" customHeight="1">
      <c r="A50" s="1"/>
      <c r="B50" s="107">
        <f t="shared" si="1"/>
        <v>42</v>
      </c>
      <c r="C50" s="109"/>
      <c r="D50" s="23"/>
      <c r="E50" s="23"/>
      <c r="F50" s="19"/>
      <c r="G50" s="107"/>
      <c r="H50" s="107"/>
      <c r="I50" s="107"/>
      <c r="J50" s="109"/>
      <c r="K50" s="23"/>
      <c r="L50" s="23"/>
      <c r="M50" s="19"/>
      <c r="N50" s="111"/>
      <c r="O50" s="23"/>
      <c r="P50" s="19"/>
      <c r="Q50" s="113"/>
      <c r="R50" s="113"/>
      <c r="S50" s="113"/>
      <c r="T50" s="113"/>
      <c r="U50" s="1"/>
    </row>
    <row r="51" ht="15.75" customHeight="1">
      <c r="A51" s="1"/>
      <c r="B51" s="107">
        <f t="shared" si="1"/>
        <v>43</v>
      </c>
      <c r="C51" s="109"/>
      <c r="D51" s="23"/>
      <c r="E51" s="23"/>
      <c r="F51" s="19"/>
      <c r="G51" s="107"/>
      <c r="H51" s="107"/>
      <c r="I51" s="107"/>
      <c r="J51" s="109"/>
      <c r="K51" s="23"/>
      <c r="L51" s="23"/>
      <c r="M51" s="19"/>
      <c r="N51" s="111"/>
      <c r="O51" s="23"/>
      <c r="P51" s="19"/>
      <c r="Q51" s="113"/>
      <c r="R51" s="113"/>
      <c r="S51" s="113"/>
      <c r="T51" s="113"/>
      <c r="U51" s="1"/>
    </row>
    <row r="52" ht="15.75" customHeight="1">
      <c r="A52" s="1"/>
      <c r="B52" s="107">
        <f t="shared" si="1"/>
        <v>44</v>
      </c>
      <c r="C52" s="109"/>
      <c r="D52" s="23"/>
      <c r="E52" s="23"/>
      <c r="F52" s="19"/>
      <c r="G52" s="107"/>
      <c r="H52" s="107"/>
      <c r="I52" s="107"/>
      <c r="J52" s="109"/>
      <c r="K52" s="23"/>
      <c r="L52" s="23"/>
      <c r="M52" s="19"/>
      <c r="N52" s="111"/>
      <c r="O52" s="23"/>
      <c r="P52" s="19"/>
      <c r="Q52" s="113"/>
      <c r="R52" s="113"/>
      <c r="S52" s="113"/>
      <c r="T52" s="113"/>
      <c r="U52" s="1"/>
    </row>
    <row r="53" ht="15.75" customHeight="1">
      <c r="A53" s="1"/>
      <c r="B53" s="107">
        <f t="shared" si="1"/>
        <v>45</v>
      </c>
      <c r="C53" s="109"/>
      <c r="D53" s="23"/>
      <c r="E53" s="23"/>
      <c r="F53" s="19"/>
      <c r="G53" s="107"/>
      <c r="H53" s="107"/>
      <c r="I53" s="107"/>
      <c r="J53" s="109"/>
      <c r="K53" s="23"/>
      <c r="L53" s="23"/>
      <c r="M53" s="19"/>
      <c r="N53" s="111"/>
      <c r="O53" s="23"/>
      <c r="P53" s="19"/>
      <c r="Q53" s="113"/>
      <c r="R53" s="113"/>
      <c r="S53" s="113"/>
      <c r="T53" s="113"/>
      <c r="U53" s="1"/>
    </row>
    <row r="54" ht="15.75" customHeight="1">
      <c r="A54" s="1"/>
      <c r="B54" s="107">
        <f t="shared" si="1"/>
        <v>46</v>
      </c>
      <c r="C54" s="109"/>
      <c r="D54" s="23"/>
      <c r="E54" s="23"/>
      <c r="F54" s="19"/>
      <c r="G54" s="107"/>
      <c r="H54" s="107"/>
      <c r="I54" s="107"/>
      <c r="J54" s="109"/>
      <c r="K54" s="23"/>
      <c r="L54" s="23"/>
      <c r="M54" s="19"/>
      <c r="N54" s="111"/>
      <c r="O54" s="23"/>
      <c r="P54" s="19"/>
      <c r="Q54" s="113"/>
      <c r="R54" s="113"/>
      <c r="S54" s="113"/>
      <c r="T54" s="113"/>
      <c r="U54" s="1"/>
    </row>
    <row r="55" ht="15.75" customHeight="1">
      <c r="A55" s="1"/>
      <c r="B55" s="107">
        <f t="shared" si="1"/>
        <v>47</v>
      </c>
      <c r="C55" s="109"/>
      <c r="D55" s="23"/>
      <c r="E55" s="23"/>
      <c r="F55" s="19"/>
      <c r="G55" s="107"/>
      <c r="H55" s="107"/>
      <c r="I55" s="107"/>
      <c r="J55" s="109"/>
      <c r="K55" s="23"/>
      <c r="L55" s="23"/>
      <c r="M55" s="19"/>
      <c r="N55" s="111"/>
      <c r="O55" s="23"/>
      <c r="P55" s="19"/>
      <c r="Q55" s="113"/>
      <c r="R55" s="113"/>
      <c r="S55" s="113"/>
      <c r="T55" s="113"/>
      <c r="U55" s="1"/>
    </row>
    <row r="56" ht="15.75" customHeight="1">
      <c r="A56" s="1"/>
      <c r="B56" s="107">
        <f t="shared" si="1"/>
        <v>48</v>
      </c>
      <c r="C56" s="109"/>
      <c r="D56" s="23"/>
      <c r="E56" s="23"/>
      <c r="F56" s="19"/>
      <c r="G56" s="107"/>
      <c r="H56" s="107"/>
      <c r="I56" s="107"/>
      <c r="J56" s="109"/>
      <c r="K56" s="23"/>
      <c r="L56" s="23"/>
      <c r="M56" s="19"/>
      <c r="N56" s="111"/>
      <c r="O56" s="23"/>
      <c r="P56" s="19"/>
      <c r="Q56" s="113"/>
      <c r="R56" s="113"/>
      <c r="S56" s="113"/>
      <c r="T56" s="113"/>
      <c r="U56" s="1"/>
    </row>
    <row r="57" ht="15.75" customHeight="1">
      <c r="A57" s="1"/>
      <c r="B57" s="107">
        <f t="shared" si="1"/>
        <v>49</v>
      </c>
      <c r="C57" s="109"/>
      <c r="D57" s="23"/>
      <c r="E57" s="23"/>
      <c r="F57" s="19"/>
      <c r="G57" s="107"/>
      <c r="H57" s="107"/>
      <c r="I57" s="107"/>
      <c r="J57" s="109"/>
      <c r="K57" s="23"/>
      <c r="L57" s="23"/>
      <c r="M57" s="19"/>
      <c r="N57" s="111"/>
      <c r="O57" s="23"/>
      <c r="P57" s="19"/>
      <c r="Q57" s="113"/>
      <c r="R57" s="113"/>
      <c r="S57" s="113"/>
      <c r="T57" s="113"/>
      <c r="U57" s="1"/>
    </row>
    <row r="58" ht="15.75" customHeight="1">
      <c r="A58" s="1"/>
      <c r="B58" s="107">
        <f t="shared" si="1"/>
        <v>50</v>
      </c>
      <c r="C58" s="109"/>
      <c r="D58" s="23"/>
      <c r="E58" s="23"/>
      <c r="F58" s="19"/>
      <c r="G58" s="107"/>
      <c r="H58" s="107"/>
      <c r="I58" s="107"/>
      <c r="J58" s="109"/>
      <c r="K58" s="23"/>
      <c r="L58" s="23"/>
      <c r="M58" s="19"/>
      <c r="N58" s="111"/>
      <c r="O58" s="23"/>
      <c r="P58" s="19"/>
      <c r="Q58" s="113"/>
      <c r="R58" s="113"/>
      <c r="S58" s="113"/>
      <c r="T58" s="113"/>
      <c r="U58" s="1"/>
    </row>
    <row r="59" ht="15.75" customHeight="1">
      <c r="A59" s="1"/>
      <c r="B59" s="107">
        <f t="shared" si="1"/>
        <v>51</v>
      </c>
      <c r="C59" s="109"/>
      <c r="D59" s="23"/>
      <c r="E59" s="23"/>
      <c r="F59" s="19"/>
      <c r="G59" s="107"/>
      <c r="H59" s="107"/>
      <c r="I59" s="107"/>
      <c r="J59" s="109"/>
      <c r="K59" s="23"/>
      <c r="L59" s="23"/>
      <c r="M59" s="19"/>
      <c r="N59" s="111"/>
      <c r="O59" s="23"/>
      <c r="P59" s="19"/>
      <c r="Q59" s="113"/>
      <c r="R59" s="113"/>
      <c r="S59" s="113"/>
      <c r="T59" s="113"/>
      <c r="U59" s="1"/>
    </row>
    <row r="60" ht="15.75" customHeight="1">
      <c r="A60" s="1"/>
      <c r="B60" s="107">
        <f t="shared" si="1"/>
        <v>52</v>
      </c>
      <c r="C60" s="109"/>
      <c r="D60" s="23"/>
      <c r="E60" s="23"/>
      <c r="F60" s="19"/>
      <c r="G60" s="107"/>
      <c r="H60" s="107"/>
      <c r="I60" s="107"/>
      <c r="J60" s="109"/>
      <c r="K60" s="23"/>
      <c r="L60" s="23"/>
      <c r="M60" s="19"/>
      <c r="N60" s="111"/>
      <c r="O60" s="23"/>
      <c r="P60" s="19"/>
      <c r="Q60" s="113"/>
      <c r="R60" s="113"/>
      <c r="S60" s="113"/>
      <c r="T60" s="113"/>
      <c r="U60" s="1"/>
    </row>
    <row r="61" ht="15.75" customHeight="1">
      <c r="A61" s="1"/>
      <c r="B61" s="107">
        <f t="shared" si="1"/>
        <v>53</v>
      </c>
      <c r="C61" s="109"/>
      <c r="D61" s="23"/>
      <c r="E61" s="23"/>
      <c r="F61" s="19"/>
      <c r="G61" s="107"/>
      <c r="H61" s="107"/>
      <c r="I61" s="107"/>
      <c r="J61" s="109"/>
      <c r="K61" s="23"/>
      <c r="L61" s="23"/>
      <c r="M61" s="19"/>
      <c r="N61" s="111"/>
      <c r="O61" s="23"/>
      <c r="P61" s="19"/>
      <c r="Q61" s="113"/>
      <c r="R61" s="113"/>
      <c r="S61" s="113"/>
      <c r="T61" s="113"/>
      <c r="U61" s="1"/>
    </row>
    <row r="62" ht="15.75" customHeight="1">
      <c r="A62" s="1"/>
      <c r="B62" s="107">
        <f t="shared" si="1"/>
        <v>54</v>
      </c>
      <c r="C62" s="109"/>
      <c r="D62" s="23"/>
      <c r="E62" s="23"/>
      <c r="F62" s="19"/>
      <c r="G62" s="107"/>
      <c r="H62" s="107"/>
      <c r="I62" s="107"/>
      <c r="J62" s="109"/>
      <c r="K62" s="23"/>
      <c r="L62" s="23"/>
      <c r="M62" s="19"/>
      <c r="N62" s="111"/>
      <c r="O62" s="23"/>
      <c r="P62" s="19"/>
      <c r="Q62" s="113"/>
      <c r="R62" s="113"/>
      <c r="S62" s="113"/>
      <c r="T62" s="113"/>
      <c r="U62" s="1"/>
    </row>
    <row r="63" ht="15.75" customHeight="1">
      <c r="A63" s="1"/>
      <c r="B63" s="107">
        <f t="shared" si="1"/>
        <v>55</v>
      </c>
      <c r="C63" s="109"/>
      <c r="D63" s="23"/>
      <c r="E63" s="23"/>
      <c r="F63" s="19"/>
      <c r="G63" s="107"/>
      <c r="H63" s="107"/>
      <c r="I63" s="107"/>
      <c r="J63" s="109"/>
      <c r="K63" s="23"/>
      <c r="L63" s="23"/>
      <c r="M63" s="19"/>
      <c r="N63" s="111"/>
      <c r="O63" s="23"/>
      <c r="P63" s="19"/>
      <c r="Q63" s="113"/>
      <c r="R63" s="113"/>
      <c r="S63" s="113"/>
      <c r="T63" s="113"/>
      <c r="U63" s="1"/>
    </row>
    <row r="64" ht="15.75" customHeight="1">
      <c r="A64" s="1"/>
      <c r="B64" s="107">
        <f t="shared" si="1"/>
        <v>56</v>
      </c>
      <c r="C64" s="109"/>
      <c r="D64" s="23"/>
      <c r="E64" s="23"/>
      <c r="F64" s="19"/>
      <c r="G64" s="107"/>
      <c r="H64" s="107"/>
      <c r="I64" s="107"/>
      <c r="J64" s="109"/>
      <c r="K64" s="23"/>
      <c r="L64" s="23"/>
      <c r="M64" s="19"/>
      <c r="N64" s="111"/>
      <c r="O64" s="23"/>
      <c r="P64" s="19"/>
      <c r="Q64" s="113"/>
      <c r="R64" s="113"/>
      <c r="S64" s="113"/>
      <c r="T64" s="113"/>
      <c r="U64" s="1"/>
    </row>
    <row r="65" ht="15.75" customHeight="1">
      <c r="A65" s="1"/>
      <c r="B65" s="107">
        <f t="shared" si="1"/>
        <v>57</v>
      </c>
      <c r="C65" s="109"/>
      <c r="D65" s="23"/>
      <c r="E65" s="23"/>
      <c r="F65" s="19"/>
      <c r="G65" s="107"/>
      <c r="H65" s="107"/>
      <c r="I65" s="107"/>
      <c r="J65" s="109"/>
      <c r="K65" s="23"/>
      <c r="L65" s="23"/>
      <c r="M65" s="19"/>
      <c r="N65" s="111"/>
      <c r="O65" s="23"/>
      <c r="P65" s="19"/>
      <c r="Q65" s="113"/>
      <c r="R65" s="113"/>
      <c r="S65" s="113"/>
      <c r="T65" s="113"/>
      <c r="U65" s="1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8:$T$8"/>
  <mergeCells count="176">
    <mergeCell ref="J15:M15"/>
    <mergeCell ref="J16:M16"/>
    <mergeCell ref="C17:F17"/>
    <mergeCell ref="J17:M17"/>
    <mergeCell ref="J19:M19"/>
    <mergeCell ref="J18:M18"/>
    <mergeCell ref="C16:F16"/>
    <mergeCell ref="N15:P15"/>
    <mergeCell ref="N19:P19"/>
    <mergeCell ref="J20:M20"/>
    <mergeCell ref="N20:P20"/>
    <mergeCell ref="N16:P16"/>
    <mergeCell ref="N17:P17"/>
    <mergeCell ref="N18:P18"/>
    <mergeCell ref="J38:M38"/>
    <mergeCell ref="J39:M39"/>
    <mergeCell ref="N39:P39"/>
    <mergeCell ref="N32:P32"/>
    <mergeCell ref="J32:M32"/>
    <mergeCell ref="J33:M33"/>
    <mergeCell ref="J31:M31"/>
    <mergeCell ref="J36:M36"/>
    <mergeCell ref="J37:M37"/>
    <mergeCell ref="N38:P38"/>
    <mergeCell ref="J42:M42"/>
    <mergeCell ref="N42:P42"/>
    <mergeCell ref="N37:P37"/>
    <mergeCell ref="N40:P40"/>
    <mergeCell ref="N44:P44"/>
    <mergeCell ref="J40:M40"/>
    <mergeCell ref="J41:M41"/>
    <mergeCell ref="N41:P41"/>
    <mergeCell ref="J43:M43"/>
    <mergeCell ref="C38:F38"/>
    <mergeCell ref="C39:F39"/>
    <mergeCell ref="C36:F36"/>
    <mergeCell ref="C37:F37"/>
    <mergeCell ref="N10:P10"/>
    <mergeCell ref="N9:P9"/>
    <mergeCell ref="J8:M8"/>
    <mergeCell ref="J9:M9"/>
    <mergeCell ref="C24:F24"/>
    <mergeCell ref="C25:F25"/>
    <mergeCell ref="C9:F9"/>
    <mergeCell ref="C10:F10"/>
    <mergeCell ref="C47:F47"/>
    <mergeCell ref="C41:F41"/>
    <mergeCell ref="C42:F42"/>
    <mergeCell ref="C43:F43"/>
    <mergeCell ref="C46:F46"/>
    <mergeCell ref="C44:F44"/>
    <mergeCell ref="C40:F40"/>
    <mergeCell ref="N33:P33"/>
    <mergeCell ref="N34:P34"/>
    <mergeCell ref="N36:P36"/>
    <mergeCell ref="N35:P35"/>
    <mergeCell ref="N49:P49"/>
    <mergeCell ref="N47:P47"/>
    <mergeCell ref="N48:P48"/>
    <mergeCell ref="N43:P43"/>
    <mergeCell ref="J44:M44"/>
    <mergeCell ref="J47:M47"/>
    <mergeCell ref="J48:M48"/>
    <mergeCell ref="C48:F48"/>
    <mergeCell ref="C49:F49"/>
    <mergeCell ref="C50:F50"/>
    <mergeCell ref="C51:F51"/>
    <mergeCell ref="C52:F52"/>
    <mergeCell ref="C53:F53"/>
    <mergeCell ref="C54:F54"/>
    <mergeCell ref="C60:F60"/>
    <mergeCell ref="C61:F61"/>
    <mergeCell ref="C63:F63"/>
    <mergeCell ref="C62:F62"/>
    <mergeCell ref="C55:F55"/>
    <mergeCell ref="C56:F56"/>
    <mergeCell ref="C64:F64"/>
    <mergeCell ref="C57:F57"/>
    <mergeCell ref="C58:F58"/>
    <mergeCell ref="C59:F59"/>
    <mergeCell ref="C65:F65"/>
    <mergeCell ref="C33:F33"/>
    <mergeCell ref="C34:F34"/>
    <mergeCell ref="C35:F35"/>
    <mergeCell ref="C27:F27"/>
    <mergeCell ref="C28:F28"/>
    <mergeCell ref="C29:F29"/>
    <mergeCell ref="C30:F30"/>
    <mergeCell ref="C26:F26"/>
    <mergeCell ref="C31:F31"/>
    <mergeCell ref="C32:F32"/>
    <mergeCell ref="J14:M14"/>
    <mergeCell ref="N14:P14"/>
    <mergeCell ref="J11:M11"/>
    <mergeCell ref="B1:T5"/>
    <mergeCell ref="J10:M10"/>
    <mergeCell ref="H7:I7"/>
    <mergeCell ref="N8:P8"/>
    <mergeCell ref="C8:F8"/>
    <mergeCell ref="C12:F12"/>
    <mergeCell ref="C11:F11"/>
    <mergeCell ref="N12:P12"/>
    <mergeCell ref="N11:P11"/>
    <mergeCell ref="J13:M13"/>
    <mergeCell ref="N13:P13"/>
    <mergeCell ref="J12:M12"/>
    <mergeCell ref="C14:F14"/>
    <mergeCell ref="C15:F15"/>
    <mergeCell ref="C23:F23"/>
    <mergeCell ref="C20:F20"/>
    <mergeCell ref="C21:F21"/>
    <mergeCell ref="C22:F22"/>
    <mergeCell ref="C13:F13"/>
    <mergeCell ref="C18:F18"/>
    <mergeCell ref="C19:F19"/>
    <mergeCell ref="J21:M21"/>
    <mergeCell ref="N21:P21"/>
    <mergeCell ref="J22:M22"/>
    <mergeCell ref="N22:P22"/>
    <mergeCell ref="J23:M23"/>
    <mergeCell ref="N23:P23"/>
    <mergeCell ref="N27:P27"/>
    <mergeCell ref="J24:M24"/>
    <mergeCell ref="N24:P24"/>
    <mergeCell ref="J25:M25"/>
    <mergeCell ref="N25:P25"/>
    <mergeCell ref="J26:M26"/>
    <mergeCell ref="N26:P26"/>
    <mergeCell ref="J27:M27"/>
    <mergeCell ref="C45:F45"/>
    <mergeCell ref="J45:M45"/>
    <mergeCell ref="N45:P45"/>
    <mergeCell ref="J46:M46"/>
    <mergeCell ref="N46:P46"/>
    <mergeCell ref="J49:M49"/>
    <mergeCell ref="N50:P50"/>
    <mergeCell ref="J50:M50"/>
    <mergeCell ref="J51:M51"/>
    <mergeCell ref="N51:P51"/>
    <mergeCell ref="J52:M52"/>
    <mergeCell ref="N52:P52"/>
    <mergeCell ref="J53:M53"/>
    <mergeCell ref="N53:P53"/>
    <mergeCell ref="J54:M54"/>
    <mergeCell ref="N54:P54"/>
    <mergeCell ref="J55:M55"/>
    <mergeCell ref="N55:P55"/>
    <mergeCell ref="N56:P56"/>
    <mergeCell ref="J56:M56"/>
    <mergeCell ref="N57:P57"/>
    <mergeCell ref="J60:M60"/>
    <mergeCell ref="N60:P60"/>
    <mergeCell ref="J61:M61"/>
    <mergeCell ref="N61:P61"/>
    <mergeCell ref="N65:P65"/>
    <mergeCell ref="N62:P62"/>
    <mergeCell ref="N63:P63"/>
    <mergeCell ref="N64:P64"/>
    <mergeCell ref="J62:M62"/>
    <mergeCell ref="J63:M63"/>
    <mergeCell ref="J57:M57"/>
    <mergeCell ref="J58:M58"/>
    <mergeCell ref="N58:P58"/>
    <mergeCell ref="J59:M59"/>
    <mergeCell ref="N59:P59"/>
    <mergeCell ref="J65:M65"/>
    <mergeCell ref="J64:M64"/>
    <mergeCell ref="J28:M28"/>
    <mergeCell ref="J29:M29"/>
    <mergeCell ref="N28:P28"/>
    <mergeCell ref="N29:P29"/>
    <mergeCell ref="N30:P30"/>
    <mergeCell ref="N31:P31"/>
    <mergeCell ref="J34:M34"/>
    <mergeCell ref="J35:M35"/>
    <mergeCell ref="J30:M30"/>
  </mergeCells>
  <dataValidations>
    <dataValidation type="list" allowBlank="1" showErrorMessage="1" sqref="H9:H65">
      <formula1>$X$14:$X$22</formula1>
    </dataValidation>
    <dataValidation type="list" allowBlank="1" showErrorMessage="1" sqref="G9:G65">
      <formula1>$Y$8:$Y$11</formula1>
    </dataValidation>
    <dataValidation type="list" allowBlank="1" showErrorMessage="1" sqref="Q9:Q65">
      <formula1>$Z$8:$Z$10</formula1>
    </dataValidation>
    <dataValidation type="custom" allowBlank="1" showErrorMessage="1" sqref="R9:S65">
      <formula1>COUNTIF($R$9:$R9,R9)&lt;2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5" width="11.43"/>
    <col customWidth="1" min="6" max="6" width="28.43"/>
    <col customWidth="1" min="7" max="8" width="13.86"/>
    <col customWidth="1" min="9" max="10" width="14.29"/>
    <col customWidth="1" min="11" max="12" width="11.43"/>
    <col customWidth="1" min="13" max="13" width="10.43"/>
    <col customWidth="1" min="14" max="15" width="11.43"/>
    <col customWidth="1" min="16" max="16" width="7.14"/>
    <col customWidth="1" hidden="1" min="17" max="21" width="10.71"/>
    <col customWidth="1" min="22" max="26" width="10.71"/>
  </cols>
  <sheetData>
    <row r="1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1"/>
    </row>
    <row r="2">
      <c r="A2" s="1"/>
      <c r="B2" s="6"/>
      <c r="O2" s="7"/>
      <c r="P2" s="1"/>
    </row>
    <row r="3">
      <c r="A3" s="1"/>
      <c r="B3" s="6"/>
      <c r="O3" s="7"/>
      <c r="P3" s="1"/>
    </row>
    <row r="4">
      <c r="A4" s="1"/>
      <c r="B4" s="6"/>
      <c r="O4" s="7"/>
      <c r="P4" s="1"/>
    </row>
    <row r="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1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/>
    </row>
    <row r="7">
      <c r="A7" s="1"/>
      <c r="B7" s="106" t="s">
        <v>98</v>
      </c>
      <c r="C7" s="108" t="s">
        <v>108</v>
      </c>
      <c r="D7" s="23"/>
      <c r="E7" s="23"/>
      <c r="F7" s="19"/>
      <c r="G7" s="106" t="s">
        <v>37</v>
      </c>
      <c r="H7" s="106" t="s">
        <v>113</v>
      </c>
      <c r="I7" s="106" t="s">
        <v>114</v>
      </c>
      <c r="J7" s="106" t="s">
        <v>115</v>
      </c>
      <c r="K7" s="106" t="s">
        <v>100</v>
      </c>
      <c r="L7" s="108" t="s">
        <v>85</v>
      </c>
      <c r="M7" s="23"/>
      <c r="N7" s="23"/>
      <c r="O7" s="19"/>
      <c r="P7" s="1"/>
      <c r="T7" t="s">
        <v>116</v>
      </c>
      <c r="U7" t="s">
        <v>118</v>
      </c>
    </row>
    <row r="8">
      <c r="A8" s="1"/>
      <c r="B8" s="110">
        <v>1.0</v>
      </c>
      <c r="C8" s="112" t="s">
        <v>119</v>
      </c>
      <c r="D8" s="23"/>
      <c r="E8" s="23"/>
      <c r="F8" s="19"/>
      <c r="G8" s="114">
        <v>43587.0</v>
      </c>
      <c r="H8" s="114">
        <v>43592.0</v>
      </c>
      <c r="I8" s="115"/>
      <c r="J8" s="116">
        <f t="shared" ref="J8:J16" si="1">H8-G8</f>
        <v>5</v>
      </c>
      <c r="K8" s="117" t="s">
        <v>124</v>
      </c>
      <c r="L8" s="118"/>
      <c r="M8" s="118"/>
      <c r="N8" s="118"/>
      <c r="O8" s="119"/>
      <c r="P8" s="1"/>
      <c r="T8" t="s">
        <v>124</v>
      </c>
      <c r="U8" t="s">
        <v>127</v>
      </c>
    </row>
    <row r="9">
      <c r="A9" s="1"/>
      <c r="B9" s="110">
        <v>2.0</v>
      </c>
      <c r="C9" s="120" t="s">
        <v>129</v>
      </c>
      <c r="G9" s="114">
        <v>43594.0</v>
      </c>
      <c r="H9" s="114">
        <v>43599.0</v>
      </c>
      <c r="I9" s="115"/>
      <c r="J9" s="116">
        <f t="shared" si="1"/>
        <v>5</v>
      </c>
      <c r="K9" s="117" t="s">
        <v>116</v>
      </c>
      <c r="L9" s="118"/>
      <c r="M9" s="118"/>
      <c r="N9" s="118"/>
      <c r="O9" s="119"/>
      <c r="P9" s="1"/>
      <c r="T9" t="s">
        <v>130</v>
      </c>
      <c r="U9" t="s">
        <v>131</v>
      </c>
    </row>
    <row r="10" ht="87.75" customHeight="1">
      <c r="A10" s="1"/>
      <c r="B10" s="110">
        <v>3.0</v>
      </c>
      <c r="C10" s="112" t="s">
        <v>132</v>
      </c>
      <c r="D10" s="23"/>
      <c r="E10" s="23"/>
      <c r="F10" s="19"/>
      <c r="G10" s="114">
        <v>43601.0</v>
      </c>
      <c r="H10" s="114">
        <v>43606.0</v>
      </c>
      <c r="I10" s="115"/>
      <c r="J10" s="116">
        <f t="shared" si="1"/>
        <v>5</v>
      </c>
      <c r="K10" s="117" t="s">
        <v>116</v>
      </c>
      <c r="L10" s="118"/>
      <c r="M10" s="118"/>
      <c r="N10" s="118"/>
      <c r="O10" s="119"/>
      <c r="P10" s="1"/>
    </row>
    <row r="11" ht="111.0" customHeight="1">
      <c r="A11" s="1"/>
      <c r="B11" s="110">
        <v>4.0</v>
      </c>
      <c r="C11" s="112" t="s">
        <v>133</v>
      </c>
      <c r="D11" s="23"/>
      <c r="E11" s="23"/>
      <c r="F11" s="19"/>
      <c r="G11" s="114">
        <v>43608.0</v>
      </c>
      <c r="H11" s="114">
        <v>43613.0</v>
      </c>
      <c r="I11" s="115"/>
      <c r="J11" s="116">
        <f t="shared" si="1"/>
        <v>5</v>
      </c>
      <c r="K11" s="117" t="s">
        <v>116</v>
      </c>
      <c r="L11" s="118"/>
      <c r="M11" s="118"/>
      <c r="N11" s="118"/>
      <c r="O11" s="119"/>
      <c r="P11" s="1"/>
    </row>
    <row r="12">
      <c r="A12" s="1"/>
      <c r="B12" s="110">
        <v>5.0</v>
      </c>
      <c r="C12" s="112" t="s">
        <v>134</v>
      </c>
      <c r="D12" s="23"/>
      <c r="E12" s="23"/>
      <c r="F12" s="19"/>
      <c r="G12" s="114">
        <v>43615.0</v>
      </c>
      <c r="H12" s="114">
        <v>43619.0</v>
      </c>
      <c r="I12" s="115"/>
      <c r="J12" s="116">
        <f t="shared" si="1"/>
        <v>4</v>
      </c>
      <c r="K12" s="117" t="s">
        <v>116</v>
      </c>
      <c r="L12" s="118"/>
      <c r="M12" s="118"/>
      <c r="N12" s="118"/>
      <c r="O12" s="119"/>
      <c r="P12" s="1"/>
    </row>
    <row r="13">
      <c r="A13" s="1"/>
      <c r="B13" s="110">
        <v>6.0</v>
      </c>
      <c r="C13" s="112" t="s">
        <v>136</v>
      </c>
      <c r="D13" s="23"/>
      <c r="E13" s="23"/>
      <c r="F13" s="19"/>
      <c r="G13" s="114">
        <v>43621.0</v>
      </c>
      <c r="H13" s="114">
        <v>43626.0</v>
      </c>
      <c r="I13" s="115"/>
      <c r="J13" s="116">
        <f t="shared" si="1"/>
        <v>5</v>
      </c>
      <c r="K13" s="117" t="s">
        <v>116</v>
      </c>
      <c r="L13" s="118"/>
      <c r="M13" s="118"/>
      <c r="N13" s="118"/>
      <c r="O13" s="119"/>
      <c r="P13" s="1"/>
    </row>
    <row r="14">
      <c r="A14" s="1"/>
      <c r="B14" s="107"/>
      <c r="C14" s="109"/>
      <c r="D14" s="23"/>
      <c r="E14" s="23"/>
      <c r="F14" s="19"/>
      <c r="G14" s="115"/>
      <c r="H14" s="115"/>
      <c r="I14" s="115"/>
      <c r="J14" s="116">
        <f t="shared" si="1"/>
        <v>0</v>
      </c>
      <c r="K14" s="121"/>
      <c r="L14" s="118"/>
      <c r="M14" s="118"/>
      <c r="N14" s="118"/>
      <c r="O14" s="119"/>
      <c r="P14" s="1"/>
    </row>
    <row r="15">
      <c r="A15" s="1"/>
      <c r="B15" s="107"/>
      <c r="C15" s="109"/>
      <c r="D15" s="23"/>
      <c r="E15" s="23"/>
      <c r="F15" s="19"/>
      <c r="G15" s="115"/>
      <c r="H15" s="115"/>
      <c r="I15" s="115"/>
      <c r="J15" s="116">
        <f t="shared" si="1"/>
        <v>0</v>
      </c>
      <c r="K15" s="121"/>
      <c r="L15" s="118"/>
      <c r="M15" s="118"/>
      <c r="N15" s="118"/>
      <c r="O15" s="119"/>
      <c r="P15" s="1"/>
    </row>
    <row r="16">
      <c r="A16" s="1"/>
      <c r="B16" s="107"/>
      <c r="C16" s="109"/>
      <c r="D16" s="23"/>
      <c r="E16" s="23"/>
      <c r="F16" s="19"/>
      <c r="G16" s="115"/>
      <c r="H16" s="115"/>
      <c r="I16" s="115"/>
      <c r="J16" s="116">
        <f t="shared" si="1"/>
        <v>0</v>
      </c>
      <c r="K16" s="121"/>
      <c r="L16" s="118"/>
      <c r="M16" s="118"/>
      <c r="N16" s="118"/>
      <c r="O16" s="119"/>
      <c r="P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autoFilter ref="$B$7:$O$7"/>
  <mergeCells count="12">
    <mergeCell ref="C13:F13"/>
    <mergeCell ref="C10:F10"/>
    <mergeCell ref="C12:F12"/>
    <mergeCell ref="C11:F11"/>
    <mergeCell ref="C15:F15"/>
    <mergeCell ref="C16:F16"/>
    <mergeCell ref="B1:O5"/>
    <mergeCell ref="L7:O7"/>
    <mergeCell ref="C14:F14"/>
    <mergeCell ref="C9:F9"/>
    <mergeCell ref="C7:F7"/>
    <mergeCell ref="C8:F8"/>
  </mergeCells>
  <dataValidations>
    <dataValidation type="list" allowBlank="1" showErrorMessage="1" sqref="K8:K16">
      <formula1>$T$7:$T$9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52.29"/>
    <col customWidth="1" min="3" max="3" width="10.43"/>
    <col customWidth="1" min="4" max="5" width="4.86"/>
    <col customWidth="1" min="6" max="6" width="10.43"/>
    <col customWidth="1" min="7" max="26" width="4.86"/>
    <col customWidth="1" min="27" max="27" width="16.71"/>
    <col customWidth="1" min="28" max="29" width="12.29"/>
    <col customWidth="1" min="30" max="30" width="3.86"/>
    <col customWidth="1" hidden="1" min="31" max="40" width="11.43"/>
    <col customWidth="1" hidden="1" min="41" max="41" width="15.29"/>
  </cols>
  <sheetData>
    <row r="1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1"/>
    </row>
    <row r="2">
      <c r="A2" s="1"/>
      <c r="B2" s="6"/>
      <c r="AC2" s="7"/>
      <c r="AD2" s="1"/>
    </row>
    <row r="3">
      <c r="A3" s="1"/>
      <c r="B3" s="6"/>
      <c r="AC3" s="7"/>
      <c r="AD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1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00"/>
      <c r="AC5" s="100"/>
      <c r="AD5" s="1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"/>
    </row>
    <row r="8">
      <c r="A8" s="1"/>
      <c r="B8" s="102" t="s">
        <v>142</v>
      </c>
      <c r="C8" s="23"/>
      <c r="D8" s="1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</row>
    <row r="9">
      <c r="A9" s="1"/>
      <c r="B9" s="84"/>
      <c r="C9" s="18"/>
      <c r="D9" s="1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/>
    </row>
    <row r="10">
      <c r="A10" s="1"/>
      <c r="B10" s="40"/>
      <c r="D10" s="4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</row>
    <row r="11" ht="15.0" customHeight="1">
      <c r="A11" s="1"/>
      <c r="B11" s="40"/>
      <c r="D11" s="4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</row>
    <row r="12">
      <c r="A12" s="1"/>
      <c r="B12" s="20"/>
      <c r="C12" s="24"/>
      <c r="D12" s="2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AO13" t="s">
        <v>143</v>
      </c>
    </row>
    <row r="14">
      <c r="A14" s="1"/>
      <c r="B14" s="123"/>
      <c r="C14" s="124" t="s">
        <v>144</v>
      </c>
      <c r="D14" s="124" t="s">
        <v>145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O14" t="s">
        <v>146</v>
      </c>
    </row>
    <row r="15">
      <c r="A15" s="1"/>
      <c r="B15" s="105" t="s">
        <v>147</v>
      </c>
      <c r="C15" s="124">
        <v>10.0</v>
      </c>
      <c r="D15" s="1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O15" t="s">
        <v>148</v>
      </c>
    </row>
    <row r="16">
      <c r="A16" s="1"/>
      <c r="B16" s="105" t="s">
        <v>149</v>
      </c>
      <c r="C16" s="124">
        <v>80.0</v>
      </c>
      <c r="D16" s="124">
        <f>SUM(Z25:Z50)</f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O16" t="s">
        <v>117</v>
      </c>
    </row>
    <row r="17">
      <c r="A17" s="1"/>
      <c r="B17" s="105" t="s">
        <v>150</v>
      </c>
      <c r="C17" s="125" t="s">
        <v>143</v>
      </c>
      <c r="D17" s="1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</row>
    <row r="19">
      <c r="A19" s="1"/>
      <c r="B19" s="105" t="s">
        <v>37</v>
      </c>
      <c r="C19" s="77"/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"/>
    </row>
    <row r="20">
      <c r="A20" s="1"/>
      <c r="B20" s="105" t="s">
        <v>44</v>
      </c>
      <c r="C20" s="77"/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</row>
    <row r="22" ht="15.75" hidden="1" customHeight="1">
      <c r="A22" s="1"/>
      <c r="B22" s="2"/>
      <c r="C22" s="2"/>
      <c r="D22" s="2">
        <v>1.0</v>
      </c>
      <c r="E22" s="2">
        <v>2.0</v>
      </c>
      <c r="F22" s="2">
        <v>3.0</v>
      </c>
      <c r="G22" s="2">
        <v>4.0</v>
      </c>
      <c r="H22" s="2">
        <v>5.0</v>
      </c>
      <c r="I22" s="2">
        <v>6.0</v>
      </c>
      <c r="J22" s="2">
        <v>7.0</v>
      </c>
      <c r="K22" s="2">
        <v>8.0</v>
      </c>
      <c r="L22" s="2">
        <v>9.0</v>
      </c>
      <c r="M22" s="2">
        <v>10.0</v>
      </c>
      <c r="N22" s="2">
        <v>11.0</v>
      </c>
      <c r="O22" s="2">
        <v>12.0</v>
      </c>
      <c r="P22" s="2">
        <v>13.0</v>
      </c>
      <c r="Q22" s="2">
        <v>14.0</v>
      </c>
      <c r="R22" s="2">
        <v>15.0</v>
      </c>
      <c r="S22" s="2">
        <v>16.0</v>
      </c>
      <c r="T22" s="2">
        <v>17.0</v>
      </c>
      <c r="U22" s="2">
        <v>18.0</v>
      </c>
      <c r="V22" s="2">
        <v>19.0</v>
      </c>
      <c r="W22" s="2">
        <v>20.0</v>
      </c>
      <c r="X22" s="2">
        <v>21.0</v>
      </c>
      <c r="Y22" s="2">
        <v>22.0</v>
      </c>
      <c r="Z22" s="2"/>
      <c r="AA22" s="2"/>
      <c r="AB22" s="2"/>
      <c r="AC22" s="2"/>
      <c r="AD22" s="1"/>
    </row>
    <row r="23" ht="15.75" customHeight="1">
      <c r="A23" s="1"/>
      <c r="C23" s="105" t="s">
        <v>151</v>
      </c>
      <c r="D23" s="105">
        <f>IF(D22&lt;=$C$15,1,"")</f>
        <v>1</v>
      </c>
      <c r="E23" s="105">
        <f t="shared" ref="E23:Y23" si="1">IF(E22&lt;=$C$15,D23+1,"")</f>
        <v>2</v>
      </c>
      <c r="F23" s="105">
        <f t="shared" si="1"/>
        <v>3</v>
      </c>
      <c r="G23" s="105">
        <f t="shared" si="1"/>
        <v>4</v>
      </c>
      <c r="H23" s="105">
        <f t="shared" si="1"/>
        <v>5</v>
      </c>
      <c r="I23" s="105">
        <f t="shared" si="1"/>
        <v>6</v>
      </c>
      <c r="J23" s="105">
        <f t="shared" si="1"/>
        <v>7</v>
      </c>
      <c r="K23" s="105">
        <f t="shared" si="1"/>
        <v>8</v>
      </c>
      <c r="L23" s="105">
        <f t="shared" si="1"/>
        <v>9</v>
      </c>
      <c r="M23" s="105">
        <f t="shared" si="1"/>
        <v>10</v>
      </c>
      <c r="N23" s="105" t="str">
        <f t="shared" si="1"/>
        <v/>
      </c>
      <c r="O23" s="105" t="str">
        <f t="shared" si="1"/>
        <v/>
      </c>
      <c r="P23" s="105" t="str">
        <f t="shared" si="1"/>
        <v/>
      </c>
      <c r="Q23" s="105" t="str">
        <f t="shared" si="1"/>
        <v/>
      </c>
      <c r="R23" s="105" t="str">
        <f t="shared" si="1"/>
        <v/>
      </c>
      <c r="S23" s="105" t="str">
        <f t="shared" si="1"/>
        <v/>
      </c>
      <c r="T23" s="105" t="str">
        <f t="shared" si="1"/>
        <v/>
      </c>
      <c r="U23" s="105" t="str">
        <f t="shared" si="1"/>
        <v/>
      </c>
      <c r="V23" s="105" t="str">
        <f t="shared" si="1"/>
        <v/>
      </c>
      <c r="W23" s="105" t="str">
        <f t="shared" si="1"/>
        <v/>
      </c>
      <c r="X23" s="105" t="str">
        <f t="shared" si="1"/>
        <v/>
      </c>
      <c r="Y23" s="105" t="str">
        <f t="shared" si="1"/>
        <v/>
      </c>
      <c r="Z23" s="126" t="s">
        <v>47</v>
      </c>
      <c r="AA23" s="127" t="s">
        <v>107</v>
      </c>
      <c r="AB23" s="127" t="s">
        <v>152</v>
      </c>
      <c r="AC23" s="128" t="s">
        <v>100</v>
      </c>
      <c r="AD23" s="1"/>
    </row>
    <row r="24" ht="15.75" customHeight="1">
      <c r="A24" s="1"/>
      <c r="B24" s="105" t="s">
        <v>153</v>
      </c>
      <c r="C24" s="105" t="s">
        <v>154</v>
      </c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83"/>
      <c r="AA24" s="129"/>
      <c r="AB24" s="129"/>
      <c r="AC24" s="130"/>
      <c r="AD24" s="1"/>
    </row>
    <row r="25" ht="15.75" customHeight="1">
      <c r="A25" s="1"/>
      <c r="B25" s="131" t="s">
        <v>155</v>
      </c>
      <c r="C25" s="132">
        <v>10.0</v>
      </c>
      <c r="D25" s="131">
        <v>2.0</v>
      </c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2">
        <f t="shared" ref="Z25:Z50" si="2">SUM(D25:Y25)</f>
        <v>2</v>
      </c>
      <c r="AA25" s="131"/>
      <c r="AB25" s="131"/>
      <c r="AC25" s="133" t="s">
        <v>143</v>
      </c>
      <c r="AD25" s="1"/>
    </row>
    <row r="26" ht="15.75" customHeight="1">
      <c r="A26" s="1"/>
      <c r="B26" s="131" t="s">
        <v>156</v>
      </c>
      <c r="C26" s="132">
        <v>20.0</v>
      </c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2">
        <f t="shared" si="2"/>
        <v>0</v>
      </c>
      <c r="AA26" s="131"/>
      <c r="AB26" s="131"/>
      <c r="AC26" s="133" t="s">
        <v>143</v>
      </c>
      <c r="AD26" s="1"/>
    </row>
    <row r="27" ht="15.75" customHeight="1">
      <c r="A27" s="1"/>
      <c r="B27" s="131" t="s">
        <v>157</v>
      </c>
      <c r="C27" s="132">
        <v>30.0</v>
      </c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2">
        <f t="shared" si="2"/>
        <v>0</v>
      </c>
      <c r="AA27" s="131"/>
      <c r="AB27" s="131"/>
      <c r="AC27" s="133" t="s">
        <v>143</v>
      </c>
      <c r="AD27" s="1"/>
    </row>
    <row r="28" ht="15.75" customHeight="1">
      <c r="A28" s="1"/>
      <c r="B28" s="131" t="s">
        <v>158</v>
      </c>
      <c r="C28" s="132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2">
        <f t="shared" si="2"/>
        <v>0</v>
      </c>
      <c r="AA28" s="131"/>
      <c r="AB28" s="131"/>
      <c r="AC28" s="133" t="s">
        <v>143</v>
      </c>
      <c r="AD28" s="1"/>
    </row>
    <row r="29" ht="15.75" customHeight="1">
      <c r="A29" s="1"/>
      <c r="B29" s="131" t="s">
        <v>159</v>
      </c>
      <c r="C29" s="132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2">
        <f t="shared" si="2"/>
        <v>0</v>
      </c>
      <c r="AA29" s="131"/>
      <c r="AB29" s="131"/>
      <c r="AC29" s="133" t="s">
        <v>143</v>
      </c>
      <c r="AD29" s="1"/>
    </row>
    <row r="30" ht="15.75" customHeight="1">
      <c r="A30" s="1"/>
      <c r="B30" s="131" t="s">
        <v>160</v>
      </c>
      <c r="C30" s="132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2">
        <f t="shared" si="2"/>
        <v>0</v>
      </c>
      <c r="AA30" s="131"/>
      <c r="AB30" s="131"/>
      <c r="AC30" s="133" t="s">
        <v>143</v>
      </c>
      <c r="AD30" s="1"/>
    </row>
    <row r="31" ht="15.75" customHeight="1">
      <c r="A31" s="1"/>
      <c r="B31" s="131" t="s">
        <v>161</v>
      </c>
      <c r="C31" s="132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2">
        <f t="shared" si="2"/>
        <v>0</v>
      </c>
      <c r="AA31" s="131"/>
      <c r="AB31" s="131"/>
      <c r="AC31" s="133" t="s">
        <v>143</v>
      </c>
      <c r="AD31" s="1"/>
    </row>
    <row r="32" ht="15.75" customHeight="1">
      <c r="A32" s="1"/>
      <c r="B32" s="131" t="s">
        <v>162</v>
      </c>
      <c r="C32" s="132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2">
        <f t="shared" si="2"/>
        <v>0</v>
      </c>
      <c r="AA32" s="131"/>
      <c r="AB32" s="131"/>
      <c r="AC32" s="133" t="s">
        <v>143</v>
      </c>
      <c r="AD32" s="1"/>
    </row>
    <row r="33" ht="15.75" customHeight="1">
      <c r="A33" s="1"/>
      <c r="B33" s="131" t="s">
        <v>163</v>
      </c>
      <c r="C33" s="132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2">
        <f t="shared" si="2"/>
        <v>0</v>
      </c>
      <c r="AA33" s="131"/>
      <c r="AB33" s="131"/>
      <c r="AC33" s="133" t="s">
        <v>143</v>
      </c>
      <c r="AD33" s="1"/>
    </row>
    <row r="34" ht="15.75" customHeight="1">
      <c r="A34" s="1"/>
      <c r="B34" s="131" t="s">
        <v>164</v>
      </c>
      <c r="C34" s="132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2">
        <f t="shared" si="2"/>
        <v>0</v>
      </c>
      <c r="AA34" s="131"/>
      <c r="AB34" s="131"/>
      <c r="AC34" s="133" t="s">
        <v>143</v>
      </c>
      <c r="AD34" s="1"/>
    </row>
    <row r="35" ht="15.75" customHeight="1">
      <c r="A35" s="1"/>
      <c r="B35" s="131" t="s">
        <v>165</v>
      </c>
      <c r="C35" s="132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2">
        <f t="shared" si="2"/>
        <v>0</v>
      </c>
      <c r="AA35" s="131"/>
      <c r="AB35" s="131"/>
      <c r="AC35" s="133" t="s">
        <v>143</v>
      </c>
      <c r="AD35" s="1"/>
    </row>
    <row r="36" ht="15.75" customHeight="1">
      <c r="A36" s="1"/>
      <c r="B36" s="131" t="s">
        <v>166</v>
      </c>
      <c r="C36" s="132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2">
        <f t="shared" si="2"/>
        <v>0</v>
      </c>
      <c r="AA36" s="131"/>
      <c r="AB36" s="131"/>
      <c r="AC36" s="133" t="s">
        <v>143</v>
      </c>
      <c r="AD36" s="1"/>
    </row>
    <row r="37" ht="15.75" customHeight="1">
      <c r="A37" s="1"/>
      <c r="B37" s="131" t="s">
        <v>167</v>
      </c>
      <c r="C37" s="132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2">
        <f t="shared" si="2"/>
        <v>0</v>
      </c>
      <c r="AA37" s="131"/>
      <c r="AB37" s="131"/>
      <c r="AC37" s="133" t="s">
        <v>143</v>
      </c>
      <c r="AD37" s="1"/>
    </row>
    <row r="38" ht="15.75" customHeight="1">
      <c r="A38" s="1"/>
      <c r="B38" s="131" t="s">
        <v>168</v>
      </c>
      <c r="C38" s="132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2">
        <f t="shared" si="2"/>
        <v>0</v>
      </c>
      <c r="AA38" s="131"/>
      <c r="AB38" s="131"/>
      <c r="AC38" s="133" t="s">
        <v>143</v>
      </c>
      <c r="AD38" s="1"/>
    </row>
    <row r="39" ht="15.75" customHeight="1">
      <c r="A39" s="1"/>
      <c r="B39" s="131" t="s">
        <v>169</v>
      </c>
      <c r="C39" s="132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2">
        <f t="shared" si="2"/>
        <v>0</v>
      </c>
      <c r="AA39" s="131"/>
      <c r="AB39" s="131"/>
      <c r="AC39" s="133" t="s">
        <v>143</v>
      </c>
      <c r="AD39" s="1"/>
    </row>
    <row r="40" ht="15.75" customHeight="1">
      <c r="A40" s="1"/>
      <c r="B40" s="131" t="s">
        <v>170</v>
      </c>
      <c r="C40" s="132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2">
        <f t="shared" si="2"/>
        <v>0</v>
      </c>
      <c r="AA40" s="131"/>
      <c r="AB40" s="131"/>
      <c r="AC40" s="133" t="s">
        <v>143</v>
      </c>
      <c r="AD40" s="1"/>
    </row>
    <row r="41" ht="15.75" customHeight="1">
      <c r="A41" s="1"/>
      <c r="B41" s="131" t="s">
        <v>171</v>
      </c>
      <c r="C41" s="132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2">
        <f t="shared" si="2"/>
        <v>0</v>
      </c>
      <c r="AA41" s="131"/>
      <c r="AB41" s="131"/>
      <c r="AC41" s="133" t="s">
        <v>143</v>
      </c>
      <c r="AD41" s="1"/>
    </row>
    <row r="42" ht="15.75" customHeight="1">
      <c r="A42" s="1"/>
      <c r="B42" s="131" t="s">
        <v>172</v>
      </c>
      <c r="C42" s="132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2">
        <f t="shared" si="2"/>
        <v>0</v>
      </c>
      <c r="AA42" s="131"/>
      <c r="AB42" s="131"/>
      <c r="AC42" s="133" t="s">
        <v>143</v>
      </c>
      <c r="AD42" s="1"/>
    </row>
    <row r="43" ht="15.75" customHeight="1">
      <c r="A43" s="1"/>
      <c r="B43" s="131" t="s">
        <v>173</v>
      </c>
      <c r="C43" s="132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2">
        <f t="shared" si="2"/>
        <v>0</v>
      </c>
      <c r="AA43" s="131"/>
      <c r="AB43" s="131"/>
      <c r="AC43" s="133" t="s">
        <v>143</v>
      </c>
      <c r="AD43" s="1"/>
    </row>
    <row r="44" ht="15.75" customHeight="1">
      <c r="A44" s="1"/>
      <c r="B44" s="131" t="s">
        <v>174</v>
      </c>
      <c r="C44" s="132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2">
        <f t="shared" si="2"/>
        <v>0</v>
      </c>
      <c r="AA44" s="131"/>
      <c r="AB44" s="131"/>
      <c r="AC44" s="133" t="s">
        <v>143</v>
      </c>
      <c r="AD44" s="1"/>
    </row>
    <row r="45" ht="15.75" customHeight="1">
      <c r="A45" s="1"/>
      <c r="B45" s="131" t="s">
        <v>175</v>
      </c>
      <c r="C45" s="132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2">
        <f t="shared" si="2"/>
        <v>0</v>
      </c>
      <c r="AA45" s="131"/>
      <c r="AB45" s="131"/>
      <c r="AC45" s="133" t="s">
        <v>143</v>
      </c>
      <c r="AD45" s="1"/>
    </row>
    <row r="46" ht="15.75" customHeight="1">
      <c r="A46" s="1"/>
      <c r="B46" s="131" t="s">
        <v>176</v>
      </c>
      <c r="C46" s="132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2">
        <f t="shared" si="2"/>
        <v>0</v>
      </c>
      <c r="AA46" s="131"/>
      <c r="AB46" s="131"/>
      <c r="AC46" s="133" t="s">
        <v>143</v>
      </c>
      <c r="AD46" s="1"/>
    </row>
    <row r="47" ht="15.75" customHeight="1">
      <c r="A47" s="1"/>
      <c r="B47" s="131" t="s">
        <v>177</v>
      </c>
      <c r="C47" s="132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2">
        <f t="shared" si="2"/>
        <v>0</v>
      </c>
      <c r="AA47" s="131"/>
      <c r="AB47" s="131"/>
      <c r="AC47" s="133" t="s">
        <v>143</v>
      </c>
      <c r="AD47" s="1"/>
    </row>
    <row r="48" ht="15.75" customHeight="1">
      <c r="A48" s="1"/>
      <c r="B48" s="131" t="s">
        <v>178</v>
      </c>
      <c r="C48" s="132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2">
        <f t="shared" si="2"/>
        <v>0</v>
      </c>
      <c r="AA48" s="131"/>
      <c r="AB48" s="131"/>
      <c r="AC48" s="133" t="s">
        <v>143</v>
      </c>
      <c r="AD48" s="1"/>
    </row>
    <row r="49" ht="15.75" customHeight="1">
      <c r="A49" s="1"/>
      <c r="B49" s="131" t="s">
        <v>179</v>
      </c>
      <c r="C49" s="132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2">
        <f t="shared" si="2"/>
        <v>0</v>
      </c>
      <c r="AA49" s="131"/>
      <c r="AB49" s="131"/>
      <c r="AC49" s="133" t="s">
        <v>143</v>
      </c>
      <c r="AD49" s="1"/>
    </row>
    <row r="50" ht="15.75" customHeight="1">
      <c r="A50" s="1"/>
      <c r="B50" s="131" t="s">
        <v>180</v>
      </c>
      <c r="C50" s="132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2">
        <f t="shared" si="2"/>
        <v>0</v>
      </c>
      <c r="AA50" s="131"/>
      <c r="AB50" s="131"/>
      <c r="AC50" s="133" t="s">
        <v>143</v>
      </c>
      <c r="AD50" s="1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1"/>
    </row>
    <row r="52" ht="15.75" customHeight="1">
      <c r="A52" s="1"/>
      <c r="B52" s="134" t="s">
        <v>181</v>
      </c>
      <c r="C52" s="134">
        <f>SUM(C25:C50)</f>
        <v>60</v>
      </c>
      <c r="D52" s="135">
        <f t="shared" ref="D52:Y52" si="3">IF(COUNT(D25:D50)=0,"",IF(SUM(D25:D50)&gt;0,C52-SUM(D25:D50),IF(AND(D23&lt;=$C$15,SUM(D25:D50)=0),C52,"")))</f>
        <v>58</v>
      </c>
      <c r="E52" s="135" t="str">
        <f t="shared" si="3"/>
        <v/>
      </c>
      <c r="F52" s="135" t="str">
        <f t="shared" si="3"/>
        <v/>
      </c>
      <c r="G52" s="135" t="str">
        <f t="shared" si="3"/>
        <v/>
      </c>
      <c r="H52" s="135" t="str">
        <f t="shared" si="3"/>
        <v/>
      </c>
      <c r="I52" s="135" t="str">
        <f t="shared" si="3"/>
        <v/>
      </c>
      <c r="J52" s="135" t="str">
        <f t="shared" si="3"/>
        <v/>
      </c>
      <c r="K52" s="135" t="str">
        <f t="shared" si="3"/>
        <v/>
      </c>
      <c r="L52" s="135" t="str">
        <f t="shared" si="3"/>
        <v/>
      </c>
      <c r="M52" s="135" t="str">
        <f t="shared" si="3"/>
        <v/>
      </c>
      <c r="N52" s="135" t="str">
        <f t="shared" si="3"/>
        <v/>
      </c>
      <c r="O52" s="135" t="str">
        <f t="shared" si="3"/>
        <v/>
      </c>
      <c r="P52" s="135" t="str">
        <f t="shared" si="3"/>
        <v/>
      </c>
      <c r="Q52" s="135" t="str">
        <f t="shared" si="3"/>
        <v/>
      </c>
      <c r="R52" s="135" t="str">
        <f t="shared" si="3"/>
        <v/>
      </c>
      <c r="S52" s="135" t="str">
        <f t="shared" si="3"/>
        <v/>
      </c>
      <c r="T52" s="135" t="str">
        <f t="shared" si="3"/>
        <v/>
      </c>
      <c r="U52" s="135" t="str">
        <f t="shared" si="3"/>
        <v/>
      </c>
      <c r="V52" s="135" t="str">
        <f t="shared" si="3"/>
        <v/>
      </c>
      <c r="W52" s="135" t="str">
        <f t="shared" si="3"/>
        <v/>
      </c>
      <c r="X52" s="135" t="str">
        <f t="shared" si="3"/>
        <v/>
      </c>
      <c r="Y52" s="135" t="str">
        <f t="shared" si="3"/>
        <v/>
      </c>
      <c r="Z52" s="136">
        <f>SUM(Z25:Z50)</f>
        <v>2</v>
      </c>
      <c r="AA52" s="2"/>
      <c r="AB52" s="2"/>
      <c r="AC52" s="2"/>
      <c r="AD52" s="1"/>
    </row>
    <row r="53" ht="15.75" customHeight="1">
      <c r="A53" s="1"/>
      <c r="B53" s="134" t="s">
        <v>182</v>
      </c>
      <c r="C53" s="134">
        <f>C52</f>
        <v>60</v>
      </c>
      <c r="D53" s="135">
        <f t="shared" ref="D53:Y53" si="4">IF(D23&lt;=$C$15,C53-($C$53/$C$15),"")</f>
        <v>54</v>
      </c>
      <c r="E53" s="135">
        <f t="shared" si="4"/>
        <v>48</v>
      </c>
      <c r="F53" s="135">
        <f t="shared" si="4"/>
        <v>42</v>
      </c>
      <c r="G53" s="135">
        <f t="shared" si="4"/>
        <v>36</v>
      </c>
      <c r="H53" s="135">
        <f t="shared" si="4"/>
        <v>30</v>
      </c>
      <c r="I53" s="135">
        <f t="shared" si="4"/>
        <v>24</v>
      </c>
      <c r="J53" s="135">
        <f t="shared" si="4"/>
        <v>18</v>
      </c>
      <c r="K53" s="135">
        <f t="shared" si="4"/>
        <v>12</v>
      </c>
      <c r="L53" s="135">
        <f t="shared" si="4"/>
        <v>6</v>
      </c>
      <c r="M53" s="135">
        <f t="shared" si="4"/>
        <v>0</v>
      </c>
      <c r="N53" s="135" t="str">
        <f t="shared" si="4"/>
        <v/>
      </c>
      <c r="O53" s="135" t="str">
        <f t="shared" si="4"/>
        <v/>
      </c>
      <c r="P53" s="135" t="str">
        <f t="shared" si="4"/>
        <v/>
      </c>
      <c r="Q53" s="135" t="str">
        <f t="shared" si="4"/>
        <v/>
      </c>
      <c r="R53" s="135" t="str">
        <f t="shared" si="4"/>
        <v/>
      </c>
      <c r="S53" s="135" t="str">
        <f t="shared" si="4"/>
        <v/>
      </c>
      <c r="T53" s="135" t="str">
        <f t="shared" si="4"/>
        <v/>
      </c>
      <c r="U53" s="135" t="str">
        <f t="shared" si="4"/>
        <v/>
      </c>
      <c r="V53" s="135" t="str">
        <f t="shared" si="4"/>
        <v/>
      </c>
      <c r="W53" s="135" t="str">
        <f t="shared" si="4"/>
        <v/>
      </c>
      <c r="X53" s="135" t="str">
        <f t="shared" si="4"/>
        <v/>
      </c>
      <c r="Y53" s="135" t="str">
        <f t="shared" si="4"/>
        <v/>
      </c>
      <c r="Z53" s="83"/>
      <c r="AA53" s="2"/>
      <c r="AB53" s="2"/>
      <c r="AC53" s="2"/>
      <c r="AD53" s="1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8:D8"/>
    <mergeCell ref="B1:AC4"/>
    <mergeCell ref="C19:D19"/>
    <mergeCell ref="C20:D20"/>
    <mergeCell ref="AA23:AA24"/>
    <mergeCell ref="AB23:AB24"/>
    <mergeCell ref="AC23:AC24"/>
    <mergeCell ref="Z23:Z24"/>
    <mergeCell ref="Z52:Z53"/>
    <mergeCell ref="B9:D12"/>
    <mergeCell ref="C17:D17"/>
  </mergeCells>
  <dataValidations>
    <dataValidation type="list" allowBlank="1" showErrorMessage="1" sqref="C17 AC25:AC50">
      <formula1>$AO$13:$AO$16</formula1>
    </dataValidation>
  </dataValidations>
  <printOptions/>
  <pageMargins bottom="0.75" footer="0.0" header="0.0" left="0.7" right="0.7" top="0.75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52.29"/>
    <col customWidth="1" min="3" max="3" width="10.43"/>
    <col customWidth="1" min="4" max="9" width="4.86"/>
    <col customWidth="1" min="10" max="10" width="6.43"/>
    <col customWidth="1" min="11" max="26" width="4.86"/>
    <col customWidth="1" min="27" max="27" width="16.71"/>
    <col customWidth="1" min="28" max="29" width="12.29"/>
    <col customWidth="1" min="30" max="30" width="3.86"/>
    <col customWidth="1" hidden="1" min="31" max="40" width="11.43"/>
    <col customWidth="1" hidden="1" min="41" max="41" width="15.29"/>
  </cols>
  <sheetData>
    <row r="1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1"/>
    </row>
    <row r="2">
      <c r="A2" s="1"/>
      <c r="B2" s="6"/>
      <c r="AC2" s="7"/>
      <c r="AD2" s="1"/>
    </row>
    <row r="3">
      <c r="A3" s="1"/>
      <c r="B3" s="6"/>
      <c r="AC3" s="7"/>
      <c r="AD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1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00"/>
      <c r="AC5" s="100"/>
      <c r="AD5" s="1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1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"/>
    </row>
    <row r="8">
      <c r="A8" s="1"/>
      <c r="B8" s="102" t="s">
        <v>142</v>
      </c>
      <c r="C8" s="23"/>
      <c r="D8" s="1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</row>
    <row r="9">
      <c r="A9" s="1"/>
      <c r="B9" s="84"/>
      <c r="C9" s="18"/>
      <c r="D9" s="1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1"/>
    </row>
    <row r="10">
      <c r="A10" s="1"/>
      <c r="B10" s="40"/>
      <c r="D10" s="4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1"/>
    </row>
    <row r="11" ht="15.0" customHeight="1">
      <c r="A11" s="1"/>
      <c r="B11" s="40"/>
      <c r="D11" s="4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1"/>
    </row>
    <row r="12">
      <c r="A12" s="1"/>
      <c r="B12" s="20"/>
      <c r="C12" s="24"/>
      <c r="D12" s="2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1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"/>
      <c r="AO13" t="s">
        <v>143</v>
      </c>
    </row>
    <row r="14">
      <c r="A14" s="1"/>
      <c r="B14" s="123"/>
      <c r="C14" s="124" t="s">
        <v>144</v>
      </c>
      <c r="D14" s="124" t="s">
        <v>145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"/>
      <c r="AO14" t="s">
        <v>146</v>
      </c>
    </row>
    <row r="15">
      <c r="A15" s="1"/>
      <c r="B15" s="105" t="s">
        <v>147</v>
      </c>
      <c r="C15" s="124"/>
      <c r="D15" s="1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"/>
      <c r="AO15" t="s">
        <v>148</v>
      </c>
    </row>
    <row r="16">
      <c r="A16" s="1"/>
      <c r="B16" s="105" t="s">
        <v>149</v>
      </c>
      <c r="C16" s="124">
        <f>C53</f>
        <v>0</v>
      </c>
      <c r="D16" s="124">
        <f>SUM(Z25:Z50)</f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O16" t="s">
        <v>117</v>
      </c>
    </row>
    <row r="17">
      <c r="A17" s="1"/>
      <c r="B17" s="105" t="s">
        <v>150</v>
      </c>
      <c r="C17" s="125" t="s">
        <v>143</v>
      </c>
      <c r="D17" s="1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"/>
    </row>
    <row r="19">
      <c r="A19" s="1"/>
      <c r="B19" s="105" t="s">
        <v>37</v>
      </c>
      <c r="C19" s="77"/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"/>
    </row>
    <row r="20">
      <c r="A20" s="1"/>
      <c r="B20" s="105" t="s">
        <v>44</v>
      </c>
      <c r="C20" s="77"/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"/>
    </row>
    <row r="22" ht="15.75" hidden="1" customHeight="1">
      <c r="A22" s="1"/>
      <c r="B22" s="2"/>
      <c r="C22" s="2"/>
      <c r="D22" s="2">
        <v>1.0</v>
      </c>
      <c r="E22" s="2">
        <v>2.0</v>
      </c>
      <c r="F22" s="2">
        <v>3.0</v>
      </c>
      <c r="G22" s="2">
        <v>4.0</v>
      </c>
      <c r="H22" s="2">
        <v>5.0</v>
      </c>
      <c r="I22" s="2">
        <v>6.0</v>
      </c>
      <c r="J22" s="2">
        <v>7.0</v>
      </c>
      <c r="K22" s="2">
        <v>8.0</v>
      </c>
      <c r="L22" s="2">
        <v>9.0</v>
      </c>
      <c r="M22" s="2">
        <v>10.0</v>
      </c>
      <c r="N22" s="2">
        <v>11.0</v>
      </c>
      <c r="O22" s="2">
        <v>12.0</v>
      </c>
      <c r="P22" s="2">
        <v>13.0</v>
      </c>
      <c r="Q22" s="2">
        <v>14.0</v>
      </c>
      <c r="R22" s="2">
        <v>15.0</v>
      </c>
      <c r="S22" s="2">
        <v>16.0</v>
      </c>
      <c r="T22" s="2">
        <v>17.0</v>
      </c>
      <c r="U22" s="2">
        <v>18.0</v>
      </c>
      <c r="V22" s="2">
        <v>19.0</v>
      </c>
      <c r="W22" s="2">
        <v>20.0</v>
      </c>
      <c r="X22" s="2">
        <v>21.0</v>
      </c>
      <c r="Y22" s="2">
        <v>22.0</v>
      </c>
      <c r="Z22" s="2"/>
      <c r="AA22" s="2"/>
      <c r="AB22" s="2"/>
      <c r="AC22" s="2"/>
      <c r="AD22" s="1"/>
    </row>
    <row r="23" ht="15.75" customHeight="1">
      <c r="A23" s="1"/>
      <c r="C23" s="105" t="s">
        <v>151</v>
      </c>
      <c r="D23" s="105" t="str">
        <f>IF(D22&lt;=$C$15,1,"")</f>
        <v/>
      </c>
      <c r="E23" s="105" t="str">
        <f t="shared" ref="E23:Y23" si="1">IF(E22&lt;=$C$15,D23+1,"")</f>
        <v/>
      </c>
      <c r="F23" s="105" t="str">
        <f t="shared" si="1"/>
        <v/>
      </c>
      <c r="G23" s="105" t="str">
        <f t="shared" si="1"/>
        <v/>
      </c>
      <c r="H23" s="105" t="str">
        <f t="shared" si="1"/>
        <v/>
      </c>
      <c r="I23" s="105" t="str">
        <f t="shared" si="1"/>
        <v/>
      </c>
      <c r="J23" s="105" t="str">
        <f t="shared" si="1"/>
        <v/>
      </c>
      <c r="K23" s="105" t="str">
        <f t="shared" si="1"/>
        <v/>
      </c>
      <c r="L23" s="105" t="str">
        <f t="shared" si="1"/>
        <v/>
      </c>
      <c r="M23" s="105" t="str">
        <f t="shared" si="1"/>
        <v/>
      </c>
      <c r="N23" s="105" t="str">
        <f t="shared" si="1"/>
        <v/>
      </c>
      <c r="O23" s="105" t="str">
        <f t="shared" si="1"/>
        <v/>
      </c>
      <c r="P23" s="105" t="str">
        <f t="shared" si="1"/>
        <v/>
      </c>
      <c r="Q23" s="105" t="str">
        <f t="shared" si="1"/>
        <v/>
      </c>
      <c r="R23" s="105" t="str">
        <f t="shared" si="1"/>
        <v/>
      </c>
      <c r="S23" s="105" t="str">
        <f t="shared" si="1"/>
        <v/>
      </c>
      <c r="T23" s="105" t="str">
        <f t="shared" si="1"/>
        <v/>
      </c>
      <c r="U23" s="105" t="str">
        <f t="shared" si="1"/>
        <v/>
      </c>
      <c r="V23" s="105" t="str">
        <f t="shared" si="1"/>
        <v/>
      </c>
      <c r="W23" s="105" t="str">
        <f t="shared" si="1"/>
        <v/>
      </c>
      <c r="X23" s="105" t="str">
        <f t="shared" si="1"/>
        <v/>
      </c>
      <c r="Y23" s="105" t="str">
        <f t="shared" si="1"/>
        <v/>
      </c>
      <c r="Z23" s="126" t="s">
        <v>47</v>
      </c>
      <c r="AA23" s="127" t="s">
        <v>107</v>
      </c>
      <c r="AB23" s="127" t="s">
        <v>152</v>
      </c>
      <c r="AC23" s="128" t="s">
        <v>100</v>
      </c>
      <c r="AD23" s="1"/>
    </row>
    <row r="24" ht="15.75" customHeight="1">
      <c r="A24" s="1"/>
      <c r="B24" s="105" t="s">
        <v>153</v>
      </c>
      <c r="C24" s="105" t="s">
        <v>154</v>
      </c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83"/>
      <c r="AA24" s="129"/>
      <c r="AB24" s="129"/>
      <c r="AC24" s="130"/>
      <c r="AD24" s="1"/>
    </row>
    <row r="25" ht="15.75" customHeight="1">
      <c r="A25" s="1"/>
      <c r="B25" s="131" t="s">
        <v>155</v>
      </c>
      <c r="C25" s="132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2">
        <f t="shared" ref="Z25:Z50" si="2">SUM(D25:Y25)</f>
        <v>0</v>
      </c>
      <c r="AA25" s="131"/>
      <c r="AB25" s="131"/>
      <c r="AC25" s="133" t="s">
        <v>143</v>
      </c>
      <c r="AD25" s="1"/>
    </row>
    <row r="26" ht="15.75" customHeight="1">
      <c r="A26" s="1"/>
      <c r="B26" s="131" t="s">
        <v>156</v>
      </c>
      <c r="C26" s="132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2">
        <f t="shared" si="2"/>
        <v>0</v>
      </c>
      <c r="AA26" s="131"/>
      <c r="AB26" s="131"/>
      <c r="AC26" s="133" t="s">
        <v>143</v>
      </c>
      <c r="AD26" s="1"/>
    </row>
    <row r="27" ht="15.75" customHeight="1">
      <c r="A27" s="1"/>
      <c r="B27" s="131" t="s">
        <v>157</v>
      </c>
      <c r="C27" s="132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2">
        <f t="shared" si="2"/>
        <v>0</v>
      </c>
      <c r="AA27" s="131"/>
      <c r="AB27" s="131"/>
      <c r="AC27" s="133" t="s">
        <v>143</v>
      </c>
      <c r="AD27" s="1"/>
    </row>
    <row r="28" ht="15.75" customHeight="1">
      <c r="A28" s="1"/>
      <c r="B28" s="131" t="s">
        <v>158</v>
      </c>
      <c r="C28" s="132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2">
        <f t="shared" si="2"/>
        <v>0</v>
      </c>
      <c r="AA28" s="131"/>
      <c r="AB28" s="131"/>
      <c r="AC28" s="133" t="s">
        <v>143</v>
      </c>
      <c r="AD28" s="1"/>
    </row>
    <row r="29" ht="15.75" customHeight="1">
      <c r="A29" s="1"/>
      <c r="B29" s="131" t="s">
        <v>159</v>
      </c>
      <c r="C29" s="132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2">
        <f t="shared" si="2"/>
        <v>0</v>
      </c>
      <c r="AA29" s="131"/>
      <c r="AB29" s="131"/>
      <c r="AC29" s="133" t="s">
        <v>143</v>
      </c>
      <c r="AD29" s="1"/>
    </row>
    <row r="30" ht="15.75" customHeight="1">
      <c r="A30" s="1"/>
      <c r="B30" s="131" t="s">
        <v>160</v>
      </c>
      <c r="C30" s="132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2">
        <f t="shared" si="2"/>
        <v>0</v>
      </c>
      <c r="AA30" s="131"/>
      <c r="AB30" s="131"/>
      <c r="AC30" s="133" t="s">
        <v>143</v>
      </c>
      <c r="AD30" s="1"/>
    </row>
    <row r="31" ht="15.75" customHeight="1">
      <c r="A31" s="1"/>
      <c r="B31" s="131" t="s">
        <v>161</v>
      </c>
      <c r="C31" s="132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2">
        <f t="shared" si="2"/>
        <v>0</v>
      </c>
      <c r="AA31" s="131"/>
      <c r="AB31" s="131"/>
      <c r="AC31" s="133" t="s">
        <v>143</v>
      </c>
      <c r="AD31" s="1"/>
    </row>
    <row r="32" ht="15.75" customHeight="1">
      <c r="A32" s="1"/>
      <c r="B32" s="131" t="s">
        <v>162</v>
      </c>
      <c r="C32" s="132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2">
        <f t="shared" si="2"/>
        <v>0</v>
      </c>
      <c r="AA32" s="131"/>
      <c r="AB32" s="131"/>
      <c r="AC32" s="133" t="s">
        <v>143</v>
      </c>
      <c r="AD32" s="1"/>
    </row>
    <row r="33" ht="15.75" customHeight="1">
      <c r="A33" s="1"/>
      <c r="B33" s="131" t="s">
        <v>163</v>
      </c>
      <c r="C33" s="132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2">
        <f t="shared" si="2"/>
        <v>0</v>
      </c>
      <c r="AA33" s="131"/>
      <c r="AB33" s="131"/>
      <c r="AC33" s="133" t="s">
        <v>143</v>
      </c>
      <c r="AD33" s="1"/>
    </row>
    <row r="34" ht="15.75" customHeight="1">
      <c r="A34" s="1"/>
      <c r="B34" s="131" t="s">
        <v>164</v>
      </c>
      <c r="C34" s="132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2">
        <f t="shared" si="2"/>
        <v>0</v>
      </c>
      <c r="AA34" s="131"/>
      <c r="AB34" s="131"/>
      <c r="AC34" s="133" t="s">
        <v>143</v>
      </c>
      <c r="AD34" s="1"/>
    </row>
    <row r="35" ht="15.75" customHeight="1">
      <c r="A35" s="1"/>
      <c r="B35" s="131" t="s">
        <v>165</v>
      </c>
      <c r="C35" s="132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2">
        <f t="shared" si="2"/>
        <v>0</v>
      </c>
      <c r="AA35" s="131"/>
      <c r="AB35" s="131"/>
      <c r="AC35" s="133" t="s">
        <v>143</v>
      </c>
      <c r="AD35" s="1"/>
    </row>
    <row r="36" ht="15.75" customHeight="1">
      <c r="A36" s="1"/>
      <c r="B36" s="131" t="s">
        <v>166</v>
      </c>
      <c r="C36" s="132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2">
        <f t="shared" si="2"/>
        <v>0</v>
      </c>
      <c r="AA36" s="131"/>
      <c r="AB36" s="131"/>
      <c r="AC36" s="133" t="s">
        <v>143</v>
      </c>
      <c r="AD36" s="1"/>
    </row>
    <row r="37" ht="15.75" customHeight="1">
      <c r="A37" s="1"/>
      <c r="B37" s="131" t="s">
        <v>167</v>
      </c>
      <c r="C37" s="132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2">
        <f t="shared" si="2"/>
        <v>0</v>
      </c>
      <c r="AA37" s="131"/>
      <c r="AB37" s="131"/>
      <c r="AC37" s="133" t="s">
        <v>143</v>
      </c>
      <c r="AD37" s="1"/>
    </row>
    <row r="38" ht="15.75" customHeight="1">
      <c r="A38" s="1"/>
      <c r="B38" s="131" t="s">
        <v>168</v>
      </c>
      <c r="C38" s="132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2">
        <f t="shared" si="2"/>
        <v>0</v>
      </c>
      <c r="AA38" s="131"/>
      <c r="AB38" s="131"/>
      <c r="AC38" s="133" t="s">
        <v>143</v>
      </c>
      <c r="AD38" s="1"/>
    </row>
    <row r="39" ht="15.75" customHeight="1">
      <c r="A39" s="1"/>
      <c r="B39" s="131" t="s">
        <v>169</v>
      </c>
      <c r="C39" s="132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2">
        <f t="shared" si="2"/>
        <v>0</v>
      </c>
      <c r="AA39" s="131"/>
      <c r="AB39" s="131"/>
      <c r="AC39" s="133" t="s">
        <v>143</v>
      </c>
      <c r="AD39" s="1"/>
    </row>
    <row r="40" ht="15.75" customHeight="1">
      <c r="A40" s="1"/>
      <c r="B40" s="131" t="s">
        <v>170</v>
      </c>
      <c r="C40" s="132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2">
        <f t="shared" si="2"/>
        <v>0</v>
      </c>
      <c r="AA40" s="131"/>
      <c r="AB40" s="131"/>
      <c r="AC40" s="133" t="s">
        <v>143</v>
      </c>
      <c r="AD40" s="1"/>
    </row>
    <row r="41" ht="15.75" customHeight="1">
      <c r="A41" s="1"/>
      <c r="B41" s="131" t="s">
        <v>171</v>
      </c>
      <c r="C41" s="132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2">
        <f t="shared" si="2"/>
        <v>0</v>
      </c>
      <c r="AA41" s="131"/>
      <c r="AB41" s="131"/>
      <c r="AC41" s="133" t="s">
        <v>143</v>
      </c>
      <c r="AD41" s="1"/>
    </row>
    <row r="42" ht="15.75" customHeight="1">
      <c r="A42" s="1"/>
      <c r="B42" s="131" t="s">
        <v>172</v>
      </c>
      <c r="C42" s="132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2">
        <f t="shared" si="2"/>
        <v>0</v>
      </c>
      <c r="AA42" s="131"/>
      <c r="AB42" s="131"/>
      <c r="AC42" s="133" t="s">
        <v>143</v>
      </c>
      <c r="AD42" s="1"/>
    </row>
    <row r="43" ht="15.75" customHeight="1">
      <c r="A43" s="1"/>
      <c r="B43" s="131" t="s">
        <v>173</v>
      </c>
      <c r="C43" s="132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2">
        <f t="shared" si="2"/>
        <v>0</v>
      </c>
      <c r="AA43" s="131"/>
      <c r="AB43" s="131"/>
      <c r="AC43" s="133" t="s">
        <v>143</v>
      </c>
      <c r="AD43" s="1"/>
    </row>
    <row r="44" ht="15.75" customHeight="1">
      <c r="A44" s="1"/>
      <c r="B44" s="131" t="s">
        <v>174</v>
      </c>
      <c r="C44" s="132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2">
        <f t="shared" si="2"/>
        <v>0</v>
      </c>
      <c r="AA44" s="131"/>
      <c r="AB44" s="131"/>
      <c r="AC44" s="133" t="s">
        <v>143</v>
      </c>
      <c r="AD44" s="1"/>
    </row>
    <row r="45" ht="15.75" customHeight="1">
      <c r="A45" s="1"/>
      <c r="B45" s="131" t="s">
        <v>175</v>
      </c>
      <c r="C45" s="132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2">
        <f t="shared" si="2"/>
        <v>0</v>
      </c>
      <c r="AA45" s="131"/>
      <c r="AB45" s="131"/>
      <c r="AC45" s="133" t="s">
        <v>143</v>
      </c>
      <c r="AD45" s="1"/>
    </row>
    <row r="46" ht="15.75" customHeight="1">
      <c r="A46" s="1"/>
      <c r="B46" s="131" t="s">
        <v>176</v>
      </c>
      <c r="C46" s="132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2">
        <f t="shared" si="2"/>
        <v>0</v>
      </c>
      <c r="AA46" s="131"/>
      <c r="AB46" s="131"/>
      <c r="AC46" s="133" t="s">
        <v>143</v>
      </c>
      <c r="AD46" s="1"/>
    </row>
    <row r="47" ht="15.75" customHeight="1">
      <c r="A47" s="1"/>
      <c r="B47" s="131" t="s">
        <v>177</v>
      </c>
      <c r="C47" s="132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2">
        <f t="shared" si="2"/>
        <v>0</v>
      </c>
      <c r="AA47" s="131"/>
      <c r="AB47" s="131"/>
      <c r="AC47" s="133" t="s">
        <v>143</v>
      </c>
      <c r="AD47" s="1"/>
    </row>
    <row r="48" ht="15.75" customHeight="1">
      <c r="A48" s="1"/>
      <c r="B48" s="131" t="s">
        <v>178</v>
      </c>
      <c r="C48" s="132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2">
        <f t="shared" si="2"/>
        <v>0</v>
      </c>
      <c r="AA48" s="131"/>
      <c r="AB48" s="131"/>
      <c r="AC48" s="133" t="s">
        <v>143</v>
      </c>
      <c r="AD48" s="1"/>
    </row>
    <row r="49" ht="15.75" customHeight="1">
      <c r="A49" s="1"/>
      <c r="B49" s="131" t="s">
        <v>179</v>
      </c>
      <c r="C49" s="132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2">
        <f t="shared" si="2"/>
        <v>0</v>
      </c>
      <c r="AA49" s="131"/>
      <c r="AB49" s="131"/>
      <c r="AC49" s="133" t="s">
        <v>143</v>
      </c>
      <c r="AD49" s="1"/>
    </row>
    <row r="50" ht="15.75" customHeight="1">
      <c r="A50" s="1"/>
      <c r="B50" s="131" t="s">
        <v>180</v>
      </c>
      <c r="C50" s="132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2">
        <f t="shared" si="2"/>
        <v>0</v>
      </c>
      <c r="AA50" s="131"/>
      <c r="AB50" s="131"/>
      <c r="AC50" s="133" t="s">
        <v>143</v>
      </c>
      <c r="AD50" s="1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1"/>
    </row>
    <row r="52" ht="15.75" customHeight="1">
      <c r="A52" s="1"/>
      <c r="B52" s="134" t="s">
        <v>181</v>
      </c>
      <c r="C52" s="134">
        <f>SUM(C25:C50)</f>
        <v>0</v>
      </c>
      <c r="D52" s="135" t="str">
        <f t="shared" ref="D52:Y52" si="3">IF(COUNT(D25:D50)=0,"",IF(SUM(D25:D50)&gt;0,C52-SUM(D25:D50),IF(AND(D23&lt;=$C$15,SUM(D25:D50)=0),C52,"")))</f>
        <v/>
      </c>
      <c r="E52" s="135" t="str">
        <f t="shared" si="3"/>
        <v/>
      </c>
      <c r="F52" s="135" t="str">
        <f t="shared" si="3"/>
        <v/>
      </c>
      <c r="G52" s="135" t="str">
        <f t="shared" si="3"/>
        <v/>
      </c>
      <c r="H52" s="135" t="str">
        <f t="shared" si="3"/>
        <v/>
      </c>
      <c r="I52" s="135" t="str">
        <f t="shared" si="3"/>
        <v/>
      </c>
      <c r="J52" s="135" t="str">
        <f t="shared" si="3"/>
        <v/>
      </c>
      <c r="K52" s="135" t="str">
        <f t="shared" si="3"/>
        <v/>
      </c>
      <c r="L52" s="135" t="str">
        <f t="shared" si="3"/>
        <v/>
      </c>
      <c r="M52" s="135" t="str">
        <f t="shared" si="3"/>
        <v/>
      </c>
      <c r="N52" s="135" t="str">
        <f t="shared" si="3"/>
        <v/>
      </c>
      <c r="O52" s="135" t="str">
        <f t="shared" si="3"/>
        <v/>
      </c>
      <c r="P52" s="135" t="str">
        <f t="shared" si="3"/>
        <v/>
      </c>
      <c r="Q52" s="135" t="str">
        <f t="shared" si="3"/>
        <v/>
      </c>
      <c r="R52" s="135" t="str">
        <f t="shared" si="3"/>
        <v/>
      </c>
      <c r="S52" s="135" t="str">
        <f t="shared" si="3"/>
        <v/>
      </c>
      <c r="T52" s="135" t="str">
        <f t="shared" si="3"/>
        <v/>
      </c>
      <c r="U52" s="135" t="str">
        <f t="shared" si="3"/>
        <v/>
      </c>
      <c r="V52" s="135" t="str">
        <f t="shared" si="3"/>
        <v/>
      </c>
      <c r="W52" s="135" t="str">
        <f t="shared" si="3"/>
        <v/>
      </c>
      <c r="X52" s="135" t="str">
        <f t="shared" si="3"/>
        <v/>
      </c>
      <c r="Y52" s="135" t="str">
        <f t="shared" si="3"/>
        <v/>
      </c>
      <c r="Z52" s="136">
        <f>SUM(Z25:Z50)</f>
        <v>0</v>
      </c>
      <c r="AA52" s="2"/>
      <c r="AB52" s="2"/>
      <c r="AC52" s="2"/>
      <c r="AD52" s="1"/>
    </row>
    <row r="53" ht="15.75" customHeight="1">
      <c r="A53" s="1"/>
      <c r="B53" s="134" t="s">
        <v>182</v>
      </c>
      <c r="C53" s="134">
        <f>C52</f>
        <v>0</v>
      </c>
      <c r="D53" s="135" t="str">
        <f t="shared" ref="D53:Y53" si="4">IF(D23&lt;=$C$15,C53-($C$53/$C$15),"")</f>
        <v>#DIV/0!</v>
      </c>
      <c r="E53" s="135" t="str">
        <f t="shared" si="4"/>
        <v>#DIV/0!</v>
      </c>
      <c r="F53" s="135" t="str">
        <f t="shared" si="4"/>
        <v>#DIV/0!</v>
      </c>
      <c r="G53" s="135" t="str">
        <f t="shared" si="4"/>
        <v>#DIV/0!</v>
      </c>
      <c r="H53" s="135" t="str">
        <f t="shared" si="4"/>
        <v>#DIV/0!</v>
      </c>
      <c r="I53" s="135" t="str">
        <f t="shared" si="4"/>
        <v>#DIV/0!</v>
      </c>
      <c r="J53" s="135" t="str">
        <f t="shared" si="4"/>
        <v>#DIV/0!</v>
      </c>
      <c r="K53" s="135" t="str">
        <f t="shared" si="4"/>
        <v>#DIV/0!</v>
      </c>
      <c r="L53" s="135" t="str">
        <f t="shared" si="4"/>
        <v>#DIV/0!</v>
      </c>
      <c r="M53" s="135" t="str">
        <f t="shared" si="4"/>
        <v>#DIV/0!</v>
      </c>
      <c r="N53" s="135" t="str">
        <f t="shared" si="4"/>
        <v>#DIV/0!</v>
      </c>
      <c r="O53" s="135" t="str">
        <f t="shared" si="4"/>
        <v>#DIV/0!</v>
      </c>
      <c r="P53" s="135" t="str">
        <f t="shared" si="4"/>
        <v>#DIV/0!</v>
      </c>
      <c r="Q53" s="135" t="str">
        <f t="shared" si="4"/>
        <v>#DIV/0!</v>
      </c>
      <c r="R53" s="135" t="str">
        <f t="shared" si="4"/>
        <v>#DIV/0!</v>
      </c>
      <c r="S53" s="135" t="str">
        <f t="shared" si="4"/>
        <v>#DIV/0!</v>
      </c>
      <c r="T53" s="135" t="str">
        <f t="shared" si="4"/>
        <v>#DIV/0!</v>
      </c>
      <c r="U53" s="135" t="str">
        <f t="shared" si="4"/>
        <v>#DIV/0!</v>
      </c>
      <c r="V53" s="135" t="str">
        <f t="shared" si="4"/>
        <v>#DIV/0!</v>
      </c>
      <c r="W53" s="135" t="str">
        <f t="shared" si="4"/>
        <v>#DIV/0!</v>
      </c>
      <c r="X53" s="135" t="str">
        <f t="shared" si="4"/>
        <v>#DIV/0!</v>
      </c>
      <c r="Y53" s="135" t="str">
        <f t="shared" si="4"/>
        <v>#DIV/0!</v>
      </c>
      <c r="Z53" s="83"/>
      <c r="AA53" s="2"/>
      <c r="AB53" s="2"/>
      <c r="AC53" s="2"/>
      <c r="AD53" s="1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C20:D20"/>
    <mergeCell ref="C19:D19"/>
    <mergeCell ref="AB23:AB24"/>
    <mergeCell ref="AC23:AC24"/>
    <mergeCell ref="AA23:AA24"/>
    <mergeCell ref="Z52:Z53"/>
    <mergeCell ref="B1:AC4"/>
    <mergeCell ref="B8:D8"/>
    <mergeCell ref="B9:D12"/>
    <mergeCell ref="C17:D17"/>
    <mergeCell ref="Z23:Z24"/>
  </mergeCells>
  <dataValidations>
    <dataValidation type="list" allowBlank="1" showErrorMessage="1" sqref="C17 AC25:AC50">
      <formula1>$AO$13:$AO$16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"/>
    </row>
    <row r="2">
      <c r="A2" s="1"/>
      <c r="B2" s="6"/>
      <c r="N2" s="7"/>
      <c r="O2" s="1"/>
    </row>
    <row r="3">
      <c r="A3" s="1"/>
      <c r="B3" s="6"/>
      <c r="N3" s="7"/>
      <c r="O3" s="1"/>
    </row>
    <row r="4">
      <c r="A4" s="1"/>
      <c r="B4" s="6"/>
      <c r="N4" s="7"/>
      <c r="O4" s="1"/>
    </row>
    <row r="5">
      <c r="A5" s="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  <c r="O5" s="1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</row>
    <row r="9">
      <c r="A9" s="1"/>
      <c r="B9" s="62" t="s">
        <v>183</v>
      </c>
      <c r="C9" s="23"/>
      <c r="D9" s="19"/>
      <c r="E9" s="62" t="s">
        <v>184</v>
      </c>
      <c r="F9" s="23"/>
      <c r="G9" s="23"/>
      <c r="H9" s="23"/>
      <c r="I9" s="23"/>
      <c r="J9" s="23"/>
      <c r="K9" s="23"/>
      <c r="L9" s="23"/>
      <c r="M9" s="23"/>
      <c r="N9" s="19"/>
      <c r="O9" s="1"/>
    </row>
    <row r="10">
      <c r="A10" s="1"/>
      <c r="B10" s="131"/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"/>
    </row>
    <row r="11" ht="15.0" customHeight="1">
      <c r="A11" s="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"/>
    </row>
    <row r="12">
      <c r="A12" s="1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"/>
    </row>
    <row r="13">
      <c r="A13" s="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"/>
    </row>
    <row r="14">
      <c r="A14" s="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"/>
    </row>
    <row r="15">
      <c r="A15" s="1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"/>
    </row>
    <row r="16">
      <c r="A16" s="1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"/>
    </row>
    <row r="17">
      <c r="A17" s="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"/>
    </row>
    <row r="18">
      <c r="A18" s="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"/>
    </row>
    <row r="19">
      <c r="A19" s="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"/>
    </row>
    <row r="20">
      <c r="A20" s="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"/>
    </row>
    <row r="21" ht="15.7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</row>
    <row r="22" ht="15.7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</row>
    <row r="23" ht="15.7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1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N5"/>
    <mergeCell ref="B9:D9"/>
    <mergeCell ref="E9:N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2017-06-27T18:33:22Z</dcterms:created>
  <dc:creator>Familia Henao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