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Илья\Desktop\labs\326\"/>
    </mc:Choice>
  </mc:AlternateContent>
  <xr:revisionPtr revIDLastSave="0" documentId="13_ncr:1_{8C1D8CC8-45F4-4E60-9943-6E61B6A6F3E6}" xr6:coauthVersionLast="47" xr6:coauthVersionMax="47" xr10:uidLastSave="{00000000-0000-0000-0000-000000000000}"/>
  <bookViews>
    <workbookView xWindow="1500" yWindow="660" windowWidth="21600" windowHeight="11295" xr2:uid="{A7ED4AF2-B867-48FA-B87A-9BFF0C43677F}"/>
  </bookViews>
  <sheets>
    <sheet name="Лист1" sheetId="1" r:id="rId1"/>
    <sheet name="Лист2" sheetId="2" r:id="rId2"/>
    <sheet name="Лист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I7" i="1" s="1"/>
  <c r="F8" i="1"/>
  <c r="I8" i="1" s="1"/>
  <c r="F9" i="1"/>
  <c r="I9" i="1" s="1"/>
  <c r="F10" i="1"/>
  <c r="I10" i="1" s="1"/>
  <c r="F2" i="1"/>
  <c r="I2" i="1" s="1"/>
  <c r="I5" i="1"/>
  <c r="I6" i="1"/>
  <c r="K15" i="1"/>
  <c r="K17" i="1"/>
  <c r="I3" i="1"/>
  <c r="K19" i="1"/>
  <c r="I4" i="1"/>
  <c r="D2" i="1"/>
  <c r="L17" i="1"/>
  <c r="H3" i="1"/>
  <c r="H4" i="1"/>
  <c r="H5" i="1"/>
  <c r="H6" i="1"/>
  <c r="H7" i="1"/>
  <c r="H8" i="1"/>
  <c r="H9" i="1"/>
  <c r="H10" i="1"/>
  <c r="H2" i="1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6" i="3"/>
  <c r="M3" i="2"/>
  <c r="O3" i="2" s="1"/>
  <c r="Q3" i="2" s="1"/>
  <c r="S3" i="2" s="1"/>
  <c r="U3" i="2" s="1"/>
  <c r="W3" i="2" s="1"/>
  <c r="B2" i="1"/>
</calcChain>
</file>

<file path=xl/sharedStrings.xml><?xml version="1.0" encoding="utf-8"?>
<sst xmlns="http://schemas.openxmlformats.org/spreadsheetml/2006/main" count="41" uniqueCount="27">
  <si>
    <t>R1/R2</t>
  </si>
  <si>
    <t>R2, кОм</t>
  </si>
  <si>
    <t>Uo, В</t>
  </si>
  <si>
    <t>R kOm</t>
  </si>
  <si>
    <t>x cm</t>
  </si>
  <si>
    <t>I, mAm</t>
  </si>
  <si>
    <t>пункт 9</t>
  </si>
  <si>
    <t>два посл отклон, cv</t>
  </si>
  <si>
    <t>T, c</t>
  </si>
  <si>
    <t xml:space="preserve"> </t>
  </si>
  <si>
    <t>пункт 11</t>
  </si>
  <si>
    <t>7068 Ом</t>
  </si>
  <si>
    <t>пункт 13</t>
  </si>
  <si>
    <t>21205 Ом</t>
  </si>
  <si>
    <t>декремент</t>
  </si>
  <si>
    <t>пункт 14</t>
  </si>
  <si>
    <t>декр</t>
  </si>
  <si>
    <t>пункт 16</t>
  </si>
  <si>
    <t>20,3 cm</t>
  </si>
  <si>
    <t>1/40 деклитель</t>
  </si>
  <si>
    <t>ltkbntkm</t>
  </si>
  <si>
    <t>делитель 1/30</t>
  </si>
  <si>
    <t>C</t>
  </si>
  <si>
    <t>2 мкФ</t>
  </si>
  <si>
    <t>a</t>
  </si>
  <si>
    <t>1,32 m</t>
  </si>
  <si>
    <t>R0, 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</si>
</sst>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17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17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Лист1!$F$2:$F$10</c:f>
              <c:numCache>
                <c:formatCode>General</c:formatCode>
                <c:ptCount val="9"/>
                <c:pt idx="0">
                  <c:v>5.3674121405750802E-4</c:v>
                </c:pt>
                <c:pt idx="1">
                  <c:v>4.7592067988668554E-4</c:v>
                </c:pt>
                <c:pt idx="2">
                  <c:v>4.1345365053322396E-4</c:v>
                </c:pt>
                <c:pt idx="3">
                  <c:v>3.1130327362569488E-4</c:v>
                </c:pt>
                <c:pt idx="4">
                  <c:v>2.4962852897473994E-4</c:v>
                </c:pt>
                <c:pt idx="5">
                  <c:v>2.0835055808185199E-4</c:v>
                </c:pt>
                <c:pt idx="6">
                  <c:v>1.787868038311458E-4</c:v>
                </c:pt>
                <c:pt idx="7">
                  <c:v>1.565703634669152E-4</c:v>
                </c:pt>
                <c:pt idx="8">
                  <c:v>1.3926499032882014E-4</c:v>
                </c:pt>
              </c:numCache>
            </c:numRef>
          </c:xVal>
          <c:yVal>
            <c:numRef>
              <c:f>Лист1!$H$2:$H$10</c:f>
              <c:numCache>
                <c:formatCode>General</c:formatCode>
                <c:ptCount val="9"/>
                <c:pt idx="0">
                  <c:v>225</c:v>
                </c:pt>
                <c:pt idx="1">
                  <c:v>202</c:v>
                </c:pt>
                <c:pt idx="2">
                  <c:v>178</c:v>
                </c:pt>
                <c:pt idx="3">
                  <c:v>138</c:v>
                </c:pt>
                <c:pt idx="4">
                  <c:v>113</c:v>
                </c:pt>
                <c:pt idx="5">
                  <c:v>96</c:v>
                </c:pt>
                <c:pt idx="6">
                  <c:v>84</c:v>
                </c:pt>
                <c:pt idx="7">
                  <c:v>75</c:v>
                </c:pt>
                <c:pt idx="8">
                  <c:v>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2F5-4293-8014-0E59305734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46316544"/>
        <c:axId val="1346311552"/>
      </c:scatterChart>
      <c:valAx>
        <c:axId val="1346316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46311552"/>
        <c:crosses val="autoZero"/>
        <c:crossBetween val="midCat"/>
      </c:valAx>
      <c:valAx>
        <c:axId val="1346311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463165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123825</xdr:colOff>
      <xdr:row>14</xdr:row>
      <xdr:rowOff>186690</xdr:rowOff>
    </xdr:from>
    <xdr:to>
      <xdr:col>7</xdr:col>
      <xdr:colOff>428625</xdr:colOff>
      <xdr:row>29</xdr:row>
      <xdr:rowOff>186690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D4B89FFE-F01F-4D3B-9B2F-C37EAC5428D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FEC83-8015-49EE-9AFC-AFE1D1502881}">
  <dimension ref="A1:L19"/>
  <sheetViews>
    <sheetView tabSelected="1" workbookViewId="0">
      <selection activeCell="D6" sqref="D6"/>
    </sheetView>
  </sheetViews>
  <sheetFormatPr defaultRowHeight="15" x14ac:dyDescent="0.25"/>
  <cols>
    <col min="11" max="11" width="11" bestFit="1" customWidth="1"/>
  </cols>
  <sheetData>
    <row r="1" spans="1:11" x14ac:dyDescent="0.25">
      <c r="A1" t="s">
        <v>2</v>
      </c>
      <c r="B1" t="s">
        <v>0</v>
      </c>
      <c r="C1" t="s">
        <v>1</v>
      </c>
      <c r="D1" t="s">
        <v>26</v>
      </c>
      <c r="E1" t="s">
        <v>3</v>
      </c>
      <c r="F1" t="s">
        <v>5</v>
      </c>
      <c r="G1" t="s">
        <v>4</v>
      </c>
    </row>
    <row r="2" spans="1:11" x14ac:dyDescent="0.25">
      <c r="A2">
        <v>6.3</v>
      </c>
      <c r="B2">
        <f>1/500</f>
        <v>2E-3</v>
      </c>
      <c r="C2">
        <v>10</v>
      </c>
      <c r="D2">
        <f>475/1000</f>
        <v>0.47499999999999998</v>
      </c>
      <c r="E2">
        <v>23</v>
      </c>
      <c r="F2">
        <f>$A$2 * $B$2*(1/(E2+$D$2))</f>
        <v>5.3674121405750802E-4</v>
      </c>
      <c r="G2">
        <v>22.5</v>
      </c>
      <c r="H2">
        <f>G2*10</f>
        <v>225</v>
      </c>
      <c r="I2">
        <f>F2*1000</f>
        <v>0.53674121405750808</v>
      </c>
    </row>
    <row r="3" spans="1:11" x14ac:dyDescent="0.25">
      <c r="E3">
        <v>26</v>
      </c>
      <c r="F3">
        <f t="shared" ref="F3:F10" si="0">$A$2 * $B$2*(1/(E3+$D$2))</f>
        <v>4.7592067988668554E-4</v>
      </c>
      <c r="G3">
        <v>20.2</v>
      </c>
      <c r="H3">
        <f t="shared" ref="H3:H10" si="1">G3*10</f>
        <v>202</v>
      </c>
      <c r="I3">
        <f t="shared" ref="I3:I10" si="2">F3*1000</f>
        <v>0.47592067988668552</v>
      </c>
    </row>
    <row r="4" spans="1:11" x14ac:dyDescent="0.25">
      <c r="E4">
        <v>30</v>
      </c>
      <c r="F4">
        <f t="shared" si="0"/>
        <v>4.1345365053322396E-4</v>
      </c>
      <c r="G4">
        <v>17.8</v>
      </c>
      <c r="H4">
        <f t="shared" si="1"/>
        <v>178</v>
      </c>
      <c r="I4">
        <f t="shared" si="2"/>
        <v>0.41345365053322397</v>
      </c>
    </row>
    <row r="5" spans="1:11" x14ac:dyDescent="0.25">
      <c r="E5">
        <v>40</v>
      </c>
      <c r="F5">
        <f t="shared" si="0"/>
        <v>3.1130327362569488E-4</v>
      </c>
      <c r="G5">
        <v>13.8</v>
      </c>
      <c r="H5">
        <f t="shared" si="1"/>
        <v>138</v>
      </c>
      <c r="I5">
        <f t="shared" si="2"/>
        <v>0.31130327362569488</v>
      </c>
    </row>
    <row r="6" spans="1:11" x14ac:dyDescent="0.25">
      <c r="E6">
        <v>50</v>
      </c>
      <c r="F6">
        <f t="shared" si="0"/>
        <v>2.4962852897473994E-4</v>
      </c>
      <c r="G6">
        <v>11.3</v>
      </c>
      <c r="H6">
        <f t="shared" si="1"/>
        <v>113</v>
      </c>
      <c r="I6">
        <f t="shared" si="2"/>
        <v>0.24962852897473994</v>
      </c>
    </row>
    <row r="7" spans="1:11" x14ac:dyDescent="0.25">
      <c r="E7">
        <v>60</v>
      </c>
      <c r="F7">
        <f t="shared" si="0"/>
        <v>2.0835055808185199E-4</v>
      </c>
      <c r="G7">
        <v>9.6</v>
      </c>
      <c r="H7">
        <f t="shared" si="1"/>
        <v>96</v>
      </c>
      <c r="I7">
        <f t="shared" si="2"/>
        <v>0.20835055808185199</v>
      </c>
    </row>
    <row r="8" spans="1:11" x14ac:dyDescent="0.25">
      <c r="E8">
        <v>70</v>
      </c>
      <c r="F8">
        <f t="shared" si="0"/>
        <v>1.787868038311458E-4</v>
      </c>
      <c r="G8">
        <v>8.4</v>
      </c>
      <c r="H8">
        <f t="shared" si="1"/>
        <v>84</v>
      </c>
      <c r="I8">
        <f t="shared" si="2"/>
        <v>0.17878680383114581</v>
      </c>
    </row>
    <row r="9" spans="1:11" x14ac:dyDescent="0.25">
      <c r="E9">
        <v>80</v>
      </c>
      <c r="F9">
        <f t="shared" si="0"/>
        <v>1.565703634669152E-4</v>
      </c>
      <c r="G9">
        <v>7.5</v>
      </c>
      <c r="H9">
        <f t="shared" si="1"/>
        <v>75</v>
      </c>
      <c r="I9">
        <f t="shared" si="2"/>
        <v>0.15657036346691519</v>
      </c>
    </row>
    <row r="10" spans="1:11" x14ac:dyDescent="0.25">
      <c r="E10">
        <v>90</v>
      </c>
      <c r="F10">
        <f t="shared" si="0"/>
        <v>1.3926499032882014E-4</v>
      </c>
      <c r="G10">
        <v>6.6</v>
      </c>
      <c r="H10">
        <f t="shared" si="1"/>
        <v>66</v>
      </c>
      <c r="I10">
        <f t="shared" si="2"/>
        <v>0.13926499032882014</v>
      </c>
    </row>
    <row r="11" spans="1:11" x14ac:dyDescent="0.25">
      <c r="D11" t="s">
        <v>9</v>
      </c>
    </row>
    <row r="15" spans="1:11" x14ac:dyDescent="0.25">
      <c r="K15">
        <f>2*1.32*0.025</f>
        <v>6.6000000000000003E-2</v>
      </c>
    </row>
    <row r="17" spans="11:12" x14ac:dyDescent="0.25">
      <c r="K17">
        <f>0.11/1.32</f>
        <v>8.3333333333333329E-2</v>
      </c>
      <c r="L17">
        <f>0.11/12.88*100</f>
        <v>0.85403726708074523</v>
      </c>
    </row>
    <row r="19" spans="11:12" x14ac:dyDescent="0.25">
      <c r="K19">
        <f>2*0.025*1.32*10^5</f>
        <v>6600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13A48-C2DC-4390-9828-492564A87512}">
  <dimension ref="A1:AF6"/>
  <sheetViews>
    <sheetView topLeftCell="R1" zoomScale="106" workbookViewId="0">
      <selection activeCell="AA14" sqref="AA14"/>
    </sheetView>
  </sheetViews>
  <sheetFormatPr defaultRowHeight="15" x14ac:dyDescent="0.25"/>
  <cols>
    <col min="3" max="3" width="16.140625" customWidth="1"/>
    <col min="14" max="14" width="10.5703125" customWidth="1"/>
  </cols>
  <sheetData>
    <row r="1" spans="1:32" x14ac:dyDescent="0.25">
      <c r="A1" t="s">
        <v>6</v>
      </c>
      <c r="C1" t="s">
        <v>7</v>
      </c>
      <c r="D1" t="s">
        <v>8</v>
      </c>
      <c r="F1" t="s">
        <v>10</v>
      </c>
      <c r="H1" t="s">
        <v>12</v>
      </c>
      <c r="K1" t="s">
        <v>15</v>
      </c>
    </row>
    <row r="2" spans="1:32" ht="15.75" thickBot="1" x14ac:dyDescent="0.3">
      <c r="C2">
        <v>23.4</v>
      </c>
      <c r="D2">
        <v>5.17</v>
      </c>
      <c r="F2" t="s">
        <v>11</v>
      </c>
      <c r="H2" t="s">
        <v>13</v>
      </c>
      <c r="I2" t="s">
        <v>14</v>
      </c>
    </row>
    <row r="3" spans="1:32" x14ac:dyDescent="0.25">
      <c r="C3">
        <v>18.5</v>
      </c>
      <c r="D3" t="s">
        <v>9</v>
      </c>
      <c r="F3" s="1">
        <v>36526</v>
      </c>
      <c r="I3">
        <v>23.9</v>
      </c>
      <c r="K3" s="2">
        <v>24736</v>
      </c>
      <c r="L3" s="8" t="s">
        <v>14</v>
      </c>
      <c r="M3" s="2">
        <f>3534+K3</f>
        <v>28270</v>
      </c>
      <c r="N3" s="3" t="s">
        <v>14</v>
      </c>
      <c r="O3" s="8">
        <f>M3+3534</f>
        <v>31804</v>
      </c>
      <c r="P3" s="3" t="s">
        <v>14</v>
      </c>
      <c r="Q3" s="2">
        <f t="shared" ref="Q3" si="0">3534+O3</f>
        <v>35338</v>
      </c>
      <c r="R3" s="3" t="s">
        <v>14</v>
      </c>
      <c r="S3" s="2">
        <f t="shared" ref="S3" si="1">Q3+3534</f>
        <v>38872</v>
      </c>
      <c r="T3" s="3" t="s">
        <v>14</v>
      </c>
      <c r="U3" s="2">
        <f t="shared" ref="U3" si="2">3534+S3</f>
        <v>42406</v>
      </c>
      <c r="V3" s="3" t="s">
        <v>14</v>
      </c>
      <c r="W3" s="2">
        <f>U3+7067</f>
        <v>49473</v>
      </c>
      <c r="X3" s="3" t="s">
        <v>14</v>
      </c>
      <c r="Y3" s="2">
        <v>56540</v>
      </c>
      <c r="Z3" s="3" t="s">
        <v>14</v>
      </c>
      <c r="AA3" s="2">
        <v>63608</v>
      </c>
      <c r="AB3" s="3" t="s">
        <v>16</v>
      </c>
      <c r="AC3" s="2">
        <v>70675</v>
      </c>
      <c r="AD3" s="3" t="s">
        <v>16</v>
      </c>
      <c r="AE3" s="9"/>
      <c r="AF3" s="9"/>
    </row>
    <row r="4" spans="1:32" x14ac:dyDescent="0.25">
      <c r="C4">
        <v>14.7</v>
      </c>
      <c r="I4">
        <v>2.7</v>
      </c>
      <c r="K4" s="4"/>
      <c r="L4" s="9">
        <v>3.4</v>
      </c>
      <c r="M4" s="4"/>
      <c r="N4" s="5">
        <v>8</v>
      </c>
      <c r="O4" s="9"/>
      <c r="P4" s="5">
        <v>8.1999999999999993</v>
      </c>
      <c r="Q4" s="4"/>
      <c r="R4" s="5">
        <v>8.1999999999999993</v>
      </c>
      <c r="S4" s="4"/>
      <c r="T4" s="5">
        <v>7.6</v>
      </c>
      <c r="U4" s="4"/>
      <c r="V4" s="5">
        <v>7.7</v>
      </c>
      <c r="W4" s="4"/>
      <c r="X4" s="5">
        <v>7</v>
      </c>
      <c r="Y4" s="4"/>
      <c r="Z4" s="5">
        <v>6.7</v>
      </c>
      <c r="AA4" s="4"/>
      <c r="AB4" s="5">
        <v>6.4</v>
      </c>
      <c r="AC4" s="4"/>
      <c r="AD4" s="5">
        <v>5.8</v>
      </c>
      <c r="AE4" s="9"/>
      <c r="AF4" s="9"/>
    </row>
    <row r="5" spans="1:32" ht="15.75" thickBot="1" x14ac:dyDescent="0.3">
      <c r="I5">
        <v>0.5</v>
      </c>
      <c r="K5" s="6"/>
      <c r="L5" s="10">
        <v>0.5</v>
      </c>
      <c r="M5" s="6"/>
      <c r="N5" s="7">
        <v>1.5</v>
      </c>
      <c r="O5" s="10"/>
      <c r="P5" s="7">
        <v>1.6</v>
      </c>
      <c r="Q5" s="6"/>
      <c r="R5" s="7">
        <v>2</v>
      </c>
      <c r="S5" s="6"/>
      <c r="T5" s="7">
        <v>2</v>
      </c>
      <c r="U5" s="6"/>
      <c r="V5" s="7">
        <v>2.2000000000000002</v>
      </c>
      <c r="W5" s="6"/>
      <c r="X5" s="7">
        <v>2.4</v>
      </c>
      <c r="Y5" s="6"/>
      <c r="Z5" s="7">
        <v>2.6</v>
      </c>
      <c r="AA5" s="6"/>
      <c r="AB5" s="7">
        <v>2.6</v>
      </c>
      <c r="AC5" s="6"/>
      <c r="AD5" s="7">
        <v>2.6</v>
      </c>
    </row>
    <row r="6" spans="1:32" x14ac:dyDescent="0.25">
      <c r="M6" s="9"/>
      <c r="N6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6BA1C-773C-4326-96B1-56914D9BC99A}">
  <dimension ref="A1:I21"/>
  <sheetViews>
    <sheetView workbookViewId="0">
      <selection activeCell="M10" sqref="M10"/>
    </sheetView>
  </sheetViews>
  <sheetFormatPr defaultRowHeight="15" x14ac:dyDescent="0.25"/>
  <sheetData>
    <row r="1" spans="1:9" x14ac:dyDescent="0.25">
      <c r="A1" t="s">
        <v>17</v>
      </c>
      <c r="C1" t="s">
        <v>4</v>
      </c>
      <c r="D1" t="s">
        <v>3</v>
      </c>
      <c r="F1" t="s">
        <v>22</v>
      </c>
      <c r="H1" t="s">
        <v>24</v>
      </c>
    </row>
    <row r="2" spans="1:9" x14ac:dyDescent="0.25">
      <c r="A2" t="s">
        <v>18</v>
      </c>
      <c r="C2">
        <v>22</v>
      </c>
      <c r="D2">
        <v>50</v>
      </c>
      <c r="F2" t="s">
        <v>23</v>
      </c>
      <c r="H2" t="s">
        <v>25</v>
      </c>
      <c r="I2" t="s">
        <v>20</v>
      </c>
    </row>
    <row r="3" spans="1:9" x14ac:dyDescent="0.25">
      <c r="A3" t="s">
        <v>19</v>
      </c>
      <c r="C3">
        <v>5.5</v>
      </c>
      <c r="D3">
        <v>1.8</v>
      </c>
    </row>
    <row r="4" spans="1:9" x14ac:dyDescent="0.25">
      <c r="C4" s="11" t="s">
        <v>21</v>
      </c>
      <c r="D4" s="12"/>
    </row>
    <row r="5" spans="1:9" x14ac:dyDescent="0.25">
      <c r="C5" t="s">
        <v>3</v>
      </c>
      <c r="D5" t="s">
        <v>4</v>
      </c>
    </row>
    <row r="6" spans="1:9" x14ac:dyDescent="0.25">
      <c r="C6">
        <v>50</v>
      </c>
      <c r="D6">
        <v>22</v>
      </c>
      <c r="F6">
        <f>1/C6</f>
        <v>0.02</v>
      </c>
      <c r="G6">
        <v>22</v>
      </c>
    </row>
    <row r="7" spans="1:9" x14ac:dyDescent="0.25">
      <c r="C7">
        <v>45.18</v>
      </c>
      <c r="D7">
        <v>21.3</v>
      </c>
      <c r="F7">
        <f t="shared" ref="F7:F21" si="0">1/C7</f>
        <v>2.2133687472332891E-2</v>
      </c>
      <c r="G7">
        <v>21.3</v>
      </c>
    </row>
    <row r="8" spans="1:9" x14ac:dyDescent="0.25">
      <c r="C8">
        <v>40.36</v>
      </c>
      <c r="D8">
        <v>21</v>
      </c>
      <c r="F8">
        <f t="shared" si="0"/>
        <v>2.4777006937561942E-2</v>
      </c>
      <c r="G8">
        <v>21</v>
      </c>
    </row>
    <row r="9" spans="1:9" x14ac:dyDescent="0.25">
      <c r="C9">
        <v>35.54</v>
      </c>
      <c r="D9">
        <v>20.8</v>
      </c>
      <c r="F9">
        <f t="shared" si="0"/>
        <v>2.8137310073157007E-2</v>
      </c>
      <c r="G9">
        <v>20.8</v>
      </c>
    </row>
    <row r="10" spans="1:9" x14ac:dyDescent="0.25">
      <c r="C10">
        <v>30.72</v>
      </c>
      <c r="D10">
        <v>20</v>
      </c>
      <c r="F10">
        <f t="shared" si="0"/>
        <v>3.2552083333333336E-2</v>
      </c>
      <c r="G10">
        <v>20</v>
      </c>
    </row>
    <row r="11" spans="1:9" x14ac:dyDescent="0.25">
      <c r="C11">
        <v>25.9</v>
      </c>
      <c r="D11">
        <v>19.100000000000001</v>
      </c>
      <c r="F11">
        <f t="shared" si="0"/>
        <v>3.8610038610038609E-2</v>
      </c>
      <c r="G11">
        <v>19.100000000000001</v>
      </c>
    </row>
    <row r="12" spans="1:9" x14ac:dyDescent="0.25">
      <c r="C12">
        <v>21.08</v>
      </c>
      <c r="D12">
        <v>17.8</v>
      </c>
      <c r="F12">
        <f t="shared" si="0"/>
        <v>4.743833017077799E-2</v>
      </c>
      <c r="G12">
        <v>17.8</v>
      </c>
    </row>
    <row r="13" spans="1:9" x14ac:dyDescent="0.25">
      <c r="C13">
        <v>16.260000000000002</v>
      </c>
      <c r="D13">
        <v>16.100000000000001</v>
      </c>
      <c r="F13">
        <f t="shared" si="0"/>
        <v>6.1500615006150054E-2</v>
      </c>
      <c r="G13">
        <v>16.100000000000001</v>
      </c>
    </row>
    <row r="14" spans="1:9" x14ac:dyDescent="0.25">
      <c r="C14">
        <v>11.44</v>
      </c>
      <c r="D14">
        <v>14.4</v>
      </c>
      <c r="F14">
        <f t="shared" si="0"/>
        <v>8.7412587412587422E-2</v>
      </c>
      <c r="G14">
        <v>14.4</v>
      </c>
    </row>
    <row r="15" spans="1:9" x14ac:dyDescent="0.25">
      <c r="C15">
        <v>6.6</v>
      </c>
      <c r="D15">
        <v>11.3</v>
      </c>
      <c r="F15">
        <f t="shared" si="0"/>
        <v>0.15151515151515152</v>
      </c>
      <c r="G15">
        <v>11.3</v>
      </c>
    </row>
    <row r="16" spans="1:9" x14ac:dyDescent="0.25">
      <c r="C16">
        <v>1.8</v>
      </c>
      <c r="D16">
        <v>5.5</v>
      </c>
      <c r="F16">
        <f t="shared" si="0"/>
        <v>0.55555555555555558</v>
      </c>
      <c r="G16">
        <v>5.5</v>
      </c>
    </row>
    <row r="17" spans="3:7" x14ac:dyDescent="0.25">
      <c r="C17">
        <v>5.62</v>
      </c>
      <c r="D17">
        <v>10</v>
      </c>
      <c r="F17">
        <f t="shared" si="0"/>
        <v>0.17793594306049823</v>
      </c>
      <c r="G17">
        <v>10</v>
      </c>
    </row>
    <row r="18" spans="3:7" x14ac:dyDescent="0.25">
      <c r="C18">
        <v>4.62</v>
      </c>
      <c r="D18">
        <v>8.6999999999999993</v>
      </c>
      <c r="F18">
        <f t="shared" si="0"/>
        <v>0.21645021645021645</v>
      </c>
      <c r="G18">
        <v>8.6999999999999993</v>
      </c>
    </row>
    <row r="19" spans="3:7" x14ac:dyDescent="0.25">
      <c r="C19">
        <v>3.62</v>
      </c>
      <c r="D19">
        <v>8.1</v>
      </c>
      <c r="F19">
        <f t="shared" si="0"/>
        <v>0.27624309392265195</v>
      </c>
      <c r="G19">
        <v>8.1</v>
      </c>
    </row>
    <row r="20" spans="3:7" x14ac:dyDescent="0.25">
      <c r="C20">
        <v>2.62</v>
      </c>
      <c r="D20">
        <v>6.8</v>
      </c>
      <c r="F20">
        <f t="shared" si="0"/>
        <v>0.38167938931297707</v>
      </c>
      <c r="G20">
        <v>6.8</v>
      </c>
    </row>
    <row r="21" spans="3:7" x14ac:dyDescent="0.25">
      <c r="C21">
        <v>2.1</v>
      </c>
      <c r="D21">
        <v>6.1</v>
      </c>
      <c r="F21">
        <f t="shared" si="0"/>
        <v>0.47619047619047616</v>
      </c>
      <c r="G21">
        <v>6.1</v>
      </c>
    </row>
  </sheetData>
  <mergeCells count="1">
    <mergeCell ref="C4:D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 Усов</dc:creator>
  <cp:lastModifiedBy>Илья</cp:lastModifiedBy>
  <cp:lastPrinted>2023-10-07T23:08:02Z</cp:lastPrinted>
  <dcterms:created xsi:type="dcterms:W3CDTF">2023-10-05T10:53:36Z</dcterms:created>
  <dcterms:modified xsi:type="dcterms:W3CDTF">2023-10-08T00:44:59Z</dcterms:modified>
</cp:coreProperties>
</file>