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ukka\source\repos\SurgeryRoomSimulation\Examples\Assignments\A3\"/>
    </mc:Choice>
  </mc:AlternateContent>
  <xr:revisionPtr revIDLastSave="0" documentId="13_ncr:40009_{EA52952E-A3B4-4CF0-9612-E5A1FCFD79E9}" xr6:coauthVersionLast="45" xr6:coauthVersionMax="45" xr10:uidLastSave="{00000000-0000-0000-0000-000000000000}"/>
  <bookViews>
    <workbookView xWindow="10188" yWindow="4860" windowWidth="34560" windowHeight="18696"/>
  </bookViews>
  <sheets>
    <sheet name="pairwise_comparison" sheetId="1" r:id="rId1"/>
    <sheet name="3p4r" sheetId="2" r:id="rId2"/>
    <sheet name="3p5r" sheetId="3" r:id="rId3"/>
    <sheet name="4p5r" sheetId="4" r:id="rId4"/>
    <sheet name="3p4r-vs-3p5r" sheetId="5" r:id="rId5"/>
    <sheet name="3p4r-vs-4r5r" sheetId="6" r:id="rId6"/>
    <sheet name="3p5r-vs-4p5r" sheetId="7" r:id="rId7"/>
  </sheets>
  <calcPr calcId="0"/>
</workbook>
</file>

<file path=xl/calcChain.xml><?xml version="1.0" encoding="utf-8"?>
<calcChain xmlns="http://schemas.openxmlformats.org/spreadsheetml/2006/main">
  <c r="B2" i="7" l="1"/>
  <c r="C2" i="7"/>
  <c r="D2" i="7"/>
  <c r="E2" i="7"/>
  <c r="F2" i="7"/>
  <c r="G2" i="7"/>
  <c r="H2" i="7"/>
  <c r="I2" i="7"/>
  <c r="J2" i="7"/>
  <c r="K2" i="7"/>
  <c r="L2" i="7"/>
  <c r="M2" i="7"/>
  <c r="M23" i="7" s="1"/>
  <c r="N2" i="7"/>
  <c r="O2" i="7"/>
  <c r="P2" i="7"/>
  <c r="Q2" i="7"/>
  <c r="R2" i="7"/>
  <c r="B3" i="7"/>
  <c r="C3" i="7"/>
  <c r="D3" i="7"/>
  <c r="E3" i="7"/>
  <c r="F3" i="7"/>
  <c r="G3" i="7"/>
  <c r="H3" i="7"/>
  <c r="H24" i="7" s="1"/>
  <c r="H25" i="7" s="1"/>
  <c r="I3" i="7"/>
  <c r="J3" i="7"/>
  <c r="K3" i="7"/>
  <c r="L3" i="7"/>
  <c r="M3" i="7"/>
  <c r="N3" i="7"/>
  <c r="O3" i="7"/>
  <c r="P3" i="7"/>
  <c r="Q3" i="7"/>
  <c r="R3" i="7"/>
  <c r="B4" i="7"/>
  <c r="C4" i="7"/>
  <c r="C24" i="7" s="1"/>
  <c r="C25" i="7" s="1"/>
  <c r="D4" i="7"/>
  <c r="E4" i="7"/>
  <c r="F4" i="7"/>
  <c r="G4" i="7"/>
  <c r="H4" i="7"/>
  <c r="I4" i="7"/>
  <c r="J4" i="7"/>
  <c r="K4" i="7"/>
  <c r="L4" i="7"/>
  <c r="M4" i="7"/>
  <c r="N4" i="7"/>
  <c r="O4" i="7"/>
  <c r="O24" i="7" s="1"/>
  <c r="O25" i="7" s="1"/>
  <c r="P4" i="7"/>
  <c r="Q4" i="7"/>
  <c r="R4" i="7"/>
  <c r="B5" i="7"/>
  <c r="C5" i="7"/>
  <c r="D5" i="7"/>
  <c r="E5" i="7"/>
  <c r="F5" i="7"/>
  <c r="G5" i="7"/>
  <c r="H5" i="7"/>
  <c r="I5" i="7"/>
  <c r="J5" i="7"/>
  <c r="J24" i="7" s="1"/>
  <c r="J25" i="7" s="1"/>
  <c r="K5" i="7"/>
  <c r="L5" i="7"/>
  <c r="M5" i="7"/>
  <c r="N5" i="7"/>
  <c r="O5" i="7"/>
  <c r="P5" i="7"/>
  <c r="Q5" i="7"/>
  <c r="R5" i="7"/>
  <c r="B6" i="7"/>
  <c r="C6" i="7"/>
  <c r="D6" i="7"/>
  <c r="E6" i="7"/>
  <c r="E23" i="7" s="1"/>
  <c r="F6" i="7"/>
  <c r="G6" i="7"/>
  <c r="H6" i="7"/>
  <c r="I6" i="7"/>
  <c r="J6" i="7"/>
  <c r="K6" i="7"/>
  <c r="L6" i="7"/>
  <c r="M6" i="7"/>
  <c r="N6" i="7"/>
  <c r="O6" i="7"/>
  <c r="P6" i="7"/>
  <c r="Q6" i="7"/>
  <c r="Q23" i="7" s="1"/>
  <c r="R6" i="7"/>
  <c r="B7" i="7"/>
  <c r="C7" i="7"/>
  <c r="D7" i="7"/>
  <c r="E7" i="7"/>
  <c r="F7" i="7"/>
  <c r="G7" i="7"/>
  <c r="H7" i="7"/>
  <c r="I7" i="7"/>
  <c r="J7" i="7"/>
  <c r="K7" i="7"/>
  <c r="L7" i="7"/>
  <c r="L24" i="7" s="1"/>
  <c r="L25" i="7" s="1"/>
  <c r="M7" i="7"/>
  <c r="N7" i="7"/>
  <c r="O7" i="7"/>
  <c r="P7" i="7"/>
  <c r="Q7" i="7"/>
  <c r="R7" i="7"/>
  <c r="B8" i="7"/>
  <c r="C8" i="7"/>
  <c r="D8" i="7"/>
  <c r="E8" i="7"/>
  <c r="F8" i="7"/>
  <c r="G8" i="7"/>
  <c r="G24" i="7" s="1"/>
  <c r="G25" i="7" s="1"/>
  <c r="H8" i="7"/>
  <c r="I8" i="7"/>
  <c r="J8" i="7"/>
  <c r="K8" i="7"/>
  <c r="L8" i="7"/>
  <c r="M8" i="7"/>
  <c r="N8" i="7"/>
  <c r="O8" i="7"/>
  <c r="P8" i="7"/>
  <c r="Q8" i="7"/>
  <c r="R8" i="7"/>
  <c r="B9" i="7"/>
  <c r="B24" i="7" s="1"/>
  <c r="B25" i="7" s="1"/>
  <c r="C9" i="7"/>
  <c r="D9" i="7"/>
  <c r="E9" i="7"/>
  <c r="F9" i="7"/>
  <c r="G9" i="7"/>
  <c r="H9" i="7"/>
  <c r="I9" i="7"/>
  <c r="J9" i="7"/>
  <c r="K9" i="7"/>
  <c r="L9" i="7"/>
  <c r="M9" i="7"/>
  <c r="N9" i="7"/>
  <c r="N24" i="7" s="1"/>
  <c r="N25" i="7" s="1"/>
  <c r="O9" i="7"/>
  <c r="P9" i="7"/>
  <c r="Q9" i="7"/>
  <c r="R9" i="7"/>
  <c r="B10" i="7"/>
  <c r="C10" i="7"/>
  <c r="D10" i="7"/>
  <c r="E10" i="7"/>
  <c r="F10" i="7"/>
  <c r="G10" i="7"/>
  <c r="H10" i="7"/>
  <c r="I10" i="7"/>
  <c r="I23" i="7" s="1"/>
  <c r="J10" i="7"/>
  <c r="K10" i="7"/>
  <c r="L10" i="7"/>
  <c r="M10" i="7"/>
  <c r="N10" i="7"/>
  <c r="O10" i="7"/>
  <c r="P10" i="7"/>
  <c r="Q10" i="7"/>
  <c r="R10" i="7"/>
  <c r="B11" i="7"/>
  <c r="C11" i="7"/>
  <c r="D11" i="7"/>
  <c r="D23" i="7" s="1"/>
  <c r="E11" i="7"/>
  <c r="F11" i="7"/>
  <c r="G11" i="7"/>
  <c r="H11" i="7"/>
  <c r="I11" i="7"/>
  <c r="J11" i="7"/>
  <c r="K11" i="7"/>
  <c r="L11" i="7"/>
  <c r="M11" i="7"/>
  <c r="N11" i="7"/>
  <c r="O11" i="7"/>
  <c r="P11" i="7"/>
  <c r="P23" i="7" s="1"/>
  <c r="Q11" i="7"/>
  <c r="R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B13" i="7"/>
  <c r="C13" i="7"/>
  <c r="D13" i="7"/>
  <c r="E13" i="7"/>
  <c r="F13" i="7"/>
  <c r="F23" i="7" s="1"/>
  <c r="G13" i="7"/>
  <c r="H13" i="7"/>
  <c r="I13" i="7"/>
  <c r="J13" i="7"/>
  <c r="K13" i="7"/>
  <c r="L13" i="7"/>
  <c r="M13" i="7"/>
  <c r="N13" i="7"/>
  <c r="O13" i="7"/>
  <c r="P13" i="7"/>
  <c r="Q13" i="7"/>
  <c r="R13" i="7"/>
  <c r="R23" i="7" s="1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A3" i="7"/>
  <c r="A4" i="7"/>
  <c r="A5" i="7"/>
  <c r="A6" i="7"/>
  <c r="A7" i="7"/>
  <c r="A8" i="7"/>
  <c r="A9" i="7"/>
  <c r="A10" i="7"/>
  <c r="A23" i="7" s="1"/>
  <c r="A11" i="7"/>
  <c r="A12" i="7"/>
  <c r="A13" i="7"/>
  <c r="A14" i="7"/>
  <c r="A15" i="7"/>
  <c r="A16" i="7"/>
  <c r="A17" i="7"/>
  <c r="A18" i="7"/>
  <c r="A19" i="7"/>
  <c r="A20" i="7"/>
  <c r="A21" i="7"/>
  <c r="A2" i="7"/>
  <c r="K24" i="7"/>
  <c r="K25" i="7" s="1"/>
  <c r="B2" i="6"/>
  <c r="C2" i="6"/>
  <c r="D2" i="6"/>
  <c r="E2" i="6"/>
  <c r="F2" i="6"/>
  <c r="G2" i="6"/>
  <c r="H2" i="6"/>
  <c r="I2" i="6"/>
  <c r="J2" i="6"/>
  <c r="K2" i="6"/>
  <c r="L2" i="6"/>
  <c r="L24" i="6" s="1"/>
  <c r="L25" i="6" s="1"/>
  <c r="M2" i="6"/>
  <c r="M23" i="6" s="1"/>
  <c r="N2" i="6"/>
  <c r="O2" i="6"/>
  <c r="P2" i="6"/>
  <c r="Q2" i="6"/>
  <c r="R2" i="6"/>
  <c r="B3" i="6"/>
  <c r="C3" i="6"/>
  <c r="D3" i="6"/>
  <c r="E3" i="6"/>
  <c r="F3" i="6"/>
  <c r="G3" i="6"/>
  <c r="H3" i="6"/>
  <c r="H24" i="6" s="1"/>
  <c r="H25" i="6" s="1"/>
  <c r="I3" i="6"/>
  <c r="J3" i="6"/>
  <c r="K3" i="6"/>
  <c r="L3" i="6"/>
  <c r="M3" i="6"/>
  <c r="N3" i="6"/>
  <c r="O3" i="6"/>
  <c r="P3" i="6"/>
  <c r="Q3" i="6"/>
  <c r="R3" i="6"/>
  <c r="B4" i="6"/>
  <c r="B24" i="6" s="1"/>
  <c r="B25" i="6" s="1"/>
  <c r="C4" i="6"/>
  <c r="C23" i="6" s="1"/>
  <c r="D4" i="6"/>
  <c r="E4" i="6"/>
  <c r="F4" i="6"/>
  <c r="G4" i="6"/>
  <c r="H4" i="6"/>
  <c r="I4" i="6"/>
  <c r="J4" i="6"/>
  <c r="K4" i="6"/>
  <c r="L4" i="6"/>
  <c r="M4" i="6"/>
  <c r="N4" i="6"/>
  <c r="N23" i="6" s="1"/>
  <c r="O4" i="6"/>
  <c r="O23" i="6" s="1"/>
  <c r="P4" i="6"/>
  <c r="Q4" i="6"/>
  <c r="R4" i="6"/>
  <c r="B5" i="6"/>
  <c r="C5" i="6"/>
  <c r="D5" i="6"/>
  <c r="E5" i="6"/>
  <c r="F5" i="6"/>
  <c r="G5" i="6"/>
  <c r="H5" i="6"/>
  <c r="I5" i="6"/>
  <c r="I24" i="6" s="1"/>
  <c r="I25" i="6" s="1"/>
  <c r="J5" i="6"/>
  <c r="J24" i="6" s="1"/>
  <c r="J25" i="6" s="1"/>
  <c r="K5" i="6"/>
  <c r="L5" i="6"/>
  <c r="M5" i="6"/>
  <c r="N5" i="6"/>
  <c r="O5" i="6"/>
  <c r="P5" i="6"/>
  <c r="Q5" i="6"/>
  <c r="R5" i="6"/>
  <c r="B6" i="6"/>
  <c r="C6" i="6"/>
  <c r="D6" i="6"/>
  <c r="D23" i="6" s="1"/>
  <c r="E6" i="6"/>
  <c r="E23" i="6" s="1"/>
  <c r="F6" i="6"/>
  <c r="G6" i="6"/>
  <c r="H6" i="6"/>
  <c r="I6" i="6"/>
  <c r="J6" i="6"/>
  <c r="K6" i="6"/>
  <c r="L6" i="6"/>
  <c r="M6" i="6"/>
  <c r="N6" i="6"/>
  <c r="O6" i="6"/>
  <c r="P6" i="6"/>
  <c r="P23" i="6" s="1"/>
  <c r="Q6" i="6"/>
  <c r="Q23" i="6" s="1"/>
  <c r="R6" i="6"/>
  <c r="B7" i="6"/>
  <c r="C7" i="6"/>
  <c r="D7" i="6"/>
  <c r="E7" i="6"/>
  <c r="F7" i="6"/>
  <c r="G7" i="6"/>
  <c r="H7" i="6"/>
  <c r="I7" i="6"/>
  <c r="J7" i="6"/>
  <c r="K7" i="6"/>
  <c r="K24" i="6" s="1"/>
  <c r="K25" i="6" s="1"/>
  <c r="L7" i="6"/>
  <c r="M7" i="6"/>
  <c r="N7" i="6"/>
  <c r="O7" i="6"/>
  <c r="P7" i="6"/>
  <c r="Q7" i="6"/>
  <c r="R7" i="6"/>
  <c r="B8" i="6"/>
  <c r="C8" i="6"/>
  <c r="D8" i="6"/>
  <c r="E8" i="6"/>
  <c r="F8" i="6"/>
  <c r="F23" i="6" s="1"/>
  <c r="G8" i="6"/>
  <c r="H8" i="6"/>
  <c r="I8" i="6"/>
  <c r="J8" i="6"/>
  <c r="K8" i="6"/>
  <c r="L8" i="6"/>
  <c r="M8" i="6"/>
  <c r="N8" i="6"/>
  <c r="O8" i="6"/>
  <c r="P8" i="6"/>
  <c r="Q8" i="6"/>
  <c r="R8" i="6"/>
  <c r="R23" i="6" s="1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A3" i="6"/>
  <c r="A4" i="6"/>
  <c r="A5" i="6"/>
  <c r="A6" i="6"/>
  <c r="A7" i="6"/>
  <c r="A8" i="6"/>
  <c r="A9" i="6"/>
  <c r="A10" i="6"/>
  <c r="A23" i="6" s="1"/>
  <c r="A11" i="6"/>
  <c r="A12" i="6"/>
  <c r="A13" i="6"/>
  <c r="A14" i="6"/>
  <c r="A15" i="6"/>
  <c r="A16" i="6"/>
  <c r="A17" i="6"/>
  <c r="A18" i="6"/>
  <c r="A19" i="6"/>
  <c r="A20" i="6"/>
  <c r="A21" i="6"/>
  <c r="A2" i="6"/>
  <c r="G24" i="6"/>
  <c r="G25" i="6" s="1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A24" i="5"/>
  <c r="B23" i="7" l="1"/>
  <c r="N23" i="7"/>
  <c r="C23" i="7"/>
  <c r="O23" i="7"/>
  <c r="G23" i="7"/>
  <c r="A24" i="7"/>
  <c r="A25" i="7" s="1"/>
  <c r="M24" i="7"/>
  <c r="M25" i="7" s="1"/>
  <c r="J23" i="7"/>
  <c r="D24" i="7"/>
  <c r="D25" i="7" s="1"/>
  <c r="P24" i="7"/>
  <c r="P25" i="7" s="1"/>
  <c r="K23" i="7"/>
  <c r="E24" i="7"/>
  <c r="E25" i="7" s="1"/>
  <c r="Q24" i="7"/>
  <c r="Q25" i="7" s="1"/>
  <c r="L23" i="7"/>
  <c r="F24" i="7"/>
  <c r="F25" i="7" s="1"/>
  <c r="R24" i="7"/>
  <c r="R25" i="7" s="1"/>
  <c r="H23" i="7"/>
  <c r="I24" i="7"/>
  <c r="I25" i="7" s="1"/>
  <c r="B23" i="6"/>
  <c r="G23" i="6"/>
  <c r="A24" i="6"/>
  <c r="A25" i="6" s="1"/>
  <c r="M24" i="6"/>
  <c r="M25" i="6" s="1"/>
  <c r="H23" i="6"/>
  <c r="N24" i="6"/>
  <c r="N25" i="6" s="1"/>
  <c r="I23" i="6"/>
  <c r="C24" i="6"/>
  <c r="C25" i="6" s="1"/>
  <c r="O24" i="6"/>
  <c r="O25" i="6" s="1"/>
  <c r="J23" i="6"/>
  <c r="D24" i="6"/>
  <c r="D25" i="6" s="1"/>
  <c r="P24" i="6"/>
  <c r="P25" i="6" s="1"/>
  <c r="K23" i="6"/>
  <c r="E24" i="6"/>
  <c r="E25" i="6" s="1"/>
  <c r="Q24" i="6"/>
  <c r="Q25" i="6" s="1"/>
  <c r="L23" i="6"/>
  <c r="F24" i="6"/>
  <c r="F25" i="6" s="1"/>
  <c r="R24" i="6"/>
  <c r="R25" i="6" s="1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A23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C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" i="5"/>
  <c r="A17" i="5"/>
  <c r="A18" i="5"/>
  <c r="A19" i="5"/>
  <c r="A20" i="5"/>
  <c r="A21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2" i="5"/>
</calcChain>
</file>

<file path=xl/sharedStrings.xml><?xml version="1.0" encoding="utf-8"?>
<sst xmlns="http://schemas.openxmlformats.org/spreadsheetml/2006/main" count="134" uniqueCount="24">
  <si>
    <t>portion_DEFAULT(%)</t>
  </si>
  <si>
    <t>total_prepared()</t>
  </si>
  <si>
    <t>total_operated()</t>
  </si>
  <si>
    <t>total_recoved()</t>
  </si>
  <si>
    <t>total_deceased()</t>
  </si>
  <si>
    <t>total_patients()</t>
  </si>
  <si>
    <t>interval_patients(hours)</t>
  </si>
  <si>
    <t>from_wait_to_prep(hours)</t>
  </si>
  <si>
    <t>from_prep_to_oper(hours)</t>
  </si>
  <si>
    <t>from_wait_to_reco(hours)</t>
  </si>
  <si>
    <t>mean_prep_time_distr(hours)</t>
  </si>
  <si>
    <t>mean_oper_time_distr(hours)</t>
  </si>
  <si>
    <t>mean_oper_reco_distr(hours)</t>
  </si>
  <si>
    <t>operation_usage(%)</t>
  </si>
  <si>
    <t>arr_queue_length()</t>
  </si>
  <si>
    <t>idle_capacity()</t>
  </si>
  <si>
    <t>move_reco_blocked(%)</t>
  </si>
  <si>
    <t>all_reco_busy(%)</t>
  </si>
  <si>
    <t>3p4r vs 3p5r</t>
  </si>
  <si>
    <t>3p4r vs 4p5r</t>
  </si>
  <si>
    <t>3p5r vs 4p5r</t>
  </si>
  <si>
    <t>Mean</t>
  </si>
  <si>
    <t>Standard deviation</t>
  </si>
  <si>
    <t>Confidence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</si>
</sst>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2" fontId="0" fillId="0" borderId="0" xfId="0" applyNumberFormat="1"/>
    <xf numFmtId="0" fontId="19" fillId="0" borderId="0" xfId="0" applyFont="1"/>
    <xf numFmtId="2" fontId="19" fillId="0" borderId="0" xfId="0" applyNumberFormat="1" applyFont="1"/>
    <xf numFmtId="2" fontId="20" fillId="0" borderId="0" xfId="0" applyNumberFormat="1" applyFont="1"/>
    <xf numFmtId="2" fontId="21" fillId="0" borderId="0" xfId="0" applyNumberFormat="1" applyFont="1"/>
    <xf numFmtId="2" fontId="0" fillId="34" borderId="10" xfId="0" applyNumberFormat="1" applyFill="1" applyBorder="1" applyAlignment="1">
      <alignment horizontal="center"/>
    </xf>
    <xf numFmtId="2" fontId="0" fillId="34" borderId="12" xfId="0" applyNumberFormat="1" applyFill="1" applyBorder="1" applyAlignment="1">
      <alignment horizontal="center"/>
    </xf>
    <xf numFmtId="2" fontId="20" fillId="34" borderId="11" xfId="0" applyNumberFormat="1" applyFont="1" applyFill="1" applyBorder="1" applyAlignment="1">
      <alignment horizontal="center"/>
    </xf>
    <xf numFmtId="2" fontId="20" fillId="34" borderId="0" xfId="0" applyNumberFormat="1" applyFont="1" applyFill="1" applyBorder="1" applyAlignment="1">
      <alignment horizontal="center"/>
    </xf>
    <xf numFmtId="0" fontId="0" fillId="0" borderId="0" xfId="0" applyFill="1"/>
    <xf numFmtId="2" fontId="18" fillId="33" borderId="0" xfId="0" applyNumberFormat="1" applyFont="1" applyFill="1" applyBorder="1" applyAlignment="1">
      <alignment horizontal="center"/>
    </xf>
    <xf numFmtId="2" fontId="18" fillId="34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0" fillId="34" borderId="13" xfId="0" applyNumberFormat="1" applyFill="1" applyBorder="1" applyAlignment="1">
      <alignment horizontal="center"/>
    </xf>
    <xf numFmtId="2" fontId="0" fillId="34" borderId="14" xfId="0" applyNumberFormat="1" applyFill="1" applyBorder="1" applyAlignment="1">
      <alignment horizontal="center"/>
    </xf>
    <xf numFmtId="2" fontId="0" fillId="34" borderId="15" xfId="0" applyNumberFormat="1" applyFill="1" applyBorder="1" applyAlignment="1">
      <alignment horizontal="center"/>
    </xf>
    <xf numFmtId="2" fontId="18" fillId="34" borderId="16" xfId="0" applyNumberFormat="1" applyFont="1" applyFill="1" applyBorder="1" applyAlignment="1">
      <alignment horizontal="center"/>
    </xf>
    <xf numFmtId="2" fontId="18" fillId="34" borderId="11" xfId="0" applyNumberFormat="1" applyFont="1" applyFill="1" applyBorder="1" applyAlignment="1">
      <alignment horizontal="center"/>
    </xf>
    <xf numFmtId="2" fontId="18" fillId="33" borderId="16" xfId="0" applyNumberFormat="1" applyFont="1" applyFill="1" applyBorder="1" applyAlignment="1">
      <alignment horizontal="center"/>
    </xf>
    <xf numFmtId="2" fontId="18" fillId="33" borderId="11" xfId="0" applyNumberFormat="1" applyFont="1" applyFill="1" applyBorder="1" applyAlignment="1">
      <alignment horizontal="center"/>
    </xf>
    <xf numFmtId="2" fontId="20" fillId="34" borderId="16" xfId="0" applyNumberFormat="1" applyFont="1" applyFill="1" applyBorder="1" applyAlignment="1">
      <alignment horizontal="center"/>
    </xf>
    <xf numFmtId="2" fontId="21" fillId="34" borderId="17" xfId="0" applyNumberFormat="1" applyFont="1" applyFill="1" applyBorder="1" applyAlignment="1">
      <alignment horizontal="center"/>
    </xf>
    <xf numFmtId="2" fontId="21" fillId="34" borderId="10" xfId="0" applyNumberFormat="1" applyFont="1" applyFill="1" applyBorder="1" applyAlignment="1">
      <alignment horizontal="center"/>
    </xf>
    <xf numFmtId="2" fontId="21" fillId="34" borderId="12" xfId="0" applyNumberFormat="1" applyFont="1" applyFill="1" applyBorder="1" applyAlignment="1">
      <alignment horizontal="center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left"/>
    </xf>
    <xf numFmtId="0" fontId="0" fillId="0" borderId="16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0" fillId="0" borderId="17" xfId="0" applyFill="1" applyBorder="1" applyAlignment="1">
      <alignment horizontal="right"/>
    </xf>
    <xf numFmtId="2" fontId="0" fillId="34" borderId="17" xfId="0" applyNumberFormat="1" applyFill="1" applyBorder="1" applyAlignment="1">
      <alignment horizontal="center"/>
    </xf>
    <xf numFmtId="0" fontId="0" fillId="0" borderId="12" xfId="0" applyFill="1" applyBorder="1" applyAlignment="1">
      <alignment horizontal="left"/>
    </xf>
    <xf numFmtId="2" fontId="0" fillId="33" borderId="13" xfId="0" applyNumberFormat="1" applyFill="1" applyBorder="1" applyAlignment="1">
      <alignment horizontal="center"/>
    </xf>
    <xf numFmtId="2" fontId="0" fillId="33" borderId="14" xfId="0" applyNumberFormat="1" applyFill="1" applyBorder="1" applyAlignment="1">
      <alignment horizontal="center"/>
    </xf>
    <xf numFmtId="2" fontId="0" fillId="33" borderId="15" xfId="0" applyNumberFormat="1" applyFill="1" applyBorder="1" applyAlignment="1">
      <alignment horizontal="center"/>
    </xf>
    <xf numFmtId="2" fontId="0" fillId="33" borderId="17" xfId="0" applyNumberFormat="1" applyFont="1" applyFill="1" applyBorder="1" applyAlignment="1">
      <alignment horizontal="center"/>
    </xf>
    <xf numFmtId="2" fontId="0" fillId="33" borderId="10" xfId="0" applyNumberFormat="1" applyFont="1" applyFill="1" applyBorder="1" applyAlignment="1">
      <alignment horizontal="center"/>
    </xf>
    <xf numFmtId="2" fontId="0" fillId="33" borderId="12" xfId="0" applyNumberFormat="1" applyFont="1" applyFill="1" applyBorder="1" applyAlignment="1">
      <alignment horizontal="center"/>
    </xf>
    <xf numFmtId="2" fontId="21" fillId="34" borderId="13" xfId="0" applyNumberFormat="1" applyFont="1" applyFill="1" applyBorder="1" applyAlignment="1">
      <alignment horizontal="center"/>
    </xf>
    <xf numFmtId="2" fontId="21" fillId="34" borderId="14" xfId="0" applyNumberFormat="1" applyFont="1" applyFill="1" applyBorder="1" applyAlignment="1">
      <alignment horizontal="center"/>
    </xf>
    <xf numFmtId="2" fontId="21" fillId="34" borderId="15" xfId="0" applyNumberFormat="1" applyFont="1" applyFill="1" applyBorder="1" applyAlignment="1">
      <alignment horizontal="center"/>
    </xf>
  </cellXfs>
  <cellStyles count="42">
    <cellStyle name="20 % - Aksentti1" xfId="19" builtinId="30" customBuiltin="1"/>
    <cellStyle name="20 % - Aksentti2" xfId="23" builtinId="34" customBuiltin="1"/>
    <cellStyle name="20 % - Aksentti3" xfId="27" builtinId="38" customBuiltin="1"/>
    <cellStyle name="20 % - Aksentti4" xfId="31" builtinId="42" customBuiltin="1"/>
    <cellStyle name="20 % - Aksentti5" xfId="35" builtinId="46" customBuiltin="1"/>
    <cellStyle name="20 % - Aksentti6" xfId="39" builtinId="50" customBuiltin="1"/>
    <cellStyle name="40 % - Aksentti1" xfId="20" builtinId="31" customBuiltin="1"/>
    <cellStyle name="40 % - Aksentti2" xfId="24" builtinId="35" customBuiltin="1"/>
    <cellStyle name="40 % - Aksentti3" xfId="28" builtinId="39" customBuiltin="1"/>
    <cellStyle name="40 % - Aksentti4" xfId="32" builtinId="43" customBuiltin="1"/>
    <cellStyle name="40 % - Aksentti5" xfId="36" builtinId="47" customBuiltin="1"/>
    <cellStyle name="40 % - Aksentti6" xfId="40" builtinId="51" customBuiltin="1"/>
    <cellStyle name="60 % - Aksentti1" xfId="21" builtinId="32" customBuiltin="1"/>
    <cellStyle name="60 % - Aksentti2" xfId="25" builtinId="36" customBuiltin="1"/>
    <cellStyle name="60 % - Aksentti3" xfId="29" builtinId="40" customBuiltin="1"/>
    <cellStyle name="60 % - Aksentti4" xfId="33" builtinId="44" customBuiltin="1"/>
    <cellStyle name="60 % - Aksentti5" xfId="37" builtinId="48" customBuiltin="1"/>
    <cellStyle name="60 % - Aksentti6" xfId="41" builtinId="52" customBuiltin="1"/>
    <cellStyle name="Aksentti1" xfId="18" builtinId="29" customBuiltin="1"/>
    <cellStyle name="Aksentti2" xfId="22" builtinId="33" customBuiltin="1"/>
    <cellStyle name="Aksentti3" xfId="26" builtinId="37" customBuiltin="1"/>
    <cellStyle name="Aksentti4" xfId="30" builtinId="41" customBuiltin="1"/>
    <cellStyle name="Aksentti5" xfId="34" builtinId="45" customBuiltin="1"/>
    <cellStyle name="Aksentti6" xfId="38" builtinId="49" customBuiltin="1"/>
    <cellStyle name="Huomautus" xfId="15" builtinId="10" customBuiltin="1"/>
    <cellStyle name="Huono" xfId="7" builtinId="27" customBuiltin="1"/>
    <cellStyle name="Hyvä" xfId="6" builtinId="26" customBuiltin="1"/>
    <cellStyle name="Laskenta" xfId="11" builtinId="22" customBuiltin="1"/>
    <cellStyle name="Linkitetty solu" xfId="12" builtinId="24" customBuiltin="1"/>
    <cellStyle name="Neutraali" xfId="8" builtinId="28" customBuiltin="1"/>
    <cellStyle name="Normaali" xfId="0" builtinId="0"/>
    <cellStyle name="Otsikko" xfId="1" builtinId="15" customBuiltin="1"/>
    <cellStyle name="Otsikko 1" xfId="2" builtinId="16" customBuiltin="1"/>
    <cellStyle name="Otsikko 2" xfId="3" builtinId="17" customBuiltin="1"/>
    <cellStyle name="Otsikko 3" xfId="4" builtinId="18" customBuiltin="1"/>
    <cellStyle name="Otsikko 4" xfId="5" builtinId="19" customBuiltin="1"/>
    <cellStyle name="Selittävä teksti" xfId="16" builtinId="53" customBuiltin="1"/>
    <cellStyle name="Summa" xfId="17" builtinId="25" customBuiltin="1"/>
    <cellStyle name="Syöttö" xfId="9" builtinId="20" customBuiltin="1"/>
    <cellStyle name="Tarkistussolu" xfId="13" builtinId="23" customBuiltin="1"/>
    <cellStyle name="Tulostus" xfId="10" builtinId="21" customBuiltin="1"/>
    <cellStyle name="Varoitusteksti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25" sqref="D25"/>
    </sheetView>
  </sheetViews>
  <sheetFormatPr defaultRowHeight="14.4" x14ac:dyDescent="0.3"/>
  <cols>
    <col min="1" max="1" width="13.77734375" customWidth="1"/>
    <col min="2" max="2" width="19.6640625" customWidth="1"/>
    <col min="3" max="3" width="20.77734375" customWidth="1"/>
    <col min="4" max="4" width="18.88671875" customWidth="1"/>
    <col min="5" max="5" width="21.88671875" customWidth="1"/>
    <col min="6" max="6" width="17.77734375" customWidth="1"/>
    <col min="7" max="7" width="23.44140625" customWidth="1"/>
  </cols>
  <sheetData>
    <row r="1" spans="1:7" ht="25.8" customHeight="1" x14ac:dyDescent="0.3">
      <c r="A1" s="10"/>
      <c r="B1" s="13" t="s">
        <v>13</v>
      </c>
      <c r="C1" s="13" t="s">
        <v>14</v>
      </c>
      <c r="D1" s="13" t="s">
        <v>15</v>
      </c>
      <c r="E1" s="13" t="s">
        <v>16</v>
      </c>
      <c r="F1" s="13" t="s">
        <v>17</v>
      </c>
      <c r="G1" s="10"/>
    </row>
    <row r="2" spans="1:7" x14ac:dyDescent="0.3">
      <c r="A2" s="25" t="s">
        <v>18</v>
      </c>
      <c r="B2" s="14">
        <v>1.2750750750750748</v>
      </c>
      <c r="C2" s="15">
        <v>4.0549849849849835E-2</v>
      </c>
      <c r="D2" s="15">
        <v>-4.4985485485485492E-3</v>
      </c>
      <c r="E2" s="15">
        <v>4.4114422888488267</v>
      </c>
      <c r="F2" s="16">
        <v>5.4102202202202196</v>
      </c>
      <c r="G2" s="26" t="s">
        <v>21</v>
      </c>
    </row>
    <row r="3" spans="1:7" ht="14.4" customHeight="1" x14ac:dyDescent="0.3">
      <c r="A3" s="27"/>
      <c r="B3" s="17">
        <v>1.1552666089526258</v>
      </c>
      <c r="C3" s="12">
        <v>0.11736968396573839</v>
      </c>
      <c r="D3" s="12">
        <v>3.850833521903866E-2</v>
      </c>
      <c r="E3" s="12">
        <v>3.5681447622852152</v>
      </c>
      <c r="F3" s="18">
        <v>2.6573544573894359</v>
      </c>
      <c r="G3" s="28" t="s">
        <v>22</v>
      </c>
    </row>
    <row r="4" spans="1:7" x14ac:dyDescent="0.3">
      <c r="A4" s="29"/>
      <c r="B4" s="30">
        <v>0.50631791527173264</v>
      </c>
      <c r="C4" s="6">
        <v>5.1439532001631393E-2</v>
      </c>
      <c r="D4" s="6">
        <v>1.6877022029023459E-2</v>
      </c>
      <c r="E4" s="6">
        <v>1.5638083914377954</v>
      </c>
      <c r="F4" s="7">
        <v>1.1646369405788299</v>
      </c>
      <c r="G4" s="31" t="s">
        <v>23</v>
      </c>
    </row>
    <row r="5" spans="1:7" x14ac:dyDescent="0.3">
      <c r="A5" s="25" t="s">
        <v>19</v>
      </c>
      <c r="B5" s="32">
        <v>1.0550950950950955</v>
      </c>
      <c r="C5" s="33">
        <v>0.56192012012012005</v>
      </c>
      <c r="D5" s="33">
        <v>-0.90880495495495472</v>
      </c>
      <c r="E5" s="33">
        <v>4.2459700763198356</v>
      </c>
      <c r="F5" s="34">
        <v>5.2102252252252246</v>
      </c>
      <c r="G5" s="26" t="s">
        <v>21</v>
      </c>
    </row>
    <row r="6" spans="1:7" x14ac:dyDescent="0.3">
      <c r="A6" s="27"/>
      <c r="B6" s="19">
        <v>1.93598496148171</v>
      </c>
      <c r="C6" s="11">
        <v>0.88930349048369006</v>
      </c>
      <c r="D6" s="11">
        <v>0.18062419646543532</v>
      </c>
      <c r="E6" s="11">
        <v>4.1292096521501511</v>
      </c>
      <c r="F6" s="20">
        <v>2.527445380529481</v>
      </c>
      <c r="G6" s="28" t="s">
        <v>22</v>
      </c>
    </row>
    <row r="7" spans="1:7" x14ac:dyDescent="0.3">
      <c r="A7" s="29"/>
      <c r="B7" s="35">
        <v>0.84848281954892146</v>
      </c>
      <c r="C7" s="36">
        <v>0.3897544392404762</v>
      </c>
      <c r="D7" s="36">
        <v>7.9162044408886148E-2</v>
      </c>
      <c r="E7" s="36">
        <v>1.8097059212089759</v>
      </c>
      <c r="F7" s="37">
        <v>1.1077017773352213</v>
      </c>
      <c r="G7" s="31" t="s">
        <v>23</v>
      </c>
    </row>
    <row r="8" spans="1:7" ht="14.4" customHeight="1" x14ac:dyDescent="0.3">
      <c r="A8" s="25" t="s">
        <v>20</v>
      </c>
      <c r="B8" s="38">
        <v>-0.21997997997997915</v>
      </c>
      <c r="C8" s="39">
        <v>0.52137027027027028</v>
      </c>
      <c r="D8" s="39">
        <v>-0.90430640640640614</v>
      </c>
      <c r="E8" s="39">
        <v>-0.16547221252898947</v>
      </c>
      <c r="F8" s="40">
        <v>-0.19999499499499498</v>
      </c>
      <c r="G8" s="26" t="s">
        <v>21</v>
      </c>
    </row>
    <row r="9" spans="1:7" x14ac:dyDescent="0.3">
      <c r="A9" s="27"/>
      <c r="B9" s="21">
        <v>1.8939307030173058</v>
      </c>
      <c r="C9" s="9">
        <v>0.80608855358838327</v>
      </c>
      <c r="D9" s="9">
        <v>0.18519769523979399</v>
      </c>
      <c r="E9" s="9">
        <v>1.6527875828417975</v>
      </c>
      <c r="F9" s="8">
        <v>1.0886993705571482</v>
      </c>
      <c r="G9" s="28" t="s">
        <v>22</v>
      </c>
    </row>
    <row r="10" spans="1:7" x14ac:dyDescent="0.3">
      <c r="A10" s="29"/>
      <c r="B10" s="22">
        <v>0.8300517281376496</v>
      </c>
      <c r="C10" s="23">
        <v>0.35328388513478892</v>
      </c>
      <c r="D10" s="23">
        <v>8.1166468623163832E-2</v>
      </c>
      <c r="E10" s="23">
        <v>0.72436609596995749</v>
      </c>
      <c r="F10" s="24">
        <v>0.47714353672689525</v>
      </c>
      <c r="G10" s="3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H33" sqref="H3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100</v>
      </c>
      <c r="B2" s="1">
        <v>31</v>
      </c>
      <c r="C2" s="1">
        <v>27</v>
      </c>
      <c r="D2" s="1">
        <v>26</v>
      </c>
      <c r="E2" s="1">
        <v>0</v>
      </c>
      <c r="F2" s="1">
        <v>30</v>
      </c>
      <c r="G2" s="1">
        <v>31.979874006666002</v>
      </c>
      <c r="H2" s="1">
        <v>61.980862027660798</v>
      </c>
      <c r="I2" s="1">
        <v>48.636238548571797</v>
      </c>
      <c r="J2" s="1">
        <v>164.914632584115</v>
      </c>
      <c r="K2" s="1">
        <v>50.918320357974601</v>
      </c>
      <c r="L2" s="1">
        <v>25.4591601789873</v>
      </c>
      <c r="M2" s="1">
        <v>50.918320357974601</v>
      </c>
      <c r="N2" s="1">
        <v>78.8</v>
      </c>
      <c r="O2" s="1">
        <v>0.255</v>
      </c>
      <c r="P2" s="1">
        <v>0.75800000000000001</v>
      </c>
      <c r="Q2" s="1">
        <v>0</v>
      </c>
      <c r="R2" s="1">
        <v>1.2</v>
      </c>
    </row>
    <row r="3" spans="1:18" x14ac:dyDescent="0.3">
      <c r="A3" s="1">
        <v>100</v>
      </c>
      <c r="B3" s="1">
        <v>48</v>
      </c>
      <c r="C3" s="1">
        <v>48</v>
      </c>
      <c r="D3" s="1">
        <v>48</v>
      </c>
      <c r="E3" s="1">
        <v>0</v>
      </c>
      <c r="F3" s="1">
        <v>48</v>
      </c>
      <c r="G3" s="1">
        <v>21.176289367310499</v>
      </c>
      <c r="H3" s="1">
        <v>52.318669131262801</v>
      </c>
      <c r="I3" s="1">
        <v>47.465738300048599</v>
      </c>
      <c r="J3" s="1">
        <v>139.68038698508599</v>
      </c>
      <c r="K3" s="1">
        <v>33.497563160583603</v>
      </c>
      <c r="L3" s="1">
        <v>16.748781580291801</v>
      </c>
      <c r="M3" s="1">
        <v>33.497563160583603</v>
      </c>
      <c r="N3" s="1">
        <v>86.7</v>
      </c>
      <c r="O3" s="1">
        <v>0.66100000000000003</v>
      </c>
      <c r="P3" s="1">
        <v>0.39</v>
      </c>
      <c r="Q3" s="1">
        <v>6.25</v>
      </c>
      <c r="R3" s="1">
        <v>10.4</v>
      </c>
    </row>
    <row r="4" spans="1:18" x14ac:dyDescent="0.3">
      <c r="A4" s="1">
        <v>100</v>
      </c>
      <c r="B4" s="1">
        <v>38</v>
      </c>
      <c r="C4" s="1">
        <v>36</v>
      </c>
      <c r="D4" s="1">
        <v>36</v>
      </c>
      <c r="E4" s="1">
        <v>0</v>
      </c>
      <c r="F4" s="1">
        <v>38</v>
      </c>
      <c r="G4" s="1">
        <v>26.799387611371401</v>
      </c>
      <c r="H4" s="1">
        <v>57.9622741556663</v>
      </c>
      <c r="I4" s="1">
        <v>44.659691216166202</v>
      </c>
      <c r="J4" s="1">
        <v>150.60072869842301</v>
      </c>
      <c r="K4" s="1">
        <v>41.508783579109</v>
      </c>
      <c r="L4" s="1">
        <v>20.7543917895545</v>
      </c>
      <c r="M4" s="1">
        <v>41.508783579109</v>
      </c>
      <c r="N4" s="1">
        <v>86.2</v>
      </c>
      <c r="O4" s="1">
        <v>0.41099999999999998</v>
      </c>
      <c r="P4" s="1">
        <v>0.76200000000000001</v>
      </c>
      <c r="Q4" s="1">
        <v>5.55555555555555</v>
      </c>
      <c r="R4" s="1">
        <v>6.6</v>
      </c>
    </row>
    <row r="5" spans="1:18" x14ac:dyDescent="0.3">
      <c r="A5" s="1">
        <v>100</v>
      </c>
      <c r="B5" s="1">
        <v>39</v>
      </c>
      <c r="C5" s="1">
        <v>42</v>
      </c>
      <c r="D5" s="1">
        <v>43</v>
      </c>
      <c r="E5" s="1">
        <v>0</v>
      </c>
      <c r="F5" s="1">
        <v>40</v>
      </c>
      <c r="G5" s="1">
        <v>25.175634520591199</v>
      </c>
      <c r="H5" s="1">
        <v>40.672576042971897</v>
      </c>
      <c r="I5" s="1">
        <v>34.973892571091397</v>
      </c>
      <c r="J5" s="1">
        <v>113.187494448111</v>
      </c>
      <c r="K5" s="1">
        <v>39.961746302054699</v>
      </c>
      <c r="L5" s="1">
        <v>19.9808731510273</v>
      </c>
      <c r="M5" s="1">
        <v>39.961746302054699</v>
      </c>
      <c r="N5" s="1">
        <v>80.400000000000006</v>
      </c>
      <c r="O5" s="1">
        <v>9.5000000000000001E-2</v>
      </c>
      <c r="P5" s="1">
        <v>0.99099999999999999</v>
      </c>
      <c r="Q5" s="1">
        <v>7.1428571428571397</v>
      </c>
      <c r="R5" s="1">
        <v>3.7</v>
      </c>
    </row>
    <row r="6" spans="1:18" x14ac:dyDescent="0.3">
      <c r="A6" s="1">
        <v>100</v>
      </c>
      <c r="B6" s="1">
        <v>41</v>
      </c>
      <c r="C6" s="1">
        <v>41</v>
      </c>
      <c r="D6" s="1">
        <v>44</v>
      </c>
      <c r="E6" s="1">
        <v>0</v>
      </c>
      <c r="F6" s="1">
        <v>42</v>
      </c>
      <c r="G6" s="1">
        <v>24.294683620499299</v>
      </c>
      <c r="H6" s="1">
        <v>47.417594934154998</v>
      </c>
      <c r="I6" s="1">
        <v>44.786616064881102</v>
      </c>
      <c r="J6" s="1">
        <v>131.38351551757299</v>
      </c>
      <c r="K6" s="1">
        <v>40.698318561308596</v>
      </c>
      <c r="L6" s="1">
        <v>20.349159280654298</v>
      </c>
      <c r="M6" s="1">
        <v>40.698318561308596</v>
      </c>
      <c r="N6" s="1">
        <v>81</v>
      </c>
      <c r="O6" s="1">
        <v>0.371</v>
      </c>
      <c r="P6" s="1">
        <v>0.67600000000000005</v>
      </c>
      <c r="Q6" s="1">
        <v>7.3170731707316996</v>
      </c>
      <c r="R6" s="1">
        <v>7.9</v>
      </c>
    </row>
    <row r="7" spans="1:18" x14ac:dyDescent="0.3">
      <c r="A7" s="1">
        <v>100</v>
      </c>
      <c r="B7" s="1">
        <v>45</v>
      </c>
      <c r="C7" s="1">
        <v>45</v>
      </c>
      <c r="D7" s="1">
        <v>44</v>
      </c>
      <c r="E7" s="1">
        <v>0</v>
      </c>
      <c r="F7" s="1">
        <v>45</v>
      </c>
      <c r="G7" s="1">
        <v>22.444828378917201</v>
      </c>
      <c r="H7" s="1">
        <v>44.158230008527099</v>
      </c>
      <c r="I7" s="1">
        <v>43.538982097052703</v>
      </c>
      <c r="J7" s="1">
        <v>126.61237325366599</v>
      </c>
      <c r="K7" s="1">
        <v>35.955179140539101</v>
      </c>
      <c r="L7" s="1">
        <v>17.977589570269501</v>
      </c>
      <c r="M7" s="1">
        <v>35.955179140539101</v>
      </c>
      <c r="N7" s="1">
        <v>81.5</v>
      </c>
      <c r="O7" s="1">
        <v>0.25900000000000001</v>
      </c>
      <c r="P7" s="1">
        <v>0.70499999999999996</v>
      </c>
      <c r="Q7" s="1">
        <v>4.4444444444444402</v>
      </c>
      <c r="R7" s="1">
        <v>5.7</v>
      </c>
    </row>
    <row r="8" spans="1:18" x14ac:dyDescent="0.3">
      <c r="A8" s="1">
        <v>100</v>
      </c>
      <c r="B8" s="1">
        <v>37</v>
      </c>
      <c r="C8" s="1">
        <v>40</v>
      </c>
      <c r="D8" s="1">
        <v>39</v>
      </c>
      <c r="E8" s="1">
        <v>0</v>
      </c>
      <c r="F8" s="1">
        <v>37</v>
      </c>
      <c r="G8" s="1">
        <v>26.386708826290899</v>
      </c>
      <c r="H8" s="1">
        <v>53.7021377455495</v>
      </c>
      <c r="I8" s="1">
        <v>54.255407463101001</v>
      </c>
      <c r="J8" s="1">
        <v>151.76433573879399</v>
      </c>
      <c r="K8" s="1">
        <v>42.952700749252998</v>
      </c>
      <c r="L8" s="1">
        <v>21.476350374626499</v>
      </c>
      <c r="M8" s="1">
        <v>42.952700749252998</v>
      </c>
      <c r="N8" s="1">
        <v>84</v>
      </c>
      <c r="O8" s="1">
        <v>0.41799999999999998</v>
      </c>
      <c r="P8" s="1">
        <v>0.60899999999999999</v>
      </c>
      <c r="Q8" s="1">
        <v>2.5</v>
      </c>
      <c r="R8" s="1">
        <v>8.8000000000000007</v>
      </c>
    </row>
    <row r="9" spans="1:18" x14ac:dyDescent="0.3">
      <c r="A9" s="1">
        <v>100</v>
      </c>
      <c r="B9" s="1">
        <v>37</v>
      </c>
      <c r="C9" s="1">
        <v>38</v>
      </c>
      <c r="D9" s="1">
        <v>40</v>
      </c>
      <c r="E9" s="1">
        <v>0</v>
      </c>
      <c r="F9" s="1">
        <v>37</v>
      </c>
      <c r="G9" s="1">
        <v>27.0395299045096</v>
      </c>
      <c r="H9" s="1">
        <v>46.762335982208697</v>
      </c>
      <c r="I9" s="1">
        <v>36.203371411390499</v>
      </c>
      <c r="J9" s="1">
        <v>125.315891006315</v>
      </c>
      <c r="K9" s="1">
        <v>42.312260299747102</v>
      </c>
      <c r="L9" s="1">
        <v>21.156130149873501</v>
      </c>
      <c r="M9" s="1">
        <v>42.312260299747102</v>
      </c>
      <c r="N9" s="1">
        <v>80.900000000000006</v>
      </c>
      <c r="O9" s="1">
        <v>0.121</v>
      </c>
      <c r="P9" s="1">
        <v>0.94</v>
      </c>
      <c r="Q9" s="1">
        <v>2.6315789473684199</v>
      </c>
      <c r="R9" s="1">
        <v>5.2</v>
      </c>
    </row>
    <row r="10" spans="1:18" x14ac:dyDescent="0.3">
      <c r="A10" s="1">
        <v>100</v>
      </c>
      <c r="B10" s="1">
        <v>47</v>
      </c>
      <c r="C10" s="1">
        <v>46</v>
      </c>
      <c r="D10" s="1">
        <v>47</v>
      </c>
      <c r="E10" s="1">
        <v>0</v>
      </c>
      <c r="F10" s="1">
        <v>47</v>
      </c>
      <c r="G10" s="1">
        <v>22.443931991265799</v>
      </c>
      <c r="H10" s="1">
        <v>49.917942172590301</v>
      </c>
      <c r="I10" s="1">
        <v>47.668759435242599</v>
      </c>
      <c r="J10" s="1">
        <v>135.70251852607001</v>
      </c>
      <c r="K10" s="1">
        <v>37.646961812955198</v>
      </c>
      <c r="L10" s="1">
        <v>18.823480906477599</v>
      </c>
      <c r="M10" s="1">
        <v>37.646961812955198</v>
      </c>
      <c r="N10" s="1">
        <v>84.2</v>
      </c>
      <c r="O10" s="1">
        <v>0.40500000000000003</v>
      </c>
      <c r="P10" s="1">
        <v>0.56499999999999995</v>
      </c>
      <c r="Q10" s="1">
        <v>4.3478260869565197</v>
      </c>
      <c r="R10" s="1">
        <v>5.6</v>
      </c>
    </row>
    <row r="11" spans="1:18" x14ac:dyDescent="0.3">
      <c r="A11" s="1">
        <v>100</v>
      </c>
      <c r="B11" s="1">
        <v>40</v>
      </c>
      <c r="C11" s="1">
        <v>37</v>
      </c>
      <c r="D11" s="1">
        <v>37</v>
      </c>
      <c r="E11" s="1">
        <v>0</v>
      </c>
      <c r="F11" s="1">
        <v>43</v>
      </c>
      <c r="G11" s="1">
        <v>23.999827595484401</v>
      </c>
      <c r="H11" s="1">
        <v>106.695266534171</v>
      </c>
      <c r="I11" s="1">
        <v>67.292869689211301</v>
      </c>
      <c r="J11" s="1">
        <v>217.11107510642699</v>
      </c>
      <c r="K11" s="1">
        <v>36.177786839647503</v>
      </c>
      <c r="L11" s="1">
        <v>18.088893419823702</v>
      </c>
      <c r="M11" s="1">
        <v>36.177786839647503</v>
      </c>
      <c r="N11" s="1">
        <v>84.7</v>
      </c>
      <c r="O11" s="1">
        <v>2.7210000000000001</v>
      </c>
      <c r="P11" s="1">
        <v>0.17399999999999999</v>
      </c>
      <c r="Q11" s="1">
        <v>16.2162162162162</v>
      </c>
      <c r="R11" s="1">
        <v>14.4</v>
      </c>
    </row>
    <row r="12" spans="1:18" x14ac:dyDescent="0.3">
      <c r="A12" s="1">
        <v>100</v>
      </c>
      <c r="B12" s="1">
        <v>36</v>
      </c>
      <c r="C12" s="1">
        <v>36</v>
      </c>
      <c r="D12" s="1">
        <v>35</v>
      </c>
      <c r="E12" s="1">
        <v>0</v>
      </c>
      <c r="F12" s="1">
        <v>36</v>
      </c>
      <c r="G12" s="1">
        <v>27.5139695883672</v>
      </c>
      <c r="H12" s="1">
        <v>52.792402771422701</v>
      </c>
      <c r="I12" s="1">
        <v>50.712790730985901</v>
      </c>
      <c r="J12" s="1">
        <v>149.941484204484</v>
      </c>
      <c r="K12" s="1">
        <v>45.317256750271703</v>
      </c>
      <c r="L12" s="1">
        <v>22.658628375135802</v>
      </c>
      <c r="M12" s="1">
        <v>45.317256750271703</v>
      </c>
      <c r="N12" s="1">
        <v>83.8</v>
      </c>
      <c r="O12" s="1">
        <v>0.24299999999999999</v>
      </c>
      <c r="P12" s="1">
        <v>0.60899999999999999</v>
      </c>
      <c r="Q12" s="1">
        <v>5.55555555555555</v>
      </c>
      <c r="R12" s="1">
        <v>5.4</v>
      </c>
    </row>
    <row r="13" spans="1:18" x14ac:dyDescent="0.3">
      <c r="A13" s="1">
        <v>100</v>
      </c>
      <c r="B13" s="1">
        <v>29</v>
      </c>
      <c r="C13" s="1">
        <v>31</v>
      </c>
      <c r="D13" s="1">
        <v>30</v>
      </c>
      <c r="E13" s="1">
        <v>0</v>
      </c>
      <c r="F13" s="1">
        <v>29</v>
      </c>
      <c r="G13" s="1">
        <v>32.379626393984204</v>
      </c>
      <c r="H13" s="1">
        <v>61.2178102585464</v>
      </c>
      <c r="I13" s="1">
        <v>46.1232000436544</v>
      </c>
      <c r="J13" s="1">
        <v>155.44544466059099</v>
      </c>
      <c r="K13" s="1">
        <v>53.944149051185001</v>
      </c>
      <c r="L13" s="1">
        <v>26.9720745255925</v>
      </c>
      <c r="M13" s="1">
        <v>53.944149051185001</v>
      </c>
      <c r="N13" s="1">
        <v>75.8</v>
      </c>
      <c r="O13" s="1">
        <v>0.30299999999999999</v>
      </c>
      <c r="P13" s="1">
        <v>0.79400000000000004</v>
      </c>
      <c r="Q13" s="1">
        <v>9.67741935483871</v>
      </c>
      <c r="R13" s="1">
        <v>4.3</v>
      </c>
    </row>
    <row r="14" spans="1:18" x14ac:dyDescent="0.3">
      <c r="A14" s="1">
        <v>100</v>
      </c>
      <c r="B14" s="1">
        <v>33</v>
      </c>
      <c r="C14" s="1">
        <v>34</v>
      </c>
      <c r="D14" s="1">
        <v>34</v>
      </c>
      <c r="E14" s="1">
        <v>0</v>
      </c>
      <c r="F14" s="1">
        <v>33</v>
      </c>
      <c r="G14" s="1">
        <v>30.518552325526901</v>
      </c>
      <c r="H14" s="1">
        <v>77.023698793119095</v>
      </c>
      <c r="I14" s="1">
        <v>63.384758683064</v>
      </c>
      <c r="J14" s="1">
        <v>190.121187692381</v>
      </c>
      <c r="K14" s="1">
        <v>48.263089569564599</v>
      </c>
      <c r="L14" s="1">
        <v>24.131544784782299</v>
      </c>
      <c r="M14" s="1">
        <v>48.263089569564599</v>
      </c>
      <c r="N14" s="1">
        <v>83</v>
      </c>
      <c r="O14" s="1">
        <v>0.91200000000000003</v>
      </c>
      <c r="P14" s="1">
        <v>0.44</v>
      </c>
      <c r="Q14" s="1">
        <v>2.9411764705882302</v>
      </c>
      <c r="R14" s="1">
        <v>8.6999999999999993</v>
      </c>
    </row>
    <row r="15" spans="1:18" x14ac:dyDescent="0.3">
      <c r="A15" s="1">
        <v>100</v>
      </c>
      <c r="B15" s="1">
        <v>40</v>
      </c>
      <c r="C15" s="1">
        <v>39</v>
      </c>
      <c r="D15" s="1">
        <v>39</v>
      </c>
      <c r="E15" s="1">
        <v>0</v>
      </c>
      <c r="F15" s="1">
        <v>42</v>
      </c>
      <c r="G15" s="1">
        <v>24.504361609397201</v>
      </c>
      <c r="H15" s="1">
        <v>40.096773333966098</v>
      </c>
      <c r="I15" s="1">
        <v>31.004279287827099</v>
      </c>
      <c r="J15" s="1">
        <v>108.55786868193699</v>
      </c>
      <c r="K15" s="1">
        <v>39.528213290116803</v>
      </c>
      <c r="L15" s="1">
        <v>19.764106645058401</v>
      </c>
      <c r="M15" s="1">
        <v>39.528213290116803</v>
      </c>
      <c r="N15" s="1">
        <v>77.3</v>
      </c>
      <c r="O15" s="1">
        <v>0.13600000000000001</v>
      </c>
      <c r="P15" s="1">
        <v>0.92800000000000005</v>
      </c>
      <c r="Q15" s="1">
        <v>2.5641025641025599</v>
      </c>
      <c r="R15" s="1">
        <v>2.6</v>
      </c>
    </row>
    <row r="16" spans="1:18" x14ac:dyDescent="0.3">
      <c r="A16" s="1">
        <v>100</v>
      </c>
      <c r="B16" s="1">
        <v>46</v>
      </c>
      <c r="C16" s="1">
        <v>47</v>
      </c>
      <c r="D16" s="1">
        <v>48</v>
      </c>
      <c r="E16" s="1">
        <v>0</v>
      </c>
      <c r="F16" s="1">
        <v>45</v>
      </c>
      <c r="G16" s="1">
        <v>21.215502099432701</v>
      </c>
      <c r="H16" s="1">
        <v>39.468052184920801</v>
      </c>
      <c r="I16" s="1">
        <v>32.510261117611499</v>
      </c>
      <c r="J16" s="1">
        <v>105.87724949111001</v>
      </c>
      <c r="K16" s="1">
        <v>36.577028451063498</v>
      </c>
      <c r="L16" s="1">
        <v>18.288514225531699</v>
      </c>
      <c r="M16" s="1">
        <v>36.577028451063498</v>
      </c>
      <c r="N16" s="1">
        <v>77.2</v>
      </c>
      <c r="O16" s="1">
        <v>0.17299999999999999</v>
      </c>
      <c r="P16" s="1">
        <v>0.88300000000000001</v>
      </c>
      <c r="Q16" s="1">
        <v>2.1276595744680802</v>
      </c>
      <c r="R16" s="1">
        <v>2.8</v>
      </c>
    </row>
    <row r="17" spans="1:18" x14ac:dyDescent="0.3">
      <c r="A17" s="1">
        <v>100</v>
      </c>
      <c r="B17" s="1">
        <v>47</v>
      </c>
      <c r="C17" s="1">
        <v>46</v>
      </c>
      <c r="D17" s="1">
        <v>49</v>
      </c>
      <c r="E17" s="1">
        <v>0</v>
      </c>
      <c r="F17" s="1">
        <v>45</v>
      </c>
      <c r="G17" s="1">
        <v>22.633850053835801</v>
      </c>
      <c r="H17" s="1">
        <v>71.896871110268407</v>
      </c>
      <c r="I17" s="1">
        <v>48.970553555455403</v>
      </c>
      <c r="J17" s="1">
        <v>156.697951108441</v>
      </c>
      <c r="K17" s="1">
        <v>35.706310197150202</v>
      </c>
      <c r="L17" s="1">
        <v>17.853155098575101</v>
      </c>
      <c r="M17" s="1">
        <v>35.706310197150202</v>
      </c>
      <c r="N17" s="1">
        <v>80.7</v>
      </c>
      <c r="O17" s="1">
        <v>1.42</v>
      </c>
      <c r="P17" s="1">
        <v>0.27200000000000002</v>
      </c>
      <c r="Q17" s="1">
        <v>6.5217391304347796</v>
      </c>
      <c r="R17" s="1">
        <v>9.3000000000000007</v>
      </c>
    </row>
    <row r="18" spans="1:18" x14ac:dyDescent="0.3">
      <c r="A18" s="1">
        <v>100</v>
      </c>
      <c r="B18" s="1">
        <v>46</v>
      </c>
      <c r="C18" s="1">
        <v>45</v>
      </c>
      <c r="D18" s="1">
        <v>43</v>
      </c>
      <c r="E18" s="1">
        <v>0</v>
      </c>
      <c r="F18" s="1">
        <v>53</v>
      </c>
      <c r="G18" s="1">
        <v>18.947546600694199</v>
      </c>
      <c r="H18" s="1">
        <v>55.626544925277599</v>
      </c>
      <c r="I18" s="1">
        <v>50.066917910740699</v>
      </c>
      <c r="J18" s="1">
        <v>140.97411232831001</v>
      </c>
      <c r="K18" s="1">
        <v>30.898956228907</v>
      </c>
      <c r="L18" s="1">
        <v>15.4494781144535</v>
      </c>
      <c r="M18" s="1">
        <v>30.898956228907</v>
      </c>
      <c r="N18" s="1">
        <v>83.3</v>
      </c>
      <c r="O18" s="1">
        <v>1.474</v>
      </c>
      <c r="P18" s="1">
        <v>0.29199999999999998</v>
      </c>
      <c r="Q18" s="1">
        <v>4.4444444444444402</v>
      </c>
      <c r="R18" s="1">
        <v>7.1</v>
      </c>
    </row>
    <row r="19" spans="1:18" x14ac:dyDescent="0.3">
      <c r="A19" s="1">
        <v>100</v>
      </c>
      <c r="B19" s="1">
        <v>47</v>
      </c>
      <c r="C19" s="1">
        <v>47</v>
      </c>
      <c r="D19" s="1">
        <v>47</v>
      </c>
      <c r="E19" s="1">
        <v>0</v>
      </c>
      <c r="F19" s="1">
        <v>44</v>
      </c>
      <c r="G19" s="1">
        <v>23.5250509953649</v>
      </c>
      <c r="H19" s="1">
        <v>162.041937237876</v>
      </c>
      <c r="I19" s="1">
        <v>65.594529929691603</v>
      </c>
      <c r="J19" s="1">
        <v>274.44976407418602</v>
      </c>
      <c r="K19" s="1">
        <v>36.082619949721902</v>
      </c>
      <c r="L19" s="1">
        <v>18.041309974860901</v>
      </c>
      <c r="M19" s="1">
        <v>36.082619949721902</v>
      </c>
      <c r="N19" s="1">
        <v>91.5</v>
      </c>
      <c r="O19" s="1">
        <v>5.4189999999999996</v>
      </c>
      <c r="P19" s="1">
        <v>0</v>
      </c>
      <c r="Q19" s="1">
        <v>12.7659574468085</v>
      </c>
      <c r="R19" s="1">
        <v>11.9</v>
      </c>
    </row>
    <row r="20" spans="1:18" x14ac:dyDescent="0.3">
      <c r="A20" s="1">
        <v>100</v>
      </c>
      <c r="B20" s="1">
        <v>37</v>
      </c>
      <c r="C20" s="1">
        <v>38</v>
      </c>
      <c r="D20" s="1">
        <v>33</v>
      </c>
      <c r="E20" s="1">
        <v>0</v>
      </c>
      <c r="F20" s="1">
        <v>38</v>
      </c>
      <c r="G20" s="1">
        <v>26.430640447987699</v>
      </c>
      <c r="H20" s="1">
        <v>48.299274847203499</v>
      </c>
      <c r="I20" s="1">
        <v>46.593548325294101</v>
      </c>
      <c r="J20" s="1">
        <v>138.51551762016101</v>
      </c>
      <c r="K20" s="1">
        <v>42.730593948500101</v>
      </c>
      <c r="L20" s="1">
        <v>21.365296974250001</v>
      </c>
      <c r="M20" s="1">
        <v>42.730593948500101</v>
      </c>
      <c r="N20" s="1">
        <v>83.2</v>
      </c>
      <c r="O20" s="1">
        <v>0.49</v>
      </c>
      <c r="P20" s="1">
        <v>0.72599999999999998</v>
      </c>
      <c r="Q20" s="1">
        <v>2.6315789473684199</v>
      </c>
      <c r="R20" s="1">
        <v>4.5</v>
      </c>
    </row>
    <row r="21" spans="1:18" x14ac:dyDescent="0.3">
      <c r="A21" s="1">
        <v>100</v>
      </c>
      <c r="B21" s="1">
        <v>40</v>
      </c>
      <c r="C21" s="1">
        <v>42</v>
      </c>
      <c r="D21" s="1">
        <v>40</v>
      </c>
      <c r="E21" s="1">
        <v>0</v>
      </c>
      <c r="F21" s="1">
        <v>39</v>
      </c>
      <c r="G21" s="1">
        <v>24.748797772845801</v>
      </c>
      <c r="H21" s="1">
        <v>50.482085668257</v>
      </c>
      <c r="I21" s="1">
        <v>43.787569079832203</v>
      </c>
      <c r="J21" s="1">
        <v>129.573734803646</v>
      </c>
      <c r="K21" s="1">
        <v>45.169242390626401</v>
      </c>
      <c r="L21" s="1">
        <v>22.584621195313201</v>
      </c>
      <c r="M21" s="1">
        <v>45.169242390626401</v>
      </c>
      <c r="N21" s="1">
        <v>77.677677677677593</v>
      </c>
      <c r="O21" s="1">
        <v>0.49349349349349297</v>
      </c>
      <c r="P21" s="1">
        <v>0.53553553553553501</v>
      </c>
      <c r="Q21" s="1">
        <v>0</v>
      </c>
      <c r="R21" s="1">
        <v>4.5045045045045002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I27" sqref="I27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100</v>
      </c>
      <c r="B2" s="1">
        <v>31</v>
      </c>
      <c r="C2" s="1">
        <v>27</v>
      </c>
      <c r="D2" s="1">
        <v>26</v>
      </c>
      <c r="E2" s="1">
        <v>0</v>
      </c>
      <c r="F2" s="1">
        <v>30</v>
      </c>
      <c r="G2" s="1">
        <v>31.979874006666002</v>
      </c>
      <c r="H2" s="1">
        <v>61.980862027660798</v>
      </c>
      <c r="I2" s="1">
        <v>48.636238548571797</v>
      </c>
      <c r="J2" s="1">
        <v>164.914632584115</v>
      </c>
      <c r="K2" s="1">
        <v>50.918320357974601</v>
      </c>
      <c r="L2" s="1">
        <v>25.4591601789873</v>
      </c>
      <c r="M2" s="1">
        <v>50.918320357974601</v>
      </c>
      <c r="N2" s="1">
        <v>78.8</v>
      </c>
      <c r="O2" s="1">
        <v>0.255</v>
      </c>
      <c r="P2" s="1">
        <v>0.75800000000000001</v>
      </c>
      <c r="Q2" s="1">
        <v>0</v>
      </c>
      <c r="R2" s="1">
        <v>0</v>
      </c>
    </row>
    <row r="3" spans="1:18" x14ac:dyDescent="0.3">
      <c r="A3" s="1">
        <v>100</v>
      </c>
      <c r="B3" s="1">
        <v>48</v>
      </c>
      <c r="C3" s="1">
        <v>48</v>
      </c>
      <c r="D3" s="1">
        <v>49</v>
      </c>
      <c r="E3" s="1">
        <v>0</v>
      </c>
      <c r="F3" s="1">
        <v>48</v>
      </c>
      <c r="G3" s="1">
        <v>21.176289367310499</v>
      </c>
      <c r="H3" s="1">
        <v>53.574645519852503</v>
      </c>
      <c r="I3" s="1">
        <v>47.7805849237876</v>
      </c>
      <c r="J3" s="1">
        <v>142.72448004648501</v>
      </c>
      <c r="K3" s="1">
        <v>33.497563160583603</v>
      </c>
      <c r="L3" s="1">
        <v>16.748781580291801</v>
      </c>
      <c r="M3" s="1">
        <v>33.497563160583603</v>
      </c>
      <c r="N3" s="1">
        <v>84.4</v>
      </c>
      <c r="O3" s="1">
        <v>0.629</v>
      </c>
      <c r="P3" s="1">
        <v>0.45</v>
      </c>
      <c r="Q3" s="1">
        <v>0</v>
      </c>
      <c r="R3" s="1">
        <v>2.1</v>
      </c>
    </row>
    <row r="4" spans="1:18" x14ac:dyDescent="0.3">
      <c r="A4" s="1">
        <v>100</v>
      </c>
      <c r="B4" s="1">
        <v>38</v>
      </c>
      <c r="C4" s="1">
        <v>36</v>
      </c>
      <c r="D4" s="1">
        <v>36</v>
      </c>
      <c r="E4" s="1">
        <v>0</v>
      </c>
      <c r="F4" s="1">
        <v>38</v>
      </c>
      <c r="G4" s="1">
        <v>26.799387611371401</v>
      </c>
      <c r="H4" s="1">
        <v>56.409732880372303</v>
      </c>
      <c r="I4" s="1">
        <v>43.870727597042297</v>
      </c>
      <c r="J4" s="1">
        <v>147.960189201465</v>
      </c>
      <c r="K4" s="1">
        <v>41.508783579109</v>
      </c>
      <c r="L4" s="1">
        <v>20.7543917895545</v>
      </c>
      <c r="M4" s="1">
        <v>41.508783579109</v>
      </c>
      <c r="N4" s="1">
        <v>85.1</v>
      </c>
      <c r="O4" s="1">
        <v>0.35499999999999998</v>
      </c>
      <c r="P4" s="1">
        <v>0.77900000000000003</v>
      </c>
      <c r="Q4" s="1">
        <v>0</v>
      </c>
      <c r="R4" s="1">
        <v>0.9</v>
      </c>
    </row>
    <row r="5" spans="1:18" x14ac:dyDescent="0.3">
      <c r="A5" s="1">
        <v>100</v>
      </c>
      <c r="B5" s="1">
        <v>39</v>
      </c>
      <c r="C5" s="1">
        <v>42</v>
      </c>
      <c r="D5" s="1">
        <v>44</v>
      </c>
      <c r="E5" s="1">
        <v>0</v>
      </c>
      <c r="F5" s="1">
        <v>40</v>
      </c>
      <c r="G5" s="1">
        <v>25.175634520591199</v>
      </c>
      <c r="H5" s="1">
        <v>38.993756161648498</v>
      </c>
      <c r="I5" s="1">
        <v>33.188845920780899</v>
      </c>
      <c r="J5" s="1">
        <v>109.016814065853</v>
      </c>
      <c r="K5" s="1">
        <v>39.961746302054699</v>
      </c>
      <c r="L5" s="1">
        <v>19.9808731510273</v>
      </c>
      <c r="M5" s="1">
        <v>39.961746302054699</v>
      </c>
      <c r="N5" s="1">
        <v>78.099999999999994</v>
      </c>
      <c r="O5" s="1">
        <v>7.0999999999999994E-2</v>
      </c>
      <c r="P5" s="1">
        <v>1.069</v>
      </c>
      <c r="Q5" s="1">
        <v>0</v>
      </c>
      <c r="R5" s="1">
        <v>0.9</v>
      </c>
    </row>
    <row r="6" spans="1:18" x14ac:dyDescent="0.3">
      <c r="A6" s="1">
        <v>100</v>
      </c>
      <c r="B6" s="1">
        <v>41</v>
      </c>
      <c r="C6" s="1">
        <v>41</v>
      </c>
      <c r="D6" s="1">
        <v>44</v>
      </c>
      <c r="E6" s="1">
        <v>0</v>
      </c>
      <c r="F6" s="1">
        <v>42</v>
      </c>
      <c r="G6" s="1">
        <v>24.294683620499299</v>
      </c>
      <c r="H6" s="1">
        <v>47.537725975719702</v>
      </c>
      <c r="I6" s="1">
        <v>43.108587413838997</v>
      </c>
      <c r="J6" s="1">
        <v>129.422355791146</v>
      </c>
      <c r="K6" s="1">
        <v>40.698318561308596</v>
      </c>
      <c r="L6" s="1">
        <v>20.349159280654298</v>
      </c>
      <c r="M6" s="1">
        <v>40.698318561308596</v>
      </c>
      <c r="N6" s="1">
        <v>79.7</v>
      </c>
      <c r="O6" s="1">
        <v>0.37</v>
      </c>
      <c r="P6" s="1">
        <v>0.69599999999999995</v>
      </c>
      <c r="Q6" s="1">
        <v>0</v>
      </c>
      <c r="R6" s="1">
        <v>1.5</v>
      </c>
    </row>
    <row r="7" spans="1:18" x14ac:dyDescent="0.3">
      <c r="A7" s="1">
        <v>100</v>
      </c>
      <c r="B7" s="1">
        <v>45</v>
      </c>
      <c r="C7" s="1">
        <v>45</v>
      </c>
      <c r="D7" s="1">
        <v>44</v>
      </c>
      <c r="E7" s="1">
        <v>0</v>
      </c>
      <c r="F7" s="1">
        <v>45</v>
      </c>
      <c r="G7" s="1">
        <v>22.444828378917201</v>
      </c>
      <c r="H7" s="1">
        <v>44.158230008527099</v>
      </c>
      <c r="I7" s="1">
        <v>43.390233430697002</v>
      </c>
      <c r="J7" s="1">
        <v>126.38312076395199</v>
      </c>
      <c r="K7" s="1">
        <v>35.955179140539101</v>
      </c>
      <c r="L7" s="1">
        <v>17.977589570269501</v>
      </c>
      <c r="M7" s="1">
        <v>35.955179140539101</v>
      </c>
      <c r="N7" s="1">
        <v>81.2</v>
      </c>
      <c r="O7" s="1">
        <v>0.25900000000000001</v>
      </c>
      <c r="P7" s="1">
        <v>0.70499999999999996</v>
      </c>
      <c r="Q7" s="1">
        <v>0</v>
      </c>
      <c r="R7" s="1">
        <v>0.3</v>
      </c>
    </row>
    <row r="8" spans="1:18" x14ac:dyDescent="0.3">
      <c r="A8" s="1">
        <v>100</v>
      </c>
      <c r="B8" s="1">
        <v>37</v>
      </c>
      <c r="C8" s="1">
        <v>40</v>
      </c>
      <c r="D8" s="1">
        <v>39</v>
      </c>
      <c r="E8" s="1">
        <v>0</v>
      </c>
      <c r="F8" s="1">
        <v>37</v>
      </c>
      <c r="G8" s="1">
        <v>26.386708826290899</v>
      </c>
      <c r="H8" s="1">
        <v>53.404096906804099</v>
      </c>
      <c r="I8" s="1">
        <v>53.5609943184296</v>
      </c>
      <c r="J8" s="1">
        <v>150.130385956737</v>
      </c>
      <c r="K8" s="1">
        <v>42.952700749252998</v>
      </c>
      <c r="L8" s="1">
        <v>21.476350374626499</v>
      </c>
      <c r="M8" s="1">
        <v>42.952700749252998</v>
      </c>
      <c r="N8" s="1">
        <v>81.599999999999994</v>
      </c>
      <c r="O8" s="1">
        <v>0.40600000000000003</v>
      </c>
      <c r="P8" s="1">
        <v>0.60499999999999998</v>
      </c>
      <c r="Q8" s="1">
        <v>2.5</v>
      </c>
      <c r="R8" s="1">
        <v>2.5</v>
      </c>
    </row>
    <row r="9" spans="1:18" x14ac:dyDescent="0.3">
      <c r="A9" s="1">
        <v>100</v>
      </c>
      <c r="B9" s="1">
        <v>38</v>
      </c>
      <c r="C9" s="1">
        <v>39</v>
      </c>
      <c r="D9" s="1">
        <v>40</v>
      </c>
      <c r="E9" s="1">
        <v>0</v>
      </c>
      <c r="F9" s="1">
        <v>37</v>
      </c>
      <c r="G9" s="1">
        <v>27.0395299045096</v>
      </c>
      <c r="H9" s="1">
        <v>49.294257587613899</v>
      </c>
      <c r="I9" s="1">
        <v>36.685464492786302</v>
      </c>
      <c r="J9" s="1">
        <v>128.75843104063199</v>
      </c>
      <c r="K9" s="1">
        <v>42.312260299747102</v>
      </c>
      <c r="L9" s="1">
        <v>21.156130149873501</v>
      </c>
      <c r="M9" s="1">
        <v>42.312260299747102</v>
      </c>
      <c r="N9" s="1">
        <v>80.8</v>
      </c>
      <c r="O9" s="1">
        <v>0.111</v>
      </c>
      <c r="P9" s="1">
        <v>0.91200000000000003</v>
      </c>
      <c r="Q9" s="1">
        <v>0</v>
      </c>
      <c r="R9" s="1">
        <v>0.4</v>
      </c>
    </row>
    <row r="10" spans="1:18" x14ac:dyDescent="0.3">
      <c r="A10" s="1">
        <v>100</v>
      </c>
      <c r="B10" s="1">
        <v>47</v>
      </c>
      <c r="C10" s="1">
        <v>46</v>
      </c>
      <c r="D10" s="1">
        <v>47</v>
      </c>
      <c r="E10" s="1">
        <v>0</v>
      </c>
      <c r="F10" s="1">
        <v>47</v>
      </c>
      <c r="G10" s="1">
        <v>22.443931991265799</v>
      </c>
      <c r="H10" s="1">
        <v>51.405072628158301</v>
      </c>
      <c r="I10" s="1">
        <v>46.275752744916304</v>
      </c>
      <c r="J10" s="1">
        <v>135.601489021627</v>
      </c>
      <c r="K10" s="1">
        <v>37.646961812955198</v>
      </c>
      <c r="L10" s="1">
        <v>18.823480906477599</v>
      </c>
      <c r="M10" s="1">
        <v>37.646961812955198</v>
      </c>
      <c r="N10" s="1">
        <v>83.4</v>
      </c>
      <c r="O10" s="1">
        <v>0.47699999999999998</v>
      </c>
      <c r="P10" s="1">
        <v>0.45400000000000001</v>
      </c>
      <c r="Q10" s="1">
        <v>0</v>
      </c>
      <c r="R10" s="1">
        <v>0.8</v>
      </c>
    </row>
    <row r="11" spans="1:18" x14ac:dyDescent="0.3">
      <c r="A11" s="1">
        <v>100</v>
      </c>
      <c r="B11" s="1">
        <v>42</v>
      </c>
      <c r="C11" s="1">
        <v>39</v>
      </c>
      <c r="D11" s="1">
        <v>37</v>
      </c>
      <c r="E11" s="1">
        <v>0</v>
      </c>
      <c r="F11" s="1">
        <v>43</v>
      </c>
      <c r="G11" s="1">
        <v>23.999827595484401</v>
      </c>
      <c r="H11" s="1">
        <v>98.280325309395707</v>
      </c>
      <c r="I11" s="1">
        <v>61.634609610034303</v>
      </c>
      <c r="J11" s="1">
        <v>202.32840482188499</v>
      </c>
      <c r="K11" s="1">
        <v>36.177786839647503</v>
      </c>
      <c r="L11" s="1">
        <v>18.088893419823702</v>
      </c>
      <c r="M11" s="1">
        <v>36.177786839647503</v>
      </c>
      <c r="N11" s="1">
        <v>84</v>
      </c>
      <c r="O11" s="1">
        <v>2.3039999999999998</v>
      </c>
      <c r="P11" s="1">
        <v>0.223</v>
      </c>
      <c r="Q11" s="1">
        <v>2.5641025641025599</v>
      </c>
      <c r="R11" s="1">
        <v>3.8</v>
      </c>
    </row>
    <row r="12" spans="1:18" x14ac:dyDescent="0.3">
      <c r="A12" s="1">
        <v>100</v>
      </c>
      <c r="B12" s="1">
        <v>36</v>
      </c>
      <c r="C12" s="1">
        <v>36</v>
      </c>
      <c r="D12" s="1">
        <v>35</v>
      </c>
      <c r="E12" s="1">
        <v>0</v>
      </c>
      <c r="F12" s="1">
        <v>36</v>
      </c>
      <c r="G12" s="1">
        <v>27.5139695883672</v>
      </c>
      <c r="H12" s="1">
        <v>52.792402771422701</v>
      </c>
      <c r="I12" s="1">
        <v>49.780277564090802</v>
      </c>
      <c r="J12" s="1">
        <v>148.581056667789</v>
      </c>
      <c r="K12" s="1">
        <v>45.317256750271703</v>
      </c>
      <c r="L12" s="1">
        <v>22.658628375135802</v>
      </c>
      <c r="M12" s="1">
        <v>45.317256750271703</v>
      </c>
      <c r="N12" s="1">
        <v>82.3</v>
      </c>
      <c r="O12" s="1">
        <v>0.24299999999999999</v>
      </c>
      <c r="P12" s="1">
        <v>0.60899999999999999</v>
      </c>
      <c r="Q12" s="1">
        <v>2.7777777777777701</v>
      </c>
      <c r="R12" s="1">
        <v>1.5</v>
      </c>
    </row>
    <row r="13" spans="1:18" x14ac:dyDescent="0.3">
      <c r="A13" s="1">
        <v>100</v>
      </c>
      <c r="B13" s="1">
        <v>29</v>
      </c>
      <c r="C13" s="1">
        <v>31</v>
      </c>
      <c r="D13" s="1">
        <v>30</v>
      </c>
      <c r="E13" s="1">
        <v>0</v>
      </c>
      <c r="F13" s="1">
        <v>29</v>
      </c>
      <c r="G13" s="1">
        <v>32.379626393984204</v>
      </c>
      <c r="H13" s="1">
        <v>59.920481939063201</v>
      </c>
      <c r="I13" s="1">
        <v>45.8728281599262</v>
      </c>
      <c r="J13" s="1">
        <v>153.20305638346099</v>
      </c>
      <c r="K13" s="1">
        <v>53.944149051185001</v>
      </c>
      <c r="L13" s="1">
        <v>26.9720745255925</v>
      </c>
      <c r="M13" s="1">
        <v>53.944149051185001</v>
      </c>
      <c r="N13" s="1">
        <v>73.7</v>
      </c>
      <c r="O13" s="1">
        <v>0.28100000000000003</v>
      </c>
      <c r="P13" s="1">
        <v>0.78100000000000003</v>
      </c>
      <c r="Q13" s="1">
        <v>3.2258064516128999</v>
      </c>
      <c r="R13" s="1">
        <v>1.6</v>
      </c>
    </row>
    <row r="14" spans="1:18" x14ac:dyDescent="0.3">
      <c r="A14" s="1">
        <v>100</v>
      </c>
      <c r="B14" s="1">
        <v>33</v>
      </c>
      <c r="C14" s="1">
        <v>34</v>
      </c>
      <c r="D14" s="1">
        <v>34</v>
      </c>
      <c r="E14" s="1">
        <v>0</v>
      </c>
      <c r="F14" s="1">
        <v>33</v>
      </c>
      <c r="G14" s="1">
        <v>30.518552325526901</v>
      </c>
      <c r="H14" s="1">
        <v>77.023698793119095</v>
      </c>
      <c r="I14" s="1">
        <v>63.384758683064</v>
      </c>
      <c r="J14" s="1">
        <v>190.11298623785001</v>
      </c>
      <c r="K14" s="1">
        <v>48.263089569564599</v>
      </c>
      <c r="L14" s="1">
        <v>24.131544784782299</v>
      </c>
      <c r="M14" s="1">
        <v>48.263089569564599</v>
      </c>
      <c r="N14" s="1">
        <v>83</v>
      </c>
      <c r="O14" s="1">
        <v>0.91200000000000003</v>
      </c>
      <c r="P14" s="1">
        <v>0.44</v>
      </c>
      <c r="Q14" s="1">
        <v>0</v>
      </c>
      <c r="R14" s="1">
        <v>0</v>
      </c>
    </row>
    <row r="15" spans="1:18" x14ac:dyDescent="0.3">
      <c r="A15" s="1">
        <v>100</v>
      </c>
      <c r="B15" s="1">
        <v>40</v>
      </c>
      <c r="C15" s="1">
        <v>39</v>
      </c>
      <c r="D15" s="1">
        <v>39</v>
      </c>
      <c r="E15" s="1">
        <v>0</v>
      </c>
      <c r="F15" s="1">
        <v>42</v>
      </c>
      <c r="G15" s="1">
        <v>24.504361609397201</v>
      </c>
      <c r="H15" s="1">
        <v>40.080659059750602</v>
      </c>
      <c r="I15" s="1">
        <v>30.811956247903201</v>
      </c>
      <c r="J15" s="1">
        <v>108.009658842731</v>
      </c>
      <c r="K15" s="1">
        <v>39.528213290116803</v>
      </c>
      <c r="L15" s="1">
        <v>19.764106645058401</v>
      </c>
      <c r="M15" s="1">
        <v>39.528213290116803</v>
      </c>
      <c r="N15" s="1">
        <v>75.900000000000006</v>
      </c>
      <c r="O15" s="1">
        <v>0.13600000000000001</v>
      </c>
      <c r="P15" s="1">
        <v>0.93600000000000005</v>
      </c>
      <c r="Q15" s="1">
        <v>0</v>
      </c>
      <c r="R15" s="1">
        <v>1</v>
      </c>
    </row>
    <row r="16" spans="1:18" x14ac:dyDescent="0.3">
      <c r="A16" s="1">
        <v>100</v>
      </c>
      <c r="B16" s="1">
        <v>46</v>
      </c>
      <c r="C16" s="1">
        <v>47</v>
      </c>
      <c r="D16" s="1">
        <v>48</v>
      </c>
      <c r="E16" s="1">
        <v>0</v>
      </c>
      <c r="F16" s="1">
        <v>45</v>
      </c>
      <c r="G16" s="1">
        <v>21.215502099432701</v>
      </c>
      <c r="H16" s="1">
        <v>39.007855662187701</v>
      </c>
      <c r="I16" s="1">
        <v>32.041850468905899</v>
      </c>
      <c r="J16" s="1">
        <v>104.89954552451699</v>
      </c>
      <c r="K16" s="1">
        <v>36.577028451063498</v>
      </c>
      <c r="L16" s="1">
        <v>18.288514225531699</v>
      </c>
      <c r="M16" s="1">
        <v>36.577028451063498</v>
      </c>
      <c r="N16" s="1">
        <v>77</v>
      </c>
      <c r="O16" s="1">
        <v>0.156</v>
      </c>
      <c r="P16" s="1">
        <v>0.88600000000000001</v>
      </c>
      <c r="Q16" s="1">
        <v>2.1276595744680802</v>
      </c>
      <c r="R16" s="1">
        <v>0.5</v>
      </c>
    </row>
    <row r="17" spans="1:18" x14ac:dyDescent="0.3">
      <c r="A17" s="1">
        <v>100</v>
      </c>
      <c r="B17" s="1">
        <v>47</v>
      </c>
      <c r="C17" s="1">
        <v>47</v>
      </c>
      <c r="D17" s="1">
        <v>51</v>
      </c>
      <c r="E17" s="1">
        <v>0</v>
      </c>
      <c r="F17" s="1">
        <v>45</v>
      </c>
      <c r="G17" s="1">
        <v>22.633850053835801</v>
      </c>
      <c r="H17" s="1">
        <v>70.636251971132594</v>
      </c>
      <c r="I17" s="1">
        <v>47.5299299045259</v>
      </c>
      <c r="J17" s="1">
        <v>153.577640708145</v>
      </c>
      <c r="K17" s="1">
        <v>35.706310197150202</v>
      </c>
      <c r="L17" s="1">
        <v>17.853155098575101</v>
      </c>
      <c r="M17" s="1">
        <v>35.706310197150202</v>
      </c>
      <c r="N17" s="1">
        <v>77.900000000000006</v>
      </c>
      <c r="O17" s="1">
        <v>1.4590000000000001</v>
      </c>
      <c r="P17" s="1">
        <v>0.312</v>
      </c>
      <c r="Q17" s="1">
        <v>2.1276595744680802</v>
      </c>
      <c r="R17" s="1">
        <v>0.9</v>
      </c>
    </row>
    <row r="18" spans="1:18" x14ac:dyDescent="0.3">
      <c r="A18" s="1">
        <v>100</v>
      </c>
      <c r="B18" s="1">
        <v>47</v>
      </c>
      <c r="C18" s="1">
        <v>45</v>
      </c>
      <c r="D18" s="1">
        <v>43</v>
      </c>
      <c r="E18" s="1">
        <v>0</v>
      </c>
      <c r="F18" s="1">
        <v>53</v>
      </c>
      <c r="G18" s="1">
        <v>18.947546600694199</v>
      </c>
      <c r="H18" s="1">
        <v>55.626544925277599</v>
      </c>
      <c r="I18" s="1">
        <v>50.066917910740699</v>
      </c>
      <c r="J18" s="1">
        <v>140.78692263496799</v>
      </c>
      <c r="K18" s="1">
        <v>30.898956228907</v>
      </c>
      <c r="L18" s="1">
        <v>15.4494781144535</v>
      </c>
      <c r="M18" s="1">
        <v>30.898956228907</v>
      </c>
      <c r="N18" s="1">
        <v>82.9</v>
      </c>
      <c r="O18" s="1">
        <v>1.4690000000000001</v>
      </c>
      <c r="P18" s="1">
        <v>0.29199999999999998</v>
      </c>
      <c r="Q18" s="1">
        <v>0</v>
      </c>
      <c r="R18" s="1">
        <v>0.8</v>
      </c>
    </row>
    <row r="19" spans="1:18" x14ac:dyDescent="0.3">
      <c r="A19" s="1">
        <v>100</v>
      </c>
      <c r="B19" s="1">
        <v>47</v>
      </c>
      <c r="C19" s="1">
        <v>48</v>
      </c>
      <c r="D19" s="1">
        <v>47</v>
      </c>
      <c r="E19" s="1">
        <v>0</v>
      </c>
      <c r="F19" s="1">
        <v>44</v>
      </c>
      <c r="G19" s="1">
        <v>23.5250509953649</v>
      </c>
      <c r="H19" s="1">
        <v>156.37968843027801</v>
      </c>
      <c r="I19" s="1">
        <v>65.731132471954197</v>
      </c>
      <c r="J19" s="1">
        <v>267.81251319274401</v>
      </c>
      <c r="K19" s="1">
        <v>36.082619949721902</v>
      </c>
      <c r="L19" s="1">
        <v>18.041309974860901</v>
      </c>
      <c r="M19" s="1">
        <v>36.082619949721902</v>
      </c>
      <c r="N19" s="1">
        <v>87.2</v>
      </c>
      <c r="O19" s="1">
        <v>5.09</v>
      </c>
      <c r="P19" s="1">
        <v>0</v>
      </c>
      <c r="Q19" s="1">
        <v>2.0833333333333299</v>
      </c>
      <c r="R19" s="1">
        <v>2.6</v>
      </c>
    </row>
    <row r="20" spans="1:18" x14ac:dyDescent="0.3">
      <c r="A20" s="1">
        <v>100</v>
      </c>
      <c r="B20" s="1">
        <v>37</v>
      </c>
      <c r="C20" s="1">
        <v>38</v>
      </c>
      <c r="D20" s="1">
        <v>33</v>
      </c>
      <c r="E20" s="1">
        <v>0</v>
      </c>
      <c r="F20" s="1">
        <v>38</v>
      </c>
      <c r="G20" s="1">
        <v>26.430640447987699</v>
      </c>
      <c r="H20" s="1">
        <v>48.299274847203499</v>
      </c>
      <c r="I20" s="1">
        <v>46.593548325294101</v>
      </c>
      <c r="J20" s="1">
        <v>138.51551762016101</v>
      </c>
      <c r="K20" s="1">
        <v>42.730593948500101</v>
      </c>
      <c r="L20" s="1">
        <v>21.365296974250001</v>
      </c>
      <c r="M20" s="1">
        <v>42.730593948500101</v>
      </c>
      <c r="N20" s="1">
        <v>83.2</v>
      </c>
      <c r="O20" s="1">
        <v>0.49</v>
      </c>
      <c r="P20" s="1">
        <v>0.72599999999999998</v>
      </c>
      <c r="Q20" s="1">
        <v>0</v>
      </c>
      <c r="R20" s="1">
        <v>0.2</v>
      </c>
    </row>
    <row r="21" spans="1:18" x14ac:dyDescent="0.3">
      <c r="A21" s="1">
        <v>100</v>
      </c>
      <c r="B21" s="1">
        <v>40</v>
      </c>
      <c r="C21" s="1">
        <v>40</v>
      </c>
      <c r="D21" s="1">
        <v>40</v>
      </c>
      <c r="E21" s="1">
        <v>0</v>
      </c>
      <c r="F21" s="1">
        <v>39</v>
      </c>
      <c r="G21" s="1">
        <v>24.748797772845801</v>
      </c>
      <c r="H21" s="1">
        <v>49.703660559524998</v>
      </c>
      <c r="I21" s="1">
        <v>44.982716471080401</v>
      </c>
      <c r="J21" s="1">
        <v>129.990457086162</v>
      </c>
      <c r="K21" s="1">
        <v>45.169242390626401</v>
      </c>
      <c r="L21" s="1">
        <v>22.584621195313201</v>
      </c>
      <c r="M21" s="1">
        <v>45.169242390626401</v>
      </c>
      <c r="N21" s="1">
        <v>76.176176176176099</v>
      </c>
      <c r="O21" s="1">
        <v>0.49649649649649602</v>
      </c>
      <c r="P21" s="1">
        <v>0.50650650650650597</v>
      </c>
      <c r="Q21" s="1">
        <v>0</v>
      </c>
      <c r="R21" s="1">
        <v>0.1001001001001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"/>
  <sheetViews>
    <sheetView workbookViewId="0">
      <selection activeCell="L26" sqref="L2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>
        <v>100</v>
      </c>
      <c r="B2" s="1">
        <v>31</v>
      </c>
      <c r="C2" s="1">
        <v>27</v>
      </c>
      <c r="D2" s="1">
        <v>26</v>
      </c>
      <c r="E2" s="1">
        <v>0</v>
      </c>
      <c r="F2" s="1">
        <v>30</v>
      </c>
      <c r="G2" s="1">
        <v>31.979874006666002</v>
      </c>
      <c r="H2" s="1">
        <v>55.485280063223399</v>
      </c>
      <c r="I2" s="1">
        <v>51.2773705537032</v>
      </c>
      <c r="J2" s="1">
        <v>161.06018262480899</v>
      </c>
      <c r="K2" s="1">
        <v>50.918320357974601</v>
      </c>
      <c r="L2" s="1">
        <v>25.4591601789873</v>
      </c>
      <c r="M2" s="1">
        <v>50.918320357974601</v>
      </c>
      <c r="N2" s="1">
        <v>78.8</v>
      </c>
      <c r="O2" s="1">
        <v>4.8000000000000001E-2</v>
      </c>
      <c r="P2" s="1">
        <v>1.778</v>
      </c>
      <c r="Q2" s="1">
        <v>0</v>
      </c>
      <c r="R2" s="1">
        <v>0</v>
      </c>
    </row>
    <row r="3" spans="1:18" x14ac:dyDescent="0.3">
      <c r="A3" s="1">
        <v>100</v>
      </c>
      <c r="B3" s="1">
        <v>47</v>
      </c>
      <c r="C3" s="1">
        <v>50</v>
      </c>
      <c r="D3" s="1">
        <v>51</v>
      </c>
      <c r="E3" s="1">
        <v>0</v>
      </c>
      <c r="F3" s="1">
        <v>48</v>
      </c>
      <c r="G3" s="1">
        <v>21.176289367310499</v>
      </c>
      <c r="H3" s="1">
        <v>44.3523294269418</v>
      </c>
      <c r="I3" s="1">
        <v>56.541882347351702</v>
      </c>
      <c r="J3" s="1">
        <v>141.12961487227801</v>
      </c>
      <c r="K3" s="1">
        <v>33.497563160583603</v>
      </c>
      <c r="L3" s="1">
        <v>16.748781580291801</v>
      </c>
      <c r="M3" s="1">
        <v>33.497563160583603</v>
      </c>
      <c r="N3" s="1">
        <v>86.9</v>
      </c>
      <c r="O3" s="1">
        <v>0.23400000000000001</v>
      </c>
      <c r="P3" s="1">
        <v>1.3460000000000001</v>
      </c>
      <c r="Q3" s="1">
        <v>0</v>
      </c>
      <c r="R3" s="1">
        <v>3.2</v>
      </c>
    </row>
    <row r="4" spans="1:18" x14ac:dyDescent="0.3">
      <c r="A4" s="1">
        <v>100</v>
      </c>
      <c r="B4" s="1">
        <v>38</v>
      </c>
      <c r="C4" s="1">
        <v>36</v>
      </c>
      <c r="D4" s="1">
        <v>36</v>
      </c>
      <c r="E4" s="1">
        <v>0</v>
      </c>
      <c r="F4" s="1">
        <v>38</v>
      </c>
      <c r="G4" s="1">
        <v>26.799387611371401</v>
      </c>
      <c r="H4" s="1">
        <v>50.735613468924598</v>
      </c>
      <c r="I4" s="1">
        <v>50.9108494475336</v>
      </c>
      <c r="J4" s="1">
        <v>149.434331829006</v>
      </c>
      <c r="K4" s="1">
        <v>41.508783579109</v>
      </c>
      <c r="L4" s="1">
        <v>20.7543917895545</v>
      </c>
      <c r="M4" s="1">
        <v>41.508783579109</v>
      </c>
      <c r="N4" s="1">
        <v>85.4</v>
      </c>
      <c r="O4" s="1">
        <v>0.111</v>
      </c>
      <c r="P4" s="1">
        <v>1.609</v>
      </c>
      <c r="Q4" s="1">
        <v>2.7777777777777701</v>
      </c>
      <c r="R4" s="1">
        <v>1.8</v>
      </c>
    </row>
    <row r="5" spans="1:18" x14ac:dyDescent="0.3">
      <c r="A5" s="1">
        <v>100</v>
      </c>
      <c r="B5" s="1">
        <v>39</v>
      </c>
      <c r="C5" s="1">
        <v>41</v>
      </c>
      <c r="D5" s="1">
        <v>41</v>
      </c>
      <c r="E5" s="1">
        <v>0</v>
      </c>
      <c r="F5" s="1">
        <v>40</v>
      </c>
      <c r="G5" s="1">
        <v>25.175634520591199</v>
      </c>
      <c r="H5" s="1">
        <v>37.5912055022442</v>
      </c>
      <c r="I5" s="1">
        <v>31.596498410716102</v>
      </c>
      <c r="J5" s="1">
        <v>106.135577898573</v>
      </c>
      <c r="K5" s="1">
        <v>39.961746302054699</v>
      </c>
      <c r="L5" s="1">
        <v>19.9808731510273</v>
      </c>
      <c r="M5" s="1">
        <v>39.961746302054699</v>
      </c>
      <c r="N5" s="1">
        <v>77.2</v>
      </c>
      <c r="O5" s="1">
        <v>2.7E-2</v>
      </c>
      <c r="P5" s="1">
        <v>2.0910000000000002</v>
      </c>
      <c r="Q5" s="1">
        <v>0</v>
      </c>
      <c r="R5" s="1">
        <v>0.6</v>
      </c>
    </row>
    <row r="6" spans="1:18" x14ac:dyDescent="0.3">
      <c r="A6" s="1">
        <v>100</v>
      </c>
      <c r="B6" s="1">
        <v>41</v>
      </c>
      <c r="C6" s="1">
        <v>41</v>
      </c>
      <c r="D6" s="1">
        <v>43</v>
      </c>
      <c r="E6" s="1">
        <v>0</v>
      </c>
      <c r="F6" s="1">
        <v>42</v>
      </c>
      <c r="G6" s="1">
        <v>24.294683620499299</v>
      </c>
      <c r="H6" s="1">
        <v>41.264610471673898</v>
      </c>
      <c r="I6" s="1">
        <v>48.197936760381097</v>
      </c>
      <c r="J6" s="1">
        <v>127.85762252990099</v>
      </c>
      <c r="K6" s="1">
        <v>40.698318561308596</v>
      </c>
      <c r="L6" s="1">
        <v>20.349159280654298</v>
      </c>
      <c r="M6" s="1">
        <v>40.698318561308596</v>
      </c>
      <c r="N6" s="1">
        <v>79.5</v>
      </c>
      <c r="O6" s="1">
        <v>0.122</v>
      </c>
      <c r="P6" s="1">
        <v>1.623</v>
      </c>
      <c r="Q6" s="1">
        <v>0</v>
      </c>
      <c r="R6" s="1">
        <v>1.2</v>
      </c>
    </row>
    <row r="7" spans="1:18" x14ac:dyDescent="0.3">
      <c r="A7" s="1">
        <v>100</v>
      </c>
      <c r="B7" s="1">
        <v>45</v>
      </c>
      <c r="C7" s="1">
        <v>45</v>
      </c>
      <c r="D7" s="1">
        <v>45</v>
      </c>
      <c r="E7" s="1">
        <v>0</v>
      </c>
      <c r="F7" s="1">
        <v>45</v>
      </c>
      <c r="G7" s="1">
        <v>22.444828378917201</v>
      </c>
      <c r="H7" s="1">
        <v>40.235557756730401</v>
      </c>
      <c r="I7" s="1">
        <v>47.205916369957798</v>
      </c>
      <c r="J7" s="1">
        <v>126.609303547477</v>
      </c>
      <c r="K7" s="1">
        <v>35.955179140539101</v>
      </c>
      <c r="L7" s="1">
        <v>17.977589570269501</v>
      </c>
      <c r="M7" s="1">
        <v>35.955179140539101</v>
      </c>
      <c r="N7" s="1">
        <v>81.400000000000006</v>
      </c>
      <c r="O7" s="1">
        <v>4.9000000000000002E-2</v>
      </c>
      <c r="P7" s="1">
        <v>1.617</v>
      </c>
      <c r="Q7" s="1">
        <v>0</v>
      </c>
      <c r="R7" s="1">
        <v>0.5</v>
      </c>
    </row>
    <row r="8" spans="1:18" x14ac:dyDescent="0.3">
      <c r="A8" s="1">
        <v>100</v>
      </c>
      <c r="B8" s="1">
        <v>37</v>
      </c>
      <c r="C8" s="1">
        <v>40</v>
      </c>
      <c r="D8" s="1">
        <v>39</v>
      </c>
      <c r="E8" s="1">
        <v>0</v>
      </c>
      <c r="F8" s="1">
        <v>37</v>
      </c>
      <c r="G8" s="1">
        <v>26.386708826290899</v>
      </c>
      <c r="H8" s="1">
        <v>45.504937340474001</v>
      </c>
      <c r="I8" s="1">
        <v>55.815491189342801</v>
      </c>
      <c r="J8" s="1">
        <v>144.857902023642</v>
      </c>
      <c r="K8" s="1">
        <v>42.952700749252998</v>
      </c>
      <c r="L8" s="1">
        <v>21.476350374626499</v>
      </c>
      <c r="M8" s="1">
        <v>42.952700749252998</v>
      </c>
      <c r="N8" s="1">
        <v>83.1</v>
      </c>
      <c r="O8" s="1">
        <v>9.5000000000000001E-2</v>
      </c>
      <c r="P8" s="1">
        <v>1.5580000000000001</v>
      </c>
      <c r="Q8" s="1">
        <v>2.5</v>
      </c>
      <c r="R8" s="1">
        <v>2</v>
      </c>
    </row>
    <row r="9" spans="1:18" x14ac:dyDescent="0.3">
      <c r="A9" s="1">
        <v>100</v>
      </c>
      <c r="B9" s="1">
        <v>37</v>
      </c>
      <c r="C9" s="1">
        <v>37</v>
      </c>
      <c r="D9" s="1">
        <v>38</v>
      </c>
      <c r="E9" s="1">
        <v>0</v>
      </c>
      <c r="F9" s="1">
        <v>37</v>
      </c>
      <c r="G9" s="1">
        <v>27.0395299045096</v>
      </c>
      <c r="H9" s="1">
        <v>40.853861585508199</v>
      </c>
      <c r="I9" s="1">
        <v>33.4835972247147</v>
      </c>
      <c r="J9" s="1">
        <v>114.453644084521</v>
      </c>
      <c r="K9" s="1">
        <v>42.312260299747102</v>
      </c>
      <c r="L9" s="1">
        <v>21.156130149873501</v>
      </c>
      <c r="M9" s="1">
        <v>42.312260299747102</v>
      </c>
      <c r="N9" s="1">
        <v>80</v>
      </c>
      <c r="O9" s="1">
        <v>0.02</v>
      </c>
      <c r="P9" s="1">
        <v>1.9890000000000001</v>
      </c>
      <c r="Q9" s="1">
        <v>0</v>
      </c>
      <c r="R9" s="1">
        <v>0</v>
      </c>
    </row>
    <row r="10" spans="1:18" x14ac:dyDescent="0.3">
      <c r="A10" s="1">
        <v>100</v>
      </c>
      <c r="B10" s="1">
        <v>47</v>
      </c>
      <c r="C10" s="1">
        <v>46</v>
      </c>
      <c r="D10" s="1">
        <v>46</v>
      </c>
      <c r="E10" s="1">
        <v>0</v>
      </c>
      <c r="F10" s="1">
        <v>47</v>
      </c>
      <c r="G10" s="1">
        <v>22.443931991265799</v>
      </c>
      <c r="H10" s="1">
        <v>43.483430785126103</v>
      </c>
      <c r="I10" s="1">
        <v>50.488131097653998</v>
      </c>
      <c r="J10" s="1">
        <v>132.550521569533</v>
      </c>
      <c r="K10" s="1">
        <v>37.646961812955198</v>
      </c>
      <c r="L10" s="1">
        <v>18.823480906477599</v>
      </c>
      <c r="M10" s="1">
        <v>37.646961812955198</v>
      </c>
      <c r="N10" s="1">
        <v>83.3</v>
      </c>
      <c r="O10" s="1">
        <v>0.112</v>
      </c>
      <c r="P10" s="1">
        <v>1.4550000000000001</v>
      </c>
      <c r="Q10" s="1">
        <v>2.1739130434782599</v>
      </c>
      <c r="R10" s="1">
        <v>0.7</v>
      </c>
    </row>
    <row r="11" spans="1:18" x14ac:dyDescent="0.3">
      <c r="A11" s="1">
        <v>100</v>
      </c>
      <c r="B11" s="1">
        <v>43</v>
      </c>
      <c r="C11" s="1">
        <v>38</v>
      </c>
      <c r="D11" s="1">
        <v>37</v>
      </c>
      <c r="E11" s="1">
        <v>0</v>
      </c>
      <c r="F11" s="1">
        <v>43</v>
      </c>
      <c r="G11" s="1">
        <v>23.999827595484401</v>
      </c>
      <c r="H11" s="1">
        <v>75.719073327634106</v>
      </c>
      <c r="I11" s="1">
        <v>75.836976427786297</v>
      </c>
      <c r="J11" s="1">
        <v>193.90294572250201</v>
      </c>
      <c r="K11" s="1">
        <v>36.177786839647503</v>
      </c>
      <c r="L11" s="1">
        <v>18.088893419823702</v>
      </c>
      <c r="M11" s="1">
        <v>36.177786839647503</v>
      </c>
      <c r="N11" s="1">
        <v>86.4</v>
      </c>
      <c r="O11" s="1">
        <v>1.3089999999999999</v>
      </c>
      <c r="P11" s="1">
        <v>0.75700000000000001</v>
      </c>
      <c r="Q11" s="1">
        <v>0</v>
      </c>
      <c r="R11" s="1">
        <v>2.2000000000000002</v>
      </c>
    </row>
    <row r="12" spans="1:18" x14ac:dyDescent="0.3">
      <c r="A12" s="1">
        <v>100</v>
      </c>
      <c r="B12" s="1">
        <v>36</v>
      </c>
      <c r="C12" s="1">
        <v>35</v>
      </c>
      <c r="D12" s="1">
        <v>35</v>
      </c>
      <c r="E12" s="1">
        <v>0</v>
      </c>
      <c r="F12" s="1">
        <v>36</v>
      </c>
      <c r="G12" s="1">
        <v>27.5139695883672</v>
      </c>
      <c r="H12" s="1">
        <v>47.379604550867903</v>
      </c>
      <c r="I12" s="1">
        <v>49.343051474481399</v>
      </c>
      <c r="J12" s="1">
        <v>142.63245430156201</v>
      </c>
      <c r="K12" s="1">
        <v>45.317256750271703</v>
      </c>
      <c r="L12" s="1">
        <v>22.658628375135802</v>
      </c>
      <c r="M12" s="1">
        <v>45.317256750271703</v>
      </c>
      <c r="N12" s="1">
        <v>80.099999999999994</v>
      </c>
      <c r="O12" s="1">
        <v>4.7E-2</v>
      </c>
      <c r="P12" s="1">
        <v>1.6639999999999999</v>
      </c>
      <c r="Q12" s="1">
        <v>0</v>
      </c>
      <c r="R12" s="1">
        <v>1.4</v>
      </c>
    </row>
    <row r="13" spans="1:18" x14ac:dyDescent="0.3">
      <c r="A13" s="1">
        <v>100</v>
      </c>
      <c r="B13" s="1">
        <v>29</v>
      </c>
      <c r="C13" s="1">
        <v>29</v>
      </c>
      <c r="D13" s="1">
        <v>30</v>
      </c>
      <c r="E13" s="1">
        <v>0</v>
      </c>
      <c r="F13" s="1">
        <v>29</v>
      </c>
      <c r="G13" s="1">
        <v>32.379626393984204</v>
      </c>
      <c r="H13" s="1">
        <v>53.379284047004397</v>
      </c>
      <c r="I13" s="1">
        <v>50.427257694181499</v>
      </c>
      <c r="J13" s="1">
        <v>154.73022026078701</v>
      </c>
      <c r="K13" s="1">
        <v>53.944149051185001</v>
      </c>
      <c r="L13" s="1">
        <v>26.9720745255925</v>
      </c>
      <c r="M13" s="1">
        <v>53.944149051185001</v>
      </c>
      <c r="N13" s="1">
        <v>69.900000000000006</v>
      </c>
      <c r="O13" s="1">
        <v>5.5E-2</v>
      </c>
      <c r="P13" s="1">
        <v>1.76</v>
      </c>
      <c r="Q13" s="1">
        <v>0</v>
      </c>
      <c r="R13" s="1">
        <v>0</v>
      </c>
    </row>
    <row r="14" spans="1:18" x14ac:dyDescent="0.3">
      <c r="A14" s="1">
        <v>100</v>
      </c>
      <c r="B14" s="1">
        <v>33</v>
      </c>
      <c r="C14" s="1">
        <v>33</v>
      </c>
      <c r="D14" s="1">
        <v>34</v>
      </c>
      <c r="E14" s="1">
        <v>0</v>
      </c>
      <c r="F14" s="1">
        <v>33</v>
      </c>
      <c r="G14" s="1">
        <v>30.518552325526901</v>
      </c>
      <c r="H14" s="1">
        <v>63.9051033150105</v>
      </c>
      <c r="I14" s="1">
        <v>75.392344278402902</v>
      </c>
      <c r="J14" s="1">
        <v>189.00197635507999</v>
      </c>
      <c r="K14" s="1">
        <v>48.263089569564599</v>
      </c>
      <c r="L14" s="1">
        <v>24.131544784782299</v>
      </c>
      <c r="M14" s="1">
        <v>48.263089569564599</v>
      </c>
      <c r="N14" s="1">
        <v>81.599999999999994</v>
      </c>
      <c r="O14" s="1">
        <v>0.48599999999999999</v>
      </c>
      <c r="P14" s="1">
        <v>1.2370000000000001</v>
      </c>
      <c r="Q14" s="1">
        <v>0</v>
      </c>
      <c r="R14" s="1">
        <v>1.9</v>
      </c>
    </row>
    <row r="15" spans="1:18" x14ac:dyDescent="0.3">
      <c r="A15" s="1">
        <v>100</v>
      </c>
      <c r="B15" s="1">
        <v>41</v>
      </c>
      <c r="C15" s="1">
        <v>38</v>
      </c>
      <c r="D15" s="1">
        <v>39</v>
      </c>
      <c r="E15" s="1">
        <v>0</v>
      </c>
      <c r="F15" s="1">
        <v>42</v>
      </c>
      <c r="G15" s="1">
        <v>24.504361609397201</v>
      </c>
      <c r="H15" s="1">
        <v>38.356945685585501</v>
      </c>
      <c r="I15" s="1">
        <v>32.321515340127398</v>
      </c>
      <c r="J15" s="1">
        <v>107.79550456078999</v>
      </c>
      <c r="K15" s="1">
        <v>39.528213290116803</v>
      </c>
      <c r="L15" s="1">
        <v>19.764106645058401</v>
      </c>
      <c r="M15" s="1">
        <v>39.528213290116803</v>
      </c>
      <c r="N15" s="1">
        <v>74.7</v>
      </c>
      <c r="O15" s="1">
        <v>6.0999999999999999E-2</v>
      </c>
      <c r="P15" s="1">
        <v>1.893</v>
      </c>
      <c r="Q15" s="1">
        <v>0</v>
      </c>
      <c r="R15" s="1">
        <v>1</v>
      </c>
    </row>
    <row r="16" spans="1:18" x14ac:dyDescent="0.3">
      <c r="A16" s="1">
        <v>100</v>
      </c>
      <c r="B16" s="1">
        <v>46</v>
      </c>
      <c r="C16" s="1">
        <v>45</v>
      </c>
      <c r="D16" s="1">
        <v>47</v>
      </c>
      <c r="E16" s="1">
        <v>0</v>
      </c>
      <c r="F16" s="1">
        <v>45</v>
      </c>
      <c r="G16" s="1">
        <v>21.215502099432701</v>
      </c>
      <c r="H16" s="1">
        <v>35.390362101322502</v>
      </c>
      <c r="I16" s="1">
        <v>31.292704657355099</v>
      </c>
      <c r="J16" s="1">
        <v>101.14458171718</v>
      </c>
      <c r="K16" s="1">
        <v>36.577028451063498</v>
      </c>
      <c r="L16" s="1">
        <v>18.288514225531699</v>
      </c>
      <c r="M16" s="1">
        <v>36.577028451063498</v>
      </c>
      <c r="N16" s="1">
        <v>75.5</v>
      </c>
      <c r="O16" s="1">
        <v>0.04</v>
      </c>
      <c r="P16" s="1">
        <v>1.8680000000000001</v>
      </c>
      <c r="Q16" s="1">
        <v>2.2222222222222201</v>
      </c>
      <c r="R16" s="1">
        <v>0.6</v>
      </c>
    </row>
    <row r="17" spans="1:18" x14ac:dyDescent="0.3">
      <c r="A17" s="1">
        <v>100</v>
      </c>
      <c r="B17" s="1">
        <v>46</v>
      </c>
      <c r="C17" s="1">
        <v>45</v>
      </c>
      <c r="D17" s="1">
        <v>48</v>
      </c>
      <c r="E17" s="1">
        <v>0</v>
      </c>
      <c r="F17" s="1">
        <v>45</v>
      </c>
      <c r="G17" s="1">
        <v>22.633850053835801</v>
      </c>
      <c r="H17" s="1">
        <v>51.890442625292799</v>
      </c>
      <c r="I17" s="1">
        <v>54.921474838083903</v>
      </c>
      <c r="J17" s="1">
        <v>142.89932270995399</v>
      </c>
      <c r="K17" s="1">
        <v>35.706310197150202</v>
      </c>
      <c r="L17" s="1">
        <v>17.853155098575101</v>
      </c>
      <c r="M17" s="1">
        <v>35.706310197150202</v>
      </c>
      <c r="N17" s="1">
        <v>80.099999999999994</v>
      </c>
      <c r="O17" s="1">
        <v>0.55600000000000005</v>
      </c>
      <c r="P17" s="1">
        <v>1.288</v>
      </c>
      <c r="Q17" s="1">
        <v>2.2222222222222201</v>
      </c>
      <c r="R17" s="1">
        <v>0.7</v>
      </c>
    </row>
    <row r="18" spans="1:18" x14ac:dyDescent="0.3">
      <c r="A18" s="1">
        <v>100</v>
      </c>
      <c r="B18" s="1">
        <v>53</v>
      </c>
      <c r="C18" s="1">
        <v>46</v>
      </c>
      <c r="D18" s="1">
        <v>44</v>
      </c>
      <c r="E18" s="1">
        <v>0</v>
      </c>
      <c r="F18" s="1">
        <v>53</v>
      </c>
      <c r="G18" s="1">
        <v>18.947546600694199</v>
      </c>
      <c r="H18" s="1">
        <v>43.0153243748642</v>
      </c>
      <c r="I18" s="1">
        <v>60.580505820092597</v>
      </c>
      <c r="J18" s="1">
        <v>138.29046146081299</v>
      </c>
      <c r="K18" s="1">
        <v>30.898956228907</v>
      </c>
      <c r="L18" s="1">
        <v>15.4494781144535</v>
      </c>
      <c r="M18" s="1">
        <v>30.898956228907</v>
      </c>
      <c r="N18" s="1">
        <v>84.1</v>
      </c>
      <c r="O18" s="1">
        <v>0.70799999999999996</v>
      </c>
      <c r="P18" s="1">
        <v>0.79600000000000004</v>
      </c>
      <c r="Q18" s="1">
        <v>2.1739130434782599</v>
      </c>
      <c r="R18" s="1">
        <v>1.7</v>
      </c>
    </row>
    <row r="19" spans="1:18" x14ac:dyDescent="0.3">
      <c r="A19" s="1">
        <v>100</v>
      </c>
      <c r="B19" s="1">
        <v>45</v>
      </c>
      <c r="C19" s="1">
        <v>49</v>
      </c>
      <c r="D19" s="1">
        <v>49</v>
      </c>
      <c r="E19" s="1">
        <v>0</v>
      </c>
      <c r="F19" s="1">
        <v>44</v>
      </c>
      <c r="G19" s="1">
        <v>23.5250509953649</v>
      </c>
      <c r="H19" s="1">
        <v>81.074464428040599</v>
      </c>
      <c r="I19" s="1">
        <v>77.771074963366303</v>
      </c>
      <c r="J19" s="1">
        <v>206.18614190373799</v>
      </c>
      <c r="K19" s="1">
        <v>36.082619949721902</v>
      </c>
      <c r="L19" s="1">
        <v>18.041309974860901</v>
      </c>
      <c r="M19" s="1">
        <v>36.082619949721902</v>
      </c>
      <c r="N19" s="1">
        <v>90.7</v>
      </c>
      <c r="O19" s="1">
        <v>1.33</v>
      </c>
      <c r="P19" s="1">
        <v>0.505</v>
      </c>
      <c r="Q19" s="1">
        <v>4.0816326530612201</v>
      </c>
      <c r="R19" s="1">
        <v>5.8</v>
      </c>
    </row>
    <row r="20" spans="1:18" x14ac:dyDescent="0.3">
      <c r="A20" s="1">
        <v>100</v>
      </c>
      <c r="B20" s="1">
        <v>38</v>
      </c>
      <c r="C20" s="1">
        <v>39</v>
      </c>
      <c r="D20" s="1">
        <v>38</v>
      </c>
      <c r="E20" s="1">
        <v>0</v>
      </c>
      <c r="F20" s="1">
        <v>38</v>
      </c>
      <c r="G20" s="1">
        <v>26.430640447987699</v>
      </c>
      <c r="H20" s="1">
        <v>44.671344525364702</v>
      </c>
      <c r="I20" s="1">
        <v>45.6552641191332</v>
      </c>
      <c r="J20" s="1">
        <v>134.044164134254</v>
      </c>
      <c r="K20" s="1">
        <v>42.730593948500101</v>
      </c>
      <c r="L20" s="1">
        <v>21.365296974250001</v>
      </c>
      <c r="M20" s="1">
        <v>42.730593948500101</v>
      </c>
      <c r="N20" s="1">
        <v>86.3</v>
      </c>
      <c r="O20" s="1">
        <v>4.1000000000000002E-2</v>
      </c>
      <c r="P20" s="1">
        <v>1.7569999999999999</v>
      </c>
      <c r="Q20" s="1">
        <v>2.5641025641025599</v>
      </c>
      <c r="R20" s="1">
        <v>1.1000000000000001</v>
      </c>
    </row>
    <row r="21" spans="1:18" x14ac:dyDescent="0.3">
      <c r="A21" s="1">
        <v>100</v>
      </c>
      <c r="B21" s="1">
        <v>41</v>
      </c>
      <c r="C21" s="1">
        <v>39</v>
      </c>
      <c r="D21" s="1">
        <v>37</v>
      </c>
      <c r="E21" s="1">
        <v>0</v>
      </c>
      <c r="F21" s="1">
        <v>39</v>
      </c>
      <c r="G21" s="1">
        <v>24.748797772845801</v>
      </c>
      <c r="H21" s="1">
        <v>37.628421260376101</v>
      </c>
      <c r="I21" s="1">
        <v>40.290739455014901</v>
      </c>
      <c r="J21" s="1">
        <v>113.056651066461</v>
      </c>
      <c r="K21" s="1">
        <v>45.169242390626401</v>
      </c>
      <c r="L21" s="1">
        <v>22.584621195313201</v>
      </c>
      <c r="M21" s="1">
        <v>45.169242390626401</v>
      </c>
      <c r="N21" s="1">
        <v>75.775775775775699</v>
      </c>
      <c r="O21" s="1">
        <v>9.1091091091090995E-2</v>
      </c>
      <c r="P21" s="1">
        <v>1.6346346346346301</v>
      </c>
      <c r="Q21" s="1">
        <v>0</v>
      </c>
      <c r="R21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S13" sqref="S13"/>
    </sheetView>
  </sheetViews>
  <sheetFormatPr defaultRowHeight="14.4" x14ac:dyDescent="0.3"/>
  <cols>
    <col min="1" max="1" width="8.88671875" style="2" customWidth="1"/>
    <col min="2" max="13" width="8.88671875" style="2"/>
    <col min="14" max="15" width="8.88671875" customWidth="1"/>
    <col min="18" max="19" width="8.88671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3">
        <f>SUM('3p4r'!A2 -'3p5r'!A2)</f>
        <v>0</v>
      </c>
      <c r="B2" s="3">
        <f>SUM('3p4r'!B2 -'3p5r'!B2)</f>
        <v>0</v>
      </c>
      <c r="C2" s="3">
        <f>SUM('3p4r'!C2 -'3p5r'!C2)</f>
        <v>0</v>
      </c>
      <c r="D2" s="3">
        <f>SUM('3p4r'!D2 -'3p5r'!D2)</f>
        <v>0</v>
      </c>
      <c r="E2" s="3">
        <f>SUM('3p4r'!E2 -'3p5r'!E2)</f>
        <v>0</v>
      </c>
      <c r="F2" s="3">
        <f>SUM('3p4r'!F2 -'3p5r'!F2)</f>
        <v>0</v>
      </c>
      <c r="G2" s="3">
        <f>SUM('3p4r'!G2 -'3p5r'!G2)</f>
        <v>0</v>
      </c>
      <c r="H2" s="3">
        <f>SUM('3p4r'!H2 -'3p5r'!H2)</f>
        <v>0</v>
      </c>
      <c r="I2" s="3">
        <f>SUM('3p4r'!I2 -'3p5r'!I2)</f>
        <v>0</v>
      </c>
      <c r="J2" s="3">
        <f>SUM('3p4r'!J2 -'3p5r'!J2)</f>
        <v>0</v>
      </c>
      <c r="K2" s="3">
        <f>SUM('3p4r'!K2 -'3p5r'!K2)</f>
        <v>0</v>
      </c>
      <c r="L2" s="3">
        <f>SUM('3p4r'!L2 -'3p5r'!L2)</f>
        <v>0</v>
      </c>
      <c r="M2" s="3">
        <f>SUM('3p4r'!M2 -'3p5r'!M2)</f>
        <v>0</v>
      </c>
      <c r="N2" s="1">
        <f>SUM('3p4r'!N2 -'3p5r'!N2)</f>
        <v>0</v>
      </c>
      <c r="O2" s="1">
        <f>SUM('3p4r'!O2 -'3p5r'!O2)</f>
        <v>0</v>
      </c>
      <c r="P2" s="1">
        <f>SUM('3p4r'!P2 -'3p5r'!P2)</f>
        <v>0</v>
      </c>
      <c r="Q2" s="1">
        <f>SUM('3p4r'!Q2 -'3p5r'!Q2)</f>
        <v>0</v>
      </c>
      <c r="R2" s="1">
        <f>SUM('3p4r'!R2 -'3p5r'!R2)</f>
        <v>1.2</v>
      </c>
    </row>
    <row r="3" spans="1:18" x14ac:dyDescent="0.3">
      <c r="A3" s="3">
        <f>SUM('3p4r'!A3 -'3p5r'!A3)</f>
        <v>0</v>
      </c>
      <c r="B3" s="3">
        <f>SUM('3p4r'!B3 -'3p5r'!B3)</f>
        <v>0</v>
      </c>
      <c r="C3" s="3">
        <f>SUM('3p4r'!C3 -'3p5r'!C3)</f>
        <v>0</v>
      </c>
      <c r="D3" s="3">
        <f>SUM('3p4r'!D3 -'3p5r'!D3)</f>
        <v>-1</v>
      </c>
      <c r="E3" s="3">
        <f>SUM('3p4r'!E3 -'3p5r'!E3)</f>
        <v>0</v>
      </c>
      <c r="F3" s="3">
        <f>SUM('3p4r'!F3 -'3p5r'!F3)</f>
        <v>0</v>
      </c>
      <c r="G3" s="3">
        <f>SUM('3p4r'!G3 -'3p5r'!G3)</f>
        <v>0</v>
      </c>
      <c r="H3" s="3">
        <f>SUM('3p4r'!H3 -'3p5r'!H3)</f>
        <v>-1.2559763885897013</v>
      </c>
      <c r="I3" s="3">
        <f>SUM('3p4r'!I3 -'3p5r'!I3)</f>
        <v>-0.31484662373900107</v>
      </c>
      <c r="J3" s="3">
        <f>SUM('3p4r'!J3 -'3p5r'!J3)</f>
        <v>-3.0440930613990247</v>
      </c>
      <c r="K3" s="3">
        <f>SUM('3p4r'!K3 -'3p5r'!K3)</f>
        <v>0</v>
      </c>
      <c r="L3" s="3">
        <f>SUM('3p4r'!L3 -'3p5r'!L3)</f>
        <v>0</v>
      </c>
      <c r="M3" s="3">
        <f>SUM('3p4r'!M3 -'3p5r'!M3)</f>
        <v>0</v>
      </c>
      <c r="N3" s="1">
        <f>SUM('3p4r'!N3 -'3p5r'!N3)</f>
        <v>2.2999999999999972</v>
      </c>
      <c r="O3" s="1">
        <f>SUM('3p4r'!O3 -'3p5r'!O3)</f>
        <v>3.2000000000000028E-2</v>
      </c>
      <c r="P3" s="1">
        <f>SUM('3p4r'!P3 -'3p5r'!P3)</f>
        <v>-0.06</v>
      </c>
      <c r="Q3" s="1">
        <f>SUM('3p4r'!Q3 -'3p5r'!Q3)</f>
        <v>6.25</v>
      </c>
      <c r="R3" s="1">
        <f>SUM('3p4r'!R3 -'3p5r'!R3)</f>
        <v>8.3000000000000007</v>
      </c>
    </row>
    <row r="4" spans="1:18" x14ac:dyDescent="0.3">
      <c r="A4" s="3">
        <f>SUM('3p4r'!A4 -'3p5r'!A4)</f>
        <v>0</v>
      </c>
      <c r="B4" s="3">
        <f>SUM('3p4r'!B4 -'3p5r'!B4)</f>
        <v>0</v>
      </c>
      <c r="C4" s="3">
        <f>SUM('3p4r'!C4 -'3p5r'!C4)</f>
        <v>0</v>
      </c>
      <c r="D4" s="3">
        <f>SUM('3p4r'!D4 -'3p5r'!D4)</f>
        <v>0</v>
      </c>
      <c r="E4" s="3">
        <f>SUM('3p4r'!E4 -'3p5r'!E4)</f>
        <v>0</v>
      </c>
      <c r="F4" s="3">
        <f>SUM('3p4r'!F4 -'3p5r'!F4)</f>
        <v>0</v>
      </c>
      <c r="G4" s="3">
        <f>SUM('3p4r'!G4 -'3p5r'!G4)</f>
        <v>0</v>
      </c>
      <c r="H4" s="3">
        <f>SUM('3p4r'!H4 -'3p5r'!H4)</f>
        <v>1.5525412752939971</v>
      </c>
      <c r="I4" s="3">
        <f>SUM('3p4r'!I4 -'3p5r'!I4)</f>
        <v>0.78896361912390489</v>
      </c>
      <c r="J4" s="3">
        <f>SUM('3p4r'!J4 -'3p5r'!J4)</f>
        <v>2.6405394969580129</v>
      </c>
      <c r="K4" s="3">
        <f>SUM('3p4r'!K4 -'3p5r'!K4)</f>
        <v>0</v>
      </c>
      <c r="L4" s="3">
        <f>SUM('3p4r'!L4 -'3p5r'!L4)</f>
        <v>0</v>
      </c>
      <c r="M4" s="3">
        <f>SUM('3p4r'!M4 -'3p5r'!M4)</f>
        <v>0</v>
      </c>
      <c r="N4" s="1">
        <f>SUM('3p4r'!N4 -'3p5r'!N4)</f>
        <v>1.1000000000000085</v>
      </c>
      <c r="O4" s="1">
        <f>SUM('3p4r'!O4 -'3p5r'!O4)</f>
        <v>5.5999999999999994E-2</v>
      </c>
      <c r="P4" s="1">
        <f>SUM('3p4r'!P4 -'3p5r'!P4)</f>
        <v>-1.7000000000000015E-2</v>
      </c>
      <c r="Q4" s="1">
        <f>SUM('3p4r'!Q4 -'3p5r'!Q4)</f>
        <v>5.55555555555555</v>
      </c>
      <c r="R4" s="1">
        <f>SUM('3p4r'!R4 -'3p5r'!R4)</f>
        <v>5.6999999999999993</v>
      </c>
    </row>
    <row r="5" spans="1:18" x14ac:dyDescent="0.3">
      <c r="A5" s="3">
        <f>SUM('3p4r'!A5 -'3p5r'!A5)</f>
        <v>0</v>
      </c>
      <c r="B5" s="3">
        <f>SUM('3p4r'!B5 -'3p5r'!B5)</f>
        <v>0</v>
      </c>
      <c r="C5" s="3">
        <f>SUM('3p4r'!C5 -'3p5r'!C5)</f>
        <v>0</v>
      </c>
      <c r="D5" s="3">
        <f>SUM('3p4r'!D5 -'3p5r'!D5)</f>
        <v>-1</v>
      </c>
      <c r="E5" s="3">
        <f>SUM('3p4r'!E5 -'3p5r'!E5)</f>
        <v>0</v>
      </c>
      <c r="F5" s="3">
        <f>SUM('3p4r'!F5 -'3p5r'!F5)</f>
        <v>0</v>
      </c>
      <c r="G5" s="3">
        <f>SUM('3p4r'!G5 -'3p5r'!G5)</f>
        <v>0</v>
      </c>
      <c r="H5" s="3">
        <f>SUM('3p4r'!H5 -'3p5r'!H5)</f>
        <v>1.678819881323399</v>
      </c>
      <c r="I5" s="3">
        <f>SUM('3p4r'!I5 -'3p5r'!I5)</f>
        <v>1.7850466503104983</v>
      </c>
      <c r="J5" s="3">
        <f>SUM('3p4r'!J5 -'3p5r'!J5)</f>
        <v>4.1706803822579985</v>
      </c>
      <c r="K5" s="3">
        <f>SUM('3p4r'!K5 -'3p5r'!K5)</f>
        <v>0</v>
      </c>
      <c r="L5" s="3">
        <f>SUM('3p4r'!L5 -'3p5r'!L5)</f>
        <v>0</v>
      </c>
      <c r="M5" s="3">
        <f>SUM('3p4r'!M5 -'3p5r'!M5)</f>
        <v>0</v>
      </c>
      <c r="N5" s="1">
        <f>SUM('3p4r'!N5 -'3p5r'!N5)</f>
        <v>2.3000000000000114</v>
      </c>
      <c r="O5" s="1">
        <f>SUM('3p4r'!O5 -'3p5r'!O5)</f>
        <v>2.4000000000000007E-2</v>
      </c>
      <c r="P5" s="1">
        <f>SUM('3p4r'!P5 -'3p5r'!P5)</f>
        <v>-7.7999999999999958E-2</v>
      </c>
      <c r="Q5" s="1">
        <f>SUM('3p4r'!Q5 -'3p5r'!Q5)</f>
        <v>7.1428571428571397</v>
      </c>
      <c r="R5" s="1">
        <f>SUM('3p4r'!R5 -'3p5r'!R5)</f>
        <v>2.8000000000000003</v>
      </c>
    </row>
    <row r="6" spans="1:18" x14ac:dyDescent="0.3">
      <c r="A6" s="3">
        <f>SUM('3p4r'!A6 -'3p5r'!A6)</f>
        <v>0</v>
      </c>
      <c r="B6" s="3">
        <f>SUM('3p4r'!B6 -'3p5r'!B6)</f>
        <v>0</v>
      </c>
      <c r="C6" s="3">
        <f>SUM('3p4r'!C6 -'3p5r'!C6)</f>
        <v>0</v>
      </c>
      <c r="D6" s="3">
        <f>SUM('3p4r'!D6 -'3p5r'!D6)</f>
        <v>0</v>
      </c>
      <c r="E6" s="3">
        <f>SUM('3p4r'!E6 -'3p5r'!E6)</f>
        <v>0</v>
      </c>
      <c r="F6" s="3">
        <f>SUM('3p4r'!F6 -'3p5r'!F6)</f>
        <v>0</v>
      </c>
      <c r="G6" s="3">
        <f>SUM('3p4r'!G6 -'3p5r'!G6)</f>
        <v>0</v>
      </c>
      <c r="H6" s="3">
        <f>SUM('3p4r'!H6 -'3p5r'!H6)</f>
        <v>-0.12013104156470433</v>
      </c>
      <c r="I6" s="3">
        <f>SUM('3p4r'!I6 -'3p5r'!I6)</f>
        <v>1.678028651042105</v>
      </c>
      <c r="J6" s="3">
        <f>SUM('3p4r'!J6 -'3p5r'!J6)</f>
        <v>1.9611597264269847</v>
      </c>
      <c r="K6" s="3">
        <f>SUM('3p4r'!K6 -'3p5r'!K6)</f>
        <v>0</v>
      </c>
      <c r="L6" s="3">
        <f>SUM('3p4r'!L6 -'3p5r'!L6)</f>
        <v>0</v>
      </c>
      <c r="M6" s="3">
        <f>SUM('3p4r'!M6 -'3p5r'!M6)</f>
        <v>0</v>
      </c>
      <c r="N6" s="1">
        <f>SUM('3p4r'!N6 -'3p5r'!N6)</f>
        <v>1.2999999999999972</v>
      </c>
      <c r="O6" s="1">
        <f>SUM('3p4r'!O6 -'3p5r'!O6)</f>
        <v>1.0000000000000009E-3</v>
      </c>
      <c r="P6" s="1">
        <f>SUM('3p4r'!P6 -'3p5r'!P6)</f>
        <v>-1.9999999999999907E-2</v>
      </c>
      <c r="Q6" s="1">
        <f>SUM('3p4r'!Q6 -'3p5r'!Q6)</f>
        <v>7.3170731707316996</v>
      </c>
      <c r="R6" s="1">
        <f>SUM('3p4r'!R6 -'3p5r'!R6)</f>
        <v>6.4</v>
      </c>
    </row>
    <row r="7" spans="1:18" x14ac:dyDescent="0.3">
      <c r="A7" s="3">
        <f>SUM('3p4r'!A7 -'3p5r'!A7)</f>
        <v>0</v>
      </c>
      <c r="B7" s="3">
        <f>SUM('3p4r'!B7 -'3p5r'!B7)</f>
        <v>0</v>
      </c>
      <c r="C7" s="3">
        <f>SUM('3p4r'!C7 -'3p5r'!C7)</f>
        <v>0</v>
      </c>
      <c r="D7" s="3">
        <f>SUM('3p4r'!D7 -'3p5r'!D7)</f>
        <v>0</v>
      </c>
      <c r="E7" s="3">
        <f>SUM('3p4r'!E7 -'3p5r'!E7)</f>
        <v>0</v>
      </c>
      <c r="F7" s="3">
        <f>SUM('3p4r'!F7 -'3p5r'!F7)</f>
        <v>0</v>
      </c>
      <c r="G7" s="3">
        <f>SUM('3p4r'!G7 -'3p5r'!G7)</f>
        <v>0</v>
      </c>
      <c r="H7" s="3">
        <f>SUM('3p4r'!H7 -'3p5r'!H7)</f>
        <v>0</v>
      </c>
      <c r="I7" s="3">
        <f>SUM('3p4r'!I7 -'3p5r'!I7)</f>
        <v>0.14874866635570072</v>
      </c>
      <c r="J7" s="3">
        <f>SUM('3p4r'!J7 -'3p5r'!J7)</f>
        <v>0.22925248971399981</v>
      </c>
      <c r="K7" s="3">
        <f>SUM('3p4r'!K7 -'3p5r'!K7)</f>
        <v>0</v>
      </c>
      <c r="L7" s="3">
        <f>SUM('3p4r'!L7 -'3p5r'!L7)</f>
        <v>0</v>
      </c>
      <c r="M7" s="3">
        <f>SUM('3p4r'!M7 -'3p5r'!M7)</f>
        <v>0</v>
      </c>
      <c r="N7" s="1">
        <f>SUM('3p4r'!N7 -'3p5r'!N7)</f>
        <v>0.29999999999999716</v>
      </c>
      <c r="O7" s="1">
        <f>SUM('3p4r'!O7 -'3p5r'!O7)</f>
        <v>0</v>
      </c>
      <c r="P7" s="1">
        <f>SUM('3p4r'!P7 -'3p5r'!P7)</f>
        <v>0</v>
      </c>
      <c r="Q7" s="1">
        <f>SUM('3p4r'!Q7 -'3p5r'!Q7)</f>
        <v>4.4444444444444402</v>
      </c>
      <c r="R7" s="1">
        <f>SUM('3p4r'!R7 -'3p5r'!R7)</f>
        <v>5.4</v>
      </c>
    </row>
    <row r="8" spans="1:18" x14ac:dyDescent="0.3">
      <c r="A8" s="3">
        <f>SUM('3p4r'!A8 -'3p5r'!A8)</f>
        <v>0</v>
      </c>
      <c r="B8" s="3">
        <f>SUM('3p4r'!B8 -'3p5r'!B8)</f>
        <v>0</v>
      </c>
      <c r="C8" s="3">
        <f>SUM('3p4r'!C8 -'3p5r'!C8)</f>
        <v>0</v>
      </c>
      <c r="D8" s="3">
        <f>SUM('3p4r'!D8 -'3p5r'!D8)</f>
        <v>0</v>
      </c>
      <c r="E8" s="3">
        <f>SUM('3p4r'!E8 -'3p5r'!E8)</f>
        <v>0</v>
      </c>
      <c r="F8" s="3">
        <f>SUM('3p4r'!F8 -'3p5r'!F8)</f>
        <v>0</v>
      </c>
      <c r="G8" s="3">
        <f>SUM('3p4r'!G8 -'3p5r'!G8)</f>
        <v>0</v>
      </c>
      <c r="H8" s="3">
        <f>SUM('3p4r'!H8 -'3p5r'!H8)</f>
        <v>0.29804083874540055</v>
      </c>
      <c r="I8" s="3">
        <f>SUM('3p4r'!I8 -'3p5r'!I8)</f>
        <v>0.69441314467140103</v>
      </c>
      <c r="J8" s="3">
        <f>SUM('3p4r'!J8 -'3p5r'!J8)</f>
        <v>1.6339497820569875</v>
      </c>
      <c r="K8" s="3">
        <f>SUM('3p4r'!K8 -'3p5r'!K8)</f>
        <v>0</v>
      </c>
      <c r="L8" s="3">
        <f>SUM('3p4r'!L8 -'3p5r'!L8)</f>
        <v>0</v>
      </c>
      <c r="M8" s="3">
        <f>SUM('3p4r'!M8 -'3p5r'!M8)</f>
        <v>0</v>
      </c>
      <c r="N8" s="1">
        <f>SUM('3p4r'!N8 -'3p5r'!N8)</f>
        <v>2.4000000000000057</v>
      </c>
      <c r="O8" s="1">
        <f>SUM('3p4r'!O8 -'3p5r'!O8)</f>
        <v>1.1999999999999955E-2</v>
      </c>
      <c r="P8" s="1">
        <f>SUM('3p4r'!P8 -'3p5r'!P8)</f>
        <v>4.0000000000000036E-3</v>
      </c>
      <c r="Q8" s="1">
        <f>SUM('3p4r'!Q8 -'3p5r'!Q8)</f>
        <v>0</v>
      </c>
      <c r="R8" s="1">
        <f>SUM('3p4r'!R8 -'3p5r'!R8)</f>
        <v>6.3000000000000007</v>
      </c>
    </row>
    <row r="9" spans="1:18" x14ac:dyDescent="0.3">
      <c r="A9" s="3">
        <f>SUM('3p4r'!A9 -'3p5r'!A9)</f>
        <v>0</v>
      </c>
      <c r="B9" s="3">
        <f>SUM('3p4r'!B9 -'3p5r'!B9)</f>
        <v>-1</v>
      </c>
      <c r="C9" s="3">
        <f>SUM('3p4r'!C9 -'3p5r'!C9)</f>
        <v>-1</v>
      </c>
      <c r="D9" s="3">
        <f>SUM('3p4r'!D9 -'3p5r'!D9)</f>
        <v>0</v>
      </c>
      <c r="E9" s="3">
        <f>SUM('3p4r'!E9 -'3p5r'!E9)</f>
        <v>0</v>
      </c>
      <c r="F9" s="3">
        <f>SUM('3p4r'!F9 -'3p5r'!F9)</f>
        <v>0</v>
      </c>
      <c r="G9" s="3">
        <f>SUM('3p4r'!G9 -'3p5r'!G9)</f>
        <v>0</v>
      </c>
      <c r="H9" s="3">
        <f>SUM('3p4r'!H9 -'3p5r'!H9)</f>
        <v>-2.5319216054052021</v>
      </c>
      <c r="I9" s="3">
        <f>SUM('3p4r'!I9 -'3p5r'!I9)</f>
        <v>-0.48209308139580287</v>
      </c>
      <c r="J9" s="3">
        <f>SUM('3p4r'!J9 -'3p5r'!J9)</f>
        <v>-3.4425400343169912</v>
      </c>
      <c r="K9" s="3">
        <f>SUM('3p4r'!K9 -'3p5r'!K9)</f>
        <v>0</v>
      </c>
      <c r="L9" s="3">
        <f>SUM('3p4r'!L9 -'3p5r'!L9)</f>
        <v>0</v>
      </c>
      <c r="M9" s="3">
        <f>SUM('3p4r'!M9 -'3p5r'!M9)</f>
        <v>0</v>
      </c>
      <c r="N9" s="1">
        <f>SUM('3p4r'!N9 -'3p5r'!N9)</f>
        <v>0.10000000000000853</v>
      </c>
      <c r="O9" s="1">
        <f>SUM('3p4r'!O9 -'3p5r'!O9)</f>
        <v>9.999999999999995E-3</v>
      </c>
      <c r="P9" s="1">
        <f>SUM('3p4r'!P9 -'3p5r'!P9)</f>
        <v>2.7999999999999914E-2</v>
      </c>
      <c r="Q9" s="1">
        <f>SUM('3p4r'!Q9 -'3p5r'!Q9)</f>
        <v>2.6315789473684199</v>
      </c>
      <c r="R9" s="1">
        <f>SUM('3p4r'!R9 -'3p5r'!R9)</f>
        <v>4.8</v>
      </c>
    </row>
    <row r="10" spans="1:18" x14ac:dyDescent="0.3">
      <c r="A10" s="3">
        <f>SUM('3p4r'!A10 -'3p5r'!A10)</f>
        <v>0</v>
      </c>
      <c r="B10" s="3">
        <f>SUM('3p4r'!B10 -'3p5r'!B10)</f>
        <v>0</v>
      </c>
      <c r="C10" s="3">
        <f>SUM('3p4r'!C10 -'3p5r'!C10)</f>
        <v>0</v>
      </c>
      <c r="D10" s="3">
        <f>SUM('3p4r'!D10 -'3p5r'!D10)</f>
        <v>0</v>
      </c>
      <c r="E10" s="3">
        <f>SUM('3p4r'!E10 -'3p5r'!E10)</f>
        <v>0</v>
      </c>
      <c r="F10" s="3">
        <f>SUM('3p4r'!F10 -'3p5r'!F10)</f>
        <v>0</v>
      </c>
      <c r="G10" s="3">
        <f>SUM('3p4r'!G10 -'3p5r'!G10)</f>
        <v>0</v>
      </c>
      <c r="H10" s="3">
        <f>SUM('3p4r'!H10 -'3p5r'!H10)</f>
        <v>-1.4871304555679998</v>
      </c>
      <c r="I10" s="3">
        <f>SUM('3p4r'!I10 -'3p5r'!I10)</f>
        <v>1.3930066903262954</v>
      </c>
      <c r="J10" s="3">
        <f>SUM('3p4r'!J10 -'3p5r'!J10)</f>
        <v>0.10102950444300518</v>
      </c>
      <c r="K10" s="3">
        <f>SUM('3p4r'!K10 -'3p5r'!K10)</f>
        <v>0</v>
      </c>
      <c r="L10" s="3">
        <f>SUM('3p4r'!L10 -'3p5r'!L10)</f>
        <v>0</v>
      </c>
      <c r="M10" s="3">
        <f>SUM('3p4r'!M10 -'3p5r'!M10)</f>
        <v>0</v>
      </c>
      <c r="N10" s="1">
        <f>SUM('3p4r'!N10 -'3p5r'!N10)</f>
        <v>0.79999999999999716</v>
      </c>
      <c r="O10" s="1">
        <f>SUM('3p4r'!O10 -'3p5r'!O10)</f>
        <v>-7.1999999999999953E-2</v>
      </c>
      <c r="P10" s="1">
        <f>SUM('3p4r'!P10 -'3p5r'!P10)</f>
        <v>0.11099999999999993</v>
      </c>
      <c r="Q10" s="1">
        <f>SUM('3p4r'!Q10 -'3p5r'!Q10)</f>
        <v>4.3478260869565197</v>
      </c>
      <c r="R10" s="1">
        <f>SUM('3p4r'!R10 -'3p5r'!R10)</f>
        <v>4.8</v>
      </c>
    </row>
    <row r="11" spans="1:18" x14ac:dyDescent="0.3">
      <c r="A11" s="3">
        <f>SUM('3p4r'!A11 -'3p5r'!A11)</f>
        <v>0</v>
      </c>
      <c r="B11" s="3">
        <f>SUM('3p4r'!B11 -'3p5r'!B11)</f>
        <v>-2</v>
      </c>
      <c r="C11" s="3">
        <f>SUM('3p4r'!C11 -'3p5r'!C11)</f>
        <v>-2</v>
      </c>
      <c r="D11" s="3">
        <f>SUM('3p4r'!D11 -'3p5r'!D11)</f>
        <v>0</v>
      </c>
      <c r="E11" s="3">
        <f>SUM('3p4r'!E11 -'3p5r'!E11)</f>
        <v>0</v>
      </c>
      <c r="F11" s="3">
        <f>SUM('3p4r'!F11 -'3p5r'!F11)</f>
        <v>0</v>
      </c>
      <c r="G11" s="3">
        <f>SUM('3p4r'!G11 -'3p5r'!G11)</f>
        <v>0</v>
      </c>
      <c r="H11" s="3">
        <f>SUM('3p4r'!H11 -'3p5r'!H11)</f>
        <v>8.4149412247752906</v>
      </c>
      <c r="I11" s="3">
        <f>SUM('3p4r'!I11 -'3p5r'!I11)</f>
        <v>5.6582600791769977</v>
      </c>
      <c r="J11" s="3">
        <f>SUM('3p4r'!J11 -'3p5r'!J11)</f>
        <v>14.782670284542007</v>
      </c>
      <c r="K11" s="3">
        <f>SUM('3p4r'!K11 -'3p5r'!K11)</f>
        <v>0</v>
      </c>
      <c r="L11" s="3">
        <f>SUM('3p4r'!L11 -'3p5r'!L11)</f>
        <v>0</v>
      </c>
      <c r="M11" s="3">
        <f>SUM('3p4r'!M11 -'3p5r'!M11)</f>
        <v>0</v>
      </c>
      <c r="N11" s="1">
        <f>SUM('3p4r'!N11 -'3p5r'!N11)</f>
        <v>0.70000000000000284</v>
      </c>
      <c r="O11" s="1">
        <f>SUM('3p4r'!O11 -'3p5r'!O11)</f>
        <v>0.41700000000000026</v>
      </c>
      <c r="P11" s="1">
        <f>SUM('3p4r'!P11 -'3p5r'!P11)</f>
        <v>-4.9000000000000016E-2</v>
      </c>
      <c r="Q11" s="1">
        <f>SUM('3p4r'!Q11 -'3p5r'!Q11)</f>
        <v>13.652113652113639</v>
      </c>
      <c r="R11" s="1">
        <f>SUM('3p4r'!R11 -'3p5r'!R11)</f>
        <v>10.600000000000001</v>
      </c>
    </row>
    <row r="12" spans="1:18" x14ac:dyDescent="0.3">
      <c r="A12" s="3">
        <f>SUM('3p4r'!A12 -'3p5r'!A12)</f>
        <v>0</v>
      </c>
      <c r="B12" s="3">
        <f>SUM('3p4r'!B12 -'3p5r'!B12)</f>
        <v>0</v>
      </c>
      <c r="C12" s="3">
        <f>SUM('3p4r'!C12 -'3p5r'!C12)</f>
        <v>0</v>
      </c>
      <c r="D12" s="3">
        <f>SUM('3p4r'!D12 -'3p5r'!D12)</f>
        <v>0</v>
      </c>
      <c r="E12" s="3">
        <f>SUM('3p4r'!E12 -'3p5r'!E12)</f>
        <v>0</v>
      </c>
      <c r="F12" s="3">
        <f>SUM('3p4r'!F12 -'3p5r'!F12)</f>
        <v>0</v>
      </c>
      <c r="G12" s="3">
        <f>SUM('3p4r'!G12 -'3p5r'!G12)</f>
        <v>0</v>
      </c>
      <c r="H12" s="3">
        <f>SUM('3p4r'!H12 -'3p5r'!H12)</f>
        <v>0</v>
      </c>
      <c r="I12" s="3">
        <f>SUM('3p4r'!I12 -'3p5r'!I12)</f>
        <v>0.93251316689509878</v>
      </c>
      <c r="J12" s="3">
        <f>SUM('3p4r'!J12 -'3p5r'!J12)</f>
        <v>1.3604275366949992</v>
      </c>
      <c r="K12" s="3">
        <f>SUM('3p4r'!K12 -'3p5r'!K12)</f>
        <v>0</v>
      </c>
      <c r="L12" s="3">
        <f>SUM('3p4r'!L12 -'3p5r'!L12)</f>
        <v>0</v>
      </c>
      <c r="M12" s="3">
        <f>SUM('3p4r'!M12 -'3p5r'!M12)</f>
        <v>0</v>
      </c>
      <c r="N12" s="1">
        <f>SUM('3p4r'!N12 -'3p5r'!N12)</f>
        <v>1.5</v>
      </c>
      <c r="O12" s="1">
        <f>SUM('3p4r'!O12 -'3p5r'!O12)</f>
        <v>0</v>
      </c>
      <c r="P12" s="1">
        <f>SUM('3p4r'!P12 -'3p5r'!P12)</f>
        <v>0</v>
      </c>
      <c r="Q12" s="1">
        <f>SUM('3p4r'!Q12 -'3p5r'!Q12)</f>
        <v>2.7777777777777799</v>
      </c>
      <c r="R12" s="1">
        <f>SUM('3p4r'!R12 -'3p5r'!R12)</f>
        <v>3.9000000000000004</v>
      </c>
    </row>
    <row r="13" spans="1:18" x14ac:dyDescent="0.3">
      <c r="A13" s="3">
        <f>SUM('3p4r'!A13 -'3p5r'!A13)</f>
        <v>0</v>
      </c>
      <c r="B13" s="3">
        <f>SUM('3p4r'!B13 -'3p5r'!B13)</f>
        <v>0</v>
      </c>
      <c r="C13" s="3">
        <f>SUM('3p4r'!C13 -'3p5r'!C13)</f>
        <v>0</v>
      </c>
      <c r="D13" s="3">
        <f>SUM('3p4r'!D13 -'3p5r'!D13)</f>
        <v>0</v>
      </c>
      <c r="E13" s="3">
        <f>SUM('3p4r'!E13 -'3p5r'!E13)</f>
        <v>0</v>
      </c>
      <c r="F13" s="3">
        <f>SUM('3p4r'!F13 -'3p5r'!F13)</f>
        <v>0</v>
      </c>
      <c r="G13" s="3">
        <f>SUM('3p4r'!G13 -'3p5r'!G13)</f>
        <v>0</v>
      </c>
      <c r="H13" s="3">
        <f>SUM('3p4r'!H13 -'3p5r'!H13)</f>
        <v>1.2973283194831993</v>
      </c>
      <c r="I13" s="3">
        <f>SUM('3p4r'!I13 -'3p5r'!I13)</f>
        <v>0.25037188372819941</v>
      </c>
      <c r="J13" s="3">
        <f>SUM('3p4r'!J13 -'3p5r'!J13)</f>
        <v>2.2423882771300043</v>
      </c>
      <c r="K13" s="3">
        <f>SUM('3p4r'!K13 -'3p5r'!K13)</f>
        <v>0</v>
      </c>
      <c r="L13" s="3">
        <f>SUM('3p4r'!L13 -'3p5r'!L13)</f>
        <v>0</v>
      </c>
      <c r="M13" s="3">
        <f>SUM('3p4r'!M13 -'3p5r'!M13)</f>
        <v>0</v>
      </c>
      <c r="N13" s="1">
        <f>SUM('3p4r'!N13 -'3p5r'!N13)</f>
        <v>2.0999999999999943</v>
      </c>
      <c r="O13" s="1">
        <f>SUM('3p4r'!O13 -'3p5r'!O13)</f>
        <v>2.1999999999999964E-2</v>
      </c>
      <c r="P13" s="1">
        <f>SUM('3p4r'!P13 -'3p5r'!P13)</f>
        <v>1.3000000000000012E-2</v>
      </c>
      <c r="Q13" s="1">
        <f>SUM('3p4r'!Q13 -'3p5r'!Q13)</f>
        <v>6.4516129032258096</v>
      </c>
      <c r="R13" s="1">
        <f>SUM('3p4r'!R13 -'3p5r'!R13)</f>
        <v>2.6999999999999997</v>
      </c>
    </row>
    <row r="14" spans="1:18" x14ac:dyDescent="0.3">
      <c r="A14" s="3">
        <f>SUM('3p4r'!A14 -'3p5r'!A14)</f>
        <v>0</v>
      </c>
      <c r="B14" s="3">
        <f>SUM('3p4r'!B14 -'3p5r'!B14)</f>
        <v>0</v>
      </c>
      <c r="C14" s="3">
        <f>SUM('3p4r'!C14 -'3p5r'!C14)</f>
        <v>0</v>
      </c>
      <c r="D14" s="3">
        <f>SUM('3p4r'!D14 -'3p5r'!D14)</f>
        <v>0</v>
      </c>
      <c r="E14" s="3">
        <f>SUM('3p4r'!E14 -'3p5r'!E14)</f>
        <v>0</v>
      </c>
      <c r="F14" s="3">
        <f>SUM('3p4r'!F14 -'3p5r'!F14)</f>
        <v>0</v>
      </c>
      <c r="G14" s="3">
        <f>SUM('3p4r'!G14 -'3p5r'!G14)</f>
        <v>0</v>
      </c>
      <c r="H14" s="3">
        <f>SUM('3p4r'!H14 -'3p5r'!H14)</f>
        <v>0</v>
      </c>
      <c r="I14" s="3">
        <f>SUM('3p4r'!I14 -'3p5r'!I14)</f>
        <v>0</v>
      </c>
      <c r="J14" s="3">
        <f>SUM('3p4r'!J14 -'3p5r'!J14)</f>
        <v>8.2014545309903042E-3</v>
      </c>
      <c r="K14" s="3">
        <f>SUM('3p4r'!K14 -'3p5r'!K14)</f>
        <v>0</v>
      </c>
      <c r="L14" s="3">
        <f>SUM('3p4r'!L14 -'3p5r'!L14)</f>
        <v>0</v>
      </c>
      <c r="M14" s="3">
        <f>SUM('3p4r'!M14 -'3p5r'!M14)</f>
        <v>0</v>
      </c>
      <c r="N14" s="1">
        <f>SUM('3p4r'!N14 -'3p5r'!N14)</f>
        <v>0</v>
      </c>
      <c r="O14" s="1">
        <f>SUM('3p4r'!O14 -'3p5r'!O14)</f>
        <v>0</v>
      </c>
      <c r="P14" s="1">
        <f>SUM('3p4r'!P14 -'3p5r'!P14)</f>
        <v>0</v>
      </c>
      <c r="Q14" s="1">
        <f>SUM('3p4r'!Q14 -'3p5r'!Q14)</f>
        <v>2.9411764705882302</v>
      </c>
      <c r="R14" s="1">
        <f>SUM('3p4r'!R14 -'3p5r'!R14)</f>
        <v>8.6999999999999993</v>
      </c>
    </row>
    <row r="15" spans="1:18" x14ac:dyDescent="0.3">
      <c r="A15" s="3">
        <f>SUM('3p4r'!A15 -'3p5r'!A15)</f>
        <v>0</v>
      </c>
      <c r="B15" s="3">
        <f>SUM('3p4r'!B15 -'3p5r'!B15)</f>
        <v>0</v>
      </c>
      <c r="C15" s="3">
        <f>SUM('3p4r'!C15 -'3p5r'!C15)</f>
        <v>0</v>
      </c>
      <c r="D15" s="3">
        <f>SUM('3p4r'!D15 -'3p5r'!D15)</f>
        <v>0</v>
      </c>
      <c r="E15" s="3">
        <f>SUM('3p4r'!E15 -'3p5r'!E15)</f>
        <v>0</v>
      </c>
      <c r="F15" s="3">
        <f>SUM('3p4r'!F15 -'3p5r'!F15)</f>
        <v>0</v>
      </c>
      <c r="G15" s="3">
        <f>SUM('3p4r'!G15 -'3p5r'!G15)</f>
        <v>0</v>
      </c>
      <c r="H15" s="3">
        <f>SUM('3p4r'!H15 -'3p5r'!H15)</f>
        <v>1.6114274215496494E-2</v>
      </c>
      <c r="I15" s="3">
        <f>SUM('3p4r'!I15 -'3p5r'!I15)</f>
        <v>0.19232303992389888</v>
      </c>
      <c r="J15" s="3">
        <f>SUM('3p4r'!J15 -'3p5r'!J15)</f>
        <v>0.54820983920599531</v>
      </c>
      <c r="K15" s="3">
        <f>SUM('3p4r'!K15 -'3p5r'!K15)</f>
        <v>0</v>
      </c>
      <c r="L15" s="3">
        <f>SUM('3p4r'!L15 -'3p5r'!L15)</f>
        <v>0</v>
      </c>
      <c r="M15" s="3">
        <f>SUM('3p4r'!M15 -'3p5r'!M15)</f>
        <v>0</v>
      </c>
      <c r="N15" s="1">
        <f>SUM('3p4r'!N15 -'3p5r'!N15)</f>
        <v>1.3999999999999915</v>
      </c>
      <c r="O15" s="1">
        <f>SUM('3p4r'!O15 -'3p5r'!O15)</f>
        <v>0</v>
      </c>
      <c r="P15" s="1">
        <f>SUM('3p4r'!P15 -'3p5r'!P15)</f>
        <v>-8.0000000000000071E-3</v>
      </c>
      <c r="Q15" s="1">
        <f>SUM('3p4r'!Q15 -'3p5r'!Q15)</f>
        <v>2.5641025641025599</v>
      </c>
      <c r="R15" s="1">
        <f>SUM('3p4r'!R15 -'3p5r'!R15)</f>
        <v>1.6</v>
      </c>
    </row>
    <row r="16" spans="1:18" x14ac:dyDescent="0.3">
      <c r="A16" s="3">
        <f>SUM('3p4r'!A16 -'3p5r'!A16)</f>
        <v>0</v>
      </c>
      <c r="B16" s="3">
        <f>SUM('3p4r'!B16 -'3p5r'!B16)</f>
        <v>0</v>
      </c>
      <c r="C16" s="3">
        <f>SUM('3p4r'!C16 -'3p5r'!C16)</f>
        <v>0</v>
      </c>
      <c r="D16" s="3">
        <f>SUM('3p4r'!D16 -'3p5r'!D16)</f>
        <v>0</v>
      </c>
      <c r="E16" s="3">
        <f>SUM('3p4r'!E16 -'3p5r'!E16)</f>
        <v>0</v>
      </c>
      <c r="F16" s="3">
        <f>SUM('3p4r'!F16 -'3p5r'!F16)</f>
        <v>0</v>
      </c>
      <c r="G16" s="3">
        <f>SUM('3p4r'!G16 -'3p5r'!G16)</f>
        <v>0</v>
      </c>
      <c r="H16" s="3">
        <f>SUM('3p4r'!H16 -'3p5r'!H16)</f>
        <v>0.4601965227330993</v>
      </c>
      <c r="I16" s="3">
        <f>SUM('3p4r'!I16 -'3p5r'!I16)</f>
        <v>0.4684106487055999</v>
      </c>
      <c r="J16" s="3">
        <f>SUM('3p4r'!J16 -'3p5r'!J16)</f>
        <v>0.97770396659301184</v>
      </c>
      <c r="K16" s="3">
        <f>SUM('3p4r'!K16 -'3p5r'!K16)</f>
        <v>0</v>
      </c>
      <c r="L16" s="3">
        <f>SUM('3p4r'!L16 -'3p5r'!L16)</f>
        <v>0</v>
      </c>
      <c r="M16" s="3">
        <f>SUM('3p4r'!M16 -'3p5r'!M16)</f>
        <v>0</v>
      </c>
      <c r="N16" s="1">
        <f>SUM('3p4r'!N16 -'3p5r'!N16)</f>
        <v>0.20000000000000284</v>
      </c>
      <c r="O16" s="1">
        <f>SUM('3p4r'!O16 -'3p5r'!O16)</f>
        <v>1.6999999999999987E-2</v>
      </c>
      <c r="P16" s="1">
        <f>SUM('3p4r'!P16 -'3p5r'!P16)</f>
        <v>-3.0000000000000027E-3</v>
      </c>
      <c r="Q16" s="1">
        <f>SUM('3p4r'!Q16 -'3p5r'!Q16)</f>
        <v>0</v>
      </c>
      <c r="R16" s="1">
        <f>SUM('3p4r'!R16 -'3p5r'!R16)</f>
        <v>2.2999999999999998</v>
      </c>
    </row>
    <row r="17" spans="1:19" x14ac:dyDescent="0.3">
      <c r="A17" s="3">
        <f>SUM('3p4r'!A17 -'3p5r'!A17)</f>
        <v>0</v>
      </c>
      <c r="B17" s="3">
        <f>SUM('3p4r'!B17 -'3p5r'!B17)</f>
        <v>0</v>
      </c>
      <c r="C17" s="3">
        <f>SUM('3p4r'!C17 -'3p5r'!C17)</f>
        <v>-1</v>
      </c>
      <c r="D17" s="3">
        <f>SUM('3p4r'!D17 -'3p5r'!D17)</f>
        <v>-2</v>
      </c>
      <c r="E17" s="3">
        <f>SUM('3p4r'!E17 -'3p5r'!E17)</f>
        <v>0</v>
      </c>
      <c r="F17" s="3">
        <f>SUM('3p4r'!F17 -'3p5r'!F17)</f>
        <v>0</v>
      </c>
      <c r="G17" s="3">
        <f>SUM('3p4r'!G17 -'3p5r'!G17)</f>
        <v>0</v>
      </c>
      <c r="H17" s="3">
        <f>SUM('3p4r'!H17 -'3p5r'!H17)</f>
        <v>1.2606191391358124</v>
      </c>
      <c r="I17" s="3">
        <f>SUM('3p4r'!I17 -'3p5r'!I17)</f>
        <v>1.4406236509295027</v>
      </c>
      <c r="J17" s="3">
        <f>SUM('3p4r'!J17 -'3p5r'!J17)</f>
        <v>3.120310400296006</v>
      </c>
      <c r="K17" s="3">
        <f>SUM('3p4r'!K17 -'3p5r'!K17)</f>
        <v>0</v>
      </c>
      <c r="L17" s="3">
        <f>SUM('3p4r'!L17 -'3p5r'!L17)</f>
        <v>0</v>
      </c>
      <c r="M17" s="3">
        <f>SUM('3p4r'!M17 -'3p5r'!M17)</f>
        <v>0</v>
      </c>
      <c r="N17" s="1">
        <f>SUM('3p4r'!N17 -'3p5r'!N17)</f>
        <v>2.7999999999999972</v>
      </c>
      <c r="O17" s="1">
        <f>SUM('3p4r'!O17 -'3p5r'!O17)</f>
        <v>-3.9000000000000146E-2</v>
      </c>
      <c r="P17" s="1">
        <f>SUM('3p4r'!P17 -'3p5r'!P17)</f>
        <v>-3.999999999999998E-2</v>
      </c>
      <c r="Q17" s="1">
        <f>SUM('3p4r'!Q17 -'3p5r'!Q17)</f>
        <v>4.3940795559666999</v>
      </c>
      <c r="R17" s="1">
        <f>SUM('3p4r'!R17 -'3p5r'!R17)</f>
        <v>8.4</v>
      </c>
    </row>
    <row r="18" spans="1:19" x14ac:dyDescent="0.3">
      <c r="A18" s="3">
        <f>SUM('3p4r'!A18 -'3p5r'!A18)</f>
        <v>0</v>
      </c>
      <c r="B18" s="3">
        <f>SUM('3p4r'!B18 -'3p5r'!B18)</f>
        <v>-1</v>
      </c>
      <c r="C18" s="3">
        <f>SUM('3p4r'!C18 -'3p5r'!C18)</f>
        <v>0</v>
      </c>
      <c r="D18" s="3">
        <f>SUM('3p4r'!D18 -'3p5r'!D18)</f>
        <v>0</v>
      </c>
      <c r="E18" s="3">
        <f>SUM('3p4r'!E18 -'3p5r'!E18)</f>
        <v>0</v>
      </c>
      <c r="F18" s="3">
        <f>SUM('3p4r'!F18 -'3p5r'!F18)</f>
        <v>0</v>
      </c>
      <c r="G18" s="3">
        <f>SUM('3p4r'!G18 -'3p5r'!G18)</f>
        <v>0</v>
      </c>
      <c r="H18" s="3">
        <f>SUM('3p4r'!H18 -'3p5r'!H18)</f>
        <v>0</v>
      </c>
      <c r="I18" s="3">
        <f>SUM('3p4r'!I18 -'3p5r'!I18)</f>
        <v>0</v>
      </c>
      <c r="J18" s="3">
        <f>SUM('3p4r'!J18 -'3p5r'!J18)</f>
        <v>0.18718969334202029</v>
      </c>
      <c r="K18" s="3">
        <f>SUM('3p4r'!K18 -'3p5r'!K18)</f>
        <v>0</v>
      </c>
      <c r="L18" s="3">
        <f>SUM('3p4r'!L18 -'3p5r'!L18)</f>
        <v>0</v>
      </c>
      <c r="M18" s="3">
        <f>SUM('3p4r'!M18 -'3p5r'!M18)</f>
        <v>0</v>
      </c>
      <c r="N18" s="1">
        <f>SUM('3p4r'!N18 -'3p5r'!N18)</f>
        <v>0.39999999999999147</v>
      </c>
      <c r="O18" s="1">
        <f>SUM('3p4r'!O18 -'3p5r'!O18)</f>
        <v>4.9999999999998934E-3</v>
      </c>
      <c r="P18" s="1">
        <f>SUM('3p4r'!P18 -'3p5r'!P18)</f>
        <v>0</v>
      </c>
      <c r="Q18" s="1">
        <f>SUM('3p4r'!Q18 -'3p5r'!Q18)</f>
        <v>4.4444444444444402</v>
      </c>
      <c r="R18" s="1">
        <f>SUM('3p4r'!R18 -'3p5r'!R18)</f>
        <v>6.3</v>
      </c>
    </row>
    <row r="19" spans="1:19" x14ac:dyDescent="0.3">
      <c r="A19" s="3">
        <f>SUM('3p4r'!A19 -'3p5r'!A19)</f>
        <v>0</v>
      </c>
      <c r="B19" s="3">
        <f>SUM('3p4r'!B19 -'3p5r'!B19)</f>
        <v>0</v>
      </c>
      <c r="C19" s="3">
        <f>SUM('3p4r'!C19 -'3p5r'!C19)</f>
        <v>-1</v>
      </c>
      <c r="D19" s="3">
        <f>SUM('3p4r'!D19 -'3p5r'!D19)</f>
        <v>0</v>
      </c>
      <c r="E19" s="3">
        <f>SUM('3p4r'!E19 -'3p5r'!E19)</f>
        <v>0</v>
      </c>
      <c r="F19" s="3">
        <f>SUM('3p4r'!F19 -'3p5r'!F19)</f>
        <v>0</v>
      </c>
      <c r="G19" s="3">
        <f>SUM('3p4r'!G19 -'3p5r'!G19)</f>
        <v>0</v>
      </c>
      <c r="H19" s="3">
        <f>SUM('3p4r'!H19 -'3p5r'!H19)</f>
        <v>5.6622488075979902</v>
      </c>
      <c r="I19" s="3">
        <f>SUM('3p4r'!I19 -'3p5r'!I19)</f>
        <v>-0.13660254226259383</v>
      </c>
      <c r="J19" s="3">
        <f>SUM('3p4r'!J19 -'3p5r'!J19)</f>
        <v>6.6372508814420144</v>
      </c>
      <c r="K19" s="3">
        <f>SUM('3p4r'!K19 -'3p5r'!K19)</f>
        <v>0</v>
      </c>
      <c r="L19" s="3">
        <f>SUM('3p4r'!L19 -'3p5r'!L19)</f>
        <v>0</v>
      </c>
      <c r="M19" s="3">
        <f>SUM('3p4r'!M19 -'3p5r'!M19)</f>
        <v>0</v>
      </c>
      <c r="N19" s="1">
        <f>SUM('3p4r'!N19 -'3p5r'!N19)</f>
        <v>4.2999999999999972</v>
      </c>
      <c r="O19" s="1">
        <f>SUM('3p4r'!O19 -'3p5r'!O19)</f>
        <v>0.32899999999999974</v>
      </c>
      <c r="P19" s="1">
        <f>SUM('3p4r'!P19 -'3p5r'!P19)</f>
        <v>0</v>
      </c>
      <c r="Q19" s="1">
        <f>SUM('3p4r'!Q19 -'3p5r'!Q19)</f>
        <v>10.682624113475169</v>
      </c>
      <c r="R19" s="1">
        <f>SUM('3p4r'!R19 -'3p5r'!R19)</f>
        <v>9.3000000000000007</v>
      </c>
    </row>
    <row r="20" spans="1:19" x14ac:dyDescent="0.3">
      <c r="A20" s="3">
        <f>SUM('3p4r'!A20 -'3p5r'!A20)</f>
        <v>0</v>
      </c>
      <c r="B20" s="3">
        <f>SUM('3p4r'!B20 -'3p5r'!B20)</f>
        <v>0</v>
      </c>
      <c r="C20" s="3">
        <f>SUM('3p4r'!C20 -'3p5r'!C20)</f>
        <v>0</v>
      </c>
      <c r="D20" s="3">
        <f>SUM('3p4r'!D20 -'3p5r'!D20)</f>
        <v>0</v>
      </c>
      <c r="E20" s="3">
        <f>SUM('3p4r'!E20 -'3p5r'!E20)</f>
        <v>0</v>
      </c>
      <c r="F20" s="3">
        <f>SUM('3p4r'!F20 -'3p5r'!F20)</f>
        <v>0</v>
      </c>
      <c r="G20" s="3">
        <f>SUM('3p4r'!G20 -'3p5r'!G20)</f>
        <v>0</v>
      </c>
      <c r="H20" s="3">
        <f>SUM('3p4r'!H20 -'3p5r'!H20)</f>
        <v>0</v>
      </c>
      <c r="I20" s="3">
        <f>SUM('3p4r'!I20 -'3p5r'!I20)</f>
        <v>0</v>
      </c>
      <c r="J20" s="3">
        <f>SUM('3p4r'!J20 -'3p5r'!J20)</f>
        <v>0</v>
      </c>
      <c r="K20" s="3">
        <f>SUM('3p4r'!K20 -'3p5r'!K20)</f>
        <v>0</v>
      </c>
      <c r="L20" s="3">
        <f>SUM('3p4r'!L20 -'3p5r'!L20)</f>
        <v>0</v>
      </c>
      <c r="M20" s="3">
        <f>SUM('3p4r'!M20 -'3p5r'!M20)</f>
        <v>0</v>
      </c>
      <c r="N20" s="1">
        <f>SUM('3p4r'!N20 -'3p5r'!N20)</f>
        <v>0</v>
      </c>
      <c r="O20" s="1">
        <f>SUM('3p4r'!O20 -'3p5r'!O20)</f>
        <v>0</v>
      </c>
      <c r="P20" s="1">
        <f>SUM('3p4r'!P20 -'3p5r'!P20)</f>
        <v>0</v>
      </c>
      <c r="Q20" s="1">
        <f>SUM('3p4r'!Q20 -'3p5r'!Q20)</f>
        <v>2.6315789473684199</v>
      </c>
      <c r="R20" s="1">
        <f>SUM('3p4r'!R20 -'3p5r'!R20)</f>
        <v>4.3</v>
      </c>
    </row>
    <row r="21" spans="1:19" x14ac:dyDescent="0.3">
      <c r="A21" s="3">
        <f>SUM('3p4r'!A21 -'3p5r'!A21)</f>
        <v>0</v>
      </c>
      <c r="B21" s="3">
        <f>SUM('3p4r'!B21 -'3p5r'!B21)</f>
        <v>0</v>
      </c>
      <c r="C21" s="3">
        <f>SUM('3p4r'!C21 -'3p5r'!C21)</f>
        <v>2</v>
      </c>
      <c r="D21" s="3">
        <f>SUM('3p4r'!D21 -'3p5r'!D21)</f>
        <v>0</v>
      </c>
      <c r="E21" s="3">
        <f>SUM('3p4r'!E21 -'3p5r'!E21)</f>
        <v>0</v>
      </c>
      <c r="F21" s="3">
        <f>SUM('3p4r'!F21 -'3p5r'!F21)</f>
        <v>0</v>
      </c>
      <c r="G21" s="3">
        <f>SUM('3p4r'!G21 -'3p5r'!G21)</f>
        <v>0</v>
      </c>
      <c r="H21" s="3">
        <f>SUM('3p4r'!H21 -'3p5r'!H21)</f>
        <v>0.77842510873200155</v>
      </c>
      <c r="I21" s="3">
        <f>SUM('3p4r'!I21 -'3p5r'!I21)</f>
        <v>-1.1951473912481987</v>
      </c>
      <c r="J21" s="3">
        <f>SUM('3p4r'!J21 -'3p5r'!J21)</f>
        <v>-0.41672228251599108</v>
      </c>
      <c r="K21" s="3">
        <f>SUM('3p4r'!K21 -'3p5r'!K21)</f>
        <v>0</v>
      </c>
      <c r="L21" s="3">
        <f>SUM('3p4r'!L21 -'3p5r'!L21)</f>
        <v>0</v>
      </c>
      <c r="M21" s="3">
        <f>SUM('3p4r'!M21 -'3p5r'!M21)</f>
        <v>0</v>
      </c>
      <c r="N21" s="1">
        <f>SUM('3p4r'!N21 -'3p5r'!N21)</f>
        <v>1.5015015015014939</v>
      </c>
      <c r="O21" s="1">
        <f>SUM('3p4r'!O21 -'3p5r'!O21)</f>
        <v>-3.0030030030030463E-3</v>
      </c>
      <c r="P21" s="1">
        <f>SUM('3p4r'!P21 -'3p5r'!P21)</f>
        <v>2.9029029029029041E-2</v>
      </c>
      <c r="Q21" s="1">
        <f>SUM('3p4r'!Q21 -'3p5r'!Q21)</f>
        <v>0</v>
      </c>
      <c r="R21" s="1">
        <f>SUM('3p4r'!R21 -'3p5r'!R21)</f>
        <v>4.4044044044044002</v>
      </c>
    </row>
    <row r="23" spans="1:19" x14ac:dyDescent="0.3">
      <c r="A23" s="3">
        <f>AVERAGE(A2:A21)</f>
        <v>0</v>
      </c>
      <c r="B23" s="3">
        <f t="shared" ref="B23:R23" si="0">AVERAGE(B2:B21)</f>
        <v>-0.2</v>
      </c>
      <c r="C23" s="3">
        <f t="shared" si="0"/>
        <v>-0.15</v>
      </c>
      <c r="D23" s="3">
        <f t="shared" si="0"/>
        <v>-0.2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0.8012057950454039</v>
      </c>
      <c r="I23" s="3">
        <f t="shared" si="0"/>
        <v>0.66510101262718035</v>
      </c>
      <c r="J23" s="3">
        <f t="shared" si="0"/>
        <v>1.6848804168701015</v>
      </c>
      <c r="K23" s="3">
        <f t="shared" si="0"/>
        <v>0</v>
      </c>
      <c r="L23" s="3">
        <f t="shared" si="0"/>
        <v>0</v>
      </c>
      <c r="M23" s="3">
        <f t="shared" si="0"/>
        <v>0</v>
      </c>
      <c r="N23" s="4">
        <f t="shared" si="0"/>
        <v>1.2750750750750748</v>
      </c>
      <c r="O23" s="4">
        <f t="shared" si="0"/>
        <v>4.0549849849849835E-2</v>
      </c>
      <c r="P23" s="4">
        <f t="shared" si="0"/>
        <v>-4.4985485485485492E-3</v>
      </c>
      <c r="Q23" s="4">
        <f t="shared" si="0"/>
        <v>4.4114422888488267</v>
      </c>
      <c r="R23" s="4">
        <f t="shared" si="0"/>
        <v>5.4102202202202196</v>
      </c>
      <c r="S23" t="s">
        <v>21</v>
      </c>
    </row>
    <row r="24" spans="1:19" x14ac:dyDescent="0.3">
      <c r="A24" s="3">
        <f>STDEV(A2:A21)</f>
        <v>0</v>
      </c>
      <c r="B24" s="3">
        <f t="shared" ref="B24:R24" si="1">STDEV(B2:B21)</f>
        <v>0.52314836378059693</v>
      </c>
      <c r="C24" s="3">
        <f t="shared" si="1"/>
        <v>0.74515982037059469</v>
      </c>
      <c r="D24" s="3">
        <f t="shared" si="1"/>
        <v>0.52314836378059693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2.4023632170674976</v>
      </c>
      <c r="I24" s="3">
        <f t="shared" si="1"/>
        <v>1.4007666782060273</v>
      </c>
      <c r="J24" s="3">
        <f t="shared" si="1"/>
        <v>3.8109808091864497</v>
      </c>
      <c r="K24" s="3">
        <f t="shared" si="1"/>
        <v>0</v>
      </c>
      <c r="L24" s="3">
        <f t="shared" si="1"/>
        <v>0</v>
      </c>
      <c r="M24" s="3">
        <f t="shared" si="1"/>
        <v>0</v>
      </c>
      <c r="N24" s="4">
        <f t="shared" si="1"/>
        <v>1.1552666089526258</v>
      </c>
      <c r="O24" s="4">
        <f t="shared" si="1"/>
        <v>0.11736968396573839</v>
      </c>
      <c r="P24" s="4">
        <f t="shared" si="1"/>
        <v>3.850833521903866E-2</v>
      </c>
      <c r="Q24" s="4">
        <f t="shared" si="1"/>
        <v>3.5681447622852152</v>
      </c>
      <c r="R24" s="4">
        <f t="shared" si="1"/>
        <v>2.6573544573894359</v>
      </c>
      <c r="S24" t="s">
        <v>22</v>
      </c>
    </row>
    <row r="25" spans="1:19" x14ac:dyDescent="0.3">
      <c r="A25" s="3">
        <f>A24*1.96/ SQRT(20)</f>
        <v>0</v>
      </c>
      <c r="B25" s="3">
        <f>B24*1.96/ SQRT(20)</f>
        <v>0.2292798795313159</v>
      </c>
      <c r="C25" s="3">
        <f>C24*1.96/ SQRT(20)</f>
        <v>0.32658069044023569</v>
      </c>
      <c r="D25" s="3">
        <f>D24*1.96/ SQRT(20)</f>
        <v>0.2292798795313159</v>
      </c>
      <c r="E25" s="3">
        <f>E24*1.96/ SQRT(20)</f>
        <v>0</v>
      </c>
      <c r="F25" s="3">
        <f>F24*1.96/ SQRT(20)</f>
        <v>0</v>
      </c>
      <c r="G25" s="3">
        <f>G24*1.96/ SQRT(20)</f>
        <v>0</v>
      </c>
      <c r="H25" s="3">
        <f>H24*1.96/ SQRT(20)</f>
        <v>1.0528821021615693</v>
      </c>
      <c r="I25" s="3">
        <f>I24*1.96/ SQRT(20)</f>
        <v>0.61391306456470895</v>
      </c>
      <c r="J25" s="3">
        <f>J24*1.96/ SQRT(20)</f>
        <v>1.6702359814564589</v>
      </c>
      <c r="K25" s="3">
        <f>K24*1.96/ SQRT(20)</f>
        <v>0</v>
      </c>
      <c r="L25" s="3">
        <f>L24*1.96/ SQRT(20)</f>
        <v>0</v>
      </c>
      <c r="M25" s="3">
        <f>M24*1.96/ SQRT(20)</f>
        <v>0</v>
      </c>
      <c r="N25" s="4">
        <f>N24*1.96/ SQRT(20)</f>
        <v>0.50631791527173264</v>
      </c>
      <c r="O25" s="4">
        <f>O24*1.96/ SQRT(20)</f>
        <v>5.1439532001631393E-2</v>
      </c>
      <c r="P25" s="4">
        <f>P24*1.96/ SQRT(20)</f>
        <v>1.6877022029023459E-2</v>
      </c>
      <c r="Q25" s="4">
        <f>Q24*1.96/ SQRT(20)</f>
        <v>1.5638083914377954</v>
      </c>
      <c r="R25" s="4">
        <f>R24*1.96/ SQRT(20)</f>
        <v>1.1646369405788299</v>
      </c>
      <c r="S25" t="s">
        <v>23</v>
      </c>
    </row>
    <row r="26" spans="1:19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N23" sqref="N23:R25"/>
    </sheetView>
  </sheetViews>
  <sheetFormatPr defaultRowHeight="14.4" x14ac:dyDescent="0.3"/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3">
        <f>SUM('3p4r'!A2 -'4p5r'!A2)</f>
        <v>0</v>
      </c>
      <c r="B2" s="3">
        <f>SUM('3p4r'!B2 -'4p5r'!B2)</f>
        <v>0</v>
      </c>
      <c r="C2" s="3">
        <f>SUM('3p4r'!C2 -'4p5r'!C2)</f>
        <v>0</v>
      </c>
      <c r="D2" s="3">
        <f>SUM('3p4r'!D2 -'4p5r'!D2)</f>
        <v>0</v>
      </c>
      <c r="E2" s="3">
        <f>SUM('3p4r'!E2 -'4p5r'!E2)</f>
        <v>0</v>
      </c>
      <c r="F2" s="3">
        <f>SUM('3p4r'!F2 -'4p5r'!F2)</f>
        <v>0</v>
      </c>
      <c r="G2" s="3">
        <f>SUM('3p4r'!G2 -'4p5r'!G2)</f>
        <v>0</v>
      </c>
      <c r="H2" s="3">
        <f>SUM('3p4r'!H2 -'4p5r'!H2)</f>
        <v>6.4955819644373989</v>
      </c>
      <c r="I2" s="3">
        <f>SUM('3p4r'!I2 -'4p5r'!I2)</f>
        <v>-2.6411320051314036</v>
      </c>
      <c r="J2" s="3">
        <f>SUM('3p4r'!J2 -'4p5r'!J2)</f>
        <v>3.8544499593060095</v>
      </c>
      <c r="K2" s="3">
        <f>SUM('3p4r'!K2 -'4p5r'!K2)</f>
        <v>0</v>
      </c>
      <c r="L2" s="3">
        <f>SUM('3p4r'!L2 -'4p5r'!L2)</f>
        <v>0</v>
      </c>
      <c r="M2" s="3">
        <f>SUM('3p4r'!M2 -'4p5r'!M2)</f>
        <v>0</v>
      </c>
      <c r="N2" s="5">
        <f>SUM('3p4r'!N2 -'4p5r'!N2)</f>
        <v>0</v>
      </c>
      <c r="O2" s="5">
        <f>SUM('3p4r'!O2 -'4p5r'!O2)</f>
        <v>0.20700000000000002</v>
      </c>
      <c r="P2" s="5">
        <f>SUM('3p4r'!P2 -'4p5r'!P2)</f>
        <v>-1.02</v>
      </c>
      <c r="Q2" s="5">
        <f>SUM('3p4r'!Q2 -'4p5r'!Q2)</f>
        <v>0</v>
      </c>
      <c r="R2" s="5">
        <f>SUM('3p4r'!R2 -'4p5r'!R2)</f>
        <v>1.2</v>
      </c>
    </row>
    <row r="3" spans="1:18" x14ac:dyDescent="0.3">
      <c r="A3" s="3">
        <f>SUM('3p4r'!A3 -'4p5r'!A3)</f>
        <v>0</v>
      </c>
      <c r="B3" s="3">
        <f>SUM('3p4r'!B3 -'4p5r'!B3)</f>
        <v>1</v>
      </c>
      <c r="C3" s="3">
        <f>SUM('3p4r'!C3 -'4p5r'!C3)</f>
        <v>-2</v>
      </c>
      <c r="D3" s="3">
        <f>SUM('3p4r'!D3 -'4p5r'!D3)</f>
        <v>-3</v>
      </c>
      <c r="E3" s="3">
        <f>SUM('3p4r'!E3 -'4p5r'!E3)</f>
        <v>0</v>
      </c>
      <c r="F3" s="3">
        <f>SUM('3p4r'!F3 -'4p5r'!F3)</f>
        <v>0</v>
      </c>
      <c r="G3" s="3">
        <f>SUM('3p4r'!G3 -'4p5r'!G3)</f>
        <v>0</v>
      </c>
      <c r="H3" s="3">
        <f>SUM('3p4r'!H3 -'4p5r'!H3)</f>
        <v>7.9663397043210011</v>
      </c>
      <c r="I3" s="3">
        <f>SUM('3p4r'!I3 -'4p5r'!I3)</f>
        <v>-9.076144047303103</v>
      </c>
      <c r="J3" s="3">
        <f>SUM('3p4r'!J3 -'4p5r'!J3)</f>
        <v>-1.4492278871920234</v>
      </c>
      <c r="K3" s="3">
        <f>SUM('3p4r'!K3 -'4p5r'!K3)</f>
        <v>0</v>
      </c>
      <c r="L3" s="3">
        <f>SUM('3p4r'!L3 -'4p5r'!L3)</f>
        <v>0</v>
      </c>
      <c r="M3" s="3">
        <f>SUM('3p4r'!M3 -'4p5r'!M3)</f>
        <v>0</v>
      </c>
      <c r="N3" s="5">
        <f>SUM('3p4r'!N3 -'4p5r'!N3)</f>
        <v>-0.20000000000000284</v>
      </c>
      <c r="O3" s="5">
        <f>SUM('3p4r'!O3 -'4p5r'!O3)</f>
        <v>0.42700000000000005</v>
      </c>
      <c r="P3" s="5">
        <f>SUM('3p4r'!P3 -'4p5r'!P3)</f>
        <v>-0.95600000000000007</v>
      </c>
      <c r="Q3" s="5">
        <f>SUM('3p4r'!Q3 -'4p5r'!Q3)</f>
        <v>6.25</v>
      </c>
      <c r="R3" s="5">
        <f>SUM('3p4r'!R3 -'4p5r'!R3)</f>
        <v>7.2</v>
      </c>
    </row>
    <row r="4" spans="1:18" x14ac:dyDescent="0.3">
      <c r="A4" s="3">
        <f>SUM('3p4r'!A4 -'4p5r'!A4)</f>
        <v>0</v>
      </c>
      <c r="B4" s="3">
        <f>SUM('3p4r'!B4 -'4p5r'!B4)</f>
        <v>0</v>
      </c>
      <c r="C4" s="3">
        <f>SUM('3p4r'!C4 -'4p5r'!C4)</f>
        <v>0</v>
      </c>
      <c r="D4" s="3">
        <f>SUM('3p4r'!D4 -'4p5r'!D4)</f>
        <v>0</v>
      </c>
      <c r="E4" s="3">
        <f>SUM('3p4r'!E4 -'4p5r'!E4)</f>
        <v>0</v>
      </c>
      <c r="F4" s="3">
        <f>SUM('3p4r'!F4 -'4p5r'!F4)</f>
        <v>0</v>
      </c>
      <c r="G4" s="3">
        <f>SUM('3p4r'!G4 -'4p5r'!G4)</f>
        <v>0</v>
      </c>
      <c r="H4" s="3">
        <f>SUM('3p4r'!H4 -'4p5r'!H4)</f>
        <v>7.2266606867417025</v>
      </c>
      <c r="I4" s="3">
        <f>SUM('3p4r'!I4 -'4p5r'!I4)</f>
        <v>-6.2511582313673983</v>
      </c>
      <c r="J4" s="3">
        <f>SUM('3p4r'!J4 -'4p5r'!J4)</f>
        <v>1.1663968694170137</v>
      </c>
      <c r="K4" s="3">
        <f>SUM('3p4r'!K4 -'4p5r'!K4)</f>
        <v>0</v>
      </c>
      <c r="L4" s="3">
        <f>SUM('3p4r'!L4 -'4p5r'!L4)</f>
        <v>0</v>
      </c>
      <c r="M4" s="3">
        <f>SUM('3p4r'!M4 -'4p5r'!M4)</f>
        <v>0</v>
      </c>
      <c r="N4" s="5">
        <f>SUM('3p4r'!N4 -'4p5r'!N4)</f>
        <v>0.79999999999999716</v>
      </c>
      <c r="O4" s="5">
        <f>SUM('3p4r'!O4 -'4p5r'!O4)</f>
        <v>0.3</v>
      </c>
      <c r="P4" s="5">
        <f>SUM('3p4r'!P4 -'4p5r'!P4)</f>
        <v>-0.84699999999999998</v>
      </c>
      <c r="Q4" s="5">
        <f>SUM('3p4r'!Q4 -'4p5r'!Q4)</f>
        <v>2.7777777777777799</v>
      </c>
      <c r="R4" s="5">
        <f>SUM('3p4r'!R4 -'4p5r'!R4)</f>
        <v>4.8</v>
      </c>
    </row>
    <row r="5" spans="1:18" x14ac:dyDescent="0.3">
      <c r="A5" s="3">
        <f>SUM('3p4r'!A5 -'4p5r'!A5)</f>
        <v>0</v>
      </c>
      <c r="B5" s="3">
        <f>SUM('3p4r'!B5 -'4p5r'!B5)</f>
        <v>0</v>
      </c>
      <c r="C5" s="3">
        <f>SUM('3p4r'!C5 -'4p5r'!C5)</f>
        <v>1</v>
      </c>
      <c r="D5" s="3">
        <f>SUM('3p4r'!D5 -'4p5r'!D5)</f>
        <v>2</v>
      </c>
      <c r="E5" s="3">
        <f>SUM('3p4r'!E5 -'4p5r'!E5)</f>
        <v>0</v>
      </c>
      <c r="F5" s="3">
        <f>SUM('3p4r'!F5 -'4p5r'!F5)</f>
        <v>0</v>
      </c>
      <c r="G5" s="3">
        <f>SUM('3p4r'!G5 -'4p5r'!G5)</f>
        <v>0</v>
      </c>
      <c r="H5" s="3">
        <f>SUM('3p4r'!H5 -'4p5r'!H5)</f>
        <v>3.081370540727697</v>
      </c>
      <c r="I5" s="3">
        <f>SUM('3p4r'!I5 -'4p5r'!I5)</f>
        <v>3.3773941603752959</v>
      </c>
      <c r="J5" s="3">
        <f>SUM('3p4r'!J5 -'4p5r'!J5)</f>
        <v>7.0519165495379923</v>
      </c>
      <c r="K5" s="3">
        <f>SUM('3p4r'!K5 -'4p5r'!K5)</f>
        <v>0</v>
      </c>
      <c r="L5" s="3">
        <f>SUM('3p4r'!L5 -'4p5r'!L5)</f>
        <v>0</v>
      </c>
      <c r="M5" s="3">
        <f>SUM('3p4r'!M5 -'4p5r'!M5)</f>
        <v>0</v>
      </c>
      <c r="N5" s="5">
        <f>SUM('3p4r'!N5 -'4p5r'!N5)</f>
        <v>3.2000000000000028</v>
      </c>
      <c r="O5" s="5">
        <f>SUM('3p4r'!O5 -'4p5r'!O5)</f>
        <v>6.8000000000000005E-2</v>
      </c>
      <c r="P5" s="5">
        <f>SUM('3p4r'!P5 -'4p5r'!P5)</f>
        <v>-1.1000000000000001</v>
      </c>
      <c r="Q5" s="5">
        <f>SUM('3p4r'!Q5 -'4p5r'!Q5)</f>
        <v>7.1428571428571397</v>
      </c>
      <c r="R5" s="5">
        <f>SUM('3p4r'!R5 -'4p5r'!R5)</f>
        <v>3.1</v>
      </c>
    </row>
    <row r="6" spans="1:18" x14ac:dyDescent="0.3">
      <c r="A6" s="3">
        <f>SUM('3p4r'!A6 -'4p5r'!A6)</f>
        <v>0</v>
      </c>
      <c r="B6" s="3">
        <f>SUM('3p4r'!B6 -'4p5r'!B6)</f>
        <v>0</v>
      </c>
      <c r="C6" s="3">
        <f>SUM('3p4r'!C6 -'4p5r'!C6)</f>
        <v>0</v>
      </c>
      <c r="D6" s="3">
        <f>SUM('3p4r'!D6 -'4p5r'!D6)</f>
        <v>1</v>
      </c>
      <c r="E6" s="3">
        <f>SUM('3p4r'!E6 -'4p5r'!E6)</f>
        <v>0</v>
      </c>
      <c r="F6" s="3">
        <f>SUM('3p4r'!F6 -'4p5r'!F6)</f>
        <v>0</v>
      </c>
      <c r="G6" s="3">
        <f>SUM('3p4r'!G6 -'4p5r'!G6)</f>
        <v>0</v>
      </c>
      <c r="H6" s="3">
        <f>SUM('3p4r'!H6 -'4p5r'!H6)</f>
        <v>6.1529844624811005</v>
      </c>
      <c r="I6" s="3">
        <f>SUM('3p4r'!I6 -'4p5r'!I6)</f>
        <v>-3.4113206954999953</v>
      </c>
      <c r="J6" s="3">
        <f>SUM('3p4r'!J6 -'4p5r'!J6)</f>
        <v>3.5258929876719947</v>
      </c>
      <c r="K6" s="3">
        <f>SUM('3p4r'!K6 -'4p5r'!K6)</f>
        <v>0</v>
      </c>
      <c r="L6" s="3">
        <f>SUM('3p4r'!L6 -'4p5r'!L6)</f>
        <v>0</v>
      </c>
      <c r="M6" s="3">
        <f>SUM('3p4r'!M6 -'4p5r'!M6)</f>
        <v>0</v>
      </c>
      <c r="N6" s="5">
        <f>SUM('3p4r'!N6 -'4p5r'!N6)</f>
        <v>1.5</v>
      </c>
      <c r="O6" s="5">
        <f>SUM('3p4r'!O6 -'4p5r'!O6)</f>
        <v>0.249</v>
      </c>
      <c r="P6" s="5">
        <f>SUM('3p4r'!P6 -'4p5r'!P6)</f>
        <v>-0.94699999999999995</v>
      </c>
      <c r="Q6" s="5">
        <f>SUM('3p4r'!Q6 -'4p5r'!Q6)</f>
        <v>7.3170731707316996</v>
      </c>
      <c r="R6" s="5">
        <f>SUM('3p4r'!R6 -'4p5r'!R6)</f>
        <v>6.7</v>
      </c>
    </row>
    <row r="7" spans="1:18" x14ac:dyDescent="0.3">
      <c r="A7" s="3">
        <f>SUM('3p4r'!A7 -'4p5r'!A7)</f>
        <v>0</v>
      </c>
      <c r="B7" s="3">
        <f>SUM('3p4r'!B7 -'4p5r'!B7)</f>
        <v>0</v>
      </c>
      <c r="C7" s="3">
        <f>SUM('3p4r'!C7 -'4p5r'!C7)</f>
        <v>0</v>
      </c>
      <c r="D7" s="3">
        <f>SUM('3p4r'!D7 -'4p5r'!D7)</f>
        <v>-1</v>
      </c>
      <c r="E7" s="3">
        <f>SUM('3p4r'!E7 -'4p5r'!E7)</f>
        <v>0</v>
      </c>
      <c r="F7" s="3">
        <f>SUM('3p4r'!F7 -'4p5r'!F7)</f>
        <v>0</v>
      </c>
      <c r="G7" s="3">
        <f>SUM('3p4r'!G7 -'4p5r'!G7)</f>
        <v>0</v>
      </c>
      <c r="H7" s="3">
        <f>SUM('3p4r'!H7 -'4p5r'!H7)</f>
        <v>3.9226722517966977</v>
      </c>
      <c r="I7" s="3">
        <f>SUM('3p4r'!I7 -'4p5r'!I7)</f>
        <v>-3.6669342729050953</v>
      </c>
      <c r="J7" s="3">
        <f>SUM('3p4r'!J7 -'4p5r'!J7)</f>
        <v>3.0697061889952693E-3</v>
      </c>
      <c r="K7" s="3">
        <f>SUM('3p4r'!K7 -'4p5r'!K7)</f>
        <v>0</v>
      </c>
      <c r="L7" s="3">
        <f>SUM('3p4r'!L7 -'4p5r'!L7)</f>
        <v>0</v>
      </c>
      <c r="M7" s="3">
        <f>SUM('3p4r'!M7 -'4p5r'!M7)</f>
        <v>0</v>
      </c>
      <c r="N7" s="5">
        <f>SUM('3p4r'!N7 -'4p5r'!N7)</f>
        <v>9.9999999999994316E-2</v>
      </c>
      <c r="O7" s="5">
        <f>SUM('3p4r'!O7 -'4p5r'!O7)</f>
        <v>0.21000000000000002</v>
      </c>
      <c r="P7" s="5">
        <f>SUM('3p4r'!P7 -'4p5r'!P7)</f>
        <v>-0.91200000000000003</v>
      </c>
      <c r="Q7" s="5">
        <f>SUM('3p4r'!Q7 -'4p5r'!Q7)</f>
        <v>4.4444444444444402</v>
      </c>
      <c r="R7" s="5">
        <f>SUM('3p4r'!R7 -'4p5r'!R7)</f>
        <v>5.2</v>
      </c>
    </row>
    <row r="8" spans="1:18" x14ac:dyDescent="0.3">
      <c r="A8" s="3">
        <f>SUM('3p4r'!A8 -'4p5r'!A8)</f>
        <v>0</v>
      </c>
      <c r="B8" s="3">
        <f>SUM('3p4r'!B8 -'4p5r'!B8)</f>
        <v>0</v>
      </c>
      <c r="C8" s="3">
        <f>SUM('3p4r'!C8 -'4p5r'!C8)</f>
        <v>0</v>
      </c>
      <c r="D8" s="3">
        <f>SUM('3p4r'!D8 -'4p5r'!D8)</f>
        <v>0</v>
      </c>
      <c r="E8" s="3">
        <f>SUM('3p4r'!E8 -'4p5r'!E8)</f>
        <v>0</v>
      </c>
      <c r="F8" s="3">
        <f>SUM('3p4r'!F8 -'4p5r'!F8)</f>
        <v>0</v>
      </c>
      <c r="G8" s="3">
        <f>SUM('3p4r'!G8 -'4p5r'!G8)</f>
        <v>0</v>
      </c>
      <c r="H8" s="3">
        <f>SUM('3p4r'!H8 -'4p5r'!H8)</f>
        <v>8.197200405075499</v>
      </c>
      <c r="I8" s="3">
        <f>SUM('3p4r'!I8 -'4p5r'!I8)</f>
        <v>-1.5600837262417997</v>
      </c>
      <c r="J8" s="3">
        <f>SUM('3p4r'!J8 -'4p5r'!J8)</f>
        <v>6.9064337151519908</v>
      </c>
      <c r="K8" s="3">
        <f>SUM('3p4r'!K8 -'4p5r'!K8)</f>
        <v>0</v>
      </c>
      <c r="L8" s="3">
        <f>SUM('3p4r'!L8 -'4p5r'!L8)</f>
        <v>0</v>
      </c>
      <c r="M8" s="3">
        <f>SUM('3p4r'!M8 -'4p5r'!M8)</f>
        <v>0</v>
      </c>
      <c r="N8" s="5">
        <f>SUM('3p4r'!N8 -'4p5r'!N8)</f>
        <v>0.90000000000000568</v>
      </c>
      <c r="O8" s="5">
        <f>SUM('3p4r'!O8 -'4p5r'!O8)</f>
        <v>0.32299999999999995</v>
      </c>
      <c r="P8" s="5">
        <f>SUM('3p4r'!P8 -'4p5r'!P8)</f>
        <v>-0.94900000000000007</v>
      </c>
      <c r="Q8" s="5">
        <f>SUM('3p4r'!Q8 -'4p5r'!Q8)</f>
        <v>0</v>
      </c>
      <c r="R8" s="5">
        <f>SUM('3p4r'!R8 -'4p5r'!R8)</f>
        <v>6.8000000000000007</v>
      </c>
    </row>
    <row r="9" spans="1:18" x14ac:dyDescent="0.3">
      <c r="A9" s="3">
        <f>SUM('3p4r'!A9 -'4p5r'!A9)</f>
        <v>0</v>
      </c>
      <c r="B9" s="3">
        <f>SUM('3p4r'!B9 -'4p5r'!B9)</f>
        <v>0</v>
      </c>
      <c r="C9" s="3">
        <f>SUM('3p4r'!C9 -'4p5r'!C9)</f>
        <v>1</v>
      </c>
      <c r="D9" s="3">
        <f>SUM('3p4r'!D9 -'4p5r'!D9)</f>
        <v>2</v>
      </c>
      <c r="E9" s="3">
        <f>SUM('3p4r'!E9 -'4p5r'!E9)</f>
        <v>0</v>
      </c>
      <c r="F9" s="3">
        <f>SUM('3p4r'!F9 -'4p5r'!F9)</f>
        <v>0</v>
      </c>
      <c r="G9" s="3">
        <f>SUM('3p4r'!G9 -'4p5r'!G9)</f>
        <v>0</v>
      </c>
      <c r="H9" s="3">
        <f>SUM('3p4r'!H9 -'4p5r'!H9)</f>
        <v>5.9084743967004982</v>
      </c>
      <c r="I9" s="3">
        <f>SUM('3p4r'!I9 -'4p5r'!I9)</f>
        <v>2.7197741866757994</v>
      </c>
      <c r="J9" s="3">
        <f>SUM('3p4r'!J9 -'4p5r'!J9)</f>
        <v>10.862246921793997</v>
      </c>
      <c r="K9" s="3">
        <f>SUM('3p4r'!K9 -'4p5r'!K9)</f>
        <v>0</v>
      </c>
      <c r="L9" s="3">
        <f>SUM('3p4r'!L9 -'4p5r'!L9)</f>
        <v>0</v>
      </c>
      <c r="M9" s="3">
        <f>SUM('3p4r'!M9 -'4p5r'!M9)</f>
        <v>0</v>
      </c>
      <c r="N9" s="5">
        <f>SUM('3p4r'!N9 -'4p5r'!N9)</f>
        <v>0.90000000000000568</v>
      </c>
      <c r="O9" s="5">
        <f>SUM('3p4r'!O9 -'4p5r'!O9)</f>
        <v>0.10099999999999999</v>
      </c>
      <c r="P9" s="5">
        <f>SUM('3p4r'!P9 -'4p5r'!P9)</f>
        <v>-1.0490000000000002</v>
      </c>
      <c r="Q9" s="5">
        <f>SUM('3p4r'!Q9 -'4p5r'!Q9)</f>
        <v>2.6315789473684199</v>
      </c>
      <c r="R9" s="5">
        <f>SUM('3p4r'!R9 -'4p5r'!R9)</f>
        <v>5.2</v>
      </c>
    </row>
    <row r="10" spans="1:18" x14ac:dyDescent="0.3">
      <c r="A10" s="3">
        <f>SUM('3p4r'!A10 -'4p5r'!A10)</f>
        <v>0</v>
      </c>
      <c r="B10" s="3">
        <f>SUM('3p4r'!B10 -'4p5r'!B10)</f>
        <v>0</v>
      </c>
      <c r="C10" s="3">
        <f>SUM('3p4r'!C10 -'4p5r'!C10)</f>
        <v>0</v>
      </c>
      <c r="D10" s="3">
        <f>SUM('3p4r'!D10 -'4p5r'!D10)</f>
        <v>1</v>
      </c>
      <c r="E10" s="3">
        <f>SUM('3p4r'!E10 -'4p5r'!E10)</f>
        <v>0</v>
      </c>
      <c r="F10" s="3">
        <f>SUM('3p4r'!F10 -'4p5r'!F10)</f>
        <v>0</v>
      </c>
      <c r="G10" s="3">
        <f>SUM('3p4r'!G10 -'4p5r'!G10)</f>
        <v>0</v>
      </c>
      <c r="H10" s="3">
        <f>SUM('3p4r'!H10 -'4p5r'!H10)</f>
        <v>6.4345113874641982</v>
      </c>
      <c r="I10" s="3">
        <f>SUM('3p4r'!I10 -'4p5r'!I10)</f>
        <v>-2.8193716624113989</v>
      </c>
      <c r="J10" s="3">
        <f>SUM('3p4r'!J10 -'4p5r'!J10)</f>
        <v>3.1519969565370047</v>
      </c>
      <c r="K10" s="3">
        <f>SUM('3p4r'!K10 -'4p5r'!K10)</f>
        <v>0</v>
      </c>
      <c r="L10" s="3">
        <f>SUM('3p4r'!L10 -'4p5r'!L10)</f>
        <v>0</v>
      </c>
      <c r="M10" s="3">
        <f>SUM('3p4r'!M10 -'4p5r'!M10)</f>
        <v>0</v>
      </c>
      <c r="N10" s="5">
        <f>SUM('3p4r'!N10 -'4p5r'!N10)</f>
        <v>0.90000000000000568</v>
      </c>
      <c r="O10" s="5">
        <f>SUM('3p4r'!O10 -'4p5r'!O10)</f>
        <v>0.29300000000000004</v>
      </c>
      <c r="P10" s="5">
        <f>SUM('3p4r'!P10 -'4p5r'!P10)</f>
        <v>-0.89000000000000012</v>
      </c>
      <c r="Q10" s="5">
        <f>SUM('3p4r'!Q10 -'4p5r'!Q10)</f>
        <v>2.1739130434782599</v>
      </c>
      <c r="R10" s="5">
        <f>SUM('3p4r'!R10 -'4p5r'!R10)</f>
        <v>4.8999999999999995</v>
      </c>
    </row>
    <row r="11" spans="1:18" x14ac:dyDescent="0.3">
      <c r="A11" s="3">
        <f>SUM('3p4r'!A11 -'4p5r'!A11)</f>
        <v>0</v>
      </c>
      <c r="B11" s="3">
        <f>SUM('3p4r'!B11 -'4p5r'!B11)</f>
        <v>-3</v>
      </c>
      <c r="C11" s="3">
        <f>SUM('3p4r'!C11 -'4p5r'!C11)</f>
        <v>-1</v>
      </c>
      <c r="D11" s="3">
        <f>SUM('3p4r'!D11 -'4p5r'!D11)</f>
        <v>0</v>
      </c>
      <c r="E11" s="3">
        <f>SUM('3p4r'!E11 -'4p5r'!E11)</f>
        <v>0</v>
      </c>
      <c r="F11" s="3">
        <f>SUM('3p4r'!F11 -'4p5r'!F11)</f>
        <v>0</v>
      </c>
      <c r="G11" s="3">
        <f>SUM('3p4r'!G11 -'4p5r'!G11)</f>
        <v>0</v>
      </c>
      <c r="H11" s="3">
        <f>SUM('3p4r'!H11 -'4p5r'!H11)</f>
        <v>30.976193206536891</v>
      </c>
      <c r="I11" s="3">
        <f>SUM('3p4r'!I11 -'4p5r'!I11)</f>
        <v>-8.544106738574996</v>
      </c>
      <c r="J11" s="3">
        <f>SUM('3p4r'!J11 -'4p5r'!J11)</f>
        <v>23.208129383924984</v>
      </c>
      <c r="K11" s="3">
        <f>SUM('3p4r'!K11 -'4p5r'!K11)</f>
        <v>0</v>
      </c>
      <c r="L11" s="3">
        <f>SUM('3p4r'!L11 -'4p5r'!L11)</f>
        <v>0</v>
      </c>
      <c r="M11" s="3">
        <f>SUM('3p4r'!M11 -'4p5r'!M11)</f>
        <v>0</v>
      </c>
      <c r="N11" s="5">
        <f>SUM('3p4r'!N11 -'4p5r'!N11)</f>
        <v>-1.7000000000000028</v>
      </c>
      <c r="O11" s="5">
        <f>SUM('3p4r'!O11 -'4p5r'!O11)</f>
        <v>1.4120000000000001</v>
      </c>
      <c r="P11" s="5">
        <f>SUM('3p4r'!P11 -'4p5r'!P11)</f>
        <v>-0.58299999999999996</v>
      </c>
      <c r="Q11" s="5">
        <f>SUM('3p4r'!Q11 -'4p5r'!Q11)</f>
        <v>16.2162162162162</v>
      </c>
      <c r="R11" s="5">
        <f>SUM('3p4r'!R11 -'4p5r'!R11)</f>
        <v>12.2</v>
      </c>
    </row>
    <row r="12" spans="1:18" x14ac:dyDescent="0.3">
      <c r="A12" s="3">
        <f>SUM('3p4r'!A12 -'4p5r'!A12)</f>
        <v>0</v>
      </c>
      <c r="B12" s="3">
        <f>SUM('3p4r'!B12 -'4p5r'!B12)</f>
        <v>0</v>
      </c>
      <c r="C12" s="3">
        <f>SUM('3p4r'!C12 -'4p5r'!C12)</f>
        <v>1</v>
      </c>
      <c r="D12" s="3">
        <f>SUM('3p4r'!D12 -'4p5r'!D12)</f>
        <v>0</v>
      </c>
      <c r="E12" s="3">
        <f>SUM('3p4r'!E12 -'4p5r'!E12)</f>
        <v>0</v>
      </c>
      <c r="F12" s="3">
        <f>SUM('3p4r'!F12 -'4p5r'!F12)</f>
        <v>0</v>
      </c>
      <c r="G12" s="3">
        <f>SUM('3p4r'!G12 -'4p5r'!G12)</f>
        <v>0</v>
      </c>
      <c r="H12" s="3">
        <f>SUM('3p4r'!H12 -'4p5r'!H12)</f>
        <v>5.412798220554798</v>
      </c>
      <c r="I12" s="3">
        <f>SUM('3p4r'!I12 -'4p5r'!I12)</f>
        <v>1.3697392565045021</v>
      </c>
      <c r="J12" s="3">
        <f>SUM('3p4r'!J12 -'4p5r'!J12)</f>
        <v>7.3090299029219921</v>
      </c>
      <c r="K12" s="3">
        <f>SUM('3p4r'!K12 -'4p5r'!K12)</f>
        <v>0</v>
      </c>
      <c r="L12" s="3">
        <f>SUM('3p4r'!L12 -'4p5r'!L12)</f>
        <v>0</v>
      </c>
      <c r="M12" s="3">
        <f>SUM('3p4r'!M12 -'4p5r'!M12)</f>
        <v>0</v>
      </c>
      <c r="N12" s="5">
        <f>SUM('3p4r'!N12 -'4p5r'!N12)</f>
        <v>3.7000000000000028</v>
      </c>
      <c r="O12" s="5">
        <f>SUM('3p4r'!O12 -'4p5r'!O12)</f>
        <v>0.19600000000000001</v>
      </c>
      <c r="P12" s="5">
        <f>SUM('3p4r'!P12 -'4p5r'!P12)</f>
        <v>-1.0549999999999999</v>
      </c>
      <c r="Q12" s="5">
        <f>SUM('3p4r'!Q12 -'4p5r'!Q12)</f>
        <v>5.55555555555555</v>
      </c>
      <c r="R12" s="5">
        <f>SUM('3p4r'!R12 -'4p5r'!R12)</f>
        <v>4</v>
      </c>
    </row>
    <row r="13" spans="1:18" x14ac:dyDescent="0.3">
      <c r="A13" s="3">
        <f>SUM('3p4r'!A13 -'4p5r'!A13)</f>
        <v>0</v>
      </c>
      <c r="B13" s="3">
        <f>SUM('3p4r'!B13 -'4p5r'!B13)</f>
        <v>0</v>
      </c>
      <c r="C13" s="3">
        <f>SUM('3p4r'!C13 -'4p5r'!C13)</f>
        <v>2</v>
      </c>
      <c r="D13" s="3">
        <f>SUM('3p4r'!D13 -'4p5r'!D13)</f>
        <v>0</v>
      </c>
      <c r="E13" s="3">
        <f>SUM('3p4r'!E13 -'4p5r'!E13)</f>
        <v>0</v>
      </c>
      <c r="F13" s="3">
        <f>SUM('3p4r'!F13 -'4p5r'!F13)</f>
        <v>0</v>
      </c>
      <c r="G13" s="3">
        <f>SUM('3p4r'!G13 -'4p5r'!G13)</f>
        <v>0</v>
      </c>
      <c r="H13" s="3">
        <f>SUM('3p4r'!H13 -'4p5r'!H13)</f>
        <v>7.8385262115420034</v>
      </c>
      <c r="I13" s="3">
        <f>SUM('3p4r'!I13 -'4p5r'!I13)</f>
        <v>-4.3040576505270991</v>
      </c>
      <c r="J13" s="3">
        <f>SUM('3p4r'!J13 -'4p5r'!J13)</f>
        <v>0.71522439980398644</v>
      </c>
      <c r="K13" s="3">
        <f>SUM('3p4r'!K13 -'4p5r'!K13)</f>
        <v>0</v>
      </c>
      <c r="L13" s="3">
        <f>SUM('3p4r'!L13 -'4p5r'!L13)</f>
        <v>0</v>
      </c>
      <c r="M13" s="3">
        <f>SUM('3p4r'!M13 -'4p5r'!M13)</f>
        <v>0</v>
      </c>
      <c r="N13" s="5">
        <f>SUM('3p4r'!N13 -'4p5r'!N13)</f>
        <v>5.8999999999999915</v>
      </c>
      <c r="O13" s="5">
        <f>SUM('3p4r'!O13 -'4p5r'!O13)</f>
        <v>0.248</v>
      </c>
      <c r="P13" s="5">
        <f>SUM('3p4r'!P13 -'4p5r'!P13)</f>
        <v>-0.96599999999999997</v>
      </c>
      <c r="Q13" s="5">
        <f>SUM('3p4r'!Q13 -'4p5r'!Q13)</f>
        <v>9.67741935483871</v>
      </c>
      <c r="R13" s="5">
        <f>SUM('3p4r'!R13 -'4p5r'!R13)</f>
        <v>4.3</v>
      </c>
    </row>
    <row r="14" spans="1:18" x14ac:dyDescent="0.3">
      <c r="A14" s="3">
        <f>SUM('3p4r'!A14 -'4p5r'!A14)</f>
        <v>0</v>
      </c>
      <c r="B14" s="3">
        <f>SUM('3p4r'!B14 -'4p5r'!B14)</f>
        <v>0</v>
      </c>
      <c r="C14" s="3">
        <f>SUM('3p4r'!C14 -'4p5r'!C14)</f>
        <v>1</v>
      </c>
      <c r="D14" s="3">
        <f>SUM('3p4r'!D14 -'4p5r'!D14)</f>
        <v>0</v>
      </c>
      <c r="E14" s="3">
        <f>SUM('3p4r'!E14 -'4p5r'!E14)</f>
        <v>0</v>
      </c>
      <c r="F14" s="3">
        <f>SUM('3p4r'!F14 -'4p5r'!F14)</f>
        <v>0</v>
      </c>
      <c r="G14" s="3">
        <f>SUM('3p4r'!G14 -'4p5r'!G14)</f>
        <v>0</v>
      </c>
      <c r="H14" s="3">
        <f>SUM('3p4r'!H14 -'4p5r'!H14)</f>
        <v>13.118595478108595</v>
      </c>
      <c r="I14" s="3">
        <f>SUM('3p4r'!I14 -'4p5r'!I14)</f>
        <v>-12.007585595338902</v>
      </c>
      <c r="J14" s="3">
        <f>SUM('3p4r'!J14 -'4p5r'!J14)</f>
        <v>1.1192113373010102</v>
      </c>
      <c r="K14" s="3">
        <f>SUM('3p4r'!K14 -'4p5r'!K14)</f>
        <v>0</v>
      </c>
      <c r="L14" s="3">
        <f>SUM('3p4r'!L14 -'4p5r'!L14)</f>
        <v>0</v>
      </c>
      <c r="M14" s="3">
        <f>SUM('3p4r'!M14 -'4p5r'!M14)</f>
        <v>0</v>
      </c>
      <c r="N14" s="5">
        <f>SUM('3p4r'!N14 -'4p5r'!N14)</f>
        <v>1.4000000000000057</v>
      </c>
      <c r="O14" s="5">
        <f>SUM('3p4r'!O14 -'4p5r'!O14)</f>
        <v>0.42600000000000005</v>
      </c>
      <c r="P14" s="5">
        <f>SUM('3p4r'!P14 -'4p5r'!P14)</f>
        <v>-0.79700000000000015</v>
      </c>
      <c r="Q14" s="5">
        <f>SUM('3p4r'!Q14 -'4p5r'!Q14)</f>
        <v>2.9411764705882302</v>
      </c>
      <c r="R14" s="5">
        <f>SUM('3p4r'!R14 -'4p5r'!R14)</f>
        <v>6.7999999999999989</v>
      </c>
    </row>
    <row r="15" spans="1:18" x14ac:dyDescent="0.3">
      <c r="A15" s="3">
        <f>SUM('3p4r'!A15 -'4p5r'!A15)</f>
        <v>0</v>
      </c>
      <c r="B15" s="3">
        <f>SUM('3p4r'!B15 -'4p5r'!B15)</f>
        <v>-1</v>
      </c>
      <c r="C15" s="3">
        <f>SUM('3p4r'!C15 -'4p5r'!C15)</f>
        <v>1</v>
      </c>
      <c r="D15" s="3">
        <f>SUM('3p4r'!D15 -'4p5r'!D15)</f>
        <v>0</v>
      </c>
      <c r="E15" s="3">
        <f>SUM('3p4r'!E15 -'4p5r'!E15)</f>
        <v>0</v>
      </c>
      <c r="F15" s="3">
        <f>SUM('3p4r'!F15 -'4p5r'!F15)</f>
        <v>0</v>
      </c>
      <c r="G15" s="3">
        <f>SUM('3p4r'!G15 -'4p5r'!G15)</f>
        <v>0</v>
      </c>
      <c r="H15" s="3">
        <f>SUM('3p4r'!H15 -'4p5r'!H15)</f>
        <v>1.7398276483805972</v>
      </c>
      <c r="I15" s="3">
        <f>SUM('3p4r'!I15 -'4p5r'!I15)</f>
        <v>-1.3172360523002986</v>
      </c>
      <c r="J15" s="3">
        <f>SUM('3p4r'!J15 -'4p5r'!J15)</f>
        <v>0.76236412114700158</v>
      </c>
      <c r="K15" s="3">
        <f>SUM('3p4r'!K15 -'4p5r'!K15)</f>
        <v>0</v>
      </c>
      <c r="L15" s="3">
        <f>SUM('3p4r'!L15 -'4p5r'!L15)</f>
        <v>0</v>
      </c>
      <c r="M15" s="3">
        <f>SUM('3p4r'!M15 -'4p5r'!M15)</f>
        <v>0</v>
      </c>
      <c r="N15" s="5">
        <f>SUM('3p4r'!N15 -'4p5r'!N15)</f>
        <v>2.5999999999999943</v>
      </c>
      <c r="O15" s="5">
        <f>SUM('3p4r'!O15 -'4p5r'!O15)</f>
        <v>7.5000000000000011E-2</v>
      </c>
      <c r="P15" s="5">
        <f>SUM('3p4r'!P15 -'4p5r'!P15)</f>
        <v>-0.96499999999999997</v>
      </c>
      <c r="Q15" s="5">
        <f>SUM('3p4r'!Q15 -'4p5r'!Q15)</f>
        <v>2.5641025641025599</v>
      </c>
      <c r="R15" s="5">
        <f>SUM('3p4r'!R15 -'4p5r'!R15)</f>
        <v>1.6</v>
      </c>
    </row>
    <row r="16" spans="1:18" x14ac:dyDescent="0.3">
      <c r="A16" s="3">
        <f>SUM('3p4r'!A16 -'4p5r'!A16)</f>
        <v>0</v>
      </c>
      <c r="B16" s="3">
        <f>SUM('3p4r'!B16 -'4p5r'!B16)</f>
        <v>0</v>
      </c>
      <c r="C16" s="3">
        <f>SUM('3p4r'!C16 -'4p5r'!C16)</f>
        <v>2</v>
      </c>
      <c r="D16" s="3">
        <f>SUM('3p4r'!D16 -'4p5r'!D16)</f>
        <v>1</v>
      </c>
      <c r="E16" s="3">
        <f>SUM('3p4r'!E16 -'4p5r'!E16)</f>
        <v>0</v>
      </c>
      <c r="F16" s="3">
        <f>SUM('3p4r'!F16 -'4p5r'!F16)</f>
        <v>0</v>
      </c>
      <c r="G16" s="3">
        <f>SUM('3p4r'!G16 -'4p5r'!G16)</f>
        <v>0</v>
      </c>
      <c r="H16" s="3">
        <f>SUM('3p4r'!H16 -'4p5r'!H16)</f>
        <v>4.0776900835982985</v>
      </c>
      <c r="I16" s="3">
        <f>SUM('3p4r'!I16 -'4p5r'!I16)</f>
        <v>1.2175564602564002</v>
      </c>
      <c r="J16" s="3">
        <f>SUM('3p4r'!J16 -'4p5r'!J16)</f>
        <v>4.7326677739300038</v>
      </c>
      <c r="K16" s="3">
        <f>SUM('3p4r'!K16 -'4p5r'!K16)</f>
        <v>0</v>
      </c>
      <c r="L16" s="3">
        <f>SUM('3p4r'!L16 -'4p5r'!L16)</f>
        <v>0</v>
      </c>
      <c r="M16" s="3">
        <f>SUM('3p4r'!M16 -'4p5r'!M16)</f>
        <v>0</v>
      </c>
      <c r="N16" s="5">
        <f>SUM('3p4r'!N16 -'4p5r'!N16)</f>
        <v>1.7000000000000028</v>
      </c>
      <c r="O16" s="5">
        <f>SUM('3p4r'!O16 -'4p5r'!O16)</f>
        <v>0.13299999999999998</v>
      </c>
      <c r="P16" s="5">
        <f>SUM('3p4r'!P16 -'4p5r'!P16)</f>
        <v>-0.9850000000000001</v>
      </c>
      <c r="Q16" s="5">
        <f>SUM('3p4r'!Q16 -'4p5r'!Q16)</f>
        <v>-9.4562647754139917E-2</v>
      </c>
      <c r="R16" s="5">
        <f>SUM('3p4r'!R16 -'4p5r'!R16)</f>
        <v>2.1999999999999997</v>
      </c>
    </row>
    <row r="17" spans="1:19" x14ac:dyDescent="0.3">
      <c r="A17" s="3">
        <f>SUM('3p4r'!A17 -'4p5r'!A17)</f>
        <v>0</v>
      </c>
      <c r="B17" s="3">
        <f>SUM('3p4r'!B17 -'4p5r'!B17)</f>
        <v>1</v>
      </c>
      <c r="C17" s="3">
        <f>SUM('3p4r'!C17 -'4p5r'!C17)</f>
        <v>1</v>
      </c>
      <c r="D17" s="3">
        <f>SUM('3p4r'!D17 -'4p5r'!D17)</f>
        <v>1</v>
      </c>
      <c r="E17" s="3">
        <f>SUM('3p4r'!E17 -'4p5r'!E17)</f>
        <v>0</v>
      </c>
      <c r="F17" s="3">
        <f>SUM('3p4r'!F17 -'4p5r'!F17)</f>
        <v>0</v>
      </c>
      <c r="G17" s="3">
        <f>SUM('3p4r'!G17 -'4p5r'!G17)</f>
        <v>0</v>
      </c>
      <c r="H17" s="3">
        <f>SUM('3p4r'!H17 -'4p5r'!H17)</f>
        <v>20.006428484975608</v>
      </c>
      <c r="I17" s="3">
        <f>SUM('3p4r'!I17 -'4p5r'!I17)</f>
        <v>-5.9509212826284994</v>
      </c>
      <c r="J17" s="3">
        <f>SUM('3p4r'!J17 -'4p5r'!J17)</f>
        <v>13.798628398487011</v>
      </c>
      <c r="K17" s="3">
        <f>SUM('3p4r'!K17 -'4p5r'!K17)</f>
        <v>0</v>
      </c>
      <c r="L17" s="3">
        <f>SUM('3p4r'!L17 -'4p5r'!L17)</f>
        <v>0</v>
      </c>
      <c r="M17" s="3">
        <f>SUM('3p4r'!M17 -'4p5r'!M17)</f>
        <v>0</v>
      </c>
      <c r="N17" s="5">
        <f>SUM('3p4r'!N17 -'4p5r'!N17)</f>
        <v>0.60000000000000853</v>
      </c>
      <c r="O17" s="5">
        <f>SUM('3p4r'!O17 -'4p5r'!O17)</f>
        <v>0.86399999999999988</v>
      </c>
      <c r="P17" s="5">
        <f>SUM('3p4r'!P17 -'4p5r'!P17)</f>
        <v>-1.016</v>
      </c>
      <c r="Q17" s="5">
        <f>SUM('3p4r'!Q17 -'4p5r'!Q17)</f>
        <v>4.2995169082125599</v>
      </c>
      <c r="R17" s="5">
        <f>SUM('3p4r'!R17 -'4p5r'!R17)</f>
        <v>8.6000000000000014</v>
      </c>
    </row>
    <row r="18" spans="1:19" x14ac:dyDescent="0.3">
      <c r="A18" s="3">
        <f>SUM('3p4r'!A18 -'4p5r'!A18)</f>
        <v>0</v>
      </c>
      <c r="B18" s="3">
        <f>SUM('3p4r'!B18 -'4p5r'!B18)</f>
        <v>-7</v>
      </c>
      <c r="C18" s="3">
        <f>SUM('3p4r'!C18 -'4p5r'!C18)</f>
        <v>-1</v>
      </c>
      <c r="D18" s="3">
        <f>SUM('3p4r'!D18 -'4p5r'!D18)</f>
        <v>-1</v>
      </c>
      <c r="E18" s="3">
        <f>SUM('3p4r'!E18 -'4p5r'!E18)</f>
        <v>0</v>
      </c>
      <c r="F18" s="3">
        <f>SUM('3p4r'!F18 -'4p5r'!F18)</f>
        <v>0</v>
      </c>
      <c r="G18" s="3">
        <f>SUM('3p4r'!G18 -'4p5r'!G18)</f>
        <v>0</v>
      </c>
      <c r="H18" s="3">
        <f>SUM('3p4r'!H18 -'4p5r'!H18)</f>
        <v>12.6112205504134</v>
      </c>
      <c r="I18" s="3">
        <f>SUM('3p4r'!I18 -'4p5r'!I18)</f>
        <v>-10.513587909351898</v>
      </c>
      <c r="J18" s="3">
        <f>SUM('3p4r'!J18 -'4p5r'!J18)</f>
        <v>2.6836508674970219</v>
      </c>
      <c r="K18" s="3">
        <f>SUM('3p4r'!K18 -'4p5r'!K18)</f>
        <v>0</v>
      </c>
      <c r="L18" s="3">
        <f>SUM('3p4r'!L18 -'4p5r'!L18)</f>
        <v>0</v>
      </c>
      <c r="M18" s="3">
        <f>SUM('3p4r'!M18 -'4p5r'!M18)</f>
        <v>0</v>
      </c>
      <c r="N18" s="5">
        <f>SUM('3p4r'!N18 -'4p5r'!N18)</f>
        <v>-0.79999999999999716</v>
      </c>
      <c r="O18" s="5">
        <f>SUM('3p4r'!O18 -'4p5r'!O18)</f>
        <v>0.76600000000000001</v>
      </c>
      <c r="P18" s="5">
        <f>SUM('3p4r'!P18 -'4p5r'!P18)</f>
        <v>-0.504</v>
      </c>
      <c r="Q18" s="5">
        <f>SUM('3p4r'!Q18 -'4p5r'!Q18)</f>
        <v>2.2705314009661803</v>
      </c>
      <c r="R18" s="5">
        <f>SUM('3p4r'!R18 -'4p5r'!R18)</f>
        <v>5.3999999999999995</v>
      </c>
    </row>
    <row r="19" spans="1:19" x14ac:dyDescent="0.3">
      <c r="A19" s="3">
        <f>SUM('3p4r'!A19 -'4p5r'!A19)</f>
        <v>0</v>
      </c>
      <c r="B19" s="3">
        <f>SUM('3p4r'!B19 -'4p5r'!B19)</f>
        <v>2</v>
      </c>
      <c r="C19" s="3">
        <f>SUM('3p4r'!C19 -'4p5r'!C19)</f>
        <v>-2</v>
      </c>
      <c r="D19" s="3">
        <f>SUM('3p4r'!D19 -'4p5r'!D19)</f>
        <v>-2</v>
      </c>
      <c r="E19" s="3">
        <f>SUM('3p4r'!E19 -'4p5r'!E19)</f>
        <v>0</v>
      </c>
      <c r="F19" s="3">
        <f>SUM('3p4r'!F19 -'4p5r'!F19)</f>
        <v>0</v>
      </c>
      <c r="G19" s="3">
        <f>SUM('3p4r'!G19 -'4p5r'!G19)</f>
        <v>0</v>
      </c>
      <c r="H19" s="3">
        <f>SUM('3p4r'!H19 -'4p5r'!H19)</f>
        <v>80.9674728098354</v>
      </c>
      <c r="I19" s="3">
        <f>SUM('3p4r'!I19 -'4p5r'!I19)</f>
        <v>-12.176545033674699</v>
      </c>
      <c r="J19" s="3">
        <f>SUM('3p4r'!J19 -'4p5r'!J19)</f>
        <v>68.263622170448031</v>
      </c>
      <c r="K19" s="3">
        <f>SUM('3p4r'!K19 -'4p5r'!K19)</f>
        <v>0</v>
      </c>
      <c r="L19" s="3">
        <f>SUM('3p4r'!L19 -'4p5r'!L19)</f>
        <v>0</v>
      </c>
      <c r="M19" s="3">
        <f>SUM('3p4r'!M19 -'4p5r'!M19)</f>
        <v>0</v>
      </c>
      <c r="N19" s="5">
        <f>SUM('3p4r'!N19 -'4p5r'!N19)</f>
        <v>0.79999999999999716</v>
      </c>
      <c r="O19" s="5">
        <f>SUM('3p4r'!O19 -'4p5r'!O19)</f>
        <v>4.0889999999999995</v>
      </c>
      <c r="P19" s="5">
        <f>SUM('3p4r'!P19 -'4p5r'!P19)</f>
        <v>-0.505</v>
      </c>
      <c r="Q19" s="5">
        <f>SUM('3p4r'!Q19 -'4p5r'!Q19)</f>
        <v>8.6843247937472796</v>
      </c>
      <c r="R19" s="5">
        <f>SUM('3p4r'!R19 -'4p5r'!R19)</f>
        <v>6.1000000000000005</v>
      </c>
    </row>
    <row r="20" spans="1:19" x14ac:dyDescent="0.3">
      <c r="A20" s="3">
        <f>SUM('3p4r'!A20 -'4p5r'!A20)</f>
        <v>0</v>
      </c>
      <c r="B20" s="3">
        <f>SUM('3p4r'!B20 -'4p5r'!B20)</f>
        <v>-1</v>
      </c>
      <c r="C20" s="3">
        <f>SUM('3p4r'!C20 -'4p5r'!C20)</f>
        <v>-1</v>
      </c>
      <c r="D20" s="3">
        <f>SUM('3p4r'!D20 -'4p5r'!D20)</f>
        <v>-5</v>
      </c>
      <c r="E20" s="3">
        <f>SUM('3p4r'!E20 -'4p5r'!E20)</f>
        <v>0</v>
      </c>
      <c r="F20" s="3">
        <f>SUM('3p4r'!F20 -'4p5r'!F20)</f>
        <v>0</v>
      </c>
      <c r="G20" s="3">
        <f>SUM('3p4r'!G20 -'4p5r'!G20)</f>
        <v>0</v>
      </c>
      <c r="H20" s="3">
        <f>SUM('3p4r'!H20 -'4p5r'!H20)</f>
        <v>3.6279303218387966</v>
      </c>
      <c r="I20" s="3">
        <f>SUM('3p4r'!I20 -'4p5r'!I20)</f>
        <v>0.93828420616090114</v>
      </c>
      <c r="J20" s="3">
        <f>SUM('3p4r'!J20 -'4p5r'!J20)</f>
        <v>4.4713534859070023</v>
      </c>
      <c r="K20" s="3">
        <f>SUM('3p4r'!K20 -'4p5r'!K20)</f>
        <v>0</v>
      </c>
      <c r="L20" s="3">
        <f>SUM('3p4r'!L20 -'4p5r'!L20)</f>
        <v>0</v>
      </c>
      <c r="M20" s="3">
        <f>SUM('3p4r'!M20 -'4p5r'!M20)</f>
        <v>0</v>
      </c>
      <c r="N20" s="5">
        <f>SUM('3p4r'!N20 -'4p5r'!N20)</f>
        <v>-3.0999999999999943</v>
      </c>
      <c r="O20" s="5">
        <f>SUM('3p4r'!O20 -'4p5r'!O20)</f>
        <v>0.44900000000000001</v>
      </c>
      <c r="P20" s="5">
        <f>SUM('3p4r'!P20 -'4p5r'!P20)</f>
        <v>-1.0309999999999999</v>
      </c>
      <c r="Q20" s="5">
        <f>SUM('3p4r'!Q20 -'4p5r'!Q20)</f>
        <v>6.7476383265860029E-2</v>
      </c>
      <c r="R20" s="5">
        <f>SUM('3p4r'!R20 -'4p5r'!R20)</f>
        <v>3.4</v>
      </c>
    </row>
    <row r="21" spans="1:19" x14ac:dyDescent="0.3">
      <c r="A21" s="3">
        <f>SUM('3p4r'!A21 -'4p5r'!A21)</f>
        <v>0</v>
      </c>
      <c r="B21" s="3">
        <f>SUM('3p4r'!B21 -'4p5r'!B21)</f>
        <v>-1</v>
      </c>
      <c r="C21" s="3">
        <f>SUM('3p4r'!C21 -'4p5r'!C21)</f>
        <v>3</v>
      </c>
      <c r="D21" s="3">
        <f>SUM('3p4r'!D21 -'4p5r'!D21)</f>
        <v>3</v>
      </c>
      <c r="E21" s="3">
        <f>SUM('3p4r'!E21 -'4p5r'!E21)</f>
        <v>0</v>
      </c>
      <c r="F21" s="3">
        <f>SUM('3p4r'!F21 -'4p5r'!F21)</f>
        <v>0</v>
      </c>
      <c r="G21" s="3">
        <f>SUM('3p4r'!G21 -'4p5r'!G21)</f>
        <v>0</v>
      </c>
      <c r="H21" s="3">
        <f>SUM('3p4r'!H21 -'4p5r'!H21)</f>
        <v>12.853664407880899</v>
      </c>
      <c r="I21" s="3">
        <f>SUM('3p4r'!I21 -'4p5r'!I21)</f>
        <v>3.4968296248173019</v>
      </c>
      <c r="J21" s="3">
        <f>SUM('3p4r'!J21 -'4p5r'!J21)</f>
        <v>16.517083737185004</v>
      </c>
      <c r="K21" s="3">
        <f>SUM('3p4r'!K21 -'4p5r'!K21)</f>
        <v>0</v>
      </c>
      <c r="L21" s="3">
        <f>SUM('3p4r'!L21 -'4p5r'!L21)</f>
        <v>0</v>
      </c>
      <c r="M21" s="3">
        <f>SUM('3p4r'!M21 -'4p5r'!M21)</f>
        <v>0</v>
      </c>
      <c r="N21" s="5">
        <f>SUM('3p4r'!N21 -'4p5r'!N21)</f>
        <v>1.9019019019018941</v>
      </c>
      <c r="O21" s="5">
        <f>SUM('3p4r'!O21 -'4p5r'!O21)</f>
        <v>0.40240240240240199</v>
      </c>
      <c r="P21" s="5">
        <f>SUM('3p4r'!P21 -'4p5r'!P21)</f>
        <v>-1.099099099099095</v>
      </c>
      <c r="Q21" s="5">
        <f>SUM('3p4r'!Q21 -'4p5r'!Q21)</f>
        <v>0</v>
      </c>
      <c r="R21" s="5">
        <f>SUM('3p4r'!R21 -'4p5r'!R21)</f>
        <v>4.5045045045045002</v>
      </c>
    </row>
    <row r="22" spans="1:19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9" x14ac:dyDescent="0.3">
      <c r="A23" s="3">
        <f>AVERAGE(A2:A21)</f>
        <v>0</v>
      </c>
      <c r="B23" s="3">
        <f t="shared" ref="B23:R23" si="0">AVERAGE(B2:B21)</f>
        <v>-0.45</v>
      </c>
      <c r="C23" s="3">
        <f t="shared" si="0"/>
        <v>0.3</v>
      </c>
      <c r="D23" s="3">
        <f t="shared" si="0"/>
        <v>-0.05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12.430807161170554</v>
      </c>
      <c r="I23" s="3">
        <f t="shared" si="0"/>
        <v>-3.5560303504233191</v>
      </c>
      <c r="J23" s="3">
        <f t="shared" si="0"/>
        <v>8.9327070678483018</v>
      </c>
      <c r="K23" s="3">
        <f t="shared" si="0"/>
        <v>0</v>
      </c>
      <c r="L23" s="3">
        <f t="shared" si="0"/>
        <v>0</v>
      </c>
      <c r="M23" s="3">
        <f t="shared" si="0"/>
        <v>0</v>
      </c>
      <c r="N23" s="4">
        <f t="shared" si="0"/>
        <v>1.0550950950950955</v>
      </c>
      <c r="O23" s="4">
        <f t="shared" si="0"/>
        <v>0.56192012012012005</v>
      </c>
      <c r="P23" s="4">
        <f t="shared" si="0"/>
        <v>-0.90880495495495472</v>
      </c>
      <c r="Q23" s="4">
        <f t="shared" si="0"/>
        <v>4.2459700763198356</v>
      </c>
      <c r="R23" s="4">
        <f t="shared" si="0"/>
        <v>5.2102252252252246</v>
      </c>
      <c r="S23" t="s">
        <v>21</v>
      </c>
    </row>
    <row r="24" spans="1:19" x14ac:dyDescent="0.3">
      <c r="A24" s="3">
        <f>STDEV(A2:A21)</f>
        <v>0</v>
      </c>
      <c r="B24" s="3">
        <f t="shared" ref="B24:R24" si="1">STDEV(B2:B21)</f>
        <v>1.8202082009311029</v>
      </c>
      <c r="C24" s="3">
        <f t="shared" si="1"/>
        <v>1.3018205875255098</v>
      </c>
      <c r="D24" s="3">
        <f t="shared" si="1"/>
        <v>1.7910596686995399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17.485417649791405</v>
      </c>
      <c r="I24" s="3">
        <f t="shared" si="1"/>
        <v>5.0153452444794882</v>
      </c>
      <c r="J24" s="3">
        <f t="shared" si="1"/>
        <v>15.264944707340561</v>
      </c>
      <c r="K24" s="3">
        <f t="shared" si="1"/>
        <v>0</v>
      </c>
      <c r="L24" s="3">
        <f t="shared" si="1"/>
        <v>0</v>
      </c>
      <c r="M24" s="3">
        <f t="shared" si="1"/>
        <v>0</v>
      </c>
      <c r="N24" s="4">
        <f t="shared" si="1"/>
        <v>1.93598496148171</v>
      </c>
      <c r="O24" s="4">
        <f t="shared" si="1"/>
        <v>0.88930349048369006</v>
      </c>
      <c r="P24" s="4">
        <f t="shared" si="1"/>
        <v>0.18062419646543532</v>
      </c>
      <c r="Q24" s="4">
        <f t="shared" si="1"/>
        <v>4.1292096521501511</v>
      </c>
      <c r="R24" s="4">
        <f t="shared" si="1"/>
        <v>2.527445380529481</v>
      </c>
      <c r="S24" t="s">
        <v>22</v>
      </c>
    </row>
    <row r="25" spans="1:19" x14ac:dyDescent="0.3">
      <c r="A25" s="3">
        <f>A24*1.96/ SQRT(20)</f>
        <v>0</v>
      </c>
      <c r="B25" s="3">
        <f>B24*1.96/ SQRT(20)</f>
        <v>0.79774141701497014</v>
      </c>
      <c r="C25" s="3">
        <f>C24*1.96/ SQRT(20)</f>
        <v>0.57054802833028784</v>
      </c>
      <c r="D25" s="3">
        <f>D24*1.96/ SQRT(20)</f>
        <v>0.78496650951020297</v>
      </c>
      <c r="E25" s="3">
        <f>E24*1.96/ SQRT(20)</f>
        <v>0</v>
      </c>
      <c r="F25" s="3">
        <f>F24*1.96/ SQRT(20)</f>
        <v>0</v>
      </c>
      <c r="G25" s="3">
        <f>G24*1.96/ SQRT(20)</f>
        <v>0</v>
      </c>
      <c r="H25" s="3">
        <f>H24*1.96/ SQRT(20)</f>
        <v>7.663322166062005</v>
      </c>
      <c r="I25" s="3">
        <f>I24*1.96/ SQRT(20)</f>
        <v>2.1980719678681417</v>
      </c>
      <c r="J25" s="3">
        <f>J24*1.96/ SQRT(20)</f>
        <v>6.690156991524268</v>
      </c>
      <c r="K25" s="3">
        <f>K24*1.96/ SQRT(20)</f>
        <v>0</v>
      </c>
      <c r="L25" s="3">
        <f>L24*1.96/ SQRT(20)</f>
        <v>0</v>
      </c>
      <c r="M25" s="3">
        <f>M24*1.96/ SQRT(20)</f>
        <v>0</v>
      </c>
      <c r="N25" s="4">
        <f>N24*1.96/ SQRT(20)</f>
        <v>0.84848281954892146</v>
      </c>
      <c r="O25" s="4">
        <f>O24*1.96/ SQRT(20)</f>
        <v>0.3897544392404762</v>
      </c>
      <c r="P25" s="4">
        <f>P24*1.96/ SQRT(20)</f>
        <v>7.9162044408886148E-2</v>
      </c>
      <c r="Q25" s="4">
        <f>Q24*1.96/ SQRT(20)</f>
        <v>1.8097059212089759</v>
      </c>
      <c r="R25" s="4">
        <f>R24*1.96/ SQRT(20)</f>
        <v>1.1077017773352213</v>
      </c>
      <c r="S2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32" sqref="K32"/>
    </sheetView>
  </sheetViews>
  <sheetFormatPr defaultRowHeight="14.4" x14ac:dyDescent="0.3"/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3">
        <f>SUM('3p5r'!A2 -'4p5r'!A2)</f>
        <v>0</v>
      </c>
      <c r="B2" s="3">
        <f>SUM('3p5r'!B2 -'4p5r'!B2)</f>
        <v>0</v>
      </c>
      <c r="C2" s="3">
        <f>SUM('3p5r'!C2 -'4p5r'!C2)</f>
        <v>0</v>
      </c>
      <c r="D2" s="3">
        <f>SUM('3p5r'!D2 -'4p5r'!D2)</f>
        <v>0</v>
      </c>
      <c r="E2" s="3">
        <f>SUM('3p5r'!E2 -'4p5r'!E2)</f>
        <v>0</v>
      </c>
      <c r="F2" s="3">
        <f>SUM('3p5r'!F2 -'4p5r'!F2)</f>
        <v>0</v>
      </c>
      <c r="G2" s="3">
        <f>SUM('3p5r'!G2 -'4p5r'!G2)</f>
        <v>0</v>
      </c>
      <c r="H2" s="3">
        <f>SUM('3p5r'!H2 -'4p5r'!H2)</f>
        <v>6.4955819644373989</v>
      </c>
      <c r="I2" s="3">
        <f>SUM('3p5r'!I2 -'4p5r'!I2)</f>
        <v>-2.6411320051314036</v>
      </c>
      <c r="J2" s="3">
        <f>SUM('3p5r'!J2 -'4p5r'!J2)</f>
        <v>3.8544499593060095</v>
      </c>
      <c r="K2" s="3">
        <f>SUM('3p5r'!K2 -'4p5r'!K2)</f>
        <v>0</v>
      </c>
      <c r="L2" s="3">
        <f>SUM('3p5r'!L2 -'4p5r'!L2)</f>
        <v>0</v>
      </c>
      <c r="M2" s="3">
        <f>SUM('3p5r'!M2 -'4p5r'!M2)</f>
        <v>0</v>
      </c>
      <c r="N2" s="5">
        <f>SUM('3p5r'!N2 -'4p5r'!N2)</f>
        <v>0</v>
      </c>
      <c r="O2" s="5">
        <f>SUM('3p5r'!O2 -'4p5r'!O2)</f>
        <v>0.20700000000000002</v>
      </c>
      <c r="P2" s="5">
        <f>SUM('3p5r'!P2 -'4p5r'!P2)</f>
        <v>-1.02</v>
      </c>
      <c r="Q2" s="5">
        <f>SUM('3p5r'!Q2 -'4p5r'!Q2)</f>
        <v>0</v>
      </c>
      <c r="R2" s="5">
        <f>SUM('3p5r'!R2 -'4p5r'!R2)</f>
        <v>0</v>
      </c>
    </row>
    <row r="3" spans="1:18" x14ac:dyDescent="0.3">
      <c r="A3" s="3">
        <f>SUM('3p5r'!A3 -'4p5r'!A3)</f>
        <v>0</v>
      </c>
      <c r="B3" s="3">
        <f>SUM('3p5r'!B3 -'4p5r'!B3)</f>
        <v>1</v>
      </c>
      <c r="C3" s="3">
        <f>SUM('3p5r'!C3 -'4p5r'!C3)</f>
        <v>-2</v>
      </c>
      <c r="D3" s="3">
        <f>SUM('3p5r'!D3 -'4p5r'!D3)</f>
        <v>-2</v>
      </c>
      <c r="E3" s="3">
        <f>SUM('3p5r'!E3 -'4p5r'!E3)</f>
        <v>0</v>
      </c>
      <c r="F3" s="3">
        <f>SUM('3p5r'!F3 -'4p5r'!F3)</f>
        <v>0</v>
      </c>
      <c r="G3" s="3">
        <f>SUM('3p5r'!G3 -'4p5r'!G3)</f>
        <v>0</v>
      </c>
      <c r="H3" s="3">
        <f>SUM('3p5r'!H3 -'4p5r'!H3)</f>
        <v>9.2223160929107024</v>
      </c>
      <c r="I3" s="3">
        <f>SUM('3p5r'!I3 -'4p5r'!I3)</f>
        <v>-8.7612974235641019</v>
      </c>
      <c r="J3" s="3">
        <f>SUM('3p5r'!J3 -'4p5r'!J3)</f>
        <v>1.5948651742070012</v>
      </c>
      <c r="K3" s="3">
        <f>SUM('3p5r'!K3 -'4p5r'!K3)</f>
        <v>0</v>
      </c>
      <c r="L3" s="3">
        <f>SUM('3p5r'!L3 -'4p5r'!L3)</f>
        <v>0</v>
      </c>
      <c r="M3" s="3">
        <f>SUM('3p5r'!M3 -'4p5r'!M3)</f>
        <v>0</v>
      </c>
      <c r="N3" s="5">
        <f>SUM('3p5r'!N3 -'4p5r'!N3)</f>
        <v>-2.5</v>
      </c>
      <c r="O3" s="5">
        <f>SUM('3p5r'!O3 -'4p5r'!O3)</f>
        <v>0.39500000000000002</v>
      </c>
      <c r="P3" s="5">
        <f>SUM('3p5r'!P3 -'4p5r'!P3)</f>
        <v>-0.89600000000000013</v>
      </c>
      <c r="Q3" s="5">
        <f>SUM('3p5r'!Q3 -'4p5r'!Q3)</f>
        <v>0</v>
      </c>
      <c r="R3" s="5">
        <f>SUM('3p5r'!R3 -'4p5r'!R3)</f>
        <v>-1.1000000000000001</v>
      </c>
    </row>
    <row r="4" spans="1:18" x14ac:dyDescent="0.3">
      <c r="A4" s="3">
        <f>SUM('3p5r'!A4 -'4p5r'!A4)</f>
        <v>0</v>
      </c>
      <c r="B4" s="3">
        <f>SUM('3p5r'!B4 -'4p5r'!B4)</f>
        <v>0</v>
      </c>
      <c r="C4" s="3">
        <f>SUM('3p5r'!C4 -'4p5r'!C4)</f>
        <v>0</v>
      </c>
      <c r="D4" s="3">
        <f>SUM('3p5r'!D4 -'4p5r'!D4)</f>
        <v>0</v>
      </c>
      <c r="E4" s="3">
        <f>SUM('3p5r'!E4 -'4p5r'!E4)</f>
        <v>0</v>
      </c>
      <c r="F4" s="3">
        <f>SUM('3p5r'!F4 -'4p5r'!F4)</f>
        <v>0</v>
      </c>
      <c r="G4" s="3">
        <f>SUM('3p5r'!G4 -'4p5r'!G4)</f>
        <v>0</v>
      </c>
      <c r="H4" s="3">
        <f>SUM('3p5r'!H4 -'4p5r'!H4)</f>
        <v>5.6741194114477054</v>
      </c>
      <c r="I4" s="3">
        <f>SUM('3p5r'!I4 -'4p5r'!I4)</f>
        <v>-7.0401218504913032</v>
      </c>
      <c r="J4" s="3">
        <f>SUM('3p5r'!J4 -'4p5r'!J4)</f>
        <v>-1.4741426275409992</v>
      </c>
      <c r="K4" s="3">
        <f>SUM('3p5r'!K4 -'4p5r'!K4)</f>
        <v>0</v>
      </c>
      <c r="L4" s="3">
        <f>SUM('3p5r'!L4 -'4p5r'!L4)</f>
        <v>0</v>
      </c>
      <c r="M4" s="3">
        <f>SUM('3p5r'!M4 -'4p5r'!M4)</f>
        <v>0</v>
      </c>
      <c r="N4" s="5">
        <f>SUM('3p5r'!N4 -'4p5r'!N4)</f>
        <v>-0.30000000000001137</v>
      </c>
      <c r="O4" s="5">
        <f>SUM('3p5r'!O4 -'4p5r'!O4)</f>
        <v>0.24399999999999999</v>
      </c>
      <c r="P4" s="5">
        <f>SUM('3p5r'!P4 -'4p5r'!P4)</f>
        <v>-0.83</v>
      </c>
      <c r="Q4" s="5">
        <f>SUM('3p5r'!Q4 -'4p5r'!Q4)</f>
        <v>-2.7777777777777701</v>
      </c>
      <c r="R4" s="5">
        <f>SUM('3p5r'!R4 -'4p5r'!R4)</f>
        <v>-0.9</v>
      </c>
    </row>
    <row r="5" spans="1:18" x14ac:dyDescent="0.3">
      <c r="A5" s="3">
        <f>SUM('3p5r'!A5 -'4p5r'!A5)</f>
        <v>0</v>
      </c>
      <c r="B5" s="3">
        <f>SUM('3p5r'!B5 -'4p5r'!B5)</f>
        <v>0</v>
      </c>
      <c r="C5" s="3">
        <f>SUM('3p5r'!C5 -'4p5r'!C5)</f>
        <v>1</v>
      </c>
      <c r="D5" s="3">
        <f>SUM('3p5r'!D5 -'4p5r'!D5)</f>
        <v>3</v>
      </c>
      <c r="E5" s="3">
        <f>SUM('3p5r'!E5 -'4p5r'!E5)</f>
        <v>0</v>
      </c>
      <c r="F5" s="3">
        <f>SUM('3p5r'!F5 -'4p5r'!F5)</f>
        <v>0</v>
      </c>
      <c r="G5" s="3">
        <f>SUM('3p5r'!G5 -'4p5r'!G5)</f>
        <v>0</v>
      </c>
      <c r="H5" s="3">
        <f>SUM('3p5r'!H5 -'4p5r'!H5)</f>
        <v>1.402550659404298</v>
      </c>
      <c r="I5" s="3">
        <f>SUM('3p5r'!I5 -'4p5r'!I5)</f>
        <v>1.5923475100647977</v>
      </c>
      <c r="J5" s="3">
        <f>SUM('3p5r'!J5 -'4p5r'!J5)</f>
        <v>2.8812361672799938</v>
      </c>
      <c r="K5" s="3">
        <f>SUM('3p5r'!K5 -'4p5r'!K5)</f>
        <v>0</v>
      </c>
      <c r="L5" s="3">
        <f>SUM('3p5r'!L5 -'4p5r'!L5)</f>
        <v>0</v>
      </c>
      <c r="M5" s="3">
        <f>SUM('3p5r'!M5 -'4p5r'!M5)</f>
        <v>0</v>
      </c>
      <c r="N5" s="5">
        <f>SUM('3p5r'!N5 -'4p5r'!N5)</f>
        <v>0.89999999999999147</v>
      </c>
      <c r="O5" s="5">
        <f>SUM('3p5r'!O5 -'4p5r'!O5)</f>
        <v>4.3999999999999997E-2</v>
      </c>
      <c r="P5" s="5">
        <f>SUM('3p5r'!P5 -'4p5r'!P5)</f>
        <v>-1.0220000000000002</v>
      </c>
      <c r="Q5" s="5">
        <f>SUM('3p5r'!Q5 -'4p5r'!Q5)</f>
        <v>0</v>
      </c>
      <c r="R5" s="5">
        <f>SUM('3p5r'!R5 -'4p5r'!R5)</f>
        <v>0.30000000000000004</v>
      </c>
    </row>
    <row r="6" spans="1:18" x14ac:dyDescent="0.3">
      <c r="A6" s="3">
        <f>SUM('3p5r'!A6 -'4p5r'!A6)</f>
        <v>0</v>
      </c>
      <c r="B6" s="3">
        <f>SUM('3p5r'!B6 -'4p5r'!B6)</f>
        <v>0</v>
      </c>
      <c r="C6" s="3">
        <f>SUM('3p5r'!C6 -'4p5r'!C6)</f>
        <v>0</v>
      </c>
      <c r="D6" s="3">
        <f>SUM('3p5r'!D6 -'4p5r'!D6)</f>
        <v>1</v>
      </c>
      <c r="E6" s="3">
        <f>SUM('3p5r'!E6 -'4p5r'!E6)</f>
        <v>0</v>
      </c>
      <c r="F6" s="3">
        <f>SUM('3p5r'!F6 -'4p5r'!F6)</f>
        <v>0</v>
      </c>
      <c r="G6" s="3">
        <f>SUM('3p5r'!G6 -'4p5r'!G6)</f>
        <v>0</v>
      </c>
      <c r="H6" s="3">
        <f>SUM('3p5r'!H6 -'4p5r'!H6)</f>
        <v>6.2731155040458049</v>
      </c>
      <c r="I6" s="3">
        <f>SUM('3p5r'!I6 -'4p5r'!I6)</f>
        <v>-5.0893493465421002</v>
      </c>
      <c r="J6" s="3">
        <f>SUM('3p5r'!J6 -'4p5r'!J6)</f>
        <v>1.56473326124501</v>
      </c>
      <c r="K6" s="3">
        <f>SUM('3p5r'!K6 -'4p5r'!K6)</f>
        <v>0</v>
      </c>
      <c r="L6" s="3">
        <f>SUM('3p5r'!L6 -'4p5r'!L6)</f>
        <v>0</v>
      </c>
      <c r="M6" s="3">
        <f>SUM('3p5r'!M6 -'4p5r'!M6)</f>
        <v>0</v>
      </c>
      <c r="N6" s="5">
        <f>SUM('3p5r'!N6 -'4p5r'!N6)</f>
        <v>0.20000000000000284</v>
      </c>
      <c r="O6" s="5">
        <f>SUM('3p5r'!O6 -'4p5r'!O6)</f>
        <v>0.248</v>
      </c>
      <c r="P6" s="5">
        <f>SUM('3p5r'!P6 -'4p5r'!P6)</f>
        <v>-0.92700000000000005</v>
      </c>
      <c r="Q6" s="5">
        <f>SUM('3p5r'!Q6 -'4p5r'!Q6)</f>
        <v>0</v>
      </c>
      <c r="R6" s="5">
        <f>SUM('3p5r'!R6 -'4p5r'!R6)</f>
        <v>0.30000000000000004</v>
      </c>
    </row>
    <row r="7" spans="1:18" x14ac:dyDescent="0.3">
      <c r="A7" s="3">
        <f>SUM('3p5r'!A7 -'4p5r'!A7)</f>
        <v>0</v>
      </c>
      <c r="B7" s="3">
        <f>SUM('3p5r'!B7 -'4p5r'!B7)</f>
        <v>0</v>
      </c>
      <c r="C7" s="3">
        <f>SUM('3p5r'!C7 -'4p5r'!C7)</f>
        <v>0</v>
      </c>
      <c r="D7" s="3">
        <f>SUM('3p5r'!D7 -'4p5r'!D7)</f>
        <v>-1</v>
      </c>
      <c r="E7" s="3">
        <f>SUM('3p5r'!E7 -'4p5r'!E7)</f>
        <v>0</v>
      </c>
      <c r="F7" s="3">
        <f>SUM('3p5r'!F7 -'4p5r'!F7)</f>
        <v>0</v>
      </c>
      <c r="G7" s="3">
        <f>SUM('3p5r'!G7 -'4p5r'!G7)</f>
        <v>0</v>
      </c>
      <c r="H7" s="3">
        <f>SUM('3p5r'!H7 -'4p5r'!H7)</f>
        <v>3.9226722517966977</v>
      </c>
      <c r="I7" s="3">
        <f>SUM('3p5r'!I7 -'4p5r'!I7)</f>
        <v>-3.815682939260796</v>
      </c>
      <c r="J7" s="3">
        <f>SUM('3p5r'!J7 -'4p5r'!J7)</f>
        <v>-0.22618278352500454</v>
      </c>
      <c r="K7" s="3">
        <f>SUM('3p5r'!K7 -'4p5r'!K7)</f>
        <v>0</v>
      </c>
      <c r="L7" s="3">
        <f>SUM('3p5r'!L7 -'4p5r'!L7)</f>
        <v>0</v>
      </c>
      <c r="M7" s="3">
        <f>SUM('3p5r'!M7 -'4p5r'!M7)</f>
        <v>0</v>
      </c>
      <c r="N7" s="5">
        <f>SUM('3p5r'!N7 -'4p5r'!N7)</f>
        <v>-0.20000000000000284</v>
      </c>
      <c r="O7" s="5">
        <f>SUM('3p5r'!O7 -'4p5r'!O7)</f>
        <v>0.21000000000000002</v>
      </c>
      <c r="P7" s="5">
        <f>SUM('3p5r'!P7 -'4p5r'!P7)</f>
        <v>-0.91200000000000003</v>
      </c>
      <c r="Q7" s="5">
        <f>SUM('3p5r'!Q7 -'4p5r'!Q7)</f>
        <v>0</v>
      </c>
      <c r="R7" s="5">
        <f>SUM('3p5r'!R7 -'4p5r'!R7)</f>
        <v>-0.2</v>
      </c>
    </row>
    <row r="8" spans="1:18" x14ac:dyDescent="0.3">
      <c r="A8" s="3">
        <f>SUM('3p5r'!A8 -'4p5r'!A8)</f>
        <v>0</v>
      </c>
      <c r="B8" s="3">
        <f>SUM('3p5r'!B8 -'4p5r'!B8)</f>
        <v>0</v>
      </c>
      <c r="C8" s="3">
        <f>SUM('3p5r'!C8 -'4p5r'!C8)</f>
        <v>0</v>
      </c>
      <c r="D8" s="3">
        <f>SUM('3p5r'!D8 -'4p5r'!D8)</f>
        <v>0</v>
      </c>
      <c r="E8" s="3">
        <f>SUM('3p5r'!E8 -'4p5r'!E8)</f>
        <v>0</v>
      </c>
      <c r="F8" s="3">
        <f>SUM('3p5r'!F8 -'4p5r'!F8)</f>
        <v>0</v>
      </c>
      <c r="G8" s="3">
        <f>SUM('3p5r'!G8 -'4p5r'!G8)</f>
        <v>0</v>
      </c>
      <c r="H8" s="3">
        <f>SUM('3p5r'!H8 -'4p5r'!H8)</f>
        <v>7.8991595663300984</v>
      </c>
      <c r="I8" s="3">
        <f>SUM('3p5r'!I8 -'4p5r'!I8)</f>
        <v>-2.2544968709132007</v>
      </c>
      <c r="J8" s="3">
        <f>SUM('3p5r'!J8 -'4p5r'!J8)</f>
        <v>5.2724839330950033</v>
      </c>
      <c r="K8" s="3">
        <f>SUM('3p5r'!K8 -'4p5r'!K8)</f>
        <v>0</v>
      </c>
      <c r="L8" s="3">
        <f>SUM('3p5r'!L8 -'4p5r'!L8)</f>
        <v>0</v>
      </c>
      <c r="M8" s="3">
        <f>SUM('3p5r'!M8 -'4p5r'!M8)</f>
        <v>0</v>
      </c>
      <c r="N8" s="5">
        <f>SUM('3p5r'!N8 -'4p5r'!N8)</f>
        <v>-1.5</v>
      </c>
      <c r="O8" s="5">
        <f>SUM('3p5r'!O8 -'4p5r'!O8)</f>
        <v>0.31100000000000005</v>
      </c>
      <c r="P8" s="5">
        <f>SUM('3p5r'!P8 -'4p5r'!P8)</f>
        <v>-0.95300000000000007</v>
      </c>
      <c r="Q8" s="5">
        <f>SUM('3p5r'!Q8 -'4p5r'!Q8)</f>
        <v>0</v>
      </c>
      <c r="R8" s="5">
        <f>SUM('3p5r'!R8 -'4p5r'!R8)</f>
        <v>0.5</v>
      </c>
    </row>
    <row r="9" spans="1:18" x14ac:dyDescent="0.3">
      <c r="A9" s="3">
        <f>SUM('3p5r'!A9 -'4p5r'!A9)</f>
        <v>0</v>
      </c>
      <c r="B9" s="3">
        <f>SUM('3p5r'!B9 -'4p5r'!B9)</f>
        <v>1</v>
      </c>
      <c r="C9" s="3">
        <f>SUM('3p5r'!C9 -'4p5r'!C9)</f>
        <v>2</v>
      </c>
      <c r="D9" s="3">
        <f>SUM('3p5r'!D9 -'4p5r'!D9)</f>
        <v>2</v>
      </c>
      <c r="E9" s="3">
        <f>SUM('3p5r'!E9 -'4p5r'!E9)</f>
        <v>0</v>
      </c>
      <c r="F9" s="3">
        <f>SUM('3p5r'!F9 -'4p5r'!F9)</f>
        <v>0</v>
      </c>
      <c r="G9" s="3">
        <f>SUM('3p5r'!G9 -'4p5r'!G9)</f>
        <v>0</v>
      </c>
      <c r="H9" s="3">
        <f>SUM('3p5r'!H9 -'4p5r'!H9)</f>
        <v>8.4403960021057003</v>
      </c>
      <c r="I9" s="3">
        <f>SUM('3p5r'!I9 -'4p5r'!I9)</f>
        <v>3.2018672680716023</v>
      </c>
      <c r="J9" s="3">
        <f>SUM('3p5r'!J9 -'4p5r'!J9)</f>
        <v>14.304786956110988</v>
      </c>
      <c r="K9" s="3">
        <f>SUM('3p5r'!K9 -'4p5r'!K9)</f>
        <v>0</v>
      </c>
      <c r="L9" s="3">
        <f>SUM('3p5r'!L9 -'4p5r'!L9)</f>
        <v>0</v>
      </c>
      <c r="M9" s="3">
        <f>SUM('3p5r'!M9 -'4p5r'!M9)</f>
        <v>0</v>
      </c>
      <c r="N9" s="5">
        <f>SUM('3p5r'!N9 -'4p5r'!N9)</f>
        <v>0.79999999999999716</v>
      </c>
      <c r="O9" s="5">
        <f>SUM('3p5r'!O9 -'4p5r'!O9)</f>
        <v>9.0999999999999998E-2</v>
      </c>
      <c r="P9" s="5">
        <f>SUM('3p5r'!P9 -'4p5r'!P9)</f>
        <v>-1.077</v>
      </c>
      <c r="Q9" s="5">
        <f>SUM('3p5r'!Q9 -'4p5r'!Q9)</f>
        <v>0</v>
      </c>
      <c r="R9" s="5">
        <f>SUM('3p5r'!R9 -'4p5r'!R9)</f>
        <v>0.4</v>
      </c>
    </row>
    <row r="10" spans="1:18" x14ac:dyDescent="0.3">
      <c r="A10" s="3">
        <f>SUM('3p5r'!A10 -'4p5r'!A10)</f>
        <v>0</v>
      </c>
      <c r="B10" s="3">
        <f>SUM('3p5r'!B10 -'4p5r'!B10)</f>
        <v>0</v>
      </c>
      <c r="C10" s="3">
        <f>SUM('3p5r'!C10 -'4p5r'!C10)</f>
        <v>0</v>
      </c>
      <c r="D10" s="3">
        <f>SUM('3p5r'!D10 -'4p5r'!D10)</f>
        <v>1</v>
      </c>
      <c r="E10" s="3">
        <f>SUM('3p5r'!E10 -'4p5r'!E10)</f>
        <v>0</v>
      </c>
      <c r="F10" s="3">
        <f>SUM('3p5r'!F10 -'4p5r'!F10)</f>
        <v>0</v>
      </c>
      <c r="G10" s="3">
        <f>SUM('3p5r'!G10 -'4p5r'!G10)</f>
        <v>0</v>
      </c>
      <c r="H10" s="3">
        <f>SUM('3p5r'!H10 -'4p5r'!H10)</f>
        <v>7.921641843032198</v>
      </c>
      <c r="I10" s="3">
        <f>SUM('3p5r'!I10 -'4p5r'!I10)</f>
        <v>-4.2123783527376943</v>
      </c>
      <c r="J10" s="3">
        <f>SUM('3p5r'!J10 -'4p5r'!J10)</f>
        <v>3.0509674520939996</v>
      </c>
      <c r="K10" s="3">
        <f>SUM('3p5r'!K10 -'4p5r'!K10)</f>
        <v>0</v>
      </c>
      <c r="L10" s="3">
        <f>SUM('3p5r'!L10 -'4p5r'!L10)</f>
        <v>0</v>
      </c>
      <c r="M10" s="3">
        <f>SUM('3p5r'!M10 -'4p5r'!M10)</f>
        <v>0</v>
      </c>
      <c r="N10" s="5">
        <f>SUM('3p5r'!N10 -'4p5r'!N10)</f>
        <v>0.10000000000000853</v>
      </c>
      <c r="O10" s="5">
        <f>SUM('3p5r'!O10 -'4p5r'!O10)</f>
        <v>0.36499999999999999</v>
      </c>
      <c r="P10" s="5">
        <f>SUM('3p5r'!P10 -'4p5r'!P10)</f>
        <v>-1.0010000000000001</v>
      </c>
      <c r="Q10" s="5">
        <f>SUM('3p5r'!Q10 -'4p5r'!Q10)</f>
        <v>-2.1739130434782599</v>
      </c>
      <c r="R10" s="5">
        <f>SUM('3p5r'!R10 -'4p5r'!R10)</f>
        <v>0.10000000000000009</v>
      </c>
    </row>
    <row r="11" spans="1:18" x14ac:dyDescent="0.3">
      <c r="A11" s="3">
        <f>SUM('3p5r'!A11 -'4p5r'!A11)</f>
        <v>0</v>
      </c>
      <c r="B11" s="3">
        <f>SUM('3p5r'!B11 -'4p5r'!B11)</f>
        <v>-1</v>
      </c>
      <c r="C11" s="3">
        <f>SUM('3p5r'!C11 -'4p5r'!C11)</f>
        <v>1</v>
      </c>
      <c r="D11" s="3">
        <f>SUM('3p5r'!D11 -'4p5r'!D11)</f>
        <v>0</v>
      </c>
      <c r="E11" s="3">
        <f>SUM('3p5r'!E11 -'4p5r'!E11)</f>
        <v>0</v>
      </c>
      <c r="F11" s="3">
        <f>SUM('3p5r'!F11 -'4p5r'!F11)</f>
        <v>0</v>
      </c>
      <c r="G11" s="3">
        <f>SUM('3p5r'!G11 -'4p5r'!G11)</f>
        <v>0</v>
      </c>
      <c r="H11" s="3">
        <f>SUM('3p5r'!H11 -'4p5r'!H11)</f>
        <v>22.5612519817616</v>
      </c>
      <c r="I11" s="3">
        <f>SUM('3p5r'!I11 -'4p5r'!I11)</f>
        <v>-14.202366817751994</v>
      </c>
      <c r="J11" s="3">
        <f>SUM('3p5r'!J11 -'4p5r'!J11)</f>
        <v>8.4254590993829765</v>
      </c>
      <c r="K11" s="3">
        <f>SUM('3p5r'!K11 -'4p5r'!K11)</f>
        <v>0</v>
      </c>
      <c r="L11" s="3">
        <f>SUM('3p5r'!L11 -'4p5r'!L11)</f>
        <v>0</v>
      </c>
      <c r="M11" s="3">
        <f>SUM('3p5r'!M11 -'4p5r'!M11)</f>
        <v>0</v>
      </c>
      <c r="N11" s="5">
        <f>SUM('3p5r'!N11 -'4p5r'!N11)</f>
        <v>-2.4000000000000057</v>
      </c>
      <c r="O11" s="5">
        <f>SUM('3p5r'!O11 -'4p5r'!O11)</f>
        <v>0.99499999999999988</v>
      </c>
      <c r="P11" s="5">
        <f>SUM('3p5r'!P11 -'4p5r'!P11)</f>
        <v>-0.53400000000000003</v>
      </c>
      <c r="Q11" s="5">
        <f>SUM('3p5r'!Q11 -'4p5r'!Q11)</f>
        <v>2.5641025641025599</v>
      </c>
      <c r="R11" s="5">
        <f>SUM('3p5r'!R11 -'4p5r'!R11)</f>
        <v>1.5999999999999996</v>
      </c>
    </row>
    <row r="12" spans="1:18" x14ac:dyDescent="0.3">
      <c r="A12" s="3">
        <f>SUM('3p5r'!A12 -'4p5r'!A12)</f>
        <v>0</v>
      </c>
      <c r="B12" s="3">
        <f>SUM('3p5r'!B12 -'4p5r'!B12)</f>
        <v>0</v>
      </c>
      <c r="C12" s="3">
        <f>SUM('3p5r'!C12 -'4p5r'!C12)</f>
        <v>1</v>
      </c>
      <c r="D12" s="3">
        <f>SUM('3p5r'!D12 -'4p5r'!D12)</f>
        <v>0</v>
      </c>
      <c r="E12" s="3">
        <f>SUM('3p5r'!E12 -'4p5r'!E12)</f>
        <v>0</v>
      </c>
      <c r="F12" s="3">
        <f>SUM('3p5r'!F12 -'4p5r'!F12)</f>
        <v>0</v>
      </c>
      <c r="G12" s="3">
        <f>SUM('3p5r'!G12 -'4p5r'!G12)</f>
        <v>0</v>
      </c>
      <c r="H12" s="3">
        <f>SUM('3p5r'!H12 -'4p5r'!H12)</f>
        <v>5.412798220554798</v>
      </c>
      <c r="I12" s="3">
        <f>SUM('3p5r'!I12 -'4p5r'!I12)</f>
        <v>0.43722608960940335</v>
      </c>
      <c r="J12" s="3">
        <f>SUM('3p5r'!J12 -'4p5r'!J12)</f>
        <v>5.9486023662269929</v>
      </c>
      <c r="K12" s="3">
        <f>SUM('3p5r'!K12 -'4p5r'!K12)</f>
        <v>0</v>
      </c>
      <c r="L12" s="3">
        <f>SUM('3p5r'!L12 -'4p5r'!L12)</f>
        <v>0</v>
      </c>
      <c r="M12" s="3">
        <f>SUM('3p5r'!M12 -'4p5r'!M12)</f>
        <v>0</v>
      </c>
      <c r="N12" s="5">
        <f>SUM('3p5r'!N12 -'4p5r'!N12)</f>
        <v>2.2000000000000028</v>
      </c>
      <c r="O12" s="5">
        <f>SUM('3p5r'!O12 -'4p5r'!O12)</f>
        <v>0.19600000000000001</v>
      </c>
      <c r="P12" s="5">
        <f>SUM('3p5r'!P12 -'4p5r'!P12)</f>
        <v>-1.0549999999999999</v>
      </c>
      <c r="Q12" s="5">
        <f>SUM('3p5r'!Q12 -'4p5r'!Q12)</f>
        <v>2.7777777777777701</v>
      </c>
      <c r="R12" s="5">
        <f>SUM('3p5r'!R12 -'4p5r'!R12)</f>
        <v>0.10000000000000009</v>
      </c>
    </row>
    <row r="13" spans="1:18" x14ac:dyDescent="0.3">
      <c r="A13" s="3">
        <f>SUM('3p5r'!A13 -'4p5r'!A13)</f>
        <v>0</v>
      </c>
      <c r="B13" s="3">
        <f>SUM('3p5r'!B13 -'4p5r'!B13)</f>
        <v>0</v>
      </c>
      <c r="C13" s="3">
        <f>SUM('3p5r'!C13 -'4p5r'!C13)</f>
        <v>2</v>
      </c>
      <c r="D13" s="3">
        <f>SUM('3p5r'!D13 -'4p5r'!D13)</f>
        <v>0</v>
      </c>
      <c r="E13" s="3">
        <f>SUM('3p5r'!E13 -'4p5r'!E13)</f>
        <v>0</v>
      </c>
      <c r="F13" s="3">
        <f>SUM('3p5r'!F13 -'4p5r'!F13)</f>
        <v>0</v>
      </c>
      <c r="G13" s="3">
        <f>SUM('3p5r'!G13 -'4p5r'!G13)</f>
        <v>0</v>
      </c>
      <c r="H13" s="3">
        <f>SUM('3p5r'!H13 -'4p5r'!H13)</f>
        <v>6.5411978920588041</v>
      </c>
      <c r="I13" s="3">
        <f>SUM('3p5r'!I13 -'4p5r'!I13)</f>
        <v>-4.5544295342552985</v>
      </c>
      <c r="J13" s="3">
        <f>SUM('3p5r'!J13 -'4p5r'!J13)</f>
        <v>-1.5271638773260179</v>
      </c>
      <c r="K13" s="3">
        <f>SUM('3p5r'!K13 -'4p5r'!K13)</f>
        <v>0</v>
      </c>
      <c r="L13" s="3">
        <f>SUM('3p5r'!L13 -'4p5r'!L13)</f>
        <v>0</v>
      </c>
      <c r="M13" s="3">
        <f>SUM('3p5r'!M13 -'4p5r'!M13)</f>
        <v>0</v>
      </c>
      <c r="N13" s="5">
        <f>SUM('3p5r'!N13 -'4p5r'!N13)</f>
        <v>3.7999999999999972</v>
      </c>
      <c r="O13" s="5">
        <f>SUM('3p5r'!O13 -'4p5r'!O13)</f>
        <v>0.22600000000000003</v>
      </c>
      <c r="P13" s="5">
        <f>SUM('3p5r'!P13 -'4p5r'!P13)</f>
        <v>-0.97899999999999998</v>
      </c>
      <c r="Q13" s="5">
        <f>SUM('3p5r'!Q13 -'4p5r'!Q13)</f>
        <v>3.2258064516128999</v>
      </c>
      <c r="R13" s="5">
        <f>SUM('3p5r'!R13 -'4p5r'!R13)</f>
        <v>1.6</v>
      </c>
    </row>
    <row r="14" spans="1:18" x14ac:dyDescent="0.3">
      <c r="A14" s="3">
        <f>SUM('3p5r'!A14 -'4p5r'!A14)</f>
        <v>0</v>
      </c>
      <c r="B14" s="3">
        <f>SUM('3p5r'!B14 -'4p5r'!B14)</f>
        <v>0</v>
      </c>
      <c r="C14" s="3">
        <f>SUM('3p5r'!C14 -'4p5r'!C14)</f>
        <v>1</v>
      </c>
      <c r="D14" s="3">
        <f>SUM('3p5r'!D14 -'4p5r'!D14)</f>
        <v>0</v>
      </c>
      <c r="E14" s="3">
        <f>SUM('3p5r'!E14 -'4p5r'!E14)</f>
        <v>0</v>
      </c>
      <c r="F14" s="3">
        <f>SUM('3p5r'!F14 -'4p5r'!F14)</f>
        <v>0</v>
      </c>
      <c r="G14" s="3">
        <f>SUM('3p5r'!G14 -'4p5r'!G14)</f>
        <v>0</v>
      </c>
      <c r="H14" s="3">
        <f>SUM('3p5r'!H14 -'4p5r'!H14)</f>
        <v>13.118595478108595</v>
      </c>
      <c r="I14" s="3">
        <f>SUM('3p5r'!I14 -'4p5r'!I14)</f>
        <v>-12.007585595338902</v>
      </c>
      <c r="J14" s="3">
        <f>SUM('3p5r'!J14 -'4p5r'!J14)</f>
        <v>1.1110098827700199</v>
      </c>
      <c r="K14" s="3">
        <f>SUM('3p5r'!K14 -'4p5r'!K14)</f>
        <v>0</v>
      </c>
      <c r="L14" s="3">
        <f>SUM('3p5r'!L14 -'4p5r'!L14)</f>
        <v>0</v>
      </c>
      <c r="M14" s="3">
        <f>SUM('3p5r'!M14 -'4p5r'!M14)</f>
        <v>0</v>
      </c>
      <c r="N14" s="5">
        <f>SUM('3p5r'!N14 -'4p5r'!N14)</f>
        <v>1.4000000000000057</v>
      </c>
      <c r="O14" s="5">
        <f>SUM('3p5r'!O14 -'4p5r'!O14)</f>
        <v>0.42600000000000005</v>
      </c>
      <c r="P14" s="5">
        <f>SUM('3p5r'!P14 -'4p5r'!P14)</f>
        <v>-0.79700000000000015</v>
      </c>
      <c r="Q14" s="5">
        <f>SUM('3p5r'!Q14 -'4p5r'!Q14)</f>
        <v>0</v>
      </c>
      <c r="R14" s="5">
        <f>SUM('3p5r'!R14 -'4p5r'!R14)</f>
        <v>-1.9</v>
      </c>
    </row>
    <row r="15" spans="1:18" x14ac:dyDescent="0.3">
      <c r="A15" s="3">
        <f>SUM('3p5r'!A15 -'4p5r'!A15)</f>
        <v>0</v>
      </c>
      <c r="B15" s="3">
        <f>SUM('3p5r'!B15 -'4p5r'!B15)</f>
        <v>-1</v>
      </c>
      <c r="C15" s="3">
        <f>SUM('3p5r'!C15 -'4p5r'!C15)</f>
        <v>1</v>
      </c>
      <c r="D15" s="3">
        <f>SUM('3p5r'!D15 -'4p5r'!D15)</f>
        <v>0</v>
      </c>
      <c r="E15" s="3">
        <f>SUM('3p5r'!E15 -'4p5r'!E15)</f>
        <v>0</v>
      </c>
      <c r="F15" s="3">
        <f>SUM('3p5r'!F15 -'4p5r'!F15)</f>
        <v>0</v>
      </c>
      <c r="G15" s="3">
        <f>SUM('3p5r'!G15 -'4p5r'!G15)</f>
        <v>0</v>
      </c>
      <c r="H15" s="3">
        <f>SUM('3p5r'!H15 -'4p5r'!H15)</f>
        <v>1.7237133741651007</v>
      </c>
      <c r="I15" s="3">
        <f>SUM('3p5r'!I15 -'4p5r'!I15)</f>
        <v>-1.5095590922241975</v>
      </c>
      <c r="J15" s="3">
        <f>SUM('3p5r'!J15 -'4p5r'!J15)</f>
        <v>0.21415428194100627</v>
      </c>
      <c r="K15" s="3">
        <f>SUM('3p5r'!K15 -'4p5r'!K15)</f>
        <v>0</v>
      </c>
      <c r="L15" s="3">
        <f>SUM('3p5r'!L15 -'4p5r'!L15)</f>
        <v>0</v>
      </c>
      <c r="M15" s="3">
        <f>SUM('3p5r'!M15 -'4p5r'!M15)</f>
        <v>0</v>
      </c>
      <c r="N15" s="5">
        <f>SUM('3p5r'!N15 -'4p5r'!N15)</f>
        <v>1.2000000000000028</v>
      </c>
      <c r="O15" s="5">
        <f>SUM('3p5r'!O15 -'4p5r'!O15)</f>
        <v>7.5000000000000011E-2</v>
      </c>
      <c r="P15" s="5">
        <f>SUM('3p5r'!P15 -'4p5r'!P15)</f>
        <v>-0.95699999999999996</v>
      </c>
      <c r="Q15" s="5">
        <f>SUM('3p5r'!Q15 -'4p5r'!Q15)</f>
        <v>0</v>
      </c>
      <c r="R15" s="5">
        <f>SUM('3p5r'!R15 -'4p5r'!R15)</f>
        <v>0</v>
      </c>
    </row>
    <row r="16" spans="1:18" x14ac:dyDescent="0.3">
      <c r="A16" s="3">
        <f>SUM('3p5r'!A16 -'4p5r'!A16)</f>
        <v>0</v>
      </c>
      <c r="B16" s="3">
        <f>SUM('3p5r'!B16 -'4p5r'!B16)</f>
        <v>0</v>
      </c>
      <c r="C16" s="3">
        <f>SUM('3p5r'!C16 -'4p5r'!C16)</f>
        <v>2</v>
      </c>
      <c r="D16" s="3">
        <f>SUM('3p5r'!D16 -'4p5r'!D16)</f>
        <v>1</v>
      </c>
      <c r="E16" s="3">
        <f>SUM('3p5r'!E16 -'4p5r'!E16)</f>
        <v>0</v>
      </c>
      <c r="F16" s="3">
        <f>SUM('3p5r'!F16 -'4p5r'!F16)</f>
        <v>0</v>
      </c>
      <c r="G16" s="3">
        <f>SUM('3p5r'!G16 -'4p5r'!G16)</f>
        <v>0</v>
      </c>
      <c r="H16" s="3">
        <f>SUM('3p5r'!H16 -'4p5r'!H16)</f>
        <v>3.6174935608651992</v>
      </c>
      <c r="I16" s="3">
        <f>SUM('3p5r'!I16 -'4p5r'!I16)</f>
        <v>0.74914581155080029</v>
      </c>
      <c r="J16" s="3">
        <f>SUM('3p5r'!J16 -'4p5r'!J16)</f>
        <v>3.754963807336992</v>
      </c>
      <c r="K16" s="3">
        <f>SUM('3p5r'!K16 -'4p5r'!K16)</f>
        <v>0</v>
      </c>
      <c r="L16" s="3">
        <f>SUM('3p5r'!L16 -'4p5r'!L16)</f>
        <v>0</v>
      </c>
      <c r="M16" s="3">
        <f>SUM('3p5r'!M16 -'4p5r'!M16)</f>
        <v>0</v>
      </c>
      <c r="N16" s="5">
        <f>SUM('3p5r'!N16 -'4p5r'!N16)</f>
        <v>1.5</v>
      </c>
      <c r="O16" s="5">
        <f>SUM('3p5r'!O16 -'4p5r'!O16)</f>
        <v>0.11599999999999999</v>
      </c>
      <c r="P16" s="5">
        <f>SUM('3p5r'!P16 -'4p5r'!P16)</f>
        <v>-0.9820000000000001</v>
      </c>
      <c r="Q16" s="5">
        <f>SUM('3p5r'!Q16 -'4p5r'!Q16)</f>
        <v>-9.4562647754139917E-2</v>
      </c>
      <c r="R16" s="5">
        <f>SUM('3p5r'!R16 -'4p5r'!R16)</f>
        <v>-9.9999999999999978E-2</v>
      </c>
    </row>
    <row r="17" spans="1:19" x14ac:dyDescent="0.3">
      <c r="A17" s="3">
        <f>SUM('3p5r'!A17 -'4p5r'!A17)</f>
        <v>0</v>
      </c>
      <c r="B17" s="3">
        <f>SUM('3p5r'!B17 -'4p5r'!B17)</f>
        <v>1</v>
      </c>
      <c r="C17" s="3">
        <f>SUM('3p5r'!C17 -'4p5r'!C17)</f>
        <v>2</v>
      </c>
      <c r="D17" s="3">
        <f>SUM('3p5r'!D17 -'4p5r'!D17)</f>
        <v>3</v>
      </c>
      <c r="E17" s="3">
        <f>SUM('3p5r'!E17 -'4p5r'!E17)</f>
        <v>0</v>
      </c>
      <c r="F17" s="3">
        <f>SUM('3p5r'!F17 -'4p5r'!F17)</f>
        <v>0</v>
      </c>
      <c r="G17" s="3">
        <f>SUM('3p5r'!G17 -'4p5r'!G17)</f>
        <v>0</v>
      </c>
      <c r="H17" s="3">
        <f>SUM('3p5r'!H17 -'4p5r'!H17)</f>
        <v>18.745809345839795</v>
      </c>
      <c r="I17" s="3">
        <f>SUM('3p5r'!I17 -'4p5r'!I17)</f>
        <v>-7.3915449335580021</v>
      </c>
      <c r="J17" s="3">
        <f>SUM('3p5r'!J17 -'4p5r'!J17)</f>
        <v>10.678317998191005</v>
      </c>
      <c r="K17" s="3">
        <f>SUM('3p5r'!K17 -'4p5r'!K17)</f>
        <v>0</v>
      </c>
      <c r="L17" s="3">
        <f>SUM('3p5r'!L17 -'4p5r'!L17)</f>
        <v>0</v>
      </c>
      <c r="M17" s="3">
        <f>SUM('3p5r'!M17 -'4p5r'!M17)</f>
        <v>0</v>
      </c>
      <c r="N17" s="5">
        <f>SUM('3p5r'!N17 -'4p5r'!N17)</f>
        <v>-2.1999999999999886</v>
      </c>
      <c r="O17" s="5">
        <f>SUM('3p5r'!O17 -'4p5r'!O17)</f>
        <v>0.90300000000000002</v>
      </c>
      <c r="P17" s="5">
        <f>SUM('3p5r'!P17 -'4p5r'!P17)</f>
        <v>-0.97599999999999998</v>
      </c>
      <c r="Q17" s="5">
        <f>SUM('3p5r'!Q17 -'4p5r'!Q17)</f>
        <v>-9.4562647754139917E-2</v>
      </c>
      <c r="R17" s="5">
        <f>SUM('3p5r'!R17 -'4p5r'!R17)</f>
        <v>0.20000000000000007</v>
      </c>
    </row>
    <row r="18" spans="1:19" x14ac:dyDescent="0.3">
      <c r="A18" s="3">
        <f>SUM('3p5r'!A18 -'4p5r'!A18)</f>
        <v>0</v>
      </c>
      <c r="B18" s="3">
        <f>SUM('3p5r'!B18 -'4p5r'!B18)</f>
        <v>-6</v>
      </c>
      <c r="C18" s="3">
        <f>SUM('3p5r'!C18 -'4p5r'!C18)</f>
        <v>-1</v>
      </c>
      <c r="D18" s="3">
        <f>SUM('3p5r'!D18 -'4p5r'!D18)</f>
        <v>-1</v>
      </c>
      <c r="E18" s="3">
        <f>SUM('3p5r'!E18 -'4p5r'!E18)</f>
        <v>0</v>
      </c>
      <c r="F18" s="3">
        <f>SUM('3p5r'!F18 -'4p5r'!F18)</f>
        <v>0</v>
      </c>
      <c r="G18" s="3">
        <f>SUM('3p5r'!G18 -'4p5r'!G18)</f>
        <v>0</v>
      </c>
      <c r="H18" s="3">
        <f>SUM('3p5r'!H18 -'4p5r'!H18)</f>
        <v>12.6112205504134</v>
      </c>
      <c r="I18" s="3">
        <f>SUM('3p5r'!I18 -'4p5r'!I18)</f>
        <v>-10.513587909351898</v>
      </c>
      <c r="J18" s="3">
        <f>SUM('3p5r'!J18 -'4p5r'!J18)</f>
        <v>2.4964611741550016</v>
      </c>
      <c r="K18" s="3">
        <f>SUM('3p5r'!K18 -'4p5r'!K18)</f>
        <v>0</v>
      </c>
      <c r="L18" s="3">
        <f>SUM('3p5r'!L18 -'4p5r'!L18)</f>
        <v>0</v>
      </c>
      <c r="M18" s="3">
        <f>SUM('3p5r'!M18 -'4p5r'!M18)</f>
        <v>0</v>
      </c>
      <c r="N18" s="5">
        <f>SUM('3p5r'!N18 -'4p5r'!N18)</f>
        <v>-1.1999999999999886</v>
      </c>
      <c r="O18" s="5">
        <f>SUM('3p5r'!O18 -'4p5r'!O18)</f>
        <v>0.76100000000000012</v>
      </c>
      <c r="P18" s="5">
        <f>SUM('3p5r'!P18 -'4p5r'!P18)</f>
        <v>-0.504</v>
      </c>
      <c r="Q18" s="5">
        <f>SUM('3p5r'!Q18 -'4p5r'!Q18)</f>
        <v>-2.1739130434782599</v>
      </c>
      <c r="R18" s="5">
        <f>SUM('3p5r'!R18 -'4p5r'!R18)</f>
        <v>-0.89999999999999991</v>
      </c>
    </row>
    <row r="19" spans="1:19" x14ac:dyDescent="0.3">
      <c r="A19" s="3">
        <f>SUM('3p5r'!A19 -'4p5r'!A19)</f>
        <v>0</v>
      </c>
      <c r="B19" s="3">
        <f>SUM('3p5r'!B19 -'4p5r'!B19)</f>
        <v>2</v>
      </c>
      <c r="C19" s="3">
        <f>SUM('3p5r'!C19 -'4p5r'!C19)</f>
        <v>-1</v>
      </c>
      <c r="D19" s="3">
        <f>SUM('3p5r'!D19 -'4p5r'!D19)</f>
        <v>-2</v>
      </c>
      <c r="E19" s="3">
        <f>SUM('3p5r'!E19 -'4p5r'!E19)</f>
        <v>0</v>
      </c>
      <c r="F19" s="3">
        <f>SUM('3p5r'!F19 -'4p5r'!F19)</f>
        <v>0</v>
      </c>
      <c r="G19" s="3">
        <f>SUM('3p5r'!G19 -'4p5r'!G19)</f>
        <v>0</v>
      </c>
      <c r="H19" s="3">
        <f>SUM('3p5r'!H19 -'4p5r'!H19)</f>
        <v>75.305224002237409</v>
      </c>
      <c r="I19" s="3">
        <f>SUM('3p5r'!I19 -'4p5r'!I19)</f>
        <v>-12.039942491412106</v>
      </c>
      <c r="J19" s="3">
        <f>SUM('3p5r'!J19 -'4p5r'!J19)</f>
        <v>61.626371289006016</v>
      </c>
      <c r="K19" s="3">
        <f>SUM('3p5r'!K19 -'4p5r'!K19)</f>
        <v>0</v>
      </c>
      <c r="L19" s="3">
        <f>SUM('3p5r'!L19 -'4p5r'!L19)</f>
        <v>0</v>
      </c>
      <c r="M19" s="3">
        <f>SUM('3p5r'!M19 -'4p5r'!M19)</f>
        <v>0</v>
      </c>
      <c r="N19" s="5">
        <f>SUM('3p5r'!N19 -'4p5r'!N19)</f>
        <v>-3.5</v>
      </c>
      <c r="O19" s="5">
        <f>SUM('3p5r'!O19 -'4p5r'!O19)</f>
        <v>3.76</v>
      </c>
      <c r="P19" s="5">
        <f>SUM('3p5r'!P19 -'4p5r'!P19)</f>
        <v>-0.505</v>
      </c>
      <c r="Q19" s="5">
        <f>SUM('3p5r'!Q19 -'4p5r'!Q19)</f>
        <v>-1.9982993197278902</v>
      </c>
      <c r="R19" s="5">
        <f>SUM('3p5r'!R19 -'4p5r'!R19)</f>
        <v>-3.1999999999999997</v>
      </c>
    </row>
    <row r="20" spans="1:19" x14ac:dyDescent="0.3">
      <c r="A20" s="3">
        <f>SUM('3p5r'!A20 -'4p5r'!A20)</f>
        <v>0</v>
      </c>
      <c r="B20" s="3">
        <f>SUM('3p5r'!B20 -'4p5r'!B20)</f>
        <v>-1</v>
      </c>
      <c r="C20" s="3">
        <f>SUM('3p5r'!C20 -'4p5r'!C20)</f>
        <v>-1</v>
      </c>
      <c r="D20" s="3">
        <f>SUM('3p5r'!D20 -'4p5r'!D20)</f>
        <v>-5</v>
      </c>
      <c r="E20" s="3">
        <f>SUM('3p5r'!E20 -'4p5r'!E20)</f>
        <v>0</v>
      </c>
      <c r="F20" s="3">
        <f>SUM('3p5r'!F20 -'4p5r'!F20)</f>
        <v>0</v>
      </c>
      <c r="G20" s="3">
        <f>SUM('3p5r'!G20 -'4p5r'!G20)</f>
        <v>0</v>
      </c>
      <c r="H20" s="3">
        <f>SUM('3p5r'!H20 -'4p5r'!H20)</f>
        <v>3.6279303218387966</v>
      </c>
      <c r="I20" s="3">
        <f>SUM('3p5r'!I20 -'4p5r'!I20)</f>
        <v>0.93828420616090114</v>
      </c>
      <c r="J20" s="3">
        <f>SUM('3p5r'!J20 -'4p5r'!J20)</f>
        <v>4.4713534859070023</v>
      </c>
      <c r="K20" s="3">
        <f>SUM('3p5r'!K20 -'4p5r'!K20)</f>
        <v>0</v>
      </c>
      <c r="L20" s="3">
        <f>SUM('3p5r'!L20 -'4p5r'!L20)</f>
        <v>0</v>
      </c>
      <c r="M20" s="3">
        <f>SUM('3p5r'!M20 -'4p5r'!M20)</f>
        <v>0</v>
      </c>
      <c r="N20" s="5">
        <f>SUM('3p5r'!N20 -'4p5r'!N20)</f>
        <v>-3.0999999999999943</v>
      </c>
      <c r="O20" s="5">
        <f>SUM('3p5r'!O20 -'4p5r'!O20)</f>
        <v>0.44900000000000001</v>
      </c>
      <c r="P20" s="5">
        <f>SUM('3p5r'!P20 -'4p5r'!P20)</f>
        <v>-1.0309999999999999</v>
      </c>
      <c r="Q20" s="5">
        <f>SUM('3p5r'!Q20 -'4p5r'!Q20)</f>
        <v>-2.5641025641025599</v>
      </c>
      <c r="R20" s="5">
        <f>SUM('3p5r'!R20 -'4p5r'!R20)</f>
        <v>-0.90000000000000013</v>
      </c>
    </row>
    <row r="21" spans="1:19" x14ac:dyDescent="0.3">
      <c r="A21" s="3">
        <f>SUM('3p5r'!A21 -'4p5r'!A21)</f>
        <v>0</v>
      </c>
      <c r="B21" s="3">
        <f>SUM('3p5r'!B21 -'4p5r'!B21)</f>
        <v>-1</v>
      </c>
      <c r="C21" s="3">
        <f>SUM('3p5r'!C21 -'4p5r'!C21)</f>
        <v>1</v>
      </c>
      <c r="D21" s="3">
        <f>SUM('3p5r'!D21 -'4p5r'!D21)</f>
        <v>3</v>
      </c>
      <c r="E21" s="3">
        <f>SUM('3p5r'!E21 -'4p5r'!E21)</f>
        <v>0</v>
      </c>
      <c r="F21" s="3">
        <f>SUM('3p5r'!F21 -'4p5r'!F21)</f>
        <v>0</v>
      </c>
      <c r="G21" s="3">
        <f>SUM('3p5r'!G21 -'4p5r'!G21)</f>
        <v>0</v>
      </c>
      <c r="H21" s="3">
        <f>SUM('3p5r'!H21 -'4p5r'!H21)</f>
        <v>12.075239299148897</v>
      </c>
      <c r="I21" s="3">
        <f>SUM('3p5r'!I21 -'4p5r'!I21)</f>
        <v>4.6919770160655005</v>
      </c>
      <c r="J21" s="3">
        <f>SUM('3p5r'!J21 -'4p5r'!J21)</f>
        <v>16.933806019700995</v>
      </c>
      <c r="K21" s="3">
        <f>SUM('3p5r'!K21 -'4p5r'!K21)</f>
        <v>0</v>
      </c>
      <c r="L21" s="3">
        <f>SUM('3p5r'!L21 -'4p5r'!L21)</f>
        <v>0</v>
      </c>
      <c r="M21" s="3">
        <f>SUM('3p5r'!M21 -'4p5r'!M21)</f>
        <v>0</v>
      </c>
      <c r="N21" s="5">
        <f>SUM('3p5r'!N21 -'4p5r'!N21)</f>
        <v>0.40040040040040026</v>
      </c>
      <c r="O21" s="5">
        <f>SUM('3p5r'!O21 -'4p5r'!O21)</f>
        <v>0.40540540540540504</v>
      </c>
      <c r="P21" s="5">
        <f>SUM('3p5r'!P21 -'4p5r'!P21)</f>
        <v>-1.1281281281281241</v>
      </c>
      <c r="Q21" s="5">
        <f>SUM('3p5r'!Q21 -'4p5r'!Q21)</f>
        <v>0</v>
      </c>
      <c r="R21" s="5">
        <f>SUM('3p5r'!R21 -'4p5r'!R21)</f>
        <v>0.1001001001001</v>
      </c>
    </row>
    <row r="22" spans="1:19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9" x14ac:dyDescent="0.3">
      <c r="A23" s="3">
        <f>AVERAGE(A2:A21)</f>
        <v>0</v>
      </c>
      <c r="B23" s="3">
        <f t="shared" ref="B23:R23" si="0">AVERAGE(B2:B21)</f>
        <v>-0.25</v>
      </c>
      <c r="C23" s="3">
        <f t="shared" si="0"/>
        <v>0.45</v>
      </c>
      <c r="D23" s="3">
        <f t="shared" si="0"/>
        <v>0.15</v>
      </c>
      <c r="E23" s="3">
        <f t="shared" si="0"/>
        <v>0</v>
      </c>
      <c r="F23" s="3">
        <f t="shared" si="0"/>
        <v>0</v>
      </c>
      <c r="G23" s="3">
        <f t="shared" si="0"/>
        <v>0</v>
      </c>
      <c r="H23" s="3">
        <f t="shared" si="0"/>
        <v>11.629601366125149</v>
      </c>
      <c r="I23" s="3">
        <f t="shared" si="0"/>
        <v>-4.2211313630504987</v>
      </c>
      <c r="J23" s="3">
        <f t="shared" si="0"/>
        <v>7.2478266509781992</v>
      </c>
      <c r="K23" s="3">
        <f t="shared" si="0"/>
        <v>0</v>
      </c>
      <c r="L23" s="3">
        <f t="shared" si="0"/>
        <v>0</v>
      </c>
      <c r="M23" s="3">
        <f t="shared" si="0"/>
        <v>0</v>
      </c>
      <c r="N23" s="4">
        <f t="shared" si="0"/>
        <v>-0.21997997997997915</v>
      </c>
      <c r="O23" s="4">
        <f t="shared" si="0"/>
        <v>0.52137027027027028</v>
      </c>
      <c r="P23" s="4">
        <f t="shared" si="0"/>
        <v>-0.90430640640640614</v>
      </c>
      <c r="Q23" s="4">
        <f t="shared" si="0"/>
        <v>-0.16547221252898947</v>
      </c>
      <c r="R23" s="4">
        <f t="shared" si="0"/>
        <v>-0.19999499499499498</v>
      </c>
      <c r="S23" t="s">
        <v>21</v>
      </c>
    </row>
    <row r="24" spans="1:19" x14ac:dyDescent="0.3">
      <c r="A24" s="3">
        <f>STDEV(A2:A21)</f>
        <v>0</v>
      </c>
      <c r="B24" s="3">
        <f t="shared" ref="B24:R24" si="1">STDEV(B2:B21)</f>
        <v>1.5517392618742702</v>
      </c>
      <c r="C24" s="3">
        <f t="shared" si="1"/>
        <v>1.145931016569864</v>
      </c>
      <c r="D24" s="3">
        <f t="shared" si="1"/>
        <v>1.8994459025837258</v>
      </c>
      <c r="E24" s="3">
        <f t="shared" si="1"/>
        <v>0</v>
      </c>
      <c r="F24" s="3">
        <f t="shared" si="1"/>
        <v>0</v>
      </c>
      <c r="G24" s="3">
        <f t="shared" si="1"/>
        <v>0</v>
      </c>
      <c r="H24" s="3">
        <f t="shared" si="1"/>
        <v>15.922727398352331</v>
      </c>
      <c r="I24" s="3">
        <f t="shared" si="1"/>
        <v>5.4081058955769503</v>
      </c>
      <c r="J24" s="3">
        <f t="shared" si="1"/>
        <v>13.708220318088863</v>
      </c>
      <c r="K24" s="3">
        <f t="shared" si="1"/>
        <v>0</v>
      </c>
      <c r="L24" s="3">
        <f t="shared" si="1"/>
        <v>0</v>
      </c>
      <c r="M24" s="3">
        <f t="shared" si="1"/>
        <v>0</v>
      </c>
      <c r="N24" s="4">
        <f t="shared" si="1"/>
        <v>1.8939307030173058</v>
      </c>
      <c r="O24" s="4">
        <f t="shared" si="1"/>
        <v>0.80608855358838327</v>
      </c>
      <c r="P24" s="4">
        <f t="shared" si="1"/>
        <v>0.18519769523979399</v>
      </c>
      <c r="Q24" s="4">
        <f t="shared" si="1"/>
        <v>1.6527875828417975</v>
      </c>
      <c r="R24" s="4">
        <f t="shared" si="1"/>
        <v>1.0886993705571482</v>
      </c>
      <c r="S24" t="s">
        <v>22</v>
      </c>
    </row>
    <row r="25" spans="1:19" x14ac:dyDescent="0.3">
      <c r="A25" s="3">
        <f>A24*1.96/ SQRT(20)</f>
        <v>0</v>
      </c>
      <c r="B25" s="3">
        <f>B24*1.96/ SQRT(20)</f>
        <v>0.68007971668961831</v>
      </c>
      <c r="C25" s="3">
        <f>C24*1.96/ SQRT(20)</f>
        <v>0.5022264115128281</v>
      </c>
      <c r="D25" s="3">
        <f>D24*1.96/ SQRT(20)</f>
        <v>0.83246887092108812</v>
      </c>
      <c r="E25" s="3">
        <f>E24*1.96/ SQRT(20)</f>
        <v>0</v>
      </c>
      <c r="F25" s="3">
        <f>F24*1.96/ SQRT(20)</f>
        <v>0</v>
      </c>
      <c r="G25" s="3">
        <f>G24*1.96/ SQRT(20)</f>
        <v>0</v>
      </c>
      <c r="H25" s="3">
        <f>H24*1.96/ SQRT(20)</f>
        <v>6.97844296658318</v>
      </c>
      <c r="I25" s="3">
        <f>I24*1.96/ SQRT(20)</f>
        <v>2.3702069127573782</v>
      </c>
      <c r="J25" s="3">
        <f>J24*1.96/ SQRT(20)</f>
        <v>6.0078924464309349</v>
      </c>
      <c r="K25" s="3">
        <f>K24*1.96/ SQRT(20)</f>
        <v>0</v>
      </c>
      <c r="L25" s="3">
        <f>L24*1.96/ SQRT(20)</f>
        <v>0</v>
      </c>
      <c r="M25" s="3">
        <f>M24*1.96/ SQRT(20)</f>
        <v>0</v>
      </c>
      <c r="N25" s="4">
        <f>N24*1.96/ SQRT(20)</f>
        <v>0.8300517281376496</v>
      </c>
      <c r="O25" s="4">
        <f>O24*1.96/ SQRT(20)</f>
        <v>0.35328388513478892</v>
      </c>
      <c r="P25" s="4">
        <f>P24*1.96/ SQRT(20)</f>
        <v>8.1166468623163832E-2</v>
      </c>
      <c r="Q25" s="4">
        <f>Q24*1.96/ SQRT(20)</f>
        <v>0.72436609596995749</v>
      </c>
      <c r="R25" s="4">
        <f>R24*1.96/ SQRT(20)</f>
        <v>0.47714353672689525</v>
      </c>
      <c r="S25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7</vt:i4>
      </vt:variant>
    </vt:vector>
  </HeadingPairs>
  <TitlesOfParts>
    <vt:vector size="7" baseType="lpstr">
      <vt:lpstr>pairwise_comparison</vt:lpstr>
      <vt:lpstr>3p4r</vt:lpstr>
      <vt:lpstr>3p5r</vt:lpstr>
      <vt:lpstr>4p5r</vt:lpstr>
      <vt:lpstr>3p4r-vs-3p5r</vt:lpstr>
      <vt:lpstr>3p4r-vs-4r5r</vt:lpstr>
      <vt:lpstr>3p5r-vs-4p5r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Tuukka</cp:lastModifiedBy>
  <dcterms:created xsi:type="dcterms:W3CDTF">2020-11-29T14:23:49Z</dcterms:created>
  <dcterms:modified xsi:type="dcterms:W3CDTF">2020-11-29T15:02:26Z</dcterms:modified>
</cp:coreProperties>
</file>