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2"/>
  <workbookPr filterPrivacy="1"/>
  <xr:revisionPtr revIDLastSave="0" documentId="13_ncr:1_{D63F9346-8528-4761-AAC8-F5F18DAB77BA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8" i="1" l="1"/>
  <c r="P10" i="1"/>
  <c r="P11" i="1"/>
  <c r="P12" i="1"/>
  <c r="P13" i="1"/>
  <c r="P14" i="1"/>
  <c r="P15" i="1"/>
  <c r="P16" i="1"/>
  <c r="P17" i="1"/>
  <c r="P9" i="1"/>
  <c r="R9" i="1"/>
  <c r="R10" i="1"/>
  <c r="R11" i="1"/>
  <c r="R12" i="1"/>
  <c r="R13" i="1"/>
  <c r="R14" i="1"/>
  <c r="R15" i="1"/>
  <c r="R16" i="1"/>
  <c r="R17" i="1"/>
  <c r="R18" i="1"/>
  <c r="J22" i="1"/>
  <c r="J27" i="1"/>
  <c r="H29" i="1"/>
  <c r="H30" i="1"/>
  <c r="F29" i="1"/>
  <c r="D22" i="1"/>
  <c r="D29" i="1"/>
  <c r="D30" i="1"/>
  <c r="B10" i="1"/>
  <c r="F22" i="1" s="1"/>
  <c r="B11" i="1"/>
  <c r="F23" i="1" s="1"/>
  <c r="B12" i="1"/>
  <c r="D24" i="1" s="1"/>
  <c r="B13" i="1"/>
  <c r="H25" i="1" s="1"/>
  <c r="B14" i="1"/>
  <c r="J26" i="1" s="1"/>
  <c r="B15" i="1"/>
  <c r="D27" i="1" s="1"/>
  <c r="B16" i="1"/>
  <c r="H28" i="1" s="1"/>
  <c r="B17" i="1"/>
  <c r="J29" i="1" s="1"/>
  <c r="B18" i="1"/>
  <c r="F30" i="1" s="1"/>
  <c r="B9" i="1"/>
  <c r="F21" i="1" s="1"/>
  <c r="F27" i="1" l="1"/>
  <c r="F26" i="1"/>
  <c r="H21" i="1"/>
  <c r="F28" i="1"/>
  <c r="H27" i="1"/>
  <c r="D28" i="1"/>
  <c r="H26" i="1"/>
  <c r="D23" i="1"/>
  <c r="J28" i="1"/>
  <c r="D21" i="1"/>
  <c r="J25" i="1"/>
  <c r="J23" i="1"/>
  <c r="F25" i="1"/>
  <c r="H23" i="1"/>
  <c r="D26" i="1"/>
  <c r="F24" i="1"/>
  <c r="H22" i="1"/>
  <c r="D25" i="1"/>
  <c r="J21" i="1"/>
  <c r="J24" i="1"/>
  <c r="H24" i="1"/>
  <c r="J30" i="1"/>
</calcChain>
</file>

<file path=xl/sharedStrings.xml><?xml version="1.0" encoding="utf-8"?>
<sst xmlns="http://schemas.openxmlformats.org/spreadsheetml/2006/main" count="56" uniqueCount="49">
  <si>
    <t>Год</t>
  </si>
  <si>
    <t xml:space="preserve">AD </t>
  </si>
  <si>
    <t>=</t>
  </si>
  <si>
    <t>C</t>
  </si>
  <si>
    <t>+</t>
  </si>
  <si>
    <t>I</t>
  </si>
  <si>
    <t>G</t>
  </si>
  <si>
    <t>NX</t>
  </si>
  <si>
    <t>С</t>
  </si>
  <si>
    <t>Са</t>
  </si>
  <si>
    <t>mpc</t>
  </si>
  <si>
    <t>*</t>
  </si>
  <si>
    <t>Yd</t>
  </si>
  <si>
    <t>S</t>
  </si>
  <si>
    <t>Процентные Доли:</t>
  </si>
  <si>
    <t>C%</t>
  </si>
  <si>
    <t>I%</t>
  </si>
  <si>
    <t>G%</t>
  </si>
  <si>
    <t>NX%</t>
  </si>
  <si>
    <t>ЕД ИЗМЕРЕНИЯ: МЛРД РУБЛЕЙ</t>
  </si>
  <si>
    <t>ЦЕНЫ 1999 ГОДА</t>
  </si>
  <si>
    <t>4 823,2</t>
  </si>
  <si>
    <t>6 077,87</t>
  </si>
  <si>
    <t>6 273,692</t>
  </si>
  <si>
    <t>6 600,609</t>
  </si>
  <si>
    <t>7 206,268</t>
  </si>
  <si>
    <t>8 305,013</t>
  </si>
  <si>
    <t>9 499,416</t>
  </si>
  <si>
    <t>10 842,14</t>
  </si>
  <si>
    <t>11 925,63</t>
  </si>
  <si>
    <t>13 204,35</t>
  </si>
  <si>
    <t>ПЕРВЫЙ ГОД:</t>
  </si>
  <si>
    <t>АВТОНОМНОЕ</t>
  </si>
  <si>
    <t>ПОТРЕБЛЕНИЕ</t>
  </si>
  <si>
    <t>ИНДУЦИРОВАННЫЙ</t>
  </si>
  <si>
    <t>ПОКАЗАТЕЛЬ</t>
  </si>
  <si>
    <t>Y</t>
  </si>
  <si>
    <t>T</t>
  </si>
  <si>
    <t>Yd (Y-T)</t>
  </si>
  <si>
    <t>1 007,5</t>
  </si>
  <si>
    <t>1 420,632</t>
  </si>
  <si>
    <t>1 644,954</t>
  </si>
  <si>
    <t>1 704,195</t>
  </si>
  <si>
    <t>2 032,504</t>
  </si>
  <si>
    <t>2 407,553</t>
  </si>
  <si>
    <t>2 722,691</t>
  </si>
  <si>
    <t>2 725,658</t>
  </si>
  <si>
    <t>3 112,869</t>
  </si>
  <si>
    <t>3 189,102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</si>
</sst>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1" fillId="0" borderId="0" xfId="1"/>
    <xf numFmtId="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" fillId="2" borderId="0" xfId="1" applyFont="1" applyFill="1" applyAlignment="1">
      <alignment horizontal="center"/>
    </xf>
    <xf numFmtId="0" fontId="2" fillId="2" borderId="0" xfId="1" applyFont="1" applyFill="1"/>
    <xf numFmtId="0" fontId="4" fillId="2" borderId="0" xfId="1" quotePrefix="1" applyFont="1" applyFill="1" applyAlignment="1">
      <alignment horizontal="center"/>
    </xf>
    <xf numFmtId="0" fontId="3" fillId="3" borderId="0" xfId="1" applyFont="1" applyFill="1" applyAlignment="1">
      <alignment horizontal="center"/>
    </xf>
    <xf numFmtId="4" fontId="1" fillId="0" borderId="0" xfId="1" applyNumberFormat="1"/>
    <xf numFmtId="0" fontId="0" fillId="0" borderId="0" xfId="0"/>
    <xf numFmtId="0" fontId="0" fillId="0" borderId="0" xfId="0"/>
  </cellXfs>
  <cellStyles count="2">
    <cellStyle name="Обычный" xfId="0" builtinId="0"/>
    <cellStyle name="Обычный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0"/>
  <sheetViews>
    <sheetView tabSelected="1" topLeftCell="O1" workbookViewId="0">
      <selection activeCell="R14" sqref="R14"/>
    </sheetView>
  </sheetViews>
  <sheetFormatPr defaultRowHeight="15" x14ac:dyDescent="0.25"/>
  <cols>
    <col min="3" max="3" width="19.28515625" customWidth="1"/>
    <col min="15" max="15" width="13.42578125" customWidth="1"/>
  </cols>
  <sheetData>
    <row r="1" spans="1:28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4</v>
      </c>
      <c r="H1" s="7" t="s">
        <v>6</v>
      </c>
      <c r="I1" s="7" t="s">
        <v>4</v>
      </c>
      <c r="J1" s="7" t="s">
        <v>7</v>
      </c>
      <c r="K1" s="8"/>
      <c r="L1" s="7" t="s">
        <v>8</v>
      </c>
      <c r="M1" s="7" t="s">
        <v>2</v>
      </c>
      <c r="N1" s="7" t="s">
        <v>9</v>
      </c>
      <c r="O1" s="7" t="s">
        <v>4</v>
      </c>
      <c r="P1" s="7" t="s">
        <v>10</v>
      </c>
      <c r="Q1" s="7" t="s">
        <v>11</v>
      </c>
      <c r="R1" s="7" t="s">
        <v>38</v>
      </c>
      <c r="S1" s="8"/>
      <c r="T1" s="7" t="s">
        <v>36</v>
      </c>
      <c r="U1" s="7" t="s">
        <v>37</v>
      </c>
      <c r="X1" s="7" t="s">
        <v>12</v>
      </c>
      <c r="Y1" s="9" t="s">
        <v>2</v>
      </c>
      <c r="Z1" s="7" t="s">
        <v>3</v>
      </c>
      <c r="AA1" s="9" t="s">
        <v>4</v>
      </c>
      <c r="AB1" s="7" t="s">
        <v>13</v>
      </c>
    </row>
    <row r="2" spans="1:28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 t="s">
        <v>32</v>
      </c>
      <c r="O2" s="1"/>
      <c r="Q2" s="1"/>
      <c r="R2" s="1"/>
      <c r="S2" s="1"/>
      <c r="T2" s="1"/>
      <c r="U2" s="1"/>
      <c r="V2" s="1" t="s">
        <v>34</v>
      </c>
      <c r="W2" s="1"/>
      <c r="X2" s="1"/>
    </row>
    <row r="3" spans="1:28" x14ac:dyDescent="0.25">
      <c r="A3" s="1"/>
      <c r="B3" s="1"/>
      <c r="C3" s="1" t="s">
        <v>19</v>
      </c>
      <c r="D3" s="1"/>
      <c r="E3" s="1"/>
      <c r="F3" s="1"/>
      <c r="G3" s="1"/>
      <c r="H3" s="1"/>
      <c r="I3" s="1"/>
      <c r="J3" s="1"/>
      <c r="K3" s="1"/>
      <c r="L3" s="1"/>
      <c r="M3" s="1"/>
      <c r="N3" s="1" t="s">
        <v>33</v>
      </c>
      <c r="O3" s="1"/>
      <c r="Q3" s="1"/>
      <c r="R3" s="1"/>
      <c r="S3" s="1"/>
      <c r="T3" s="1"/>
      <c r="U3" s="1"/>
      <c r="V3" s="1" t="s">
        <v>35</v>
      </c>
      <c r="W3" s="1"/>
      <c r="X3" s="1"/>
    </row>
    <row r="4" spans="1:28" x14ac:dyDescent="0.25">
      <c r="A4" s="1"/>
      <c r="B4" s="1"/>
      <c r="C4" s="1" t="s">
        <v>20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8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8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8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8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8" x14ac:dyDescent="0.25">
      <c r="A9" s="1">
        <v>1999</v>
      </c>
      <c r="B9" s="1">
        <f>D9+F9+H9+J9</f>
        <v>4889.1449000000002</v>
      </c>
      <c r="C9" s="1"/>
      <c r="D9" s="3">
        <v>2582.5</v>
      </c>
      <c r="E9" s="1"/>
      <c r="F9" s="4">
        <v>715.3</v>
      </c>
      <c r="G9" s="1"/>
      <c r="H9" s="5">
        <v>703.2</v>
      </c>
      <c r="I9" s="1"/>
      <c r="J9" s="6">
        <v>888.14490000000001</v>
      </c>
      <c r="K9" s="1"/>
      <c r="L9" s="12">
        <v>2582.5</v>
      </c>
      <c r="M9" s="1"/>
      <c r="N9" s="1"/>
      <c r="O9" s="1" t="s">
        <v>31</v>
      </c>
      <c r="P9" s="1">
        <f>(L9-L8)-(R9-R8)</f>
        <v>-1233.1999999999998</v>
      </c>
      <c r="Q9" s="1"/>
      <c r="R9">
        <f>T9-U9</f>
        <v>3815.7</v>
      </c>
      <c r="S9" s="1"/>
      <c r="T9" s="12" t="s">
        <v>21</v>
      </c>
      <c r="U9" s="13" t="s">
        <v>39</v>
      </c>
      <c r="V9" s="1"/>
      <c r="W9" s="1"/>
      <c r="X9" s="1"/>
    </row>
    <row r="10" spans="1:28" x14ac:dyDescent="0.25">
      <c r="A10" s="1">
        <v>2000</v>
      </c>
      <c r="B10" s="1">
        <f t="shared" ref="B10:B18" si="0">D10+F10+H10+J10</f>
        <v>6268.4102999999996</v>
      </c>
      <c r="C10" s="1"/>
      <c r="D10" s="3">
        <v>2807.2379999999998</v>
      </c>
      <c r="E10" s="1"/>
      <c r="F10" s="4">
        <v>1136.19</v>
      </c>
      <c r="G10" s="1"/>
      <c r="H10" s="5">
        <v>917.22130000000004</v>
      </c>
      <c r="I10" s="1"/>
      <c r="J10" s="6">
        <v>1407.761</v>
      </c>
      <c r="K10" s="1"/>
      <c r="L10" s="12">
        <v>2807.2379999999998</v>
      </c>
      <c r="M10" s="1"/>
      <c r="N10" s="1"/>
      <c r="O10" s="1"/>
      <c r="P10" s="1">
        <f t="shared" ref="P10:P18" si="1">(L10-L9)-(R10-R9)</f>
        <v>-616.79999999999973</v>
      </c>
      <c r="Q10" s="1"/>
      <c r="R10" s="13">
        <f t="shared" ref="R10:R18" si="2">T10-U10</f>
        <v>4657.2379999999994</v>
      </c>
      <c r="S10" s="1"/>
      <c r="T10" s="12" t="s">
        <v>22</v>
      </c>
      <c r="U10" s="13" t="s">
        <v>40</v>
      </c>
      <c r="V10" s="1"/>
      <c r="W10" s="1"/>
      <c r="X10" s="1"/>
    </row>
    <row r="11" spans="1:28" x14ac:dyDescent="0.25">
      <c r="A11" s="1">
        <v>2001</v>
      </c>
      <c r="B11" s="1">
        <f t="shared" si="0"/>
        <v>6485.5257000000001</v>
      </c>
      <c r="C11" s="1"/>
      <c r="D11" s="3">
        <v>3098.335</v>
      </c>
      <c r="E11" s="1"/>
      <c r="F11" s="4">
        <v>1377.0609999999999</v>
      </c>
      <c r="G11" s="1"/>
      <c r="H11" s="5">
        <v>1031.095</v>
      </c>
      <c r="I11" s="1"/>
      <c r="J11" s="6">
        <v>979.03470000000004</v>
      </c>
      <c r="K11" s="1"/>
      <c r="L11" s="12">
        <v>3098.335</v>
      </c>
      <c r="M11" s="1"/>
      <c r="N11" s="1"/>
      <c r="O11" s="1"/>
      <c r="P11" s="1">
        <f t="shared" si="1"/>
        <v>319.5969999999993</v>
      </c>
      <c r="Q11" s="1"/>
      <c r="R11" s="13">
        <f t="shared" si="2"/>
        <v>4628.7380000000003</v>
      </c>
      <c r="S11" s="1"/>
      <c r="T11" s="12" t="s">
        <v>23</v>
      </c>
      <c r="U11" s="13" t="s">
        <v>41</v>
      </c>
      <c r="V11" s="1"/>
      <c r="W11" s="1"/>
      <c r="X11" s="1"/>
    </row>
    <row r="12" spans="1:28" x14ac:dyDescent="0.25">
      <c r="A12" s="1">
        <v>2002</v>
      </c>
      <c r="B12" s="1">
        <f t="shared" si="0"/>
        <v>6747.6409000000003</v>
      </c>
      <c r="C12" s="1"/>
      <c r="D12" s="2">
        <v>3373.5909999999999</v>
      </c>
      <c r="E12" s="1"/>
      <c r="F12" s="2">
        <v>1322.8030000000001</v>
      </c>
      <c r="G12" s="1"/>
      <c r="H12" s="2">
        <v>1166.0540000000001</v>
      </c>
      <c r="I12" s="1"/>
      <c r="J12" s="6">
        <v>885.19290000000001</v>
      </c>
      <c r="K12" s="1"/>
      <c r="L12" s="2">
        <v>3373.5909999999999</v>
      </c>
      <c r="M12" s="1"/>
      <c r="N12" s="1"/>
      <c r="O12" s="1"/>
      <c r="P12" s="1">
        <f t="shared" si="1"/>
        <v>7.5799999999994725</v>
      </c>
      <c r="Q12" s="1"/>
      <c r="R12" s="13">
        <f t="shared" si="2"/>
        <v>4896.4140000000007</v>
      </c>
      <c r="S12" s="1"/>
      <c r="T12" s="12" t="s">
        <v>24</v>
      </c>
      <c r="U12" s="13" t="s">
        <v>42</v>
      </c>
      <c r="V12" s="1"/>
      <c r="W12" s="1"/>
      <c r="X12" s="1"/>
    </row>
    <row r="13" spans="1:28" x14ac:dyDescent="0.25">
      <c r="A13" s="1">
        <v>2003</v>
      </c>
      <c r="B13" s="1">
        <f t="shared" si="0"/>
        <v>7409.5308000000005</v>
      </c>
      <c r="C13" s="1"/>
      <c r="D13" s="2">
        <v>3642.585</v>
      </c>
      <c r="E13" s="1"/>
      <c r="F13" s="2">
        <v>1499.184</v>
      </c>
      <c r="G13" s="1"/>
      <c r="H13" s="2">
        <v>1268.193</v>
      </c>
      <c r="I13" s="1"/>
      <c r="J13" s="6">
        <v>999.56880000000001</v>
      </c>
      <c r="K13" s="1"/>
      <c r="L13" s="2">
        <v>3642.585</v>
      </c>
      <c r="M13" s="1"/>
      <c r="N13" s="1"/>
      <c r="O13" s="1"/>
      <c r="P13" s="1">
        <f t="shared" si="1"/>
        <v>-8.3559999999993124</v>
      </c>
      <c r="Q13" s="1"/>
      <c r="R13" s="13">
        <f t="shared" si="2"/>
        <v>5173.7640000000001</v>
      </c>
      <c r="S13" s="1"/>
      <c r="T13" s="12" t="s">
        <v>25</v>
      </c>
      <c r="U13" s="13" t="s">
        <v>43</v>
      </c>
      <c r="V13" s="1"/>
      <c r="W13" s="1"/>
      <c r="X13" s="1"/>
    </row>
    <row r="14" spans="1:28" x14ac:dyDescent="0.25">
      <c r="A14" s="1">
        <v>2004</v>
      </c>
      <c r="B14" s="1">
        <f t="shared" si="0"/>
        <v>8492.732</v>
      </c>
      <c r="C14" s="1"/>
      <c r="D14" s="2">
        <v>4167.0969999999998</v>
      </c>
      <c r="E14" s="1"/>
      <c r="F14" s="2">
        <v>1733.7249999999999</v>
      </c>
      <c r="G14" s="1"/>
      <c r="H14" s="2">
        <v>1387.165</v>
      </c>
      <c r="I14" s="1"/>
      <c r="J14" s="2">
        <v>1204.7449999999999</v>
      </c>
      <c r="K14" s="1"/>
      <c r="L14" s="2">
        <v>4167.0969999999998</v>
      </c>
      <c r="M14" s="1"/>
      <c r="N14" s="1"/>
      <c r="O14" s="1"/>
      <c r="P14" s="1">
        <f t="shared" si="1"/>
        <v>-199.18400000000111</v>
      </c>
      <c r="Q14" s="1"/>
      <c r="R14" s="13">
        <f t="shared" si="2"/>
        <v>5897.4600000000009</v>
      </c>
      <c r="S14" s="1"/>
      <c r="T14" s="12" t="s">
        <v>26</v>
      </c>
      <c r="U14" s="13" t="s">
        <v>44</v>
      </c>
      <c r="V14" s="1"/>
      <c r="W14" s="1"/>
      <c r="X14" s="1"/>
    </row>
    <row r="15" spans="1:28" x14ac:dyDescent="0.25">
      <c r="A15" s="1">
        <v>2005</v>
      </c>
      <c r="B15" s="1">
        <f t="shared" si="0"/>
        <v>9665.2699999999986</v>
      </c>
      <c r="C15" s="1"/>
      <c r="D15" s="2">
        <v>4712.59</v>
      </c>
      <c r="E15" s="1"/>
      <c r="F15" s="2">
        <v>1905.866</v>
      </c>
      <c r="G15" s="1"/>
      <c r="H15" s="2">
        <v>1577.2909999999999</v>
      </c>
      <c r="I15" s="1"/>
      <c r="J15" s="2">
        <v>1469.5229999999999</v>
      </c>
      <c r="K15" s="1"/>
      <c r="L15" s="2">
        <v>4712.59</v>
      </c>
      <c r="M15" s="1"/>
      <c r="N15" s="1"/>
      <c r="O15" s="1"/>
      <c r="P15" s="1">
        <f t="shared" si="1"/>
        <v>-333.77199999999812</v>
      </c>
      <c r="Q15" s="1"/>
      <c r="R15" s="13">
        <f t="shared" si="2"/>
        <v>6776.7249999999995</v>
      </c>
      <c r="S15" s="1"/>
      <c r="T15" s="12" t="s">
        <v>27</v>
      </c>
      <c r="U15" s="13" t="s">
        <v>45</v>
      </c>
      <c r="V15" s="1"/>
      <c r="W15" s="1"/>
      <c r="X15" s="1"/>
    </row>
    <row r="16" spans="1:28" x14ac:dyDescent="0.25">
      <c r="A16" s="1">
        <v>2006</v>
      </c>
      <c r="B16" s="1">
        <f t="shared" si="0"/>
        <v>10978.116</v>
      </c>
      <c r="C16" s="1"/>
      <c r="D16" s="2">
        <v>5286.5290000000005</v>
      </c>
      <c r="E16" s="1"/>
      <c r="F16" s="2">
        <v>2316.7330000000002</v>
      </c>
      <c r="G16" s="1"/>
      <c r="H16" s="2">
        <v>1849.453</v>
      </c>
      <c r="I16" s="1"/>
      <c r="J16" s="2">
        <v>1525.4010000000001</v>
      </c>
      <c r="K16" s="1"/>
      <c r="L16" s="2">
        <v>5286.5290000000005</v>
      </c>
      <c r="M16" s="1"/>
      <c r="N16" s="1"/>
      <c r="O16" s="1"/>
      <c r="P16" s="1">
        <f t="shared" si="1"/>
        <v>-765.81800000000021</v>
      </c>
      <c r="Q16" s="1"/>
      <c r="R16" s="13">
        <f t="shared" si="2"/>
        <v>8116.482</v>
      </c>
      <c r="S16" s="1"/>
      <c r="T16" s="12" t="s">
        <v>28</v>
      </c>
      <c r="U16" s="13" t="s">
        <v>46</v>
      </c>
      <c r="V16" s="1"/>
      <c r="W16" s="1"/>
      <c r="X16" s="1"/>
    </row>
    <row r="17" spans="1:21" x14ac:dyDescent="0.25">
      <c r="A17" s="1">
        <v>2007</v>
      </c>
      <c r="B17" s="1">
        <f t="shared" si="0"/>
        <v>11971.696</v>
      </c>
      <c r="C17" s="1"/>
      <c r="D17" s="2">
        <v>5819.4949999999999</v>
      </c>
      <c r="E17" s="1"/>
      <c r="F17" s="2">
        <v>2892.5329999999999</v>
      </c>
      <c r="G17" s="1"/>
      <c r="H17" s="2">
        <v>2053.7570000000001</v>
      </c>
      <c r="I17" s="1"/>
      <c r="J17" s="2">
        <v>1205.9110000000001</v>
      </c>
      <c r="K17" s="1"/>
      <c r="L17" s="2">
        <v>5819.4949999999999</v>
      </c>
      <c r="M17" s="1"/>
      <c r="N17" s="1"/>
      <c r="O17" s="1"/>
      <c r="P17" s="1">
        <f t="shared" si="1"/>
        <v>-163.31299999999919</v>
      </c>
      <c r="Q17" s="1"/>
      <c r="R17" s="13">
        <f t="shared" si="2"/>
        <v>8812.7609999999986</v>
      </c>
      <c r="T17" s="12" t="s">
        <v>29</v>
      </c>
      <c r="U17" s="13" t="s">
        <v>47</v>
      </c>
    </row>
    <row r="18" spans="1:21" x14ac:dyDescent="0.25">
      <c r="A18" s="1">
        <v>2008</v>
      </c>
      <c r="B18" s="1">
        <f t="shared" si="0"/>
        <v>13582.221</v>
      </c>
      <c r="C18" s="1"/>
      <c r="D18" s="2">
        <v>6472.8339999999998</v>
      </c>
      <c r="E18" s="1"/>
      <c r="F18" s="2">
        <v>3455.5709999999999</v>
      </c>
      <c r="G18" s="1"/>
      <c r="H18" s="2">
        <v>2237.4380000000001</v>
      </c>
      <c r="I18" s="1"/>
      <c r="J18" s="2">
        <v>1416.3779999999999</v>
      </c>
      <c r="K18" s="1"/>
      <c r="L18" s="2">
        <v>6472.8339999999998</v>
      </c>
      <c r="M18" s="1"/>
      <c r="N18" s="1"/>
      <c r="O18" s="1"/>
      <c r="P18" s="11">
        <f>(L18-L17)-(R18-R17)</f>
        <v>-549.14800000000105</v>
      </c>
      <c r="Q18" s="1"/>
      <c r="R18" s="13">
        <f t="shared" si="2"/>
        <v>10015.248</v>
      </c>
      <c r="T18" s="12" t="s">
        <v>30</v>
      </c>
      <c r="U18" s="13" t="s">
        <v>48</v>
      </c>
    </row>
    <row r="20" spans="1:21" x14ac:dyDescent="0.25">
      <c r="C20" t="s">
        <v>14</v>
      </c>
      <c r="D20" s="10" t="s">
        <v>15</v>
      </c>
      <c r="E20" s="10"/>
      <c r="F20" s="10" t="s">
        <v>16</v>
      </c>
      <c r="G20" s="10"/>
      <c r="H20" s="10" t="s">
        <v>17</v>
      </c>
      <c r="I20" s="10"/>
      <c r="J20" s="10" t="s">
        <v>18</v>
      </c>
    </row>
    <row r="21" spans="1:21" x14ac:dyDescent="0.25">
      <c r="B21" s="1"/>
      <c r="C21" s="1"/>
      <c r="D21" s="6">
        <f>D9/B9</f>
        <v>0.52821097611568024</v>
      </c>
      <c r="E21" s="1"/>
      <c r="F21" s="6">
        <f>F9/B9</f>
        <v>0.14630370230998879</v>
      </c>
      <c r="G21" s="1"/>
      <c r="H21" s="6">
        <f>H9/B9</f>
        <v>0.14382883190882725</v>
      </c>
      <c r="I21" s="1"/>
      <c r="J21" s="6">
        <f>J9/B9</f>
        <v>0.18165648966550366</v>
      </c>
    </row>
    <row r="22" spans="1:21" x14ac:dyDescent="0.25">
      <c r="B22" s="1"/>
      <c r="C22" s="1"/>
      <c r="D22" s="6">
        <f t="shared" ref="D22:D30" si="3">D10/B10</f>
        <v>0.44783890422744027</v>
      </c>
      <c r="E22" s="1"/>
      <c r="F22" s="6">
        <f t="shared" ref="F22:F30" si="4">F10/B10</f>
        <v>0.18125648220570376</v>
      </c>
      <c r="G22" s="1"/>
      <c r="H22" s="6">
        <f t="shared" ref="H22:H30" si="5">H10/B10</f>
        <v>0.14632438785955032</v>
      </c>
      <c r="I22" s="1"/>
      <c r="J22" s="6">
        <f t="shared" ref="J22:J30" si="6">J10/B10</f>
        <v>0.22458022570730574</v>
      </c>
    </row>
    <row r="23" spans="1:21" x14ac:dyDescent="0.25">
      <c r="B23" s="1"/>
      <c r="C23" s="1"/>
      <c r="D23" s="6">
        <f t="shared" si="3"/>
        <v>0.47773074124122272</v>
      </c>
      <c r="E23" s="1"/>
      <c r="F23" s="6">
        <f t="shared" si="4"/>
        <v>0.21232835450794682</v>
      </c>
      <c r="G23" s="1"/>
      <c r="H23" s="6">
        <f t="shared" si="5"/>
        <v>0.15898402807963585</v>
      </c>
      <c r="I23" s="1"/>
      <c r="J23" s="6">
        <f t="shared" si="6"/>
        <v>0.15095687617119458</v>
      </c>
    </row>
    <row r="24" spans="1:21" x14ac:dyDescent="0.25">
      <c r="B24" s="1"/>
      <c r="C24" s="1"/>
      <c r="D24" s="6">
        <f t="shared" si="3"/>
        <v>0.49996599552296861</v>
      </c>
      <c r="E24" s="1"/>
      <c r="F24" s="6">
        <f t="shared" si="4"/>
        <v>0.19603932983452038</v>
      </c>
      <c r="G24" s="1"/>
      <c r="H24" s="6">
        <f t="shared" si="5"/>
        <v>0.17280913689405136</v>
      </c>
      <c r="I24" s="1"/>
      <c r="J24" s="6">
        <f t="shared" si="6"/>
        <v>0.13118553774845962</v>
      </c>
    </row>
    <row r="25" spans="1:21" x14ac:dyDescent="0.25">
      <c r="B25" s="1"/>
      <c r="C25" s="1"/>
      <c r="D25" s="6">
        <f t="shared" si="3"/>
        <v>0.49160805161913895</v>
      </c>
      <c r="E25" s="1"/>
      <c r="F25" s="6">
        <f t="shared" si="4"/>
        <v>0.20233183995942089</v>
      </c>
      <c r="G25" s="1"/>
      <c r="H25" s="6">
        <f t="shared" si="5"/>
        <v>0.17115699147913657</v>
      </c>
      <c r="I25" s="1"/>
      <c r="J25" s="6">
        <f t="shared" si="6"/>
        <v>0.13490311694230356</v>
      </c>
    </row>
    <row r="26" spans="1:21" x14ac:dyDescent="0.25">
      <c r="B26" s="1"/>
      <c r="C26" s="1"/>
      <c r="D26" s="6">
        <f t="shared" si="3"/>
        <v>0.49066625439257944</v>
      </c>
      <c r="E26" s="1"/>
      <c r="F26" s="6">
        <f t="shared" si="4"/>
        <v>0.20414220064874294</v>
      </c>
      <c r="G26" s="1"/>
      <c r="H26" s="6">
        <f t="shared" si="5"/>
        <v>0.16333554385090687</v>
      </c>
      <c r="I26" s="1"/>
      <c r="J26" s="6">
        <f t="shared" si="6"/>
        <v>0.14185600110777072</v>
      </c>
    </row>
    <row r="27" spans="1:21" x14ac:dyDescent="0.25">
      <c r="B27" s="1"/>
      <c r="C27" s="1"/>
      <c r="D27" s="6">
        <f t="shared" si="3"/>
        <v>0.48757975721319746</v>
      </c>
      <c r="E27" s="1"/>
      <c r="F27" s="6">
        <f t="shared" si="4"/>
        <v>0.19718704185190897</v>
      </c>
      <c r="G27" s="1"/>
      <c r="H27" s="6">
        <f t="shared" si="5"/>
        <v>0.16319161285716799</v>
      </c>
      <c r="I27" s="1"/>
      <c r="J27" s="6">
        <f t="shared" si="6"/>
        <v>0.15204158807772572</v>
      </c>
    </row>
    <row r="28" spans="1:21" x14ac:dyDescent="0.25">
      <c r="B28" s="1"/>
      <c r="C28" s="1"/>
      <c r="D28" s="6">
        <f t="shared" si="3"/>
        <v>0.48155157041517876</v>
      </c>
      <c r="E28" s="1"/>
      <c r="F28" s="6">
        <f t="shared" si="4"/>
        <v>0.21103192934015275</v>
      </c>
      <c r="G28" s="1"/>
      <c r="H28" s="6">
        <f t="shared" si="5"/>
        <v>0.16846724884306197</v>
      </c>
      <c r="I28" s="1"/>
      <c r="J28" s="6">
        <f t="shared" si="6"/>
        <v>0.13894925140160663</v>
      </c>
    </row>
    <row r="29" spans="1:21" x14ac:dyDescent="0.25">
      <c r="B29" s="1"/>
      <c r="C29" s="1"/>
      <c r="D29" s="6">
        <f t="shared" si="3"/>
        <v>0.48610447508857557</v>
      </c>
      <c r="E29" s="1"/>
      <c r="F29" s="6">
        <f t="shared" si="4"/>
        <v>0.24161430427234371</v>
      </c>
      <c r="G29" s="1"/>
      <c r="H29" s="6">
        <f t="shared" si="5"/>
        <v>0.17155104840617402</v>
      </c>
      <c r="I29" s="1"/>
      <c r="J29" s="6">
        <f t="shared" si="6"/>
        <v>0.10073017223290669</v>
      </c>
    </row>
    <row r="30" spans="1:21" x14ac:dyDescent="0.25">
      <c r="B30" s="1"/>
      <c r="C30" s="1"/>
      <c r="D30" s="6">
        <f t="shared" si="3"/>
        <v>0.47656668228266941</v>
      </c>
      <c r="E30" s="1"/>
      <c r="F30" s="6">
        <f t="shared" si="4"/>
        <v>0.25441869926869842</v>
      </c>
      <c r="G30" s="1"/>
      <c r="H30" s="6">
        <f t="shared" si="5"/>
        <v>0.16473285186568531</v>
      </c>
      <c r="I30" s="1"/>
      <c r="J30" s="6">
        <f t="shared" si="6"/>
        <v>0.10428176658294692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2022-11-16T10:20:13Z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5a1d8292-ddef-4884-b6d4-1cdcf1cd5bec</vt:lpwstr>
  </property>
</Properties>
</file>