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iro\Desktop\junk\InstituteProject-course--3-\Python\lab9\"/>
    </mc:Choice>
  </mc:AlternateContent>
  <xr:revisionPtr revIDLastSave="0" documentId="13_ncr:1_{C95D9721-3E9C-40CC-B02B-75A3F56D925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Employe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I11" i="1"/>
  <c r="H11" i="1"/>
  <c r="F11" i="1"/>
  <c r="E11" i="1"/>
  <c r="D11" i="1"/>
  <c r="I10" i="1"/>
  <c r="H10" i="1"/>
  <c r="F10" i="1"/>
  <c r="E10" i="1"/>
  <c r="D10" i="1"/>
  <c r="I9" i="1"/>
  <c r="I12" i="1" s="1"/>
  <c r="H9" i="1"/>
  <c r="H12" i="1" s="1"/>
  <c r="F9" i="1"/>
  <c r="E9" i="1"/>
  <c r="E12" i="1" s="1"/>
  <c r="D9" i="1"/>
  <c r="D12" i="1" s="1"/>
</calcChain>
</file>

<file path=xl/sharedStrings.xml><?xml version="1.0" encoding="utf-8"?>
<sst xmlns="http://schemas.openxmlformats.org/spreadsheetml/2006/main" count="43" uniqueCount="32">
  <si>
    <t>Таб. номер</t>
  </si>
  <si>
    <t>Фамилия</t>
  </si>
  <si>
    <t>Отдел</t>
  </si>
  <si>
    <t>Сумма по окладу</t>
  </si>
  <si>
    <t>Сумма по надбавкам</t>
  </si>
  <si>
    <t>Сумма зарплаты</t>
  </si>
  <si>
    <t>НДФЛ</t>
  </si>
  <si>
    <t>Сумма НДФЛ</t>
  </si>
  <si>
    <t>Сумма к выдаче</t>
  </si>
  <si>
    <t>0002</t>
  </si>
  <si>
    <t>Петров П.П.</t>
  </si>
  <si>
    <t>Бухгалтерия</t>
  </si>
  <si>
    <t>0005</t>
  </si>
  <si>
    <t>Васин В.В.</t>
  </si>
  <si>
    <t>0001</t>
  </si>
  <si>
    <t>Иванов И.И.</t>
  </si>
  <si>
    <t>Отдел кадров</t>
  </si>
  <si>
    <t>0003</t>
  </si>
  <si>
    <t>Сидоров С.С.</t>
  </si>
  <si>
    <t>0006</t>
  </si>
  <si>
    <t>Львов Л.Л.</t>
  </si>
  <si>
    <t>0007</t>
  </si>
  <si>
    <t>Волков В.В.</t>
  </si>
  <si>
    <t>0004</t>
  </si>
  <si>
    <t>Мишин М.М.</t>
  </si>
  <si>
    <t>Столовая</t>
  </si>
  <si>
    <t>Бухгалтерия Итог</t>
  </si>
  <si>
    <t>13%</t>
  </si>
  <si>
    <t>Отдел кадров Итог</t>
  </si>
  <si>
    <t>Столовая Итог</t>
  </si>
  <si>
    <t>Общий итог</t>
  </si>
  <si>
    <t>Зарплата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</si>
</sst>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ru-RU"/>
              <a:t>Распределение зарплаты по отделам</a:t>
            </a:r>
          </a:p>
        </c:rich>
      </c:tx>
      <c:overlay val="1"/>
    </c:title>
    <c:autoTitleDeleted val="0"/>
    <c:plotArea>
      <c:layout/>
      <c:pieChart>
        <c:varyColors val="1"/>
        <c:ser>
          <c:idx val="1"/>
          <c:order val="0"/>
          <c:tx>
            <c:strRef>
              <c:f>'Employee Data'!$A$15:$A$17</c:f>
              <c:strCache>
                <c:ptCount val="3"/>
                <c:pt idx="0">
                  <c:v>Бухгалтерия</c:v>
                </c:pt>
                <c:pt idx="1">
                  <c:v>Отдел кадров</c:v>
                </c:pt>
                <c:pt idx="2">
                  <c:v>Столовая</c:v>
                </c:pt>
              </c:strCache>
            </c:strRef>
          </c:tx>
          <c:cat>
            <c:strRef>
              <c:f>'Employee Data'!$A$15:$A$17</c:f>
              <c:strCache>
                <c:ptCount val="3"/>
                <c:pt idx="0">
                  <c:v>Бухгалтерия</c:v>
                </c:pt>
                <c:pt idx="1">
                  <c:v>Отдел кадров</c:v>
                </c:pt>
                <c:pt idx="2">
                  <c:v>Столовая</c:v>
                </c:pt>
              </c:strCache>
            </c:strRef>
          </c:cat>
          <c:val>
            <c:numRef>
              <c:f>'Employee Data'!$B$15:$B$17</c:f>
              <c:numCache>
                <c:formatCode>General</c:formatCode>
                <c:ptCount val="3"/>
                <c:pt idx="0">
                  <c:v>13369.56</c:v>
                </c:pt>
                <c:pt idx="1">
                  <c:v>28888.07</c:v>
                </c:pt>
                <c:pt idx="2">
                  <c:v>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E9-4779-8151-B3BF03FBA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1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523875</xdr:colOff>
      <xdr:row>10</xdr:row>
      <xdr:rowOff>171450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 t="s">
        <v>11</v>
      </c>
      <c r="D2">
        <v>3913.04</v>
      </c>
      <c r="E2">
        <v>2608.6999999999998</v>
      </c>
      <c r="F2">
        <v>6521.74</v>
      </c>
      <c r="G2">
        <v>13</v>
      </c>
      <c r="H2">
        <v>847.82619999999997</v>
      </c>
      <c r="I2">
        <v>5673.9138000000003</v>
      </c>
    </row>
    <row r="3" spans="1:9" x14ac:dyDescent="0.25">
      <c r="A3" t="s">
        <v>12</v>
      </c>
      <c r="B3" t="s">
        <v>13</v>
      </c>
      <c r="C3" t="s">
        <v>11</v>
      </c>
      <c r="D3">
        <v>5934.78</v>
      </c>
      <c r="E3">
        <v>913.04</v>
      </c>
      <c r="F3">
        <v>6847.82</v>
      </c>
      <c r="G3">
        <v>13</v>
      </c>
      <c r="H3">
        <v>890.21659999999997</v>
      </c>
      <c r="I3">
        <v>5957.6034</v>
      </c>
    </row>
    <row r="4" spans="1:9" x14ac:dyDescent="0.25">
      <c r="A4" t="s">
        <v>14</v>
      </c>
      <c r="B4" t="s">
        <v>15</v>
      </c>
      <c r="C4" t="s">
        <v>16</v>
      </c>
      <c r="D4">
        <v>6000</v>
      </c>
      <c r="E4">
        <v>4000</v>
      </c>
      <c r="F4">
        <v>10000</v>
      </c>
      <c r="G4">
        <v>13</v>
      </c>
      <c r="H4">
        <v>1300</v>
      </c>
      <c r="I4">
        <v>8700</v>
      </c>
    </row>
    <row r="5" spans="1:9" x14ac:dyDescent="0.25">
      <c r="A5" t="s">
        <v>17</v>
      </c>
      <c r="B5" t="s">
        <v>18</v>
      </c>
      <c r="C5" t="s">
        <v>16</v>
      </c>
      <c r="D5">
        <v>5000</v>
      </c>
      <c r="E5">
        <v>4500</v>
      </c>
      <c r="F5">
        <v>9500</v>
      </c>
      <c r="G5">
        <v>13</v>
      </c>
      <c r="H5">
        <v>1235</v>
      </c>
      <c r="I5">
        <v>8265</v>
      </c>
    </row>
    <row r="6" spans="1:9" x14ac:dyDescent="0.25">
      <c r="A6" t="s">
        <v>19</v>
      </c>
      <c r="B6" t="s">
        <v>20</v>
      </c>
      <c r="C6" t="s">
        <v>16</v>
      </c>
      <c r="D6">
        <v>4074.07</v>
      </c>
      <c r="E6">
        <v>2444.44</v>
      </c>
      <c r="F6">
        <v>6518.51</v>
      </c>
      <c r="G6">
        <v>13</v>
      </c>
      <c r="H6">
        <v>847.4063000000001</v>
      </c>
      <c r="I6">
        <v>5671.1036999999997</v>
      </c>
    </row>
    <row r="7" spans="1:9" x14ac:dyDescent="0.25">
      <c r="A7" t="s">
        <v>21</v>
      </c>
      <c r="B7" t="s">
        <v>22</v>
      </c>
      <c r="C7" t="s">
        <v>16</v>
      </c>
      <c r="D7">
        <v>1434.78</v>
      </c>
      <c r="E7">
        <v>1434.78</v>
      </c>
      <c r="F7">
        <v>2869.56</v>
      </c>
      <c r="G7">
        <v>13</v>
      </c>
      <c r="H7">
        <v>373.0428</v>
      </c>
      <c r="I7">
        <v>2496.5171999999998</v>
      </c>
    </row>
    <row r="8" spans="1:9" x14ac:dyDescent="0.25">
      <c r="A8" t="s">
        <v>23</v>
      </c>
      <c r="B8" t="s">
        <v>24</v>
      </c>
      <c r="C8" t="s">
        <v>25</v>
      </c>
      <c r="D8">
        <v>5500</v>
      </c>
      <c r="E8">
        <v>3500</v>
      </c>
      <c r="F8">
        <v>9000</v>
      </c>
      <c r="G8">
        <v>13</v>
      </c>
      <c r="H8">
        <v>1170</v>
      </c>
      <c r="I8">
        <v>7830</v>
      </c>
    </row>
    <row r="9" spans="1:9" x14ac:dyDescent="0.25">
      <c r="A9" t="s">
        <v>26</v>
      </c>
      <c r="D9">
        <f>SUMIF(C2:C5, "Бухгалтерия", D2:D5)</f>
        <v>9847.82</v>
      </c>
      <c r="E9">
        <f>SUMIF(C2:C5, "Бухгалтерия", E2:E5)</f>
        <v>3521.74</v>
      </c>
      <c r="F9">
        <f>SUMIF(C2:C5, "Бухгалтерия", F2:F5)</f>
        <v>13369.56</v>
      </c>
      <c r="G9" t="s">
        <v>27</v>
      </c>
      <c r="H9">
        <f>SUMIF(C2:C5, "Бухгалтерия", H2:H5)</f>
        <v>1738.0427999999999</v>
      </c>
      <c r="I9">
        <f>SUMIF(C2:C5, "Бухгалтерия", I2:I5)</f>
        <v>11631.5172</v>
      </c>
    </row>
    <row r="10" spans="1:9" x14ac:dyDescent="0.25">
      <c r="A10" t="s">
        <v>28</v>
      </c>
      <c r="D10">
        <f>SUMIF(C6:C9, "Отдел кадров", D6:D9)</f>
        <v>5508.85</v>
      </c>
      <c r="E10">
        <f>SUMIF(C6:C9, "Отдел кадров", E6:E9)</f>
        <v>3879.2200000000003</v>
      </c>
      <c r="F10">
        <f>SUMIF(C6:C9, "Отдел кадров", F6:F9)</f>
        <v>9388.07</v>
      </c>
      <c r="G10" t="s">
        <v>27</v>
      </c>
      <c r="H10">
        <f>SUMIF(C6:C9, "Отдел кадров", H6:H9)</f>
        <v>1220.4491</v>
      </c>
      <c r="I10">
        <f>SUMIF(C6:C9, "Отдел кадров", I6:I9)</f>
        <v>8167.6208999999999</v>
      </c>
    </row>
    <row r="11" spans="1:9" x14ac:dyDescent="0.25">
      <c r="A11" t="s">
        <v>29</v>
      </c>
      <c r="D11">
        <f>SUMIF(C10:C10, "Столовая", D10:D10)</f>
        <v>0</v>
      </c>
      <c r="E11">
        <f>SUMIF(C10:C10, "Столовая", E10:E10)</f>
        <v>0</v>
      </c>
      <c r="F11">
        <f>SUMIF(C10:C10, "Столовая", F10:F10)</f>
        <v>0</v>
      </c>
      <c r="G11" t="s">
        <v>27</v>
      </c>
      <c r="H11">
        <f>SUMIF(C10:C10, "Столовая", H10:H10)</f>
        <v>0</v>
      </c>
      <c r="I11">
        <f>SUMIF(C10:C10, "Столовая", I10:I10)</f>
        <v>0</v>
      </c>
    </row>
    <row r="12" spans="1:9" x14ac:dyDescent="0.25">
      <c r="A12" t="s">
        <v>30</v>
      </c>
      <c r="D12">
        <f>SUM(D2:D10)</f>
        <v>47213.34</v>
      </c>
      <c r="E12">
        <f>SUM(E2:E10)</f>
        <v>26801.919999999998</v>
      </c>
      <c r="F12">
        <f>SUM(F2:F10)</f>
        <v>74015.259999999995</v>
      </c>
      <c r="G12" t="s">
        <v>27</v>
      </c>
      <c r="H12">
        <f>SUM(H2:H10)</f>
        <v>9621.9838</v>
      </c>
      <c r="I12">
        <f>SUM(I2:I10)</f>
        <v>64393.276200000008</v>
      </c>
    </row>
    <row r="14" spans="1:9" x14ac:dyDescent="0.25">
      <c r="A14" t="s">
        <v>2</v>
      </c>
      <c r="B14" t="s">
        <v>31</v>
      </c>
    </row>
    <row r="15" spans="1:9" x14ac:dyDescent="0.25">
      <c r="A15" t="s">
        <v>11</v>
      </c>
      <c r="B15">
        <v>13369.56</v>
      </c>
    </row>
    <row r="16" spans="1:9" x14ac:dyDescent="0.25">
      <c r="A16" t="s">
        <v>16</v>
      </c>
      <c r="B16">
        <v>28888.07</v>
      </c>
    </row>
    <row r="17" spans="1:2" x14ac:dyDescent="0.25">
      <c r="A17" t="s">
        <v>25</v>
      </c>
      <c r="B17">
        <v>9000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Турчанов Денис</cp:lastModifiedBy>
  <dcterms:created xsi:type="dcterms:W3CDTF">2024-12-18T20:43:40Z</dcterms:created>
  <dcterms:modified xsi:type="dcterms:W3CDTF">2024-12-18T21:32:01Z</dcterms:modified>
</cp:coreProperties>
</file>