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.sanchez\OneDrive - Turck\Documents\GitHub\Jose-IOLinkAOIs\IOLinkAOIs\Universal PS+\"/>
    </mc:Choice>
  </mc:AlternateContent>
  <xr:revisionPtr revIDLastSave="0" documentId="8_{03C32212-34AB-4315-8202-DF466D2BA5B7}" xr6:coauthVersionLast="47" xr6:coauthVersionMax="47" xr10:uidLastSave="{00000000-0000-0000-0000-000000000000}"/>
  <bookViews>
    <workbookView xWindow="-120" yWindow="-120" windowWidth="29040" windowHeight="15990" xr2:uid="{5B17480A-69AE-4388-9FF2-3E152A9BE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<sst xmlns="http://schemas.openxmlformats.org/spreadsheetml/2006/main" count="75" uniqueCount="21">
  <si>
    <t>Pressure Range</t>
  </si>
  <si>
    <t>Series</t>
  </si>
  <si>
    <t>IODD offset</t>
  </si>
  <si>
    <t>IODD gradient2</t>
  </si>
  <si>
    <t>PS3xx</t>
  </si>
  <si>
    <t>PS5xx</t>
  </si>
  <si>
    <t>0V</t>
  </si>
  <si>
    <t>10V</t>
  </si>
  <si>
    <t>16V</t>
  </si>
  <si>
    <t>1A</t>
  </si>
  <si>
    <t>1V</t>
  </si>
  <si>
    <t>2.5A</t>
  </si>
  <si>
    <t>2.5V</t>
  </si>
  <si>
    <t>25V</t>
  </si>
  <si>
    <t>40V</t>
  </si>
  <si>
    <t>10A</t>
  </si>
  <si>
    <t>16A</t>
  </si>
  <si>
    <t>25A</t>
  </si>
  <si>
    <t>D_ID (LI2UPN8)</t>
  </si>
  <si>
    <t>D_ID (2UPN8)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</si>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</sst>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64" fontId="0" fillId="0" borderId="0" xfId="0" applyNumberFormat="1"/>
    <xf numFmtId="49" fontId="0" fillId="0" borderId="0" xfId="0" applyNumberFormat="1" applyAlignmen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/>
    <xf numFmtId="164" fontId="0" fillId="0" borderId="0" xfId="0" applyNumberFormat="1" applyAlignment="1"/>
    <xf numFmtId="164" fontId="0" fillId="2" borderId="0" xfId="0" applyNumberFormat="1" applyFill="1"/>
  </cellXfs>
  <cellStyles count="1">
    <cellStyle name="Normal" xfId="0" builtinId="0"/>
  </cellStyles>
  <dxfs count="4">
    <dxf>
      <numFmt numFmtId="164" formatCode="0.00000000000000000000"/>
    </dxf>
    <dxf>
      <numFmt numFmtId="164" formatCode="0.00000000000000000000"/>
    </dxf>
    <dxf>
      <numFmt numFmtId="30" formatCode="@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E8090-92FB-445D-92AD-23DCDE03C735}" name="Table1" displayName="Table1" ref="A1:F40" totalsRowShown="0" headerRowDxfId="3">
  <autoFilter ref="A1:F40" xr:uid="{E9EE8090-92FB-445D-92AD-23DCDE03C735}"/>
  <tableColumns count="6">
    <tableColumn id="1" xr3:uid="{10F6291D-6E65-417E-8E1C-C9F9BF219031}" name="Series"/>
    <tableColumn id="2" xr3:uid="{531981F7-0CDD-4C5A-BB87-AB9189964F4C}" name="Pressure Range" dataDxfId="2"/>
    <tableColumn id="3" xr3:uid="{8D5AF562-FD7A-4DA0-90FD-71479BE78729}" name="D_ID (LI2UPN8)"/>
    <tableColumn id="6" xr3:uid="{8275D2F2-BBBC-412C-8709-139110177802}" name="D_ID (2UPN8)"/>
    <tableColumn id="4" xr3:uid="{F53D9243-5A8D-49DA-8DC2-7373799F9ED7}" name="IODD gradient2" dataDxfId="1"/>
    <tableColumn id="5" xr3:uid="{7BD4976E-855A-465E-B2A2-9FD8DC056739}" name="IODD offse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144F-CB4E-4C29-99DD-32300135B74F}">
  <dimension ref="A1:P32"/>
  <sheetViews>
    <sheetView tabSelected="1" zoomScale="175" zoomScaleNormal="175" workbookViewId="0">
      <selection activeCell="A15" sqref="A15:XFD15"/>
    </sheetView>
  </sheetViews>
  <sheetFormatPr defaultRowHeight="14.25" x14ac:dyDescent="0.2"/>
  <cols>
    <col min="1" max="1" width="7.875" bestFit="1" customWidth="1"/>
    <col min="2" max="2" width="15.25" style="4" bestFit="1" customWidth="1"/>
    <col min="3" max="4" width="15.75" customWidth="1"/>
    <col min="5" max="6" width="23.375" style="2" customWidth="1"/>
    <col min="7" max="7" width="4.25" style="2" customWidth="1"/>
    <col min="8" max="8" width="2.75" style="2" customWidth="1"/>
    <col min="9" max="12" width="25.25" style="2" customWidth="1"/>
    <col min="13" max="13" width="15.375" style="2" customWidth="1"/>
    <col min="14" max="16" width="9" style="2"/>
  </cols>
  <sheetData>
    <row r="1" spans="1:13" x14ac:dyDescent="0.2">
      <c r="A1" s="1" t="s">
        <v>1</v>
      </c>
      <c r="B1" s="3" t="s">
        <v>0</v>
      </c>
      <c r="C1" s="1" t="s">
        <v>18</v>
      </c>
      <c r="D1" s="1" t="s">
        <v>19</v>
      </c>
      <c r="E1" s="7" t="s">
        <v>3</v>
      </c>
      <c r="F1" s="7" t="s">
        <v>2</v>
      </c>
    </row>
    <row r="2" spans="1:13" x14ac:dyDescent="0.2">
      <c r="A2" s="1" t="s">
        <v>4</v>
      </c>
      <c r="B2" s="5">
        <v>1</v>
      </c>
      <c r="C2" s="6">
        <v>66324</v>
      </c>
      <c r="D2" s="6">
        <v>66068</v>
      </c>
      <c r="E2" s="8">
        <v>1.44678542363686E-4</v>
      </c>
      <c r="F2" s="8">
        <v>-9.2594267112758796E-2</v>
      </c>
      <c r="I2" s="2">
        <v>1</v>
      </c>
      <c r="J2" s="2">
        <v>1.44678542363686E-4</v>
      </c>
      <c r="K2" s="2">
        <v>-9.2594267112758796E-2</v>
      </c>
      <c r="L2" s="2" t="b">
        <f>IF(Table1[[#This Row],[IODD gradient2]]=J2,TRUE,FALSE)</f>
        <v>1</v>
      </c>
      <c r="M2" s="2" t="b">
        <f>IF(Table1[[#This Row],[IODD offset]]=K2,TRUE,FALSE)</f>
        <v>1</v>
      </c>
    </row>
    <row r="3" spans="1:13" x14ac:dyDescent="0.2">
      <c r="A3" s="1" t="s">
        <v>4</v>
      </c>
      <c r="B3" s="5" t="s">
        <v>6</v>
      </c>
      <c r="C3" s="6">
        <v>66304</v>
      </c>
      <c r="D3" s="6">
        <v>66048</v>
      </c>
      <c r="E3" s="8">
        <v>1.44678542363686E-4</v>
      </c>
      <c r="F3" s="8">
        <v>-1.09259426711276</v>
      </c>
      <c r="I3" s="2" t="s">
        <v>6</v>
      </c>
      <c r="J3" s="2">
        <v>1.44678542363686E-4</v>
      </c>
      <c r="K3" s="2">
        <v>-1.09259426711276</v>
      </c>
      <c r="L3" s="2" t="b">
        <f>IF(Table1[[#This Row],[IODD gradient2]]=J3,TRUE,FALSE)</f>
        <v>1</v>
      </c>
      <c r="M3" s="2" t="b">
        <f>IF(Table1[[#This Row],[IODD offset]]=K3,TRUE,FALSE)</f>
        <v>1</v>
      </c>
    </row>
    <row r="4" spans="1:13" x14ac:dyDescent="0.2">
      <c r="A4" s="1" t="s">
        <v>4</v>
      </c>
      <c r="B4" s="4">
        <v>100</v>
      </c>
      <c r="C4" s="1" t="s">
        <v>20</v>
      </c>
      <c r="D4" s="1" t="s">
        <v>20</v>
      </c>
      <c r="E4" s="2">
        <v>1.4467854236368601E-2</v>
      </c>
      <c r="F4" s="2">
        <v>-9.2594267112758804</v>
      </c>
      <c r="I4" s="2">
        <v>100</v>
      </c>
      <c r="J4" s="2">
        <v>1.4467854236368601E-2</v>
      </c>
      <c r="K4" s="2">
        <v>-9.2594267112758804</v>
      </c>
      <c r="L4" s="2" t="b">
        <f>IF(Table1[[#This Row],[IODD gradient2]]=J4,TRUE,FALSE)</f>
        <v>1</v>
      </c>
      <c r="M4" s="2" t="b">
        <f>IF(Table1[[#This Row],[IODD offset]]=K4,TRUE,FALSE)</f>
        <v>1</v>
      </c>
    </row>
    <row r="5" spans="1:13" x14ac:dyDescent="0.2">
      <c r="A5" s="1" t="s">
        <v>4</v>
      </c>
      <c r="B5" s="4" t="s">
        <v>7</v>
      </c>
      <c r="C5" s="1" t="s">
        <v>20</v>
      </c>
      <c r="D5" s="1" t="s">
        <v>20</v>
      </c>
      <c r="E5" s="2">
        <v>1.59146396600054E-3</v>
      </c>
      <c r="F5" s="2">
        <v>-2.01853693824035</v>
      </c>
      <c r="I5" s="2" t="s">
        <v>7</v>
      </c>
      <c r="J5" s="2">
        <v>1.59146396600054E-3</v>
      </c>
      <c r="K5" s="2">
        <v>-2.01853693824035</v>
      </c>
      <c r="L5" s="2" t="b">
        <f>IF(Table1[[#This Row],[IODD gradient2]]=J5,TRUE,FALSE)</f>
        <v>1</v>
      </c>
      <c r="M5" s="2" t="b">
        <f>IF(Table1[[#This Row],[IODD offset]]=K5,TRUE,FALSE)</f>
        <v>1</v>
      </c>
    </row>
    <row r="6" spans="1:13" x14ac:dyDescent="0.2">
      <c r="A6" s="1" t="s">
        <v>4</v>
      </c>
      <c r="B6" s="4" t="s">
        <v>8</v>
      </c>
      <c r="C6" s="1" t="s">
        <v>20</v>
      </c>
      <c r="D6" s="1" t="s">
        <v>20</v>
      </c>
      <c r="E6" s="2">
        <v>2.45953522018266E-3</v>
      </c>
      <c r="F6" s="2">
        <v>-2.5741025409169001</v>
      </c>
      <c r="I6" s="2" t="s">
        <v>8</v>
      </c>
      <c r="J6" s="2">
        <v>2.45953522018266E-3</v>
      </c>
      <c r="K6" s="2">
        <v>-2.5741025409169001</v>
      </c>
      <c r="L6" s="2" t="b">
        <f>IF(Table1[[#This Row],[IODD gradient2]]=J6,TRUE,FALSE)</f>
        <v>1</v>
      </c>
      <c r="M6" s="2" t="b">
        <f>IF(Table1[[#This Row],[IODD offset]]=K6,TRUE,FALSE)</f>
        <v>1</v>
      </c>
    </row>
    <row r="7" spans="1:13" x14ac:dyDescent="0.2">
      <c r="A7" s="1" t="s">
        <v>4</v>
      </c>
      <c r="B7" s="5" t="s">
        <v>9</v>
      </c>
      <c r="C7" s="6">
        <v>66340</v>
      </c>
      <c r="D7" s="6" t="s">
        <v>20</v>
      </c>
      <c r="E7" s="8">
        <v>1.44678542363686E-4</v>
      </c>
      <c r="F7" s="8">
        <v>-9.2594267112758796E-2</v>
      </c>
      <c r="I7" s="2" t="s">
        <v>9</v>
      </c>
      <c r="J7" s="2">
        <v>1.44678542363686E-4</v>
      </c>
      <c r="K7" s="2">
        <v>-9.2594267112758796E-2</v>
      </c>
      <c r="L7" s="2" t="b">
        <f>IF(Table1[[#This Row],[IODD gradient2]]=J7,TRUE,FALSE)</f>
        <v>1</v>
      </c>
      <c r="M7" s="2" t="b">
        <f>IF(Table1[[#This Row],[IODD offset]]=K7,TRUE,FALSE)</f>
        <v>1</v>
      </c>
    </row>
    <row r="8" spans="1:13" x14ac:dyDescent="0.2">
      <c r="A8" s="1" t="s">
        <v>4</v>
      </c>
      <c r="B8" s="5" t="s">
        <v>10</v>
      </c>
      <c r="C8" s="6">
        <v>66308</v>
      </c>
      <c r="D8" s="6">
        <v>66052</v>
      </c>
      <c r="E8" s="8">
        <v>2.8935708472737102E-4</v>
      </c>
      <c r="F8" s="8">
        <v>-1.18518853422552</v>
      </c>
      <c r="I8" s="2" t="s">
        <v>10</v>
      </c>
      <c r="J8" s="2">
        <v>2.8935708472737102E-4</v>
      </c>
      <c r="K8" s="2">
        <v>-1.18518853422552</v>
      </c>
      <c r="L8" s="2" t="b">
        <f>IF(Table1[[#This Row],[IODD gradient2]]=J8,TRUE,FALSE)</f>
        <v>1</v>
      </c>
      <c r="M8" s="2" t="b">
        <f>IF(Table1[[#This Row],[IODD offset]]=K8,TRUE,FALSE)</f>
        <v>1</v>
      </c>
    </row>
    <row r="9" spans="1:13" x14ac:dyDescent="0.2">
      <c r="A9" s="1" t="s">
        <v>4</v>
      </c>
      <c r="B9" s="5" t="s">
        <v>11</v>
      </c>
      <c r="C9" s="6">
        <v>66341</v>
      </c>
      <c r="D9" s="6" t="s">
        <v>20</v>
      </c>
      <c r="E9" s="8">
        <v>3.6169635590921399E-4</v>
      </c>
      <c r="F9" s="8">
        <v>-0.231485667781897</v>
      </c>
      <c r="I9" s="2" t="s">
        <v>11</v>
      </c>
      <c r="J9" s="2">
        <v>3.6169635590921399E-4</v>
      </c>
      <c r="K9" s="2">
        <v>-0.231485667781897</v>
      </c>
      <c r="L9" s="2" t="b">
        <f>IF(Table1[[#This Row],[IODD gradient2]]=J9,TRUE,FALSE)</f>
        <v>1</v>
      </c>
      <c r="M9" s="2" t="b">
        <f>IF(Table1[[#This Row],[IODD offset]]=K9,TRUE,FALSE)</f>
        <v>1</v>
      </c>
    </row>
    <row r="10" spans="1:13" x14ac:dyDescent="0.2">
      <c r="A10" s="1" t="s">
        <v>4</v>
      </c>
      <c r="B10" s="5" t="s">
        <v>12</v>
      </c>
      <c r="C10" s="6">
        <v>66309</v>
      </c>
      <c r="D10" s="6">
        <v>66053</v>
      </c>
      <c r="E10" s="8">
        <v>5.0637489827290005E-4</v>
      </c>
      <c r="F10" s="8">
        <v>-1.3240799348946599</v>
      </c>
      <c r="I10" s="2" t="s">
        <v>12</v>
      </c>
      <c r="J10" s="2">
        <v>5.0637489827290005E-4</v>
      </c>
      <c r="K10" s="2">
        <v>-1.3240799348946599</v>
      </c>
      <c r="L10" s="2" t="b">
        <f>IF(Table1[[#This Row],[IODD gradient2]]=J10,TRUE,FALSE)</f>
        <v>1</v>
      </c>
      <c r="M10" s="2" t="b">
        <f>IF(Table1[[#This Row],[IODD offset]]=K10,TRUE,FALSE)</f>
        <v>1</v>
      </c>
    </row>
    <row r="11" spans="1:13" x14ac:dyDescent="0.2">
      <c r="A11" s="1" t="s">
        <v>4</v>
      </c>
      <c r="B11" s="4" t="s">
        <v>13</v>
      </c>
      <c r="C11" s="1" t="s">
        <v>20</v>
      </c>
      <c r="D11" s="1" t="s">
        <v>20</v>
      </c>
      <c r="E11" s="2">
        <v>3.7616421014558298E-3</v>
      </c>
      <c r="F11" s="2">
        <v>-3.4074509449317301</v>
      </c>
      <c r="I11" s="2" t="s">
        <v>13</v>
      </c>
      <c r="J11" s="2">
        <v>3.7616421014558298E-3</v>
      </c>
      <c r="K11" s="2">
        <v>-3.4074509449317301</v>
      </c>
      <c r="L11" s="2" t="b">
        <f>IF(Table1[[#This Row],[IODD gradient2]]=J11,TRUE,FALSE)</f>
        <v>1</v>
      </c>
      <c r="M11" s="2" t="b">
        <f>IF(Table1[[#This Row],[IODD offset]]=K11,TRUE,FALSE)</f>
        <v>1</v>
      </c>
    </row>
    <row r="12" spans="1:13" x14ac:dyDescent="0.2">
      <c r="A12" s="1" t="s">
        <v>4</v>
      </c>
      <c r="B12" s="4" t="s">
        <v>14</v>
      </c>
      <c r="C12" s="1" t="s">
        <v>20</v>
      </c>
      <c r="D12" s="1" t="s">
        <v>20</v>
      </c>
      <c r="E12" s="2">
        <v>5.9318202369111096E-3</v>
      </c>
      <c r="F12" s="2">
        <v>-4.7963649516231097</v>
      </c>
      <c r="I12" s="2" t="s">
        <v>14</v>
      </c>
      <c r="J12" s="2">
        <v>5.9318202369111096E-3</v>
      </c>
      <c r="K12" s="2">
        <v>-4.7963649516231097</v>
      </c>
      <c r="L12" s="2" t="b">
        <f>IF(Table1[[#This Row],[IODD gradient2]]=J12,TRUE,FALSE)</f>
        <v>1</v>
      </c>
      <c r="M12" s="2" t="b">
        <f>IF(Table1[[#This Row],[IODD offset]]=K12,TRUE,FALSE)</f>
        <v>1</v>
      </c>
    </row>
    <row r="13" spans="1:13" x14ac:dyDescent="0.2">
      <c r="A13" s="1" t="s">
        <v>5</v>
      </c>
      <c r="B13" s="5">
        <v>100</v>
      </c>
      <c r="C13" s="6">
        <v>66378</v>
      </c>
      <c r="D13" s="6">
        <v>66122</v>
      </c>
      <c r="E13" s="8">
        <v>1.4467854236368601E-2</v>
      </c>
      <c r="F13" s="8">
        <v>-9.2594267112758804</v>
      </c>
      <c r="I13" s="2">
        <v>100</v>
      </c>
      <c r="J13" s="2">
        <v>1.4467854236368601E-2</v>
      </c>
      <c r="K13" s="2">
        <v>-9.2594267112758804</v>
      </c>
      <c r="L13" s="2" t="b">
        <f>IF(Table1[[#This Row],[IODD gradient2]]=J13,TRUE,FALSE)</f>
        <v>1</v>
      </c>
      <c r="M13" s="2" t="b">
        <f>IF(Table1[[#This Row],[IODD offset]]=K13,TRUE,FALSE)</f>
        <v>1</v>
      </c>
    </row>
    <row r="14" spans="1:13" x14ac:dyDescent="0.2">
      <c r="A14" s="1" t="s">
        <v>5</v>
      </c>
      <c r="B14" s="5" t="s">
        <v>15</v>
      </c>
      <c r="C14" s="6">
        <v>66390</v>
      </c>
      <c r="D14" s="6" t="s">
        <v>20</v>
      </c>
      <c r="E14" s="8">
        <v>1.4467854236368601E-3</v>
      </c>
      <c r="F14" s="8">
        <v>-0.92594267112758799</v>
      </c>
      <c r="I14" s="2" t="s">
        <v>15</v>
      </c>
      <c r="J14" s="2">
        <v>1.4467854236368601E-3</v>
      </c>
      <c r="K14" s="2">
        <v>-0.92594267112758799</v>
      </c>
      <c r="L14" s="2" t="b">
        <f>IF(Table1[[#This Row],[IODD gradient2]]=J14,TRUE,FALSE)</f>
        <v>1</v>
      </c>
      <c r="M14" s="2" t="b">
        <f>IF(Table1[[#This Row],[IODD offset]]=K14,TRUE,FALSE)</f>
        <v>1</v>
      </c>
    </row>
    <row r="15" spans="1:13" x14ac:dyDescent="0.2">
      <c r="A15" s="1" t="s">
        <v>5</v>
      </c>
      <c r="B15" s="5" t="s">
        <v>7</v>
      </c>
      <c r="C15" s="6">
        <v>66358</v>
      </c>
      <c r="D15" s="6">
        <v>66102</v>
      </c>
      <c r="E15" s="8">
        <v>1.59146396600054E-3</v>
      </c>
      <c r="F15" s="8">
        <v>-2.01853693824035</v>
      </c>
      <c r="I15" s="2" t="s">
        <v>7</v>
      </c>
      <c r="J15" s="2">
        <v>1.59146396600054E-3</v>
      </c>
      <c r="K15" s="2">
        <v>-2.01853693824035</v>
      </c>
      <c r="L15" s="2" t="b">
        <f>IF(Table1[[#This Row],[IODD gradient2]]=J15,TRUE,FALSE)</f>
        <v>1</v>
      </c>
      <c r="M15" s="2" t="b">
        <f>IF(Table1[[#This Row],[IODD offset]]=K15,TRUE,FALSE)</f>
        <v>1</v>
      </c>
    </row>
    <row r="16" spans="1:13" x14ac:dyDescent="0.2">
      <c r="A16" s="1" t="s">
        <v>5</v>
      </c>
      <c r="B16" s="5" t="s">
        <v>16</v>
      </c>
      <c r="C16" s="6">
        <v>66391</v>
      </c>
      <c r="D16" s="6" t="s">
        <v>20</v>
      </c>
      <c r="E16" s="8">
        <v>2.3148566778189699E-3</v>
      </c>
      <c r="F16" s="8">
        <v>-1.4815082738041401</v>
      </c>
      <c r="I16" s="2" t="s">
        <v>16</v>
      </c>
      <c r="J16" s="2">
        <v>2.3148566778189699E-3</v>
      </c>
      <c r="K16" s="2">
        <v>-1.4815082738041401</v>
      </c>
      <c r="L16" s="2" t="b">
        <f>IF(Table1[[#This Row],[IODD gradient2]]=J16,TRUE,FALSE)</f>
        <v>1</v>
      </c>
      <c r="M16" s="2" t="b">
        <f>IF(Table1[[#This Row],[IODD offset]]=K16,TRUE,FALSE)</f>
        <v>1</v>
      </c>
    </row>
    <row r="17" spans="1:13" x14ac:dyDescent="0.2">
      <c r="A17" s="1" t="s">
        <v>5</v>
      </c>
      <c r="B17" s="5" t="s">
        <v>8</v>
      </c>
      <c r="C17" s="6">
        <v>66359</v>
      </c>
      <c r="D17" s="6">
        <v>66103</v>
      </c>
      <c r="E17" s="8">
        <v>2.45953522018266E-3</v>
      </c>
      <c r="F17" s="8">
        <v>-2.5741025409169001</v>
      </c>
      <c r="I17" s="2" t="s">
        <v>8</v>
      </c>
      <c r="J17" s="2">
        <v>2.45953522018266E-3</v>
      </c>
      <c r="K17" s="2">
        <v>-2.5741025409169001</v>
      </c>
      <c r="L17" s="2" t="b">
        <f>IF(Table1[[#This Row],[IODD gradient2]]=J17,TRUE,FALSE)</f>
        <v>1</v>
      </c>
      <c r="M17" s="2" t="b">
        <f>IF(Table1[[#This Row],[IODD offset]]=K17,TRUE,FALSE)</f>
        <v>1</v>
      </c>
    </row>
    <row r="18" spans="1:13" x14ac:dyDescent="0.2">
      <c r="A18" s="1" t="s">
        <v>5</v>
      </c>
      <c r="B18" s="5">
        <v>250</v>
      </c>
      <c r="C18" s="6">
        <v>66379</v>
      </c>
      <c r="D18" s="6">
        <v>66123</v>
      </c>
      <c r="E18" s="8">
        <v>3.6169635590921401E-2</v>
      </c>
      <c r="F18" s="8">
        <v>-23.1485667781897</v>
      </c>
      <c r="I18" s="2">
        <v>250</v>
      </c>
      <c r="J18" s="2">
        <v>3.6169635590921401E-2</v>
      </c>
      <c r="K18" s="2">
        <v>-23.1485667781897</v>
      </c>
      <c r="L18" s="2" t="b">
        <f>IF(Table1[[#This Row],[IODD gradient2]]=J18,TRUE,FALSE)</f>
        <v>1</v>
      </c>
      <c r="M18" s="2" t="b">
        <f>IF(Table1[[#This Row],[IODD offset]]=K18,TRUE,FALSE)</f>
        <v>1</v>
      </c>
    </row>
    <row r="19" spans="1:13" x14ac:dyDescent="0.2">
      <c r="A19" s="1" t="s">
        <v>5</v>
      </c>
      <c r="B19" s="5" t="s">
        <v>17</v>
      </c>
      <c r="C19" s="6">
        <v>66392</v>
      </c>
      <c r="D19" s="6" t="s">
        <v>20</v>
      </c>
      <c r="E19" s="8">
        <v>3.6169635590921402E-3</v>
      </c>
      <c r="F19" s="8">
        <v>-2.3148566778189701</v>
      </c>
      <c r="I19" s="2" t="s">
        <v>17</v>
      </c>
      <c r="J19" s="2">
        <v>3.6169635590921402E-3</v>
      </c>
      <c r="K19" s="2">
        <v>-2.3148566778189701</v>
      </c>
      <c r="L19" s="2" t="b">
        <f>IF(Table1[[#This Row],[IODD gradient2]]=J19,TRUE,FALSE)</f>
        <v>1</v>
      </c>
      <c r="M19" s="2" t="b">
        <f>IF(Table1[[#This Row],[IODD offset]]=K19,TRUE,FALSE)</f>
        <v>1</v>
      </c>
    </row>
    <row r="20" spans="1:13" x14ac:dyDescent="0.2">
      <c r="A20" s="1" t="s">
        <v>5</v>
      </c>
      <c r="B20" s="5" t="s">
        <v>13</v>
      </c>
      <c r="C20" s="6">
        <v>66360</v>
      </c>
      <c r="D20" s="6">
        <v>66104</v>
      </c>
      <c r="E20" s="8">
        <v>3.7616421014558298E-3</v>
      </c>
      <c r="F20" s="8">
        <v>-3.4074509449317301</v>
      </c>
      <c r="I20" s="2" t="s">
        <v>13</v>
      </c>
      <c r="J20" s="2">
        <v>3.7616421014558298E-3</v>
      </c>
      <c r="K20" s="2">
        <v>-3.4074509449317301</v>
      </c>
      <c r="L20" s="2" t="b">
        <f>IF(Table1[[#This Row],[IODD gradient2]]=J20,TRUE,FALSE)</f>
        <v>1</v>
      </c>
      <c r="M20" s="2" t="b">
        <f>IF(Table1[[#This Row],[IODD offset]]=K20,TRUE,FALSE)</f>
        <v>1</v>
      </c>
    </row>
    <row r="21" spans="1:13" x14ac:dyDescent="0.2">
      <c r="A21" s="1" t="s">
        <v>5</v>
      </c>
      <c r="B21" s="5">
        <v>400</v>
      </c>
      <c r="C21" s="6">
        <v>66380</v>
      </c>
      <c r="D21" s="6">
        <v>66124</v>
      </c>
      <c r="E21" s="8">
        <v>5.7871416945474298E-2</v>
      </c>
      <c r="F21" s="8">
        <v>-37.0377068451035</v>
      </c>
      <c r="I21" s="2">
        <v>400</v>
      </c>
      <c r="J21" s="2">
        <v>5.7871416945474298E-2</v>
      </c>
      <c r="K21" s="2">
        <v>-37.0377068451035</v>
      </c>
      <c r="L21" s="2" t="b">
        <f>IF(Table1[[#This Row],[IODD gradient2]]=J21,TRUE,FALSE)</f>
        <v>1</v>
      </c>
      <c r="M21" s="2" t="b">
        <f>IF(Table1[[#This Row],[IODD offset]]=K21,TRUE,FALSE)</f>
        <v>1</v>
      </c>
    </row>
    <row r="22" spans="1:13" x14ac:dyDescent="0.2">
      <c r="A22" s="1" t="s">
        <v>5</v>
      </c>
      <c r="B22" s="5" t="s">
        <v>14</v>
      </c>
      <c r="C22" s="6">
        <v>66361</v>
      </c>
      <c r="D22" s="6">
        <v>66105</v>
      </c>
      <c r="E22" s="8">
        <v>5.9318202369111096E-3</v>
      </c>
      <c r="F22" s="8">
        <v>-4.7963649516231097</v>
      </c>
      <c r="I22" s="2" t="s">
        <v>14</v>
      </c>
      <c r="J22" s="2">
        <v>5.9318202369111096E-3</v>
      </c>
      <c r="K22" s="2">
        <v>-4.7963649516231097</v>
      </c>
      <c r="L22" s="2" t="b">
        <f>IF(Table1[[#This Row],[IODD gradient2]]=J22,TRUE,FALSE)</f>
        <v>1</v>
      </c>
      <c r="M22" s="2" t="b">
        <f>IF(Table1[[#This Row],[IODD offset]]=K22,TRUE,FALSE)</f>
        <v>1</v>
      </c>
    </row>
    <row r="23" spans="1:13" x14ac:dyDescent="0.2">
      <c r="A23" s="1" t="s">
        <v>5</v>
      </c>
      <c r="B23" s="5">
        <v>600</v>
      </c>
      <c r="C23" s="6">
        <v>66381</v>
      </c>
      <c r="D23" s="6">
        <v>66125</v>
      </c>
      <c r="E23" s="8">
        <v>8.6807125418211395E-2</v>
      </c>
      <c r="F23" s="8">
        <v>-55.5565602676553</v>
      </c>
      <c r="I23" s="2">
        <v>600</v>
      </c>
      <c r="J23" s="2">
        <v>8.6807125418211395E-2</v>
      </c>
      <c r="K23" s="2">
        <v>-55.5565602676553</v>
      </c>
      <c r="L23" s="2" t="b">
        <f>IF(Table1[[#This Row],[IODD gradient2]]=J23,TRUE,FALSE)</f>
        <v>1</v>
      </c>
      <c r="M23" s="2" t="b">
        <f>IF(Table1[[#This Row],[IODD offset]]=K23,TRUE,FALSE)</f>
        <v>1</v>
      </c>
    </row>
    <row r="24" spans="1:13" x14ac:dyDescent="0.2">
      <c r="A24" s="1"/>
      <c r="B24" s="3"/>
      <c r="C24" s="1"/>
      <c r="D24" s="1"/>
      <c r="E24" s="7"/>
    </row>
    <row r="25" spans="1:13" x14ac:dyDescent="0.2">
      <c r="B25" s="3"/>
      <c r="C25" s="1"/>
      <c r="D25" s="1"/>
      <c r="E25" s="7"/>
    </row>
    <row r="26" spans="1:13" x14ac:dyDescent="0.2">
      <c r="A26" s="1"/>
      <c r="B26" s="3"/>
      <c r="C26" s="1"/>
      <c r="D26" s="1"/>
      <c r="E26" s="7"/>
    </row>
    <row r="27" spans="1:13" x14ac:dyDescent="0.2">
      <c r="A27" s="1"/>
      <c r="B27" s="3"/>
      <c r="C27" s="1"/>
      <c r="D27" s="1"/>
      <c r="E27" s="7"/>
    </row>
    <row r="28" spans="1:13" x14ac:dyDescent="0.2">
      <c r="A28" s="1"/>
      <c r="B28" s="3"/>
      <c r="C28" s="1"/>
      <c r="D28" s="1"/>
      <c r="E28" s="7"/>
    </row>
    <row r="29" spans="1:13" x14ac:dyDescent="0.2">
      <c r="A29" s="1"/>
      <c r="B29" s="3"/>
      <c r="C29" s="1"/>
      <c r="D29" s="1"/>
      <c r="E29" s="7"/>
    </row>
    <row r="30" spans="1:13" x14ac:dyDescent="0.2">
      <c r="A30" s="1"/>
      <c r="B30" s="3"/>
      <c r="C30" s="1"/>
      <c r="D30" s="1"/>
      <c r="E30" s="7"/>
    </row>
    <row r="31" spans="1:13" x14ac:dyDescent="0.2">
      <c r="A31" s="1"/>
      <c r="B31" s="3"/>
      <c r="C31" s="1"/>
      <c r="D31" s="1"/>
      <c r="E31" s="7"/>
    </row>
    <row r="32" spans="1:13" x14ac:dyDescent="0.2">
      <c r="A32" s="1"/>
      <c r="B32" s="3"/>
      <c r="C32" s="1"/>
      <c r="D32" s="1"/>
      <c r="E32" s="7"/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Sanchez Romero</dc:creator>
  <cp:lastModifiedBy>Jose Sanchez Romero</cp:lastModifiedBy>
  <dcterms:created xsi:type="dcterms:W3CDTF">2024-10-21T17:31:11Z</dcterms:created>
  <dcterms:modified xsi:type="dcterms:W3CDTF">2024-10-21T22:57:04Z</dcterms:modified>
</cp:coreProperties>
</file>